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<sst xmlns="http://schemas.openxmlformats.org/spreadsheetml/2006/main" count="1052" uniqueCount="186">
  <si>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</si>
  <si>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</si>
  <si>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</si>
  <si>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</si>
  <si>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</si>
  <si>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</si>
  <si>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</si>
  <si>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</si>
  <si>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</si>
  <si>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</si>
  <si>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</si>
  <si>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</si>
  <si>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</si>
  <si>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</si>
  <si>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</si>
  <si>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</si>
  <si>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</si>
  <si>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</si>
  <si>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</si>
  <si>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</si>
  <si>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</si>
  <si>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</si>
  <si>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</si>
  <si>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</si>
  <si>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</si>
  <si>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</si>
  <si>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</si>
  <si>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</si>
  <si>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</si>
  <si>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</si>
  <si>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</si>
  <si>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</si>
  <si>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</si>
  <si>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</si>
  <si>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</si>
  <si>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</si>
  <si>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</si>
  <si>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</si>
  <si>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</si>
  <si>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</si>
  <si>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</si>
  <si>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</si>
  <si>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</si>
  <si>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</si>
  <si>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</si>
  <si>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</si>
  <si>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</si>
  <si>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</si>
  <si>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</si>
  <si>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</si>
  <si>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</si>
  <si>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</si>
  <si>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</si>
  <si>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</si>
  <si>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</si>
  <si>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</si>
  <si>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</si>
  <si>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</si>
  <si>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</si>
  <si>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</si>
  <si>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</si>
  <si>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</si>
  <si>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</si>
  <si>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</si>
  <si>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</si>
  <si>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</si>
  <si>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</si>
  <si>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</si>
  <si>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</si>
  <si>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</si>
  <si>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</si>
  <si>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</si>
  <si>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</si>
  <si>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</si>
  <si>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</si>
  <si>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</si>
  <si>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</si>
  <si>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</si>
  <si>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</si>
  <si>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</si>
  <si>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</si>
  <si>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</si>
  <si>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</si>
  <si>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</si>
  <si>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</si>
  <si>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</si>
  <si>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</si>
  <si>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</si>
  <si>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</si>
  <si>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</si>
  <si>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</si>
  <si>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</si>
  <si>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</si>
  <si>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</si>
  <si>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</si>
  <si>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</si>
  <si>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</si>
  <si>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</si>
  <si>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</si>
  <si>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</si>
  <si>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</si>
  <si>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</si>
  <si>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</si>
  <si>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</si>
  <si>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</si>
  <si>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</si>
  <si>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</si>
  <si>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</si>
  <si>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</si>
  <si>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</si>
  <si>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</si>
  <si>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</si>
  <si>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</si>
  <si>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</si>
  <si>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</si>
  <si>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</si>
  <si>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</si>
  <si>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</si>
  <si>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</si>
  <si>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</si>
  <si>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</si>
  <si>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</si>
  <si>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</si>
  <si>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</si>
  <si>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</si>
  <si>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</si>
  <si>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</si>
  <si>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</si>
  <si>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</si>
  <si>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</si>
  <si>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</si>
  <si>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</si>
  <si>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</si>
  <si>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</si>
  <si>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</si>
  <si>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</si>
  <si>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</si>
  <si>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</si>
  <si>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</si>
  <si>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</si>
  <si>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</si>
  <si>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</si>
  <si>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</si>
  <si>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</si>
  <si>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</si>
  <si>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</si>
  <si>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</si>
  <si>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</si>
  <si>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</si>
  <si>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</si>
  <si>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</si>
  <si>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226 от 28 декабря 2018г. </t>
  </si>
  <si>
    <t>октябрь 2019 года</t>
  </si>
  <si>
    <t>01.10.2019</t>
  </si>
  <si>
    <t>02.10.2019</t>
  </si>
  <si>
    <t>03.10.2019</t>
  </si>
  <si>
    <t>04.10.2019</t>
  </si>
  <si>
    <t>05.10.2019</t>
  </si>
  <si>
    <t>06.10.2019</t>
  </si>
  <si>
    <t>07.10.2019</t>
  </si>
  <si>
    <t>08.10.2019</t>
  </si>
  <si>
    <t>09.10.2019</t>
  </si>
  <si>
    <t>10.10.2019</t>
  </si>
  <si>
    <t>11.10.2019</t>
  </si>
  <si>
    <t>12.10.2019</t>
  </si>
  <si>
    <t>13.10.2019</t>
  </si>
  <si>
    <t>14.10.2019</t>
  </si>
  <si>
    <t>15.10.2019</t>
  </si>
  <si>
    <t>16.10.2019</t>
  </si>
  <si>
    <t>17.10.2019</t>
  </si>
  <si>
    <t>18.10.2019</t>
  </si>
  <si>
    <t>19.10.2019</t>
  </si>
  <si>
    <t>20.10.2019</t>
  </si>
  <si>
    <t>21.10.2019</t>
  </si>
  <si>
    <t>22.10.2019</t>
  </si>
  <si>
    <t>23.10.2019</t>
  </si>
  <si>
    <t>24.10.2019</t>
  </si>
  <si>
    <t>25.10.2019</t>
  </si>
  <si>
    <t>26.10.2019</t>
  </si>
  <si>
    <t>27.10.2019</t>
  </si>
  <si>
    <t>28.10.2019</t>
  </si>
  <si>
    <t>29.10.2019</t>
  </si>
  <si>
    <t>30.10.2019</t>
  </si>
  <si>
    <t>31.10.2019</t>
  </si>
  <si>
    <t>1072,56</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</si>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</sst>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0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01" name="Object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02" name="Object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03" name="Object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04" name="Object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8" t="s">
        <v>185</v>
      </c>
      <c r="B1" s="108"/>
      <c r="C1" s="108"/>
      <c r="D1" s="108"/>
      <c r="E1" s="108"/>
      <c r="F1" s="108"/>
    </row>
    <row r="2" spans="1:8" s="1" customFormat="1" ht="21.75" customHeight="1" x14ac:dyDescent="0.25">
      <c r="A2" s="109" t="s">
        <v>30</v>
      </c>
      <c r="B2" s="109"/>
      <c r="C2" s="109"/>
      <c r="D2" s="109"/>
      <c r="E2" s="109"/>
      <c r="F2" s="109"/>
      <c r="G2" s="1" t="s">
        <v>41</v>
      </c>
    </row>
    <row r="3" spans="1:8" ht="18" customHeight="1" x14ac:dyDescent="0.25">
      <c r="A3" s="110" t="s">
        <v>31</v>
      </c>
      <c r="B3" s="110"/>
      <c r="C3" s="110"/>
      <c r="D3" s="110"/>
      <c r="E3" s="110"/>
      <c r="F3" s="110"/>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3248.19135177</v>
      </c>
      <c r="D7" s="4">
        <f>$F$12+'СЕТ СН'!G5+СВЦЭМ!$D$10+'СЕТ СН'!G11-'СЕТ СН'!G$18</f>
        <v>3310.88135177</v>
      </c>
      <c r="E7" s="4">
        <f>$F$12+'СЕТ СН'!H5+СВЦЭМ!$D$10+'СЕТ СН'!H11-'СЕТ СН'!H$18</f>
        <v>3374.2313517699999</v>
      </c>
      <c r="F7" s="4">
        <f>$F$12+'СЕТ СН'!I5+СВЦЭМ!$D$10+'СЕТ СН'!I11-'СЕТ СН'!I$18</f>
        <v>3442.7913517699999</v>
      </c>
      <c r="G7" s="5"/>
    </row>
    <row r="8" spans="1:8" x14ac:dyDescent="0.25">
      <c r="F8" s="8"/>
    </row>
    <row r="9" spans="1:8" ht="45.75" customHeight="1" x14ac:dyDescent="0.25">
      <c r="A9" s="103" t="s">
        <v>46</v>
      </c>
      <c r="B9" s="103"/>
      <c r="C9" s="103"/>
      <c r="D9" s="103"/>
      <c r="E9" s="103"/>
      <c r="F9" s="103"/>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2" t="s">
        <v>47</v>
      </c>
      <c r="C12" s="102"/>
      <c r="D12" s="102"/>
      <c r="E12" s="13" t="s">
        <v>22</v>
      </c>
      <c r="F12" s="11">
        <f>ROUND(F13+F14*F15,8)+F34</f>
        <v>721.51587755000003</v>
      </c>
      <c r="H12" s="2" t="s">
        <v>41</v>
      </c>
    </row>
    <row r="13" spans="1:8" ht="31.5" x14ac:dyDescent="0.25">
      <c r="A13" s="12">
        <v>2</v>
      </c>
      <c r="B13" s="102" t="s">
        <v>48</v>
      </c>
      <c r="C13" s="102"/>
      <c r="D13" s="102"/>
      <c r="E13" s="13" t="s">
        <v>22</v>
      </c>
      <c r="F13" s="11">
        <f>СВЦЭМ!$D$11</f>
        <v>721.51587755000003</v>
      </c>
    </row>
    <row r="14" spans="1:8" ht="36" customHeight="1" x14ac:dyDescent="0.25">
      <c r="A14" s="12">
        <v>3</v>
      </c>
      <c r="B14" s="102" t="s">
        <v>49</v>
      </c>
      <c r="C14" s="102"/>
      <c r="D14" s="102"/>
      <c r="E14" s="13" t="s">
        <v>23</v>
      </c>
      <c r="F14" s="11">
        <f>СВЦЭМ!$D$12</f>
        <v>542302.52664728684</v>
      </c>
    </row>
    <row r="15" spans="1:8" ht="30.75" customHeight="1" x14ac:dyDescent="0.25">
      <c r="A15" s="12">
        <v>4</v>
      </c>
      <c r="B15" s="102" t="s">
        <v>50</v>
      </c>
      <c r="C15" s="102" t="s">
        <v>24</v>
      </c>
      <c r="D15" s="102" t="s">
        <v>24</v>
      </c>
      <c r="E15" s="14" t="s">
        <v>51</v>
      </c>
      <c r="F15" s="15">
        <f>ROUND(IF(F25-(F26+F33)&lt;=0,0,MAX(0,(F16-(F17+F24))/(F25-(F26+F33)))),11)</f>
        <v>0</v>
      </c>
    </row>
    <row r="16" spans="1:8" ht="36" customHeight="1" x14ac:dyDescent="0.25">
      <c r="A16" s="12">
        <v>5</v>
      </c>
      <c r="B16" s="102" t="s">
        <v>52</v>
      </c>
      <c r="C16" s="102" t="s">
        <v>25</v>
      </c>
      <c r="D16" s="102" t="s">
        <v>6</v>
      </c>
      <c r="E16" s="13" t="s">
        <v>6</v>
      </c>
      <c r="F16" s="16">
        <f>СВЦЭМ!$D$21</f>
        <v>4.1280000000000001</v>
      </c>
    </row>
    <row r="17" spans="1:6" ht="33" customHeight="1" x14ac:dyDescent="0.25">
      <c r="A17" s="12">
        <v>6</v>
      </c>
      <c r="B17" s="102" t="s">
        <v>53</v>
      </c>
      <c r="C17" s="102" t="s">
        <v>25</v>
      </c>
      <c r="D17" s="102" t="s">
        <v>6</v>
      </c>
      <c r="E17" s="13" t="s">
        <v>6</v>
      </c>
      <c r="F17" s="16">
        <f>SUM(F19:F23)</f>
        <v>4.1280000000000001</v>
      </c>
    </row>
    <row r="18" spans="1:6" ht="13.5" customHeight="1" x14ac:dyDescent="0.25">
      <c r="A18" s="12"/>
      <c r="B18" s="105" t="s">
        <v>54</v>
      </c>
      <c r="C18" s="106"/>
      <c r="D18" s="106"/>
      <c r="E18" s="106"/>
      <c r="F18" s="107"/>
    </row>
    <row r="19" spans="1:6" x14ac:dyDescent="0.25">
      <c r="A19" s="12">
        <v>6.1</v>
      </c>
      <c r="B19" s="102" t="s">
        <v>55</v>
      </c>
      <c r="C19" s="102"/>
      <c r="D19" s="102"/>
      <c r="E19" s="13" t="s">
        <v>6</v>
      </c>
      <c r="F19" s="16">
        <v>0</v>
      </c>
    </row>
    <row r="20" spans="1:6" x14ac:dyDescent="0.25">
      <c r="A20" s="12">
        <v>6.2</v>
      </c>
      <c r="B20" s="102" t="s">
        <v>56</v>
      </c>
      <c r="C20" s="102"/>
      <c r="D20" s="102"/>
      <c r="E20" s="13" t="s">
        <v>6</v>
      </c>
      <c r="F20" s="16">
        <v>0</v>
      </c>
    </row>
    <row r="21" spans="1:6" x14ac:dyDescent="0.25">
      <c r="A21" s="12">
        <v>6.3</v>
      </c>
      <c r="B21" s="102" t="s">
        <v>57</v>
      </c>
      <c r="C21" s="102"/>
      <c r="D21" s="102"/>
      <c r="E21" s="13" t="s">
        <v>6</v>
      </c>
      <c r="F21" s="16">
        <v>0</v>
      </c>
    </row>
    <row r="22" spans="1:6" x14ac:dyDescent="0.25">
      <c r="A22" s="12">
        <v>6.4</v>
      </c>
      <c r="B22" s="102" t="s">
        <v>58</v>
      </c>
      <c r="C22" s="102"/>
      <c r="D22" s="102"/>
      <c r="E22" s="13" t="s">
        <v>6</v>
      </c>
      <c r="F22" s="16">
        <v>0</v>
      </c>
    </row>
    <row r="23" spans="1:6" x14ac:dyDescent="0.25">
      <c r="A23" s="12">
        <v>6.5</v>
      </c>
      <c r="B23" s="102" t="s">
        <v>59</v>
      </c>
      <c r="C23" s="102"/>
      <c r="D23" s="102"/>
      <c r="E23" s="13" t="s">
        <v>6</v>
      </c>
      <c r="F23" s="16">
        <f>F16</f>
        <v>4.1280000000000001</v>
      </c>
    </row>
    <row r="24" spans="1:6" ht="31.5" customHeight="1" x14ac:dyDescent="0.25">
      <c r="A24" s="12">
        <v>7</v>
      </c>
      <c r="B24" s="102" t="s">
        <v>26</v>
      </c>
      <c r="C24" s="102" t="s">
        <v>25</v>
      </c>
      <c r="D24" s="102" t="s">
        <v>6</v>
      </c>
      <c r="E24" s="13" t="s">
        <v>6</v>
      </c>
      <c r="F24" s="16">
        <v>0</v>
      </c>
    </row>
    <row r="25" spans="1:6" ht="30" customHeight="1" x14ac:dyDescent="0.25">
      <c r="A25" s="12">
        <v>8</v>
      </c>
      <c r="B25" s="102" t="s">
        <v>60</v>
      </c>
      <c r="C25" s="102" t="s">
        <v>27</v>
      </c>
      <c r="D25" s="102" t="s">
        <v>28</v>
      </c>
      <c r="E25" s="13" t="s">
        <v>61</v>
      </c>
      <c r="F25" s="16">
        <f>СВЦЭМ!$D$20</f>
        <v>2885.7660000000001</v>
      </c>
    </row>
    <row r="26" spans="1:6" ht="30.75" customHeight="1" x14ac:dyDescent="0.25">
      <c r="A26" s="12">
        <v>9</v>
      </c>
      <c r="B26" s="102" t="s">
        <v>62</v>
      </c>
      <c r="C26" s="102" t="s">
        <v>27</v>
      </c>
      <c r="D26" s="102" t="s">
        <v>28</v>
      </c>
      <c r="E26" s="13" t="s">
        <v>61</v>
      </c>
      <c r="F26" s="16">
        <f>SUM(F28:F32)</f>
        <v>2885.7660000000001</v>
      </c>
    </row>
    <row r="27" spans="1:6" x14ac:dyDescent="0.25">
      <c r="A27" s="12"/>
      <c r="B27" s="105" t="s">
        <v>54</v>
      </c>
      <c r="C27" s="106"/>
      <c r="D27" s="106"/>
      <c r="E27" s="106"/>
      <c r="F27" s="107"/>
    </row>
    <row r="28" spans="1:6" x14ac:dyDescent="0.25">
      <c r="A28" s="12">
        <v>9.1</v>
      </c>
      <c r="B28" s="102" t="s">
        <v>55</v>
      </c>
      <c r="C28" s="102"/>
      <c r="D28" s="102"/>
      <c r="E28" s="13" t="s">
        <v>61</v>
      </c>
      <c r="F28" s="16">
        <v>0</v>
      </c>
    </row>
    <row r="29" spans="1:6" x14ac:dyDescent="0.25">
      <c r="A29" s="12">
        <v>9.1999999999999993</v>
      </c>
      <c r="B29" s="102" t="s">
        <v>56</v>
      </c>
      <c r="C29" s="102"/>
      <c r="D29" s="102"/>
      <c r="E29" s="13" t="s">
        <v>61</v>
      </c>
      <c r="F29" s="86">
        <v>0</v>
      </c>
    </row>
    <row r="30" spans="1:6" x14ac:dyDescent="0.25">
      <c r="A30" s="12">
        <v>9.3000000000000007</v>
      </c>
      <c r="B30" s="102" t="s">
        <v>57</v>
      </c>
      <c r="C30" s="102"/>
      <c r="D30" s="102"/>
      <c r="E30" s="13" t="s">
        <v>61</v>
      </c>
      <c r="F30" s="16">
        <v>0</v>
      </c>
    </row>
    <row r="31" spans="1:6" x14ac:dyDescent="0.25">
      <c r="A31" s="12">
        <v>9.4</v>
      </c>
      <c r="B31" s="102" t="s">
        <v>58</v>
      </c>
      <c r="C31" s="102"/>
      <c r="D31" s="102"/>
      <c r="E31" s="13" t="s">
        <v>61</v>
      </c>
      <c r="F31" s="16">
        <v>0</v>
      </c>
    </row>
    <row r="32" spans="1:6" x14ac:dyDescent="0.25">
      <c r="A32" s="12">
        <v>9.5</v>
      </c>
      <c r="B32" s="102" t="s">
        <v>59</v>
      </c>
      <c r="C32" s="102"/>
      <c r="D32" s="102"/>
      <c r="E32" s="13" t="s">
        <v>61</v>
      </c>
      <c r="F32" s="86">
        <f>F25</f>
        <v>2885.7660000000001</v>
      </c>
    </row>
    <row r="33" spans="1:6" ht="34.5" customHeight="1" x14ac:dyDescent="0.25">
      <c r="A33" s="12">
        <v>10</v>
      </c>
      <c r="B33" s="102" t="s">
        <v>63</v>
      </c>
      <c r="C33" s="102" t="s">
        <v>27</v>
      </c>
      <c r="D33" s="102" t="s">
        <v>28</v>
      </c>
      <c r="E33" s="13" t="s">
        <v>61</v>
      </c>
      <c r="F33" s="16">
        <v>0</v>
      </c>
    </row>
    <row r="34" spans="1:6" ht="42" customHeight="1" x14ac:dyDescent="0.25">
      <c r="A34" s="12">
        <v>11</v>
      </c>
      <c r="B34" s="102" t="s">
        <v>64</v>
      </c>
      <c r="C34" s="102"/>
      <c r="D34" s="102" t="s">
        <v>22</v>
      </c>
      <c r="E34" s="17" t="s">
        <v>22</v>
      </c>
      <c r="F34" s="11">
        <v>0</v>
      </c>
    </row>
    <row r="36" spans="1:6" ht="15.75" customHeight="1" x14ac:dyDescent="0.25">
      <c r="A36" s="104" t="s">
        <v>65</v>
      </c>
      <c r="B36" s="104"/>
      <c r="C36" s="104"/>
      <c r="D36" s="104"/>
      <c r="E36" s="104"/>
      <c r="F36" s="104"/>
    </row>
    <row r="37" spans="1:6" x14ac:dyDescent="0.25">
      <c r="A37" s="104"/>
      <c r="B37" s="104"/>
      <c r="C37" s="104"/>
      <c r="D37" s="104"/>
      <c r="E37" s="104"/>
      <c r="F37" s="104"/>
    </row>
    <row r="38" spans="1:6" x14ac:dyDescent="0.25">
      <c r="A38" s="104"/>
      <c r="B38" s="104"/>
      <c r="C38" s="104"/>
      <c r="D38" s="104"/>
      <c r="E38" s="104"/>
      <c r="F38" s="104"/>
    </row>
    <row r="39" spans="1:6" x14ac:dyDescent="0.25">
      <c r="A39" s="104"/>
      <c r="B39" s="104"/>
      <c r="C39" s="104"/>
      <c r="D39" s="104"/>
      <c r="E39" s="104"/>
      <c r="F39" s="104"/>
    </row>
    <row r="40" spans="1:6" x14ac:dyDescent="0.25">
      <c r="A40" s="104"/>
      <c r="B40" s="104"/>
      <c r="C40" s="104"/>
      <c r="D40" s="104"/>
      <c r="E40" s="104"/>
      <c r="F40" s="104"/>
    </row>
    <row r="41" spans="1:6" x14ac:dyDescent="0.25">
      <c r="A41" s="104"/>
      <c r="B41" s="104"/>
      <c r="C41" s="104"/>
      <c r="D41" s="104"/>
      <c r="E41" s="104"/>
      <c r="F41" s="104"/>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2019г.</v>
      </c>
      <c r="B1" s="119"/>
      <c r="C1" s="119"/>
      <c r="D1" s="119"/>
      <c r="E1" s="119"/>
      <c r="F1" s="18"/>
    </row>
    <row r="2" spans="1:6" x14ac:dyDescent="0.25">
      <c r="A2" s="19"/>
      <c r="B2" s="19"/>
      <c r="C2" s="19"/>
      <c r="D2" s="19"/>
      <c r="E2" s="19"/>
      <c r="F2" s="19"/>
    </row>
    <row r="3" spans="1:6" x14ac:dyDescent="0.25">
      <c r="A3" s="109" t="s">
        <v>13</v>
      </c>
      <c r="B3" s="109"/>
      <c r="C3" s="109"/>
      <c r="D3" s="109"/>
      <c r="E3" s="109"/>
      <c r="F3" s="20"/>
    </row>
    <row r="4" spans="1:6" x14ac:dyDescent="0.25">
      <c r="A4" s="110" t="s">
        <v>14</v>
      </c>
      <c r="B4" s="110"/>
      <c r="C4" s="110"/>
      <c r="D4" s="110"/>
      <c r="E4" s="110"/>
      <c r="F4" s="21"/>
    </row>
    <row r="5" spans="1:6" x14ac:dyDescent="0.25">
      <c r="A5" s="19"/>
      <c r="B5" s="19"/>
      <c r="C5" s="19"/>
      <c r="D5" s="19"/>
      <c r="E5" s="19"/>
      <c r="F5" s="19"/>
    </row>
    <row r="6" spans="1:6" x14ac:dyDescent="0.25">
      <c r="A6" s="22" t="s">
        <v>66</v>
      </c>
      <c r="B6" s="23"/>
    </row>
    <row r="7" spans="1:6" x14ac:dyDescent="0.25">
      <c r="A7" s="122" t="s">
        <v>67</v>
      </c>
      <c r="B7" s="120" t="s">
        <v>29</v>
      </c>
      <c r="C7" s="120"/>
      <c r="D7" s="120"/>
      <c r="E7" s="120"/>
      <c r="F7" s="24"/>
    </row>
    <row r="8" spans="1:6" x14ac:dyDescent="0.25">
      <c r="A8" s="123"/>
      <c r="B8" s="25" t="s">
        <v>0</v>
      </c>
      <c r="C8" s="25" t="s">
        <v>32</v>
      </c>
      <c r="D8" s="25" t="s">
        <v>33</v>
      </c>
      <c r="E8" s="25" t="s">
        <v>3</v>
      </c>
    </row>
    <row r="9" spans="1:6" x14ac:dyDescent="0.25">
      <c r="A9" s="26" t="s">
        <v>34</v>
      </c>
      <c r="B9" s="4">
        <f>СВЦЭМ!$D$14+'СЕТ СН'!F5+СВЦЭМ!$D$10+'СЕТ СН'!F11-'СЕТ СН'!F$19</f>
        <v>3328.2862887700003</v>
      </c>
      <c r="C9" s="4">
        <f>СВЦЭМ!$D$14+'СЕТ СН'!G5+СВЦЭМ!$D$10+'СЕТ СН'!G11-'СЕТ СН'!G$19</f>
        <v>3390.9762887699999</v>
      </c>
      <c r="D9" s="4">
        <f>СВЦЭМ!$D$14+'СЕТ СН'!H5+СВЦЭМ!$D$10+'СЕТ СН'!H11-'СЕТ СН'!H$19</f>
        <v>3454.3262887700002</v>
      </c>
      <c r="E9" s="4">
        <f>СВЦЭМ!$D$14+'СЕТ СН'!I5+СВЦЭМ!$D$10+'СЕТ СН'!I11-'СЕТ СН'!I$19</f>
        <v>3522.8862887699997</v>
      </c>
    </row>
    <row r="10" spans="1:6" x14ac:dyDescent="0.25">
      <c r="A10" s="26" t="s">
        <v>35</v>
      </c>
      <c r="B10" s="4">
        <f>СВЦЭМ!$D$15+'СЕТ СН'!F5+СВЦЭМ!$D$10+'СЕТ СН'!F11-'СЕТ СН'!F$19</f>
        <v>3985.82894945</v>
      </c>
      <c r="C10" s="4">
        <f>СВЦЭМ!$D$15+'СЕТ СН'!G5+СВЦЭМ!$D$10+'СЕТ СН'!G11-'СЕТ СН'!G$19</f>
        <v>4048.51894945</v>
      </c>
      <c r="D10" s="4">
        <f>СВЦЭМ!$D$15+'СЕТ СН'!H5+СВЦЭМ!$D$10+'СЕТ СН'!H11-'СЕТ СН'!H$19</f>
        <v>4111.8689494499995</v>
      </c>
      <c r="E10" s="4">
        <f>СВЦЭМ!$D$15+'СЕТ СН'!I5+СВЦЭМ!$D$10+'СЕТ СН'!I11-'СЕТ СН'!I$19</f>
        <v>4180.4289494499999</v>
      </c>
    </row>
    <row r="11" spans="1:6" x14ac:dyDescent="0.25">
      <c r="A11" s="26" t="s">
        <v>36</v>
      </c>
      <c r="B11" s="4">
        <f>СВЦЭМ!$D$16+'СЕТ СН'!F5+СВЦЭМ!$D$10+'СЕТ СН'!F11-'СЕТ СН'!F$19</f>
        <v>4834.4972049099997</v>
      </c>
      <c r="C11" s="4">
        <f>СВЦЭМ!$D$16+'СЕТ СН'!G5+СВЦЭМ!$D$10+'СЕТ СН'!G11-'СЕТ СН'!G$19</f>
        <v>4897.1872049100002</v>
      </c>
      <c r="D11" s="4">
        <f>СВЦЭМ!$D$16+'СЕТ СН'!H5+СВЦЭМ!$D$10+'СЕТ СН'!H11-'СЕТ СН'!H$19</f>
        <v>4960.5372049100006</v>
      </c>
      <c r="E11" s="4">
        <f>СВЦЭМ!$D$16+'СЕТ СН'!I5+СВЦЭМ!$D$10+'СЕТ СН'!I11-'СЕТ СН'!I$19</f>
        <v>5029.0972049100001</v>
      </c>
    </row>
    <row r="12" spans="1:6" x14ac:dyDescent="0.25">
      <c r="A12" s="121"/>
      <c r="B12" s="121"/>
      <c r="C12" s="121"/>
      <c r="D12" s="121"/>
      <c r="E12" s="121"/>
    </row>
    <row r="13" spans="1:6" x14ac:dyDescent="0.25">
      <c r="A13" s="27" t="s">
        <v>68</v>
      </c>
      <c r="B13" s="23"/>
    </row>
    <row r="14" spans="1:6" x14ac:dyDescent="0.25">
      <c r="A14" s="122" t="s">
        <v>67</v>
      </c>
      <c r="B14" s="120" t="s">
        <v>29</v>
      </c>
      <c r="C14" s="120"/>
      <c r="D14" s="120"/>
      <c r="E14" s="120"/>
    </row>
    <row r="15" spans="1:6" x14ac:dyDescent="0.25">
      <c r="A15" s="123"/>
      <c r="B15" s="25" t="s">
        <v>0</v>
      </c>
      <c r="C15" s="25" t="s">
        <v>32</v>
      </c>
      <c r="D15" s="25" t="s">
        <v>33</v>
      </c>
      <c r="E15" s="25" t="s">
        <v>3</v>
      </c>
    </row>
    <row r="16" spans="1:6" x14ac:dyDescent="0.25">
      <c r="A16" s="26" t="s">
        <v>34</v>
      </c>
      <c r="B16" s="28">
        <f>СВЦЭМ!$D$14+'СЕТ СН'!F5+СВЦЭМ!$D$10+'СЕТ СН'!F11-'СЕТ СН'!F$19</f>
        <v>3328.2862887700003</v>
      </c>
      <c r="C16" s="28">
        <f>СВЦЭМ!$D$14+'СЕТ СН'!G5+СВЦЭМ!$D$10+'СЕТ СН'!G11-'СЕТ СН'!G$19</f>
        <v>3390.9762887699999</v>
      </c>
      <c r="D16" s="28">
        <f>СВЦЭМ!$D$14+'СЕТ СН'!H5+СВЦЭМ!$D$10+'СЕТ СН'!H11-'СЕТ СН'!H$19</f>
        <v>3454.3262887700002</v>
      </c>
      <c r="E16" s="28">
        <f>СВЦЭМ!$D$14+'СЕТ СН'!I5+СВЦЭМ!$D$10+'СЕТ СН'!I11-'СЕТ СН'!I$19</f>
        <v>3522.8862887699997</v>
      </c>
    </row>
    <row r="17" spans="1:5" x14ac:dyDescent="0.25">
      <c r="A17" s="26" t="s">
        <v>37</v>
      </c>
      <c r="B17" s="28">
        <f>СВЦЭМ!$D$17+'СЕТ СН'!F5+СВЦЭМ!$D$10+'СЕТ СН'!F11-'СЕТ СН'!F$19</f>
        <v>4405.9029558800003</v>
      </c>
      <c r="C17" s="28">
        <f>СВЦЭМ!$D$17+'СЕТ СН'!G5+СВЦЭМ!$D$10+'СЕТ СН'!G11-'СЕТ СН'!G$19</f>
        <v>4468.5929558799999</v>
      </c>
      <c r="D17" s="28">
        <f>СВЦЭМ!$D$17+'СЕТ СН'!H5+СВЦЭМ!$D$10+'СЕТ СН'!H11-'СЕТ СН'!H$19</f>
        <v>4531.9429558800002</v>
      </c>
      <c r="E17" s="28">
        <f>СВЦЭМ!$D$17+'СЕТ СН'!I5+СВЦЭМ!$D$10+'СЕТ СН'!I11-'СЕТ СН'!I$19</f>
        <v>4600.5029558799997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2019г.</v>
      </c>
      <c r="B1" s="140"/>
      <c r="C1" s="140"/>
      <c r="D1" s="140"/>
      <c r="E1" s="140"/>
      <c r="F1" s="140"/>
      <c r="G1" s="140"/>
      <c r="H1" s="140"/>
      <c r="I1" s="140"/>
      <c r="J1" s="140"/>
      <c r="K1" s="140"/>
      <c r="L1" s="140"/>
      <c r="M1" s="140"/>
      <c r="N1" s="140"/>
      <c r="O1" s="140"/>
      <c r="P1" s="140"/>
      <c r="Q1" s="140"/>
      <c r="R1" s="140"/>
      <c r="S1" s="140"/>
      <c r="T1" s="140"/>
      <c r="U1" s="140"/>
      <c r="V1" s="140"/>
      <c r="W1" s="140"/>
      <c r="X1" s="140"/>
      <c r="Y1" s="14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1" t="s">
        <v>38</v>
      </c>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7" ht="15.75" x14ac:dyDescent="0.2">
      <c r="A4" s="141" t="s">
        <v>8</v>
      </c>
      <c r="B4" s="141"/>
      <c r="C4" s="141"/>
      <c r="D4" s="141"/>
      <c r="E4" s="141"/>
      <c r="F4" s="141"/>
      <c r="G4" s="141"/>
      <c r="H4" s="141"/>
      <c r="I4" s="141"/>
      <c r="J4" s="141"/>
      <c r="K4" s="141"/>
      <c r="L4" s="141"/>
      <c r="M4" s="141"/>
      <c r="N4" s="141"/>
      <c r="O4" s="141"/>
      <c r="P4" s="141"/>
      <c r="Q4" s="141"/>
      <c r="R4" s="141"/>
      <c r="S4" s="141"/>
      <c r="T4" s="141"/>
      <c r="U4" s="141"/>
      <c r="V4" s="141"/>
      <c r="W4" s="141"/>
      <c r="X4" s="141"/>
      <c r="Y4" s="14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5" t="s">
        <v>7</v>
      </c>
      <c r="B9" s="129" t="s">
        <v>69</v>
      </c>
      <c r="C9" s="130"/>
      <c r="D9" s="130"/>
      <c r="E9" s="130"/>
      <c r="F9" s="130"/>
      <c r="G9" s="130"/>
      <c r="H9" s="130"/>
      <c r="I9" s="130"/>
      <c r="J9" s="130"/>
      <c r="K9" s="130"/>
      <c r="L9" s="130"/>
      <c r="M9" s="130"/>
      <c r="N9" s="130"/>
      <c r="O9" s="130"/>
      <c r="P9" s="130"/>
      <c r="Q9" s="130"/>
      <c r="R9" s="130"/>
      <c r="S9" s="130"/>
      <c r="T9" s="130"/>
      <c r="U9" s="130"/>
      <c r="V9" s="130"/>
      <c r="W9" s="130"/>
      <c r="X9" s="130"/>
      <c r="Y9" s="131"/>
    </row>
    <row r="10" spans="1:27" ht="12.75" x14ac:dyDescent="0.2">
      <c r="A10" s="136"/>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7" ht="12.75" customHeight="1" x14ac:dyDescent="0.2">
      <c r="A11" s="13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SUMIFS(СВЦЭМ!$C$33:$C$776,СВЦЭМ!$A$33:$A$776,$A12,СВЦЭМ!$B$33:$B$776,B$11)+'СЕТ СН'!$F$12+СВЦЭМ!$D$10+'СЕТ СН'!$F$5-'СЕТ СН'!$F$20</f>
        <v>3147.4547743900002</v>
      </c>
      <c r="C12" s="36">
        <f>SUMIFS(СВЦЭМ!$C$33:$C$776,СВЦЭМ!$A$33:$A$776,$A12,СВЦЭМ!$B$33:$B$776,C$11)+'СЕТ СН'!$F$12+СВЦЭМ!$D$10+'СЕТ СН'!$F$5-'СЕТ СН'!$F$20</f>
        <v>3230.9621343700001</v>
      </c>
      <c r="D12" s="36">
        <f>SUMIFS(СВЦЭМ!$C$33:$C$776,СВЦЭМ!$A$33:$A$776,$A12,СВЦЭМ!$B$33:$B$776,D$11)+'СЕТ СН'!$F$12+СВЦЭМ!$D$10+'СЕТ СН'!$F$5-'СЕТ СН'!$F$20</f>
        <v>3309.5884233900001</v>
      </c>
      <c r="E12" s="36">
        <f>SUMIFS(СВЦЭМ!$C$33:$C$776,СВЦЭМ!$A$33:$A$776,$A12,СВЦЭМ!$B$33:$B$776,E$11)+'СЕТ СН'!$F$12+СВЦЭМ!$D$10+'СЕТ СН'!$F$5-'СЕТ СН'!$F$20</f>
        <v>3332.9512194500003</v>
      </c>
      <c r="F12" s="36">
        <f>SUMIFS(СВЦЭМ!$C$33:$C$776,СВЦЭМ!$A$33:$A$776,$A12,СВЦЭМ!$B$33:$B$776,F$11)+'СЕТ СН'!$F$12+СВЦЭМ!$D$10+'СЕТ СН'!$F$5-'СЕТ СН'!$F$20</f>
        <v>3330.9266857600001</v>
      </c>
      <c r="G12" s="36">
        <f>SUMIFS(СВЦЭМ!$C$33:$C$776,СВЦЭМ!$A$33:$A$776,$A12,СВЦЭМ!$B$33:$B$776,G$11)+'СЕТ СН'!$F$12+СВЦЭМ!$D$10+'СЕТ СН'!$F$5-'СЕТ СН'!$F$20</f>
        <v>3315.7369553500002</v>
      </c>
      <c r="H12" s="36">
        <f>SUMIFS(СВЦЭМ!$C$33:$C$776,СВЦЭМ!$A$33:$A$776,$A12,СВЦЭМ!$B$33:$B$776,H$11)+'СЕТ СН'!$F$12+СВЦЭМ!$D$10+'СЕТ СН'!$F$5-'СЕТ СН'!$F$20</f>
        <v>3244.9981204300002</v>
      </c>
      <c r="I12" s="36">
        <f>SUMIFS(СВЦЭМ!$C$33:$C$776,СВЦЭМ!$A$33:$A$776,$A12,СВЦЭМ!$B$33:$B$776,I$11)+'СЕТ СН'!$F$12+СВЦЭМ!$D$10+'СЕТ СН'!$F$5-'СЕТ СН'!$F$20</f>
        <v>3156.7393315600002</v>
      </c>
      <c r="J12" s="36">
        <f>SUMIFS(СВЦЭМ!$C$33:$C$776,СВЦЭМ!$A$33:$A$776,$A12,СВЦЭМ!$B$33:$B$776,J$11)+'СЕТ СН'!$F$12+СВЦЭМ!$D$10+'СЕТ СН'!$F$5-'СЕТ СН'!$F$20</f>
        <v>3154.2319096199999</v>
      </c>
      <c r="K12" s="36">
        <f>SUMIFS(СВЦЭМ!$C$33:$C$776,СВЦЭМ!$A$33:$A$776,$A12,СВЦЭМ!$B$33:$B$776,K$11)+'СЕТ СН'!$F$12+СВЦЭМ!$D$10+'СЕТ СН'!$F$5-'СЕТ СН'!$F$20</f>
        <v>3162.0895094699999</v>
      </c>
      <c r="L12" s="36">
        <f>SUMIFS(СВЦЭМ!$C$33:$C$776,СВЦЭМ!$A$33:$A$776,$A12,СВЦЭМ!$B$33:$B$776,L$11)+'СЕТ СН'!$F$12+СВЦЭМ!$D$10+'СЕТ СН'!$F$5-'СЕТ СН'!$F$20</f>
        <v>3158.7023662400002</v>
      </c>
      <c r="M12" s="36">
        <f>SUMIFS(СВЦЭМ!$C$33:$C$776,СВЦЭМ!$A$33:$A$776,$A12,СВЦЭМ!$B$33:$B$776,M$11)+'СЕТ СН'!$F$12+СВЦЭМ!$D$10+'СЕТ СН'!$F$5-'СЕТ СН'!$F$20</f>
        <v>3150.2202575900001</v>
      </c>
      <c r="N12" s="36">
        <f>SUMIFS(СВЦЭМ!$C$33:$C$776,СВЦЭМ!$A$33:$A$776,$A12,СВЦЭМ!$B$33:$B$776,N$11)+'СЕТ СН'!$F$12+СВЦЭМ!$D$10+'СЕТ СН'!$F$5-'СЕТ СН'!$F$20</f>
        <v>3132.06068628</v>
      </c>
      <c r="O12" s="36">
        <f>SUMIFS(СВЦЭМ!$C$33:$C$776,СВЦЭМ!$A$33:$A$776,$A12,СВЦЭМ!$B$33:$B$776,O$11)+'СЕТ СН'!$F$12+СВЦЭМ!$D$10+'СЕТ СН'!$F$5-'СЕТ СН'!$F$20</f>
        <v>3129.72877002</v>
      </c>
      <c r="P12" s="36">
        <f>SUMIFS(СВЦЭМ!$C$33:$C$776,СВЦЭМ!$A$33:$A$776,$A12,СВЦЭМ!$B$33:$B$776,P$11)+'СЕТ СН'!$F$12+СВЦЭМ!$D$10+'СЕТ СН'!$F$5-'СЕТ СН'!$F$20</f>
        <v>3131.35135373</v>
      </c>
      <c r="Q12" s="36">
        <f>SUMIFS(СВЦЭМ!$C$33:$C$776,СВЦЭМ!$A$33:$A$776,$A12,СВЦЭМ!$B$33:$B$776,Q$11)+'СЕТ СН'!$F$12+СВЦЭМ!$D$10+'СЕТ СН'!$F$5-'СЕТ СН'!$F$20</f>
        <v>3141.3291832300001</v>
      </c>
      <c r="R12" s="36">
        <f>SUMIFS(СВЦЭМ!$C$33:$C$776,СВЦЭМ!$A$33:$A$776,$A12,СВЦЭМ!$B$33:$B$776,R$11)+'СЕТ СН'!$F$12+СВЦЭМ!$D$10+'СЕТ СН'!$F$5-'СЕТ СН'!$F$20</f>
        <v>3141.2327030800002</v>
      </c>
      <c r="S12" s="36">
        <f>SUMIFS(СВЦЭМ!$C$33:$C$776,СВЦЭМ!$A$33:$A$776,$A12,СВЦЭМ!$B$33:$B$776,S$11)+'СЕТ СН'!$F$12+СВЦЭМ!$D$10+'СЕТ СН'!$F$5-'СЕТ СН'!$F$20</f>
        <v>3135.6439874500002</v>
      </c>
      <c r="T12" s="36">
        <f>SUMIFS(СВЦЭМ!$C$33:$C$776,СВЦЭМ!$A$33:$A$776,$A12,СВЦЭМ!$B$33:$B$776,T$11)+'СЕТ СН'!$F$12+СВЦЭМ!$D$10+'СЕТ СН'!$F$5-'СЕТ СН'!$F$20</f>
        <v>3132.8300471100001</v>
      </c>
      <c r="U12" s="36">
        <f>SUMIFS(СВЦЭМ!$C$33:$C$776,СВЦЭМ!$A$33:$A$776,$A12,СВЦЭМ!$B$33:$B$776,U$11)+'СЕТ СН'!$F$12+СВЦЭМ!$D$10+'СЕТ СН'!$F$5-'СЕТ СН'!$F$20</f>
        <v>3154.2609021100002</v>
      </c>
      <c r="V12" s="36">
        <f>SUMIFS(СВЦЭМ!$C$33:$C$776,СВЦЭМ!$A$33:$A$776,$A12,СВЦЭМ!$B$33:$B$776,V$11)+'СЕТ СН'!$F$12+СВЦЭМ!$D$10+'СЕТ СН'!$F$5-'СЕТ СН'!$F$20</f>
        <v>3157.45170835</v>
      </c>
      <c r="W12" s="36">
        <f>SUMIFS(СВЦЭМ!$C$33:$C$776,СВЦЭМ!$A$33:$A$776,$A12,СВЦЭМ!$B$33:$B$776,W$11)+'СЕТ СН'!$F$12+СВЦЭМ!$D$10+'СЕТ СН'!$F$5-'СЕТ СН'!$F$20</f>
        <v>3161.6788183899998</v>
      </c>
      <c r="X12" s="36">
        <f>SUMIFS(СВЦЭМ!$C$33:$C$776,СВЦЭМ!$A$33:$A$776,$A12,СВЦЭМ!$B$33:$B$776,X$11)+'СЕТ СН'!$F$12+СВЦЭМ!$D$10+'СЕТ СН'!$F$5-'СЕТ СН'!$F$20</f>
        <v>3151.9361722900003</v>
      </c>
      <c r="Y12" s="36">
        <f>SUMIFS(СВЦЭМ!$C$33:$C$776,СВЦЭМ!$A$33:$A$776,$A12,СВЦЭМ!$B$33:$B$776,Y$11)+'СЕТ СН'!$F$12+СВЦЭМ!$D$10+'СЕТ СН'!$F$5-'СЕТ СН'!$F$20</f>
        <v>3217.61890997</v>
      </c>
      <c r="AA12" s="37"/>
    </row>
    <row r="13" spans="1:27" ht="15.75" x14ac:dyDescent="0.2">
      <c r="A13" s="35">
        <f>A12+1</f>
        <v>43740</v>
      </c>
      <c r="B13" s="36">
        <f>SUMIFS(СВЦЭМ!$C$33:$C$776,СВЦЭМ!$A$33:$A$776,$A13,СВЦЭМ!$B$33:$B$776,B$11)+'СЕТ СН'!$F$12+СВЦЭМ!$D$10+'СЕТ СН'!$F$5-'СЕТ СН'!$F$20</f>
        <v>3263.4487442300001</v>
      </c>
      <c r="C13" s="36">
        <f>SUMIFS(СВЦЭМ!$C$33:$C$776,СВЦЭМ!$A$33:$A$776,$A13,СВЦЭМ!$B$33:$B$776,C$11)+'СЕТ СН'!$F$12+СВЦЭМ!$D$10+'СЕТ СН'!$F$5-'СЕТ СН'!$F$20</f>
        <v>3290.9480117399999</v>
      </c>
      <c r="D13" s="36">
        <f>SUMIFS(СВЦЭМ!$C$33:$C$776,СВЦЭМ!$A$33:$A$776,$A13,СВЦЭМ!$B$33:$B$776,D$11)+'СЕТ СН'!$F$12+СВЦЭМ!$D$10+'СЕТ СН'!$F$5-'СЕТ СН'!$F$20</f>
        <v>3305.20948671</v>
      </c>
      <c r="E13" s="36">
        <f>SUMIFS(СВЦЭМ!$C$33:$C$776,СВЦЭМ!$A$33:$A$776,$A13,СВЦЭМ!$B$33:$B$776,E$11)+'СЕТ СН'!$F$12+СВЦЭМ!$D$10+'СЕТ СН'!$F$5-'СЕТ СН'!$F$20</f>
        <v>3311.3603048800001</v>
      </c>
      <c r="F13" s="36">
        <f>SUMIFS(СВЦЭМ!$C$33:$C$776,СВЦЭМ!$A$33:$A$776,$A13,СВЦЭМ!$B$33:$B$776,F$11)+'СЕТ СН'!$F$12+СВЦЭМ!$D$10+'СЕТ СН'!$F$5-'СЕТ СН'!$F$20</f>
        <v>3327.8985109</v>
      </c>
      <c r="G13" s="36">
        <f>SUMIFS(СВЦЭМ!$C$33:$C$776,СВЦЭМ!$A$33:$A$776,$A13,СВЦЭМ!$B$33:$B$776,G$11)+'СЕТ СН'!$F$12+СВЦЭМ!$D$10+'СЕТ СН'!$F$5-'СЕТ СН'!$F$20</f>
        <v>3309.4524010200003</v>
      </c>
      <c r="H13" s="36">
        <f>SUMIFS(СВЦЭМ!$C$33:$C$776,СВЦЭМ!$A$33:$A$776,$A13,СВЦЭМ!$B$33:$B$776,H$11)+'СЕТ СН'!$F$12+СВЦЭМ!$D$10+'СЕТ СН'!$F$5-'СЕТ СН'!$F$20</f>
        <v>3246.1380298399999</v>
      </c>
      <c r="I13" s="36">
        <f>SUMIFS(СВЦЭМ!$C$33:$C$776,СВЦЭМ!$A$33:$A$776,$A13,СВЦЭМ!$B$33:$B$776,I$11)+'СЕТ СН'!$F$12+СВЦЭМ!$D$10+'СЕТ СН'!$F$5-'СЕТ СН'!$F$20</f>
        <v>3157.0461619400003</v>
      </c>
      <c r="J13" s="36">
        <f>SUMIFS(СВЦЭМ!$C$33:$C$776,СВЦЭМ!$A$33:$A$776,$A13,СВЦЭМ!$B$33:$B$776,J$11)+'СЕТ СН'!$F$12+СВЦЭМ!$D$10+'СЕТ СН'!$F$5-'СЕТ СН'!$F$20</f>
        <v>3151.9066693700001</v>
      </c>
      <c r="K13" s="36">
        <f>SUMIFS(СВЦЭМ!$C$33:$C$776,СВЦЭМ!$A$33:$A$776,$A13,СВЦЭМ!$B$33:$B$776,K$11)+'СЕТ СН'!$F$12+СВЦЭМ!$D$10+'СЕТ СН'!$F$5-'СЕТ СН'!$F$20</f>
        <v>3160.5835314200003</v>
      </c>
      <c r="L13" s="36">
        <f>SUMIFS(СВЦЭМ!$C$33:$C$776,СВЦЭМ!$A$33:$A$776,$A13,СВЦЭМ!$B$33:$B$776,L$11)+'СЕТ СН'!$F$12+СВЦЭМ!$D$10+'СЕТ СН'!$F$5-'СЕТ СН'!$F$20</f>
        <v>3161.90505459</v>
      </c>
      <c r="M13" s="36">
        <f>SUMIFS(СВЦЭМ!$C$33:$C$776,СВЦЭМ!$A$33:$A$776,$A13,СВЦЭМ!$B$33:$B$776,M$11)+'СЕТ СН'!$F$12+СВЦЭМ!$D$10+'СЕТ СН'!$F$5-'СЕТ СН'!$F$20</f>
        <v>3154.6989343499999</v>
      </c>
      <c r="N13" s="36">
        <f>SUMIFS(СВЦЭМ!$C$33:$C$776,СВЦЭМ!$A$33:$A$776,$A13,СВЦЭМ!$B$33:$B$776,N$11)+'СЕТ СН'!$F$12+СВЦЭМ!$D$10+'СЕТ СН'!$F$5-'СЕТ СН'!$F$20</f>
        <v>3148.2544700200001</v>
      </c>
      <c r="O13" s="36">
        <f>SUMIFS(СВЦЭМ!$C$33:$C$776,СВЦЭМ!$A$33:$A$776,$A13,СВЦЭМ!$B$33:$B$776,O$11)+'СЕТ СН'!$F$12+СВЦЭМ!$D$10+'СЕТ СН'!$F$5-'СЕТ СН'!$F$20</f>
        <v>3147.3658592900001</v>
      </c>
      <c r="P13" s="36">
        <f>SUMIFS(СВЦЭМ!$C$33:$C$776,СВЦЭМ!$A$33:$A$776,$A13,СВЦЭМ!$B$33:$B$776,P$11)+'СЕТ СН'!$F$12+СВЦЭМ!$D$10+'СЕТ СН'!$F$5-'СЕТ СН'!$F$20</f>
        <v>3160.5866711399999</v>
      </c>
      <c r="Q13" s="36">
        <f>SUMIFS(СВЦЭМ!$C$33:$C$776,СВЦЭМ!$A$33:$A$776,$A13,СВЦЭМ!$B$33:$B$776,Q$11)+'СЕТ СН'!$F$12+СВЦЭМ!$D$10+'СЕТ СН'!$F$5-'СЕТ СН'!$F$20</f>
        <v>3157.9824852500001</v>
      </c>
      <c r="R13" s="36">
        <f>SUMIFS(СВЦЭМ!$C$33:$C$776,СВЦЭМ!$A$33:$A$776,$A13,СВЦЭМ!$B$33:$B$776,R$11)+'СЕТ СН'!$F$12+СВЦЭМ!$D$10+'СЕТ СН'!$F$5-'СЕТ СН'!$F$20</f>
        <v>3162.8255820200002</v>
      </c>
      <c r="S13" s="36">
        <f>SUMIFS(СВЦЭМ!$C$33:$C$776,СВЦЭМ!$A$33:$A$776,$A13,СВЦЭМ!$B$33:$B$776,S$11)+'СЕТ СН'!$F$12+СВЦЭМ!$D$10+'СЕТ СН'!$F$5-'СЕТ СН'!$F$20</f>
        <v>3157.4252728500001</v>
      </c>
      <c r="T13" s="36">
        <f>SUMIFS(СВЦЭМ!$C$33:$C$776,СВЦЭМ!$A$33:$A$776,$A13,СВЦЭМ!$B$33:$B$776,T$11)+'СЕТ СН'!$F$12+СВЦЭМ!$D$10+'СЕТ СН'!$F$5-'СЕТ СН'!$F$20</f>
        <v>3160.3571600300002</v>
      </c>
      <c r="U13" s="36">
        <f>SUMIFS(СВЦЭМ!$C$33:$C$776,СВЦЭМ!$A$33:$A$776,$A13,СВЦЭМ!$B$33:$B$776,U$11)+'СЕТ СН'!$F$12+СВЦЭМ!$D$10+'СЕТ СН'!$F$5-'СЕТ СН'!$F$20</f>
        <v>3185.6239803799999</v>
      </c>
      <c r="V13" s="36">
        <f>SUMIFS(СВЦЭМ!$C$33:$C$776,СВЦЭМ!$A$33:$A$776,$A13,СВЦЭМ!$B$33:$B$776,V$11)+'СЕТ СН'!$F$12+СВЦЭМ!$D$10+'СЕТ СН'!$F$5-'СЕТ СН'!$F$20</f>
        <v>3178.4251647800002</v>
      </c>
      <c r="W13" s="36">
        <f>SUMIFS(СВЦЭМ!$C$33:$C$776,СВЦЭМ!$A$33:$A$776,$A13,СВЦЭМ!$B$33:$B$776,W$11)+'СЕТ СН'!$F$12+СВЦЭМ!$D$10+'СЕТ СН'!$F$5-'СЕТ СН'!$F$20</f>
        <v>3163.8091006499999</v>
      </c>
      <c r="X13" s="36">
        <f>SUMIFS(СВЦЭМ!$C$33:$C$776,СВЦЭМ!$A$33:$A$776,$A13,СВЦЭМ!$B$33:$B$776,X$11)+'СЕТ СН'!$F$12+СВЦЭМ!$D$10+'СЕТ СН'!$F$5-'СЕТ СН'!$F$20</f>
        <v>3153.1728659700002</v>
      </c>
      <c r="Y13" s="36">
        <f>SUMIFS(СВЦЭМ!$C$33:$C$776,СВЦЭМ!$A$33:$A$776,$A13,СВЦЭМ!$B$33:$B$776,Y$11)+'СЕТ СН'!$F$12+СВЦЭМ!$D$10+'СЕТ СН'!$F$5-'СЕТ СН'!$F$20</f>
        <v>3226.7080198399999</v>
      </c>
    </row>
    <row r="14" spans="1:27" ht="15.75" x14ac:dyDescent="0.2">
      <c r="A14" s="35">
        <f t="shared" ref="A14:A42" si="0">A13+1</f>
        <v>43741</v>
      </c>
      <c r="B14" s="36">
        <f>SUMIFS(СВЦЭМ!$C$33:$C$776,СВЦЭМ!$A$33:$A$776,$A14,СВЦЭМ!$B$33:$B$776,B$11)+'СЕТ СН'!$F$12+СВЦЭМ!$D$10+'СЕТ СН'!$F$5-'СЕТ СН'!$F$20</f>
        <v>3268.9977744600001</v>
      </c>
      <c r="C14" s="36">
        <f>SUMIFS(СВЦЭМ!$C$33:$C$776,СВЦЭМ!$A$33:$A$776,$A14,СВЦЭМ!$B$33:$B$776,C$11)+'СЕТ СН'!$F$12+СВЦЭМ!$D$10+'СЕТ СН'!$F$5-'СЕТ СН'!$F$20</f>
        <v>3302.4385290300002</v>
      </c>
      <c r="D14" s="36">
        <f>SUMIFS(СВЦЭМ!$C$33:$C$776,СВЦЭМ!$A$33:$A$776,$A14,СВЦЭМ!$B$33:$B$776,D$11)+'СЕТ СН'!$F$12+СВЦЭМ!$D$10+'СЕТ СН'!$F$5-'СЕТ СН'!$F$20</f>
        <v>3329.4447083599998</v>
      </c>
      <c r="E14" s="36">
        <f>SUMIFS(СВЦЭМ!$C$33:$C$776,СВЦЭМ!$A$33:$A$776,$A14,СВЦЭМ!$B$33:$B$776,E$11)+'СЕТ СН'!$F$12+СВЦЭМ!$D$10+'СЕТ СН'!$F$5-'СЕТ СН'!$F$20</f>
        <v>3335.5450257900002</v>
      </c>
      <c r="F14" s="36">
        <f>SUMIFS(СВЦЭМ!$C$33:$C$776,СВЦЭМ!$A$33:$A$776,$A14,СВЦЭМ!$B$33:$B$776,F$11)+'СЕТ СН'!$F$12+СВЦЭМ!$D$10+'СЕТ СН'!$F$5-'СЕТ СН'!$F$20</f>
        <v>3332.57241673</v>
      </c>
      <c r="G14" s="36">
        <f>SUMIFS(СВЦЭМ!$C$33:$C$776,СВЦЭМ!$A$33:$A$776,$A14,СВЦЭМ!$B$33:$B$776,G$11)+'СЕТ СН'!$F$12+СВЦЭМ!$D$10+'СЕТ СН'!$F$5-'СЕТ СН'!$F$20</f>
        <v>3310.7333091999999</v>
      </c>
      <c r="H14" s="36">
        <f>SUMIFS(СВЦЭМ!$C$33:$C$776,СВЦЭМ!$A$33:$A$776,$A14,СВЦЭМ!$B$33:$B$776,H$11)+'СЕТ СН'!$F$12+СВЦЭМ!$D$10+'СЕТ СН'!$F$5-'СЕТ СН'!$F$20</f>
        <v>3245.2401556700001</v>
      </c>
      <c r="I14" s="36">
        <f>SUMIFS(СВЦЭМ!$C$33:$C$776,СВЦЭМ!$A$33:$A$776,$A14,СВЦЭМ!$B$33:$B$776,I$11)+'СЕТ СН'!$F$12+СВЦЭМ!$D$10+'СЕТ СН'!$F$5-'СЕТ СН'!$F$20</f>
        <v>3161.11989219</v>
      </c>
      <c r="J14" s="36">
        <f>SUMIFS(СВЦЭМ!$C$33:$C$776,СВЦЭМ!$A$33:$A$776,$A14,СВЦЭМ!$B$33:$B$776,J$11)+'СЕТ СН'!$F$12+СВЦЭМ!$D$10+'СЕТ СН'!$F$5-'СЕТ СН'!$F$20</f>
        <v>3166.9878335100002</v>
      </c>
      <c r="K14" s="36">
        <f>SUMIFS(СВЦЭМ!$C$33:$C$776,СВЦЭМ!$A$33:$A$776,$A14,СВЦЭМ!$B$33:$B$776,K$11)+'СЕТ СН'!$F$12+СВЦЭМ!$D$10+'СЕТ СН'!$F$5-'СЕТ СН'!$F$20</f>
        <v>3178.7352664999999</v>
      </c>
      <c r="L14" s="36">
        <f>SUMIFS(СВЦЭМ!$C$33:$C$776,СВЦЭМ!$A$33:$A$776,$A14,СВЦЭМ!$B$33:$B$776,L$11)+'СЕТ СН'!$F$12+СВЦЭМ!$D$10+'СЕТ СН'!$F$5-'СЕТ СН'!$F$20</f>
        <v>3184.0015317699999</v>
      </c>
      <c r="M14" s="36">
        <f>SUMIFS(СВЦЭМ!$C$33:$C$776,СВЦЭМ!$A$33:$A$776,$A14,СВЦЭМ!$B$33:$B$776,M$11)+'СЕТ СН'!$F$12+СВЦЭМ!$D$10+'СЕТ СН'!$F$5-'СЕТ СН'!$F$20</f>
        <v>3177.22151407</v>
      </c>
      <c r="N14" s="36">
        <f>SUMIFS(СВЦЭМ!$C$33:$C$776,СВЦЭМ!$A$33:$A$776,$A14,СВЦЭМ!$B$33:$B$776,N$11)+'СЕТ СН'!$F$12+СВЦЭМ!$D$10+'СЕТ СН'!$F$5-'СЕТ СН'!$F$20</f>
        <v>3218.16005933</v>
      </c>
      <c r="O14" s="36">
        <f>SUMIFS(СВЦЭМ!$C$33:$C$776,СВЦЭМ!$A$33:$A$776,$A14,СВЦЭМ!$B$33:$B$776,O$11)+'СЕТ СН'!$F$12+СВЦЭМ!$D$10+'СЕТ СН'!$F$5-'СЕТ СН'!$F$20</f>
        <v>3268.9626871600003</v>
      </c>
      <c r="P14" s="36">
        <f>SUMIFS(СВЦЭМ!$C$33:$C$776,СВЦЭМ!$A$33:$A$776,$A14,СВЦЭМ!$B$33:$B$776,P$11)+'СЕТ СН'!$F$12+СВЦЭМ!$D$10+'СЕТ СН'!$F$5-'СЕТ СН'!$F$20</f>
        <v>3268.5877328900001</v>
      </c>
      <c r="Q14" s="36">
        <f>SUMIFS(СВЦЭМ!$C$33:$C$776,СВЦЭМ!$A$33:$A$776,$A14,СВЦЭМ!$B$33:$B$776,Q$11)+'СЕТ СН'!$F$12+СВЦЭМ!$D$10+'СЕТ СН'!$F$5-'СЕТ СН'!$F$20</f>
        <v>3266.9810813200002</v>
      </c>
      <c r="R14" s="36">
        <f>SUMIFS(СВЦЭМ!$C$33:$C$776,СВЦЭМ!$A$33:$A$776,$A14,СВЦЭМ!$B$33:$B$776,R$11)+'СЕТ СН'!$F$12+СВЦЭМ!$D$10+'СЕТ СН'!$F$5-'СЕТ СН'!$F$20</f>
        <v>3209.6167873200002</v>
      </c>
      <c r="S14" s="36">
        <f>SUMIFS(СВЦЭМ!$C$33:$C$776,СВЦЭМ!$A$33:$A$776,$A14,СВЦЭМ!$B$33:$B$776,S$11)+'СЕТ СН'!$F$12+СВЦЭМ!$D$10+'СЕТ СН'!$F$5-'СЕТ СН'!$F$20</f>
        <v>3193.8220685300003</v>
      </c>
      <c r="T14" s="36">
        <f>SUMIFS(СВЦЭМ!$C$33:$C$776,СВЦЭМ!$A$33:$A$776,$A14,СВЦЭМ!$B$33:$B$776,T$11)+'СЕТ СН'!$F$12+СВЦЭМ!$D$10+'СЕТ СН'!$F$5-'СЕТ СН'!$F$20</f>
        <v>3186.6382094000001</v>
      </c>
      <c r="U14" s="36">
        <f>SUMIFS(СВЦЭМ!$C$33:$C$776,СВЦЭМ!$A$33:$A$776,$A14,СВЦЭМ!$B$33:$B$776,U$11)+'СЕТ СН'!$F$12+СВЦЭМ!$D$10+'СЕТ СН'!$F$5-'СЕТ СН'!$F$20</f>
        <v>3196.2001764500001</v>
      </c>
      <c r="V14" s="36">
        <f>SUMIFS(СВЦЭМ!$C$33:$C$776,СВЦЭМ!$A$33:$A$776,$A14,СВЦЭМ!$B$33:$B$776,V$11)+'СЕТ СН'!$F$12+СВЦЭМ!$D$10+'СЕТ СН'!$F$5-'СЕТ СН'!$F$20</f>
        <v>3196.8160526199999</v>
      </c>
      <c r="W14" s="36">
        <f>SUMIFS(СВЦЭМ!$C$33:$C$776,СВЦЭМ!$A$33:$A$776,$A14,СВЦЭМ!$B$33:$B$776,W$11)+'СЕТ СН'!$F$12+СВЦЭМ!$D$10+'СЕТ СН'!$F$5-'СЕТ СН'!$F$20</f>
        <v>3199.4284179000001</v>
      </c>
      <c r="X14" s="36">
        <f>SUMIFS(СВЦЭМ!$C$33:$C$776,СВЦЭМ!$A$33:$A$776,$A14,СВЦЭМ!$B$33:$B$776,X$11)+'СЕТ СН'!$F$12+СВЦЭМ!$D$10+'СЕТ СН'!$F$5-'СЕТ СН'!$F$20</f>
        <v>3165.8301609</v>
      </c>
      <c r="Y14" s="36">
        <f>SUMIFS(СВЦЭМ!$C$33:$C$776,СВЦЭМ!$A$33:$A$776,$A14,СВЦЭМ!$B$33:$B$776,Y$11)+'СЕТ СН'!$F$12+СВЦЭМ!$D$10+'СЕТ СН'!$F$5-'СЕТ СН'!$F$20</f>
        <v>3188.8683826199999</v>
      </c>
    </row>
    <row r="15" spans="1:27" ht="15.75" x14ac:dyDescent="0.2">
      <c r="A15" s="35">
        <f t="shared" si="0"/>
        <v>43742</v>
      </c>
      <c r="B15" s="36">
        <f>SUMIFS(СВЦЭМ!$C$33:$C$776,СВЦЭМ!$A$33:$A$776,$A15,СВЦЭМ!$B$33:$B$776,B$11)+'СЕТ СН'!$F$12+СВЦЭМ!$D$10+'СЕТ СН'!$F$5-'СЕТ СН'!$F$20</f>
        <v>3263.0012003299998</v>
      </c>
      <c r="C15" s="36">
        <f>SUMIFS(СВЦЭМ!$C$33:$C$776,СВЦЭМ!$A$33:$A$776,$A15,СВЦЭМ!$B$33:$B$776,C$11)+'СЕТ СН'!$F$12+СВЦЭМ!$D$10+'СЕТ СН'!$F$5-'СЕТ СН'!$F$20</f>
        <v>3295.9268098500002</v>
      </c>
      <c r="D15" s="36">
        <f>SUMIFS(СВЦЭМ!$C$33:$C$776,СВЦЭМ!$A$33:$A$776,$A15,СВЦЭМ!$B$33:$B$776,D$11)+'СЕТ СН'!$F$12+СВЦЭМ!$D$10+'СЕТ СН'!$F$5-'СЕТ СН'!$F$20</f>
        <v>3298.9939601300002</v>
      </c>
      <c r="E15" s="36">
        <f>SUMIFS(СВЦЭМ!$C$33:$C$776,СВЦЭМ!$A$33:$A$776,$A15,СВЦЭМ!$B$33:$B$776,E$11)+'СЕТ СН'!$F$12+СВЦЭМ!$D$10+'СЕТ СН'!$F$5-'СЕТ СН'!$F$20</f>
        <v>3320.0282640700002</v>
      </c>
      <c r="F15" s="36">
        <f>SUMIFS(СВЦЭМ!$C$33:$C$776,СВЦЭМ!$A$33:$A$776,$A15,СВЦЭМ!$B$33:$B$776,F$11)+'СЕТ СН'!$F$12+СВЦЭМ!$D$10+'СЕТ СН'!$F$5-'СЕТ СН'!$F$20</f>
        <v>3298.1954894</v>
      </c>
      <c r="G15" s="36">
        <f>SUMIFS(СВЦЭМ!$C$33:$C$776,СВЦЭМ!$A$33:$A$776,$A15,СВЦЭМ!$B$33:$B$776,G$11)+'СЕТ СН'!$F$12+СВЦЭМ!$D$10+'СЕТ СН'!$F$5-'СЕТ СН'!$F$20</f>
        <v>3272.8685636499999</v>
      </c>
      <c r="H15" s="36">
        <f>SUMIFS(СВЦЭМ!$C$33:$C$776,СВЦЭМ!$A$33:$A$776,$A15,СВЦЭМ!$B$33:$B$776,H$11)+'СЕТ СН'!$F$12+СВЦЭМ!$D$10+'СЕТ СН'!$F$5-'СЕТ СН'!$F$20</f>
        <v>3224.6549152799998</v>
      </c>
      <c r="I15" s="36">
        <f>SUMIFS(СВЦЭМ!$C$33:$C$776,СВЦЭМ!$A$33:$A$776,$A15,СВЦЭМ!$B$33:$B$776,I$11)+'СЕТ СН'!$F$12+СВЦЭМ!$D$10+'СЕТ СН'!$F$5-'СЕТ СН'!$F$20</f>
        <v>3140.3880128999999</v>
      </c>
      <c r="J15" s="36">
        <f>SUMIFS(СВЦЭМ!$C$33:$C$776,СВЦЭМ!$A$33:$A$776,$A15,СВЦЭМ!$B$33:$B$776,J$11)+'СЕТ СН'!$F$12+СВЦЭМ!$D$10+'СЕТ СН'!$F$5-'СЕТ СН'!$F$20</f>
        <v>3143.6081495899998</v>
      </c>
      <c r="K15" s="36">
        <f>SUMIFS(СВЦЭМ!$C$33:$C$776,СВЦЭМ!$A$33:$A$776,$A15,СВЦЭМ!$B$33:$B$776,K$11)+'СЕТ СН'!$F$12+СВЦЭМ!$D$10+'СЕТ СН'!$F$5-'СЕТ СН'!$F$20</f>
        <v>3160.46763642</v>
      </c>
      <c r="L15" s="36">
        <f>SUMIFS(СВЦЭМ!$C$33:$C$776,СВЦЭМ!$A$33:$A$776,$A15,СВЦЭМ!$B$33:$B$776,L$11)+'СЕТ СН'!$F$12+СВЦЭМ!$D$10+'СЕТ СН'!$F$5-'СЕТ СН'!$F$20</f>
        <v>3163.0991042800001</v>
      </c>
      <c r="M15" s="36">
        <f>SUMIFS(СВЦЭМ!$C$33:$C$776,СВЦЭМ!$A$33:$A$776,$A15,СВЦЭМ!$B$33:$B$776,M$11)+'СЕТ СН'!$F$12+СВЦЭМ!$D$10+'СЕТ СН'!$F$5-'СЕТ СН'!$F$20</f>
        <v>3155.8938588300002</v>
      </c>
      <c r="N15" s="36">
        <f>SUMIFS(СВЦЭМ!$C$33:$C$776,СВЦЭМ!$A$33:$A$776,$A15,СВЦЭМ!$B$33:$B$776,N$11)+'СЕТ СН'!$F$12+СВЦЭМ!$D$10+'СЕТ СН'!$F$5-'СЕТ СН'!$F$20</f>
        <v>3150.8816912000002</v>
      </c>
      <c r="O15" s="36">
        <f>SUMIFS(СВЦЭМ!$C$33:$C$776,СВЦЭМ!$A$33:$A$776,$A15,СВЦЭМ!$B$33:$B$776,O$11)+'СЕТ СН'!$F$12+СВЦЭМ!$D$10+'СЕТ СН'!$F$5-'СЕТ СН'!$F$20</f>
        <v>3152.2671101599999</v>
      </c>
      <c r="P15" s="36">
        <f>SUMIFS(СВЦЭМ!$C$33:$C$776,СВЦЭМ!$A$33:$A$776,$A15,СВЦЭМ!$B$33:$B$776,P$11)+'СЕТ СН'!$F$12+СВЦЭМ!$D$10+'СЕТ СН'!$F$5-'СЕТ СН'!$F$20</f>
        <v>3157.5960767300003</v>
      </c>
      <c r="Q15" s="36">
        <f>SUMIFS(СВЦЭМ!$C$33:$C$776,СВЦЭМ!$A$33:$A$776,$A15,СВЦЭМ!$B$33:$B$776,Q$11)+'СЕТ СН'!$F$12+СВЦЭМ!$D$10+'СЕТ СН'!$F$5-'СЕТ СН'!$F$20</f>
        <v>3153.3712805</v>
      </c>
      <c r="R15" s="36">
        <f>SUMIFS(СВЦЭМ!$C$33:$C$776,СВЦЭМ!$A$33:$A$776,$A15,СВЦЭМ!$B$33:$B$776,R$11)+'СЕТ СН'!$F$12+СВЦЭМ!$D$10+'СЕТ СН'!$F$5-'СЕТ СН'!$F$20</f>
        <v>3147.61944133</v>
      </c>
      <c r="S15" s="36">
        <f>SUMIFS(СВЦЭМ!$C$33:$C$776,СВЦЭМ!$A$33:$A$776,$A15,СВЦЭМ!$B$33:$B$776,S$11)+'СЕТ СН'!$F$12+СВЦЭМ!$D$10+'СЕТ СН'!$F$5-'СЕТ СН'!$F$20</f>
        <v>3147.23038215</v>
      </c>
      <c r="T15" s="36">
        <f>SUMIFS(СВЦЭМ!$C$33:$C$776,СВЦЭМ!$A$33:$A$776,$A15,СВЦЭМ!$B$33:$B$776,T$11)+'СЕТ СН'!$F$12+СВЦЭМ!$D$10+'СЕТ СН'!$F$5-'СЕТ СН'!$F$20</f>
        <v>3150.76165429</v>
      </c>
      <c r="U15" s="36">
        <f>SUMIFS(СВЦЭМ!$C$33:$C$776,СВЦЭМ!$A$33:$A$776,$A15,СВЦЭМ!$B$33:$B$776,U$11)+'СЕТ СН'!$F$12+СВЦЭМ!$D$10+'СЕТ СН'!$F$5-'СЕТ СН'!$F$20</f>
        <v>3164.0695625100002</v>
      </c>
      <c r="V15" s="36">
        <f>SUMIFS(СВЦЭМ!$C$33:$C$776,СВЦЭМ!$A$33:$A$776,$A15,СВЦЭМ!$B$33:$B$776,V$11)+'СЕТ СН'!$F$12+СВЦЭМ!$D$10+'СЕТ СН'!$F$5-'СЕТ СН'!$F$20</f>
        <v>3154.7013991000003</v>
      </c>
      <c r="W15" s="36">
        <f>SUMIFS(СВЦЭМ!$C$33:$C$776,СВЦЭМ!$A$33:$A$776,$A15,СВЦЭМ!$B$33:$B$776,W$11)+'СЕТ СН'!$F$12+СВЦЭМ!$D$10+'СЕТ СН'!$F$5-'СЕТ СН'!$F$20</f>
        <v>3141.18238578</v>
      </c>
      <c r="X15" s="36">
        <f>SUMIFS(СВЦЭМ!$C$33:$C$776,СВЦЭМ!$A$33:$A$776,$A15,СВЦЭМ!$B$33:$B$776,X$11)+'СЕТ СН'!$F$12+СВЦЭМ!$D$10+'СЕТ СН'!$F$5-'СЕТ СН'!$F$20</f>
        <v>3169.1993897299999</v>
      </c>
      <c r="Y15" s="36">
        <f>SUMIFS(СВЦЭМ!$C$33:$C$776,СВЦЭМ!$A$33:$A$776,$A15,СВЦЭМ!$B$33:$B$776,Y$11)+'СЕТ СН'!$F$12+СВЦЭМ!$D$10+'СЕТ СН'!$F$5-'СЕТ СН'!$F$20</f>
        <v>3232.0205721900002</v>
      </c>
    </row>
    <row r="16" spans="1:27" ht="15.75" x14ac:dyDescent="0.2">
      <c r="A16" s="35">
        <f t="shared" si="0"/>
        <v>43743</v>
      </c>
      <c r="B16" s="36">
        <f>SUMIFS(СВЦЭМ!$C$33:$C$776,СВЦЭМ!$A$33:$A$776,$A16,СВЦЭМ!$B$33:$B$776,B$11)+'СЕТ СН'!$F$12+СВЦЭМ!$D$10+'СЕТ СН'!$F$5-'СЕТ СН'!$F$20</f>
        <v>3270.5531130899999</v>
      </c>
      <c r="C16" s="36">
        <f>SUMIFS(СВЦЭМ!$C$33:$C$776,СВЦЭМ!$A$33:$A$776,$A16,СВЦЭМ!$B$33:$B$776,C$11)+'СЕТ СН'!$F$12+СВЦЭМ!$D$10+'СЕТ СН'!$F$5-'СЕТ СН'!$F$20</f>
        <v>3313.3926911200001</v>
      </c>
      <c r="D16" s="36">
        <f>SUMIFS(СВЦЭМ!$C$33:$C$776,СВЦЭМ!$A$33:$A$776,$A16,СВЦЭМ!$B$33:$B$776,D$11)+'СЕТ СН'!$F$12+СВЦЭМ!$D$10+'СЕТ СН'!$F$5-'СЕТ СН'!$F$20</f>
        <v>3324.9495158700001</v>
      </c>
      <c r="E16" s="36">
        <f>SUMIFS(СВЦЭМ!$C$33:$C$776,СВЦЭМ!$A$33:$A$776,$A16,СВЦЭМ!$B$33:$B$776,E$11)+'СЕТ СН'!$F$12+СВЦЭМ!$D$10+'СЕТ СН'!$F$5-'СЕТ СН'!$F$20</f>
        <v>3330.5182839500003</v>
      </c>
      <c r="F16" s="36">
        <f>SUMIFS(СВЦЭМ!$C$33:$C$776,СВЦЭМ!$A$33:$A$776,$A16,СВЦЭМ!$B$33:$B$776,F$11)+'СЕТ СН'!$F$12+СВЦЭМ!$D$10+'СЕТ СН'!$F$5-'СЕТ СН'!$F$20</f>
        <v>3316.8949770600002</v>
      </c>
      <c r="G16" s="36">
        <f>SUMIFS(СВЦЭМ!$C$33:$C$776,СВЦЭМ!$A$33:$A$776,$A16,СВЦЭМ!$B$33:$B$776,G$11)+'СЕТ СН'!$F$12+СВЦЭМ!$D$10+'СЕТ СН'!$F$5-'СЕТ СН'!$F$20</f>
        <v>3313.6089350800003</v>
      </c>
      <c r="H16" s="36">
        <f>SUMIFS(СВЦЭМ!$C$33:$C$776,СВЦЭМ!$A$33:$A$776,$A16,СВЦЭМ!$B$33:$B$776,H$11)+'СЕТ СН'!$F$12+СВЦЭМ!$D$10+'СЕТ СН'!$F$5-'СЕТ СН'!$F$20</f>
        <v>3285.6862428600002</v>
      </c>
      <c r="I16" s="36">
        <f>SUMIFS(СВЦЭМ!$C$33:$C$776,СВЦЭМ!$A$33:$A$776,$A16,СВЦЭМ!$B$33:$B$776,I$11)+'СЕТ СН'!$F$12+СВЦЭМ!$D$10+'СЕТ СН'!$F$5-'СЕТ СН'!$F$20</f>
        <v>3214.13522616</v>
      </c>
      <c r="J16" s="36">
        <f>SUMIFS(СВЦЭМ!$C$33:$C$776,СВЦЭМ!$A$33:$A$776,$A16,СВЦЭМ!$B$33:$B$776,J$11)+'СЕТ СН'!$F$12+СВЦЭМ!$D$10+'СЕТ СН'!$F$5-'СЕТ СН'!$F$20</f>
        <v>3155.9258501600002</v>
      </c>
      <c r="K16" s="36">
        <f>SUMIFS(СВЦЭМ!$C$33:$C$776,СВЦЭМ!$A$33:$A$776,$A16,СВЦЭМ!$B$33:$B$776,K$11)+'СЕТ СН'!$F$12+СВЦЭМ!$D$10+'СЕТ СН'!$F$5-'СЕТ СН'!$F$20</f>
        <v>3141.8761105799999</v>
      </c>
      <c r="L16" s="36">
        <f>SUMIFS(СВЦЭМ!$C$33:$C$776,СВЦЭМ!$A$33:$A$776,$A16,СВЦЭМ!$B$33:$B$776,L$11)+'СЕТ СН'!$F$12+СВЦЭМ!$D$10+'СЕТ СН'!$F$5-'СЕТ СН'!$F$20</f>
        <v>3150.4241038800001</v>
      </c>
      <c r="M16" s="36">
        <f>SUMIFS(СВЦЭМ!$C$33:$C$776,СВЦЭМ!$A$33:$A$776,$A16,СВЦЭМ!$B$33:$B$776,M$11)+'СЕТ СН'!$F$12+СВЦЭМ!$D$10+'СЕТ СН'!$F$5-'СЕТ СН'!$F$20</f>
        <v>3144.88288349</v>
      </c>
      <c r="N16" s="36">
        <f>SUMIFS(СВЦЭМ!$C$33:$C$776,СВЦЭМ!$A$33:$A$776,$A16,СВЦЭМ!$B$33:$B$776,N$11)+'СЕТ СН'!$F$12+СВЦЭМ!$D$10+'СЕТ СН'!$F$5-'СЕТ СН'!$F$20</f>
        <v>3144.5850524799998</v>
      </c>
      <c r="O16" s="36">
        <f>SUMIFS(СВЦЭМ!$C$33:$C$776,СВЦЭМ!$A$33:$A$776,$A16,СВЦЭМ!$B$33:$B$776,O$11)+'СЕТ СН'!$F$12+СВЦЭМ!$D$10+'СЕТ СН'!$F$5-'СЕТ СН'!$F$20</f>
        <v>3150.15860234</v>
      </c>
      <c r="P16" s="36">
        <f>SUMIFS(СВЦЭМ!$C$33:$C$776,СВЦЭМ!$A$33:$A$776,$A16,СВЦЭМ!$B$33:$B$776,P$11)+'СЕТ СН'!$F$12+СВЦЭМ!$D$10+'СЕТ СН'!$F$5-'СЕТ СН'!$F$20</f>
        <v>3160.7349493800002</v>
      </c>
      <c r="Q16" s="36">
        <f>SUMIFS(СВЦЭМ!$C$33:$C$776,СВЦЭМ!$A$33:$A$776,$A16,СВЦЭМ!$B$33:$B$776,Q$11)+'СЕТ СН'!$F$12+СВЦЭМ!$D$10+'СЕТ СН'!$F$5-'СЕТ СН'!$F$20</f>
        <v>3159.50913236</v>
      </c>
      <c r="R16" s="36">
        <f>SUMIFS(СВЦЭМ!$C$33:$C$776,СВЦЭМ!$A$33:$A$776,$A16,СВЦЭМ!$B$33:$B$776,R$11)+'СЕТ СН'!$F$12+СВЦЭМ!$D$10+'СЕТ СН'!$F$5-'СЕТ СН'!$F$20</f>
        <v>3156.57418181</v>
      </c>
      <c r="S16" s="36">
        <f>SUMIFS(СВЦЭМ!$C$33:$C$776,СВЦЭМ!$A$33:$A$776,$A16,СВЦЭМ!$B$33:$B$776,S$11)+'СЕТ СН'!$F$12+СВЦЭМ!$D$10+'СЕТ СН'!$F$5-'СЕТ СН'!$F$20</f>
        <v>3160.7707644800003</v>
      </c>
      <c r="T16" s="36">
        <f>SUMIFS(СВЦЭМ!$C$33:$C$776,СВЦЭМ!$A$33:$A$776,$A16,СВЦЭМ!$B$33:$B$776,T$11)+'СЕТ СН'!$F$12+СВЦЭМ!$D$10+'СЕТ СН'!$F$5-'СЕТ СН'!$F$20</f>
        <v>3151.4099912400002</v>
      </c>
      <c r="U16" s="36">
        <f>SUMIFS(СВЦЭМ!$C$33:$C$776,СВЦЭМ!$A$33:$A$776,$A16,СВЦЭМ!$B$33:$B$776,U$11)+'СЕТ СН'!$F$12+СВЦЭМ!$D$10+'СЕТ СН'!$F$5-'СЕТ СН'!$F$20</f>
        <v>3170.8197291199999</v>
      </c>
      <c r="V16" s="36">
        <f>SUMIFS(СВЦЭМ!$C$33:$C$776,СВЦЭМ!$A$33:$A$776,$A16,СВЦЭМ!$B$33:$B$776,V$11)+'СЕТ СН'!$F$12+СВЦЭМ!$D$10+'СЕТ СН'!$F$5-'СЕТ СН'!$F$20</f>
        <v>3174.30184022</v>
      </c>
      <c r="W16" s="36">
        <f>SUMIFS(СВЦЭМ!$C$33:$C$776,СВЦЭМ!$A$33:$A$776,$A16,СВЦЭМ!$B$33:$B$776,W$11)+'СЕТ СН'!$F$12+СВЦЭМ!$D$10+'СЕТ СН'!$F$5-'СЕТ СН'!$F$20</f>
        <v>3161.67276567</v>
      </c>
      <c r="X16" s="36">
        <f>SUMIFS(СВЦЭМ!$C$33:$C$776,СВЦЭМ!$A$33:$A$776,$A16,СВЦЭМ!$B$33:$B$776,X$11)+'СЕТ СН'!$F$12+СВЦЭМ!$D$10+'СЕТ СН'!$F$5-'СЕТ СН'!$F$20</f>
        <v>3160.2636393000002</v>
      </c>
      <c r="Y16" s="36">
        <f>SUMIFS(СВЦЭМ!$C$33:$C$776,СВЦЭМ!$A$33:$A$776,$A16,СВЦЭМ!$B$33:$B$776,Y$11)+'СЕТ СН'!$F$12+СВЦЭМ!$D$10+'СЕТ СН'!$F$5-'СЕТ СН'!$F$20</f>
        <v>3260.7390683900003</v>
      </c>
    </row>
    <row r="17" spans="1:25" ht="15.75" x14ac:dyDescent="0.2">
      <c r="A17" s="35">
        <f t="shared" si="0"/>
        <v>43744</v>
      </c>
      <c r="B17" s="36">
        <f>SUMIFS(СВЦЭМ!$C$33:$C$776,СВЦЭМ!$A$33:$A$776,$A17,СВЦЭМ!$B$33:$B$776,B$11)+'СЕТ СН'!$F$12+СВЦЭМ!$D$10+'СЕТ СН'!$F$5-'СЕТ СН'!$F$20</f>
        <v>3255.0424585800001</v>
      </c>
      <c r="C17" s="36">
        <f>SUMIFS(СВЦЭМ!$C$33:$C$776,СВЦЭМ!$A$33:$A$776,$A17,СВЦЭМ!$B$33:$B$776,C$11)+'СЕТ СН'!$F$12+СВЦЭМ!$D$10+'СЕТ СН'!$F$5-'СЕТ СН'!$F$20</f>
        <v>3286.5285390899999</v>
      </c>
      <c r="D17" s="36">
        <f>SUMIFS(СВЦЭМ!$C$33:$C$776,СВЦЭМ!$A$33:$A$776,$A17,СВЦЭМ!$B$33:$B$776,D$11)+'СЕТ СН'!$F$12+СВЦЭМ!$D$10+'СЕТ СН'!$F$5-'СЕТ СН'!$F$20</f>
        <v>3308.04434378</v>
      </c>
      <c r="E17" s="36">
        <f>SUMIFS(СВЦЭМ!$C$33:$C$776,СВЦЭМ!$A$33:$A$776,$A17,СВЦЭМ!$B$33:$B$776,E$11)+'СЕТ СН'!$F$12+СВЦЭМ!$D$10+'СЕТ СН'!$F$5-'СЕТ СН'!$F$20</f>
        <v>3319.6500450799999</v>
      </c>
      <c r="F17" s="36">
        <f>SUMIFS(СВЦЭМ!$C$33:$C$776,СВЦЭМ!$A$33:$A$776,$A17,СВЦЭМ!$B$33:$B$776,F$11)+'СЕТ СН'!$F$12+СВЦЭМ!$D$10+'СЕТ СН'!$F$5-'СЕТ СН'!$F$20</f>
        <v>3319.4509650300001</v>
      </c>
      <c r="G17" s="36">
        <f>SUMIFS(СВЦЭМ!$C$33:$C$776,СВЦЭМ!$A$33:$A$776,$A17,СВЦЭМ!$B$33:$B$776,G$11)+'СЕТ СН'!$F$12+СВЦЭМ!$D$10+'СЕТ СН'!$F$5-'СЕТ СН'!$F$20</f>
        <v>3319.3516040700001</v>
      </c>
      <c r="H17" s="36">
        <f>SUMIFS(СВЦЭМ!$C$33:$C$776,СВЦЭМ!$A$33:$A$776,$A17,СВЦЭМ!$B$33:$B$776,H$11)+'СЕТ СН'!$F$12+СВЦЭМ!$D$10+'СЕТ СН'!$F$5-'СЕТ СН'!$F$20</f>
        <v>3266.8481934299998</v>
      </c>
      <c r="I17" s="36">
        <f>SUMIFS(СВЦЭМ!$C$33:$C$776,СВЦЭМ!$A$33:$A$776,$A17,СВЦЭМ!$B$33:$B$776,I$11)+'СЕТ СН'!$F$12+СВЦЭМ!$D$10+'СЕТ СН'!$F$5-'СЕТ СН'!$F$20</f>
        <v>3184.1542564000001</v>
      </c>
      <c r="J17" s="36">
        <f>SUMIFS(СВЦЭМ!$C$33:$C$776,СВЦЭМ!$A$33:$A$776,$A17,СВЦЭМ!$B$33:$B$776,J$11)+'СЕТ СН'!$F$12+СВЦЭМ!$D$10+'СЕТ СН'!$F$5-'СЕТ СН'!$F$20</f>
        <v>3132.9519865699999</v>
      </c>
      <c r="K17" s="36">
        <f>SUMIFS(СВЦЭМ!$C$33:$C$776,СВЦЭМ!$A$33:$A$776,$A17,СВЦЭМ!$B$33:$B$776,K$11)+'СЕТ СН'!$F$12+СВЦЭМ!$D$10+'СЕТ СН'!$F$5-'СЕТ СН'!$F$20</f>
        <v>3139.07916097</v>
      </c>
      <c r="L17" s="36">
        <f>SUMIFS(СВЦЭМ!$C$33:$C$776,СВЦЭМ!$A$33:$A$776,$A17,СВЦЭМ!$B$33:$B$776,L$11)+'СЕТ СН'!$F$12+СВЦЭМ!$D$10+'СЕТ СН'!$F$5-'СЕТ СН'!$F$20</f>
        <v>3154.4941162599998</v>
      </c>
      <c r="M17" s="36">
        <f>SUMIFS(СВЦЭМ!$C$33:$C$776,СВЦЭМ!$A$33:$A$776,$A17,СВЦЭМ!$B$33:$B$776,M$11)+'СЕТ СН'!$F$12+СВЦЭМ!$D$10+'СЕТ СН'!$F$5-'СЕТ СН'!$F$20</f>
        <v>3147.4597932500001</v>
      </c>
      <c r="N17" s="36">
        <f>SUMIFS(СВЦЭМ!$C$33:$C$776,СВЦЭМ!$A$33:$A$776,$A17,СВЦЭМ!$B$33:$B$776,N$11)+'СЕТ СН'!$F$12+СВЦЭМ!$D$10+'СЕТ СН'!$F$5-'СЕТ СН'!$F$20</f>
        <v>3136.3771307000002</v>
      </c>
      <c r="O17" s="36">
        <f>SUMIFS(СВЦЭМ!$C$33:$C$776,СВЦЭМ!$A$33:$A$776,$A17,СВЦЭМ!$B$33:$B$776,O$11)+'СЕТ СН'!$F$12+СВЦЭМ!$D$10+'СЕТ СН'!$F$5-'СЕТ СН'!$F$20</f>
        <v>3135.2976954599999</v>
      </c>
      <c r="P17" s="36">
        <f>SUMIFS(СВЦЭМ!$C$33:$C$776,СВЦЭМ!$A$33:$A$776,$A17,СВЦЭМ!$B$33:$B$776,P$11)+'СЕТ СН'!$F$12+СВЦЭМ!$D$10+'СЕТ СН'!$F$5-'СЕТ СН'!$F$20</f>
        <v>3136.0978710099998</v>
      </c>
      <c r="Q17" s="36">
        <f>SUMIFS(СВЦЭМ!$C$33:$C$776,СВЦЭМ!$A$33:$A$776,$A17,СВЦЭМ!$B$33:$B$776,Q$11)+'СЕТ СН'!$F$12+СВЦЭМ!$D$10+'СЕТ СН'!$F$5-'СЕТ СН'!$F$20</f>
        <v>3142.8763497</v>
      </c>
      <c r="R17" s="36">
        <f>SUMIFS(СВЦЭМ!$C$33:$C$776,СВЦЭМ!$A$33:$A$776,$A17,СВЦЭМ!$B$33:$B$776,R$11)+'СЕТ СН'!$F$12+СВЦЭМ!$D$10+'СЕТ СН'!$F$5-'СЕТ СН'!$F$20</f>
        <v>3134.3032351800002</v>
      </c>
      <c r="S17" s="36">
        <f>SUMIFS(СВЦЭМ!$C$33:$C$776,СВЦЭМ!$A$33:$A$776,$A17,СВЦЭМ!$B$33:$B$776,S$11)+'СЕТ СН'!$F$12+СВЦЭМ!$D$10+'СЕТ СН'!$F$5-'СЕТ СН'!$F$20</f>
        <v>3142.2206323</v>
      </c>
      <c r="T17" s="36">
        <f>SUMIFS(СВЦЭМ!$C$33:$C$776,СВЦЭМ!$A$33:$A$776,$A17,СВЦЭМ!$B$33:$B$776,T$11)+'СЕТ СН'!$F$12+СВЦЭМ!$D$10+'СЕТ СН'!$F$5-'СЕТ СН'!$F$20</f>
        <v>3138.3143937</v>
      </c>
      <c r="U17" s="36">
        <f>SUMIFS(СВЦЭМ!$C$33:$C$776,СВЦЭМ!$A$33:$A$776,$A17,СВЦЭМ!$B$33:$B$776,U$11)+'СЕТ СН'!$F$12+СВЦЭМ!$D$10+'СЕТ СН'!$F$5-'СЕТ СН'!$F$20</f>
        <v>3160.12529748</v>
      </c>
      <c r="V17" s="36">
        <f>SUMIFS(СВЦЭМ!$C$33:$C$776,СВЦЭМ!$A$33:$A$776,$A17,СВЦЭМ!$B$33:$B$776,V$11)+'СЕТ СН'!$F$12+СВЦЭМ!$D$10+'СЕТ СН'!$F$5-'СЕТ СН'!$F$20</f>
        <v>3161.5580955700002</v>
      </c>
      <c r="W17" s="36">
        <f>SUMIFS(СВЦЭМ!$C$33:$C$776,СВЦЭМ!$A$33:$A$776,$A17,СВЦЭМ!$B$33:$B$776,W$11)+'СЕТ СН'!$F$12+СВЦЭМ!$D$10+'СЕТ СН'!$F$5-'СЕТ СН'!$F$20</f>
        <v>3147.6381787400001</v>
      </c>
      <c r="X17" s="36">
        <f>SUMIFS(СВЦЭМ!$C$33:$C$776,СВЦЭМ!$A$33:$A$776,$A17,СВЦЭМ!$B$33:$B$776,X$11)+'СЕТ СН'!$F$12+СВЦЭМ!$D$10+'СЕТ СН'!$F$5-'СЕТ СН'!$F$20</f>
        <v>3139.0045068500003</v>
      </c>
      <c r="Y17" s="36">
        <f>SUMIFS(СВЦЭМ!$C$33:$C$776,СВЦЭМ!$A$33:$A$776,$A17,СВЦЭМ!$B$33:$B$776,Y$11)+'СЕТ СН'!$F$12+СВЦЭМ!$D$10+'СЕТ СН'!$F$5-'СЕТ СН'!$F$20</f>
        <v>3175.6926723000001</v>
      </c>
    </row>
    <row r="18" spans="1:25" ht="15.75" x14ac:dyDescent="0.2">
      <c r="A18" s="35">
        <f t="shared" si="0"/>
        <v>43745</v>
      </c>
      <c r="B18" s="36">
        <f>SUMIFS(СВЦЭМ!$C$33:$C$776,СВЦЭМ!$A$33:$A$776,$A18,СВЦЭМ!$B$33:$B$776,B$11)+'СЕТ СН'!$F$12+СВЦЭМ!$D$10+'СЕТ СН'!$F$5-'СЕТ СН'!$F$20</f>
        <v>3272.0636011800002</v>
      </c>
      <c r="C18" s="36">
        <f>SUMIFS(СВЦЭМ!$C$33:$C$776,СВЦЭМ!$A$33:$A$776,$A18,СВЦЭМ!$B$33:$B$776,C$11)+'СЕТ СН'!$F$12+СВЦЭМ!$D$10+'СЕТ СН'!$F$5-'СЕТ СН'!$F$20</f>
        <v>3295.5406119600002</v>
      </c>
      <c r="D18" s="36">
        <f>SUMIFS(СВЦЭМ!$C$33:$C$776,СВЦЭМ!$A$33:$A$776,$A18,СВЦЭМ!$B$33:$B$776,D$11)+'СЕТ СН'!$F$12+СВЦЭМ!$D$10+'СЕТ СН'!$F$5-'СЕТ СН'!$F$20</f>
        <v>3311.5842906100002</v>
      </c>
      <c r="E18" s="36">
        <f>SUMIFS(СВЦЭМ!$C$33:$C$776,СВЦЭМ!$A$33:$A$776,$A18,СВЦЭМ!$B$33:$B$776,E$11)+'СЕТ СН'!$F$12+СВЦЭМ!$D$10+'СЕТ СН'!$F$5-'СЕТ СН'!$F$20</f>
        <v>3325.5872645700001</v>
      </c>
      <c r="F18" s="36">
        <f>SUMIFS(СВЦЭМ!$C$33:$C$776,СВЦЭМ!$A$33:$A$776,$A18,СВЦЭМ!$B$33:$B$776,F$11)+'СЕТ СН'!$F$12+СВЦЭМ!$D$10+'СЕТ СН'!$F$5-'СЕТ СН'!$F$20</f>
        <v>3333.4807044300001</v>
      </c>
      <c r="G18" s="36">
        <f>SUMIFS(СВЦЭМ!$C$33:$C$776,СВЦЭМ!$A$33:$A$776,$A18,СВЦЭМ!$B$33:$B$776,G$11)+'СЕТ СН'!$F$12+СВЦЭМ!$D$10+'СЕТ СН'!$F$5-'СЕТ СН'!$F$20</f>
        <v>3311.6755229</v>
      </c>
      <c r="H18" s="36">
        <f>SUMIFS(СВЦЭМ!$C$33:$C$776,СВЦЭМ!$A$33:$A$776,$A18,СВЦЭМ!$B$33:$B$776,H$11)+'СЕТ СН'!$F$12+СВЦЭМ!$D$10+'СЕТ СН'!$F$5-'СЕТ СН'!$F$20</f>
        <v>3227.9603398600002</v>
      </c>
      <c r="I18" s="36">
        <f>SUMIFS(СВЦЭМ!$C$33:$C$776,СВЦЭМ!$A$33:$A$776,$A18,СВЦЭМ!$B$33:$B$776,I$11)+'СЕТ СН'!$F$12+СВЦЭМ!$D$10+'СЕТ СН'!$F$5-'СЕТ СН'!$F$20</f>
        <v>3144.7891319999999</v>
      </c>
      <c r="J18" s="36">
        <f>SUMIFS(СВЦЭМ!$C$33:$C$776,СВЦЭМ!$A$33:$A$776,$A18,СВЦЭМ!$B$33:$B$776,J$11)+'СЕТ СН'!$F$12+СВЦЭМ!$D$10+'СЕТ СН'!$F$5-'СЕТ СН'!$F$20</f>
        <v>3137.32749659</v>
      </c>
      <c r="K18" s="36">
        <f>SUMIFS(СВЦЭМ!$C$33:$C$776,СВЦЭМ!$A$33:$A$776,$A18,СВЦЭМ!$B$33:$B$776,K$11)+'СЕТ СН'!$F$12+СВЦЭМ!$D$10+'СЕТ СН'!$F$5-'СЕТ СН'!$F$20</f>
        <v>3136.8668738699998</v>
      </c>
      <c r="L18" s="36">
        <f>SUMIFS(СВЦЭМ!$C$33:$C$776,СВЦЭМ!$A$33:$A$776,$A18,СВЦЭМ!$B$33:$B$776,L$11)+'СЕТ СН'!$F$12+СВЦЭМ!$D$10+'СЕТ СН'!$F$5-'СЕТ СН'!$F$20</f>
        <v>3137.3717249400001</v>
      </c>
      <c r="M18" s="36">
        <f>SUMIFS(СВЦЭМ!$C$33:$C$776,СВЦЭМ!$A$33:$A$776,$A18,СВЦЭМ!$B$33:$B$776,M$11)+'СЕТ СН'!$F$12+СВЦЭМ!$D$10+'СЕТ СН'!$F$5-'СЕТ СН'!$F$20</f>
        <v>3148.0157906899999</v>
      </c>
      <c r="N18" s="36">
        <f>SUMIFS(СВЦЭМ!$C$33:$C$776,СВЦЭМ!$A$33:$A$776,$A18,СВЦЭМ!$B$33:$B$776,N$11)+'СЕТ СН'!$F$12+СВЦЭМ!$D$10+'СЕТ СН'!$F$5-'СЕТ СН'!$F$20</f>
        <v>3152.6072241800002</v>
      </c>
      <c r="O18" s="36">
        <f>SUMIFS(СВЦЭМ!$C$33:$C$776,СВЦЭМ!$A$33:$A$776,$A18,СВЦЭМ!$B$33:$B$776,O$11)+'СЕТ СН'!$F$12+СВЦЭМ!$D$10+'СЕТ СН'!$F$5-'СЕТ СН'!$F$20</f>
        <v>3148.0296674900001</v>
      </c>
      <c r="P18" s="36">
        <f>SUMIFS(СВЦЭМ!$C$33:$C$776,СВЦЭМ!$A$33:$A$776,$A18,СВЦЭМ!$B$33:$B$776,P$11)+'СЕТ СН'!$F$12+СВЦЭМ!$D$10+'СЕТ СН'!$F$5-'СЕТ СН'!$F$20</f>
        <v>3148.9355437900003</v>
      </c>
      <c r="Q18" s="36">
        <f>SUMIFS(СВЦЭМ!$C$33:$C$776,СВЦЭМ!$A$33:$A$776,$A18,СВЦЭМ!$B$33:$B$776,Q$11)+'СЕТ СН'!$F$12+СВЦЭМ!$D$10+'СЕТ СН'!$F$5-'СЕТ СН'!$F$20</f>
        <v>3153.2445566900001</v>
      </c>
      <c r="R18" s="36">
        <f>SUMIFS(СВЦЭМ!$C$33:$C$776,СВЦЭМ!$A$33:$A$776,$A18,СВЦЭМ!$B$33:$B$776,R$11)+'СЕТ СН'!$F$12+СВЦЭМ!$D$10+'СЕТ СН'!$F$5-'СЕТ СН'!$F$20</f>
        <v>3152.1929142600002</v>
      </c>
      <c r="S18" s="36">
        <f>SUMIFS(СВЦЭМ!$C$33:$C$776,СВЦЭМ!$A$33:$A$776,$A18,СВЦЭМ!$B$33:$B$776,S$11)+'СЕТ СН'!$F$12+СВЦЭМ!$D$10+'СЕТ СН'!$F$5-'СЕТ СН'!$F$20</f>
        <v>3154.8271828000002</v>
      </c>
      <c r="T18" s="36">
        <f>SUMIFS(СВЦЭМ!$C$33:$C$776,СВЦЭМ!$A$33:$A$776,$A18,СВЦЭМ!$B$33:$B$776,T$11)+'СЕТ СН'!$F$12+СВЦЭМ!$D$10+'СЕТ СН'!$F$5-'СЕТ СН'!$F$20</f>
        <v>3147.9005219600003</v>
      </c>
      <c r="U18" s="36">
        <f>SUMIFS(СВЦЭМ!$C$33:$C$776,СВЦЭМ!$A$33:$A$776,$A18,СВЦЭМ!$B$33:$B$776,U$11)+'СЕТ СН'!$F$12+СВЦЭМ!$D$10+'СЕТ СН'!$F$5-'СЕТ СН'!$F$20</f>
        <v>3139.3076795699999</v>
      </c>
      <c r="V18" s="36">
        <f>SUMIFS(СВЦЭМ!$C$33:$C$776,СВЦЭМ!$A$33:$A$776,$A18,СВЦЭМ!$B$33:$B$776,V$11)+'СЕТ СН'!$F$12+СВЦЭМ!$D$10+'СЕТ СН'!$F$5-'СЕТ СН'!$F$20</f>
        <v>3137.5630461700002</v>
      </c>
      <c r="W18" s="36">
        <f>SUMIFS(СВЦЭМ!$C$33:$C$776,СВЦЭМ!$A$33:$A$776,$A18,СВЦЭМ!$B$33:$B$776,W$11)+'СЕТ СН'!$F$12+СВЦЭМ!$D$10+'СЕТ СН'!$F$5-'СЕТ СН'!$F$20</f>
        <v>3155.3420452199998</v>
      </c>
      <c r="X18" s="36">
        <f>SUMIFS(СВЦЭМ!$C$33:$C$776,СВЦЭМ!$A$33:$A$776,$A18,СВЦЭМ!$B$33:$B$776,X$11)+'СЕТ СН'!$F$12+СВЦЭМ!$D$10+'СЕТ СН'!$F$5-'СЕТ СН'!$F$20</f>
        <v>3173.9089621200001</v>
      </c>
      <c r="Y18" s="36">
        <f>SUMIFS(СВЦЭМ!$C$33:$C$776,СВЦЭМ!$A$33:$A$776,$A18,СВЦЭМ!$B$33:$B$776,Y$11)+'СЕТ СН'!$F$12+СВЦЭМ!$D$10+'СЕТ СН'!$F$5-'СЕТ СН'!$F$20</f>
        <v>3221.5354754999998</v>
      </c>
    </row>
    <row r="19" spans="1:25" ht="15.75" x14ac:dyDescent="0.2">
      <c r="A19" s="35">
        <f t="shared" si="0"/>
        <v>43746</v>
      </c>
      <c r="B19" s="36">
        <f>SUMIFS(СВЦЭМ!$C$33:$C$776,СВЦЭМ!$A$33:$A$776,$A19,СВЦЭМ!$B$33:$B$776,B$11)+'СЕТ СН'!$F$12+СВЦЭМ!$D$10+'СЕТ СН'!$F$5-'СЕТ СН'!$F$20</f>
        <v>3184.9477839800002</v>
      </c>
      <c r="C19" s="36">
        <f>SUMIFS(СВЦЭМ!$C$33:$C$776,СВЦЭМ!$A$33:$A$776,$A19,СВЦЭМ!$B$33:$B$776,C$11)+'СЕТ СН'!$F$12+СВЦЭМ!$D$10+'СЕТ СН'!$F$5-'СЕТ СН'!$F$20</f>
        <v>3241.3786390400001</v>
      </c>
      <c r="D19" s="36">
        <f>SUMIFS(СВЦЭМ!$C$33:$C$776,СВЦЭМ!$A$33:$A$776,$A19,СВЦЭМ!$B$33:$B$776,D$11)+'СЕТ СН'!$F$12+СВЦЭМ!$D$10+'СЕТ СН'!$F$5-'СЕТ СН'!$F$20</f>
        <v>3236.20282026</v>
      </c>
      <c r="E19" s="36">
        <f>SUMIFS(СВЦЭМ!$C$33:$C$776,СВЦЭМ!$A$33:$A$776,$A19,СВЦЭМ!$B$33:$B$776,E$11)+'СЕТ СН'!$F$12+СВЦЭМ!$D$10+'СЕТ СН'!$F$5-'СЕТ СН'!$F$20</f>
        <v>3248.4025996300002</v>
      </c>
      <c r="F19" s="36">
        <f>SUMIFS(СВЦЭМ!$C$33:$C$776,СВЦЭМ!$A$33:$A$776,$A19,СВЦЭМ!$B$33:$B$776,F$11)+'СЕТ СН'!$F$12+СВЦЭМ!$D$10+'СЕТ СН'!$F$5-'СЕТ СН'!$F$20</f>
        <v>3245.0119571099999</v>
      </c>
      <c r="G19" s="36">
        <f>SUMIFS(СВЦЭМ!$C$33:$C$776,СВЦЭМ!$A$33:$A$776,$A19,СВЦЭМ!$B$33:$B$776,G$11)+'СЕТ СН'!$F$12+СВЦЭМ!$D$10+'СЕТ СН'!$F$5-'СЕТ СН'!$F$20</f>
        <v>3228.5524394700001</v>
      </c>
      <c r="H19" s="36">
        <f>SUMIFS(СВЦЭМ!$C$33:$C$776,СВЦЭМ!$A$33:$A$776,$A19,СВЦЭМ!$B$33:$B$776,H$11)+'СЕТ СН'!$F$12+СВЦЭМ!$D$10+'СЕТ СН'!$F$5-'СЕТ СН'!$F$20</f>
        <v>3208.3352543700003</v>
      </c>
      <c r="I19" s="36">
        <f>SUMIFS(СВЦЭМ!$C$33:$C$776,СВЦЭМ!$A$33:$A$776,$A19,СВЦЭМ!$B$33:$B$776,I$11)+'СЕТ СН'!$F$12+СВЦЭМ!$D$10+'СЕТ СН'!$F$5-'СЕТ СН'!$F$20</f>
        <v>3167.9657942900003</v>
      </c>
      <c r="J19" s="36">
        <f>SUMIFS(СВЦЭМ!$C$33:$C$776,СВЦЭМ!$A$33:$A$776,$A19,СВЦЭМ!$B$33:$B$776,J$11)+'СЕТ СН'!$F$12+СВЦЭМ!$D$10+'СЕТ СН'!$F$5-'СЕТ СН'!$F$20</f>
        <v>3142.8534104300002</v>
      </c>
      <c r="K19" s="36">
        <f>SUMIFS(СВЦЭМ!$C$33:$C$776,СВЦЭМ!$A$33:$A$776,$A19,СВЦЭМ!$B$33:$B$776,K$11)+'СЕТ СН'!$F$12+СВЦЭМ!$D$10+'СЕТ СН'!$F$5-'СЕТ СН'!$F$20</f>
        <v>3143.60002403</v>
      </c>
      <c r="L19" s="36">
        <f>SUMIFS(СВЦЭМ!$C$33:$C$776,СВЦЭМ!$A$33:$A$776,$A19,СВЦЭМ!$B$33:$B$776,L$11)+'СЕТ СН'!$F$12+СВЦЭМ!$D$10+'СЕТ СН'!$F$5-'СЕТ СН'!$F$20</f>
        <v>3147.3400904800001</v>
      </c>
      <c r="M19" s="36">
        <f>SUMIFS(СВЦЭМ!$C$33:$C$776,СВЦЭМ!$A$33:$A$776,$A19,СВЦЭМ!$B$33:$B$776,M$11)+'СЕТ СН'!$F$12+СВЦЭМ!$D$10+'СЕТ СН'!$F$5-'СЕТ СН'!$F$20</f>
        <v>3142.42728635</v>
      </c>
      <c r="N19" s="36">
        <f>SUMIFS(СВЦЭМ!$C$33:$C$776,СВЦЭМ!$A$33:$A$776,$A19,СВЦЭМ!$B$33:$B$776,N$11)+'СЕТ СН'!$F$12+СВЦЭМ!$D$10+'СЕТ СН'!$F$5-'СЕТ СН'!$F$20</f>
        <v>3116.5031555800001</v>
      </c>
      <c r="O19" s="36">
        <f>SUMIFS(СВЦЭМ!$C$33:$C$776,СВЦЭМ!$A$33:$A$776,$A19,СВЦЭМ!$B$33:$B$776,O$11)+'СЕТ СН'!$F$12+СВЦЭМ!$D$10+'СЕТ СН'!$F$5-'СЕТ СН'!$F$20</f>
        <v>3092.8683122500001</v>
      </c>
      <c r="P19" s="36">
        <f>SUMIFS(СВЦЭМ!$C$33:$C$776,СВЦЭМ!$A$33:$A$776,$A19,СВЦЭМ!$B$33:$B$776,P$11)+'СЕТ СН'!$F$12+СВЦЭМ!$D$10+'СЕТ СН'!$F$5-'СЕТ СН'!$F$20</f>
        <v>3143.7235271999998</v>
      </c>
      <c r="Q19" s="36">
        <f>SUMIFS(СВЦЭМ!$C$33:$C$776,СВЦЭМ!$A$33:$A$776,$A19,СВЦЭМ!$B$33:$B$776,Q$11)+'СЕТ СН'!$F$12+СВЦЭМ!$D$10+'СЕТ СН'!$F$5-'СЕТ СН'!$F$20</f>
        <v>3189.9415334</v>
      </c>
      <c r="R19" s="36">
        <f>SUMIFS(СВЦЭМ!$C$33:$C$776,СВЦЭМ!$A$33:$A$776,$A19,СВЦЭМ!$B$33:$B$776,R$11)+'СЕТ СН'!$F$12+СВЦЭМ!$D$10+'СЕТ СН'!$F$5-'СЕТ СН'!$F$20</f>
        <v>3088.2060684500002</v>
      </c>
      <c r="S19" s="36">
        <f>SUMIFS(СВЦЭМ!$C$33:$C$776,СВЦЭМ!$A$33:$A$776,$A19,СВЦЭМ!$B$33:$B$776,S$11)+'СЕТ СН'!$F$12+СВЦЭМ!$D$10+'СЕТ СН'!$F$5-'СЕТ СН'!$F$20</f>
        <v>3094.7932862000002</v>
      </c>
      <c r="T19" s="36">
        <f>SUMIFS(СВЦЭМ!$C$33:$C$776,СВЦЭМ!$A$33:$A$776,$A19,СВЦЭМ!$B$33:$B$776,T$11)+'СЕТ СН'!$F$12+СВЦЭМ!$D$10+'СЕТ СН'!$F$5-'СЕТ СН'!$F$20</f>
        <v>3108.2139956000001</v>
      </c>
      <c r="U19" s="36">
        <f>SUMIFS(СВЦЭМ!$C$33:$C$776,СВЦЭМ!$A$33:$A$776,$A19,СВЦЭМ!$B$33:$B$776,U$11)+'СЕТ СН'!$F$12+СВЦЭМ!$D$10+'СЕТ СН'!$F$5-'СЕТ СН'!$F$20</f>
        <v>3131.5286290900003</v>
      </c>
      <c r="V19" s="36">
        <f>SUMIFS(СВЦЭМ!$C$33:$C$776,СВЦЭМ!$A$33:$A$776,$A19,СВЦЭМ!$B$33:$B$776,V$11)+'СЕТ СН'!$F$12+СВЦЭМ!$D$10+'СЕТ СН'!$F$5-'СЕТ СН'!$F$20</f>
        <v>3136.9190563299999</v>
      </c>
      <c r="W19" s="36">
        <f>SUMIFS(СВЦЭМ!$C$33:$C$776,СВЦЭМ!$A$33:$A$776,$A19,СВЦЭМ!$B$33:$B$776,W$11)+'СЕТ СН'!$F$12+СВЦЭМ!$D$10+'СЕТ СН'!$F$5-'СЕТ СН'!$F$20</f>
        <v>3122.9517305300001</v>
      </c>
      <c r="X19" s="36">
        <f>SUMIFS(СВЦЭМ!$C$33:$C$776,СВЦЭМ!$A$33:$A$776,$A19,СВЦЭМ!$B$33:$B$776,X$11)+'СЕТ СН'!$F$12+СВЦЭМ!$D$10+'СЕТ СН'!$F$5-'СЕТ СН'!$F$20</f>
        <v>3088.5311922199999</v>
      </c>
      <c r="Y19" s="36">
        <f>SUMIFS(СВЦЭМ!$C$33:$C$776,СВЦЭМ!$A$33:$A$776,$A19,СВЦЭМ!$B$33:$B$776,Y$11)+'СЕТ СН'!$F$12+СВЦЭМ!$D$10+'СЕТ СН'!$F$5-'СЕТ СН'!$F$20</f>
        <v>3060.9214280699998</v>
      </c>
    </row>
    <row r="20" spans="1:25" ht="15.75" x14ac:dyDescent="0.2">
      <c r="A20" s="35">
        <f t="shared" si="0"/>
        <v>43747</v>
      </c>
      <c r="B20" s="36">
        <f>SUMIFS(СВЦЭМ!$C$33:$C$776,СВЦЭМ!$A$33:$A$776,$A20,СВЦЭМ!$B$33:$B$776,B$11)+'СЕТ СН'!$F$12+СВЦЭМ!$D$10+'СЕТ СН'!$F$5-'СЕТ СН'!$F$20</f>
        <v>3203.3686634400001</v>
      </c>
      <c r="C20" s="36">
        <f>SUMIFS(СВЦЭМ!$C$33:$C$776,СВЦЭМ!$A$33:$A$776,$A20,СВЦЭМ!$B$33:$B$776,C$11)+'СЕТ СН'!$F$12+СВЦЭМ!$D$10+'СЕТ СН'!$F$5-'СЕТ СН'!$F$20</f>
        <v>3233.3926269200001</v>
      </c>
      <c r="D20" s="36">
        <f>SUMIFS(СВЦЭМ!$C$33:$C$776,СВЦЭМ!$A$33:$A$776,$A20,СВЦЭМ!$B$33:$B$776,D$11)+'СЕТ СН'!$F$12+СВЦЭМ!$D$10+'СЕТ СН'!$F$5-'СЕТ СН'!$F$20</f>
        <v>3267.16786508</v>
      </c>
      <c r="E20" s="36">
        <f>SUMIFS(СВЦЭМ!$C$33:$C$776,СВЦЭМ!$A$33:$A$776,$A20,СВЦЭМ!$B$33:$B$776,E$11)+'СЕТ СН'!$F$12+СВЦЭМ!$D$10+'СЕТ СН'!$F$5-'СЕТ СН'!$F$20</f>
        <v>3276.7448633900003</v>
      </c>
      <c r="F20" s="36">
        <f>SUMIFS(СВЦЭМ!$C$33:$C$776,СВЦЭМ!$A$33:$A$776,$A20,СВЦЭМ!$B$33:$B$776,F$11)+'СЕТ СН'!$F$12+СВЦЭМ!$D$10+'СЕТ СН'!$F$5-'СЕТ СН'!$F$20</f>
        <v>3279.03164161</v>
      </c>
      <c r="G20" s="36">
        <f>SUMIFS(СВЦЭМ!$C$33:$C$776,СВЦЭМ!$A$33:$A$776,$A20,СВЦЭМ!$B$33:$B$776,G$11)+'СЕТ СН'!$F$12+СВЦЭМ!$D$10+'СЕТ СН'!$F$5-'СЕТ СН'!$F$20</f>
        <v>3259.48236714</v>
      </c>
      <c r="H20" s="36">
        <f>SUMIFS(СВЦЭМ!$C$33:$C$776,СВЦЭМ!$A$33:$A$776,$A20,СВЦЭМ!$B$33:$B$776,H$11)+'СЕТ СН'!$F$12+СВЦЭМ!$D$10+'СЕТ СН'!$F$5-'СЕТ СН'!$F$20</f>
        <v>3222.3968863199998</v>
      </c>
      <c r="I20" s="36">
        <f>SUMIFS(СВЦЭМ!$C$33:$C$776,СВЦЭМ!$A$33:$A$776,$A20,СВЦЭМ!$B$33:$B$776,I$11)+'СЕТ СН'!$F$12+СВЦЭМ!$D$10+'СЕТ СН'!$F$5-'СЕТ СН'!$F$20</f>
        <v>3196.9100515</v>
      </c>
      <c r="J20" s="36">
        <f>SUMIFS(СВЦЭМ!$C$33:$C$776,СВЦЭМ!$A$33:$A$776,$A20,СВЦЭМ!$B$33:$B$776,J$11)+'СЕТ СН'!$F$12+СВЦЭМ!$D$10+'СЕТ СН'!$F$5-'СЕТ СН'!$F$20</f>
        <v>3203.2296986900001</v>
      </c>
      <c r="K20" s="36">
        <f>SUMIFS(СВЦЭМ!$C$33:$C$776,СВЦЭМ!$A$33:$A$776,$A20,СВЦЭМ!$B$33:$B$776,K$11)+'СЕТ СН'!$F$12+СВЦЭМ!$D$10+'СЕТ СН'!$F$5-'СЕТ СН'!$F$20</f>
        <v>3209.0766384100002</v>
      </c>
      <c r="L20" s="36">
        <f>SUMIFS(СВЦЭМ!$C$33:$C$776,СВЦЭМ!$A$33:$A$776,$A20,СВЦЭМ!$B$33:$B$776,L$11)+'СЕТ СН'!$F$12+СВЦЭМ!$D$10+'СЕТ СН'!$F$5-'СЕТ СН'!$F$20</f>
        <v>3219.8481899400003</v>
      </c>
      <c r="M20" s="36">
        <f>SUMIFS(СВЦЭМ!$C$33:$C$776,СВЦЭМ!$A$33:$A$776,$A20,СВЦЭМ!$B$33:$B$776,M$11)+'СЕТ СН'!$F$12+СВЦЭМ!$D$10+'СЕТ СН'!$F$5-'СЕТ СН'!$F$20</f>
        <v>3215.9352770300002</v>
      </c>
      <c r="N20" s="36">
        <f>SUMIFS(СВЦЭМ!$C$33:$C$776,СВЦЭМ!$A$33:$A$776,$A20,СВЦЭМ!$B$33:$B$776,N$11)+'СЕТ СН'!$F$12+СВЦЭМ!$D$10+'СЕТ СН'!$F$5-'СЕТ СН'!$F$20</f>
        <v>3165.1616557500001</v>
      </c>
      <c r="O20" s="36">
        <f>SUMIFS(СВЦЭМ!$C$33:$C$776,СВЦЭМ!$A$33:$A$776,$A20,СВЦЭМ!$B$33:$B$776,O$11)+'СЕТ СН'!$F$12+СВЦЭМ!$D$10+'СЕТ СН'!$F$5-'СЕТ СН'!$F$20</f>
        <v>3143.4394462199998</v>
      </c>
      <c r="P20" s="36">
        <f>SUMIFS(СВЦЭМ!$C$33:$C$776,СВЦЭМ!$A$33:$A$776,$A20,СВЦЭМ!$B$33:$B$776,P$11)+'СЕТ СН'!$F$12+СВЦЭМ!$D$10+'СЕТ СН'!$F$5-'СЕТ СН'!$F$20</f>
        <v>3142.53881787</v>
      </c>
      <c r="Q20" s="36">
        <f>SUMIFS(СВЦЭМ!$C$33:$C$776,СВЦЭМ!$A$33:$A$776,$A20,СВЦЭМ!$B$33:$B$776,Q$11)+'СЕТ СН'!$F$12+СВЦЭМ!$D$10+'СЕТ СН'!$F$5-'СЕТ СН'!$F$20</f>
        <v>3141.2342376300003</v>
      </c>
      <c r="R20" s="36">
        <f>SUMIFS(СВЦЭМ!$C$33:$C$776,СВЦЭМ!$A$33:$A$776,$A20,СВЦЭМ!$B$33:$B$776,R$11)+'СЕТ СН'!$F$12+СВЦЭМ!$D$10+'СЕТ СН'!$F$5-'СЕТ СН'!$F$20</f>
        <v>3134.9394622700001</v>
      </c>
      <c r="S20" s="36">
        <f>SUMIFS(СВЦЭМ!$C$33:$C$776,СВЦЭМ!$A$33:$A$776,$A20,СВЦЭМ!$B$33:$B$776,S$11)+'СЕТ СН'!$F$12+СВЦЭМ!$D$10+'СЕТ СН'!$F$5-'СЕТ СН'!$F$20</f>
        <v>3135.07190365</v>
      </c>
      <c r="T20" s="36">
        <f>SUMIFS(СВЦЭМ!$C$33:$C$776,СВЦЭМ!$A$33:$A$776,$A20,СВЦЭМ!$B$33:$B$776,T$11)+'СЕТ СН'!$F$12+СВЦЭМ!$D$10+'СЕТ СН'!$F$5-'СЕТ СН'!$F$20</f>
        <v>3160.1815910400001</v>
      </c>
      <c r="U20" s="36">
        <f>SUMIFS(СВЦЭМ!$C$33:$C$776,СВЦЭМ!$A$33:$A$776,$A20,СВЦЭМ!$B$33:$B$776,U$11)+'СЕТ СН'!$F$12+СВЦЭМ!$D$10+'СЕТ СН'!$F$5-'СЕТ СН'!$F$20</f>
        <v>3152.4912006499999</v>
      </c>
      <c r="V20" s="36">
        <f>SUMIFS(СВЦЭМ!$C$33:$C$776,СВЦЭМ!$A$33:$A$776,$A20,СВЦЭМ!$B$33:$B$776,V$11)+'СЕТ СН'!$F$12+СВЦЭМ!$D$10+'СЕТ СН'!$F$5-'СЕТ СН'!$F$20</f>
        <v>3145.5907590699999</v>
      </c>
      <c r="W20" s="36">
        <f>SUMIFS(СВЦЭМ!$C$33:$C$776,СВЦЭМ!$A$33:$A$776,$A20,СВЦЭМ!$B$33:$B$776,W$11)+'СЕТ СН'!$F$12+СВЦЭМ!$D$10+'СЕТ СН'!$F$5-'СЕТ СН'!$F$20</f>
        <v>3159.9685935299999</v>
      </c>
      <c r="X20" s="36">
        <f>SUMIFS(СВЦЭМ!$C$33:$C$776,СВЦЭМ!$A$33:$A$776,$A20,СВЦЭМ!$B$33:$B$776,X$11)+'СЕТ СН'!$F$12+СВЦЭМ!$D$10+'СЕТ СН'!$F$5-'СЕТ СН'!$F$20</f>
        <v>3135.0809154500002</v>
      </c>
      <c r="Y20" s="36">
        <f>SUMIFS(СВЦЭМ!$C$33:$C$776,СВЦЭМ!$A$33:$A$776,$A20,СВЦЭМ!$B$33:$B$776,Y$11)+'СЕТ СН'!$F$12+СВЦЭМ!$D$10+'СЕТ СН'!$F$5-'СЕТ СН'!$F$20</f>
        <v>3151.3090598399999</v>
      </c>
    </row>
    <row r="21" spans="1:25" ht="15.75" x14ac:dyDescent="0.2">
      <c r="A21" s="35">
        <f t="shared" si="0"/>
        <v>43748</v>
      </c>
      <c r="B21" s="36">
        <f>SUMIFS(СВЦЭМ!$C$33:$C$776,СВЦЭМ!$A$33:$A$776,$A21,СВЦЭМ!$B$33:$B$776,B$11)+'СЕТ СН'!$F$12+СВЦЭМ!$D$10+'СЕТ СН'!$F$5-'СЕТ СН'!$F$20</f>
        <v>3305.94982996</v>
      </c>
      <c r="C21" s="36">
        <f>SUMIFS(СВЦЭМ!$C$33:$C$776,СВЦЭМ!$A$33:$A$776,$A21,СВЦЭМ!$B$33:$B$776,C$11)+'СЕТ СН'!$F$12+СВЦЭМ!$D$10+'СЕТ СН'!$F$5-'СЕТ СН'!$F$20</f>
        <v>3343.3413997100001</v>
      </c>
      <c r="D21" s="36">
        <f>SUMIFS(СВЦЭМ!$C$33:$C$776,СВЦЭМ!$A$33:$A$776,$A21,СВЦЭМ!$B$33:$B$776,D$11)+'СЕТ СН'!$F$12+СВЦЭМ!$D$10+'СЕТ СН'!$F$5-'СЕТ СН'!$F$20</f>
        <v>3369.3287654000001</v>
      </c>
      <c r="E21" s="36">
        <f>SUMIFS(СВЦЭМ!$C$33:$C$776,СВЦЭМ!$A$33:$A$776,$A21,СВЦЭМ!$B$33:$B$776,E$11)+'СЕТ СН'!$F$12+СВЦЭМ!$D$10+'СЕТ СН'!$F$5-'СЕТ СН'!$F$20</f>
        <v>3375.4942994399998</v>
      </c>
      <c r="F21" s="36">
        <f>SUMIFS(СВЦЭМ!$C$33:$C$776,СВЦЭМ!$A$33:$A$776,$A21,СВЦЭМ!$B$33:$B$776,F$11)+'СЕТ СН'!$F$12+СВЦЭМ!$D$10+'СЕТ СН'!$F$5-'СЕТ СН'!$F$20</f>
        <v>3386.7319563599999</v>
      </c>
      <c r="G21" s="36">
        <f>SUMIFS(СВЦЭМ!$C$33:$C$776,СВЦЭМ!$A$33:$A$776,$A21,СВЦЭМ!$B$33:$B$776,G$11)+'СЕТ СН'!$F$12+СВЦЭМ!$D$10+'СЕТ СН'!$F$5-'СЕТ СН'!$F$20</f>
        <v>3368.3325908400002</v>
      </c>
      <c r="H21" s="36">
        <f>SUMIFS(СВЦЭМ!$C$33:$C$776,СВЦЭМ!$A$33:$A$776,$A21,СВЦЭМ!$B$33:$B$776,H$11)+'СЕТ СН'!$F$12+СВЦЭМ!$D$10+'СЕТ СН'!$F$5-'СЕТ СН'!$F$20</f>
        <v>3329.7270175100002</v>
      </c>
      <c r="I21" s="36">
        <f>SUMIFS(СВЦЭМ!$C$33:$C$776,СВЦЭМ!$A$33:$A$776,$A21,СВЦЭМ!$B$33:$B$776,I$11)+'СЕТ СН'!$F$12+СВЦЭМ!$D$10+'СЕТ СН'!$F$5-'СЕТ СН'!$F$20</f>
        <v>3244.4597255200001</v>
      </c>
      <c r="J21" s="36">
        <f>SUMIFS(СВЦЭМ!$C$33:$C$776,СВЦЭМ!$A$33:$A$776,$A21,СВЦЭМ!$B$33:$B$776,J$11)+'СЕТ СН'!$F$12+СВЦЭМ!$D$10+'СЕТ СН'!$F$5-'СЕТ СН'!$F$20</f>
        <v>3231.6418650099999</v>
      </c>
      <c r="K21" s="36">
        <f>SUMIFS(СВЦЭМ!$C$33:$C$776,СВЦЭМ!$A$33:$A$776,$A21,СВЦЭМ!$B$33:$B$776,K$11)+'СЕТ СН'!$F$12+СВЦЭМ!$D$10+'СЕТ СН'!$F$5-'СЕТ СН'!$F$20</f>
        <v>3221.8202856100002</v>
      </c>
      <c r="L21" s="36">
        <f>SUMIFS(СВЦЭМ!$C$33:$C$776,СВЦЭМ!$A$33:$A$776,$A21,СВЦЭМ!$B$33:$B$776,L$11)+'СЕТ СН'!$F$12+СВЦЭМ!$D$10+'СЕТ СН'!$F$5-'СЕТ СН'!$F$20</f>
        <v>3223.9092728700002</v>
      </c>
      <c r="M21" s="36">
        <f>SUMIFS(СВЦЭМ!$C$33:$C$776,СВЦЭМ!$A$33:$A$776,$A21,СВЦЭМ!$B$33:$B$776,M$11)+'СЕТ СН'!$F$12+СВЦЭМ!$D$10+'СЕТ СН'!$F$5-'СЕТ СН'!$F$20</f>
        <v>3226.4385761399999</v>
      </c>
      <c r="N21" s="36">
        <f>SUMIFS(СВЦЭМ!$C$33:$C$776,СВЦЭМ!$A$33:$A$776,$A21,СВЦЭМ!$B$33:$B$776,N$11)+'СЕТ СН'!$F$12+СВЦЭМ!$D$10+'СЕТ СН'!$F$5-'СЕТ СН'!$F$20</f>
        <v>3192.26350245</v>
      </c>
      <c r="O21" s="36">
        <f>SUMIFS(СВЦЭМ!$C$33:$C$776,СВЦЭМ!$A$33:$A$776,$A21,СВЦЭМ!$B$33:$B$776,O$11)+'СЕТ СН'!$F$12+СВЦЭМ!$D$10+'СЕТ СН'!$F$5-'СЕТ СН'!$F$20</f>
        <v>3151.2879255100002</v>
      </c>
      <c r="P21" s="36">
        <f>SUMIFS(СВЦЭМ!$C$33:$C$776,СВЦЭМ!$A$33:$A$776,$A21,СВЦЭМ!$B$33:$B$776,P$11)+'СЕТ СН'!$F$12+СВЦЭМ!$D$10+'СЕТ СН'!$F$5-'СЕТ СН'!$F$20</f>
        <v>3155.6242774299999</v>
      </c>
      <c r="Q21" s="36">
        <f>SUMIFS(СВЦЭМ!$C$33:$C$776,СВЦЭМ!$A$33:$A$776,$A21,СВЦЭМ!$B$33:$B$776,Q$11)+'СЕТ СН'!$F$12+СВЦЭМ!$D$10+'СЕТ СН'!$F$5-'СЕТ СН'!$F$20</f>
        <v>3156.4173927000002</v>
      </c>
      <c r="R21" s="36">
        <f>SUMIFS(СВЦЭМ!$C$33:$C$776,СВЦЭМ!$A$33:$A$776,$A21,СВЦЭМ!$B$33:$B$776,R$11)+'СЕТ СН'!$F$12+СВЦЭМ!$D$10+'СЕТ СН'!$F$5-'СЕТ СН'!$F$20</f>
        <v>3156.2965351500002</v>
      </c>
      <c r="S21" s="36">
        <f>SUMIFS(СВЦЭМ!$C$33:$C$776,СВЦЭМ!$A$33:$A$776,$A21,СВЦЭМ!$B$33:$B$776,S$11)+'СЕТ СН'!$F$12+СВЦЭМ!$D$10+'СЕТ СН'!$F$5-'СЕТ СН'!$F$20</f>
        <v>3165.4229924000001</v>
      </c>
      <c r="T21" s="36">
        <f>SUMIFS(СВЦЭМ!$C$33:$C$776,СВЦЭМ!$A$33:$A$776,$A21,СВЦЭМ!$B$33:$B$776,T$11)+'СЕТ СН'!$F$12+СВЦЭМ!$D$10+'СЕТ СН'!$F$5-'СЕТ СН'!$F$20</f>
        <v>3171.6965327600001</v>
      </c>
      <c r="U21" s="36">
        <f>SUMIFS(СВЦЭМ!$C$33:$C$776,СВЦЭМ!$A$33:$A$776,$A21,СВЦЭМ!$B$33:$B$776,U$11)+'СЕТ СН'!$F$12+СВЦЭМ!$D$10+'СЕТ СН'!$F$5-'СЕТ СН'!$F$20</f>
        <v>3184.2880094500001</v>
      </c>
      <c r="V21" s="36">
        <f>SUMIFS(СВЦЭМ!$C$33:$C$776,СВЦЭМ!$A$33:$A$776,$A21,СВЦЭМ!$B$33:$B$776,V$11)+'СЕТ СН'!$F$12+СВЦЭМ!$D$10+'СЕТ СН'!$F$5-'СЕТ СН'!$F$20</f>
        <v>3187.17110314</v>
      </c>
      <c r="W21" s="36">
        <f>SUMIFS(СВЦЭМ!$C$33:$C$776,СВЦЭМ!$A$33:$A$776,$A21,СВЦЭМ!$B$33:$B$776,W$11)+'СЕТ СН'!$F$12+СВЦЭМ!$D$10+'СЕТ СН'!$F$5-'СЕТ СН'!$F$20</f>
        <v>3178.4161396500003</v>
      </c>
      <c r="X21" s="36">
        <f>SUMIFS(СВЦЭМ!$C$33:$C$776,СВЦЭМ!$A$33:$A$776,$A21,СВЦЭМ!$B$33:$B$776,X$11)+'СЕТ СН'!$F$12+СВЦЭМ!$D$10+'СЕТ СН'!$F$5-'СЕТ СН'!$F$20</f>
        <v>3169.21294149</v>
      </c>
      <c r="Y21" s="36">
        <f>SUMIFS(СВЦЭМ!$C$33:$C$776,СВЦЭМ!$A$33:$A$776,$A21,СВЦЭМ!$B$33:$B$776,Y$11)+'СЕТ СН'!$F$12+СВЦЭМ!$D$10+'СЕТ СН'!$F$5-'СЕТ СН'!$F$20</f>
        <v>3197.7892590900001</v>
      </c>
    </row>
    <row r="22" spans="1:25" ht="15.75" x14ac:dyDescent="0.2">
      <c r="A22" s="35">
        <f t="shared" si="0"/>
        <v>43749</v>
      </c>
      <c r="B22" s="36">
        <f>SUMIFS(СВЦЭМ!$C$33:$C$776,СВЦЭМ!$A$33:$A$776,$A22,СВЦЭМ!$B$33:$B$776,B$11)+'СЕТ СН'!$F$12+СВЦЭМ!$D$10+'СЕТ СН'!$F$5-'СЕТ СН'!$F$20</f>
        <v>3264.23635982</v>
      </c>
      <c r="C22" s="36">
        <f>SUMIFS(СВЦЭМ!$C$33:$C$776,СВЦЭМ!$A$33:$A$776,$A22,СВЦЭМ!$B$33:$B$776,C$11)+'СЕТ СН'!$F$12+СВЦЭМ!$D$10+'СЕТ СН'!$F$5-'СЕТ СН'!$F$20</f>
        <v>3320.0326727500001</v>
      </c>
      <c r="D22" s="36">
        <f>SUMIFS(СВЦЭМ!$C$33:$C$776,СВЦЭМ!$A$33:$A$776,$A22,СВЦЭМ!$B$33:$B$776,D$11)+'СЕТ СН'!$F$12+СВЦЭМ!$D$10+'СЕТ СН'!$F$5-'СЕТ СН'!$F$20</f>
        <v>3332.8408627399999</v>
      </c>
      <c r="E22" s="36">
        <f>SUMIFS(СВЦЭМ!$C$33:$C$776,СВЦЭМ!$A$33:$A$776,$A22,СВЦЭМ!$B$33:$B$776,E$11)+'СЕТ СН'!$F$12+СВЦЭМ!$D$10+'СЕТ СН'!$F$5-'СЕТ СН'!$F$20</f>
        <v>3337.4539186700003</v>
      </c>
      <c r="F22" s="36">
        <f>SUMIFS(СВЦЭМ!$C$33:$C$776,СВЦЭМ!$A$33:$A$776,$A22,СВЦЭМ!$B$33:$B$776,F$11)+'СЕТ СН'!$F$12+СВЦЭМ!$D$10+'СЕТ СН'!$F$5-'СЕТ СН'!$F$20</f>
        <v>3333.71910058</v>
      </c>
      <c r="G22" s="36">
        <f>SUMIFS(СВЦЭМ!$C$33:$C$776,СВЦЭМ!$A$33:$A$776,$A22,СВЦЭМ!$B$33:$B$776,G$11)+'СЕТ СН'!$F$12+СВЦЭМ!$D$10+'СЕТ СН'!$F$5-'СЕТ СН'!$F$20</f>
        <v>3316.9387838000002</v>
      </c>
      <c r="H22" s="36">
        <f>SUMIFS(СВЦЭМ!$C$33:$C$776,СВЦЭМ!$A$33:$A$776,$A22,СВЦЭМ!$B$33:$B$776,H$11)+'СЕТ СН'!$F$12+СВЦЭМ!$D$10+'СЕТ СН'!$F$5-'СЕТ СН'!$F$20</f>
        <v>3274.1057266500002</v>
      </c>
      <c r="I22" s="36">
        <f>SUMIFS(СВЦЭМ!$C$33:$C$776,СВЦЭМ!$A$33:$A$776,$A22,СВЦЭМ!$B$33:$B$776,I$11)+'СЕТ СН'!$F$12+СВЦЭМ!$D$10+'СЕТ СН'!$F$5-'СЕТ СН'!$F$20</f>
        <v>3250.9264951499999</v>
      </c>
      <c r="J22" s="36">
        <f>SUMIFS(СВЦЭМ!$C$33:$C$776,СВЦЭМ!$A$33:$A$776,$A22,СВЦЭМ!$B$33:$B$776,J$11)+'СЕТ СН'!$F$12+СВЦЭМ!$D$10+'СЕТ СН'!$F$5-'СЕТ СН'!$F$20</f>
        <v>3228.5272505100002</v>
      </c>
      <c r="K22" s="36">
        <f>SUMIFS(СВЦЭМ!$C$33:$C$776,СВЦЭМ!$A$33:$A$776,$A22,СВЦЭМ!$B$33:$B$776,K$11)+'СЕТ СН'!$F$12+СВЦЭМ!$D$10+'СЕТ СН'!$F$5-'СЕТ СН'!$F$20</f>
        <v>3217.4836171100001</v>
      </c>
      <c r="L22" s="36">
        <f>SUMIFS(СВЦЭМ!$C$33:$C$776,СВЦЭМ!$A$33:$A$776,$A22,СВЦЭМ!$B$33:$B$776,L$11)+'СЕТ СН'!$F$12+СВЦЭМ!$D$10+'СЕТ СН'!$F$5-'СЕТ СН'!$F$20</f>
        <v>3216.5182759899999</v>
      </c>
      <c r="M22" s="36">
        <f>SUMIFS(СВЦЭМ!$C$33:$C$776,СВЦЭМ!$A$33:$A$776,$A22,СВЦЭМ!$B$33:$B$776,M$11)+'СЕТ СН'!$F$12+СВЦЭМ!$D$10+'СЕТ СН'!$F$5-'СЕТ СН'!$F$20</f>
        <v>3217.9860504600001</v>
      </c>
      <c r="N22" s="36">
        <f>SUMIFS(СВЦЭМ!$C$33:$C$776,СВЦЭМ!$A$33:$A$776,$A22,СВЦЭМ!$B$33:$B$776,N$11)+'СЕТ СН'!$F$12+СВЦЭМ!$D$10+'СЕТ СН'!$F$5-'СЕТ СН'!$F$20</f>
        <v>3186.2850605900003</v>
      </c>
      <c r="O22" s="36">
        <f>SUMIFS(СВЦЭМ!$C$33:$C$776,СВЦЭМ!$A$33:$A$776,$A22,СВЦЭМ!$B$33:$B$776,O$11)+'СЕТ СН'!$F$12+СВЦЭМ!$D$10+'СЕТ СН'!$F$5-'СЕТ СН'!$F$20</f>
        <v>3166.0622713900002</v>
      </c>
      <c r="P22" s="36">
        <f>SUMIFS(СВЦЭМ!$C$33:$C$776,СВЦЭМ!$A$33:$A$776,$A22,СВЦЭМ!$B$33:$B$776,P$11)+'СЕТ СН'!$F$12+СВЦЭМ!$D$10+'СЕТ СН'!$F$5-'СЕТ СН'!$F$20</f>
        <v>3176.53952334</v>
      </c>
      <c r="Q22" s="36">
        <f>SUMIFS(СВЦЭМ!$C$33:$C$776,СВЦЭМ!$A$33:$A$776,$A22,СВЦЭМ!$B$33:$B$776,Q$11)+'СЕТ СН'!$F$12+СВЦЭМ!$D$10+'СЕТ СН'!$F$5-'СЕТ СН'!$F$20</f>
        <v>3178.2570991600001</v>
      </c>
      <c r="R22" s="36">
        <f>SUMIFS(СВЦЭМ!$C$33:$C$776,СВЦЭМ!$A$33:$A$776,$A22,СВЦЭМ!$B$33:$B$776,R$11)+'СЕТ СН'!$F$12+СВЦЭМ!$D$10+'СЕТ СН'!$F$5-'СЕТ СН'!$F$20</f>
        <v>3175.25953175</v>
      </c>
      <c r="S22" s="36">
        <f>SUMIFS(СВЦЭМ!$C$33:$C$776,СВЦЭМ!$A$33:$A$776,$A22,СВЦЭМ!$B$33:$B$776,S$11)+'СЕТ СН'!$F$12+СВЦЭМ!$D$10+'СЕТ СН'!$F$5-'СЕТ СН'!$F$20</f>
        <v>3165.3419315599999</v>
      </c>
      <c r="T22" s="36">
        <f>SUMIFS(СВЦЭМ!$C$33:$C$776,СВЦЭМ!$A$33:$A$776,$A22,СВЦЭМ!$B$33:$B$776,T$11)+'СЕТ СН'!$F$12+СВЦЭМ!$D$10+'СЕТ СН'!$F$5-'СЕТ СН'!$F$20</f>
        <v>3151.3702475600003</v>
      </c>
      <c r="U22" s="36">
        <f>SUMIFS(СВЦЭМ!$C$33:$C$776,СВЦЭМ!$A$33:$A$776,$A22,СВЦЭМ!$B$33:$B$776,U$11)+'СЕТ СН'!$F$12+СВЦЭМ!$D$10+'СЕТ СН'!$F$5-'СЕТ СН'!$F$20</f>
        <v>3173.4047931099999</v>
      </c>
      <c r="V22" s="36">
        <f>SUMIFS(СВЦЭМ!$C$33:$C$776,СВЦЭМ!$A$33:$A$776,$A22,СВЦЭМ!$B$33:$B$776,V$11)+'СЕТ СН'!$F$12+СВЦЭМ!$D$10+'СЕТ СН'!$F$5-'СЕТ СН'!$F$20</f>
        <v>3199.1750901200003</v>
      </c>
      <c r="W22" s="36">
        <f>SUMIFS(СВЦЭМ!$C$33:$C$776,СВЦЭМ!$A$33:$A$776,$A22,СВЦЭМ!$B$33:$B$776,W$11)+'СЕТ СН'!$F$12+СВЦЭМ!$D$10+'СЕТ СН'!$F$5-'СЕТ СН'!$F$20</f>
        <v>3204.7878385700001</v>
      </c>
      <c r="X22" s="36">
        <f>SUMIFS(СВЦЭМ!$C$33:$C$776,СВЦЭМ!$A$33:$A$776,$A22,СВЦЭМ!$B$33:$B$776,X$11)+'СЕТ СН'!$F$12+СВЦЭМ!$D$10+'СЕТ СН'!$F$5-'СЕТ СН'!$F$20</f>
        <v>3209.64547064</v>
      </c>
      <c r="Y22" s="36">
        <f>SUMIFS(СВЦЭМ!$C$33:$C$776,СВЦЭМ!$A$33:$A$776,$A22,СВЦЭМ!$B$33:$B$776,Y$11)+'СЕТ СН'!$F$12+СВЦЭМ!$D$10+'СЕТ СН'!$F$5-'СЕТ СН'!$F$20</f>
        <v>3241.4527277900002</v>
      </c>
    </row>
    <row r="23" spans="1:25" ht="15.75" x14ac:dyDescent="0.2">
      <c r="A23" s="35">
        <f t="shared" si="0"/>
        <v>43750</v>
      </c>
      <c r="B23" s="36">
        <f>SUMIFS(СВЦЭМ!$C$33:$C$776,СВЦЭМ!$A$33:$A$776,$A23,СВЦЭМ!$B$33:$B$776,B$11)+'СЕТ СН'!$F$12+СВЦЭМ!$D$10+'СЕТ СН'!$F$5-'СЕТ СН'!$F$20</f>
        <v>3232.43695716</v>
      </c>
      <c r="C23" s="36">
        <f>SUMIFS(СВЦЭМ!$C$33:$C$776,СВЦЭМ!$A$33:$A$776,$A23,СВЦЭМ!$B$33:$B$776,C$11)+'СЕТ СН'!$F$12+СВЦЭМ!$D$10+'СЕТ СН'!$F$5-'СЕТ СН'!$F$20</f>
        <v>3225.7553617799999</v>
      </c>
      <c r="D23" s="36">
        <f>SUMIFS(СВЦЭМ!$C$33:$C$776,СВЦЭМ!$A$33:$A$776,$A23,СВЦЭМ!$B$33:$B$776,D$11)+'СЕТ СН'!$F$12+СВЦЭМ!$D$10+'СЕТ СН'!$F$5-'СЕТ СН'!$F$20</f>
        <v>3229.08218326</v>
      </c>
      <c r="E23" s="36">
        <f>SUMIFS(СВЦЭМ!$C$33:$C$776,СВЦЭМ!$A$33:$A$776,$A23,СВЦЭМ!$B$33:$B$776,E$11)+'СЕТ СН'!$F$12+СВЦЭМ!$D$10+'СЕТ СН'!$F$5-'СЕТ СН'!$F$20</f>
        <v>3236.64049952</v>
      </c>
      <c r="F23" s="36">
        <f>SUMIFS(СВЦЭМ!$C$33:$C$776,СВЦЭМ!$A$33:$A$776,$A23,СВЦЭМ!$B$33:$B$776,F$11)+'СЕТ СН'!$F$12+СВЦЭМ!$D$10+'СЕТ СН'!$F$5-'СЕТ СН'!$F$20</f>
        <v>3248.4401946100002</v>
      </c>
      <c r="G23" s="36">
        <f>SUMIFS(СВЦЭМ!$C$33:$C$776,СВЦЭМ!$A$33:$A$776,$A23,СВЦЭМ!$B$33:$B$776,G$11)+'СЕТ СН'!$F$12+СВЦЭМ!$D$10+'СЕТ СН'!$F$5-'СЕТ СН'!$F$20</f>
        <v>3240.0127979399999</v>
      </c>
      <c r="H23" s="36">
        <f>SUMIFS(СВЦЭМ!$C$33:$C$776,СВЦЭМ!$A$33:$A$776,$A23,СВЦЭМ!$B$33:$B$776,H$11)+'СЕТ СН'!$F$12+СВЦЭМ!$D$10+'СЕТ СН'!$F$5-'СЕТ СН'!$F$20</f>
        <v>3219.8257426800001</v>
      </c>
      <c r="I23" s="36">
        <f>SUMIFS(СВЦЭМ!$C$33:$C$776,СВЦЭМ!$A$33:$A$776,$A23,СВЦЭМ!$B$33:$B$776,I$11)+'СЕТ СН'!$F$12+СВЦЭМ!$D$10+'СЕТ СН'!$F$5-'СЕТ СН'!$F$20</f>
        <v>3251.52672704</v>
      </c>
      <c r="J23" s="36">
        <f>SUMIFS(СВЦЭМ!$C$33:$C$776,СВЦЭМ!$A$33:$A$776,$A23,СВЦЭМ!$B$33:$B$776,J$11)+'СЕТ СН'!$F$12+СВЦЭМ!$D$10+'СЕТ СН'!$F$5-'СЕТ СН'!$F$20</f>
        <v>3260.6718291300003</v>
      </c>
      <c r="K23" s="36">
        <f>SUMIFS(СВЦЭМ!$C$33:$C$776,СВЦЭМ!$A$33:$A$776,$A23,СВЦЭМ!$B$33:$B$776,K$11)+'СЕТ СН'!$F$12+СВЦЭМ!$D$10+'СЕТ СН'!$F$5-'СЕТ СН'!$F$20</f>
        <v>3261.2120175300001</v>
      </c>
      <c r="L23" s="36">
        <f>SUMIFS(СВЦЭМ!$C$33:$C$776,СВЦЭМ!$A$33:$A$776,$A23,СВЦЭМ!$B$33:$B$776,L$11)+'СЕТ СН'!$F$12+СВЦЭМ!$D$10+'СЕТ СН'!$F$5-'СЕТ СН'!$F$20</f>
        <v>3263.2550463900002</v>
      </c>
      <c r="M23" s="36">
        <f>SUMIFS(СВЦЭМ!$C$33:$C$776,СВЦЭМ!$A$33:$A$776,$A23,СВЦЭМ!$B$33:$B$776,M$11)+'СЕТ СН'!$F$12+СВЦЭМ!$D$10+'СЕТ СН'!$F$5-'СЕТ СН'!$F$20</f>
        <v>3266.9413292500003</v>
      </c>
      <c r="N23" s="36">
        <f>SUMIFS(СВЦЭМ!$C$33:$C$776,СВЦЭМ!$A$33:$A$776,$A23,СВЦЭМ!$B$33:$B$776,N$11)+'СЕТ СН'!$F$12+СВЦЭМ!$D$10+'СЕТ СН'!$F$5-'СЕТ СН'!$F$20</f>
        <v>3211.9413941299999</v>
      </c>
      <c r="O23" s="36">
        <f>SUMIFS(СВЦЭМ!$C$33:$C$776,СВЦЭМ!$A$33:$A$776,$A23,СВЦЭМ!$B$33:$B$776,O$11)+'СЕТ СН'!$F$12+СВЦЭМ!$D$10+'СЕТ СН'!$F$5-'СЕТ СН'!$F$20</f>
        <v>3169.61023131</v>
      </c>
      <c r="P23" s="36">
        <f>SUMIFS(СВЦЭМ!$C$33:$C$776,СВЦЭМ!$A$33:$A$776,$A23,СВЦЭМ!$B$33:$B$776,P$11)+'СЕТ СН'!$F$12+СВЦЭМ!$D$10+'СЕТ СН'!$F$5-'СЕТ СН'!$F$20</f>
        <v>3159.2519808000002</v>
      </c>
      <c r="Q23" s="36">
        <f>SUMIFS(СВЦЭМ!$C$33:$C$776,СВЦЭМ!$A$33:$A$776,$A23,СВЦЭМ!$B$33:$B$776,Q$11)+'СЕТ СН'!$F$12+СВЦЭМ!$D$10+'СЕТ СН'!$F$5-'СЕТ СН'!$F$20</f>
        <v>3154.8344377100002</v>
      </c>
      <c r="R23" s="36">
        <f>SUMIFS(СВЦЭМ!$C$33:$C$776,СВЦЭМ!$A$33:$A$776,$A23,СВЦЭМ!$B$33:$B$776,R$11)+'СЕТ СН'!$F$12+СВЦЭМ!$D$10+'СЕТ СН'!$F$5-'СЕТ СН'!$F$20</f>
        <v>3152.3120266999999</v>
      </c>
      <c r="S23" s="36">
        <f>SUMIFS(СВЦЭМ!$C$33:$C$776,СВЦЭМ!$A$33:$A$776,$A23,СВЦЭМ!$B$33:$B$776,S$11)+'СЕТ СН'!$F$12+СВЦЭМ!$D$10+'СЕТ СН'!$F$5-'СЕТ СН'!$F$20</f>
        <v>3164.5483612799999</v>
      </c>
      <c r="T23" s="36">
        <f>SUMIFS(СВЦЭМ!$C$33:$C$776,СВЦЭМ!$A$33:$A$776,$A23,СВЦЭМ!$B$33:$B$776,T$11)+'СЕТ СН'!$F$12+СВЦЭМ!$D$10+'СЕТ СН'!$F$5-'СЕТ СН'!$F$20</f>
        <v>3173.8479222400001</v>
      </c>
      <c r="U23" s="36">
        <f>SUMIFS(СВЦЭМ!$C$33:$C$776,СВЦЭМ!$A$33:$A$776,$A23,СВЦЭМ!$B$33:$B$776,U$11)+'СЕТ СН'!$F$12+СВЦЭМ!$D$10+'СЕТ СН'!$F$5-'СЕТ СН'!$F$20</f>
        <v>3129.2071415600003</v>
      </c>
      <c r="V23" s="36">
        <f>SUMIFS(СВЦЭМ!$C$33:$C$776,СВЦЭМ!$A$33:$A$776,$A23,СВЦЭМ!$B$33:$B$776,V$11)+'СЕТ СН'!$F$12+СВЦЭМ!$D$10+'СЕТ СН'!$F$5-'СЕТ СН'!$F$20</f>
        <v>3124.62391867</v>
      </c>
      <c r="W23" s="36">
        <f>SUMIFS(СВЦЭМ!$C$33:$C$776,СВЦЭМ!$A$33:$A$776,$A23,СВЦЭМ!$B$33:$B$776,W$11)+'СЕТ СН'!$F$12+СВЦЭМ!$D$10+'СЕТ СН'!$F$5-'СЕТ СН'!$F$20</f>
        <v>3130.9665342600001</v>
      </c>
      <c r="X23" s="36">
        <f>SUMIFS(СВЦЭМ!$C$33:$C$776,СВЦЭМ!$A$33:$A$776,$A23,СВЦЭМ!$B$33:$B$776,X$11)+'СЕТ СН'!$F$12+СВЦЭМ!$D$10+'СЕТ СН'!$F$5-'СЕТ СН'!$F$20</f>
        <v>3148.7586097500002</v>
      </c>
      <c r="Y23" s="36">
        <f>SUMIFS(СВЦЭМ!$C$33:$C$776,СВЦЭМ!$A$33:$A$776,$A23,СВЦЭМ!$B$33:$B$776,Y$11)+'СЕТ СН'!$F$12+СВЦЭМ!$D$10+'СЕТ СН'!$F$5-'СЕТ СН'!$F$20</f>
        <v>3173.5201604100002</v>
      </c>
    </row>
    <row r="24" spans="1:25" ht="15.75" x14ac:dyDescent="0.2">
      <c r="A24" s="35">
        <f t="shared" si="0"/>
        <v>43751</v>
      </c>
      <c r="B24" s="36">
        <f>SUMIFS(СВЦЭМ!$C$33:$C$776,СВЦЭМ!$A$33:$A$776,$A24,СВЦЭМ!$B$33:$B$776,B$11)+'СЕТ СН'!$F$12+СВЦЭМ!$D$10+'СЕТ СН'!$F$5-'СЕТ СН'!$F$20</f>
        <v>3269.0620172600002</v>
      </c>
      <c r="C24" s="36">
        <f>SUMIFS(СВЦЭМ!$C$33:$C$776,СВЦЭМ!$A$33:$A$776,$A24,СВЦЭМ!$B$33:$B$776,C$11)+'СЕТ СН'!$F$12+СВЦЭМ!$D$10+'СЕТ СН'!$F$5-'СЕТ СН'!$F$20</f>
        <v>3307.4779971900002</v>
      </c>
      <c r="D24" s="36">
        <f>SUMIFS(СВЦЭМ!$C$33:$C$776,СВЦЭМ!$A$33:$A$776,$A24,СВЦЭМ!$B$33:$B$776,D$11)+'СЕТ СН'!$F$12+СВЦЭМ!$D$10+'СЕТ СН'!$F$5-'СЕТ СН'!$F$20</f>
        <v>3326.6116693499998</v>
      </c>
      <c r="E24" s="36">
        <f>SUMIFS(СВЦЭМ!$C$33:$C$776,СВЦЭМ!$A$33:$A$776,$A24,СВЦЭМ!$B$33:$B$776,E$11)+'СЕТ СН'!$F$12+СВЦЭМ!$D$10+'СЕТ СН'!$F$5-'СЕТ СН'!$F$20</f>
        <v>3344.1924300000001</v>
      </c>
      <c r="F24" s="36">
        <f>SUMIFS(СВЦЭМ!$C$33:$C$776,СВЦЭМ!$A$33:$A$776,$A24,СВЦЭМ!$B$33:$B$776,F$11)+'СЕТ СН'!$F$12+СВЦЭМ!$D$10+'СЕТ СН'!$F$5-'СЕТ СН'!$F$20</f>
        <v>3342.0697046400001</v>
      </c>
      <c r="G24" s="36">
        <f>SUMIFS(СВЦЭМ!$C$33:$C$776,СВЦЭМ!$A$33:$A$776,$A24,СВЦЭМ!$B$33:$B$776,G$11)+'СЕТ СН'!$F$12+СВЦЭМ!$D$10+'СЕТ СН'!$F$5-'СЕТ СН'!$F$20</f>
        <v>3331.30949207</v>
      </c>
      <c r="H24" s="36">
        <f>SUMIFS(СВЦЭМ!$C$33:$C$776,СВЦЭМ!$A$33:$A$776,$A24,СВЦЭМ!$B$33:$B$776,H$11)+'СЕТ СН'!$F$12+СВЦЭМ!$D$10+'СЕТ СН'!$F$5-'СЕТ СН'!$F$20</f>
        <v>3303.5319789</v>
      </c>
      <c r="I24" s="36">
        <f>SUMIFS(СВЦЭМ!$C$33:$C$776,СВЦЭМ!$A$33:$A$776,$A24,СВЦЭМ!$B$33:$B$776,I$11)+'СЕТ СН'!$F$12+СВЦЭМ!$D$10+'СЕТ СН'!$F$5-'СЕТ СН'!$F$20</f>
        <v>3258.3744338699998</v>
      </c>
      <c r="J24" s="36">
        <f>SUMIFS(СВЦЭМ!$C$33:$C$776,СВЦЭМ!$A$33:$A$776,$A24,СВЦЭМ!$B$33:$B$776,J$11)+'СЕТ СН'!$F$12+СВЦЭМ!$D$10+'СЕТ СН'!$F$5-'СЕТ СН'!$F$20</f>
        <v>3230.8132198900003</v>
      </c>
      <c r="K24" s="36">
        <f>SUMIFS(СВЦЭМ!$C$33:$C$776,СВЦЭМ!$A$33:$A$776,$A24,СВЦЭМ!$B$33:$B$776,K$11)+'СЕТ СН'!$F$12+СВЦЭМ!$D$10+'СЕТ СН'!$F$5-'СЕТ СН'!$F$20</f>
        <v>3246.8733654799998</v>
      </c>
      <c r="L24" s="36">
        <f>SUMIFS(СВЦЭМ!$C$33:$C$776,СВЦЭМ!$A$33:$A$776,$A24,СВЦЭМ!$B$33:$B$776,L$11)+'СЕТ СН'!$F$12+СВЦЭМ!$D$10+'СЕТ СН'!$F$5-'СЕТ СН'!$F$20</f>
        <v>3257.3513608600001</v>
      </c>
      <c r="M24" s="36">
        <f>SUMIFS(СВЦЭМ!$C$33:$C$776,СВЦЭМ!$A$33:$A$776,$A24,СВЦЭМ!$B$33:$B$776,M$11)+'СЕТ СН'!$F$12+СВЦЭМ!$D$10+'СЕТ СН'!$F$5-'СЕТ СН'!$F$20</f>
        <v>3249.1747320100003</v>
      </c>
      <c r="N24" s="36">
        <f>SUMIFS(СВЦЭМ!$C$33:$C$776,СВЦЭМ!$A$33:$A$776,$A24,СВЦЭМ!$B$33:$B$776,N$11)+'СЕТ СН'!$F$12+СВЦЭМ!$D$10+'СЕТ СН'!$F$5-'СЕТ СН'!$F$20</f>
        <v>3198.9390594900001</v>
      </c>
      <c r="O24" s="36">
        <f>SUMIFS(СВЦЭМ!$C$33:$C$776,СВЦЭМ!$A$33:$A$776,$A24,СВЦЭМ!$B$33:$B$776,O$11)+'СЕТ СН'!$F$12+СВЦЭМ!$D$10+'СЕТ СН'!$F$5-'СЕТ СН'!$F$20</f>
        <v>3163.4060271400003</v>
      </c>
      <c r="P24" s="36">
        <f>SUMIFS(СВЦЭМ!$C$33:$C$776,СВЦЭМ!$A$33:$A$776,$A24,СВЦЭМ!$B$33:$B$776,P$11)+'СЕТ СН'!$F$12+СВЦЭМ!$D$10+'СЕТ СН'!$F$5-'СЕТ СН'!$F$20</f>
        <v>3156.3575711499998</v>
      </c>
      <c r="Q24" s="36">
        <f>SUMIFS(СВЦЭМ!$C$33:$C$776,СВЦЭМ!$A$33:$A$776,$A24,СВЦЭМ!$B$33:$B$776,Q$11)+'СЕТ СН'!$F$12+СВЦЭМ!$D$10+'СЕТ СН'!$F$5-'СЕТ СН'!$F$20</f>
        <v>3159.16413831</v>
      </c>
      <c r="R24" s="36">
        <f>SUMIFS(СВЦЭМ!$C$33:$C$776,СВЦЭМ!$A$33:$A$776,$A24,СВЦЭМ!$B$33:$B$776,R$11)+'СЕТ СН'!$F$12+СВЦЭМ!$D$10+'СЕТ СН'!$F$5-'СЕТ СН'!$F$20</f>
        <v>3154.3895485000003</v>
      </c>
      <c r="S24" s="36">
        <f>SUMIFS(СВЦЭМ!$C$33:$C$776,СВЦЭМ!$A$33:$A$776,$A24,СВЦЭМ!$B$33:$B$776,S$11)+'СЕТ СН'!$F$12+СВЦЭМ!$D$10+'СЕТ СН'!$F$5-'СЕТ СН'!$F$20</f>
        <v>3163.3769961500002</v>
      </c>
      <c r="T24" s="36">
        <f>SUMIFS(СВЦЭМ!$C$33:$C$776,СВЦЭМ!$A$33:$A$776,$A24,СВЦЭМ!$B$33:$B$776,T$11)+'СЕТ СН'!$F$12+СВЦЭМ!$D$10+'СЕТ СН'!$F$5-'СЕТ СН'!$F$20</f>
        <v>3176.36786652</v>
      </c>
      <c r="U24" s="36">
        <f>SUMIFS(СВЦЭМ!$C$33:$C$776,СВЦЭМ!$A$33:$A$776,$A24,СВЦЭМ!$B$33:$B$776,U$11)+'СЕТ СН'!$F$12+СВЦЭМ!$D$10+'СЕТ СН'!$F$5-'СЕТ СН'!$F$20</f>
        <v>3138.4209967000002</v>
      </c>
      <c r="V24" s="36">
        <f>SUMIFS(СВЦЭМ!$C$33:$C$776,СВЦЭМ!$A$33:$A$776,$A24,СВЦЭМ!$B$33:$B$776,V$11)+'СЕТ СН'!$F$12+СВЦЭМ!$D$10+'СЕТ СН'!$F$5-'СЕТ СН'!$F$20</f>
        <v>3133.1755116300001</v>
      </c>
      <c r="W24" s="36">
        <f>SUMIFS(СВЦЭМ!$C$33:$C$776,СВЦЭМ!$A$33:$A$776,$A24,СВЦЭМ!$B$33:$B$776,W$11)+'СЕТ СН'!$F$12+СВЦЭМ!$D$10+'СЕТ СН'!$F$5-'СЕТ СН'!$F$20</f>
        <v>3154.4990329500001</v>
      </c>
      <c r="X24" s="36">
        <f>SUMIFS(СВЦЭМ!$C$33:$C$776,СВЦЭМ!$A$33:$A$776,$A24,СВЦЭМ!$B$33:$B$776,X$11)+'СЕТ СН'!$F$12+СВЦЭМ!$D$10+'СЕТ СН'!$F$5-'СЕТ СН'!$F$20</f>
        <v>3177.01335509</v>
      </c>
      <c r="Y24" s="36">
        <f>SUMIFS(СВЦЭМ!$C$33:$C$776,СВЦЭМ!$A$33:$A$776,$A24,СВЦЭМ!$B$33:$B$776,Y$11)+'СЕТ СН'!$F$12+СВЦЭМ!$D$10+'СЕТ СН'!$F$5-'СЕТ СН'!$F$20</f>
        <v>3220.96196156</v>
      </c>
    </row>
    <row r="25" spans="1:25" ht="15.75" x14ac:dyDescent="0.2">
      <c r="A25" s="35">
        <f t="shared" si="0"/>
        <v>43752</v>
      </c>
      <c r="B25" s="36">
        <f>SUMIFS(СВЦЭМ!$C$33:$C$776,СВЦЭМ!$A$33:$A$776,$A25,СВЦЭМ!$B$33:$B$776,B$11)+'СЕТ СН'!$F$12+СВЦЭМ!$D$10+'СЕТ СН'!$F$5-'СЕТ СН'!$F$20</f>
        <v>3243.1849175100001</v>
      </c>
      <c r="C25" s="36">
        <f>SUMIFS(СВЦЭМ!$C$33:$C$776,СВЦЭМ!$A$33:$A$776,$A25,СВЦЭМ!$B$33:$B$776,C$11)+'СЕТ СН'!$F$12+СВЦЭМ!$D$10+'СЕТ СН'!$F$5-'СЕТ СН'!$F$20</f>
        <v>3286.0396634399999</v>
      </c>
      <c r="D25" s="36">
        <f>SUMIFS(СВЦЭМ!$C$33:$C$776,СВЦЭМ!$A$33:$A$776,$A25,СВЦЭМ!$B$33:$B$776,D$11)+'СЕТ СН'!$F$12+СВЦЭМ!$D$10+'СЕТ СН'!$F$5-'СЕТ СН'!$F$20</f>
        <v>3296.70663719</v>
      </c>
      <c r="E25" s="36">
        <f>SUMIFS(СВЦЭМ!$C$33:$C$776,СВЦЭМ!$A$33:$A$776,$A25,СВЦЭМ!$B$33:$B$776,E$11)+'СЕТ СН'!$F$12+СВЦЭМ!$D$10+'СЕТ СН'!$F$5-'СЕТ СН'!$F$20</f>
        <v>3264.3459595499999</v>
      </c>
      <c r="F25" s="36">
        <f>SUMIFS(СВЦЭМ!$C$33:$C$776,СВЦЭМ!$A$33:$A$776,$A25,СВЦЭМ!$B$33:$B$776,F$11)+'СЕТ СН'!$F$12+СВЦЭМ!$D$10+'СЕТ СН'!$F$5-'СЕТ СН'!$F$20</f>
        <v>3268.2207862300002</v>
      </c>
      <c r="G25" s="36">
        <f>SUMIFS(СВЦЭМ!$C$33:$C$776,СВЦЭМ!$A$33:$A$776,$A25,СВЦЭМ!$B$33:$B$776,G$11)+'СЕТ СН'!$F$12+СВЦЭМ!$D$10+'СЕТ СН'!$F$5-'СЕТ СН'!$F$20</f>
        <v>3266.6145493399999</v>
      </c>
      <c r="H25" s="36">
        <f>SUMIFS(СВЦЭМ!$C$33:$C$776,СВЦЭМ!$A$33:$A$776,$A25,СВЦЭМ!$B$33:$B$776,H$11)+'СЕТ СН'!$F$12+СВЦЭМ!$D$10+'СЕТ СН'!$F$5-'СЕТ СН'!$F$20</f>
        <v>3270.5796545000003</v>
      </c>
      <c r="I25" s="36">
        <f>SUMIFS(СВЦЭМ!$C$33:$C$776,СВЦЭМ!$A$33:$A$776,$A25,СВЦЭМ!$B$33:$B$776,I$11)+'СЕТ СН'!$F$12+СВЦЭМ!$D$10+'СЕТ СН'!$F$5-'СЕТ СН'!$F$20</f>
        <v>3243.03183373</v>
      </c>
      <c r="J25" s="36">
        <f>SUMIFS(СВЦЭМ!$C$33:$C$776,СВЦЭМ!$A$33:$A$776,$A25,СВЦЭМ!$B$33:$B$776,J$11)+'СЕТ СН'!$F$12+СВЦЭМ!$D$10+'СЕТ СН'!$F$5-'СЕТ СН'!$F$20</f>
        <v>3216.8148487400003</v>
      </c>
      <c r="K25" s="36">
        <f>SUMIFS(СВЦЭМ!$C$33:$C$776,СВЦЭМ!$A$33:$A$776,$A25,СВЦЭМ!$B$33:$B$776,K$11)+'СЕТ СН'!$F$12+СВЦЭМ!$D$10+'СЕТ СН'!$F$5-'СЕТ СН'!$F$20</f>
        <v>3201.5486231</v>
      </c>
      <c r="L25" s="36">
        <f>SUMIFS(СВЦЭМ!$C$33:$C$776,СВЦЭМ!$A$33:$A$776,$A25,СВЦЭМ!$B$33:$B$776,L$11)+'СЕТ СН'!$F$12+СВЦЭМ!$D$10+'СЕТ СН'!$F$5-'СЕТ СН'!$F$20</f>
        <v>3198.01610987</v>
      </c>
      <c r="M25" s="36">
        <f>SUMIFS(СВЦЭМ!$C$33:$C$776,СВЦЭМ!$A$33:$A$776,$A25,СВЦЭМ!$B$33:$B$776,M$11)+'СЕТ СН'!$F$12+СВЦЭМ!$D$10+'СЕТ СН'!$F$5-'СЕТ СН'!$F$20</f>
        <v>3209.3598964500002</v>
      </c>
      <c r="N25" s="36">
        <f>SUMIFS(СВЦЭМ!$C$33:$C$776,СВЦЭМ!$A$33:$A$776,$A25,СВЦЭМ!$B$33:$B$776,N$11)+'СЕТ СН'!$F$12+СВЦЭМ!$D$10+'СЕТ СН'!$F$5-'СЕТ СН'!$F$20</f>
        <v>3180.0063487699999</v>
      </c>
      <c r="O25" s="36">
        <f>SUMIFS(СВЦЭМ!$C$33:$C$776,СВЦЭМ!$A$33:$A$776,$A25,СВЦЭМ!$B$33:$B$776,O$11)+'СЕТ СН'!$F$12+СВЦЭМ!$D$10+'СЕТ СН'!$F$5-'СЕТ СН'!$F$20</f>
        <v>3171.9513559699999</v>
      </c>
      <c r="P25" s="36">
        <f>SUMIFS(СВЦЭМ!$C$33:$C$776,СВЦЭМ!$A$33:$A$776,$A25,СВЦЭМ!$B$33:$B$776,P$11)+'СЕТ СН'!$F$12+СВЦЭМ!$D$10+'СЕТ СН'!$F$5-'СЕТ СН'!$F$20</f>
        <v>3160.7898179200001</v>
      </c>
      <c r="Q25" s="36">
        <f>SUMIFS(СВЦЭМ!$C$33:$C$776,СВЦЭМ!$A$33:$A$776,$A25,СВЦЭМ!$B$33:$B$776,Q$11)+'СЕТ СН'!$F$12+СВЦЭМ!$D$10+'СЕТ СН'!$F$5-'СЕТ СН'!$F$20</f>
        <v>3165.7186908000003</v>
      </c>
      <c r="R25" s="36">
        <f>SUMIFS(СВЦЭМ!$C$33:$C$776,СВЦЭМ!$A$33:$A$776,$A25,СВЦЭМ!$B$33:$B$776,R$11)+'СЕТ СН'!$F$12+СВЦЭМ!$D$10+'СЕТ СН'!$F$5-'СЕТ СН'!$F$20</f>
        <v>3159.5624963800001</v>
      </c>
      <c r="S25" s="36">
        <f>SUMIFS(СВЦЭМ!$C$33:$C$776,СВЦЭМ!$A$33:$A$776,$A25,СВЦЭМ!$B$33:$B$776,S$11)+'СЕТ СН'!$F$12+СВЦЭМ!$D$10+'СЕТ СН'!$F$5-'СЕТ СН'!$F$20</f>
        <v>3161.5377123799999</v>
      </c>
      <c r="T25" s="36">
        <f>SUMIFS(СВЦЭМ!$C$33:$C$776,СВЦЭМ!$A$33:$A$776,$A25,СВЦЭМ!$B$33:$B$776,T$11)+'СЕТ СН'!$F$12+СВЦЭМ!$D$10+'СЕТ СН'!$F$5-'СЕТ СН'!$F$20</f>
        <v>3182.1902380900001</v>
      </c>
      <c r="U25" s="36">
        <f>SUMIFS(СВЦЭМ!$C$33:$C$776,СВЦЭМ!$A$33:$A$776,$A25,СВЦЭМ!$B$33:$B$776,U$11)+'СЕТ СН'!$F$12+СВЦЭМ!$D$10+'СЕТ СН'!$F$5-'СЕТ СН'!$F$20</f>
        <v>3125.77241512</v>
      </c>
      <c r="V25" s="36">
        <f>SUMIFS(СВЦЭМ!$C$33:$C$776,СВЦЭМ!$A$33:$A$776,$A25,СВЦЭМ!$B$33:$B$776,V$11)+'СЕТ СН'!$F$12+СВЦЭМ!$D$10+'СЕТ СН'!$F$5-'СЕТ СН'!$F$20</f>
        <v>3132.74555336</v>
      </c>
      <c r="W25" s="36">
        <f>SUMIFS(СВЦЭМ!$C$33:$C$776,СВЦЭМ!$A$33:$A$776,$A25,СВЦЭМ!$B$33:$B$776,W$11)+'СЕТ СН'!$F$12+СВЦЭМ!$D$10+'СЕТ СН'!$F$5-'СЕТ СН'!$F$20</f>
        <v>3153.0613515599998</v>
      </c>
      <c r="X25" s="36">
        <f>SUMIFS(СВЦЭМ!$C$33:$C$776,СВЦЭМ!$A$33:$A$776,$A25,СВЦЭМ!$B$33:$B$776,X$11)+'СЕТ СН'!$F$12+СВЦЭМ!$D$10+'СЕТ СН'!$F$5-'СЕТ СН'!$F$20</f>
        <v>3172.12589002</v>
      </c>
      <c r="Y25" s="36">
        <f>SUMIFS(СВЦЭМ!$C$33:$C$776,СВЦЭМ!$A$33:$A$776,$A25,СВЦЭМ!$B$33:$B$776,Y$11)+'СЕТ СН'!$F$12+СВЦЭМ!$D$10+'СЕТ СН'!$F$5-'СЕТ СН'!$F$20</f>
        <v>3203.6797978899999</v>
      </c>
    </row>
    <row r="26" spans="1:25" ht="15.75" x14ac:dyDescent="0.2">
      <c r="A26" s="35">
        <f t="shared" si="0"/>
        <v>43753</v>
      </c>
      <c r="B26" s="36">
        <f>SUMIFS(СВЦЭМ!$C$33:$C$776,СВЦЭМ!$A$33:$A$776,$A26,СВЦЭМ!$B$33:$B$776,B$11)+'СЕТ СН'!$F$12+СВЦЭМ!$D$10+'СЕТ СН'!$F$5-'СЕТ СН'!$F$20</f>
        <v>3268.37861316</v>
      </c>
      <c r="C26" s="36">
        <f>SUMIFS(СВЦЭМ!$C$33:$C$776,СВЦЭМ!$A$33:$A$776,$A26,СВЦЭМ!$B$33:$B$776,C$11)+'СЕТ СН'!$F$12+СВЦЭМ!$D$10+'СЕТ СН'!$F$5-'СЕТ СН'!$F$20</f>
        <v>3310.72894933</v>
      </c>
      <c r="D26" s="36">
        <f>SUMIFS(СВЦЭМ!$C$33:$C$776,СВЦЭМ!$A$33:$A$776,$A26,СВЦЭМ!$B$33:$B$776,D$11)+'СЕТ СН'!$F$12+СВЦЭМ!$D$10+'СЕТ СН'!$F$5-'СЕТ СН'!$F$20</f>
        <v>3334.4672620299998</v>
      </c>
      <c r="E26" s="36">
        <f>SUMIFS(СВЦЭМ!$C$33:$C$776,СВЦЭМ!$A$33:$A$776,$A26,СВЦЭМ!$B$33:$B$776,E$11)+'СЕТ СН'!$F$12+СВЦЭМ!$D$10+'СЕТ СН'!$F$5-'СЕТ СН'!$F$20</f>
        <v>3345.1767017800003</v>
      </c>
      <c r="F26" s="36">
        <f>SUMIFS(СВЦЭМ!$C$33:$C$776,СВЦЭМ!$A$33:$A$776,$A26,СВЦЭМ!$B$33:$B$776,F$11)+'СЕТ СН'!$F$12+СВЦЭМ!$D$10+'СЕТ СН'!$F$5-'СЕТ СН'!$F$20</f>
        <v>3347.5638501799999</v>
      </c>
      <c r="G26" s="36">
        <f>SUMIFS(СВЦЭМ!$C$33:$C$776,СВЦЭМ!$A$33:$A$776,$A26,СВЦЭМ!$B$33:$B$776,G$11)+'СЕТ СН'!$F$12+СВЦЭМ!$D$10+'СЕТ СН'!$F$5-'СЕТ СН'!$F$20</f>
        <v>3328.8084171</v>
      </c>
      <c r="H26" s="36">
        <f>SUMIFS(СВЦЭМ!$C$33:$C$776,СВЦЭМ!$A$33:$A$776,$A26,СВЦЭМ!$B$33:$B$776,H$11)+'СЕТ СН'!$F$12+СВЦЭМ!$D$10+'СЕТ СН'!$F$5-'СЕТ СН'!$F$20</f>
        <v>3291.3168215400001</v>
      </c>
      <c r="I26" s="36">
        <f>SUMIFS(СВЦЭМ!$C$33:$C$776,СВЦЭМ!$A$33:$A$776,$A26,СВЦЭМ!$B$33:$B$776,I$11)+'СЕТ СН'!$F$12+СВЦЭМ!$D$10+'СЕТ СН'!$F$5-'СЕТ СН'!$F$20</f>
        <v>3279.88854472</v>
      </c>
      <c r="J26" s="36">
        <f>SUMIFS(СВЦЭМ!$C$33:$C$776,СВЦЭМ!$A$33:$A$776,$A26,СВЦЭМ!$B$33:$B$776,J$11)+'СЕТ СН'!$F$12+СВЦЭМ!$D$10+'СЕТ СН'!$F$5-'СЕТ СН'!$F$20</f>
        <v>3253.1621720900002</v>
      </c>
      <c r="K26" s="36">
        <f>SUMIFS(СВЦЭМ!$C$33:$C$776,СВЦЭМ!$A$33:$A$776,$A26,СВЦЭМ!$B$33:$B$776,K$11)+'СЕТ СН'!$F$12+СВЦЭМ!$D$10+'СЕТ СН'!$F$5-'СЕТ СН'!$F$20</f>
        <v>3244.0862680700002</v>
      </c>
      <c r="L26" s="36">
        <f>SUMIFS(СВЦЭМ!$C$33:$C$776,СВЦЭМ!$A$33:$A$776,$A26,СВЦЭМ!$B$33:$B$776,L$11)+'СЕТ СН'!$F$12+СВЦЭМ!$D$10+'СЕТ СН'!$F$5-'СЕТ СН'!$F$20</f>
        <v>3250.65057746</v>
      </c>
      <c r="M26" s="36">
        <f>SUMIFS(СВЦЭМ!$C$33:$C$776,СВЦЭМ!$A$33:$A$776,$A26,СВЦЭМ!$B$33:$B$776,M$11)+'СЕТ СН'!$F$12+СВЦЭМ!$D$10+'СЕТ СН'!$F$5-'СЕТ СН'!$F$20</f>
        <v>3263.14880206</v>
      </c>
      <c r="N26" s="36">
        <f>SUMIFS(СВЦЭМ!$C$33:$C$776,СВЦЭМ!$A$33:$A$776,$A26,СВЦЭМ!$B$33:$B$776,N$11)+'СЕТ СН'!$F$12+СВЦЭМ!$D$10+'СЕТ СН'!$F$5-'СЕТ СН'!$F$20</f>
        <v>3218.0213534700001</v>
      </c>
      <c r="O26" s="36">
        <f>SUMIFS(СВЦЭМ!$C$33:$C$776,СВЦЭМ!$A$33:$A$776,$A26,СВЦЭМ!$B$33:$B$776,O$11)+'СЕТ СН'!$F$12+СВЦЭМ!$D$10+'СЕТ СН'!$F$5-'СЕТ СН'!$F$20</f>
        <v>3206.2334020600001</v>
      </c>
      <c r="P26" s="36">
        <f>SUMIFS(СВЦЭМ!$C$33:$C$776,СВЦЭМ!$A$33:$A$776,$A26,СВЦЭМ!$B$33:$B$776,P$11)+'СЕТ СН'!$F$12+СВЦЭМ!$D$10+'СЕТ СН'!$F$5-'СЕТ СН'!$F$20</f>
        <v>3195.9328827899999</v>
      </c>
      <c r="Q26" s="36">
        <f>SUMIFS(СВЦЭМ!$C$33:$C$776,СВЦЭМ!$A$33:$A$776,$A26,СВЦЭМ!$B$33:$B$776,Q$11)+'СЕТ СН'!$F$12+СВЦЭМ!$D$10+'СЕТ СН'!$F$5-'СЕТ СН'!$F$20</f>
        <v>3191.4358565800003</v>
      </c>
      <c r="R26" s="36">
        <f>SUMIFS(СВЦЭМ!$C$33:$C$776,СВЦЭМ!$A$33:$A$776,$A26,СВЦЭМ!$B$33:$B$776,R$11)+'СЕТ СН'!$F$12+СВЦЭМ!$D$10+'СЕТ СН'!$F$5-'СЕТ СН'!$F$20</f>
        <v>3188.7575883200002</v>
      </c>
      <c r="S26" s="36">
        <f>SUMIFS(СВЦЭМ!$C$33:$C$776,СВЦЭМ!$A$33:$A$776,$A26,СВЦЭМ!$B$33:$B$776,S$11)+'СЕТ СН'!$F$12+СВЦЭМ!$D$10+'СЕТ СН'!$F$5-'СЕТ СН'!$F$20</f>
        <v>3194.37439963</v>
      </c>
      <c r="T26" s="36">
        <f>SUMIFS(СВЦЭМ!$C$33:$C$776,СВЦЭМ!$A$33:$A$776,$A26,СВЦЭМ!$B$33:$B$776,T$11)+'СЕТ СН'!$F$12+СВЦЭМ!$D$10+'СЕТ СН'!$F$5-'СЕТ СН'!$F$20</f>
        <v>3212.8660577199998</v>
      </c>
      <c r="U26" s="36">
        <f>SUMIFS(СВЦЭМ!$C$33:$C$776,СВЦЭМ!$A$33:$A$776,$A26,СВЦЭМ!$B$33:$B$776,U$11)+'СЕТ СН'!$F$12+СВЦЭМ!$D$10+'СЕТ СН'!$F$5-'СЕТ СН'!$F$20</f>
        <v>3155.9892842099998</v>
      </c>
      <c r="V26" s="36">
        <f>SUMIFS(СВЦЭМ!$C$33:$C$776,СВЦЭМ!$A$33:$A$776,$A26,СВЦЭМ!$B$33:$B$776,V$11)+'СЕТ СН'!$F$12+СВЦЭМ!$D$10+'СЕТ СН'!$F$5-'СЕТ СН'!$F$20</f>
        <v>3164.9497668600002</v>
      </c>
      <c r="W26" s="36">
        <f>SUMIFS(СВЦЭМ!$C$33:$C$776,СВЦЭМ!$A$33:$A$776,$A26,СВЦЭМ!$B$33:$B$776,W$11)+'СЕТ СН'!$F$12+СВЦЭМ!$D$10+'СЕТ СН'!$F$5-'СЕТ СН'!$F$20</f>
        <v>3179.5712505700003</v>
      </c>
      <c r="X26" s="36">
        <f>SUMIFS(СВЦЭМ!$C$33:$C$776,СВЦЭМ!$A$33:$A$776,$A26,СВЦЭМ!$B$33:$B$776,X$11)+'СЕТ СН'!$F$12+СВЦЭМ!$D$10+'СЕТ СН'!$F$5-'СЕТ СН'!$F$20</f>
        <v>3173.4671823100002</v>
      </c>
      <c r="Y26" s="36">
        <f>SUMIFS(СВЦЭМ!$C$33:$C$776,СВЦЭМ!$A$33:$A$776,$A26,СВЦЭМ!$B$33:$B$776,Y$11)+'СЕТ СН'!$F$12+СВЦЭМ!$D$10+'СЕТ СН'!$F$5-'СЕТ СН'!$F$20</f>
        <v>3178.49058006</v>
      </c>
    </row>
    <row r="27" spans="1:25" ht="15.75" x14ac:dyDescent="0.2">
      <c r="A27" s="35">
        <f t="shared" si="0"/>
        <v>43754</v>
      </c>
      <c r="B27" s="36">
        <f>SUMIFS(СВЦЭМ!$C$33:$C$776,СВЦЭМ!$A$33:$A$776,$A27,СВЦЭМ!$B$33:$B$776,B$11)+'СЕТ СН'!$F$12+СВЦЭМ!$D$10+'СЕТ СН'!$F$5-'СЕТ СН'!$F$20</f>
        <v>3338.01698472</v>
      </c>
      <c r="C27" s="36">
        <f>SUMIFS(СВЦЭМ!$C$33:$C$776,СВЦЭМ!$A$33:$A$776,$A27,СВЦЭМ!$B$33:$B$776,C$11)+'СЕТ СН'!$F$12+СВЦЭМ!$D$10+'СЕТ СН'!$F$5-'СЕТ СН'!$F$20</f>
        <v>3380.63948291</v>
      </c>
      <c r="D27" s="36">
        <f>SUMIFS(СВЦЭМ!$C$33:$C$776,СВЦЭМ!$A$33:$A$776,$A27,СВЦЭМ!$B$33:$B$776,D$11)+'СЕТ СН'!$F$12+СВЦЭМ!$D$10+'СЕТ СН'!$F$5-'СЕТ СН'!$F$20</f>
        <v>3396.6887313799998</v>
      </c>
      <c r="E27" s="36">
        <f>SUMIFS(СВЦЭМ!$C$33:$C$776,СВЦЭМ!$A$33:$A$776,$A27,СВЦЭМ!$B$33:$B$776,E$11)+'СЕТ СН'!$F$12+СВЦЭМ!$D$10+'СЕТ СН'!$F$5-'СЕТ СН'!$F$20</f>
        <v>3397.4834562999999</v>
      </c>
      <c r="F27" s="36">
        <f>SUMIFS(СВЦЭМ!$C$33:$C$776,СВЦЭМ!$A$33:$A$776,$A27,СВЦЭМ!$B$33:$B$776,F$11)+'СЕТ СН'!$F$12+СВЦЭМ!$D$10+'СЕТ СН'!$F$5-'СЕТ СН'!$F$20</f>
        <v>3394.15180891</v>
      </c>
      <c r="G27" s="36">
        <f>SUMIFS(СВЦЭМ!$C$33:$C$776,СВЦЭМ!$A$33:$A$776,$A27,СВЦЭМ!$B$33:$B$776,G$11)+'СЕТ СН'!$F$12+СВЦЭМ!$D$10+'СЕТ СН'!$F$5-'СЕТ СН'!$F$20</f>
        <v>3356.6003088900002</v>
      </c>
      <c r="H27" s="36">
        <f>SUMIFS(СВЦЭМ!$C$33:$C$776,СВЦЭМ!$A$33:$A$776,$A27,СВЦЭМ!$B$33:$B$776,H$11)+'СЕТ СН'!$F$12+СВЦЭМ!$D$10+'СЕТ СН'!$F$5-'СЕТ СН'!$F$20</f>
        <v>3296.1938898400003</v>
      </c>
      <c r="I27" s="36">
        <f>SUMIFS(СВЦЭМ!$C$33:$C$776,СВЦЭМ!$A$33:$A$776,$A27,СВЦЭМ!$B$33:$B$776,I$11)+'СЕТ СН'!$F$12+СВЦЭМ!$D$10+'СЕТ СН'!$F$5-'СЕТ СН'!$F$20</f>
        <v>3251.4238158600001</v>
      </c>
      <c r="J27" s="36">
        <f>SUMIFS(СВЦЭМ!$C$33:$C$776,СВЦЭМ!$A$33:$A$776,$A27,СВЦЭМ!$B$33:$B$776,J$11)+'СЕТ СН'!$F$12+СВЦЭМ!$D$10+'СЕТ СН'!$F$5-'СЕТ СН'!$F$20</f>
        <v>3248.1764784900001</v>
      </c>
      <c r="K27" s="36">
        <f>SUMIFS(СВЦЭМ!$C$33:$C$776,СВЦЭМ!$A$33:$A$776,$A27,СВЦЭМ!$B$33:$B$776,K$11)+'СЕТ СН'!$F$12+СВЦЭМ!$D$10+'СЕТ СН'!$F$5-'СЕТ СН'!$F$20</f>
        <v>3249.2388130200002</v>
      </c>
      <c r="L27" s="36">
        <f>SUMIFS(СВЦЭМ!$C$33:$C$776,СВЦЭМ!$A$33:$A$776,$A27,СВЦЭМ!$B$33:$B$776,L$11)+'СЕТ СН'!$F$12+СВЦЭМ!$D$10+'СЕТ СН'!$F$5-'СЕТ СН'!$F$20</f>
        <v>3271.3106286500001</v>
      </c>
      <c r="M27" s="36">
        <f>SUMIFS(СВЦЭМ!$C$33:$C$776,СВЦЭМ!$A$33:$A$776,$A27,СВЦЭМ!$B$33:$B$776,M$11)+'СЕТ СН'!$F$12+СВЦЭМ!$D$10+'СЕТ СН'!$F$5-'СЕТ СН'!$F$20</f>
        <v>3263.89425059</v>
      </c>
      <c r="N27" s="36">
        <f>SUMIFS(СВЦЭМ!$C$33:$C$776,СВЦЭМ!$A$33:$A$776,$A27,СВЦЭМ!$B$33:$B$776,N$11)+'СЕТ СН'!$F$12+СВЦЭМ!$D$10+'СЕТ СН'!$F$5-'СЕТ СН'!$F$20</f>
        <v>3242.4785693200001</v>
      </c>
      <c r="O27" s="36">
        <f>SUMIFS(СВЦЭМ!$C$33:$C$776,СВЦЭМ!$A$33:$A$776,$A27,СВЦЭМ!$B$33:$B$776,O$11)+'СЕТ СН'!$F$12+СВЦЭМ!$D$10+'СЕТ СН'!$F$5-'СЕТ СН'!$F$20</f>
        <v>3202.1892423700001</v>
      </c>
      <c r="P27" s="36">
        <f>SUMIFS(СВЦЭМ!$C$33:$C$776,СВЦЭМ!$A$33:$A$776,$A27,СВЦЭМ!$B$33:$B$776,P$11)+'СЕТ СН'!$F$12+СВЦЭМ!$D$10+'СЕТ СН'!$F$5-'СЕТ СН'!$F$20</f>
        <v>3217.62640461</v>
      </c>
      <c r="Q27" s="36">
        <f>SUMIFS(СВЦЭМ!$C$33:$C$776,СВЦЭМ!$A$33:$A$776,$A27,СВЦЭМ!$B$33:$B$776,Q$11)+'СЕТ СН'!$F$12+СВЦЭМ!$D$10+'СЕТ СН'!$F$5-'СЕТ СН'!$F$20</f>
        <v>3219.6243021499999</v>
      </c>
      <c r="R27" s="36">
        <f>SUMIFS(СВЦЭМ!$C$33:$C$776,СВЦЭМ!$A$33:$A$776,$A27,СВЦЭМ!$B$33:$B$776,R$11)+'СЕТ СН'!$F$12+СВЦЭМ!$D$10+'СЕТ СН'!$F$5-'СЕТ СН'!$F$20</f>
        <v>3224.4703788900001</v>
      </c>
      <c r="S27" s="36">
        <f>SUMIFS(СВЦЭМ!$C$33:$C$776,СВЦЭМ!$A$33:$A$776,$A27,СВЦЭМ!$B$33:$B$776,S$11)+'СЕТ СН'!$F$12+СВЦЭМ!$D$10+'СЕТ СН'!$F$5-'СЕТ СН'!$F$20</f>
        <v>3217.4753209800001</v>
      </c>
      <c r="T27" s="36">
        <f>SUMIFS(СВЦЭМ!$C$33:$C$776,СВЦЭМ!$A$33:$A$776,$A27,СВЦЭМ!$B$33:$B$776,T$11)+'СЕТ СН'!$F$12+СВЦЭМ!$D$10+'СЕТ СН'!$F$5-'СЕТ СН'!$F$20</f>
        <v>3208.07839586</v>
      </c>
      <c r="U27" s="36">
        <f>SUMIFS(СВЦЭМ!$C$33:$C$776,СВЦЭМ!$A$33:$A$776,$A27,СВЦЭМ!$B$33:$B$776,U$11)+'СЕТ СН'!$F$12+СВЦЭМ!$D$10+'СЕТ СН'!$F$5-'СЕТ СН'!$F$20</f>
        <v>3228.02019806</v>
      </c>
      <c r="V27" s="36">
        <f>SUMIFS(СВЦЭМ!$C$33:$C$776,СВЦЭМ!$A$33:$A$776,$A27,СВЦЭМ!$B$33:$B$776,V$11)+'СЕТ СН'!$F$12+СВЦЭМ!$D$10+'СЕТ СН'!$F$5-'СЕТ СН'!$F$20</f>
        <v>3222.74593985</v>
      </c>
      <c r="W27" s="36">
        <f>SUMIFS(СВЦЭМ!$C$33:$C$776,СВЦЭМ!$A$33:$A$776,$A27,СВЦЭМ!$B$33:$B$776,W$11)+'СЕТ СН'!$F$12+СВЦЭМ!$D$10+'СЕТ СН'!$F$5-'СЕТ СН'!$F$20</f>
        <v>3207.7241695900002</v>
      </c>
      <c r="X27" s="36">
        <f>SUMIFS(СВЦЭМ!$C$33:$C$776,СВЦЭМ!$A$33:$A$776,$A27,СВЦЭМ!$B$33:$B$776,X$11)+'СЕТ СН'!$F$12+СВЦЭМ!$D$10+'СЕТ СН'!$F$5-'СЕТ СН'!$F$20</f>
        <v>3183.2129697400001</v>
      </c>
      <c r="Y27" s="36">
        <f>SUMIFS(СВЦЭМ!$C$33:$C$776,СВЦЭМ!$A$33:$A$776,$A27,СВЦЭМ!$B$33:$B$776,Y$11)+'СЕТ СН'!$F$12+СВЦЭМ!$D$10+'СЕТ СН'!$F$5-'СЕТ СН'!$F$20</f>
        <v>3234.2003256200001</v>
      </c>
    </row>
    <row r="28" spans="1:25" ht="15.75" x14ac:dyDescent="0.2">
      <c r="A28" s="35">
        <f t="shared" si="0"/>
        <v>43755</v>
      </c>
      <c r="B28" s="36">
        <f>SUMIFS(СВЦЭМ!$C$33:$C$776,СВЦЭМ!$A$33:$A$776,$A28,СВЦЭМ!$B$33:$B$776,B$11)+'СЕТ СН'!$F$12+СВЦЭМ!$D$10+'СЕТ СН'!$F$5-'СЕТ СН'!$F$20</f>
        <v>3307.9325903600002</v>
      </c>
      <c r="C28" s="36">
        <f>SUMIFS(СВЦЭМ!$C$33:$C$776,СВЦЭМ!$A$33:$A$776,$A28,СВЦЭМ!$B$33:$B$776,C$11)+'СЕТ СН'!$F$12+СВЦЭМ!$D$10+'СЕТ СН'!$F$5-'СЕТ СН'!$F$20</f>
        <v>3375.9091803000001</v>
      </c>
      <c r="D28" s="36">
        <f>SUMIFS(СВЦЭМ!$C$33:$C$776,СВЦЭМ!$A$33:$A$776,$A28,СВЦЭМ!$B$33:$B$776,D$11)+'СЕТ СН'!$F$12+СВЦЭМ!$D$10+'СЕТ СН'!$F$5-'СЕТ СН'!$F$20</f>
        <v>3419.2995579100002</v>
      </c>
      <c r="E28" s="36">
        <f>SUMIFS(СВЦЭМ!$C$33:$C$776,СВЦЭМ!$A$33:$A$776,$A28,СВЦЭМ!$B$33:$B$776,E$11)+'СЕТ СН'!$F$12+СВЦЭМ!$D$10+'СЕТ СН'!$F$5-'СЕТ СН'!$F$20</f>
        <v>3446.25823747</v>
      </c>
      <c r="F28" s="36">
        <f>SUMIFS(СВЦЭМ!$C$33:$C$776,СВЦЭМ!$A$33:$A$776,$A28,СВЦЭМ!$B$33:$B$776,F$11)+'СЕТ СН'!$F$12+СВЦЭМ!$D$10+'СЕТ СН'!$F$5-'СЕТ СН'!$F$20</f>
        <v>3449.6855970900001</v>
      </c>
      <c r="G28" s="36">
        <f>SUMIFS(СВЦЭМ!$C$33:$C$776,СВЦЭМ!$A$33:$A$776,$A28,СВЦЭМ!$B$33:$B$776,G$11)+'СЕТ СН'!$F$12+СВЦЭМ!$D$10+'СЕТ СН'!$F$5-'СЕТ СН'!$F$20</f>
        <v>3432.6061621200001</v>
      </c>
      <c r="H28" s="36">
        <f>SUMIFS(СВЦЭМ!$C$33:$C$776,СВЦЭМ!$A$33:$A$776,$A28,СВЦЭМ!$B$33:$B$776,H$11)+'СЕТ СН'!$F$12+СВЦЭМ!$D$10+'СЕТ СН'!$F$5-'СЕТ СН'!$F$20</f>
        <v>3375.0956834899998</v>
      </c>
      <c r="I28" s="36">
        <f>SUMIFS(СВЦЭМ!$C$33:$C$776,СВЦЭМ!$A$33:$A$776,$A28,СВЦЭМ!$B$33:$B$776,I$11)+'СЕТ СН'!$F$12+СВЦЭМ!$D$10+'СЕТ СН'!$F$5-'СЕТ СН'!$F$20</f>
        <v>3301.2940876500002</v>
      </c>
      <c r="J28" s="36">
        <f>SUMIFS(СВЦЭМ!$C$33:$C$776,СВЦЭМ!$A$33:$A$776,$A28,СВЦЭМ!$B$33:$B$776,J$11)+'СЕТ СН'!$F$12+СВЦЭМ!$D$10+'СЕТ СН'!$F$5-'СЕТ СН'!$F$20</f>
        <v>3305.9200139</v>
      </c>
      <c r="K28" s="36">
        <f>SUMIFS(СВЦЭМ!$C$33:$C$776,СВЦЭМ!$A$33:$A$776,$A28,СВЦЭМ!$B$33:$B$776,K$11)+'СЕТ СН'!$F$12+СВЦЭМ!$D$10+'СЕТ СН'!$F$5-'СЕТ СН'!$F$20</f>
        <v>3303.0263265600001</v>
      </c>
      <c r="L28" s="36">
        <f>SUMIFS(СВЦЭМ!$C$33:$C$776,СВЦЭМ!$A$33:$A$776,$A28,СВЦЭМ!$B$33:$B$776,L$11)+'СЕТ СН'!$F$12+СВЦЭМ!$D$10+'СЕТ СН'!$F$5-'СЕТ СН'!$F$20</f>
        <v>3302.48660432</v>
      </c>
      <c r="M28" s="36">
        <f>SUMIFS(СВЦЭМ!$C$33:$C$776,СВЦЭМ!$A$33:$A$776,$A28,СВЦЭМ!$B$33:$B$776,M$11)+'СЕТ СН'!$F$12+СВЦЭМ!$D$10+'СЕТ СН'!$F$5-'СЕТ СН'!$F$20</f>
        <v>3311.2124194799999</v>
      </c>
      <c r="N28" s="36">
        <f>SUMIFS(СВЦЭМ!$C$33:$C$776,СВЦЭМ!$A$33:$A$776,$A28,СВЦЭМ!$B$33:$B$776,N$11)+'СЕТ СН'!$F$12+СВЦЭМ!$D$10+'СЕТ СН'!$F$5-'СЕТ СН'!$F$20</f>
        <v>3277.9288632100001</v>
      </c>
      <c r="O28" s="36">
        <f>SUMIFS(СВЦЭМ!$C$33:$C$776,СВЦЭМ!$A$33:$A$776,$A28,СВЦЭМ!$B$33:$B$776,O$11)+'СЕТ СН'!$F$12+СВЦЭМ!$D$10+'СЕТ СН'!$F$5-'СЕТ СН'!$F$20</f>
        <v>3233.9041617500002</v>
      </c>
      <c r="P28" s="36">
        <f>SUMIFS(СВЦЭМ!$C$33:$C$776,СВЦЭМ!$A$33:$A$776,$A28,СВЦЭМ!$B$33:$B$776,P$11)+'СЕТ СН'!$F$12+СВЦЭМ!$D$10+'СЕТ СН'!$F$5-'СЕТ СН'!$F$20</f>
        <v>3240.1282341699998</v>
      </c>
      <c r="Q28" s="36">
        <f>SUMIFS(СВЦЭМ!$C$33:$C$776,СВЦЭМ!$A$33:$A$776,$A28,СВЦЭМ!$B$33:$B$776,Q$11)+'СЕТ СН'!$F$12+СВЦЭМ!$D$10+'СЕТ СН'!$F$5-'СЕТ СН'!$F$20</f>
        <v>3236.02781757</v>
      </c>
      <c r="R28" s="36">
        <f>SUMIFS(СВЦЭМ!$C$33:$C$776,СВЦЭМ!$A$33:$A$776,$A28,СВЦЭМ!$B$33:$B$776,R$11)+'СЕТ СН'!$F$12+СВЦЭМ!$D$10+'СЕТ СН'!$F$5-'СЕТ СН'!$F$20</f>
        <v>3239.4354184600002</v>
      </c>
      <c r="S28" s="36">
        <f>SUMIFS(СВЦЭМ!$C$33:$C$776,СВЦЭМ!$A$33:$A$776,$A28,СВЦЭМ!$B$33:$B$776,S$11)+'СЕТ СН'!$F$12+СВЦЭМ!$D$10+'СЕТ СН'!$F$5-'СЕТ СН'!$F$20</f>
        <v>3237.2822197700002</v>
      </c>
      <c r="T28" s="36">
        <f>SUMIFS(СВЦЭМ!$C$33:$C$776,СВЦЭМ!$A$33:$A$776,$A28,СВЦЭМ!$B$33:$B$776,T$11)+'СЕТ СН'!$F$12+СВЦЭМ!$D$10+'СЕТ СН'!$F$5-'СЕТ СН'!$F$20</f>
        <v>3211.1012548799999</v>
      </c>
      <c r="U28" s="36">
        <f>SUMIFS(СВЦЭМ!$C$33:$C$776,СВЦЭМ!$A$33:$A$776,$A28,СВЦЭМ!$B$33:$B$776,U$11)+'СЕТ СН'!$F$12+СВЦЭМ!$D$10+'СЕТ СН'!$F$5-'СЕТ СН'!$F$20</f>
        <v>3204.4618887900001</v>
      </c>
      <c r="V28" s="36">
        <f>SUMIFS(СВЦЭМ!$C$33:$C$776,СВЦЭМ!$A$33:$A$776,$A28,СВЦЭМ!$B$33:$B$776,V$11)+'СЕТ СН'!$F$12+СВЦЭМ!$D$10+'СЕТ СН'!$F$5-'СЕТ СН'!$F$20</f>
        <v>3187.3923597600001</v>
      </c>
      <c r="W28" s="36">
        <f>SUMIFS(СВЦЭМ!$C$33:$C$776,СВЦЭМ!$A$33:$A$776,$A28,СВЦЭМ!$B$33:$B$776,W$11)+'СЕТ СН'!$F$12+СВЦЭМ!$D$10+'СЕТ СН'!$F$5-'СЕТ СН'!$F$20</f>
        <v>3197.5366386999999</v>
      </c>
      <c r="X28" s="36">
        <f>SUMIFS(СВЦЭМ!$C$33:$C$776,СВЦЭМ!$A$33:$A$776,$A28,СВЦЭМ!$B$33:$B$776,X$11)+'СЕТ СН'!$F$12+СВЦЭМ!$D$10+'СЕТ СН'!$F$5-'СЕТ СН'!$F$20</f>
        <v>3222.0289513900002</v>
      </c>
      <c r="Y28" s="36">
        <f>SUMIFS(СВЦЭМ!$C$33:$C$776,СВЦЭМ!$A$33:$A$776,$A28,СВЦЭМ!$B$33:$B$776,Y$11)+'СЕТ СН'!$F$12+СВЦЭМ!$D$10+'СЕТ СН'!$F$5-'СЕТ СН'!$F$20</f>
        <v>3267.6410717799999</v>
      </c>
    </row>
    <row r="29" spans="1:25" ht="15.75" x14ac:dyDescent="0.2">
      <c r="A29" s="35">
        <f t="shared" si="0"/>
        <v>43756</v>
      </c>
      <c r="B29" s="36">
        <f>SUMIFS(СВЦЭМ!$C$33:$C$776,СВЦЭМ!$A$33:$A$776,$A29,СВЦЭМ!$B$33:$B$776,B$11)+'СЕТ СН'!$F$12+СВЦЭМ!$D$10+'СЕТ СН'!$F$5-'СЕТ СН'!$F$20</f>
        <v>3381.6949945300003</v>
      </c>
      <c r="C29" s="36">
        <f>SUMIFS(СВЦЭМ!$C$33:$C$776,СВЦЭМ!$A$33:$A$776,$A29,СВЦЭМ!$B$33:$B$776,C$11)+'СЕТ СН'!$F$12+СВЦЭМ!$D$10+'СЕТ СН'!$F$5-'СЕТ СН'!$F$20</f>
        <v>3388.1711104300002</v>
      </c>
      <c r="D29" s="36">
        <f>SUMIFS(СВЦЭМ!$C$33:$C$776,СВЦЭМ!$A$33:$A$776,$A29,СВЦЭМ!$B$33:$B$776,D$11)+'СЕТ СН'!$F$12+СВЦЭМ!$D$10+'СЕТ СН'!$F$5-'СЕТ СН'!$F$20</f>
        <v>3411.64586826</v>
      </c>
      <c r="E29" s="36">
        <f>SUMIFS(СВЦЭМ!$C$33:$C$776,СВЦЭМ!$A$33:$A$776,$A29,СВЦЭМ!$B$33:$B$776,E$11)+'СЕТ СН'!$F$12+СВЦЭМ!$D$10+'СЕТ СН'!$F$5-'СЕТ СН'!$F$20</f>
        <v>3421.6907264299998</v>
      </c>
      <c r="F29" s="36">
        <f>SUMIFS(СВЦЭМ!$C$33:$C$776,СВЦЭМ!$A$33:$A$776,$A29,СВЦЭМ!$B$33:$B$776,F$11)+'СЕТ СН'!$F$12+СВЦЭМ!$D$10+'СЕТ СН'!$F$5-'СЕТ СН'!$F$20</f>
        <v>3421.3926546900002</v>
      </c>
      <c r="G29" s="36">
        <f>SUMIFS(СВЦЭМ!$C$33:$C$776,СВЦЭМ!$A$33:$A$776,$A29,СВЦЭМ!$B$33:$B$776,G$11)+'СЕТ СН'!$F$12+СВЦЭМ!$D$10+'СЕТ СН'!$F$5-'СЕТ СН'!$F$20</f>
        <v>3395.7275342900002</v>
      </c>
      <c r="H29" s="36">
        <f>SUMIFS(СВЦЭМ!$C$33:$C$776,СВЦЭМ!$A$33:$A$776,$A29,СВЦЭМ!$B$33:$B$776,H$11)+'СЕТ СН'!$F$12+СВЦЭМ!$D$10+'СЕТ СН'!$F$5-'СЕТ СН'!$F$20</f>
        <v>3338.5590708300001</v>
      </c>
      <c r="I29" s="36">
        <f>SUMIFS(СВЦЭМ!$C$33:$C$776,СВЦЭМ!$A$33:$A$776,$A29,СВЦЭМ!$B$33:$B$776,I$11)+'СЕТ СН'!$F$12+СВЦЭМ!$D$10+'СЕТ СН'!$F$5-'СЕТ СН'!$F$20</f>
        <v>3273.4465612200001</v>
      </c>
      <c r="J29" s="36">
        <f>SUMIFS(СВЦЭМ!$C$33:$C$776,СВЦЭМ!$A$33:$A$776,$A29,СВЦЭМ!$B$33:$B$776,J$11)+'СЕТ СН'!$F$12+СВЦЭМ!$D$10+'СЕТ СН'!$F$5-'СЕТ СН'!$F$20</f>
        <v>3260.3790524699998</v>
      </c>
      <c r="K29" s="36">
        <f>SUMIFS(СВЦЭМ!$C$33:$C$776,СВЦЭМ!$A$33:$A$776,$A29,СВЦЭМ!$B$33:$B$776,K$11)+'СЕТ СН'!$F$12+СВЦЭМ!$D$10+'СЕТ СН'!$F$5-'СЕТ СН'!$F$20</f>
        <v>3252.5426577500002</v>
      </c>
      <c r="L29" s="36">
        <f>SUMIFS(СВЦЭМ!$C$33:$C$776,СВЦЭМ!$A$33:$A$776,$A29,СВЦЭМ!$B$33:$B$776,L$11)+'СЕТ СН'!$F$12+СВЦЭМ!$D$10+'СЕТ СН'!$F$5-'СЕТ СН'!$F$20</f>
        <v>3263.1938477900003</v>
      </c>
      <c r="M29" s="36">
        <f>SUMIFS(СВЦЭМ!$C$33:$C$776,СВЦЭМ!$A$33:$A$776,$A29,СВЦЭМ!$B$33:$B$776,M$11)+'СЕТ СН'!$F$12+СВЦЭМ!$D$10+'СЕТ СН'!$F$5-'СЕТ СН'!$F$20</f>
        <v>3268.95323014</v>
      </c>
      <c r="N29" s="36">
        <f>SUMIFS(СВЦЭМ!$C$33:$C$776,СВЦЭМ!$A$33:$A$776,$A29,СВЦЭМ!$B$33:$B$776,N$11)+'СЕТ СН'!$F$12+СВЦЭМ!$D$10+'СЕТ СН'!$F$5-'СЕТ СН'!$F$20</f>
        <v>3239.56806615</v>
      </c>
      <c r="O29" s="36">
        <f>SUMIFS(СВЦЭМ!$C$33:$C$776,СВЦЭМ!$A$33:$A$776,$A29,СВЦЭМ!$B$33:$B$776,O$11)+'СЕТ СН'!$F$12+СВЦЭМ!$D$10+'СЕТ СН'!$F$5-'СЕТ СН'!$F$20</f>
        <v>3202.5906222600001</v>
      </c>
      <c r="P29" s="36">
        <f>SUMIFS(СВЦЭМ!$C$33:$C$776,СВЦЭМ!$A$33:$A$776,$A29,СВЦЭМ!$B$33:$B$776,P$11)+'СЕТ СН'!$F$12+СВЦЭМ!$D$10+'СЕТ СН'!$F$5-'СЕТ СН'!$F$20</f>
        <v>3213.7733549700001</v>
      </c>
      <c r="Q29" s="36">
        <f>SUMIFS(СВЦЭМ!$C$33:$C$776,СВЦЭМ!$A$33:$A$776,$A29,СВЦЭМ!$B$33:$B$776,Q$11)+'СЕТ СН'!$F$12+СВЦЭМ!$D$10+'СЕТ СН'!$F$5-'СЕТ СН'!$F$20</f>
        <v>3218.4132444000002</v>
      </c>
      <c r="R29" s="36">
        <f>SUMIFS(СВЦЭМ!$C$33:$C$776,СВЦЭМ!$A$33:$A$776,$A29,СВЦЭМ!$B$33:$B$776,R$11)+'СЕТ СН'!$F$12+СВЦЭМ!$D$10+'СЕТ СН'!$F$5-'СЕТ СН'!$F$20</f>
        <v>3208.24648686</v>
      </c>
      <c r="S29" s="36">
        <f>SUMIFS(СВЦЭМ!$C$33:$C$776,СВЦЭМ!$A$33:$A$776,$A29,СВЦЭМ!$B$33:$B$776,S$11)+'СЕТ СН'!$F$12+СВЦЭМ!$D$10+'СЕТ СН'!$F$5-'СЕТ СН'!$F$20</f>
        <v>3198.7313757700003</v>
      </c>
      <c r="T29" s="36">
        <f>SUMIFS(СВЦЭМ!$C$33:$C$776,СВЦЭМ!$A$33:$A$776,$A29,СВЦЭМ!$B$33:$B$776,T$11)+'СЕТ СН'!$F$12+СВЦЭМ!$D$10+'СЕТ СН'!$F$5-'СЕТ СН'!$F$20</f>
        <v>3201.4992598100002</v>
      </c>
      <c r="U29" s="36">
        <f>SUMIFS(СВЦЭМ!$C$33:$C$776,СВЦЭМ!$A$33:$A$776,$A29,СВЦЭМ!$B$33:$B$776,U$11)+'СЕТ СН'!$F$12+СВЦЭМ!$D$10+'СЕТ СН'!$F$5-'СЕТ СН'!$F$20</f>
        <v>3201.8233623000001</v>
      </c>
      <c r="V29" s="36">
        <f>SUMIFS(СВЦЭМ!$C$33:$C$776,СВЦЭМ!$A$33:$A$776,$A29,СВЦЭМ!$B$33:$B$776,V$11)+'СЕТ СН'!$F$12+СВЦЭМ!$D$10+'СЕТ СН'!$F$5-'СЕТ СН'!$F$20</f>
        <v>3197.5070382200001</v>
      </c>
      <c r="W29" s="36">
        <f>SUMIFS(СВЦЭМ!$C$33:$C$776,СВЦЭМ!$A$33:$A$776,$A29,СВЦЭМ!$B$33:$B$776,W$11)+'СЕТ СН'!$F$12+СВЦЭМ!$D$10+'СЕТ СН'!$F$5-'СЕТ СН'!$F$20</f>
        <v>3212.93984052</v>
      </c>
      <c r="X29" s="36">
        <f>SUMIFS(СВЦЭМ!$C$33:$C$776,СВЦЭМ!$A$33:$A$776,$A29,СВЦЭМ!$B$33:$B$776,X$11)+'СЕТ СН'!$F$12+СВЦЭМ!$D$10+'СЕТ СН'!$F$5-'СЕТ СН'!$F$20</f>
        <v>3237.7783896999999</v>
      </c>
      <c r="Y29" s="36">
        <f>SUMIFS(СВЦЭМ!$C$33:$C$776,СВЦЭМ!$A$33:$A$776,$A29,СВЦЭМ!$B$33:$B$776,Y$11)+'СЕТ СН'!$F$12+СВЦЭМ!$D$10+'СЕТ СН'!$F$5-'СЕТ СН'!$F$20</f>
        <v>3285.99304919</v>
      </c>
    </row>
    <row r="30" spans="1:25" ht="15.75" x14ac:dyDescent="0.2">
      <c r="A30" s="35">
        <f t="shared" si="0"/>
        <v>43757</v>
      </c>
      <c r="B30" s="36">
        <f>SUMIFS(СВЦЭМ!$C$33:$C$776,СВЦЭМ!$A$33:$A$776,$A30,СВЦЭМ!$B$33:$B$776,B$11)+'СЕТ СН'!$F$12+СВЦЭМ!$D$10+'СЕТ СН'!$F$5-'СЕТ СН'!$F$20</f>
        <v>3331.8090454000003</v>
      </c>
      <c r="C30" s="36">
        <f>SUMIFS(СВЦЭМ!$C$33:$C$776,СВЦЭМ!$A$33:$A$776,$A30,СВЦЭМ!$B$33:$B$776,C$11)+'СЕТ СН'!$F$12+СВЦЭМ!$D$10+'СЕТ СН'!$F$5-'СЕТ СН'!$F$20</f>
        <v>3383.12584113</v>
      </c>
      <c r="D30" s="36">
        <f>SUMIFS(СВЦЭМ!$C$33:$C$776,СВЦЭМ!$A$33:$A$776,$A30,СВЦЭМ!$B$33:$B$776,D$11)+'СЕТ СН'!$F$12+СВЦЭМ!$D$10+'СЕТ СН'!$F$5-'СЕТ СН'!$F$20</f>
        <v>3375.2853512000002</v>
      </c>
      <c r="E30" s="36">
        <f>SUMIFS(СВЦЭМ!$C$33:$C$776,СВЦЭМ!$A$33:$A$776,$A30,СВЦЭМ!$B$33:$B$776,E$11)+'СЕТ СН'!$F$12+СВЦЭМ!$D$10+'СЕТ СН'!$F$5-'СЕТ СН'!$F$20</f>
        <v>3377.3620057900002</v>
      </c>
      <c r="F30" s="36">
        <f>SUMIFS(СВЦЭМ!$C$33:$C$776,СВЦЭМ!$A$33:$A$776,$A30,СВЦЭМ!$B$33:$B$776,F$11)+'СЕТ СН'!$F$12+СВЦЭМ!$D$10+'СЕТ СН'!$F$5-'СЕТ СН'!$F$20</f>
        <v>3371.67108297</v>
      </c>
      <c r="G30" s="36">
        <f>SUMIFS(СВЦЭМ!$C$33:$C$776,СВЦЭМ!$A$33:$A$776,$A30,СВЦЭМ!$B$33:$B$776,G$11)+'СЕТ СН'!$F$12+СВЦЭМ!$D$10+'СЕТ СН'!$F$5-'СЕТ СН'!$F$20</f>
        <v>3359.9485560000003</v>
      </c>
      <c r="H30" s="36">
        <f>SUMIFS(СВЦЭМ!$C$33:$C$776,СВЦЭМ!$A$33:$A$776,$A30,СВЦЭМ!$B$33:$B$776,H$11)+'СЕТ СН'!$F$12+СВЦЭМ!$D$10+'СЕТ СН'!$F$5-'СЕТ СН'!$F$20</f>
        <v>3326.7989057300001</v>
      </c>
      <c r="I30" s="36">
        <f>SUMIFS(СВЦЭМ!$C$33:$C$776,СВЦЭМ!$A$33:$A$776,$A30,СВЦЭМ!$B$33:$B$776,I$11)+'СЕТ СН'!$F$12+СВЦЭМ!$D$10+'СЕТ СН'!$F$5-'СЕТ СН'!$F$20</f>
        <v>3297.3304584799998</v>
      </c>
      <c r="J30" s="36">
        <f>SUMIFS(СВЦЭМ!$C$33:$C$776,СВЦЭМ!$A$33:$A$776,$A30,СВЦЭМ!$B$33:$B$776,J$11)+'СЕТ СН'!$F$12+СВЦЭМ!$D$10+'СЕТ СН'!$F$5-'СЕТ СН'!$F$20</f>
        <v>3267.7997844199999</v>
      </c>
      <c r="K30" s="36">
        <f>SUMIFS(СВЦЭМ!$C$33:$C$776,СВЦЭМ!$A$33:$A$776,$A30,СВЦЭМ!$B$33:$B$776,K$11)+'СЕТ СН'!$F$12+СВЦЭМ!$D$10+'СЕТ СН'!$F$5-'СЕТ СН'!$F$20</f>
        <v>3252.7348912400003</v>
      </c>
      <c r="L30" s="36">
        <f>SUMIFS(СВЦЭМ!$C$33:$C$776,СВЦЭМ!$A$33:$A$776,$A30,СВЦЭМ!$B$33:$B$776,L$11)+'СЕТ СН'!$F$12+СВЦЭМ!$D$10+'СЕТ СН'!$F$5-'СЕТ СН'!$F$20</f>
        <v>3243.85244779</v>
      </c>
      <c r="M30" s="36">
        <f>SUMIFS(СВЦЭМ!$C$33:$C$776,СВЦЭМ!$A$33:$A$776,$A30,СВЦЭМ!$B$33:$B$776,M$11)+'СЕТ СН'!$F$12+СВЦЭМ!$D$10+'СЕТ СН'!$F$5-'СЕТ СН'!$F$20</f>
        <v>3239.8210199099999</v>
      </c>
      <c r="N30" s="36">
        <f>SUMIFS(СВЦЭМ!$C$33:$C$776,СВЦЭМ!$A$33:$A$776,$A30,СВЦЭМ!$B$33:$B$776,N$11)+'СЕТ СН'!$F$12+СВЦЭМ!$D$10+'СЕТ СН'!$F$5-'СЕТ СН'!$F$20</f>
        <v>3226.1271335900001</v>
      </c>
      <c r="O30" s="36">
        <f>SUMIFS(СВЦЭМ!$C$33:$C$776,СВЦЭМ!$A$33:$A$776,$A30,СВЦЭМ!$B$33:$B$776,O$11)+'СЕТ СН'!$F$12+СВЦЭМ!$D$10+'СЕТ СН'!$F$5-'СЕТ СН'!$F$20</f>
        <v>3202.2984006400002</v>
      </c>
      <c r="P30" s="36">
        <f>SUMIFS(СВЦЭМ!$C$33:$C$776,СВЦЭМ!$A$33:$A$776,$A30,СВЦЭМ!$B$33:$B$776,P$11)+'СЕТ СН'!$F$12+СВЦЭМ!$D$10+'СЕТ СН'!$F$5-'СЕТ СН'!$F$20</f>
        <v>3209.4759544200001</v>
      </c>
      <c r="Q30" s="36">
        <f>SUMIFS(СВЦЭМ!$C$33:$C$776,СВЦЭМ!$A$33:$A$776,$A30,СВЦЭМ!$B$33:$B$776,Q$11)+'СЕТ СН'!$F$12+СВЦЭМ!$D$10+'СЕТ СН'!$F$5-'СЕТ СН'!$F$20</f>
        <v>3212.8929026999999</v>
      </c>
      <c r="R30" s="36">
        <f>SUMIFS(СВЦЭМ!$C$33:$C$776,СВЦЭМ!$A$33:$A$776,$A30,СВЦЭМ!$B$33:$B$776,R$11)+'СЕТ СН'!$F$12+СВЦЭМ!$D$10+'СЕТ СН'!$F$5-'СЕТ СН'!$F$20</f>
        <v>3203.18471017</v>
      </c>
      <c r="S30" s="36">
        <f>SUMIFS(СВЦЭМ!$C$33:$C$776,СВЦЭМ!$A$33:$A$776,$A30,СВЦЭМ!$B$33:$B$776,S$11)+'СЕТ СН'!$F$12+СВЦЭМ!$D$10+'СЕТ СН'!$F$5-'СЕТ СН'!$F$20</f>
        <v>3195.9164461</v>
      </c>
      <c r="T30" s="36">
        <f>SUMIFS(СВЦЭМ!$C$33:$C$776,СВЦЭМ!$A$33:$A$776,$A30,СВЦЭМ!$B$33:$B$776,T$11)+'СЕТ СН'!$F$12+СВЦЭМ!$D$10+'СЕТ СН'!$F$5-'СЕТ СН'!$F$20</f>
        <v>3177.3908910199998</v>
      </c>
      <c r="U30" s="36">
        <f>SUMIFS(СВЦЭМ!$C$33:$C$776,СВЦЭМ!$A$33:$A$776,$A30,СВЦЭМ!$B$33:$B$776,U$11)+'СЕТ СН'!$F$12+СВЦЭМ!$D$10+'СЕТ СН'!$F$5-'СЕТ СН'!$F$20</f>
        <v>3191.9658568200002</v>
      </c>
      <c r="V30" s="36">
        <f>SUMIFS(СВЦЭМ!$C$33:$C$776,СВЦЭМ!$A$33:$A$776,$A30,СВЦЭМ!$B$33:$B$776,V$11)+'СЕТ СН'!$F$12+СВЦЭМ!$D$10+'СЕТ СН'!$F$5-'СЕТ СН'!$F$20</f>
        <v>3183.6168578300003</v>
      </c>
      <c r="W30" s="36">
        <f>SUMIFS(СВЦЭМ!$C$33:$C$776,СВЦЭМ!$A$33:$A$776,$A30,СВЦЭМ!$B$33:$B$776,W$11)+'СЕТ СН'!$F$12+СВЦЭМ!$D$10+'СЕТ СН'!$F$5-'СЕТ СН'!$F$20</f>
        <v>3192.1784749600001</v>
      </c>
      <c r="X30" s="36">
        <f>SUMIFS(СВЦЭМ!$C$33:$C$776,СВЦЭМ!$A$33:$A$776,$A30,СВЦЭМ!$B$33:$B$776,X$11)+'СЕТ СН'!$F$12+СВЦЭМ!$D$10+'СЕТ СН'!$F$5-'СЕТ СН'!$F$20</f>
        <v>3214.2489261700002</v>
      </c>
      <c r="Y30" s="36">
        <f>SUMIFS(СВЦЭМ!$C$33:$C$776,СВЦЭМ!$A$33:$A$776,$A30,СВЦЭМ!$B$33:$B$776,Y$11)+'СЕТ СН'!$F$12+СВЦЭМ!$D$10+'СЕТ СН'!$F$5-'СЕТ СН'!$F$20</f>
        <v>3266.5200101400001</v>
      </c>
    </row>
    <row r="31" spans="1:25" ht="15.75" x14ac:dyDescent="0.2">
      <c r="A31" s="35">
        <f t="shared" si="0"/>
        <v>43758</v>
      </c>
      <c r="B31" s="36">
        <f>SUMIFS(СВЦЭМ!$C$33:$C$776,СВЦЭМ!$A$33:$A$776,$A31,СВЦЭМ!$B$33:$B$776,B$11)+'СЕТ СН'!$F$12+СВЦЭМ!$D$10+'СЕТ СН'!$F$5-'СЕТ СН'!$F$20</f>
        <v>3325.4842126399999</v>
      </c>
      <c r="C31" s="36">
        <f>SUMIFS(СВЦЭМ!$C$33:$C$776,СВЦЭМ!$A$33:$A$776,$A31,СВЦЭМ!$B$33:$B$776,C$11)+'СЕТ СН'!$F$12+СВЦЭМ!$D$10+'СЕТ СН'!$F$5-'СЕТ СН'!$F$20</f>
        <v>3368.8907392599999</v>
      </c>
      <c r="D31" s="36">
        <f>SUMIFS(СВЦЭМ!$C$33:$C$776,СВЦЭМ!$A$33:$A$776,$A31,СВЦЭМ!$B$33:$B$776,D$11)+'СЕТ СН'!$F$12+СВЦЭМ!$D$10+'СЕТ СН'!$F$5-'СЕТ СН'!$F$20</f>
        <v>3393.1782474199999</v>
      </c>
      <c r="E31" s="36">
        <f>SUMIFS(СВЦЭМ!$C$33:$C$776,СВЦЭМ!$A$33:$A$776,$A31,СВЦЭМ!$B$33:$B$776,E$11)+'СЕТ СН'!$F$12+СВЦЭМ!$D$10+'СЕТ СН'!$F$5-'СЕТ СН'!$F$20</f>
        <v>3399.6977511099999</v>
      </c>
      <c r="F31" s="36">
        <f>SUMIFS(СВЦЭМ!$C$33:$C$776,СВЦЭМ!$A$33:$A$776,$A31,СВЦЭМ!$B$33:$B$776,F$11)+'СЕТ СН'!$F$12+СВЦЭМ!$D$10+'СЕТ СН'!$F$5-'СЕТ СН'!$F$20</f>
        <v>3395.4936268800002</v>
      </c>
      <c r="G31" s="36">
        <f>SUMIFS(СВЦЭМ!$C$33:$C$776,СВЦЭМ!$A$33:$A$776,$A31,СВЦЭМ!$B$33:$B$776,G$11)+'СЕТ СН'!$F$12+СВЦЭМ!$D$10+'СЕТ СН'!$F$5-'СЕТ СН'!$F$20</f>
        <v>3367.8216914</v>
      </c>
      <c r="H31" s="36">
        <f>SUMIFS(СВЦЭМ!$C$33:$C$776,СВЦЭМ!$A$33:$A$776,$A31,СВЦЭМ!$B$33:$B$776,H$11)+'СЕТ СН'!$F$12+СВЦЭМ!$D$10+'СЕТ СН'!$F$5-'СЕТ СН'!$F$20</f>
        <v>3363.2131208700002</v>
      </c>
      <c r="I31" s="36">
        <f>SUMIFS(СВЦЭМ!$C$33:$C$776,СВЦЭМ!$A$33:$A$776,$A31,СВЦЭМ!$B$33:$B$776,I$11)+'СЕТ СН'!$F$12+СВЦЭМ!$D$10+'СЕТ СН'!$F$5-'СЕТ СН'!$F$20</f>
        <v>3334.6911517200001</v>
      </c>
      <c r="J31" s="36">
        <f>SUMIFS(СВЦЭМ!$C$33:$C$776,СВЦЭМ!$A$33:$A$776,$A31,СВЦЭМ!$B$33:$B$776,J$11)+'СЕТ СН'!$F$12+СВЦЭМ!$D$10+'СЕТ СН'!$F$5-'СЕТ СН'!$F$20</f>
        <v>3275.3231222700001</v>
      </c>
      <c r="K31" s="36">
        <f>SUMIFS(СВЦЭМ!$C$33:$C$776,СВЦЭМ!$A$33:$A$776,$A31,СВЦЭМ!$B$33:$B$776,K$11)+'СЕТ СН'!$F$12+СВЦЭМ!$D$10+'СЕТ СН'!$F$5-'СЕТ СН'!$F$20</f>
        <v>3245.1371696699998</v>
      </c>
      <c r="L31" s="36">
        <f>SUMIFS(СВЦЭМ!$C$33:$C$776,СВЦЭМ!$A$33:$A$776,$A31,СВЦЭМ!$B$33:$B$776,L$11)+'СЕТ СН'!$F$12+СВЦЭМ!$D$10+'СЕТ СН'!$F$5-'СЕТ СН'!$F$20</f>
        <v>3253.0200565300001</v>
      </c>
      <c r="M31" s="36">
        <f>SUMIFS(СВЦЭМ!$C$33:$C$776,СВЦЭМ!$A$33:$A$776,$A31,СВЦЭМ!$B$33:$B$776,M$11)+'СЕТ СН'!$F$12+СВЦЭМ!$D$10+'СЕТ СН'!$F$5-'СЕТ СН'!$F$20</f>
        <v>3255.7405351500001</v>
      </c>
      <c r="N31" s="36">
        <f>SUMIFS(СВЦЭМ!$C$33:$C$776,СВЦЭМ!$A$33:$A$776,$A31,СВЦЭМ!$B$33:$B$776,N$11)+'СЕТ СН'!$F$12+СВЦЭМ!$D$10+'СЕТ СН'!$F$5-'СЕТ СН'!$F$20</f>
        <v>3217.1401841699999</v>
      </c>
      <c r="O31" s="36">
        <f>SUMIFS(СВЦЭМ!$C$33:$C$776,СВЦЭМ!$A$33:$A$776,$A31,СВЦЭМ!$B$33:$B$776,O$11)+'СЕТ СН'!$F$12+СВЦЭМ!$D$10+'СЕТ СН'!$F$5-'СЕТ СН'!$F$20</f>
        <v>3208.5733456100002</v>
      </c>
      <c r="P31" s="36">
        <f>SUMIFS(СВЦЭМ!$C$33:$C$776,СВЦЭМ!$A$33:$A$776,$A31,СВЦЭМ!$B$33:$B$776,P$11)+'СЕТ СН'!$F$12+СВЦЭМ!$D$10+'СЕТ СН'!$F$5-'СЕТ СН'!$F$20</f>
        <v>3216.3522934100001</v>
      </c>
      <c r="Q31" s="36">
        <f>SUMIFS(СВЦЭМ!$C$33:$C$776,СВЦЭМ!$A$33:$A$776,$A31,СВЦЭМ!$B$33:$B$776,Q$11)+'СЕТ СН'!$F$12+СВЦЭМ!$D$10+'СЕТ СН'!$F$5-'СЕТ СН'!$F$20</f>
        <v>3213.3493465500001</v>
      </c>
      <c r="R31" s="36">
        <f>SUMIFS(СВЦЭМ!$C$33:$C$776,СВЦЭМ!$A$33:$A$776,$A31,СВЦЭМ!$B$33:$B$776,R$11)+'СЕТ СН'!$F$12+СВЦЭМ!$D$10+'СЕТ СН'!$F$5-'СЕТ СН'!$F$20</f>
        <v>3213.6532984700002</v>
      </c>
      <c r="S31" s="36">
        <f>SUMIFS(СВЦЭМ!$C$33:$C$776,СВЦЭМ!$A$33:$A$776,$A31,СВЦЭМ!$B$33:$B$776,S$11)+'СЕТ СН'!$F$12+СВЦЭМ!$D$10+'СЕТ СН'!$F$5-'СЕТ СН'!$F$20</f>
        <v>3208.7379763399999</v>
      </c>
      <c r="T31" s="36">
        <f>SUMIFS(СВЦЭМ!$C$33:$C$776,СВЦЭМ!$A$33:$A$776,$A31,СВЦЭМ!$B$33:$B$776,T$11)+'СЕТ СН'!$F$12+СВЦЭМ!$D$10+'СЕТ СН'!$F$5-'СЕТ СН'!$F$20</f>
        <v>3198.7582745200002</v>
      </c>
      <c r="U31" s="36">
        <f>SUMIFS(СВЦЭМ!$C$33:$C$776,СВЦЭМ!$A$33:$A$776,$A31,СВЦЭМ!$B$33:$B$776,U$11)+'СЕТ СН'!$F$12+СВЦЭМ!$D$10+'СЕТ СН'!$F$5-'СЕТ СН'!$F$20</f>
        <v>3201.5390633799998</v>
      </c>
      <c r="V31" s="36">
        <f>SUMIFS(СВЦЭМ!$C$33:$C$776,СВЦЭМ!$A$33:$A$776,$A31,СВЦЭМ!$B$33:$B$776,V$11)+'СЕТ СН'!$F$12+СВЦЭМ!$D$10+'СЕТ СН'!$F$5-'СЕТ СН'!$F$20</f>
        <v>3185.2778427799999</v>
      </c>
      <c r="W31" s="36">
        <f>SUMIFS(СВЦЭМ!$C$33:$C$776,СВЦЭМ!$A$33:$A$776,$A31,СВЦЭМ!$B$33:$B$776,W$11)+'СЕТ СН'!$F$12+СВЦЭМ!$D$10+'СЕТ СН'!$F$5-'СЕТ СН'!$F$20</f>
        <v>3181.1097776699999</v>
      </c>
      <c r="X31" s="36">
        <f>SUMIFS(СВЦЭМ!$C$33:$C$776,СВЦЭМ!$A$33:$A$776,$A31,СВЦЭМ!$B$33:$B$776,X$11)+'СЕТ СН'!$F$12+СВЦЭМ!$D$10+'СЕТ СН'!$F$5-'СЕТ СН'!$F$20</f>
        <v>3187.5051736300002</v>
      </c>
      <c r="Y31" s="36">
        <f>SUMIFS(СВЦЭМ!$C$33:$C$776,СВЦЭМ!$A$33:$A$776,$A31,СВЦЭМ!$B$33:$B$776,Y$11)+'СЕТ СН'!$F$12+СВЦЭМ!$D$10+'СЕТ СН'!$F$5-'СЕТ СН'!$F$20</f>
        <v>3239.6710002999998</v>
      </c>
    </row>
    <row r="32" spans="1:25" ht="15.75" x14ac:dyDescent="0.2">
      <c r="A32" s="35">
        <f t="shared" si="0"/>
        <v>43759</v>
      </c>
      <c r="B32" s="36">
        <f>SUMIFS(СВЦЭМ!$C$33:$C$776,СВЦЭМ!$A$33:$A$776,$A32,СВЦЭМ!$B$33:$B$776,B$11)+'СЕТ СН'!$F$12+СВЦЭМ!$D$10+'СЕТ СН'!$F$5-'СЕТ СН'!$F$20</f>
        <v>3342.3640613100001</v>
      </c>
      <c r="C32" s="36">
        <f>SUMIFS(СВЦЭМ!$C$33:$C$776,СВЦЭМ!$A$33:$A$776,$A32,СВЦЭМ!$B$33:$B$776,C$11)+'СЕТ СН'!$F$12+СВЦЭМ!$D$10+'СЕТ СН'!$F$5-'СЕТ СН'!$F$20</f>
        <v>3387.2492746100002</v>
      </c>
      <c r="D32" s="36">
        <f>SUMIFS(СВЦЭМ!$C$33:$C$776,СВЦЭМ!$A$33:$A$776,$A32,СВЦЭМ!$B$33:$B$776,D$11)+'СЕТ СН'!$F$12+СВЦЭМ!$D$10+'СЕТ СН'!$F$5-'СЕТ СН'!$F$20</f>
        <v>3409.9097202399998</v>
      </c>
      <c r="E32" s="36">
        <f>SUMIFS(СВЦЭМ!$C$33:$C$776,СВЦЭМ!$A$33:$A$776,$A32,СВЦЭМ!$B$33:$B$776,E$11)+'СЕТ СН'!$F$12+СВЦЭМ!$D$10+'СЕТ СН'!$F$5-'СЕТ СН'!$F$20</f>
        <v>3409.2943178099999</v>
      </c>
      <c r="F32" s="36">
        <f>SUMIFS(СВЦЭМ!$C$33:$C$776,СВЦЭМ!$A$33:$A$776,$A32,СВЦЭМ!$B$33:$B$776,F$11)+'СЕТ СН'!$F$12+СВЦЭМ!$D$10+'СЕТ СН'!$F$5-'СЕТ СН'!$F$20</f>
        <v>3412.9651962900002</v>
      </c>
      <c r="G32" s="36">
        <f>SUMIFS(СВЦЭМ!$C$33:$C$776,СВЦЭМ!$A$33:$A$776,$A32,СВЦЭМ!$B$33:$B$776,G$11)+'СЕТ СН'!$F$12+СВЦЭМ!$D$10+'СЕТ СН'!$F$5-'СЕТ СН'!$F$20</f>
        <v>3383.5382900200002</v>
      </c>
      <c r="H32" s="36">
        <f>SUMIFS(СВЦЭМ!$C$33:$C$776,СВЦЭМ!$A$33:$A$776,$A32,СВЦЭМ!$B$33:$B$776,H$11)+'СЕТ СН'!$F$12+СВЦЭМ!$D$10+'СЕТ СН'!$F$5-'СЕТ СН'!$F$20</f>
        <v>3349.3857704900001</v>
      </c>
      <c r="I32" s="36">
        <f>SUMIFS(СВЦЭМ!$C$33:$C$776,СВЦЭМ!$A$33:$A$776,$A32,СВЦЭМ!$B$33:$B$776,I$11)+'СЕТ СН'!$F$12+СВЦЭМ!$D$10+'СЕТ СН'!$F$5-'СЕТ СН'!$F$20</f>
        <v>3310.8936716100002</v>
      </c>
      <c r="J32" s="36">
        <f>SUMIFS(СВЦЭМ!$C$33:$C$776,СВЦЭМ!$A$33:$A$776,$A32,СВЦЭМ!$B$33:$B$776,J$11)+'СЕТ СН'!$F$12+СВЦЭМ!$D$10+'СЕТ СН'!$F$5-'СЕТ СН'!$F$20</f>
        <v>3296.13947194</v>
      </c>
      <c r="K32" s="36">
        <f>SUMIFS(СВЦЭМ!$C$33:$C$776,СВЦЭМ!$A$33:$A$776,$A32,СВЦЭМ!$B$33:$B$776,K$11)+'СЕТ СН'!$F$12+СВЦЭМ!$D$10+'СЕТ СН'!$F$5-'СЕТ СН'!$F$20</f>
        <v>3284.5395799600001</v>
      </c>
      <c r="L32" s="36">
        <f>SUMIFS(СВЦЭМ!$C$33:$C$776,СВЦЭМ!$A$33:$A$776,$A32,СВЦЭМ!$B$33:$B$776,L$11)+'СЕТ СН'!$F$12+СВЦЭМ!$D$10+'СЕТ СН'!$F$5-'СЕТ СН'!$F$20</f>
        <v>3274.9968708199999</v>
      </c>
      <c r="M32" s="36">
        <f>SUMIFS(СВЦЭМ!$C$33:$C$776,СВЦЭМ!$A$33:$A$776,$A32,СВЦЭМ!$B$33:$B$776,M$11)+'СЕТ СН'!$F$12+СВЦЭМ!$D$10+'СЕТ СН'!$F$5-'СЕТ СН'!$F$20</f>
        <v>3277.9776979400003</v>
      </c>
      <c r="N32" s="36">
        <f>SUMIFS(СВЦЭМ!$C$33:$C$776,СВЦЭМ!$A$33:$A$776,$A32,СВЦЭМ!$B$33:$B$776,N$11)+'СЕТ СН'!$F$12+СВЦЭМ!$D$10+'СЕТ СН'!$F$5-'СЕТ СН'!$F$20</f>
        <v>3238.12333549</v>
      </c>
      <c r="O32" s="36">
        <f>SUMIFS(СВЦЭМ!$C$33:$C$776,СВЦЭМ!$A$33:$A$776,$A32,СВЦЭМ!$B$33:$B$776,O$11)+'СЕТ СН'!$F$12+СВЦЭМ!$D$10+'СЕТ СН'!$F$5-'СЕТ СН'!$F$20</f>
        <v>3200.5476908199998</v>
      </c>
      <c r="P32" s="36">
        <f>SUMIFS(СВЦЭМ!$C$33:$C$776,СВЦЭМ!$A$33:$A$776,$A32,СВЦЭМ!$B$33:$B$776,P$11)+'СЕТ СН'!$F$12+СВЦЭМ!$D$10+'СЕТ СН'!$F$5-'СЕТ СН'!$F$20</f>
        <v>3203.8764346500002</v>
      </c>
      <c r="Q32" s="36">
        <f>SUMIFS(СВЦЭМ!$C$33:$C$776,СВЦЭМ!$A$33:$A$776,$A32,СВЦЭМ!$B$33:$B$776,Q$11)+'СЕТ СН'!$F$12+СВЦЭМ!$D$10+'СЕТ СН'!$F$5-'СЕТ СН'!$F$20</f>
        <v>3203.7747676899999</v>
      </c>
      <c r="R32" s="36">
        <f>SUMIFS(СВЦЭМ!$C$33:$C$776,СВЦЭМ!$A$33:$A$776,$A32,СВЦЭМ!$B$33:$B$776,R$11)+'СЕТ СН'!$F$12+СВЦЭМ!$D$10+'СЕТ СН'!$F$5-'СЕТ СН'!$F$20</f>
        <v>3201.82624205</v>
      </c>
      <c r="S32" s="36">
        <f>SUMIFS(СВЦЭМ!$C$33:$C$776,СВЦЭМ!$A$33:$A$776,$A32,СВЦЭМ!$B$33:$B$776,S$11)+'СЕТ СН'!$F$12+СВЦЭМ!$D$10+'СЕТ СН'!$F$5-'СЕТ СН'!$F$20</f>
        <v>3206.02368716</v>
      </c>
      <c r="T32" s="36">
        <f>SUMIFS(СВЦЭМ!$C$33:$C$776,СВЦЭМ!$A$33:$A$776,$A32,СВЦЭМ!$B$33:$B$776,T$11)+'СЕТ СН'!$F$12+СВЦЭМ!$D$10+'СЕТ СН'!$F$5-'СЕТ СН'!$F$20</f>
        <v>3189.07753447</v>
      </c>
      <c r="U32" s="36">
        <f>SUMIFS(СВЦЭМ!$C$33:$C$776,СВЦЭМ!$A$33:$A$776,$A32,СВЦЭМ!$B$33:$B$776,U$11)+'СЕТ СН'!$F$12+СВЦЭМ!$D$10+'СЕТ СН'!$F$5-'СЕТ СН'!$F$20</f>
        <v>3185.11947306</v>
      </c>
      <c r="V32" s="36">
        <f>SUMIFS(СВЦЭМ!$C$33:$C$776,СВЦЭМ!$A$33:$A$776,$A32,СВЦЭМ!$B$33:$B$776,V$11)+'СЕТ СН'!$F$12+СВЦЭМ!$D$10+'СЕТ СН'!$F$5-'СЕТ СН'!$F$20</f>
        <v>3184.0786917099999</v>
      </c>
      <c r="W32" s="36">
        <f>SUMIFS(СВЦЭМ!$C$33:$C$776,СВЦЭМ!$A$33:$A$776,$A32,СВЦЭМ!$B$33:$B$776,W$11)+'СЕТ СН'!$F$12+СВЦЭМ!$D$10+'СЕТ СН'!$F$5-'СЕТ СН'!$F$20</f>
        <v>3212.8634241099999</v>
      </c>
      <c r="X32" s="36">
        <f>SUMIFS(СВЦЭМ!$C$33:$C$776,СВЦЭМ!$A$33:$A$776,$A32,СВЦЭМ!$B$33:$B$776,X$11)+'СЕТ СН'!$F$12+СВЦЭМ!$D$10+'СЕТ СН'!$F$5-'СЕТ СН'!$F$20</f>
        <v>3223.2903423600001</v>
      </c>
      <c r="Y32" s="36">
        <f>SUMIFS(СВЦЭМ!$C$33:$C$776,СВЦЭМ!$A$33:$A$776,$A32,СВЦЭМ!$B$33:$B$776,Y$11)+'СЕТ СН'!$F$12+СВЦЭМ!$D$10+'СЕТ СН'!$F$5-'СЕТ СН'!$F$20</f>
        <v>3270.3939139300001</v>
      </c>
    </row>
    <row r="33" spans="1:25" ht="15.75" x14ac:dyDescent="0.2">
      <c r="A33" s="35">
        <f t="shared" si="0"/>
        <v>43760</v>
      </c>
      <c r="B33" s="36">
        <f>SUMIFS(СВЦЭМ!$C$33:$C$776,СВЦЭМ!$A$33:$A$776,$A33,СВЦЭМ!$B$33:$B$776,B$11)+'СЕТ СН'!$F$12+СВЦЭМ!$D$10+'СЕТ СН'!$F$5-'СЕТ СН'!$F$20</f>
        <v>3371.08267484</v>
      </c>
      <c r="C33" s="36">
        <f>SUMIFS(СВЦЭМ!$C$33:$C$776,СВЦЭМ!$A$33:$A$776,$A33,СВЦЭМ!$B$33:$B$776,C$11)+'СЕТ СН'!$F$12+СВЦЭМ!$D$10+'СЕТ СН'!$F$5-'СЕТ СН'!$F$20</f>
        <v>3416.3430541900002</v>
      </c>
      <c r="D33" s="36">
        <f>SUMIFS(СВЦЭМ!$C$33:$C$776,СВЦЭМ!$A$33:$A$776,$A33,СВЦЭМ!$B$33:$B$776,D$11)+'СЕТ СН'!$F$12+СВЦЭМ!$D$10+'СЕТ СН'!$F$5-'СЕТ СН'!$F$20</f>
        <v>3440.9935779299999</v>
      </c>
      <c r="E33" s="36">
        <f>SUMIFS(СВЦЭМ!$C$33:$C$776,СВЦЭМ!$A$33:$A$776,$A33,СВЦЭМ!$B$33:$B$776,E$11)+'СЕТ СН'!$F$12+СВЦЭМ!$D$10+'СЕТ СН'!$F$5-'СЕТ СН'!$F$20</f>
        <v>3439.8951080800002</v>
      </c>
      <c r="F33" s="36">
        <f>SUMIFS(СВЦЭМ!$C$33:$C$776,СВЦЭМ!$A$33:$A$776,$A33,СВЦЭМ!$B$33:$B$776,F$11)+'СЕТ СН'!$F$12+СВЦЭМ!$D$10+'СЕТ СН'!$F$5-'СЕТ СН'!$F$20</f>
        <v>3435.8899474700002</v>
      </c>
      <c r="G33" s="36">
        <f>SUMIFS(СВЦЭМ!$C$33:$C$776,СВЦЭМ!$A$33:$A$776,$A33,СВЦЭМ!$B$33:$B$776,G$11)+'СЕТ СН'!$F$12+СВЦЭМ!$D$10+'СЕТ СН'!$F$5-'СЕТ СН'!$F$20</f>
        <v>3413.6850885700001</v>
      </c>
      <c r="H33" s="36">
        <f>SUMIFS(СВЦЭМ!$C$33:$C$776,СВЦЭМ!$A$33:$A$776,$A33,СВЦЭМ!$B$33:$B$776,H$11)+'СЕТ СН'!$F$12+СВЦЭМ!$D$10+'СЕТ СН'!$F$5-'СЕТ СН'!$F$20</f>
        <v>3349.9360277300002</v>
      </c>
      <c r="I33" s="36">
        <f>SUMIFS(СВЦЭМ!$C$33:$C$776,СВЦЭМ!$A$33:$A$776,$A33,СВЦЭМ!$B$33:$B$776,I$11)+'СЕТ СН'!$F$12+СВЦЭМ!$D$10+'СЕТ СН'!$F$5-'СЕТ СН'!$F$20</f>
        <v>3302.79060179</v>
      </c>
      <c r="J33" s="36">
        <f>SUMIFS(СВЦЭМ!$C$33:$C$776,СВЦЭМ!$A$33:$A$776,$A33,СВЦЭМ!$B$33:$B$776,J$11)+'СЕТ СН'!$F$12+СВЦЭМ!$D$10+'СЕТ СН'!$F$5-'СЕТ СН'!$F$20</f>
        <v>3283.8174817500003</v>
      </c>
      <c r="K33" s="36">
        <f>SUMIFS(СВЦЭМ!$C$33:$C$776,СВЦЭМ!$A$33:$A$776,$A33,СВЦЭМ!$B$33:$B$776,K$11)+'СЕТ СН'!$F$12+СВЦЭМ!$D$10+'СЕТ СН'!$F$5-'СЕТ СН'!$F$20</f>
        <v>3264.4556866299999</v>
      </c>
      <c r="L33" s="36">
        <f>SUMIFS(СВЦЭМ!$C$33:$C$776,СВЦЭМ!$A$33:$A$776,$A33,СВЦЭМ!$B$33:$B$776,L$11)+'СЕТ СН'!$F$12+СВЦЭМ!$D$10+'СЕТ СН'!$F$5-'СЕТ СН'!$F$20</f>
        <v>3264.9926809799999</v>
      </c>
      <c r="M33" s="36">
        <f>SUMIFS(СВЦЭМ!$C$33:$C$776,СВЦЭМ!$A$33:$A$776,$A33,СВЦЭМ!$B$33:$B$776,M$11)+'СЕТ СН'!$F$12+СВЦЭМ!$D$10+'СЕТ СН'!$F$5-'СЕТ СН'!$F$20</f>
        <v>3269.7510067600001</v>
      </c>
      <c r="N33" s="36">
        <f>SUMIFS(СВЦЭМ!$C$33:$C$776,СВЦЭМ!$A$33:$A$776,$A33,СВЦЭМ!$B$33:$B$776,N$11)+'СЕТ СН'!$F$12+СВЦЭМ!$D$10+'СЕТ СН'!$F$5-'СЕТ СН'!$F$20</f>
        <v>3236.20522243</v>
      </c>
      <c r="O33" s="36">
        <f>SUMIFS(СВЦЭМ!$C$33:$C$776,СВЦЭМ!$A$33:$A$776,$A33,СВЦЭМ!$B$33:$B$776,O$11)+'СЕТ СН'!$F$12+СВЦЭМ!$D$10+'СЕТ СН'!$F$5-'СЕТ СН'!$F$20</f>
        <v>3220.0995253599999</v>
      </c>
      <c r="P33" s="36">
        <f>SUMIFS(СВЦЭМ!$C$33:$C$776,СВЦЭМ!$A$33:$A$776,$A33,СВЦЭМ!$B$33:$B$776,P$11)+'СЕТ СН'!$F$12+СВЦЭМ!$D$10+'СЕТ СН'!$F$5-'СЕТ СН'!$F$20</f>
        <v>3225.23752504</v>
      </c>
      <c r="Q33" s="36">
        <f>SUMIFS(СВЦЭМ!$C$33:$C$776,СВЦЭМ!$A$33:$A$776,$A33,СВЦЭМ!$B$33:$B$776,Q$11)+'СЕТ СН'!$F$12+СВЦЭМ!$D$10+'СЕТ СН'!$F$5-'СЕТ СН'!$F$20</f>
        <v>3225.52432456</v>
      </c>
      <c r="R33" s="36">
        <f>SUMIFS(СВЦЭМ!$C$33:$C$776,СВЦЭМ!$A$33:$A$776,$A33,СВЦЭМ!$B$33:$B$776,R$11)+'СЕТ СН'!$F$12+СВЦЭМ!$D$10+'СЕТ СН'!$F$5-'СЕТ СН'!$F$20</f>
        <v>3217.96013623</v>
      </c>
      <c r="S33" s="36">
        <f>SUMIFS(СВЦЭМ!$C$33:$C$776,СВЦЭМ!$A$33:$A$776,$A33,СВЦЭМ!$B$33:$B$776,S$11)+'СЕТ СН'!$F$12+СВЦЭМ!$D$10+'СЕТ СН'!$F$5-'СЕТ СН'!$F$20</f>
        <v>3202.2722508100001</v>
      </c>
      <c r="T33" s="36">
        <f>SUMIFS(СВЦЭМ!$C$33:$C$776,СВЦЭМ!$A$33:$A$776,$A33,СВЦЭМ!$B$33:$B$776,T$11)+'СЕТ СН'!$F$12+СВЦЭМ!$D$10+'СЕТ СН'!$F$5-'СЕТ СН'!$F$20</f>
        <v>3176.2921125600001</v>
      </c>
      <c r="U33" s="36">
        <f>SUMIFS(СВЦЭМ!$C$33:$C$776,СВЦЭМ!$A$33:$A$776,$A33,СВЦЭМ!$B$33:$B$776,U$11)+'СЕТ СН'!$F$12+СВЦЭМ!$D$10+'СЕТ СН'!$F$5-'СЕТ СН'!$F$20</f>
        <v>3162.8074529599999</v>
      </c>
      <c r="V33" s="36">
        <f>SUMIFS(СВЦЭМ!$C$33:$C$776,СВЦЭМ!$A$33:$A$776,$A33,СВЦЭМ!$B$33:$B$776,V$11)+'СЕТ СН'!$F$12+СВЦЭМ!$D$10+'СЕТ СН'!$F$5-'СЕТ СН'!$F$20</f>
        <v>3164.39476513</v>
      </c>
      <c r="W33" s="36">
        <f>SUMIFS(СВЦЭМ!$C$33:$C$776,СВЦЭМ!$A$33:$A$776,$A33,СВЦЭМ!$B$33:$B$776,W$11)+'СЕТ СН'!$F$12+СВЦЭМ!$D$10+'СЕТ СН'!$F$5-'СЕТ СН'!$F$20</f>
        <v>3167.2027291499999</v>
      </c>
      <c r="X33" s="36">
        <f>SUMIFS(СВЦЭМ!$C$33:$C$776,СВЦЭМ!$A$33:$A$776,$A33,СВЦЭМ!$B$33:$B$776,X$11)+'СЕТ СН'!$F$12+СВЦЭМ!$D$10+'СЕТ СН'!$F$5-'СЕТ СН'!$F$20</f>
        <v>3200.0949721300003</v>
      </c>
      <c r="Y33" s="36">
        <f>SUMIFS(СВЦЭМ!$C$33:$C$776,СВЦЭМ!$A$33:$A$776,$A33,СВЦЭМ!$B$33:$B$776,Y$11)+'СЕТ СН'!$F$12+СВЦЭМ!$D$10+'СЕТ СН'!$F$5-'СЕТ СН'!$F$20</f>
        <v>3256.3662640900002</v>
      </c>
    </row>
    <row r="34" spans="1:25" ht="15.75" x14ac:dyDescent="0.2">
      <c r="A34" s="35">
        <f t="shared" si="0"/>
        <v>43761</v>
      </c>
      <c r="B34" s="36">
        <f>SUMIFS(СВЦЭМ!$C$33:$C$776,СВЦЭМ!$A$33:$A$776,$A34,СВЦЭМ!$B$33:$B$776,B$11)+'СЕТ СН'!$F$12+СВЦЭМ!$D$10+'СЕТ СН'!$F$5-'СЕТ СН'!$F$20</f>
        <v>3337.9681206300002</v>
      </c>
      <c r="C34" s="36">
        <f>SUMIFS(СВЦЭМ!$C$33:$C$776,СВЦЭМ!$A$33:$A$776,$A34,СВЦЭМ!$B$33:$B$776,C$11)+'СЕТ СН'!$F$12+СВЦЭМ!$D$10+'СЕТ СН'!$F$5-'СЕТ СН'!$F$20</f>
        <v>3375.51172993</v>
      </c>
      <c r="D34" s="36">
        <f>SUMIFS(СВЦЭМ!$C$33:$C$776,СВЦЭМ!$A$33:$A$776,$A34,СВЦЭМ!$B$33:$B$776,D$11)+'СЕТ СН'!$F$12+СВЦЭМ!$D$10+'СЕТ СН'!$F$5-'СЕТ СН'!$F$20</f>
        <v>3389.34362723</v>
      </c>
      <c r="E34" s="36">
        <f>SUMIFS(СВЦЭМ!$C$33:$C$776,СВЦЭМ!$A$33:$A$776,$A34,СВЦЭМ!$B$33:$B$776,E$11)+'СЕТ СН'!$F$12+СВЦЭМ!$D$10+'СЕТ СН'!$F$5-'СЕТ СН'!$F$20</f>
        <v>3417.6647080299999</v>
      </c>
      <c r="F34" s="36">
        <f>SUMIFS(СВЦЭМ!$C$33:$C$776,СВЦЭМ!$A$33:$A$776,$A34,СВЦЭМ!$B$33:$B$776,F$11)+'СЕТ СН'!$F$12+СВЦЭМ!$D$10+'СЕТ СН'!$F$5-'СЕТ СН'!$F$20</f>
        <v>3429.82284699</v>
      </c>
      <c r="G34" s="36">
        <f>SUMIFS(СВЦЭМ!$C$33:$C$776,СВЦЭМ!$A$33:$A$776,$A34,СВЦЭМ!$B$33:$B$776,G$11)+'СЕТ СН'!$F$12+СВЦЭМ!$D$10+'СЕТ СН'!$F$5-'СЕТ СН'!$F$20</f>
        <v>3400.5158498999999</v>
      </c>
      <c r="H34" s="36">
        <f>SUMIFS(СВЦЭМ!$C$33:$C$776,СВЦЭМ!$A$33:$A$776,$A34,СВЦЭМ!$B$33:$B$776,H$11)+'СЕТ СН'!$F$12+СВЦЭМ!$D$10+'СЕТ СН'!$F$5-'СЕТ СН'!$F$20</f>
        <v>3337.7342218900003</v>
      </c>
      <c r="I34" s="36">
        <f>SUMIFS(СВЦЭМ!$C$33:$C$776,СВЦЭМ!$A$33:$A$776,$A34,СВЦЭМ!$B$33:$B$776,I$11)+'СЕТ СН'!$F$12+СВЦЭМ!$D$10+'СЕТ СН'!$F$5-'СЕТ СН'!$F$20</f>
        <v>3291.0505337300001</v>
      </c>
      <c r="J34" s="36">
        <f>SUMIFS(СВЦЭМ!$C$33:$C$776,СВЦЭМ!$A$33:$A$776,$A34,СВЦЭМ!$B$33:$B$776,J$11)+'СЕТ СН'!$F$12+СВЦЭМ!$D$10+'СЕТ СН'!$F$5-'СЕТ СН'!$F$20</f>
        <v>3279.9510732700001</v>
      </c>
      <c r="K34" s="36">
        <f>SUMIFS(СВЦЭМ!$C$33:$C$776,СВЦЭМ!$A$33:$A$776,$A34,СВЦЭМ!$B$33:$B$776,K$11)+'СЕТ СН'!$F$12+СВЦЭМ!$D$10+'СЕТ СН'!$F$5-'СЕТ СН'!$F$20</f>
        <v>3266.8286469200002</v>
      </c>
      <c r="L34" s="36">
        <f>SUMIFS(СВЦЭМ!$C$33:$C$776,СВЦЭМ!$A$33:$A$776,$A34,СВЦЭМ!$B$33:$B$776,L$11)+'СЕТ СН'!$F$12+СВЦЭМ!$D$10+'СЕТ СН'!$F$5-'СЕТ СН'!$F$20</f>
        <v>3266.3845166599999</v>
      </c>
      <c r="M34" s="36">
        <f>SUMIFS(СВЦЭМ!$C$33:$C$776,СВЦЭМ!$A$33:$A$776,$A34,СВЦЭМ!$B$33:$B$776,M$11)+'СЕТ СН'!$F$12+СВЦЭМ!$D$10+'СЕТ СН'!$F$5-'СЕТ СН'!$F$20</f>
        <v>3269.1190820000002</v>
      </c>
      <c r="N34" s="36">
        <f>SUMIFS(СВЦЭМ!$C$33:$C$776,СВЦЭМ!$A$33:$A$776,$A34,СВЦЭМ!$B$33:$B$776,N$11)+'СЕТ СН'!$F$12+СВЦЭМ!$D$10+'СЕТ СН'!$F$5-'СЕТ СН'!$F$20</f>
        <v>3249.3684512600003</v>
      </c>
      <c r="O34" s="36">
        <f>SUMIFS(СВЦЭМ!$C$33:$C$776,СВЦЭМ!$A$33:$A$776,$A34,СВЦЭМ!$B$33:$B$776,O$11)+'СЕТ СН'!$F$12+СВЦЭМ!$D$10+'СЕТ СН'!$F$5-'СЕТ СН'!$F$20</f>
        <v>3234.8595407299999</v>
      </c>
      <c r="P34" s="36">
        <f>SUMIFS(СВЦЭМ!$C$33:$C$776,СВЦЭМ!$A$33:$A$776,$A34,СВЦЭМ!$B$33:$B$776,P$11)+'СЕТ СН'!$F$12+СВЦЭМ!$D$10+'СЕТ СН'!$F$5-'СЕТ СН'!$F$20</f>
        <v>3233.70506488</v>
      </c>
      <c r="Q34" s="36">
        <f>SUMIFS(СВЦЭМ!$C$33:$C$776,СВЦЭМ!$A$33:$A$776,$A34,СВЦЭМ!$B$33:$B$776,Q$11)+'СЕТ СН'!$F$12+СВЦЭМ!$D$10+'СЕТ СН'!$F$5-'СЕТ СН'!$F$20</f>
        <v>3228.0991969800002</v>
      </c>
      <c r="R34" s="36">
        <f>SUMIFS(СВЦЭМ!$C$33:$C$776,СВЦЭМ!$A$33:$A$776,$A34,СВЦЭМ!$B$33:$B$776,R$11)+'СЕТ СН'!$F$12+СВЦЭМ!$D$10+'СЕТ СН'!$F$5-'СЕТ СН'!$F$20</f>
        <v>3223.78837595</v>
      </c>
      <c r="S34" s="36">
        <f>SUMIFS(СВЦЭМ!$C$33:$C$776,СВЦЭМ!$A$33:$A$776,$A34,СВЦЭМ!$B$33:$B$776,S$11)+'СЕТ СН'!$F$12+СВЦЭМ!$D$10+'СЕТ СН'!$F$5-'СЕТ СН'!$F$20</f>
        <v>3225.4820141600003</v>
      </c>
      <c r="T34" s="36">
        <f>SUMIFS(СВЦЭМ!$C$33:$C$776,СВЦЭМ!$A$33:$A$776,$A34,СВЦЭМ!$B$33:$B$776,T$11)+'СЕТ СН'!$F$12+СВЦЭМ!$D$10+'СЕТ СН'!$F$5-'СЕТ СН'!$F$20</f>
        <v>3205.3050288600002</v>
      </c>
      <c r="U34" s="36">
        <f>SUMIFS(СВЦЭМ!$C$33:$C$776,СВЦЭМ!$A$33:$A$776,$A34,СВЦЭМ!$B$33:$B$776,U$11)+'СЕТ СН'!$F$12+СВЦЭМ!$D$10+'СЕТ СН'!$F$5-'СЕТ СН'!$F$20</f>
        <v>3158.9365123100001</v>
      </c>
      <c r="V34" s="36">
        <f>SUMIFS(СВЦЭМ!$C$33:$C$776,СВЦЭМ!$A$33:$A$776,$A34,СВЦЭМ!$B$33:$B$776,V$11)+'СЕТ СН'!$F$12+СВЦЭМ!$D$10+'СЕТ СН'!$F$5-'СЕТ СН'!$F$20</f>
        <v>3153.7500422200001</v>
      </c>
      <c r="W34" s="36">
        <f>SUMIFS(СВЦЭМ!$C$33:$C$776,СВЦЭМ!$A$33:$A$776,$A34,СВЦЭМ!$B$33:$B$776,W$11)+'СЕТ СН'!$F$12+СВЦЭМ!$D$10+'СЕТ СН'!$F$5-'СЕТ СН'!$F$20</f>
        <v>3170.1436729900001</v>
      </c>
      <c r="X34" s="36">
        <f>SUMIFS(СВЦЭМ!$C$33:$C$776,СВЦЭМ!$A$33:$A$776,$A34,СВЦЭМ!$B$33:$B$776,X$11)+'СЕТ СН'!$F$12+СВЦЭМ!$D$10+'СЕТ СН'!$F$5-'СЕТ СН'!$F$20</f>
        <v>3198.0610893600001</v>
      </c>
      <c r="Y34" s="36">
        <f>SUMIFS(СВЦЭМ!$C$33:$C$776,СВЦЭМ!$A$33:$A$776,$A34,СВЦЭМ!$B$33:$B$776,Y$11)+'СЕТ СН'!$F$12+СВЦЭМ!$D$10+'СЕТ СН'!$F$5-'СЕТ СН'!$F$20</f>
        <v>3247.2120001600001</v>
      </c>
    </row>
    <row r="35" spans="1:25" ht="15.75" x14ac:dyDescent="0.2">
      <c r="A35" s="35">
        <f t="shared" si="0"/>
        <v>43762</v>
      </c>
      <c r="B35" s="36">
        <f>SUMIFS(СВЦЭМ!$C$33:$C$776,СВЦЭМ!$A$33:$A$776,$A35,СВЦЭМ!$B$33:$B$776,B$11)+'СЕТ СН'!$F$12+СВЦЭМ!$D$10+'СЕТ СН'!$F$5-'СЕТ СН'!$F$20</f>
        <v>3343.1642792100001</v>
      </c>
      <c r="C35" s="36">
        <f>SUMIFS(СВЦЭМ!$C$33:$C$776,СВЦЭМ!$A$33:$A$776,$A35,СВЦЭМ!$B$33:$B$776,C$11)+'СЕТ СН'!$F$12+СВЦЭМ!$D$10+'СЕТ СН'!$F$5-'СЕТ СН'!$F$20</f>
        <v>3395.5384334800001</v>
      </c>
      <c r="D35" s="36">
        <f>SUMIFS(СВЦЭМ!$C$33:$C$776,СВЦЭМ!$A$33:$A$776,$A35,СВЦЭМ!$B$33:$B$776,D$11)+'СЕТ СН'!$F$12+СВЦЭМ!$D$10+'СЕТ СН'!$F$5-'СЕТ СН'!$F$20</f>
        <v>3412.3423047599999</v>
      </c>
      <c r="E35" s="36">
        <f>SUMIFS(СВЦЭМ!$C$33:$C$776,СВЦЭМ!$A$33:$A$776,$A35,СВЦЭМ!$B$33:$B$776,E$11)+'СЕТ СН'!$F$12+СВЦЭМ!$D$10+'СЕТ СН'!$F$5-'СЕТ СН'!$F$20</f>
        <v>3424.8278166199998</v>
      </c>
      <c r="F35" s="36">
        <f>SUMIFS(СВЦЭМ!$C$33:$C$776,СВЦЭМ!$A$33:$A$776,$A35,СВЦЭМ!$B$33:$B$776,F$11)+'СЕТ СН'!$F$12+СВЦЭМ!$D$10+'СЕТ СН'!$F$5-'СЕТ СН'!$F$20</f>
        <v>3425.0985900599999</v>
      </c>
      <c r="G35" s="36">
        <f>SUMIFS(СВЦЭМ!$C$33:$C$776,СВЦЭМ!$A$33:$A$776,$A35,СВЦЭМ!$B$33:$B$776,G$11)+'СЕТ СН'!$F$12+СВЦЭМ!$D$10+'СЕТ СН'!$F$5-'СЕТ СН'!$F$20</f>
        <v>3398.1395846400001</v>
      </c>
      <c r="H35" s="36">
        <f>SUMIFS(СВЦЭМ!$C$33:$C$776,СВЦЭМ!$A$33:$A$776,$A35,СВЦЭМ!$B$33:$B$776,H$11)+'СЕТ СН'!$F$12+СВЦЭМ!$D$10+'СЕТ СН'!$F$5-'СЕТ СН'!$F$20</f>
        <v>3335.8328956800001</v>
      </c>
      <c r="I35" s="36">
        <f>SUMIFS(СВЦЭМ!$C$33:$C$776,СВЦЭМ!$A$33:$A$776,$A35,СВЦЭМ!$B$33:$B$776,I$11)+'СЕТ СН'!$F$12+СВЦЭМ!$D$10+'СЕТ СН'!$F$5-'СЕТ СН'!$F$20</f>
        <v>3291.4860473899998</v>
      </c>
      <c r="J35" s="36">
        <f>SUMIFS(СВЦЭМ!$C$33:$C$776,СВЦЭМ!$A$33:$A$776,$A35,СВЦЭМ!$B$33:$B$776,J$11)+'СЕТ СН'!$F$12+СВЦЭМ!$D$10+'СЕТ СН'!$F$5-'СЕТ СН'!$F$20</f>
        <v>3284.91532134</v>
      </c>
      <c r="K35" s="36">
        <f>SUMIFS(СВЦЭМ!$C$33:$C$776,СВЦЭМ!$A$33:$A$776,$A35,СВЦЭМ!$B$33:$B$776,K$11)+'СЕТ СН'!$F$12+СВЦЭМ!$D$10+'СЕТ СН'!$F$5-'СЕТ СН'!$F$20</f>
        <v>3283.5346034700001</v>
      </c>
      <c r="L35" s="36">
        <f>SUMIFS(СВЦЭМ!$C$33:$C$776,СВЦЭМ!$A$33:$A$776,$A35,СВЦЭМ!$B$33:$B$776,L$11)+'СЕТ СН'!$F$12+СВЦЭМ!$D$10+'СЕТ СН'!$F$5-'СЕТ СН'!$F$20</f>
        <v>3287.5621952199999</v>
      </c>
      <c r="M35" s="36">
        <f>SUMIFS(СВЦЭМ!$C$33:$C$776,СВЦЭМ!$A$33:$A$776,$A35,СВЦЭМ!$B$33:$B$776,M$11)+'СЕТ СН'!$F$12+СВЦЭМ!$D$10+'СЕТ СН'!$F$5-'СЕТ СН'!$F$20</f>
        <v>3284.6839450000002</v>
      </c>
      <c r="N35" s="36">
        <f>SUMIFS(СВЦЭМ!$C$33:$C$776,СВЦЭМ!$A$33:$A$776,$A35,СВЦЭМ!$B$33:$B$776,N$11)+'СЕТ СН'!$F$12+СВЦЭМ!$D$10+'СЕТ СН'!$F$5-'СЕТ СН'!$F$20</f>
        <v>3251.3541491000001</v>
      </c>
      <c r="O35" s="36">
        <f>SUMIFS(СВЦЭМ!$C$33:$C$776,СВЦЭМ!$A$33:$A$776,$A35,СВЦЭМ!$B$33:$B$776,O$11)+'СЕТ СН'!$F$12+СВЦЭМ!$D$10+'СЕТ СН'!$F$5-'СЕТ СН'!$F$20</f>
        <v>3215.3818215700003</v>
      </c>
      <c r="P35" s="36">
        <f>SUMIFS(СВЦЭМ!$C$33:$C$776,СВЦЭМ!$A$33:$A$776,$A35,СВЦЭМ!$B$33:$B$776,P$11)+'СЕТ СН'!$F$12+СВЦЭМ!$D$10+'СЕТ СН'!$F$5-'СЕТ СН'!$F$20</f>
        <v>3224.8721841000001</v>
      </c>
      <c r="Q35" s="36">
        <f>SUMIFS(СВЦЭМ!$C$33:$C$776,СВЦЭМ!$A$33:$A$776,$A35,СВЦЭМ!$B$33:$B$776,Q$11)+'СЕТ СН'!$F$12+СВЦЭМ!$D$10+'СЕТ СН'!$F$5-'СЕТ СН'!$F$20</f>
        <v>3224.80044954</v>
      </c>
      <c r="R35" s="36">
        <f>SUMIFS(СВЦЭМ!$C$33:$C$776,СВЦЭМ!$A$33:$A$776,$A35,СВЦЭМ!$B$33:$B$776,R$11)+'СЕТ СН'!$F$12+СВЦЭМ!$D$10+'СЕТ СН'!$F$5-'СЕТ СН'!$F$20</f>
        <v>3215.0536065000001</v>
      </c>
      <c r="S35" s="36">
        <f>SUMIFS(СВЦЭМ!$C$33:$C$776,СВЦЭМ!$A$33:$A$776,$A35,СВЦЭМ!$B$33:$B$776,S$11)+'СЕТ СН'!$F$12+СВЦЭМ!$D$10+'СЕТ СН'!$F$5-'СЕТ СН'!$F$20</f>
        <v>3203.9364613100001</v>
      </c>
      <c r="T35" s="36">
        <f>SUMIFS(СВЦЭМ!$C$33:$C$776,СВЦЭМ!$A$33:$A$776,$A35,СВЦЭМ!$B$33:$B$776,T$11)+'СЕТ СН'!$F$12+СВЦЭМ!$D$10+'СЕТ СН'!$F$5-'СЕТ СН'!$F$20</f>
        <v>3209.3139906800002</v>
      </c>
      <c r="U35" s="36">
        <f>SUMIFS(СВЦЭМ!$C$33:$C$776,СВЦЭМ!$A$33:$A$776,$A35,СВЦЭМ!$B$33:$B$776,U$11)+'СЕТ СН'!$F$12+СВЦЭМ!$D$10+'СЕТ СН'!$F$5-'СЕТ СН'!$F$20</f>
        <v>3186.55430058</v>
      </c>
      <c r="V35" s="36">
        <f>SUMIFS(СВЦЭМ!$C$33:$C$776,СВЦЭМ!$A$33:$A$776,$A35,СВЦЭМ!$B$33:$B$776,V$11)+'СЕТ СН'!$F$12+СВЦЭМ!$D$10+'СЕТ СН'!$F$5-'СЕТ СН'!$F$20</f>
        <v>3182.33018416</v>
      </c>
      <c r="W35" s="36">
        <f>SUMIFS(СВЦЭМ!$C$33:$C$776,СВЦЭМ!$A$33:$A$776,$A35,СВЦЭМ!$B$33:$B$776,W$11)+'СЕТ СН'!$F$12+СВЦЭМ!$D$10+'СЕТ СН'!$F$5-'СЕТ СН'!$F$20</f>
        <v>3181.0180377000001</v>
      </c>
      <c r="X35" s="36">
        <f>SUMIFS(СВЦЭМ!$C$33:$C$776,СВЦЭМ!$A$33:$A$776,$A35,СВЦЭМ!$B$33:$B$776,X$11)+'СЕТ СН'!$F$12+СВЦЭМ!$D$10+'СЕТ СН'!$F$5-'СЕТ СН'!$F$20</f>
        <v>3195.0178255199999</v>
      </c>
      <c r="Y35" s="36">
        <f>SUMIFS(СВЦЭМ!$C$33:$C$776,СВЦЭМ!$A$33:$A$776,$A35,СВЦЭМ!$B$33:$B$776,Y$11)+'СЕТ СН'!$F$12+СВЦЭМ!$D$10+'СЕТ СН'!$F$5-'СЕТ СН'!$F$20</f>
        <v>3234.3394310200001</v>
      </c>
    </row>
    <row r="36" spans="1:25" ht="15.75" x14ac:dyDescent="0.2">
      <c r="A36" s="35">
        <f t="shared" si="0"/>
        <v>43763</v>
      </c>
      <c r="B36" s="36">
        <f>SUMIFS(СВЦЭМ!$C$33:$C$776,СВЦЭМ!$A$33:$A$776,$A36,СВЦЭМ!$B$33:$B$776,B$11)+'СЕТ СН'!$F$12+СВЦЭМ!$D$10+'СЕТ СН'!$F$5-'СЕТ СН'!$F$20</f>
        <v>3339.5636227499999</v>
      </c>
      <c r="C36" s="36">
        <f>SUMIFS(СВЦЭМ!$C$33:$C$776,СВЦЭМ!$A$33:$A$776,$A36,СВЦЭМ!$B$33:$B$776,C$11)+'СЕТ СН'!$F$12+СВЦЭМ!$D$10+'СЕТ СН'!$F$5-'СЕТ СН'!$F$20</f>
        <v>3391.01762564</v>
      </c>
      <c r="D36" s="36">
        <f>SUMIFS(СВЦЭМ!$C$33:$C$776,СВЦЭМ!$A$33:$A$776,$A36,СВЦЭМ!$B$33:$B$776,D$11)+'СЕТ СН'!$F$12+СВЦЭМ!$D$10+'СЕТ СН'!$F$5-'СЕТ СН'!$F$20</f>
        <v>3408.3207846099999</v>
      </c>
      <c r="E36" s="36">
        <f>SUMIFS(СВЦЭМ!$C$33:$C$776,СВЦЭМ!$A$33:$A$776,$A36,СВЦЭМ!$B$33:$B$776,E$11)+'СЕТ СН'!$F$12+СВЦЭМ!$D$10+'СЕТ СН'!$F$5-'СЕТ СН'!$F$20</f>
        <v>3416.5680307600001</v>
      </c>
      <c r="F36" s="36">
        <f>SUMIFS(СВЦЭМ!$C$33:$C$776,СВЦЭМ!$A$33:$A$776,$A36,СВЦЭМ!$B$33:$B$776,F$11)+'СЕТ СН'!$F$12+СВЦЭМ!$D$10+'СЕТ СН'!$F$5-'СЕТ СН'!$F$20</f>
        <v>3405.9754689900001</v>
      </c>
      <c r="G36" s="36">
        <f>SUMIFS(СВЦЭМ!$C$33:$C$776,СВЦЭМ!$A$33:$A$776,$A36,СВЦЭМ!$B$33:$B$776,G$11)+'СЕТ СН'!$F$12+СВЦЭМ!$D$10+'СЕТ СН'!$F$5-'СЕТ СН'!$F$20</f>
        <v>3373.4365496300002</v>
      </c>
      <c r="H36" s="36">
        <f>SUMIFS(СВЦЭМ!$C$33:$C$776,СВЦЭМ!$A$33:$A$776,$A36,СВЦЭМ!$B$33:$B$776,H$11)+'СЕТ СН'!$F$12+СВЦЭМ!$D$10+'СЕТ СН'!$F$5-'СЕТ СН'!$F$20</f>
        <v>3326.82445904</v>
      </c>
      <c r="I36" s="36">
        <f>SUMIFS(СВЦЭМ!$C$33:$C$776,СВЦЭМ!$A$33:$A$776,$A36,СВЦЭМ!$B$33:$B$776,I$11)+'СЕТ СН'!$F$12+СВЦЭМ!$D$10+'СЕТ СН'!$F$5-'СЕТ СН'!$F$20</f>
        <v>3301.3920421600001</v>
      </c>
      <c r="J36" s="36">
        <f>SUMIFS(СВЦЭМ!$C$33:$C$776,СВЦЭМ!$A$33:$A$776,$A36,СВЦЭМ!$B$33:$B$776,J$11)+'СЕТ СН'!$F$12+СВЦЭМ!$D$10+'СЕТ СН'!$F$5-'СЕТ СН'!$F$20</f>
        <v>3292.35830459</v>
      </c>
      <c r="K36" s="36">
        <f>SUMIFS(СВЦЭМ!$C$33:$C$776,СВЦЭМ!$A$33:$A$776,$A36,СВЦЭМ!$B$33:$B$776,K$11)+'СЕТ СН'!$F$12+СВЦЭМ!$D$10+'СЕТ СН'!$F$5-'СЕТ СН'!$F$20</f>
        <v>3273.33881466</v>
      </c>
      <c r="L36" s="36">
        <f>SUMIFS(СВЦЭМ!$C$33:$C$776,СВЦЭМ!$A$33:$A$776,$A36,СВЦЭМ!$B$33:$B$776,L$11)+'СЕТ СН'!$F$12+СВЦЭМ!$D$10+'СЕТ СН'!$F$5-'СЕТ СН'!$F$20</f>
        <v>3278.34948162</v>
      </c>
      <c r="M36" s="36">
        <f>SUMIFS(СВЦЭМ!$C$33:$C$776,СВЦЭМ!$A$33:$A$776,$A36,СВЦЭМ!$B$33:$B$776,M$11)+'СЕТ СН'!$F$12+СВЦЭМ!$D$10+'СЕТ СН'!$F$5-'СЕТ СН'!$F$20</f>
        <v>3292.2572879700001</v>
      </c>
      <c r="N36" s="36">
        <f>SUMIFS(СВЦЭМ!$C$33:$C$776,СВЦЭМ!$A$33:$A$776,$A36,СВЦЭМ!$B$33:$B$776,N$11)+'СЕТ СН'!$F$12+СВЦЭМ!$D$10+'СЕТ СН'!$F$5-'СЕТ СН'!$F$20</f>
        <v>3263.72781209</v>
      </c>
      <c r="O36" s="36">
        <f>SUMIFS(СВЦЭМ!$C$33:$C$776,СВЦЭМ!$A$33:$A$776,$A36,СВЦЭМ!$B$33:$B$776,O$11)+'СЕТ СН'!$F$12+СВЦЭМ!$D$10+'СЕТ СН'!$F$5-'СЕТ СН'!$F$20</f>
        <v>3225.59089077</v>
      </c>
      <c r="P36" s="36">
        <f>SUMIFS(СВЦЭМ!$C$33:$C$776,СВЦЭМ!$A$33:$A$776,$A36,СВЦЭМ!$B$33:$B$776,P$11)+'СЕТ СН'!$F$12+СВЦЭМ!$D$10+'СЕТ СН'!$F$5-'СЕТ СН'!$F$20</f>
        <v>3224.5860749000003</v>
      </c>
      <c r="Q36" s="36">
        <f>SUMIFS(СВЦЭМ!$C$33:$C$776,СВЦЭМ!$A$33:$A$776,$A36,СВЦЭМ!$B$33:$B$776,Q$11)+'СЕТ СН'!$F$12+СВЦЭМ!$D$10+'СЕТ СН'!$F$5-'СЕТ СН'!$F$20</f>
        <v>3210.7803289500002</v>
      </c>
      <c r="R36" s="36">
        <f>SUMIFS(СВЦЭМ!$C$33:$C$776,СВЦЭМ!$A$33:$A$776,$A36,СВЦЭМ!$B$33:$B$776,R$11)+'СЕТ СН'!$F$12+СВЦЭМ!$D$10+'СЕТ СН'!$F$5-'СЕТ СН'!$F$20</f>
        <v>3216.98593944</v>
      </c>
      <c r="S36" s="36">
        <f>SUMIFS(СВЦЭМ!$C$33:$C$776,СВЦЭМ!$A$33:$A$776,$A36,СВЦЭМ!$B$33:$B$776,S$11)+'СЕТ СН'!$F$12+СВЦЭМ!$D$10+'СЕТ СН'!$F$5-'СЕТ СН'!$F$20</f>
        <v>3221.12105307</v>
      </c>
      <c r="T36" s="36">
        <f>SUMIFS(СВЦЭМ!$C$33:$C$776,СВЦЭМ!$A$33:$A$776,$A36,СВЦЭМ!$B$33:$B$776,T$11)+'СЕТ СН'!$F$12+СВЦЭМ!$D$10+'СЕТ СН'!$F$5-'СЕТ СН'!$F$20</f>
        <v>3230.3123287600001</v>
      </c>
      <c r="U36" s="36">
        <f>SUMIFS(СВЦЭМ!$C$33:$C$776,СВЦЭМ!$A$33:$A$776,$A36,СВЦЭМ!$B$33:$B$776,U$11)+'СЕТ СН'!$F$12+СВЦЭМ!$D$10+'СЕТ СН'!$F$5-'СЕТ СН'!$F$20</f>
        <v>3245.6087276799999</v>
      </c>
      <c r="V36" s="36">
        <f>SUMIFS(СВЦЭМ!$C$33:$C$776,СВЦЭМ!$A$33:$A$776,$A36,СВЦЭМ!$B$33:$B$776,V$11)+'СЕТ СН'!$F$12+СВЦЭМ!$D$10+'СЕТ СН'!$F$5-'СЕТ СН'!$F$20</f>
        <v>3232.6903578900001</v>
      </c>
      <c r="W36" s="36">
        <f>SUMIFS(СВЦЭМ!$C$33:$C$776,СВЦЭМ!$A$33:$A$776,$A36,СВЦЭМ!$B$33:$B$776,W$11)+'СЕТ СН'!$F$12+СВЦЭМ!$D$10+'СЕТ СН'!$F$5-'СЕТ СН'!$F$20</f>
        <v>3224.4212047999999</v>
      </c>
      <c r="X36" s="36">
        <f>SUMIFS(СВЦЭМ!$C$33:$C$776,СВЦЭМ!$A$33:$A$776,$A36,СВЦЭМ!$B$33:$B$776,X$11)+'СЕТ СН'!$F$12+СВЦЭМ!$D$10+'СЕТ СН'!$F$5-'СЕТ СН'!$F$20</f>
        <v>3209.7969806999999</v>
      </c>
      <c r="Y36" s="36">
        <f>SUMIFS(СВЦЭМ!$C$33:$C$776,СВЦЭМ!$A$33:$A$776,$A36,СВЦЭМ!$B$33:$B$776,Y$11)+'СЕТ СН'!$F$12+СВЦЭМ!$D$10+'СЕТ СН'!$F$5-'СЕТ СН'!$F$20</f>
        <v>3245.8758977000002</v>
      </c>
    </row>
    <row r="37" spans="1:25" ht="15.75" x14ac:dyDescent="0.2">
      <c r="A37" s="35">
        <f t="shared" si="0"/>
        <v>43764</v>
      </c>
      <c r="B37" s="36">
        <f>SUMIFS(СВЦЭМ!$C$33:$C$776,СВЦЭМ!$A$33:$A$776,$A37,СВЦЭМ!$B$33:$B$776,B$11)+'СЕТ СН'!$F$12+СВЦЭМ!$D$10+'СЕТ СН'!$F$5-'СЕТ СН'!$F$20</f>
        <v>3318.5717855500002</v>
      </c>
      <c r="C37" s="36">
        <f>SUMIFS(СВЦЭМ!$C$33:$C$776,СВЦЭМ!$A$33:$A$776,$A37,СВЦЭМ!$B$33:$B$776,C$11)+'СЕТ СН'!$F$12+СВЦЭМ!$D$10+'СЕТ СН'!$F$5-'СЕТ СН'!$F$20</f>
        <v>3358.03652186</v>
      </c>
      <c r="D37" s="36">
        <f>SUMIFS(СВЦЭМ!$C$33:$C$776,СВЦЭМ!$A$33:$A$776,$A37,СВЦЭМ!$B$33:$B$776,D$11)+'СЕТ СН'!$F$12+СВЦЭМ!$D$10+'СЕТ СН'!$F$5-'СЕТ СН'!$F$20</f>
        <v>3380.7024886200002</v>
      </c>
      <c r="E37" s="36">
        <f>SUMIFS(СВЦЭМ!$C$33:$C$776,СВЦЭМ!$A$33:$A$776,$A37,СВЦЭМ!$B$33:$B$776,E$11)+'СЕТ СН'!$F$12+СВЦЭМ!$D$10+'СЕТ СН'!$F$5-'СЕТ СН'!$F$20</f>
        <v>3379.7267499</v>
      </c>
      <c r="F37" s="36">
        <f>SUMIFS(СВЦЭМ!$C$33:$C$776,СВЦЭМ!$A$33:$A$776,$A37,СВЦЭМ!$B$33:$B$776,F$11)+'СЕТ СН'!$F$12+СВЦЭМ!$D$10+'СЕТ СН'!$F$5-'СЕТ СН'!$F$20</f>
        <v>3375.47097278</v>
      </c>
      <c r="G37" s="36">
        <f>SUMIFS(СВЦЭМ!$C$33:$C$776,СВЦЭМ!$A$33:$A$776,$A37,СВЦЭМ!$B$33:$B$776,G$11)+'СЕТ СН'!$F$12+СВЦЭМ!$D$10+'СЕТ СН'!$F$5-'СЕТ СН'!$F$20</f>
        <v>3347.21173206</v>
      </c>
      <c r="H37" s="36">
        <f>SUMIFS(СВЦЭМ!$C$33:$C$776,СВЦЭМ!$A$33:$A$776,$A37,СВЦЭМ!$B$33:$B$776,H$11)+'СЕТ СН'!$F$12+СВЦЭМ!$D$10+'СЕТ СН'!$F$5-'СЕТ СН'!$F$20</f>
        <v>3327.4675612700003</v>
      </c>
      <c r="I37" s="36">
        <f>SUMIFS(СВЦЭМ!$C$33:$C$776,СВЦЭМ!$A$33:$A$776,$A37,СВЦЭМ!$B$33:$B$776,I$11)+'СЕТ СН'!$F$12+СВЦЭМ!$D$10+'СЕТ СН'!$F$5-'СЕТ СН'!$F$20</f>
        <v>3310.5347266399999</v>
      </c>
      <c r="J37" s="36">
        <f>SUMIFS(СВЦЭМ!$C$33:$C$776,СВЦЭМ!$A$33:$A$776,$A37,СВЦЭМ!$B$33:$B$776,J$11)+'СЕТ СН'!$F$12+СВЦЭМ!$D$10+'СЕТ СН'!$F$5-'СЕТ СН'!$F$20</f>
        <v>3289.0466577900002</v>
      </c>
      <c r="K37" s="36">
        <f>SUMIFS(СВЦЭМ!$C$33:$C$776,СВЦЭМ!$A$33:$A$776,$A37,СВЦЭМ!$B$33:$B$776,K$11)+'СЕТ СН'!$F$12+СВЦЭМ!$D$10+'СЕТ СН'!$F$5-'СЕТ СН'!$F$20</f>
        <v>3274.7474258900002</v>
      </c>
      <c r="L37" s="36">
        <f>SUMIFS(СВЦЭМ!$C$33:$C$776,СВЦЭМ!$A$33:$A$776,$A37,СВЦЭМ!$B$33:$B$776,L$11)+'СЕТ СН'!$F$12+СВЦЭМ!$D$10+'СЕТ СН'!$F$5-'СЕТ СН'!$F$20</f>
        <v>3275.6604267399998</v>
      </c>
      <c r="M37" s="36">
        <f>SUMIFS(СВЦЭМ!$C$33:$C$776,СВЦЭМ!$A$33:$A$776,$A37,СВЦЭМ!$B$33:$B$776,M$11)+'СЕТ СН'!$F$12+СВЦЭМ!$D$10+'СЕТ СН'!$F$5-'СЕТ СН'!$F$20</f>
        <v>3273.3214830500001</v>
      </c>
      <c r="N37" s="36">
        <f>SUMIFS(СВЦЭМ!$C$33:$C$776,СВЦЭМ!$A$33:$A$776,$A37,СВЦЭМ!$B$33:$B$776,N$11)+'СЕТ СН'!$F$12+СВЦЭМ!$D$10+'СЕТ СН'!$F$5-'СЕТ СН'!$F$20</f>
        <v>3242.7502494700002</v>
      </c>
      <c r="O37" s="36">
        <f>SUMIFS(СВЦЭМ!$C$33:$C$776,СВЦЭМ!$A$33:$A$776,$A37,СВЦЭМ!$B$33:$B$776,O$11)+'СЕТ СН'!$F$12+СВЦЭМ!$D$10+'СЕТ СН'!$F$5-'СЕТ СН'!$F$20</f>
        <v>3208.26136486</v>
      </c>
      <c r="P37" s="36">
        <f>SUMIFS(СВЦЭМ!$C$33:$C$776,СВЦЭМ!$A$33:$A$776,$A37,СВЦЭМ!$B$33:$B$776,P$11)+'СЕТ СН'!$F$12+СВЦЭМ!$D$10+'СЕТ СН'!$F$5-'СЕТ СН'!$F$20</f>
        <v>3209.83710286</v>
      </c>
      <c r="Q37" s="36">
        <f>SUMIFS(СВЦЭМ!$C$33:$C$776,СВЦЭМ!$A$33:$A$776,$A37,СВЦЭМ!$B$33:$B$776,Q$11)+'СЕТ СН'!$F$12+СВЦЭМ!$D$10+'СЕТ СН'!$F$5-'СЕТ СН'!$F$20</f>
        <v>3203.42275711</v>
      </c>
      <c r="R37" s="36">
        <f>SUMIFS(СВЦЭМ!$C$33:$C$776,СВЦЭМ!$A$33:$A$776,$A37,СВЦЭМ!$B$33:$B$776,R$11)+'СЕТ СН'!$F$12+СВЦЭМ!$D$10+'СЕТ СН'!$F$5-'СЕТ СН'!$F$20</f>
        <v>3206.87841041</v>
      </c>
      <c r="S37" s="36">
        <f>SUMIFS(СВЦЭМ!$C$33:$C$776,СВЦЭМ!$A$33:$A$776,$A37,СВЦЭМ!$B$33:$B$776,S$11)+'СЕТ СН'!$F$12+СВЦЭМ!$D$10+'СЕТ СН'!$F$5-'СЕТ СН'!$F$20</f>
        <v>3210.4854947000003</v>
      </c>
      <c r="T37" s="36">
        <f>SUMIFS(СВЦЭМ!$C$33:$C$776,СВЦЭМ!$A$33:$A$776,$A37,СВЦЭМ!$B$33:$B$776,T$11)+'СЕТ СН'!$F$12+СВЦЭМ!$D$10+'СЕТ СН'!$F$5-'СЕТ СН'!$F$20</f>
        <v>3218.4830996700002</v>
      </c>
      <c r="U37" s="36">
        <f>SUMIFS(СВЦЭМ!$C$33:$C$776,СВЦЭМ!$A$33:$A$776,$A37,СВЦЭМ!$B$33:$B$776,U$11)+'СЕТ СН'!$F$12+СВЦЭМ!$D$10+'СЕТ СН'!$F$5-'СЕТ СН'!$F$20</f>
        <v>3222.3939031300001</v>
      </c>
      <c r="V37" s="36">
        <f>SUMIFS(СВЦЭМ!$C$33:$C$776,СВЦЭМ!$A$33:$A$776,$A37,СВЦЭМ!$B$33:$B$776,V$11)+'СЕТ СН'!$F$12+СВЦЭМ!$D$10+'СЕТ СН'!$F$5-'СЕТ СН'!$F$20</f>
        <v>3216.17204756</v>
      </c>
      <c r="W37" s="36">
        <f>SUMIFS(СВЦЭМ!$C$33:$C$776,СВЦЭМ!$A$33:$A$776,$A37,СВЦЭМ!$B$33:$B$776,W$11)+'СЕТ СН'!$F$12+СВЦЭМ!$D$10+'СЕТ СН'!$F$5-'СЕТ СН'!$F$20</f>
        <v>3212.4941713799999</v>
      </c>
      <c r="X37" s="36">
        <f>SUMIFS(СВЦЭМ!$C$33:$C$776,СВЦЭМ!$A$33:$A$776,$A37,СВЦЭМ!$B$33:$B$776,X$11)+'СЕТ СН'!$F$12+СВЦЭМ!$D$10+'СЕТ СН'!$F$5-'СЕТ СН'!$F$20</f>
        <v>3224.9722515900003</v>
      </c>
      <c r="Y37" s="36">
        <f>SUMIFS(СВЦЭМ!$C$33:$C$776,СВЦЭМ!$A$33:$A$776,$A37,СВЦЭМ!$B$33:$B$776,Y$11)+'СЕТ СН'!$F$12+СВЦЭМ!$D$10+'СЕТ СН'!$F$5-'СЕТ СН'!$F$20</f>
        <v>3260.2975843499999</v>
      </c>
    </row>
    <row r="38" spans="1:25" ht="15.75" x14ac:dyDescent="0.2">
      <c r="A38" s="35">
        <f t="shared" si="0"/>
        <v>43765</v>
      </c>
      <c r="B38" s="36">
        <f>SUMIFS(СВЦЭМ!$C$33:$C$776,СВЦЭМ!$A$33:$A$776,$A38,СВЦЭМ!$B$33:$B$776,B$11)+'СЕТ СН'!$F$12+СВЦЭМ!$D$10+'СЕТ СН'!$F$5-'СЕТ СН'!$F$20</f>
        <v>3356.5927299300001</v>
      </c>
      <c r="C38" s="36">
        <f>SUMIFS(СВЦЭМ!$C$33:$C$776,СВЦЭМ!$A$33:$A$776,$A38,СВЦЭМ!$B$33:$B$776,C$11)+'СЕТ СН'!$F$12+СВЦЭМ!$D$10+'СЕТ СН'!$F$5-'СЕТ СН'!$F$20</f>
        <v>3367.7098931199998</v>
      </c>
      <c r="D38" s="36">
        <f>SUMIFS(СВЦЭМ!$C$33:$C$776,СВЦЭМ!$A$33:$A$776,$A38,СВЦЭМ!$B$33:$B$776,D$11)+'СЕТ СН'!$F$12+СВЦЭМ!$D$10+'СЕТ СН'!$F$5-'СЕТ СН'!$F$20</f>
        <v>3367.3757769100002</v>
      </c>
      <c r="E38" s="36">
        <f>SUMIFS(СВЦЭМ!$C$33:$C$776,СВЦЭМ!$A$33:$A$776,$A38,СВЦЭМ!$B$33:$B$776,E$11)+'СЕТ СН'!$F$12+СВЦЭМ!$D$10+'СЕТ СН'!$F$5-'СЕТ СН'!$F$20</f>
        <v>3378.8708754700001</v>
      </c>
      <c r="F38" s="36">
        <f>SUMIFS(СВЦЭМ!$C$33:$C$776,СВЦЭМ!$A$33:$A$776,$A38,СВЦЭМ!$B$33:$B$776,F$11)+'СЕТ СН'!$F$12+СВЦЭМ!$D$10+'СЕТ СН'!$F$5-'СЕТ СН'!$F$20</f>
        <v>3377.81907176</v>
      </c>
      <c r="G38" s="36">
        <f>SUMIFS(СВЦЭМ!$C$33:$C$776,СВЦЭМ!$A$33:$A$776,$A38,СВЦЭМ!$B$33:$B$776,G$11)+'СЕТ СН'!$F$12+СВЦЭМ!$D$10+'СЕТ СН'!$F$5-'СЕТ СН'!$F$20</f>
        <v>3361.95867942</v>
      </c>
      <c r="H38" s="36">
        <f>SUMIFS(СВЦЭМ!$C$33:$C$776,СВЦЭМ!$A$33:$A$776,$A38,СВЦЭМ!$B$33:$B$776,H$11)+'СЕТ СН'!$F$12+СВЦЭМ!$D$10+'СЕТ СН'!$F$5-'СЕТ СН'!$F$20</f>
        <v>3337.13080756</v>
      </c>
      <c r="I38" s="36">
        <f>SUMIFS(СВЦЭМ!$C$33:$C$776,СВЦЭМ!$A$33:$A$776,$A38,СВЦЭМ!$B$33:$B$776,I$11)+'СЕТ СН'!$F$12+СВЦЭМ!$D$10+'СЕТ СН'!$F$5-'СЕТ СН'!$F$20</f>
        <v>3313.8111888000003</v>
      </c>
      <c r="J38" s="36">
        <f>SUMIFS(СВЦЭМ!$C$33:$C$776,СВЦЭМ!$A$33:$A$776,$A38,СВЦЭМ!$B$33:$B$776,J$11)+'СЕТ СН'!$F$12+СВЦЭМ!$D$10+'СЕТ СН'!$F$5-'СЕТ СН'!$F$20</f>
        <v>3291.870895</v>
      </c>
      <c r="K38" s="36">
        <f>SUMIFS(СВЦЭМ!$C$33:$C$776,СВЦЭМ!$A$33:$A$776,$A38,СВЦЭМ!$B$33:$B$776,K$11)+'СЕТ СН'!$F$12+СВЦЭМ!$D$10+'СЕТ СН'!$F$5-'СЕТ СН'!$F$20</f>
        <v>3264.3899637600002</v>
      </c>
      <c r="L38" s="36">
        <f>SUMIFS(СВЦЭМ!$C$33:$C$776,СВЦЭМ!$A$33:$A$776,$A38,СВЦЭМ!$B$33:$B$776,L$11)+'СЕТ СН'!$F$12+СВЦЭМ!$D$10+'СЕТ СН'!$F$5-'СЕТ СН'!$F$20</f>
        <v>3261.3199220699998</v>
      </c>
      <c r="M38" s="36">
        <f>SUMIFS(СВЦЭМ!$C$33:$C$776,СВЦЭМ!$A$33:$A$776,$A38,СВЦЭМ!$B$33:$B$776,M$11)+'СЕТ СН'!$F$12+СВЦЭМ!$D$10+'СЕТ СН'!$F$5-'СЕТ СН'!$F$20</f>
        <v>3253.5818335499998</v>
      </c>
      <c r="N38" s="36">
        <f>SUMIFS(СВЦЭМ!$C$33:$C$776,СВЦЭМ!$A$33:$A$776,$A38,СВЦЭМ!$B$33:$B$776,N$11)+'СЕТ СН'!$F$12+СВЦЭМ!$D$10+'СЕТ СН'!$F$5-'СЕТ СН'!$F$20</f>
        <v>3222.0418241000002</v>
      </c>
      <c r="O38" s="36">
        <f>SUMIFS(СВЦЭМ!$C$33:$C$776,СВЦЭМ!$A$33:$A$776,$A38,СВЦЭМ!$B$33:$B$776,O$11)+'СЕТ СН'!$F$12+СВЦЭМ!$D$10+'СЕТ СН'!$F$5-'СЕТ СН'!$F$20</f>
        <v>3203.1209913900002</v>
      </c>
      <c r="P38" s="36">
        <f>SUMIFS(СВЦЭМ!$C$33:$C$776,СВЦЭМ!$A$33:$A$776,$A38,СВЦЭМ!$B$33:$B$776,P$11)+'СЕТ СН'!$F$12+СВЦЭМ!$D$10+'СЕТ СН'!$F$5-'СЕТ СН'!$F$20</f>
        <v>3211.2802685400002</v>
      </c>
      <c r="Q38" s="36">
        <f>SUMIFS(СВЦЭМ!$C$33:$C$776,СВЦЭМ!$A$33:$A$776,$A38,СВЦЭМ!$B$33:$B$776,Q$11)+'СЕТ СН'!$F$12+СВЦЭМ!$D$10+'СЕТ СН'!$F$5-'СЕТ СН'!$F$20</f>
        <v>3213.7336458099999</v>
      </c>
      <c r="R38" s="36">
        <f>SUMIFS(СВЦЭМ!$C$33:$C$776,СВЦЭМ!$A$33:$A$776,$A38,СВЦЭМ!$B$33:$B$776,R$11)+'СЕТ СН'!$F$12+СВЦЭМ!$D$10+'СЕТ СН'!$F$5-'СЕТ СН'!$F$20</f>
        <v>3199.7681055500002</v>
      </c>
      <c r="S38" s="36">
        <f>SUMIFS(СВЦЭМ!$C$33:$C$776,СВЦЭМ!$A$33:$A$776,$A38,СВЦЭМ!$B$33:$B$776,S$11)+'СЕТ СН'!$F$12+СВЦЭМ!$D$10+'СЕТ СН'!$F$5-'СЕТ СН'!$F$20</f>
        <v>3208.7170123000001</v>
      </c>
      <c r="T38" s="36">
        <f>SUMIFS(СВЦЭМ!$C$33:$C$776,СВЦЭМ!$A$33:$A$776,$A38,СВЦЭМ!$B$33:$B$776,T$11)+'СЕТ СН'!$F$12+СВЦЭМ!$D$10+'СЕТ СН'!$F$5-'СЕТ СН'!$F$20</f>
        <v>3198.40289201</v>
      </c>
      <c r="U38" s="36">
        <f>SUMIFS(СВЦЭМ!$C$33:$C$776,СВЦЭМ!$A$33:$A$776,$A38,СВЦЭМ!$B$33:$B$776,U$11)+'СЕТ СН'!$F$12+СВЦЭМ!$D$10+'СЕТ СН'!$F$5-'СЕТ СН'!$F$20</f>
        <v>3188.9887967899999</v>
      </c>
      <c r="V38" s="36">
        <f>SUMIFS(СВЦЭМ!$C$33:$C$776,СВЦЭМ!$A$33:$A$776,$A38,СВЦЭМ!$B$33:$B$776,V$11)+'СЕТ СН'!$F$12+СВЦЭМ!$D$10+'СЕТ СН'!$F$5-'СЕТ СН'!$F$20</f>
        <v>3185.3037535799999</v>
      </c>
      <c r="W38" s="36">
        <f>SUMIFS(СВЦЭМ!$C$33:$C$776,СВЦЭМ!$A$33:$A$776,$A38,СВЦЭМ!$B$33:$B$776,W$11)+'СЕТ СН'!$F$12+СВЦЭМ!$D$10+'СЕТ СН'!$F$5-'СЕТ СН'!$F$20</f>
        <v>3206.7814878500003</v>
      </c>
      <c r="X38" s="36">
        <f>SUMIFS(СВЦЭМ!$C$33:$C$776,СВЦЭМ!$A$33:$A$776,$A38,СВЦЭМ!$B$33:$B$776,X$11)+'СЕТ СН'!$F$12+СВЦЭМ!$D$10+'СЕТ СН'!$F$5-'СЕТ СН'!$F$20</f>
        <v>3202.03495118</v>
      </c>
      <c r="Y38" s="36">
        <f>SUMIFS(СВЦЭМ!$C$33:$C$776,СВЦЭМ!$A$33:$A$776,$A38,СВЦЭМ!$B$33:$B$776,Y$11)+'СЕТ СН'!$F$12+СВЦЭМ!$D$10+'СЕТ СН'!$F$5-'СЕТ СН'!$F$20</f>
        <v>3234.53830776</v>
      </c>
    </row>
    <row r="39" spans="1:25" ht="15.75" x14ac:dyDescent="0.2">
      <c r="A39" s="35">
        <f t="shared" si="0"/>
        <v>43766</v>
      </c>
      <c r="B39" s="36">
        <f>SUMIFS(СВЦЭМ!$C$33:$C$776,СВЦЭМ!$A$33:$A$776,$A39,СВЦЭМ!$B$33:$B$776,B$11)+'СЕТ СН'!$F$12+СВЦЭМ!$D$10+'СЕТ СН'!$F$5-'СЕТ СН'!$F$20</f>
        <v>3325.1172070299999</v>
      </c>
      <c r="C39" s="36">
        <f>SUMIFS(СВЦЭМ!$C$33:$C$776,СВЦЭМ!$A$33:$A$776,$A39,СВЦЭМ!$B$33:$B$776,C$11)+'СЕТ СН'!$F$12+СВЦЭМ!$D$10+'СЕТ СН'!$F$5-'СЕТ СН'!$F$20</f>
        <v>3373.4788040200001</v>
      </c>
      <c r="D39" s="36">
        <f>SUMIFS(СВЦЭМ!$C$33:$C$776,СВЦЭМ!$A$33:$A$776,$A39,СВЦЭМ!$B$33:$B$776,D$11)+'СЕТ СН'!$F$12+СВЦЭМ!$D$10+'СЕТ СН'!$F$5-'СЕТ СН'!$F$20</f>
        <v>3389.45636199</v>
      </c>
      <c r="E39" s="36">
        <f>SUMIFS(СВЦЭМ!$C$33:$C$776,СВЦЭМ!$A$33:$A$776,$A39,СВЦЭМ!$B$33:$B$776,E$11)+'СЕТ СН'!$F$12+СВЦЭМ!$D$10+'СЕТ СН'!$F$5-'СЕТ СН'!$F$20</f>
        <v>3392.7079567999999</v>
      </c>
      <c r="F39" s="36">
        <f>SUMIFS(СВЦЭМ!$C$33:$C$776,СВЦЭМ!$A$33:$A$776,$A39,СВЦЭМ!$B$33:$B$776,F$11)+'СЕТ СН'!$F$12+СВЦЭМ!$D$10+'СЕТ СН'!$F$5-'СЕТ СН'!$F$20</f>
        <v>3391.15753829</v>
      </c>
      <c r="G39" s="36">
        <f>SUMIFS(СВЦЭМ!$C$33:$C$776,СВЦЭМ!$A$33:$A$776,$A39,СВЦЭМ!$B$33:$B$776,G$11)+'СЕТ СН'!$F$12+СВЦЭМ!$D$10+'СЕТ СН'!$F$5-'СЕТ СН'!$F$20</f>
        <v>3372.1219805300002</v>
      </c>
      <c r="H39" s="36">
        <f>SUMIFS(СВЦЭМ!$C$33:$C$776,СВЦЭМ!$A$33:$A$776,$A39,СВЦЭМ!$B$33:$B$776,H$11)+'СЕТ СН'!$F$12+СВЦЭМ!$D$10+'СЕТ СН'!$F$5-'СЕТ СН'!$F$20</f>
        <v>3333.1465761700001</v>
      </c>
      <c r="I39" s="36">
        <f>SUMIFS(СВЦЭМ!$C$33:$C$776,СВЦЭМ!$A$33:$A$776,$A39,СВЦЭМ!$B$33:$B$776,I$11)+'СЕТ СН'!$F$12+СВЦЭМ!$D$10+'СЕТ СН'!$F$5-'СЕТ СН'!$F$20</f>
        <v>3312.1530230200001</v>
      </c>
      <c r="J39" s="36">
        <f>SUMIFS(СВЦЭМ!$C$33:$C$776,СВЦЭМ!$A$33:$A$776,$A39,СВЦЭМ!$B$33:$B$776,J$11)+'СЕТ СН'!$F$12+СВЦЭМ!$D$10+'СЕТ СН'!$F$5-'СЕТ СН'!$F$20</f>
        <v>3310.96387495</v>
      </c>
      <c r="K39" s="36">
        <f>SUMIFS(СВЦЭМ!$C$33:$C$776,СВЦЭМ!$A$33:$A$776,$A39,СВЦЭМ!$B$33:$B$776,K$11)+'СЕТ СН'!$F$12+СВЦЭМ!$D$10+'СЕТ СН'!$F$5-'СЕТ СН'!$F$20</f>
        <v>3271.40437079</v>
      </c>
      <c r="L39" s="36">
        <f>SUMIFS(СВЦЭМ!$C$33:$C$776,СВЦЭМ!$A$33:$A$776,$A39,СВЦЭМ!$B$33:$B$776,L$11)+'СЕТ СН'!$F$12+СВЦЭМ!$D$10+'СЕТ СН'!$F$5-'СЕТ СН'!$F$20</f>
        <v>3272.6657410100001</v>
      </c>
      <c r="M39" s="36">
        <f>SUMIFS(СВЦЭМ!$C$33:$C$776,СВЦЭМ!$A$33:$A$776,$A39,СВЦЭМ!$B$33:$B$776,M$11)+'СЕТ СН'!$F$12+СВЦЭМ!$D$10+'СЕТ СН'!$F$5-'СЕТ СН'!$F$20</f>
        <v>3278.4250922199999</v>
      </c>
      <c r="N39" s="36">
        <f>SUMIFS(СВЦЭМ!$C$33:$C$776,СВЦЭМ!$A$33:$A$776,$A39,СВЦЭМ!$B$33:$B$776,N$11)+'СЕТ СН'!$F$12+СВЦЭМ!$D$10+'СЕТ СН'!$F$5-'СЕТ СН'!$F$20</f>
        <v>3247.8150506299999</v>
      </c>
      <c r="O39" s="36">
        <f>SUMIFS(СВЦЭМ!$C$33:$C$776,СВЦЭМ!$A$33:$A$776,$A39,СВЦЭМ!$B$33:$B$776,O$11)+'СЕТ СН'!$F$12+СВЦЭМ!$D$10+'СЕТ СН'!$F$5-'СЕТ СН'!$F$20</f>
        <v>3219.0523359500003</v>
      </c>
      <c r="P39" s="36">
        <f>SUMIFS(СВЦЭМ!$C$33:$C$776,СВЦЭМ!$A$33:$A$776,$A39,СВЦЭМ!$B$33:$B$776,P$11)+'СЕТ СН'!$F$12+СВЦЭМ!$D$10+'СЕТ СН'!$F$5-'СЕТ СН'!$F$20</f>
        <v>3226.4691562799999</v>
      </c>
      <c r="Q39" s="36">
        <f>SUMIFS(СВЦЭМ!$C$33:$C$776,СВЦЭМ!$A$33:$A$776,$A39,СВЦЭМ!$B$33:$B$776,Q$11)+'СЕТ СН'!$F$12+СВЦЭМ!$D$10+'СЕТ СН'!$F$5-'СЕТ СН'!$F$20</f>
        <v>3220.0811936099999</v>
      </c>
      <c r="R39" s="36">
        <f>SUMIFS(СВЦЭМ!$C$33:$C$776,СВЦЭМ!$A$33:$A$776,$A39,СВЦЭМ!$B$33:$B$776,R$11)+'СЕТ СН'!$F$12+СВЦЭМ!$D$10+'СЕТ СН'!$F$5-'СЕТ СН'!$F$20</f>
        <v>3209.9230715200001</v>
      </c>
      <c r="S39" s="36">
        <f>SUMIFS(СВЦЭМ!$C$33:$C$776,СВЦЭМ!$A$33:$A$776,$A39,СВЦЭМ!$B$33:$B$776,S$11)+'СЕТ СН'!$F$12+СВЦЭМ!$D$10+'СЕТ СН'!$F$5-'СЕТ СН'!$F$20</f>
        <v>3224.6496874600002</v>
      </c>
      <c r="T39" s="36">
        <f>SUMIFS(СВЦЭМ!$C$33:$C$776,СВЦЭМ!$A$33:$A$776,$A39,СВЦЭМ!$B$33:$B$776,T$11)+'СЕТ СН'!$F$12+СВЦЭМ!$D$10+'СЕТ СН'!$F$5-'СЕТ СН'!$F$20</f>
        <v>3217.2382273500002</v>
      </c>
      <c r="U39" s="36">
        <f>SUMIFS(СВЦЭМ!$C$33:$C$776,СВЦЭМ!$A$33:$A$776,$A39,СВЦЭМ!$B$33:$B$776,U$11)+'СЕТ СН'!$F$12+СВЦЭМ!$D$10+'СЕТ СН'!$F$5-'СЕТ СН'!$F$20</f>
        <v>3224.5673388200003</v>
      </c>
      <c r="V39" s="36">
        <f>SUMIFS(СВЦЭМ!$C$33:$C$776,СВЦЭМ!$A$33:$A$776,$A39,СВЦЭМ!$B$33:$B$776,V$11)+'СЕТ СН'!$F$12+СВЦЭМ!$D$10+'СЕТ СН'!$F$5-'СЕТ СН'!$F$20</f>
        <v>3228.2912160999999</v>
      </c>
      <c r="W39" s="36">
        <f>SUMIFS(СВЦЭМ!$C$33:$C$776,СВЦЭМ!$A$33:$A$776,$A39,СВЦЭМ!$B$33:$B$776,W$11)+'СЕТ СН'!$F$12+СВЦЭМ!$D$10+'СЕТ СН'!$F$5-'СЕТ СН'!$F$20</f>
        <v>3239.4648281499999</v>
      </c>
      <c r="X39" s="36">
        <f>SUMIFS(СВЦЭМ!$C$33:$C$776,СВЦЭМ!$A$33:$A$776,$A39,СВЦЭМ!$B$33:$B$776,X$11)+'СЕТ СН'!$F$12+СВЦЭМ!$D$10+'СЕТ СН'!$F$5-'СЕТ СН'!$F$20</f>
        <v>3268.6438477700003</v>
      </c>
      <c r="Y39" s="36">
        <f>SUMIFS(СВЦЭМ!$C$33:$C$776,СВЦЭМ!$A$33:$A$776,$A39,СВЦЭМ!$B$33:$B$776,Y$11)+'СЕТ СН'!$F$12+СВЦЭМ!$D$10+'СЕТ СН'!$F$5-'СЕТ СН'!$F$20</f>
        <v>3320.4644915700001</v>
      </c>
    </row>
    <row r="40" spans="1:25" ht="15.75" x14ac:dyDescent="0.2">
      <c r="A40" s="35">
        <f t="shared" si="0"/>
        <v>43767</v>
      </c>
      <c r="B40" s="36">
        <f>SUMIFS(СВЦЭМ!$C$33:$C$776,СВЦЭМ!$A$33:$A$776,$A40,СВЦЭМ!$B$33:$B$776,B$11)+'СЕТ СН'!$F$12+СВЦЭМ!$D$10+'СЕТ СН'!$F$5-'СЕТ СН'!$F$20</f>
        <v>3364.3854088600001</v>
      </c>
      <c r="C40" s="36">
        <f>SUMIFS(СВЦЭМ!$C$33:$C$776,СВЦЭМ!$A$33:$A$776,$A40,СВЦЭМ!$B$33:$B$776,C$11)+'СЕТ СН'!$F$12+СВЦЭМ!$D$10+'СЕТ СН'!$F$5-'СЕТ СН'!$F$20</f>
        <v>3404.2243942800001</v>
      </c>
      <c r="D40" s="36">
        <f>SUMIFS(СВЦЭМ!$C$33:$C$776,СВЦЭМ!$A$33:$A$776,$A40,СВЦЭМ!$B$33:$B$776,D$11)+'СЕТ СН'!$F$12+СВЦЭМ!$D$10+'СЕТ СН'!$F$5-'СЕТ СН'!$F$20</f>
        <v>3425.4919127000003</v>
      </c>
      <c r="E40" s="36">
        <f>SUMIFS(СВЦЭМ!$C$33:$C$776,СВЦЭМ!$A$33:$A$776,$A40,СВЦЭМ!$B$33:$B$776,E$11)+'СЕТ СН'!$F$12+СВЦЭМ!$D$10+'СЕТ СН'!$F$5-'СЕТ СН'!$F$20</f>
        <v>3439.9660418600001</v>
      </c>
      <c r="F40" s="36">
        <f>SUMIFS(СВЦЭМ!$C$33:$C$776,СВЦЭМ!$A$33:$A$776,$A40,СВЦЭМ!$B$33:$B$776,F$11)+'СЕТ СН'!$F$12+СВЦЭМ!$D$10+'СЕТ СН'!$F$5-'СЕТ СН'!$F$20</f>
        <v>3428.4789496900003</v>
      </c>
      <c r="G40" s="36">
        <f>SUMIFS(СВЦЭМ!$C$33:$C$776,СВЦЭМ!$A$33:$A$776,$A40,СВЦЭМ!$B$33:$B$776,G$11)+'СЕТ СН'!$F$12+СВЦЭМ!$D$10+'СЕТ СН'!$F$5-'СЕТ СН'!$F$20</f>
        <v>3402.8056872500001</v>
      </c>
      <c r="H40" s="36">
        <f>SUMIFS(СВЦЭМ!$C$33:$C$776,СВЦЭМ!$A$33:$A$776,$A40,СВЦЭМ!$B$33:$B$776,H$11)+'СЕТ СН'!$F$12+СВЦЭМ!$D$10+'СЕТ СН'!$F$5-'СЕТ СН'!$F$20</f>
        <v>3358.3306762400002</v>
      </c>
      <c r="I40" s="36">
        <f>SUMIFS(СВЦЭМ!$C$33:$C$776,СВЦЭМ!$A$33:$A$776,$A40,СВЦЭМ!$B$33:$B$776,I$11)+'СЕТ СН'!$F$12+СВЦЭМ!$D$10+'СЕТ СН'!$F$5-'СЕТ СН'!$F$20</f>
        <v>3331.7529112100001</v>
      </c>
      <c r="J40" s="36">
        <f>SUMIFS(СВЦЭМ!$C$33:$C$776,СВЦЭМ!$A$33:$A$776,$A40,СВЦЭМ!$B$33:$B$776,J$11)+'СЕТ СН'!$F$12+СВЦЭМ!$D$10+'СЕТ СН'!$F$5-'СЕТ СН'!$F$20</f>
        <v>3325.00221732</v>
      </c>
      <c r="K40" s="36">
        <f>SUMIFS(СВЦЭМ!$C$33:$C$776,СВЦЭМ!$A$33:$A$776,$A40,СВЦЭМ!$B$33:$B$776,K$11)+'СЕТ СН'!$F$12+СВЦЭМ!$D$10+'СЕТ СН'!$F$5-'СЕТ СН'!$F$20</f>
        <v>3289.9189322800003</v>
      </c>
      <c r="L40" s="36">
        <f>SUMIFS(СВЦЭМ!$C$33:$C$776,СВЦЭМ!$A$33:$A$776,$A40,СВЦЭМ!$B$33:$B$776,L$11)+'СЕТ СН'!$F$12+СВЦЭМ!$D$10+'СЕТ СН'!$F$5-'СЕТ СН'!$F$20</f>
        <v>3300.9402747399999</v>
      </c>
      <c r="M40" s="36">
        <f>SUMIFS(СВЦЭМ!$C$33:$C$776,СВЦЭМ!$A$33:$A$776,$A40,СВЦЭМ!$B$33:$B$776,M$11)+'СЕТ СН'!$F$12+СВЦЭМ!$D$10+'СЕТ СН'!$F$5-'СЕТ СН'!$F$20</f>
        <v>3298.8065548600002</v>
      </c>
      <c r="N40" s="36">
        <f>SUMIFS(СВЦЭМ!$C$33:$C$776,СВЦЭМ!$A$33:$A$776,$A40,СВЦЭМ!$B$33:$B$776,N$11)+'СЕТ СН'!$F$12+СВЦЭМ!$D$10+'СЕТ СН'!$F$5-'СЕТ СН'!$F$20</f>
        <v>3263.93306226</v>
      </c>
      <c r="O40" s="36">
        <f>SUMIFS(СВЦЭМ!$C$33:$C$776,СВЦЭМ!$A$33:$A$776,$A40,СВЦЭМ!$B$33:$B$776,O$11)+'СЕТ СН'!$F$12+СВЦЭМ!$D$10+'СЕТ СН'!$F$5-'СЕТ СН'!$F$20</f>
        <v>3238.2017534400002</v>
      </c>
      <c r="P40" s="36">
        <f>SUMIFS(СВЦЭМ!$C$33:$C$776,СВЦЭМ!$A$33:$A$776,$A40,СВЦЭМ!$B$33:$B$776,P$11)+'СЕТ СН'!$F$12+СВЦЭМ!$D$10+'СЕТ СН'!$F$5-'СЕТ СН'!$F$20</f>
        <v>3234.73350286</v>
      </c>
      <c r="Q40" s="36">
        <f>SUMIFS(СВЦЭМ!$C$33:$C$776,СВЦЭМ!$A$33:$A$776,$A40,СВЦЭМ!$B$33:$B$776,Q$11)+'СЕТ СН'!$F$12+СВЦЭМ!$D$10+'СЕТ СН'!$F$5-'СЕТ СН'!$F$20</f>
        <v>3238.9822791699999</v>
      </c>
      <c r="R40" s="36">
        <f>SUMIFS(СВЦЭМ!$C$33:$C$776,СВЦЭМ!$A$33:$A$776,$A40,СВЦЭМ!$B$33:$B$776,R$11)+'СЕТ СН'!$F$12+СВЦЭМ!$D$10+'СЕТ СН'!$F$5-'СЕТ СН'!$F$20</f>
        <v>3231.5142641800003</v>
      </c>
      <c r="S40" s="36">
        <f>SUMIFS(СВЦЭМ!$C$33:$C$776,СВЦЭМ!$A$33:$A$776,$A40,СВЦЭМ!$B$33:$B$776,S$11)+'СЕТ СН'!$F$12+СВЦЭМ!$D$10+'СЕТ СН'!$F$5-'СЕТ СН'!$F$20</f>
        <v>3238.4126985900002</v>
      </c>
      <c r="T40" s="36">
        <f>SUMIFS(СВЦЭМ!$C$33:$C$776,СВЦЭМ!$A$33:$A$776,$A40,СВЦЭМ!$B$33:$B$776,T$11)+'СЕТ СН'!$F$12+СВЦЭМ!$D$10+'СЕТ СН'!$F$5-'СЕТ СН'!$F$20</f>
        <v>3228.89844864</v>
      </c>
      <c r="U40" s="36">
        <f>SUMIFS(СВЦЭМ!$C$33:$C$776,СВЦЭМ!$A$33:$A$776,$A40,СВЦЭМ!$B$33:$B$776,U$11)+'СЕТ СН'!$F$12+СВЦЭМ!$D$10+'СЕТ СН'!$F$5-'СЕТ СН'!$F$20</f>
        <v>3218.8992431699999</v>
      </c>
      <c r="V40" s="36">
        <f>SUMIFS(СВЦЭМ!$C$33:$C$776,СВЦЭМ!$A$33:$A$776,$A40,СВЦЭМ!$B$33:$B$776,V$11)+'СЕТ СН'!$F$12+СВЦЭМ!$D$10+'СЕТ СН'!$F$5-'СЕТ СН'!$F$20</f>
        <v>3208.3650522500002</v>
      </c>
      <c r="W40" s="36">
        <f>SUMIFS(СВЦЭМ!$C$33:$C$776,СВЦЭМ!$A$33:$A$776,$A40,СВЦЭМ!$B$33:$B$776,W$11)+'СЕТ СН'!$F$12+СВЦЭМ!$D$10+'СЕТ СН'!$F$5-'СЕТ СН'!$F$20</f>
        <v>3222.3436830400001</v>
      </c>
      <c r="X40" s="36">
        <f>SUMIFS(СВЦЭМ!$C$33:$C$776,СВЦЭМ!$A$33:$A$776,$A40,СВЦЭМ!$B$33:$B$776,X$11)+'СЕТ СН'!$F$12+СВЦЭМ!$D$10+'СЕТ СН'!$F$5-'СЕТ СН'!$F$20</f>
        <v>3228.7559949699998</v>
      </c>
      <c r="Y40" s="36">
        <f>SUMIFS(СВЦЭМ!$C$33:$C$776,СВЦЭМ!$A$33:$A$776,$A40,СВЦЭМ!$B$33:$B$776,Y$11)+'СЕТ СН'!$F$12+СВЦЭМ!$D$10+'СЕТ СН'!$F$5-'СЕТ СН'!$F$20</f>
        <v>3269.3918149000001</v>
      </c>
    </row>
    <row r="41" spans="1:25" ht="15.75" x14ac:dyDescent="0.2">
      <c r="A41" s="35">
        <f t="shared" si="0"/>
        <v>43768</v>
      </c>
      <c r="B41" s="36">
        <f>SUMIFS(СВЦЭМ!$C$33:$C$776,СВЦЭМ!$A$33:$A$776,$A41,СВЦЭМ!$B$33:$B$776,B$11)+'СЕТ СН'!$F$12+СВЦЭМ!$D$10+'СЕТ СН'!$F$5-'СЕТ СН'!$F$20</f>
        <v>3376.2680464599998</v>
      </c>
      <c r="C41" s="36">
        <f>SUMIFS(СВЦЭМ!$C$33:$C$776,СВЦЭМ!$A$33:$A$776,$A41,СВЦЭМ!$B$33:$B$776,C$11)+'СЕТ СН'!$F$12+СВЦЭМ!$D$10+'СЕТ СН'!$F$5-'СЕТ СН'!$F$20</f>
        <v>3422.1199578400001</v>
      </c>
      <c r="D41" s="36">
        <f>SUMIFS(СВЦЭМ!$C$33:$C$776,СВЦЭМ!$A$33:$A$776,$A41,СВЦЭМ!$B$33:$B$776,D$11)+'СЕТ СН'!$F$12+СВЦЭМ!$D$10+'СЕТ СН'!$F$5-'СЕТ СН'!$F$20</f>
        <v>3442.70638676</v>
      </c>
      <c r="E41" s="36">
        <f>SUMIFS(СВЦЭМ!$C$33:$C$776,СВЦЭМ!$A$33:$A$776,$A41,СВЦЭМ!$B$33:$B$776,E$11)+'СЕТ СН'!$F$12+СВЦЭМ!$D$10+'СЕТ СН'!$F$5-'СЕТ СН'!$F$20</f>
        <v>3451.82353706</v>
      </c>
      <c r="F41" s="36">
        <f>SUMIFS(СВЦЭМ!$C$33:$C$776,СВЦЭМ!$A$33:$A$776,$A41,СВЦЭМ!$B$33:$B$776,F$11)+'СЕТ СН'!$F$12+СВЦЭМ!$D$10+'СЕТ СН'!$F$5-'СЕТ СН'!$F$20</f>
        <v>3449.7040967000003</v>
      </c>
      <c r="G41" s="36">
        <f>SUMIFS(СВЦЭМ!$C$33:$C$776,СВЦЭМ!$A$33:$A$776,$A41,СВЦЭМ!$B$33:$B$776,G$11)+'СЕТ СН'!$F$12+СВЦЭМ!$D$10+'СЕТ СН'!$F$5-'СЕТ СН'!$F$20</f>
        <v>3426.1223097900001</v>
      </c>
      <c r="H41" s="36">
        <f>SUMIFS(СВЦЭМ!$C$33:$C$776,СВЦЭМ!$A$33:$A$776,$A41,СВЦЭМ!$B$33:$B$776,H$11)+'СЕТ СН'!$F$12+СВЦЭМ!$D$10+'СЕТ СН'!$F$5-'СЕТ СН'!$F$20</f>
        <v>3374.5584845100002</v>
      </c>
      <c r="I41" s="36">
        <f>SUMIFS(СВЦЭМ!$C$33:$C$776,СВЦЭМ!$A$33:$A$776,$A41,СВЦЭМ!$B$33:$B$776,I$11)+'СЕТ СН'!$F$12+СВЦЭМ!$D$10+'СЕТ СН'!$F$5-'СЕТ СН'!$F$20</f>
        <v>3338.5458127299999</v>
      </c>
      <c r="J41" s="36">
        <f>SUMIFS(СВЦЭМ!$C$33:$C$776,СВЦЭМ!$A$33:$A$776,$A41,СВЦЭМ!$B$33:$B$776,J$11)+'СЕТ СН'!$F$12+СВЦЭМ!$D$10+'СЕТ СН'!$F$5-'СЕТ СН'!$F$20</f>
        <v>3338.1993902900003</v>
      </c>
      <c r="K41" s="36">
        <f>SUMIFS(СВЦЭМ!$C$33:$C$776,СВЦЭМ!$A$33:$A$776,$A41,СВЦЭМ!$B$33:$B$776,K$11)+'СЕТ СН'!$F$12+СВЦЭМ!$D$10+'СЕТ СН'!$F$5-'СЕТ СН'!$F$20</f>
        <v>3327.9397672300001</v>
      </c>
      <c r="L41" s="36">
        <f>SUMIFS(СВЦЭМ!$C$33:$C$776,СВЦЭМ!$A$33:$A$776,$A41,СВЦЭМ!$B$33:$B$776,L$11)+'СЕТ СН'!$F$12+СВЦЭМ!$D$10+'СЕТ СН'!$F$5-'СЕТ СН'!$F$20</f>
        <v>3327.5975671400001</v>
      </c>
      <c r="M41" s="36">
        <f>SUMIFS(СВЦЭМ!$C$33:$C$776,СВЦЭМ!$A$33:$A$776,$A41,СВЦЭМ!$B$33:$B$776,M$11)+'СЕТ СН'!$F$12+СВЦЭМ!$D$10+'СЕТ СН'!$F$5-'СЕТ СН'!$F$20</f>
        <v>3321.6867452500001</v>
      </c>
      <c r="N41" s="36">
        <f>SUMIFS(СВЦЭМ!$C$33:$C$776,СВЦЭМ!$A$33:$A$776,$A41,СВЦЭМ!$B$33:$B$776,N$11)+'СЕТ СН'!$F$12+СВЦЭМ!$D$10+'СЕТ СН'!$F$5-'СЕТ СН'!$F$20</f>
        <v>3282.32953559</v>
      </c>
      <c r="O41" s="36">
        <f>SUMIFS(СВЦЭМ!$C$33:$C$776,СВЦЭМ!$A$33:$A$776,$A41,СВЦЭМ!$B$33:$B$776,O$11)+'СЕТ СН'!$F$12+СВЦЭМ!$D$10+'СЕТ СН'!$F$5-'СЕТ СН'!$F$20</f>
        <v>3247.7450364699998</v>
      </c>
      <c r="P41" s="36">
        <f>SUMIFS(СВЦЭМ!$C$33:$C$776,СВЦЭМ!$A$33:$A$776,$A41,СВЦЭМ!$B$33:$B$776,P$11)+'СЕТ СН'!$F$12+СВЦЭМ!$D$10+'СЕТ СН'!$F$5-'СЕТ СН'!$F$20</f>
        <v>3250.7813132000001</v>
      </c>
      <c r="Q41" s="36">
        <f>SUMIFS(СВЦЭМ!$C$33:$C$776,СВЦЭМ!$A$33:$A$776,$A41,СВЦЭМ!$B$33:$B$776,Q$11)+'СЕТ СН'!$F$12+СВЦЭМ!$D$10+'СЕТ СН'!$F$5-'СЕТ СН'!$F$20</f>
        <v>3247.1932983500001</v>
      </c>
      <c r="R41" s="36">
        <f>SUMIFS(СВЦЭМ!$C$33:$C$776,СВЦЭМ!$A$33:$A$776,$A41,СВЦЭМ!$B$33:$B$776,R$11)+'СЕТ СН'!$F$12+СВЦЭМ!$D$10+'СЕТ СН'!$F$5-'СЕТ СН'!$F$20</f>
        <v>3238.8477748</v>
      </c>
      <c r="S41" s="36">
        <f>SUMIFS(СВЦЭМ!$C$33:$C$776,СВЦЭМ!$A$33:$A$776,$A41,СВЦЭМ!$B$33:$B$776,S$11)+'СЕТ СН'!$F$12+СВЦЭМ!$D$10+'СЕТ СН'!$F$5-'СЕТ СН'!$F$20</f>
        <v>3237.5469339599999</v>
      </c>
      <c r="T41" s="36">
        <f>SUMIFS(СВЦЭМ!$C$33:$C$776,СВЦЭМ!$A$33:$A$776,$A41,СВЦЭМ!$B$33:$B$776,T$11)+'СЕТ СН'!$F$12+СВЦЭМ!$D$10+'СЕТ СН'!$F$5-'СЕТ СН'!$F$20</f>
        <v>3222.2918077100003</v>
      </c>
      <c r="U41" s="36">
        <f>SUMIFS(СВЦЭМ!$C$33:$C$776,СВЦЭМ!$A$33:$A$776,$A41,СВЦЭМ!$B$33:$B$776,U$11)+'СЕТ СН'!$F$12+СВЦЭМ!$D$10+'СЕТ СН'!$F$5-'СЕТ СН'!$F$20</f>
        <v>3229.6982160500002</v>
      </c>
      <c r="V41" s="36">
        <f>SUMIFS(СВЦЭМ!$C$33:$C$776,СВЦЭМ!$A$33:$A$776,$A41,СВЦЭМ!$B$33:$B$776,V$11)+'СЕТ СН'!$F$12+СВЦЭМ!$D$10+'СЕТ СН'!$F$5-'СЕТ СН'!$F$20</f>
        <v>3228.7188919999999</v>
      </c>
      <c r="W41" s="36">
        <f>SUMIFS(СВЦЭМ!$C$33:$C$776,СВЦЭМ!$A$33:$A$776,$A41,СВЦЭМ!$B$33:$B$776,W$11)+'СЕТ СН'!$F$12+СВЦЭМ!$D$10+'СЕТ СН'!$F$5-'СЕТ СН'!$F$20</f>
        <v>3228.12461472</v>
      </c>
      <c r="X41" s="36">
        <f>SUMIFS(СВЦЭМ!$C$33:$C$776,СВЦЭМ!$A$33:$A$776,$A41,СВЦЭМ!$B$33:$B$776,X$11)+'СЕТ СН'!$F$12+СВЦЭМ!$D$10+'СЕТ СН'!$F$5-'СЕТ СН'!$F$20</f>
        <v>3252.7125595699999</v>
      </c>
      <c r="Y41" s="36">
        <f>SUMIFS(СВЦЭМ!$C$33:$C$776,СВЦЭМ!$A$33:$A$776,$A41,СВЦЭМ!$B$33:$B$776,Y$11)+'СЕТ СН'!$F$12+СВЦЭМ!$D$10+'СЕТ СН'!$F$5-'СЕТ СН'!$F$20</f>
        <v>3289.3355582200002</v>
      </c>
    </row>
    <row r="42" spans="1:25" ht="15.75" x14ac:dyDescent="0.2">
      <c r="A42" s="35">
        <f t="shared" si="0"/>
        <v>43769</v>
      </c>
      <c r="B42" s="36">
        <f>SUMIFS(СВЦЭМ!$C$33:$C$776,СВЦЭМ!$A$33:$A$776,$A42,СВЦЭМ!$B$33:$B$776,B$11)+'СЕТ СН'!$F$12+СВЦЭМ!$D$10+'СЕТ СН'!$F$5-'СЕТ СН'!$F$20</f>
        <v>3360.3339344300002</v>
      </c>
      <c r="C42" s="36">
        <f>SUMIFS(СВЦЭМ!$C$33:$C$776,СВЦЭМ!$A$33:$A$776,$A42,СВЦЭМ!$B$33:$B$776,C$11)+'СЕТ СН'!$F$12+СВЦЭМ!$D$10+'СЕТ СН'!$F$5-'СЕТ СН'!$F$20</f>
        <v>3409.2567528899999</v>
      </c>
      <c r="D42" s="36">
        <f>SUMIFS(СВЦЭМ!$C$33:$C$776,СВЦЭМ!$A$33:$A$776,$A42,СВЦЭМ!$B$33:$B$776,D$11)+'СЕТ СН'!$F$12+СВЦЭМ!$D$10+'СЕТ СН'!$F$5-'СЕТ СН'!$F$20</f>
        <v>3431.1679669200003</v>
      </c>
      <c r="E42" s="36">
        <f>SUMIFS(СВЦЭМ!$C$33:$C$776,СВЦЭМ!$A$33:$A$776,$A42,СВЦЭМ!$B$33:$B$776,E$11)+'СЕТ СН'!$F$12+СВЦЭМ!$D$10+'СЕТ СН'!$F$5-'СЕТ СН'!$F$20</f>
        <v>3445.14615065</v>
      </c>
      <c r="F42" s="36">
        <f>SUMIFS(СВЦЭМ!$C$33:$C$776,СВЦЭМ!$A$33:$A$776,$A42,СВЦЭМ!$B$33:$B$776,F$11)+'СЕТ СН'!$F$12+СВЦЭМ!$D$10+'СЕТ СН'!$F$5-'СЕТ СН'!$F$20</f>
        <v>3445.62870462</v>
      </c>
      <c r="G42" s="36">
        <f>SUMIFS(СВЦЭМ!$C$33:$C$776,СВЦЭМ!$A$33:$A$776,$A42,СВЦЭМ!$B$33:$B$776,G$11)+'СЕТ СН'!$F$12+СВЦЭМ!$D$10+'СЕТ СН'!$F$5-'СЕТ СН'!$F$20</f>
        <v>3418.6285458399998</v>
      </c>
      <c r="H42" s="36">
        <f>SUMIFS(СВЦЭМ!$C$33:$C$776,СВЦЭМ!$A$33:$A$776,$A42,СВЦЭМ!$B$33:$B$776,H$11)+'СЕТ СН'!$F$12+СВЦЭМ!$D$10+'СЕТ СН'!$F$5-'СЕТ СН'!$F$20</f>
        <v>3373.2924984800002</v>
      </c>
      <c r="I42" s="36">
        <f>SUMIFS(СВЦЭМ!$C$33:$C$776,СВЦЭМ!$A$33:$A$776,$A42,СВЦЭМ!$B$33:$B$776,I$11)+'СЕТ СН'!$F$12+СВЦЭМ!$D$10+'СЕТ СН'!$F$5-'СЕТ СН'!$F$20</f>
        <v>3340.1895896400001</v>
      </c>
      <c r="J42" s="36">
        <f>SUMIFS(СВЦЭМ!$C$33:$C$776,СВЦЭМ!$A$33:$A$776,$A42,СВЦЭМ!$B$33:$B$776,J$11)+'СЕТ СН'!$F$12+СВЦЭМ!$D$10+'СЕТ СН'!$F$5-'СЕТ СН'!$F$20</f>
        <v>3342.3212417300001</v>
      </c>
      <c r="K42" s="36">
        <f>SUMIFS(СВЦЭМ!$C$33:$C$776,СВЦЭМ!$A$33:$A$776,$A42,СВЦЭМ!$B$33:$B$776,K$11)+'СЕТ СН'!$F$12+СВЦЭМ!$D$10+'СЕТ СН'!$F$5-'СЕТ СН'!$F$20</f>
        <v>3323.4744066000003</v>
      </c>
      <c r="L42" s="36">
        <f>SUMIFS(СВЦЭМ!$C$33:$C$776,СВЦЭМ!$A$33:$A$776,$A42,СВЦЭМ!$B$33:$B$776,L$11)+'СЕТ СН'!$F$12+СВЦЭМ!$D$10+'СЕТ СН'!$F$5-'СЕТ СН'!$F$20</f>
        <v>3324.8335422700002</v>
      </c>
      <c r="M42" s="36">
        <f>SUMIFS(СВЦЭМ!$C$33:$C$776,СВЦЭМ!$A$33:$A$776,$A42,СВЦЭМ!$B$33:$B$776,M$11)+'СЕТ СН'!$F$12+СВЦЭМ!$D$10+'СЕТ СН'!$F$5-'СЕТ СН'!$F$20</f>
        <v>3325.02093229</v>
      </c>
      <c r="N42" s="36">
        <f>SUMIFS(СВЦЭМ!$C$33:$C$776,СВЦЭМ!$A$33:$A$776,$A42,СВЦЭМ!$B$33:$B$776,N$11)+'СЕТ СН'!$F$12+СВЦЭМ!$D$10+'СЕТ СН'!$F$5-'СЕТ СН'!$F$20</f>
        <v>3287.2721910700002</v>
      </c>
      <c r="O42" s="36">
        <f>SUMIFS(СВЦЭМ!$C$33:$C$776,СВЦЭМ!$A$33:$A$776,$A42,СВЦЭМ!$B$33:$B$776,O$11)+'СЕТ СН'!$F$12+СВЦЭМ!$D$10+'СЕТ СН'!$F$5-'СЕТ СН'!$F$20</f>
        <v>3248.4774589799999</v>
      </c>
      <c r="P42" s="36">
        <f>SUMIFS(СВЦЭМ!$C$33:$C$776,СВЦЭМ!$A$33:$A$776,$A42,СВЦЭМ!$B$33:$B$776,P$11)+'СЕТ СН'!$F$12+СВЦЭМ!$D$10+'СЕТ СН'!$F$5-'СЕТ СН'!$F$20</f>
        <v>3261.1307306799999</v>
      </c>
      <c r="Q42" s="36">
        <f>SUMIFS(СВЦЭМ!$C$33:$C$776,СВЦЭМ!$A$33:$A$776,$A42,СВЦЭМ!$B$33:$B$776,Q$11)+'СЕТ СН'!$F$12+СВЦЭМ!$D$10+'СЕТ СН'!$F$5-'СЕТ СН'!$F$20</f>
        <v>3265.1700867099999</v>
      </c>
      <c r="R42" s="36">
        <f>SUMIFS(СВЦЭМ!$C$33:$C$776,СВЦЭМ!$A$33:$A$776,$A42,СВЦЭМ!$B$33:$B$776,R$11)+'СЕТ СН'!$F$12+СВЦЭМ!$D$10+'СЕТ СН'!$F$5-'СЕТ СН'!$F$20</f>
        <v>3264.2722837900001</v>
      </c>
      <c r="S42" s="36">
        <f>SUMIFS(СВЦЭМ!$C$33:$C$776,СВЦЭМ!$A$33:$A$776,$A42,СВЦЭМ!$B$33:$B$776,S$11)+'СЕТ СН'!$F$12+СВЦЭМ!$D$10+'СЕТ СН'!$F$5-'СЕТ СН'!$F$20</f>
        <v>3261.7072026999999</v>
      </c>
      <c r="T42" s="36">
        <f>SUMIFS(СВЦЭМ!$C$33:$C$776,СВЦЭМ!$A$33:$A$776,$A42,СВЦЭМ!$B$33:$B$776,T$11)+'СЕТ СН'!$F$12+СВЦЭМ!$D$10+'СЕТ СН'!$F$5-'СЕТ СН'!$F$20</f>
        <v>3236.0186677400002</v>
      </c>
      <c r="U42" s="36">
        <f>SUMIFS(СВЦЭМ!$C$33:$C$776,СВЦЭМ!$A$33:$A$776,$A42,СВЦЭМ!$B$33:$B$776,U$11)+'СЕТ СН'!$F$12+СВЦЭМ!$D$10+'СЕТ СН'!$F$5-'СЕТ СН'!$F$20</f>
        <v>3231.86630732</v>
      </c>
      <c r="V42" s="36">
        <f>SUMIFS(СВЦЭМ!$C$33:$C$776,СВЦЭМ!$A$33:$A$776,$A42,СВЦЭМ!$B$33:$B$776,V$11)+'СЕТ СН'!$F$12+СВЦЭМ!$D$10+'СЕТ СН'!$F$5-'СЕТ СН'!$F$20</f>
        <v>3224.5574523300002</v>
      </c>
      <c r="W42" s="36">
        <f>SUMIFS(СВЦЭМ!$C$33:$C$776,СВЦЭМ!$A$33:$A$776,$A42,СВЦЭМ!$B$33:$B$776,W$11)+'СЕТ СН'!$F$12+СВЦЭМ!$D$10+'СЕТ СН'!$F$5-'СЕТ СН'!$F$20</f>
        <v>3234.3708605400002</v>
      </c>
      <c r="X42" s="36">
        <f>SUMIFS(СВЦЭМ!$C$33:$C$776,СВЦЭМ!$A$33:$A$776,$A42,СВЦЭМ!$B$33:$B$776,X$11)+'СЕТ СН'!$F$12+СВЦЭМ!$D$10+'СЕТ СН'!$F$5-'СЕТ СН'!$F$20</f>
        <v>3191.7773435500003</v>
      </c>
      <c r="Y42" s="36">
        <f>SUMIFS(СВЦЭМ!$C$33:$C$776,СВЦЭМ!$A$33:$A$776,$A42,СВЦЭМ!$B$33:$B$776,Y$11)+'СЕТ СН'!$F$12+СВЦЭМ!$D$10+'СЕТ СН'!$F$5-'СЕТ СН'!$F$20</f>
        <v>3230.6035702099998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5" t="s">
        <v>7</v>
      </c>
      <c r="B45" s="129" t="s">
        <v>71</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5" ht="12.75" customHeight="1" x14ac:dyDescent="0.2">
      <c r="A46" s="136"/>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5" ht="12.75" customHeight="1" x14ac:dyDescent="0.2">
      <c r="A47" s="137"/>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01.10.2019</v>
      </c>
      <c r="B48" s="36">
        <f>SUMIFS(СВЦЭМ!$C$33:$C$776,СВЦЭМ!$A$33:$A$776,$A48,СВЦЭМ!$B$33:$B$776,B$47)+'СЕТ СН'!$G$12+СВЦЭМ!$D$10+'СЕТ СН'!$G$5-'СЕТ СН'!$G$20</f>
        <v>3210.1447743900003</v>
      </c>
      <c r="C48" s="36">
        <f>SUMIFS(СВЦЭМ!$C$33:$C$776,СВЦЭМ!$A$33:$A$776,$A48,СВЦЭМ!$B$33:$B$776,C$47)+'СЕТ СН'!$G$12+СВЦЭМ!$D$10+'СЕТ СН'!$G$5-'СЕТ СН'!$G$20</f>
        <v>3293.6521343700001</v>
      </c>
      <c r="D48" s="36">
        <f>SUMIFS(СВЦЭМ!$C$33:$C$776,СВЦЭМ!$A$33:$A$776,$A48,СВЦЭМ!$B$33:$B$776,D$47)+'СЕТ СН'!$G$12+СВЦЭМ!$D$10+'СЕТ СН'!$G$5-'СЕТ СН'!$G$20</f>
        <v>3372.2784233900002</v>
      </c>
      <c r="E48" s="36">
        <f>SUMIFS(СВЦЭМ!$C$33:$C$776,СВЦЭМ!$A$33:$A$776,$A48,СВЦЭМ!$B$33:$B$776,E$47)+'СЕТ СН'!$G$12+СВЦЭМ!$D$10+'СЕТ СН'!$G$5-'СЕТ СН'!$G$20</f>
        <v>3395.6412194499999</v>
      </c>
      <c r="F48" s="36">
        <f>SUMIFS(СВЦЭМ!$C$33:$C$776,СВЦЭМ!$A$33:$A$776,$A48,СВЦЭМ!$B$33:$B$776,F$47)+'СЕТ СН'!$G$12+СВЦЭМ!$D$10+'СЕТ СН'!$G$5-'СЕТ СН'!$G$20</f>
        <v>3393.6166857600001</v>
      </c>
      <c r="G48" s="36">
        <f>SUMIFS(СВЦЭМ!$C$33:$C$776,СВЦЭМ!$A$33:$A$776,$A48,СВЦЭМ!$B$33:$B$776,G$47)+'СЕТ СН'!$G$12+СВЦЭМ!$D$10+'СЕТ СН'!$G$5-'СЕТ СН'!$G$20</f>
        <v>3378.4269553499998</v>
      </c>
      <c r="H48" s="36">
        <f>SUMIFS(СВЦЭМ!$C$33:$C$776,СВЦЭМ!$A$33:$A$776,$A48,СВЦЭМ!$B$33:$B$776,H$47)+'СЕТ СН'!$G$12+СВЦЭМ!$D$10+'СЕТ СН'!$G$5-'СЕТ СН'!$G$20</f>
        <v>3307.6881204300003</v>
      </c>
      <c r="I48" s="36">
        <f>SUMIFS(СВЦЭМ!$C$33:$C$776,СВЦЭМ!$A$33:$A$776,$A48,СВЦЭМ!$B$33:$B$776,I$47)+'СЕТ СН'!$G$12+СВЦЭМ!$D$10+'СЕТ СН'!$G$5-'СЕТ СН'!$G$20</f>
        <v>3219.4293315600003</v>
      </c>
      <c r="J48" s="36">
        <f>SUMIFS(СВЦЭМ!$C$33:$C$776,СВЦЭМ!$A$33:$A$776,$A48,СВЦЭМ!$B$33:$B$776,J$47)+'СЕТ СН'!$G$12+СВЦЭМ!$D$10+'СЕТ СН'!$G$5-'СЕТ СН'!$G$20</f>
        <v>3216.9219096200004</v>
      </c>
      <c r="K48" s="36">
        <f>SUMIFS(СВЦЭМ!$C$33:$C$776,СВЦЭМ!$A$33:$A$776,$A48,СВЦЭМ!$B$33:$B$776,K$47)+'СЕТ СН'!$G$12+СВЦЭМ!$D$10+'СЕТ СН'!$G$5-'СЕТ СН'!$G$20</f>
        <v>3224.77950947</v>
      </c>
      <c r="L48" s="36">
        <f>SUMIFS(СВЦЭМ!$C$33:$C$776,СВЦЭМ!$A$33:$A$776,$A48,СВЦЭМ!$B$33:$B$776,L$47)+'СЕТ СН'!$G$12+СВЦЭМ!$D$10+'СЕТ СН'!$G$5-'СЕТ СН'!$G$20</f>
        <v>3221.3923662400002</v>
      </c>
      <c r="M48" s="36">
        <f>SUMIFS(СВЦЭМ!$C$33:$C$776,СВЦЭМ!$A$33:$A$776,$A48,СВЦЭМ!$B$33:$B$776,M$47)+'СЕТ СН'!$G$12+СВЦЭМ!$D$10+'СЕТ СН'!$G$5-'СЕТ СН'!$G$20</f>
        <v>3212.9102575900001</v>
      </c>
      <c r="N48" s="36">
        <f>SUMIFS(СВЦЭМ!$C$33:$C$776,СВЦЭМ!$A$33:$A$776,$A48,СВЦЭМ!$B$33:$B$776,N$47)+'СЕТ СН'!$G$12+СВЦЭМ!$D$10+'СЕТ СН'!$G$5-'СЕТ СН'!$G$20</f>
        <v>3194.7506862800001</v>
      </c>
      <c r="O48" s="36">
        <f>SUMIFS(СВЦЭМ!$C$33:$C$776,СВЦЭМ!$A$33:$A$776,$A48,СВЦЭМ!$B$33:$B$776,O$47)+'СЕТ СН'!$G$12+СВЦЭМ!$D$10+'СЕТ СН'!$G$5-'СЕТ СН'!$G$20</f>
        <v>3192.41877002</v>
      </c>
      <c r="P48" s="36">
        <f>SUMIFS(СВЦЭМ!$C$33:$C$776,СВЦЭМ!$A$33:$A$776,$A48,СВЦЭМ!$B$33:$B$776,P$47)+'СЕТ СН'!$G$12+СВЦЭМ!$D$10+'СЕТ СН'!$G$5-'СЕТ СН'!$G$20</f>
        <v>3194.0413537300001</v>
      </c>
      <c r="Q48" s="36">
        <f>SUMIFS(СВЦЭМ!$C$33:$C$776,СВЦЭМ!$A$33:$A$776,$A48,СВЦЭМ!$B$33:$B$776,Q$47)+'СЕТ СН'!$G$12+СВЦЭМ!$D$10+'СЕТ СН'!$G$5-'СЕТ СН'!$G$20</f>
        <v>3204.0191832300002</v>
      </c>
      <c r="R48" s="36">
        <f>SUMIFS(СВЦЭМ!$C$33:$C$776,СВЦЭМ!$A$33:$A$776,$A48,СВЦЭМ!$B$33:$B$776,R$47)+'СЕТ СН'!$G$12+СВЦЭМ!$D$10+'СЕТ СН'!$G$5-'СЕТ СН'!$G$20</f>
        <v>3203.9227030800002</v>
      </c>
      <c r="S48" s="36">
        <f>SUMIFS(СВЦЭМ!$C$33:$C$776,СВЦЭМ!$A$33:$A$776,$A48,СВЦЭМ!$B$33:$B$776,S$47)+'СЕТ СН'!$G$12+СВЦЭМ!$D$10+'СЕТ СН'!$G$5-'СЕТ СН'!$G$20</f>
        <v>3198.3339874500002</v>
      </c>
      <c r="T48" s="36">
        <f>SUMIFS(СВЦЭМ!$C$33:$C$776,СВЦЭМ!$A$33:$A$776,$A48,СВЦЭМ!$B$33:$B$776,T$47)+'СЕТ СН'!$G$12+СВЦЭМ!$D$10+'СЕТ СН'!$G$5-'СЕТ СН'!$G$20</f>
        <v>3195.5200471100002</v>
      </c>
      <c r="U48" s="36">
        <f>SUMIFS(СВЦЭМ!$C$33:$C$776,СВЦЭМ!$A$33:$A$776,$A48,СВЦЭМ!$B$33:$B$776,U$47)+'СЕТ СН'!$G$12+СВЦЭМ!$D$10+'СЕТ СН'!$G$5-'СЕТ СН'!$G$20</f>
        <v>3216.9509021100002</v>
      </c>
      <c r="V48" s="36">
        <f>SUMIFS(СВЦЭМ!$C$33:$C$776,СВЦЭМ!$A$33:$A$776,$A48,СВЦЭМ!$B$33:$B$776,V$47)+'СЕТ СН'!$G$12+СВЦЭМ!$D$10+'СЕТ СН'!$G$5-'СЕТ СН'!$G$20</f>
        <v>3220.14170835</v>
      </c>
      <c r="W48" s="36">
        <f>SUMIFS(СВЦЭМ!$C$33:$C$776,СВЦЭМ!$A$33:$A$776,$A48,СВЦЭМ!$B$33:$B$776,W$47)+'СЕТ СН'!$G$12+СВЦЭМ!$D$10+'СЕТ СН'!$G$5-'СЕТ СН'!$G$20</f>
        <v>3224.3688183900003</v>
      </c>
      <c r="X48" s="36">
        <f>SUMIFS(СВЦЭМ!$C$33:$C$776,СВЦЭМ!$A$33:$A$776,$A48,СВЦЭМ!$B$33:$B$776,X$47)+'СЕТ СН'!$G$12+СВЦЭМ!$D$10+'СЕТ СН'!$G$5-'СЕТ СН'!$G$20</f>
        <v>3214.6261722899999</v>
      </c>
      <c r="Y48" s="36">
        <f>SUMIFS(СВЦЭМ!$C$33:$C$776,СВЦЭМ!$A$33:$A$776,$A48,СВЦЭМ!$B$33:$B$776,Y$47)+'СЕТ СН'!$G$12+СВЦЭМ!$D$10+'СЕТ СН'!$G$5-'СЕТ СН'!$G$20</f>
        <v>3280.3089099700001</v>
      </c>
    </row>
    <row r="49" spans="1:25" ht="15.75" x14ac:dyDescent="0.2">
      <c r="A49" s="35">
        <f>A48+1</f>
        <v>43740</v>
      </c>
      <c r="B49" s="36">
        <f>SUMIFS(СВЦЭМ!$C$33:$C$776,СВЦЭМ!$A$33:$A$776,$A49,СВЦЭМ!$B$33:$B$776,B$47)+'СЕТ СН'!$G$12+СВЦЭМ!$D$10+'СЕТ СН'!$G$5-'СЕТ СН'!$G$20</f>
        <v>3326.1387442300002</v>
      </c>
      <c r="C49" s="36">
        <f>SUMIFS(СВЦЭМ!$C$33:$C$776,СВЦЭМ!$A$33:$A$776,$A49,СВЦЭМ!$B$33:$B$776,C$47)+'СЕТ СН'!$G$12+СВЦЭМ!$D$10+'СЕТ СН'!$G$5-'СЕТ СН'!$G$20</f>
        <v>3353.6380117400004</v>
      </c>
      <c r="D49" s="36">
        <f>SUMIFS(СВЦЭМ!$C$33:$C$776,СВЦЭМ!$A$33:$A$776,$A49,СВЦЭМ!$B$33:$B$776,D$47)+'СЕТ СН'!$G$12+СВЦЭМ!$D$10+'СЕТ СН'!$G$5-'СЕТ СН'!$G$20</f>
        <v>3367.89948671</v>
      </c>
      <c r="E49" s="36">
        <f>SUMIFS(СВЦЭМ!$C$33:$C$776,СВЦЭМ!$A$33:$A$776,$A49,СВЦЭМ!$B$33:$B$776,E$47)+'СЕТ СН'!$G$12+СВЦЭМ!$D$10+'СЕТ СН'!$G$5-'СЕТ СН'!$G$20</f>
        <v>3374.0503048800001</v>
      </c>
      <c r="F49" s="36">
        <f>SUMIFS(СВЦЭМ!$C$33:$C$776,СВЦЭМ!$A$33:$A$776,$A49,СВЦЭМ!$B$33:$B$776,F$47)+'СЕТ СН'!$G$12+СВЦЭМ!$D$10+'СЕТ СН'!$G$5-'СЕТ СН'!$G$20</f>
        <v>3390.5885109000001</v>
      </c>
      <c r="G49" s="36">
        <f>SUMIFS(СВЦЭМ!$C$33:$C$776,СВЦЭМ!$A$33:$A$776,$A49,СВЦЭМ!$B$33:$B$776,G$47)+'СЕТ СН'!$G$12+СВЦЭМ!$D$10+'СЕТ СН'!$G$5-'СЕТ СН'!$G$20</f>
        <v>3372.1424010199999</v>
      </c>
      <c r="H49" s="36">
        <f>SUMIFS(СВЦЭМ!$C$33:$C$776,СВЦЭМ!$A$33:$A$776,$A49,СВЦЭМ!$B$33:$B$776,H$47)+'СЕТ СН'!$G$12+СВЦЭМ!$D$10+'СЕТ СН'!$G$5-'СЕТ СН'!$G$20</f>
        <v>3308.82802984</v>
      </c>
      <c r="I49" s="36">
        <f>SUMIFS(СВЦЭМ!$C$33:$C$776,СВЦЭМ!$A$33:$A$776,$A49,СВЦЭМ!$B$33:$B$776,I$47)+'СЕТ СН'!$G$12+СВЦЭМ!$D$10+'СЕТ СН'!$G$5-'СЕТ СН'!$G$20</f>
        <v>3219.7361619399999</v>
      </c>
      <c r="J49" s="36">
        <f>SUMIFS(СВЦЭМ!$C$33:$C$776,СВЦЭМ!$A$33:$A$776,$A49,СВЦЭМ!$B$33:$B$776,J$47)+'СЕТ СН'!$G$12+СВЦЭМ!$D$10+'СЕТ СН'!$G$5-'СЕТ СН'!$G$20</f>
        <v>3214.5966693700002</v>
      </c>
      <c r="K49" s="36">
        <f>SUMIFS(СВЦЭМ!$C$33:$C$776,СВЦЭМ!$A$33:$A$776,$A49,СВЦЭМ!$B$33:$B$776,K$47)+'СЕТ СН'!$G$12+СВЦЭМ!$D$10+'СЕТ СН'!$G$5-'СЕТ СН'!$G$20</f>
        <v>3223.2735314199999</v>
      </c>
      <c r="L49" s="36">
        <f>SUMIFS(СВЦЭМ!$C$33:$C$776,СВЦЭМ!$A$33:$A$776,$A49,СВЦЭМ!$B$33:$B$776,L$47)+'СЕТ СН'!$G$12+СВЦЭМ!$D$10+'СЕТ СН'!$G$5-'СЕТ СН'!$G$20</f>
        <v>3224.59505459</v>
      </c>
      <c r="M49" s="36">
        <f>SUMIFS(СВЦЭМ!$C$33:$C$776,СВЦЭМ!$A$33:$A$776,$A49,СВЦЭМ!$B$33:$B$776,M$47)+'СЕТ СН'!$G$12+СВЦЭМ!$D$10+'СЕТ СН'!$G$5-'СЕТ СН'!$G$20</f>
        <v>3217.38893435</v>
      </c>
      <c r="N49" s="36">
        <f>SUMIFS(СВЦЭМ!$C$33:$C$776,СВЦЭМ!$A$33:$A$776,$A49,СВЦЭМ!$B$33:$B$776,N$47)+'СЕТ СН'!$G$12+СВЦЭМ!$D$10+'СЕТ СН'!$G$5-'СЕТ СН'!$G$20</f>
        <v>3210.9444700200002</v>
      </c>
      <c r="O49" s="36">
        <f>SUMIFS(СВЦЭМ!$C$33:$C$776,СВЦЭМ!$A$33:$A$776,$A49,СВЦЭМ!$B$33:$B$776,O$47)+'СЕТ СН'!$G$12+СВЦЭМ!$D$10+'СЕТ СН'!$G$5-'СЕТ СН'!$G$20</f>
        <v>3210.0558592900002</v>
      </c>
      <c r="P49" s="36">
        <f>SUMIFS(СВЦЭМ!$C$33:$C$776,СВЦЭМ!$A$33:$A$776,$A49,СВЦЭМ!$B$33:$B$776,P$47)+'СЕТ СН'!$G$12+СВЦЭМ!$D$10+'СЕТ СН'!$G$5-'СЕТ СН'!$G$20</f>
        <v>3223.27667114</v>
      </c>
      <c r="Q49" s="36">
        <f>SUMIFS(СВЦЭМ!$C$33:$C$776,СВЦЭМ!$A$33:$A$776,$A49,СВЦЭМ!$B$33:$B$776,Q$47)+'СЕТ СН'!$G$12+СВЦЭМ!$D$10+'СЕТ СН'!$G$5-'СЕТ СН'!$G$20</f>
        <v>3220.6724852500001</v>
      </c>
      <c r="R49" s="36">
        <f>SUMIFS(СВЦЭМ!$C$33:$C$776,СВЦЭМ!$A$33:$A$776,$A49,СВЦЭМ!$B$33:$B$776,R$47)+'СЕТ СН'!$G$12+СВЦЭМ!$D$10+'СЕТ СН'!$G$5-'СЕТ СН'!$G$20</f>
        <v>3225.5155820200002</v>
      </c>
      <c r="S49" s="36">
        <f>SUMIFS(СВЦЭМ!$C$33:$C$776,СВЦЭМ!$A$33:$A$776,$A49,СВЦЭМ!$B$33:$B$776,S$47)+'СЕТ СН'!$G$12+СВЦЭМ!$D$10+'СЕТ СН'!$G$5-'СЕТ СН'!$G$20</f>
        <v>3220.1152728500001</v>
      </c>
      <c r="T49" s="36">
        <f>SUMIFS(СВЦЭМ!$C$33:$C$776,СВЦЭМ!$A$33:$A$776,$A49,СВЦЭМ!$B$33:$B$776,T$47)+'СЕТ СН'!$G$12+СВЦЭМ!$D$10+'СЕТ СН'!$G$5-'СЕТ СН'!$G$20</f>
        <v>3223.0471600300002</v>
      </c>
      <c r="U49" s="36">
        <f>SUMIFS(СВЦЭМ!$C$33:$C$776,СВЦЭМ!$A$33:$A$776,$A49,СВЦЭМ!$B$33:$B$776,U$47)+'СЕТ СН'!$G$12+СВЦЭМ!$D$10+'СЕТ СН'!$G$5-'СЕТ СН'!$G$20</f>
        <v>3248.31398038</v>
      </c>
      <c r="V49" s="36">
        <f>SUMIFS(СВЦЭМ!$C$33:$C$776,СВЦЭМ!$A$33:$A$776,$A49,СВЦЭМ!$B$33:$B$776,V$47)+'СЕТ СН'!$G$12+СВЦЭМ!$D$10+'СЕТ СН'!$G$5-'СЕТ СН'!$G$20</f>
        <v>3241.1151647800002</v>
      </c>
      <c r="W49" s="36">
        <f>SUMIFS(СВЦЭМ!$C$33:$C$776,СВЦЭМ!$A$33:$A$776,$A49,СВЦЭМ!$B$33:$B$776,W$47)+'СЕТ СН'!$G$12+СВЦЭМ!$D$10+'СЕТ СН'!$G$5-'СЕТ СН'!$G$20</f>
        <v>3226.4991006500004</v>
      </c>
      <c r="X49" s="36">
        <f>SUMIFS(СВЦЭМ!$C$33:$C$776,СВЦЭМ!$A$33:$A$776,$A49,СВЦЭМ!$B$33:$B$776,X$47)+'СЕТ СН'!$G$12+СВЦЭМ!$D$10+'СЕТ СН'!$G$5-'СЕТ СН'!$G$20</f>
        <v>3215.8628659700003</v>
      </c>
      <c r="Y49" s="36">
        <f>SUMIFS(СВЦЭМ!$C$33:$C$776,СВЦЭМ!$A$33:$A$776,$A49,СВЦЭМ!$B$33:$B$776,Y$47)+'СЕТ СН'!$G$12+СВЦЭМ!$D$10+'СЕТ СН'!$G$5-'СЕТ СН'!$G$20</f>
        <v>3289.39801984</v>
      </c>
    </row>
    <row r="50" spans="1:25" ht="15.75" x14ac:dyDescent="0.2">
      <c r="A50" s="35">
        <f t="shared" ref="A50:A78" si="1">A49+1</f>
        <v>43741</v>
      </c>
      <c r="B50" s="36">
        <f>SUMIFS(СВЦЭМ!$C$33:$C$776,СВЦЭМ!$A$33:$A$776,$A50,СВЦЭМ!$B$33:$B$776,B$47)+'СЕТ СН'!$G$12+СВЦЭМ!$D$10+'СЕТ СН'!$G$5-'СЕТ СН'!$G$20</f>
        <v>3331.6877744600001</v>
      </c>
      <c r="C50" s="36">
        <f>SUMIFS(СВЦЭМ!$C$33:$C$776,СВЦЭМ!$A$33:$A$776,$A50,СВЦЭМ!$B$33:$B$776,C$47)+'СЕТ СН'!$G$12+СВЦЭМ!$D$10+'СЕТ СН'!$G$5-'СЕТ СН'!$G$20</f>
        <v>3365.1285290300002</v>
      </c>
      <c r="D50" s="36">
        <f>SUMIFS(СВЦЭМ!$C$33:$C$776,СВЦЭМ!$A$33:$A$776,$A50,СВЦЭМ!$B$33:$B$776,D$47)+'СЕТ СН'!$G$12+СВЦЭМ!$D$10+'СЕТ СН'!$G$5-'СЕТ СН'!$G$20</f>
        <v>3392.1347083600003</v>
      </c>
      <c r="E50" s="36">
        <f>SUMIFS(СВЦЭМ!$C$33:$C$776,СВЦЭМ!$A$33:$A$776,$A50,СВЦЭМ!$B$33:$B$776,E$47)+'СЕТ СН'!$G$12+СВЦЭМ!$D$10+'СЕТ СН'!$G$5-'СЕТ СН'!$G$20</f>
        <v>3398.2350257900002</v>
      </c>
      <c r="F50" s="36">
        <f>SUMIFS(СВЦЭМ!$C$33:$C$776,СВЦЭМ!$A$33:$A$776,$A50,СВЦЭМ!$B$33:$B$776,F$47)+'СЕТ СН'!$G$12+СВЦЭМ!$D$10+'СЕТ СН'!$G$5-'СЕТ СН'!$G$20</f>
        <v>3395.26241673</v>
      </c>
      <c r="G50" s="36">
        <f>SUMIFS(СВЦЭМ!$C$33:$C$776,СВЦЭМ!$A$33:$A$776,$A50,СВЦЭМ!$B$33:$B$776,G$47)+'СЕТ СН'!$G$12+СВЦЭМ!$D$10+'СЕТ СН'!$G$5-'СЕТ СН'!$G$20</f>
        <v>3373.4233092000004</v>
      </c>
      <c r="H50" s="36">
        <f>SUMIFS(СВЦЭМ!$C$33:$C$776,СВЦЭМ!$A$33:$A$776,$A50,СВЦЭМ!$B$33:$B$776,H$47)+'СЕТ СН'!$G$12+СВЦЭМ!$D$10+'СЕТ СН'!$G$5-'СЕТ СН'!$G$20</f>
        <v>3307.9301556700002</v>
      </c>
      <c r="I50" s="36">
        <f>SUMIFS(СВЦЭМ!$C$33:$C$776,СВЦЭМ!$A$33:$A$776,$A50,СВЦЭМ!$B$33:$B$776,I$47)+'СЕТ СН'!$G$12+СВЦЭМ!$D$10+'СЕТ СН'!$G$5-'СЕТ СН'!$G$20</f>
        <v>3223.80989219</v>
      </c>
      <c r="J50" s="36">
        <f>SUMIFS(СВЦЭМ!$C$33:$C$776,СВЦЭМ!$A$33:$A$776,$A50,СВЦЭМ!$B$33:$B$776,J$47)+'СЕТ СН'!$G$12+СВЦЭМ!$D$10+'СЕТ СН'!$G$5-'СЕТ СН'!$G$20</f>
        <v>3229.6778335100003</v>
      </c>
      <c r="K50" s="36">
        <f>SUMIFS(СВЦЭМ!$C$33:$C$776,СВЦЭМ!$A$33:$A$776,$A50,СВЦЭМ!$B$33:$B$776,K$47)+'СЕТ СН'!$G$12+СВЦЭМ!$D$10+'СЕТ СН'!$G$5-'СЕТ СН'!$G$20</f>
        <v>3241.4252665000004</v>
      </c>
      <c r="L50" s="36">
        <f>SUMIFS(СВЦЭМ!$C$33:$C$776,СВЦЭМ!$A$33:$A$776,$A50,СВЦЭМ!$B$33:$B$776,L$47)+'СЕТ СН'!$G$12+СВЦЭМ!$D$10+'СЕТ СН'!$G$5-'СЕТ СН'!$G$20</f>
        <v>3246.69153177</v>
      </c>
      <c r="M50" s="36">
        <f>SUMIFS(СВЦЭМ!$C$33:$C$776,СВЦЭМ!$A$33:$A$776,$A50,СВЦЭМ!$B$33:$B$776,M$47)+'СЕТ СН'!$G$12+СВЦЭМ!$D$10+'СЕТ СН'!$G$5-'СЕТ СН'!$G$20</f>
        <v>3239.9115140700001</v>
      </c>
      <c r="N50" s="36">
        <f>SUMIFS(СВЦЭМ!$C$33:$C$776,СВЦЭМ!$A$33:$A$776,$A50,СВЦЭМ!$B$33:$B$776,N$47)+'СЕТ СН'!$G$12+СВЦЭМ!$D$10+'СЕТ СН'!$G$5-'СЕТ СН'!$G$20</f>
        <v>3280.85005933</v>
      </c>
      <c r="O50" s="36">
        <f>SUMIFS(СВЦЭМ!$C$33:$C$776,СВЦЭМ!$A$33:$A$776,$A50,СВЦЭМ!$B$33:$B$776,O$47)+'СЕТ СН'!$G$12+СВЦЭМ!$D$10+'СЕТ СН'!$G$5-'СЕТ СН'!$G$20</f>
        <v>3331.6526871599999</v>
      </c>
      <c r="P50" s="36">
        <f>SUMIFS(СВЦЭМ!$C$33:$C$776,СВЦЭМ!$A$33:$A$776,$A50,СВЦЭМ!$B$33:$B$776,P$47)+'СЕТ СН'!$G$12+СВЦЭМ!$D$10+'СЕТ СН'!$G$5-'СЕТ СН'!$G$20</f>
        <v>3331.2777328900002</v>
      </c>
      <c r="Q50" s="36">
        <f>SUMIFS(СВЦЭМ!$C$33:$C$776,СВЦЭМ!$A$33:$A$776,$A50,СВЦЭМ!$B$33:$B$776,Q$47)+'СЕТ СН'!$G$12+СВЦЭМ!$D$10+'СЕТ СН'!$G$5-'СЕТ СН'!$G$20</f>
        <v>3329.6710813200002</v>
      </c>
      <c r="R50" s="36">
        <f>SUMIFS(СВЦЭМ!$C$33:$C$776,СВЦЭМ!$A$33:$A$776,$A50,СВЦЭМ!$B$33:$B$776,R$47)+'СЕТ СН'!$G$12+СВЦЭМ!$D$10+'СЕТ СН'!$G$5-'СЕТ СН'!$G$20</f>
        <v>3272.3067873200002</v>
      </c>
      <c r="S50" s="36">
        <f>SUMIFS(СВЦЭМ!$C$33:$C$776,СВЦЭМ!$A$33:$A$776,$A50,СВЦЭМ!$B$33:$B$776,S$47)+'СЕТ СН'!$G$12+СВЦЭМ!$D$10+'СЕТ СН'!$G$5-'СЕТ СН'!$G$20</f>
        <v>3256.5120685299999</v>
      </c>
      <c r="T50" s="36">
        <f>SUMIFS(СВЦЭМ!$C$33:$C$776,СВЦЭМ!$A$33:$A$776,$A50,СВЦЭМ!$B$33:$B$776,T$47)+'СЕТ СН'!$G$12+СВЦЭМ!$D$10+'СЕТ СН'!$G$5-'СЕТ СН'!$G$20</f>
        <v>3249.3282094000001</v>
      </c>
      <c r="U50" s="36">
        <f>SUMIFS(СВЦЭМ!$C$33:$C$776,СВЦЭМ!$A$33:$A$776,$A50,СВЦЭМ!$B$33:$B$776,U$47)+'СЕТ СН'!$G$12+СВЦЭМ!$D$10+'СЕТ СН'!$G$5-'СЕТ СН'!$G$20</f>
        <v>3258.8901764500001</v>
      </c>
      <c r="V50" s="36">
        <f>SUMIFS(СВЦЭМ!$C$33:$C$776,СВЦЭМ!$A$33:$A$776,$A50,СВЦЭМ!$B$33:$B$776,V$47)+'СЕТ СН'!$G$12+СВЦЭМ!$D$10+'СЕТ СН'!$G$5-'СЕТ СН'!$G$20</f>
        <v>3259.50605262</v>
      </c>
      <c r="W50" s="36">
        <f>SUMIFS(СВЦЭМ!$C$33:$C$776,СВЦЭМ!$A$33:$A$776,$A50,СВЦЭМ!$B$33:$B$776,W$47)+'СЕТ СН'!$G$12+СВЦЭМ!$D$10+'СЕТ СН'!$G$5-'СЕТ СН'!$G$20</f>
        <v>3262.1184179000002</v>
      </c>
      <c r="X50" s="36">
        <f>SUMIFS(СВЦЭМ!$C$33:$C$776,СВЦЭМ!$A$33:$A$776,$A50,СВЦЭМ!$B$33:$B$776,X$47)+'СЕТ СН'!$G$12+СВЦЭМ!$D$10+'СЕТ СН'!$G$5-'СЕТ СН'!$G$20</f>
        <v>3228.5201609000001</v>
      </c>
      <c r="Y50" s="36">
        <f>SUMIFS(СВЦЭМ!$C$33:$C$776,СВЦЭМ!$A$33:$A$776,$A50,СВЦЭМ!$B$33:$B$776,Y$47)+'СЕТ СН'!$G$12+СВЦЭМ!$D$10+'СЕТ СН'!$G$5-'СЕТ СН'!$G$20</f>
        <v>3251.55838262</v>
      </c>
    </row>
    <row r="51" spans="1:25" ht="15.75" x14ac:dyDescent="0.2">
      <c r="A51" s="35">
        <f t="shared" si="1"/>
        <v>43742</v>
      </c>
      <c r="B51" s="36">
        <f>SUMIFS(СВЦЭМ!$C$33:$C$776,СВЦЭМ!$A$33:$A$776,$A51,СВЦЭМ!$B$33:$B$776,B$47)+'СЕТ СН'!$G$12+СВЦЭМ!$D$10+'СЕТ СН'!$G$5-'СЕТ СН'!$G$20</f>
        <v>3325.6912003300004</v>
      </c>
      <c r="C51" s="36">
        <f>SUMIFS(СВЦЭМ!$C$33:$C$776,СВЦЭМ!$A$33:$A$776,$A51,СВЦЭМ!$B$33:$B$776,C$47)+'СЕТ СН'!$G$12+СВЦЭМ!$D$10+'СЕТ СН'!$G$5-'СЕТ СН'!$G$20</f>
        <v>3358.6168098500002</v>
      </c>
      <c r="D51" s="36">
        <f>SUMIFS(СВЦЭМ!$C$33:$C$776,СВЦЭМ!$A$33:$A$776,$A51,СВЦЭМ!$B$33:$B$776,D$47)+'СЕТ СН'!$G$12+СВЦЭМ!$D$10+'СЕТ СН'!$G$5-'СЕТ СН'!$G$20</f>
        <v>3361.6839601300003</v>
      </c>
      <c r="E51" s="36">
        <f>SUMIFS(СВЦЭМ!$C$33:$C$776,СВЦЭМ!$A$33:$A$776,$A51,СВЦЭМ!$B$33:$B$776,E$47)+'СЕТ СН'!$G$12+СВЦЭМ!$D$10+'СЕТ СН'!$G$5-'СЕТ СН'!$G$20</f>
        <v>3382.7182640700003</v>
      </c>
      <c r="F51" s="36">
        <f>SUMIFS(СВЦЭМ!$C$33:$C$776,СВЦЭМ!$A$33:$A$776,$A51,СВЦЭМ!$B$33:$B$776,F$47)+'СЕТ СН'!$G$12+СВЦЭМ!$D$10+'СЕТ СН'!$G$5-'СЕТ СН'!$G$20</f>
        <v>3360.8854894000001</v>
      </c>
      <c r="G51" s="36">
        <f>SUMIFS(СВЦЭМ!$C$33:$C$776,СВЦЭМ!$A$33:$A$776,$A51,СВЦЭМ!$B$33:$B$776,G$47)+'СЕТ СН'!$G$12+СВЦЭМ!$D$10+'СЕТ СН'!$G$5-'СЕТ СН'!$G$20</f>
        <v>3335.55856365</v>
      </c>
      <c r="H51" s="36">
        <f>SUMIFS(СВЦЭМ!$C$33:$C$776,СВЦЭМ!$A$33:$A$776,$A51,СВЦЭМ!$B$33:$B$776,H$47)+'СЕТ СН'!$G$12+СВЦЭМ!$D$10+'СЕТ СН'!$G$5-'СЕТ СН'!$G$20</f>
        <v>3287.3449152800004</v>
      </c>
      <c r="I51" s="36">
        <f>SUMIFS(СВЦЭМ!$C$33:$C$776,СВЦЭМ!$A$33:$A$776,$A51,СВЦЭМ!$B$33:$B$776,I$47)+'СЕТ СН'!$G$12+СВЦЭМ!$D$10+'СЕТ СН'!$G$5-'СЕТ СН'!$G$20</f>
        <v>3203.0780129</v>
      </c>
      <c r="J51" s="36">
        <f>SUMIFS(СВЦЭМ!$C$33:$C$776,СВЦЭМ!$A$33:$A$776,$A51,СВЦЭМ!$B$33:$B$776,J$47)+'СЕТ СН'!$G$12+СВЦЭМ!$D$10+'СЕТ СН'!$G$5-'СЕТ СН'!$G$20</f>
        <v>3206.2981495900003</v>
      </c>
      <c r="K51" s="36">
        <f>SUMIFS(СВЦЭМ!$C$33:$C$776,СВЦЭМ!$A$33:$A$776,$A51,СВЦЭМ!$B$33:$B$776,K$47)+'СЕТ СН'!$G$12+СВЦЭМ!$D$10+'СЕТ СН'!$G$5-'СЕТ СН'!$G$20</f>
        <v>3223.15763642</v>
      </c>
      <c r="L51" s="36">
        <f>SUMIFS(СВЦЭМ!$C$33:$C$776,СВЦЭМ!$A$33:$A$776,$A51,СВЦЭМ!$B$33:$B$776,L$47)+'СЕТ СН'!$G$12+СВЦЭМ!$D$10+'СЕТ СН'!$G$5-'СЕТ СН'!$G$20</f>
        <v>3225.7891042800002</v>
      </c>
      <c r="M51" s="36">
        <f>SUMIFS(СВЦЭМ!$C$33:$C$776,СВЦЭМ!$A$33:$A$776,$A51,СВЦЭМ!$B$33:$B$776,M$47)+'СЕТ СН'!$G$12+СВЦЭМ!$D$10+'СЕТ СН'!$G$5-'СЕТ СН'!$G$20</f>
        <v>3218.5838588300003</v>
      </c>
      <c r="N51" s="36">
        <f>SUMIFS(СВЦЭМ!$C$33:$C$776,СВЦЭМ!$A$33:$A$776,$A51,СВЦЭМ!$B$33:$B$776,N$47)+'СЕТ СН'!$G$12+СВЦЭМ!$D$10+'СЕТ СН'!$G$5-'СЕТ СН'!$G$20</f>
        <v>3213.5716912000003</v>
      </c>
      <c r="O51" s="36">
        <f>SUMIFS(СВЦЭМ!$C$33:$C$776,СВЦЭМ!$A$33:$A$776,$A51,СВЦЭМ!$B$33:$B$776,O$47)+'СЕТ СН'!$G$12+СВЦЭМ!$D$10+'СЕТ СН'!$G$5-'СЕТ СН'!$G$20</f>
        <v>3214.95711016</v>
      </c>
      <c r="P51" s="36">
        <f>SUMIFS(СВЦЭМ!$C$33:$C$776,СВЦЭМ!$A$33:$A$776,$A51,СВЦЭМ!$B$33:$B$776,P$47)+'СЕТ СН'!$G$12+СВЦЭМ!$D$10+'СЕТ СН'!$G$5-'СЕТ СН'!$G$20</f>
        <v>3220.2860767299999</v>
      </c>
      <c r="Q51" s="36">
        <f>SUMIFS(СВЦЭМ!$C$33:$C$776,СВЦЭМ!$A$33:$A$776,$A51,СВЦЭМ!$B$33:$B$776,Q$47)+'СЕТ СН'!$G$12+СВЦЭМ!$D$10+'СЕТ СН'!$G$5-'СЕТ СН'!$G$20</f>
        <v>3216.0612805000001</v>
      </c>
      <c r="R51" s="36">
        <f>SUMIFS(СВЦЭМ!$C$33:$C$776,СВЦЭМ!$A$33:$A$776,$A51,СВЦЭМ!$B$33:$B$776,R$47)+'СЕТ СН'!$G$12+СВЦЭМ!$D$10+'СЕТ СН'!$G$5-'СЕТ СН'!$G$20</f>
        <v>3210.30944133</v>
      </c>
      <c r="S51" s="36">
        <f>SUMIFS(СВЦЭМ!$C$33:$C$776,СВЦЭМ!$A$33:$A$776,$A51,СВЦЭМ!$B$33:$B$776,S$47)+'СЕТ СН'!$G$12+СВЦЭМ!$D$10+'СЕТ СН'!$G$5-'СЕТ СН'!$G$20</f>
        <v>3209.92038215</v>
      </c>
      <c r="T51" s="36">
        <f>SUMIFS(СВЦЭМ!$C$33:$C$776,СВЦЭМ!$A$33:$A$776,$A51,СВЦЭМ!$B$33:$B$776,T$47)+'СЕТ СН'!$G$12+СВЦЭМ!$D$10+'СЕТ СН'!$G$5-'СЕТ СН'!$G$20</f>
        <v>3213.4516542900001</v>
      </c>
      <c r="U51" s="36">
        <f>SUMIFS(СВЦЭМ!$C$33:$C$776,СВЦЭМ!$A$33:$A$776,$A51,СВЦЭМ!$B$33:$B$776,U$47)+'СЕТ СН'!$G$12+СВЦЭМ!$D$10+'СЕТ СН'!$G$5-'СЕТ СН'!$G$20</f>
        <v>3226.7595625100003</v>
      </c>
      <c r="V51" s="36">
        <f>SUMIFS(СВЦЭМ!$C$33:$C$776,СВЦЭМ!$A$33:$A$776,$A51,СВЦЭМ!$B$33:$B$776,V$47)+'СЕТ СН'!$G$12+СВЦЭМ!$D$10+'СЕТ СН'!$G$5-'СЕТ СН'!$G$20</f>
        <v>3217.3913990999999</v>
      </c>
      <c r="W51" s="36">
        <f>SUMIFS(СВЦЭМ!$C$33:$C$776,СВЦЭМ!$A$33:$A$776,$A51,СВЦЭМ!$B$33:$B$776,W$47)+'СЕТ СН'!$G$12+СВЦЭМ!$D$10+'СЕТ СН'!$G$5-'СЕТ СН'!$G$20</f>
        <v>3203.8723857800001</v>
      </c>
      <c r="X51" s="36">
        <f>SUMIFS(СВЦЭМ!$C$33:$C$776,СВЦЭМ!$A$33:$A$776,$A51,СВЦЭМ!$B$33:$B$776,X$47)+'СЕТ СН'!$G$12+СВЦЭМ!$D$10+'СЕТ СН'!$G$5-'СЕТ СН'!$G$20</f>
        <v>3231.8893897300004</v>
      </c>
      <c r="Y51" s="36">
        <f>SUMIFS(СВЦЭМ!$C$33:$C$776,СВЦЭМ!$A$33:$A$776,$A51,СВЦЭМ!$B$33:$B$776,Y$47)+'СЕТ СН'!$G$12+СВЦЭМ!$D$10+'СЕТ СН'!$G$5-'СЕТ СН'!$G$20</f>
        <v>3294.7105721900002</v>
      </c>
    </row>
    <row r="52" spans="1:25" ht="15.75" x14ac:dyDescent="0.2">
      <c r="A52" s="35">
        <f t="shared" si="1"/>
        <v>43743</v>
      </c>
      <c r="B52" s="36">
        <f>SUMIFS(СВЦЭМ!$C$33:$C$776,СВЦЭМ!$A$33:$A$776,$A52,СВЦЭМ!$B$33:$B$776,B$47)+'СЕТ СН'!$G$12+СВЦЭМ!$D$10+'СЕТ СН'!$G$5-'СЕТ СН'!$G$20</f>
        <v>3333.2431130900004</v>
      </c>
      <c r="C52" s="36">
        <f>SUMIFS(СВЦЭМ!$C$33:$C$776,СВЦЭМ!$A$33:$A$776,$A52,СВЦЭМ!$B$33:$B$776,C$47)+'СЕТ СН'!$G$12+СВЦЭМ!$D$10+'СЕТ СН'!$G$5-'СЕТ СН'!$G$20</f>
        <v>3376.0826911200002</v>
      </c>
      <c r="D52" s="36">
        <f>SUMIFS(СВЦЭМ!$C$33:$C$776,СВЦЭМ!$A$33:$A$776,$A52,СВЦЭМ!$B$33:$B$776,D$47)+'СЕТ СН'!$G$12+СВЦЭМ!$D$10+'СЕТ СН'!$G$5-'СЕТ СН'!$G$20</f>
        <v>3387.6395158700002</v>
      </c>
      <c r="E52" s="36">
        <f>SUMIFS(СВЦЭМ!$C$33:$C$776,СВЦЭМ!$A$33:$A$776,$A52,СВЦЭМ!$B$33:$B$776,E$47)+'СЕТ СН'!$G$12+СВЦЭМ!$D$10+'СЕТ СН'!$G$5-'СЕТ СН'!$G$20</f>
        <v>3393.2082839499999</v>
      </c>
      <c r="F52" s="36">
        <f>SUMIFS(СВЦЭМ!$C$33:$C$776,СВЦЭМ!$A$33:$A$776,$A52,СВЦЭМ!$B$33:$B$776,F$47)+'СЕТ СН'!$G$12+СВЦЭМ!$D$10+'СЕТ СН'!$G$5-'СЕТ СН'!$G$20</f>
        <v>3379.5849770600003</v>
      </c>
      <c r="G52" s="36">
        <f>SUMIFS(СВЦЭМ!$C$33:$C$776,СВЦЭМ!$A$33:$A$776,$A52,СВЦЭМ!$B$33:$B$776,G$47)+'СЕТ СН'!$G$12+СВЦЭМ!$D$10+'СЕТ СН'!$G$5-'СЕТ СН'!$G$20</f>
        <v>3376.2989350799999</v>
      </c>
      <c r="H52" s="36">
        <f>SUMIFS(СВЦЭМ!$C$33:$C$776,СВЦЭМ!$A$33:$A$776,$A52,СВЦЭМ!$B$33:$B$776,H$47)+'СЕТ СН'!$G$12+СВЦЭМ!$D$10+'СЕТ СН'!$G$5-'СЕТ СН'!$G$20</f>
        <v>3348.3762428600003</v>
      </c>
      <c r="I52" s="36">
        <f>SUMIFS(СВЦЭМ!$C$33:$C$776,СВЦЭМ!$A$33:$A$776,$A52,СВЦЭМ!$B$33:$B$776,I$47)+'СЕТ СН'!$G$12+СВЦЭМ!$D$10+'СЕТ СН'!$G$5-'СЕТ СН'!$G$20</f>
        <v>3276.8252261600001</v>
      </c>
      <c r="J52" s="36">
        <f>SUMIFS(СВЦЭМ!$C$33:$C$776,СВЦЭМ!$A$33:$A$776,$A52,СВЦЭМ!$B$33:$B$776,J$47)+'СЕТ СН'!$G$12+СВЦЭМ!$D$10+'СЕТ СН'!$G$5-'СЕТ СН'!$G$20</f>
        <v>3218.6158501600003</v>
      </c>
      <c r="K52" s="36">
        <f>SUMIFS(СВЦЭМ!$C$33:$C$776,СВЦЭМ!$A$33:$A$776,$A52,СВЦЭМ!$B$33:$B$776,K$47)+'СЕТ СН'!$G$12+СВЦЭМ!$D$10+'СЕТ СН'!$G$5-'СЕТ СН'!$G$20</f>
        <v>3204.56611058</v>
      </c>
      <c r="L52" s="36">
        <f>SUMIFS(СВЦЭМ!$C$33:$C$776,СВЦЭМ!$A$33:$A$776,$A52,СВЦЭМ!$B$33:$B$776,L$47)+'СЕТ СН'!$G$12+СВЦЭМ!$D$10+'СЕТ СН'!$G$5-'СЕТ СН'!$G$20</f>
        <v>3213.1141038800001</v>
      </c>
      <c r="M52" s="36">
        <f>SUMIFS(СВЦЭМ!$C$33:$C$776,СВЦЭМ!$A$33:$A$776,$A52,СВЦЭМ!$B$33:$B$776,M$47)+'СЕТ СН'!$G$12+СВЦЭМ!$D$10+'СЕТ СН'!$G$5-'СЕТ СН'!$G$20</f>
        <v>3207.5728834900001</v>
      </c>
      <c r="N52" s="36">
        <f>SUMIFS(СВЦЭМ!$C$33:$C$776,СВЦЭМ!$A$33:$A$776,$A52,СВЦЭМ!$B$33:$B$776,N$47)+'СЕТ СН'!$G$12+СВЦЭМ!$D$10+'СЕТ СН'!$G$5-'СЕТ СН'!$G$20</f>
        <v>3207.2750524800003</v>
      </c>
      <c r="O52" s="36">
        <f>SUMIFS(СВЦЭМ!$C$33:$C$776,СВЦЭМ!$A$33:$A$776,$A52,СВЦЭМ!$B$33:$B$776,O$47)+'СЕТ СН'!$G$12+СВЦЭМ!$D$10+'СЕТ СН'!$G$5-'СЕТ СН'!$G$20</f>
        <v>3212.8486023400001</v>
      </c>
      <c r="P52" s="36">
        <f>SUMIFS(СВЦЭМ!$C$33:$C$776,СВЦЭМ!$A$33:$A$776,$A52,СВЦЭМ!$B$33:$B$776,P$47)+'СЕТ СН'!$G$12+СВЦЭМ!$D$10+'СЕТ СН'!$G$5-'СЕТ СН'!$G$20</f>
        <v>3223.4249493800003</v>
      </c>
      <c r="Q52" s="36">
        <f>SUMIFS(СВЦЭМ!$C$33:$C$776,СВЦЭМ!$A$33:$A$776,$A52,СВЦЭМ!$B$33:$B$776,Q$47)+'СЕТ СН'!$G$12+СВЦЭМ!$D$10+'СЕТ СН'!$G$5-'СЕТ СН'!$G$20</f>
        <v>3222.19913236</v>
      </c>
      <c r="R52" s="36">
        <f>SUMIFS(СВЦЭМ!$C$33:$C$776,СВЦЭМ!$A$33:$A$776,$A52,СВЦЭМ!$B$33:$B$776,R$47)+'СЕТ СН'!$G$12+СВЦЭМ!$D$10+'СЕТ СН'!$G$5-'СЕТ СН'!$G$20</f>
        <v>3219.2641818100001</v>
      </c>
      <c r="S52" s="36">
        <f>SUMIFS(СВЦЭМ!$C$33:$C$776,СВЦЭМ!$A$33:$A$776,$A52,СВЦЭМ!$B$33:$B$776,S$47)+'СЕТ СН'!$G$12+СВЦЭМ!$D$10+'СЕТ СН'!$G$5-'СЕТ СН'!$G$20</f>
        <v>3223.4607644799999</v>
      </c>
      <c r="T52" s="36">
        <f>SUMIFS(СВЦЭМ!$C$33:$C$776,СВЦЭМ!$A$33:$A$776,$A52,СВЦЭМ!$B$33:$B$776,T$47)+'СЕТ СН'!$G$12+СВЦЭМ!$D$10+'СЕТ СН'!$G$5-'СЕТ СН'!$G$20</f>
        <v>3214.0999912400002</v>
      </c>
      <c r="U52" s="36">
        <f>SUMIFS(СВЦЭМ!$C$33:$C$776,СВЦЭМ!$A$33:$A$776,$A52,СВЦЭМ!$B$33:$B$776,U$47)+'СЕТ СН'!$G$12+СВЦЭМ!$D$10+'СЕТ СН'!$G$5-'СЕТ СН'!$G$20</f>
        <v>3233.50972912</v>
      </c>
      <c r="V52" s="36">
        <f>SUMIFS(СВЦЭМ!$C$33:$C$776,СВЦЭМ!$A$33:$A$776,$A52,СВЦЭМ!$B$33:$B$776,V$47)+'СЕТ СН'!$G$12+СВЦЭМ!$D$10+'СЕТ СН'!$G$5-'СЕТ СН'!$G$20</f>
        <v>3236.9918402200001</v>
      </c>
      <c r="W52" s="36">
        <f>SUMIFS(СВЦЭМ!$C$33:$C$776,СВЦЭМ!$A$33:$A$776,$A52,СВЦЭМ!$B$33:$B$776,W$47)+'СЕТ СН'!$G$12+СВЦЭМ!$D$10+'СЕТ СН'!$G$5-'СЕТ СН'!$G$20</f>
        <v>3224.36276567</v>
      </c>
      <c r="X52" s="36">
        <f>SUMIFS(СВЦЭМ!$C$33:$C$776,СВЦЭМ!$A$33:$A$776,$A52,СВЦЭМ!$B$33:$B$776,X$47)+'СЕТ СН'!$G$12+СВЦЭМ!$D$10+'СЕТ СН'!$G$5-'СЕТ СН'!$G$20</f>
        <v>3222.9536392999998</v>
      </c>
      <c r="Y52" s="36">
        <f>SUMIFS(СВЦЭМ!$C$33:$C$776,СВЦЭМ!$A$33:$A$776,$A52,СВЦЭМ!$B$33:$B$776,Y$47)+'СЕТ СН'!$G$12+СВЦЭМ!$D$10+'СЕТ СН'!$G$5-'СЕТ СН'!$G$20</f>
        <v>3323.4290683899999</v>
      </c>
    </row>
    <row r="53" spans="1:25" ht="15.75" x14ac:dyDescent="0.2">
      <c r="A53" s="35">
        <f t="shared" si="1"/>
        <v>43744</v>
      </c>
      <c r="B53" s="36">
        <f>SUMIFS(СВЦЭМ!$C$33:$C$776,СВЦЭМ!$A$33:$A$776,$A53,СВЦЭМ!$B$33:$B$776,B$47)+'СЕТ СН'!$G$12+СВЦЭМ!$D$10+'СЕТ СН'!$G$5-'СЕТ СН'!$G$20</f>
        <v>3317.7324585800002</v>
      </c>
      <c r="C53" s="36">
        <f>SUMIFS(СВЦЭМ!$C$33:$C$776,СВЦЭМ!$A$33:$A$776,$A53,СВЦЭМ!$B$33:$B$776,C$47)+'СЕТ СН'!$G$12+СВЦЭМ!$D$10+'СЕТ СН'!$G$5-'СЕТ СН'!$G$20</f>
        <v>3349.2185390900004</v>
      </c>
      <c r="D53" s="36">
        <f>SUMIFS(СВЦЭМ!$C$33:$C$776,СВЦЭМ!$A$33:$A$776,$A53,СВЦЭМ!$B$33:$B$776,D$47)+'СЕТ СН'!$G$12+СВЦЭМ!$D$10+'СЕТ СН'!$G$5-'СЕТ СН'!$G$20</f>
        <v>3370.73434378</v>
      </c>
      <c r="E53" s="36">
        <f>SUMIFS(СВЦЭМ!$C$33:$C$776,СВЦЭМ!$A$33:$A$776,$A53,СВЦЭМ!$B$33:$B$776,E$47)+'СЕТ СН'!$G$12+СВЦЭМ!$D$10+'СЕТ СН'!$G$5-'СЕТ СН'!$G$20</f>
        <v>3382.34004508</v>
      </c>
      <c r="F53" s="36">
        <f>SUMIFS(СВЦЭМ!$C$33:$C$776,СВЦЭМ!$A$33:$A$776,$A53,СВЦЭМ!$B$33:$B$776,F$47)+'СЕТ СН'!$G$12+СВЦЭМ!$D$10+'СЕТ СН'!$G$5-'СЕТ СН'!$G$20</f>
        <v>3382.1409650300002</v>
      </c>
      <c r="G53" s="36">
        <f>SUMIFS(СВЦЭМ!$C$33:$C$776,СВЦЭМ!$A$33:$A$776,$A53,СВЦЭМ!$B$33:$B$776,G$47)+'СЕТ СН'!$G$12+СВЦЭМ!$D$10+'СЕТ СН'!$G$5-'СЕТ СН'!$G$20</f>
        <v>3382.0416040700002</v>
      </c>
      <c r="H53" s="36">
        <f>SUMIFS(СВЦЭМ!$C$33:$C$776,СВЦЭМ!$A$33:$A$776,$A53,СВЦЭМ!$B$33:$B$776,H$47)+'СЕТ СН'!$G$12+СВЦЭМ!$D$10+'СЕТ СН'!$G$5-'СЕТ СН'!$G$20</f>
        <v>3329.5381934300003</v>
      </c>
      <c r="I53" s="36">
        <f>SUMIFS(СВЦЭМ!$C$33:$C$776,СВЦЭМ!$A$33:$A$776,$A53,СВЦЭМ!$B$33:$B$776,I$47)+'СЕТ СН'!$G$12+СВЦЭМ!$D$10+'СЕТ СН'!$G$5-'СЕТ СН'!$G$20</f>
        <v>3246.8442564000002</v>
      </c>
      <c r="J53" s="36">
        <f>SUMIFS(СВЦЭМ!$C$33:$C$776,СВЦЭМ!$A$33:$A$776,$A53,СВЦЭМ!$B$33:$B$776,J$47)+'СЕТ СН'!$G$12+СВЦЭМ!$D$10+'СЕТ СН'!$G$5-'СЕТ СН'!$G$20</f>
        <v>3195.64198657</v>
      </c>
      <c r="K53" s="36">
        <f>SUMIFS(СВЦЭМ!$C$33:$C$776,СВЦЭМ!$A$33:$A$776,$A53,СВЦЭМ!$B$33:$B$776,K$47)+'СЕТ СН'!$G$12+СВЦЭМ!$D$10+'СЕТ СН'!$G$5-'СЕТ СН'!$G$20</f>
        <v>3201.76916097</v>
      </c>
      <c r="L53" s="36">
        <f>SUMIFS(СВЦЭМ!$C$33:$C$776,СВЦЭМ!$A$33:$A$776,$A53,СВЦЭМ!$B$33:$B$776,L$47)+'СЕТ СН'!$G$12+СВЦЭМ!$D$10+'СЕТ СН'!$G$5-'СЕТ СН'!$G$20</f>
        <v>3217.1841162600003</v>
      </c>
      <c r="M53" s="36">
        <f>SUMIFS(СВЦЭМ!$C$33:$C$776,СВЦЭМ!$A$33:$A$776,$A53,СВЦЭМ!$B$33:$B$776,M$47)+'СЕТ СН'!$G$12+СВЦЭМ!$D$10+'СЕТ СН'!$G$5-'СЕТ СН'!$G$20</f>
        <v>3210.1497932500001</v>
      </c>
      <c r="N53" s="36">
        <f>SUMIFS(СВЦЭМ!$C$33:$C$776,СВЦЭМ!$A$33:$A$776,$A53,СВЦЭМ!$B$33:$B$776,N$47)+'СЕТ СН'!$G$12+СВЦЭМ!$D$10+'СЕТ СН'!$G$5-'СЕТ СН'!$G$20</f>
        <v>3199.0671307000002</v>
      </c>
      <c r="O53" s="36">
        <f>SUMIFS(СВЦЭМ!$C$33:$C$776,СВЦЭМ!$A$33:$A$776,$A53,СВЦЭМ!$B$33:$B$776,O$47)+'СЕТ СН'!$G$12+СВЦЭМ!$D$10+'СЕТ СН'!$G$5-'СЕТ СН'!$G$20</f>
        <v>3197.9876954600004</v>
      </c>
      <c r="P53" s="36">
        <f>SUMIFS(СВЦЭМ!$C$33:$C$776,СВЦЭМ!$A$33:$A$776,$A53,СВЦЭМ!$B$33:$B$776,P$47)+'СЕТ СН'!$G$12+СВЦЭМ!$D$10+'СЕТ СН'!$G$5-'СЕТ СН'!$G$20</f>
        <v>3198.7878710100003</v>
      </c>
      <c r="Q53" s="36">
        <f>SUMIFS(СВЦЭМ!$C$33:$C$776,СВЦЭМ!$A$33:$A$776,$A53,СВЦЭМ!$B$33:$B$776,Q$47)+'СЕТ СН'!$G$12+СВЦЭМ!$D$10+'СЕТ СН'!$G$5-'СЕТ СН'!$G$20</f>
        <v>3205.5663497</v>
      </c>
      <c r="R53" s="36">
        <f>SUMIFS(СВЦЭМ!$C$33:$C$776,СВЦЭМ!$A$33:$A$776,$A53,СВЦЭМ!$B$33:$B$776,R$47)+'СЕТ СН'!$G$12+СВЦЭМ!$D$10+'СЕТ СН'!$G$5-'СЕТ СН'!$G$20</f>
        <v>3196.9932351800003</v>
      </c>
      <c r="S53" s="36">
        <f>SUMIFS(СВЦЭМ!$C$33:$C$776,СВЦЭМ!$A$33:$A$776,$A53,СВЦЭМ!$B$33:$B$776,S$47)+'СЕТ СН'!$G$12+СВЦЭМ!$D$10+'СЕТ СН'!$G$5-'СЕТ СН'!$G$20</f>
        <v>3204.9106323000001</v>
      </c>
      <c r="T53" s="36">
        <f>SUMIFS(СВЦЭМ!$C$33:$C$776,СВЦЭМ!$A$33:$A$776,$A53,СВЦЭМ!$B$33:$B$776,T$47)+'СЕТ СН'!$G$12+СВЦЭМ!$D$10+'СЕТ СН'!$G$5-'СЕТ СН'!$G$20</f>
        <v>3201.0043937</v>
      </c>
      <c r="U53" s="36">
        <f>SUMIFS(СВЦЭМ!$C$33:$C$776,СВЦЭМ!$A$33:$A$776,$A53,СВЦЭМ!$B$33:$B$776,U$47)+'СЕТ СН'!$G$12+СВЦЭМ!$D$10+'СЕТ СН'!$G$5-'СЕТ СН'!$G$20</f>
        <v>3222.81529748</v>
      </c>
      <c r="V53" s="36">
        <f>SUMIFS(СВЦЭМ!$C$33:$C$776,СВЦЭМ!$A$33:$A$776,$A53,СВЦЭМ!$B$33:$B$776,V$47)+'СЕТ СН'!$G$12+СВЦЭМ!$D$10+'СЕТ СН'!$G$5-'СЕТ СН'!$G$20</f>
        <v>3224.2480955700003</v>
      </c>
      <c r="W53" s="36">
        <f>SUMIFS(СВЦЭМ!$C$33:$C$776,СВЦЭМ!$A$33:$A$776,$A53,СВЦЭМ!$B$33:$B$776,W$47)+'СЕТ СН'!$G$12+СВЦЭМ!$D$10+'СЕТ СН'!$G$5-'СЕТ СН'!$G$20</f>
        <v>3210.3281787400001</v>
      </c>
      <c r="X53" s="36">
        <f>SUMIFS(СВЦЭМ!$C$33:$C$776,СВЦЭМ!$A$33:$A$776,$A53,СВЦЭМ!$B$33:$B$776,X$47)+'СЕТ СН'!$G$12+СВЦЭМ!$D$10+'СЕТ СН'!$G$5-'СЕТ СН'!$G$20</f>
        <v>3201.6945068499999</v>
      </c>
      <c r="Y53" s="36">
        <f>SUMIFS(СВЦЭМ!$C$33:$C$776,СВЦЭМ!$A$33:$A$776,$A53,СВЦЭМ!$B$33:$B$776,Y$47)+'СЕТ СН'!$G$12+СВЦЭМ!$D$10+'СЕТ СН'!$G$5-'СЕТ СН'!$G$20</f>
        <v>3238.3826723000002</v>
      </c>
    </row>
    <row r="54" spans="1:25" ht="15.75" x14ac:dyDescent="0.2">
      <c r="A54" s="35">
        <f t="shared" si="1"/>
        <v>43745</v>
      </c>
      <c r="B54" s="36">
        <f>SUMIFS(СВЦЭМ!$C$33:$C$776,СВЦЭМ!$A$33:$A$776,$A54,СВЦЭМ!$B$33:$B$776,B$47)+'СЕТ СН'!$G$12+СВЦЭМ!$D$10+'СЕТ СН'!$G$5-'СЕТ СН'!$G$20</f>
        <v>3334.7536011800003</v>
      </c>
      <c r="C54" s="36">
        <f>SUMIFS(СВЦЭМ!$C$33:$C$776,СВЦЭМ!$A$33:$A$776,$A54,СВЦЭМ!$B$33:$B$776,C$47)+'СЕТ СН'!$G$12+СВЦЭМ!$D$10+'СЕТ СН'!$G$5-'СЕТ СН'!$G$20</f>
        <v>3358.2306119600003</v>
      </c>
      <c r="D54" s="36">
        <f>SUMIFS(СВЦЭМ!$C$33:$C$776,СВЦЭМ!$A$33:$A$776,$A54,СВЦЭМ!$B$33:$B$776,D$47)+'СЕТ СН'!$G$12+СВЦЭМ!$D$10+'СЕТ СН'!$G$5-'СЕТ СН'!$G$20</f>
        <v>3374.2742906100002</v>
      </c>
      <c r="E54" s="36">
        <f>SUMIFS(СВЦЭМ!$C$33:$C$776,СВЦЭМ!$A$33:$A$776,$A54,СВЦЭМ!$B$33:$B$776,E$47)+'СЕТ СН'!$G$12+СВЦЭМ!$D$10+'СЕТ СН'!$G$5-'СЕТ СН'!$G$20</f>
        <v>3388.2772645700002</v>
      </c>
      <c r="F54" s="36">
        <f>SUMIFS(СВЦЭМ!$C$33:$C$776,СВЦЭМ!$A$33:$A$776,$A54,СВЦЭМ!$B$33:$B$776,F$47)+'СЕТ СН'!$G$12+СВЦЭМ!$D$10+'СЕТ СН'!$G$5-'СЕТ СН'!$G$20</f>
        <v>3396.1707044300001</v>
      </c>
      <c r="G54" s="36">
        <f>SUMIFS(СВЦЭМ!$C$33:$C$776,СВЦЭМ!$A$33:$A$776,$A54,СВЦЭМ!$B$33:$B$776,G$47)+'СЕТ СН'!$G$12+СВЦЭМ!$D$10+'СЕТ СН'!$G$5-'СЕТ СН'!$G$20</f>
        <v>3374.3655229000001</v>
      </c>
      <c r="H54" s="36">
        <f>SUMIFS(СВЦЭМ!$C$33:$C$776,СВЦЭМ!$A$33:$A$776,$A54,СВЦЭМ!$B$33:$B$776,H$47)+'СЕТ СН'!$G$12+СВЦЭМ!$D$10+'СЕТ СН'!$G$5-'СЕТ СН'!$G$20</f>
        <v>3290.6503398600003</v>
      </c>
      <c r="I54" s="36">
        <f>SUMIFS(СВЦЭМ!$C$33:$C$776,СВЦЭМ!$A$33:$A$776,$A54,СВЦЭМ!$B$33:$B$776,I$47)+'СЕТ СН'!$G$12+СВЦЭМ!$D$10+'СЕТ СН'!$G$5-'СЕТ СН'!$G$20</f>
        <v>3207.4791320000004</v>
      </c>
      <c r="J54" s="36">
        <f>SUMIFS(СВЦЭМ!$C$33:$C$776,СВЦЭМ!$A$33:$A$776,$A54,СВЦЭМ!$B$33:$B$776,J$47)+'СЕТ СН'!$G$12+СВЦЭМ!$D$10+'СЕТ СН'!$G$5-'СЕТ СН'!$G$20</f>
        <v>3200.0174965900001</v>
      </c>
      <c r="K54" s="36">
        <f>SUMIFS(СВЦЭМ!$C$33:$C$776,СВЦЭМ!$A$33:$A$776,$A54,СВЦЭМ!$B$33:$B$776,K$47)+'СЕТ СН'!$G$12+СВЦЭМ!$D$10+'СЕТ СН'!$G$5-'СЕТ СН'!$G$20</f>
        <v>3199.5568738700003</v>
      </c>
      <c r="L54" s="36">
        <f>SUMIFS(СВЦЭМ!$C$33:$C$776,СВЦЭМ!$A$33:$A$776,$A54,СВЦЭМ!$B$33:$B$776,L$47)+'СЕТ СН'!$G$12+СВЦЭМ!$D$10+'СЕТ СН'!$G$5-'СЕТ СН'!$G$20</f>
        <v>3200.0617249400002</v>
      </c>
      <c r="M54" s="36">
        <f>SUMIFS(СВЦЭМ!$C$33:$C$776,СВЦЭМ!$A$33:$A$776,$A54,СВЦЭМ!$B$33:$B$776,M$47)+'СЕТ СН'!$G$12+СВЦЭМ!$D$10+'СЕТ СН'!$G$5-'СЕТ СН'!$G$20</f>
        <v>3210.70579069</v>
      </c>
      <c r="N54" s="36">
        <f>SUMIFS(СВЦЭМ!$C$33:$C$776,СВЦЭМ!$A$33:$A$776,$A54,СВЦЭМ!$B$33:$B$776,N$47)+'СЕТ СН'!$G$12+СВЦЭМ!$D$10+'СЕТ СН'!$G$5-'СЕТ СН'!$G$20</f>
        <v>3215.2972241800003</v>
      </c>
      <c r="O54" s="36">
        <f>SUMIFS(СВЦЭМ!$C$33:$C$776,СВЦЭМ!$A$33:$A$776,$A54,СВЦЭМ!$B$33:$B$776,O$47)+'СЕТ СН'!$G$12+СВЦЭМ!$D$10+'СЕТ СН'!$G$5-'СЕТ СН'!$G$20</f>
        <v>3210.7196674900001</v>
      </c>
      <c r="P54" s="36">
        <f>SUMIFS(СВЦЭМ!$C$33:$C$776,СВЦЭМ!$A$33:$A$776,$A54,СВЦЭМ!$B$33:$B$776,P$47)+'СЕТ СН'!$G$12+СВЦЭМ!$D$10+'СЕТ СН'!$G$5-'СЕТ СН'!$G$20</f>
        <v>3211.6255437899999</v>
      </c>
      <c r="Q54" s="36">
        <f>SUMIFS(СВЦЭМ!$C$33:$C$776,СВЦЭМ!$A$33:$A$776,$A54,СВЦЭМ!$B$33:$B$776,Q$47)+'СЕТ СН'!$G$12+СВЦЭМ!$D$10+'СЕТ СН'!$G$5-'СЕТ СН'!$G$20</f>
        <v>3215.9345566900001</v>
      </c>
      <c r="R54" s="36">
        <f>SUMIFS(СВЦЭМ!$C$33:$C$776,СВЦЭМ!$A$33:$A$776,$A54,СВЦЭМ!$B$33:$B$776,R$47)+'СЕТ СН'!$G$12+СВЦЭМ!$D$10+'СЕТ СН'!$G$5-'СЕТ СН'!$G$20</f>
        <v>3214.8829142600002</v>
      </c>
      <c r="S54" s="36">
        <f>SUMIFS(СВЦЭМ!$C$33:$C$776,СВЦЭМ!$A$33:$A$776,$A54,СВЦЭМ!$B$33:$B$776,S$47)+'СЕТ СН'!$G$12+СВЦЭМ!$D$10+'СЕТ СН'!$G$5-'СЕТ СН'!$G$20</f>
        <v>3217.5171828000002</v>
      </c>
      <c r="T54" s="36">
        <f>SUMIFS(СВЦЭМ!$C$33:$C$776,СВЦЭМ!$A$33:$A$776,$A54,СВЦЭМ!$B$33:$B$776,T$47)+'СЕТ СН'!$G$12+СВЦЭМ!$D$10+'СЕТ СН'!$G$5-'СЕТ СН'!$G$20</f>
        <v>3210.5905219599999</v>
      </c>
      <c r="U54" s="36">
        <f>SUMIFS(СВЦЭМ!$C$33:$C$776,СВЦЭМ!$A$33:$A$776,$A54,СВЦЭМ!$B$33:$B$776,U$47)+'СЕТ СН'!$G$12+СВЦЭМ!$D$10+'СЕТ СН'!$G$5-'СЕТ СН'!$G$20</f>
        <v>3201.9976795700004</v>
      </c>
      <c r="V54" s="36">
        <f>SUMIFS(СВЦЭМ!$C$33:$C$776,СВЦЭМ!$A$33:$A$776,$A54,СВЦЭМ!$B$33:$B$776,V$47)+'СЕТ СН'!$G$12+СВЦЭМ!$D$10+'СЕТ СН'!$G$5-'СЕТ СН'!$G$20</f>
        <v>3200.2530461700003</v>
      </c>
      <c r="W54" s="36">
        <f>SUMIFS(СВЦЭМ!$C$33:$C$776,СВЦЭМ!$A$33:$A$776,$A54,СВЦЭМ!$B$33:$B$776,W$47)+'СЕТ СН'!$G$12+СВЦЭМ!$D$10+'СЕТ СН'!$G$5-'СЕТ СН'!$G$20</f>
        <v>3218.0320452200003</v>
      </c>
      <c r="X54" s="36">
        <f>SUMIFS(СВЦЭМ!$C$33:$C$776,СВЦЭМ!$A$33:$A$776,$A54,СВЦЭМ!$B$33:$B$776,X$47)+'СЕТ СН'!$G$12+СВЦЭМ!$D$10+'СЕТ СН'!$G$5-'СЕТ СН'!$G$20</f>
        <v>3236.5989621200001</v>
      </c>
      <c r="Y54" s="36">
        <f>SUMIFS(СВЦЭМ!$C$33:$C$776,СВЦЭМ!$A$33:$A$776,$A54,СВЦЭМ!$B$33:$B$776,Y$47)+'СЕТ СН'!$G$12+СВЦЭМ!$D$10+'СЕТ СН'!$G$5-'СЕТ СН'!$G$20</f>
        <v>3284.2254755000004</v>
      </c>
    </row>
    <row r="55" spans="1:25" ht="15.75" x14ac:dyDescent="0.2">
      <c r="A55" s="35">
        <f t="shared" si="1"/>
        <v>43746</v>
      </c>
      <c r="B55" s="36">
        <f>SUMIFS(СВЦЭМ!$C$33:$C$776,СВЦЭМ!$A$33:$A$776,$A55,СВЦЭМ!$B$33:$B$776,B$47)+'СЕТ СН'!$G$12+СВЦЭМ!$D$10+'СЕТ СН'!$G$5-'СЕТ СН'!$G$20</f>
        <v>3247.6377839800002</v>
      </c>
      <c r="C55" s="36">
        <f>SUMIFS(СВЦЭМ!$C$33:$C$776,СВЦЭМ!$A$33:$A$776,$A55,СВЦЭМ!$B$33:$B$776,C$47)+'СЕТ СН'!$G$12+СВЦЭМ!$D$10+'СЕТ СН'!$G$5-'СЕТ СН'!$G$20</f>
        <v>3304.0686390400001</v>
      </c>
      <c r="D55" s="36">
        <f>SUMIFS(СВЦЭМ!$C$33:$C$776,СВЦЭМ!$A$33:$A$776,$A55,СВЦЭМ!$B$33:$B$776,D$47)+'СЕТ СН'!$G$12+СВЦЭМ!$D$10+'СЕТ СН'!$G$5-'СЕТ СН'!$G$20</f>
        <v>3298.89282026</v>
      </c>
      <c r="E55" s="36">
        <f>SUMIFS(СВЦЭМ!$C$33:$C$776,СВЦЭМ!$A$33:$A$776,$A55,СВЦЭМ!$B$33:$B$776,E$47)+'СЕТ СН'!$G$12+СВЦЭМ!$D$10+'СЕТ СН'!$G$5-'СЕТ СН'!$G$20</f>
        <v>3311.0925996300002</v>
      </c>
      <c r="F55" s="36">
        <f>SUMIFS(СВЦЭМ!$C$33:$C$776,СВЦЭМ!$A$33:$A$776,$A55,СВЦЭМ!$B$33:$B$776,F$47)+'СЕТ СН'!$G$12+СВЦЭМ!$D$10+'СЕТ СН'!$G$5-'СЕТ СН'!$G$20</f>
        <v>3307.70195711</v>
      </c>
      <c r="G55" s="36">
        <f>SUMIFS(СВЦЭМ!$C$33:$C$776,СВЦЭМ!$A$33:$A$776,$A55,СВЦЭМ!$B$33:$B$776,G$47)+'СЕТ СН'!$G$12+СВЦЭМ!$D$10+'СЕТ СН'!$G$5-'СЕТ СН'!$G$20</f>
        <v>3291.2424394700001</v>
      </c>
      <c r="H55" s="36">
        <f>SUMIFS(СВЦЭМ!$C$33:$C$776,СВЦЭМ!$A$33:$A$776,$A55,СВЦЭМ!$B$33:$B$776,H$47)+'СЕТ СН'!$G$12+СВЦЭМ!$D$10+'СЕТ СН'!$G$5-'СЕТ СН'!$G$20</f>
        <v>3271.0252543699999</v>
      </c>
      <c r="I55" s="36">
        <f>SUMIFS(СВЦЭМ!$C$33:$C$776,СВЦЭМ!$A$33:$A$776,$A55,СВЦЭМ!$B$33:$B$776,I$47)+'СЕТ СН'!$G$12+СВЦЭМ!$D$10+'СЕТ СН'!$G$5-'СЕТ СН'!$G$20</f>
        <v>3230.6557942899999</v>
      </c>
      <c r="J55" s="36">
        <f>SUMIFS(СВЦЭМ!$C$33:$C$776,СВЦЭМ!$A$33:$A$776,$A55,СВЦЭМ!$B$33:$B$776,J$47)+'СЕТ СН'!$G$12+СВЦЭМ!$D$10+'СЕТ СН'!$G$5-'СЕТ СН'!$G$20</f>
        <v>3205.5434104300002</v>
      </c>
      <c r="K55" s="36">
        <f>SUMIFS(СВЦЭМ!$C$33:$C$776,СВЦЭМ!$A$33:$A$776,$A55,СВЦЭМ!$B$33:$B$776,K$47)+'СЕТ СН'!$G$12+СВЦЭМ!$D$10+'СЕТ СН'!$G$5-'СЕТ СН'!$G$20</f>
        <v>3206.29002403</v>
      </c>
      <c r="L55" s="36">
        <f>SUMIFS(СВЦЭМ!$C$33:$C$776,СВЦЭМ!$A$33:$A$776,$A55,СВЦЭМ!$B$33:$B$776,L$47)+'СЕТ СН'!$G$12+СВЦЭМ!$D$10+'СЕТ СН'!$G$5-'СЕТ СН'!$G$20</f>
        <v>3210.0300904800001</v>
      </c>
      <c r="M55" s="36">
        <f>SUMIFS(СВЦЭМ!$C$33:$C$776,СВЦЭМ!$A$33:$A$776,$A55,СВЦЭМ!$B$33:$B$776,M$47)+'СЕТ СН'!$G$12+СВЦЭМ!$D$10+'СЕТ СН'!$G$5-'СЕТ СН'!$G$20</f>
        <v>3205.1172863500001</v>
      </c>
      <c r="N55" s="36">
        <f>SUMIFS(СВЦЭМ!$C$33:$C$776,СВЦЭМ!$A$33:$A$776,$A55,СВЦЭМ!$B$33:$B$776,N$47)+'СЕТ СН'!$G$12+СВЦЭМ!$D$10+'СЕТ СН'!$G$5-'СЕТ СН'!$G$20</f>
        <v>3179.1931555800002</v>
      </c>
      <c r="O55" s="36">
        <f>SUMIFS(СВЦЭМ!$C$33:$C$776,СВЦЭМ!$A$33:$A$776,$A55,СВЦЭМ!$B$33:$B$776,O$47)+'СЕТ СН'!$G$12+СВЦЭМ!$D$10+'СЕТ СН'!$G$5-'СЕТ СН'!$G$20</f>
        <v>3155.5583122500002</v>
      </c>
      <c r="P55" s="36">
        <f>SUMIFS(СВЦЭМ!$C$33:$C$776,СВЦЭМ!$A$33:$A$776,$A55,СВЦЭМ!$B$33:$B$776,P$47)+'СЕТ СН'!$G$12+СВЦЭМ!$D$10+'СЕТ СН'!$G$5-'СЕТ СН'!$G$20</f>
        <v>3206.4135272000003</v>
      </c>
      <c r="Q55" s="36">
        <f>SUMIFS(СВЦЭМ!$C$33:$C$776,СВЦЭМ!$A$33:$A$776,$A55,СВЦЭМ!$B$33:$B$776,Q$47)+'СЕТ СН'!$G$12+СВЦЭМ!$D$10+'СЕТ СН'!$G$5-'СЕТ СН'!$G$20</f>
        <v>3252.6315334000001</v>
      </c>
      <c r="R55" s="36">
        <f>SUMIFS(СВЦЭМ!$C$33:$C$776,СВЦЭМ!$A$33:$A$776,$A55,СВЦЭМ!$B$33:$B$776,R$47)+'СЕТ СН'!$G$12+СВЦЭМ!$D$10+'СЕТ СН'!$G$5-'СЕТ СН'!$G$20</f>
        <v>3150.8960684500003</v>
      </c>
      <c r="S55" s="36">
        <f>SUMIFS(СВЦЭМ!$C$33:$C$776,СВЦЭМ!$A$33:$A$776,$A55,СВЦЭМ!$B$33:$B$776,S$47)+'СЕТ СН'!$G$12+СВЦЭМ!$D$10+'СЕТ СН'!$G$5-'СЕТ СН'!$G$20</f>
        <v>3157.4832862000003</v>
      </c>
      <c r="T55" s="36">
        <f>SUMIFS(СВЦЭМ!$C$33:$C$776,СВЦЭМ!$A$33:$A$776,$A55,СВЦЭМ!$B$33:$B$776,T$47)+'СЕТ СН'!$G$12+СВЦЭМ!$D$10+'СЕТ СН'!$G$5-'СЕТ СН'!$G$20</f>
        <v>3170.9039956000001</v>
      </c>
      <c r="U55" s="36">
        <f>SUMIFS(СВЦЭМ!$C$33:$C$776,СВЦЭМ!$A$33:$A$776,$A55,СВЦЭМ!$B$33:$B$776,U$47)+'СЕТ СН'!$G$12+СВЦЭМ!$D$10+'СЕТ СН'!$G$5-'СЕТ СН'!$G$20</f>
        <v>3194.2186290899999</v>
      </c>
      <c r="V55" s="36">
        <f>SUMIFS(СВЦЭМ!$C$33:$C$776,СВЦЭМ!$A$33:$A$776,$A55,СВЦЭМ!$B$33:$B$776,V$47)+'СЕТ СН'!$G$12+СВЦЭМ!$D$10+'СЕТ СН'!$G$5-'СЕТ СН'!$G$20</f>
        <v>3199.6090563300004</v>
      </c>
      <c r="W55" s="36">
        <f>SUMIFS(СВЦЭМ!$C$33:$C$776,СВЦЭМ!$A$33:$A$776,$A55,СВЦЭМ!$B$33:$B$776,W$47)+'СЕТ СН'!$G$12+СВЦЭМ!$D$10+'СЕТ СН'!$G$5-'СЕТ СН'!$G$20</f>
        <v>3185.6417305300001</v>
      </c>
      <c r="X55" s="36">
        <f>SUMIFS(СВЦЭМ!$C$33:$C$776,СВЦЭМ!$A$33:$A$776,$A55,СВЦЭМ!$B$33:$B$776,X$47)+'СЕТ СН'!$G$12+СВЦЭМ!$D$10+'СЕТ СН'!$G$5-'СЕТ СН'!$G$20</f>
        <v>3151.2211922200004</v>
      </c>
      <c r="Y55" s="36">
        <f>SUMIFS(СВЦЭМ!$C$33:$C$776,СВЦЭМ!$A$33:$A$776,$A55,СВЦЭМ!$B$33:$B$776,Y$47)+'СЕТ СН'!$G$12+СВЦЭМ!$D$10+'СЕТ СН'!$G$5-'СЕТ СН'!$G$20</f>
        <v>3123.6114280700003</v>
      </c>
    </row>
    <row r="56" spans="1:25" ht="15.75" x14ac:dyDescent="0.2">
      <c r="A56" s="35">
        <f t="shared" si="1"/>
        <v>43747</v>
      </c>
      <c r="B56" s="36">
        <f>SUMIFS(СВЦЭМ!$C$33:$C$776,СВЦЭМ!$A$33:$A$776,$A56,СВЦЭМ!$B$33:$B$776,B$47)+'СЕТ СН'!$G$12+СВЦЭМ!$D$10+'СЕТ СН'!$G$5-'СЕТ СН'!$G$20</f>
        <v>3266.0586634400001</v>
      </c>
      <c r="C56" s="36">
        <f>SUMIFS(СВЦЭМ!$C$33:$C$776,СВЦЭМ!$A$33:$A$776,$A56,СВЦЭМ!$B$33:$B$776,C$47)+'СЕТ СН'!$G$12+СВЦЭМ!$D$10+'СЕТ СН'!$G$5-'СЕТ СН'!$G$20</f>
        <v>3296.0826269200002</v>
      </c>
      <c r="D56" s="36">
        <f>SUMIFS(СВЦЭМ!$C$33:$C$776,СВЦЭМ!$A$33:$A$776,$A56,СВЦЭМ!$B$33:$B$776,D$47)+'СЕТ СН'!$G$12+СВЦЭМ!$D$10+'СЕТ СН'!$G$5-'СЕТ СН'!$G$20</f>
        <v>3329.85786508</v>
      </c>
      <c r="E56" s="36">
        <f>SUMIFS(СВЦЭМ!$C$33:$C$776,СВЦЭМ!$A$33:$A$776,$A56,СВЦЭМ!$B$33:$B$776,E$47)+'СЕТ СН'!$G$12+СВЦЭМ!$D$10+'СЕТ СН'!$G$5-'СЕТ СН'!$G$20</f>
        <v>3339.4348633899999</v>
      </c>
      <c r="F56" s="36">
        <f>SUMIFS(СВЦЭМ!$C$33:$C$776,СВЦЭМ!$A$33:$A$776,$A56,СВЦЭМ!$B$33:$B$776,F$47)+'СЕТ СН'!$G$12+СВЦЭМ!$D$10+'СЕТ СН'!$G$5-'СЕТ СН'!$G$20</f>
        <v>3341.72164161</v>
      </c>
      <c r="G56" s="36">
        <f>SUMIFS(СВЦЭМ!$C$33:$C$776,СВЦЭМ!$A$33:$A$776,$A56,СВЦЭМ!$B$33:$B$776,G$47)+'СЕТ СН'!$G$12+СВЦЭМ!$D$10+'СЕТ СН'!$G$5-'СЕТ СН'!$G$20</f>
        <v>3322.17236714</v>
      </c>
      <c r="H56" s="36">
        <f>SUMIFS(СВЦЭМ!$C$33:$C$776,СВЦЭМ!$A$33:$A$776,$A56,СВЦЭМ!$B$33:$B$776,H$47)+'СЕТ СН'!$G$12+СВЦЭМ!$D$10+'СЕТ СН'!$G$5-'СЕТ СН'!$G$20</f>
        <v>3285.0868863200003</v>
      </c>
      <c r="I56" s="36">
        <f>SUMIFS(СВЦЭМ!$C$33:$C$776,СВЦЭМ!$A$33:$A$776,$A56,СВЦЭМ!$B$33:$B$776,I$47)+'СЕТ СН'!$G$12+СВЦЭМ!$D$10+'СЕТ СН'!$G$5-'СЕТ СН'!$G$20</f>
        <v>3259.6000515000001</v>
      </c>
      <c r="J56" s="36">
        <f>SUMIFS(СВЦЭМ!$C$33:$C$776,СВЦЭМ!$A$33:$A$776,$A56,СВЦЭМ!$B$33:$B$776,J$47)+'СЕТ СН'!$G$12+СВЦЭМ!$D$10+'СЕТ СН'!$G$5-'СЕТ СН'!$G$20</f>
        <v>3265.9196986900001</v>
      </c>
      <c r="K56" s="36">
        <f>SUMIFS(СВЦЭМ!$C$33:$C$776,СВЦЭМ!$A$33:$A$776,$A56,СВЦЭМ!$B$33:$B$776,K$47)+'СЕТ СН'!$G$12+СВЦЭМ!$D$10+'СЕТ СН'!$G$5-'СЕТ СН'!$G$20</f>
        <v>3271.7666384100003</v>
      </c>
      <c r="L56" s="36">
        <f>SUMIFS(СВЦЭМ!$C$33:$C$776,СВЦЭМ!$A$33:$A$776,$A56,СВЦЭМ!$B$33:$B$776,L$47)+'СЕТ СН'!$G$12+СВЦЭМ!$D$10+'СЕТ СН'!$G$5-'СЕТ СН'!$G$20</f>
        <v>3282.5381899399999</v>
      </c>
      <c r="M56" s="36">
        <f>SUMIFS(СВЦЭМ!$C$33:$C$776,СВЦЭМ!$A$33:$A$776,$A56,СВЦЭМ!$B$33:$B$776,M$47)+'СЕТ СН'!$G$12+СВЦЭМ!$D$10+'СЕТ СН'!$G$5-'СЕТ СН'!$G$20</f>
        <v>3278.6252770300002</v>
      </c>
      <c r="N56" s="36">
        <f>SUMIFS(СВЦЭМ!$C$33:$C$776,СВЦЭМ!$A$33:$A$776,$A56,СВЦЭМ!$B$33:$B$776,N$47)+'СЕТ СН'!$G$12+СВЦЭМ!$D$10+'СЕТ СН'!$G$5-'СЕТ СН'!$G$20</f>
        <v>3227.8516557500002</v>
      </c>
      <c r="O56" s="36">
        <f>SUMIFS(СВЦЭМ!$C$33:$C$776,СВЦЭМ!$A$33:$A$776,$A56,СВЦЭМ!$B$33:$B$776,O$47)+'СЕТ СН'!$G$12+СВЦЭМ!$D$10+'СЕТ СН'!$G$5-'СЕТ СН'!$G$20</f>
        <v>3206.1294462200003</v>
      </c>
      <c r="P56" s="36">
        <f>SUMIFS(СВЦЭМ!$C$33:$C$776,СВЦЭМ!$A$33:$A$776,$A56,СВЦЭМ!$B$33:$B$776,P$47)+'СЕТ СН'!$G$12+СВЦЭМ!$D$10+'СЕТ СН'!$G$5-'СЕТ СН'!$G$20</f>
        <v>3205.2288178700001</v>
      </c>
      <c r="Q56" s="36">
        <f>SUMIFS(СВЦЭМ!$C$33:$C$776,СВЦЭМ!$A$33:$A$776,$A56,СВЦЭМ!$B$33:$B$776,Q$47)+'СЕТ СН'!$G$12+СВЦЭМ!$D$10+'СЕТ СН'!$G$5-'СЕТ СН'!$G$20</f>
        <v>3203.9242376299999</v>
      </c>
      <c r="R56" s="36">
        <f>SUMIFS(СВЦЭМ!$C$33:$C$776,СВЦЭМ!$A$33:$A$776,$A56,СВЦЭМ!$B$33:$B$776,R$47)+'СЕТ СН'!$G$12+СВЦЭМ!$D$10+'СЕТ СН'!$G$5-'СЕТ СН'!$G$20</f>
        <v>3197.6294622700002</v>
      </c>
      <c r="S56" s="36">
        <f>SUMIFS(СВЦЭМ!$C$33:$C$776,СВЦЭМ!$A$33:$A$776,$A56,СВЦЭМ!$B$33:$B$776,S$47)+'СЕТ СН'!$G$12+СВЦЭМ!$D$10+'СЕТ СН'!$G$5-'СЕТ СН'!$G$20</f>
        <v>3197.76190365</v>
      </c>
      <c r="T56" s="36">
        <f>SUMIFS(СВЦЭМ!$C$33:$C$776,СВЦЭМ!$A$33:$A$776,$A56,СВЦЭМ!$B$33:$B$776,T$47)+'СЕТ СН'!$G$12+СВЦЭМ!$D$10+'СЕТ СН'!$G$5-'СЕТ СН'!$G$20</f>
        <v>3222.8715910400001</v>
      </c>
      <c r="U56" s="36">
        <f>SUMIFS(СВЦЭМ!$C$33:$C$776,СВЦЭМ!$A$33:$A$776,$A56,СВЦЭМ!$B$33:$B$776,U$47)+'СЕТ СН'!$G$12+СВЦЭМ!$D$10+'СЕТ СН'!$G$5-'СЕТ СН'!$G$20</f>
        <v>3215.1812006500004</v>
      </c>
      <c r="V56" s="36">
        <f>SUMIFS(СВЦЭМ!$C$33:$C$776,СВЦЭМ!$A$33:$A$776,$A56,СВЦЭМ!$B$33:$B$776,V$47)+'СЕТ СН'!$G$12+СВЦЭМ!$D$10+'СЕТ СН'!$G$5-'СЕТ СН'!$G$20</f>
        <v>3208.2807590700004</v>
      </c>
      <c r="W56" s="36">
        <f>SUMIFS(СВЦЭМ!$C$33:$C$776,СВЦЭМ!$A$33:$A$776,$A56,СВЦЭМ!$B$33:$B$776,W$47)+'СЕТ СН'!$G$12+СВЦЭМ!$D$10+'СЕТ СН'!$G$5-'СЕТ СН'!$G$20</f>
        <v>3222.65859353</v>
      </c>
      <c r="X56" s="36">
        <f>SUMIFS(СВЦЭМ!$C$33:$C$776,СВЦЭМ!$A$33:$A$776,$A56,СВЦЭМ!$B$33:$B$776,X$47)+'СЕТ СН'!$G$12+СВЦЭМ!$D$10+'СЕТ СН'!$G$5-'СЕТ СН'!$G$20</f>
        <v>3197.7709154499998</v>
      </c>
      <c r="Y56" s="36">
        <f>SUMIFS(СВЦЭМ!$C$33:$C$776,СВЦЭМ!$A$33:$A$776,$A56,СВЦЭМ!$B$33:$B$776,Y$47)+'СЕТ СН'!$G$12+СВЦЭМ!$D$10+'СЕТ СН'!$G$5-'СЕТ СН'!$G$20</f>
        <v>3213.99905984</v>
      </c>
    </row>
    <row r="57" spans="1:25" ht="15.75" x14ac:dyDescent="0.2">
      <c r="A57" s="35">
        <f t="shared" si="1"/>
        <v>43748</v>
      </c>
      <c r="B57" s="36">
        <f>SUMIFS(СВЦЭМ!$C$33:$C$776,СВЦЭМ!$A$33:$A$776,$A57,СВЦЭМ!$B$33:$B$776,B$47)+'СЕТ СН'!$G$12+СВЦЭМ!$D$10+'СЕТ СН'!$G$5-'СЕТ СН'!$G$20</f>
        <v>3368.63982996</v>
      </c>
      <c r="C57" s="36">
        <f>SUMIFS(СВЦЭМ!$C$33:$C$776,СВЦЭМ!$A$33:$A$776,$A57,СВЦЭМ!$B$33:$B$776,C$47)+'СЕТ СН'!$G$12+СВЦЭМ!$D$10+'СЕТ СН'!$G$5-'СЕТ СН'!$G$20</f>
        <v>3406.0313997100002</v>
      </c>
      <c r="D57" s="36">
        <f>SUMIFS(СВЦЭМ!$C$33:$C$776,СВЦЭМ!$A$33:$A$776,$A57,СВЦЭМ!$B$33:$B$776,D$47)+'СЕТ СН'!$G$12+СВЦЭМ!$D$10+'СЕТ СН'!$G$5-'СЕТ СН'!$G$20</f>
        <v>3432.0187654000001</v>
      </c>
      <c r="E57" s="36">
        <f>SUMIFS(СВЦЭМ!$C$33:$C$776,СВЦЭМ!$A$33:$A$776,$A57,СВЦЭМ!$B$33:$B$776,E$47)+'СЕТ СН'!$G$12+СВЦЭМ!$D$10+'СЕТ СН'!$G$5-'СЕТ СН'!$G$20</f>
        <v>3438.1842994400004</v>
      </c>
      <c r="F57" s="36">
        <f>SUMIFS(СВЦЭМ!$C$33:$C$776,СВЦЭМ!$A$33:$A$776,$A57,СВЦЭМ!$B$33:$B$776,F$47)+'СЕТ СН'!$G$12+СВЦЭМ!$D$10+'СЕТ СН'!$G$5-'СЕТ СН'!$G$20</f>
        <v>3449.42195636</v>
      </c>
      <c r="G57" s="36">
        <f>SUMIFS(СВЦЭМ!$C$33:$C$776,СВЦЭМ!$A$33:$A$776,$A57,СВЦЭМ!$B$33:$B$776,G$47)+'СЕТ СН'!$G$12+СВЦЭМ!$D$10+'СЕТ СН'!$G$5-'СЕТ СН'!$G$20</f>
        <v>3431.0225908400002</v>
      </c>
      <c r="H57" s="36">
        <f>SUMIFS(СВЦЭМ!$C$33:$C$776,СВЦЭМ!$A$33:$A$776,$A57,СВЦЭМ!$B$33:$B$776,H$47)+'СЕТ СН'!$G$12+СВЦЭМ!$D$10+'СЕТ СН'!$G$5-'СЕТ СН'!$G$20</f>
        <v>3392.4170175100003</v>
      </c>
      <c r="I57" s="36">
        <f>SUMIFS(СВЦЭМ!$C$33:$C$776,СВЦЭМ!$A$33:$A$776,$A57,СВЦЭМ!$B$33:$B$776,I$47)+'СЕТ СН'!$G$12+СВЦЭМ!$D$10+'СЕТ СН'!$G$5-'СЕТ СН'!$G$20</f>
        <v>3307.1497255200002</v>
      </c>
      <c r="J57" s="36">
        <f>SUMIFS(СВЦЭМ!$C$33:$C$776,СВЦЭМ!$A$33:$A$776,$A57,СВЦЭМ!$B$33:$B$776,J$47)+'СЕТ СН'!$G$12+СВЦЭМ!$D$10+'СЕТ СН'!$G$5-'СЕТ СН'!$G$20</f>
        <v>3294.33186501</v>
      </c>
      <c r="K57" s="36">
        <f>SUMIFS(СВЦЭМ!$C$33:$C$776,СВЦЭМ!$A$33:$A$776,$A57,СВЦЭМ!$B$33:$B$776,K$47)+'СЕТ СН'!$G$12+СВЦЭМ!$D$10+'СЕТ СН'!$G$5-'СЕТ СН'!$G$20</f>
        <v>3284.5102856100002</v>
      </c>
      <c r="L57" s="36">
        <f>SUMIFS(СВЦЭМ!$C$33:$C$776,СВЦЭМ!$A$33:$A$776,$A57,СВЦЭМ!$B$33:$B$776,L$47)+'СЕТ СН'!$G$12+СВЦЭМ!$D$10+'СЕТ СН'!$G$5-'СЕТ СН'!$G$20</f>
        <v>3286.5992728700003</v>
      </c>
      <c r="M57" s="36">
        <f>SUMIFS(СВЦЭМ!$C$33:$C$776,СВЦЭМ!$A$33:$A$776,$A57,СВЦЭМ!$B$33:$B$776,M$47)+'СЕТ СН'!$G$12+СВЦЭМ!$D$10+'СЕТ СН'!$G$5-'СЕТ СН'!$G$20</f>
        <v>3289.1285761400004</v>
      </c>
      <c r="N57" s="36">
        <f>SUMIFS(СВЦЭМ!$C$33:$C$776,СВЦЭМ!$A$33:$A$776,$A57,СВЦЭМ!$B$33:$B$776,N$47)+'СЕТ СН'!$G$12+СВЦЭМ!$D$10+'СЕТ СН'!$G$5-'СЕТ СН'!$G$20</f>
        <v>3254.9535024500001</v>
      </c>
      <c r="O57" s="36">
        <f>SUMIFS(СВЦЭМ!$C$33:$C$776,СВЦЭМ!$A$33:$A$776,$A57,СВЦЭМ!$B$33:$B$776,O$47)+'СЕТ СН'!$G$12+СВЦЭМ!$D$10+'СЕТ СН'!$G$5-'СЕТ СН'!$G$20</f>
        <v>3213.9779255100002</v>
      </c>
      <c r="P57" s="36">
        <f>SUMIFS(СВЦЭМ!$C$33:$C$776,СВЦЭМ!$A$33:$A$776,$A57,СВЦЭМ!$B$33:$B$776,P$47)+'СЕТ СН'!$G$12+СВЦЭМ!$D$10+'СЕТ СН'!$G$5-'СЕТ СН'!$G$20</f>
        <v>3218.3142774300004</v>
      </c>
      <c r="Q57" s="36">
        <f>SUMIFS(СВЦЭМ!$C$33:$C$776,СВЦЭМ!$A$33:$A$776,$A57,СВЦЭМ!$B$33:$B$776,Q$47)+'СЕТ СН'!$G$12+СВЦЭМ!$D$10+'СЕТ СН'!$G$5-'СЕТ СН'!$G$20</f>
        <v>3219.1073927000002</v>
      </c>
      <c r="R57" s="36">
        <f>SUMIFS(СВЦЭМ!$C$33:$C$776,СВЦЭМ!$A$33:$A$776,$A57,СВЦЭМ!$B$33:$B$776,R$47)+'СЕТ СН'!$G$12+СВЦЭМ!$D$10+'СЕТ СН'!$G$5-'СЕТ СН'!$G$20</f>
        <v>3218.9865351500002</v>
      </c>
      <c r="S57" s="36">
        <f>SUMIFS(СВЦЭМ!$C$33:$C$776,СВЦЭМ!$A$33:$A$776,$A57,СВЦЭМ!$B$33:$B$776,S$47)+'СЕТ СН'!$G$12+СВЦЭМ!$D$10+'СЕТ СН'!$G$5-'СЕТ СН'!$G$20</f>
        <v>3228.1129924000002</v>
      </c>
      <c r="T57" s="36">
        <f>SUMIFS(СВЦЭМ!$C$33:$C$776,СВЦЭМ!$A$33:$A$776,$A57,СВЦЭМ!$B$33:$B$776,T$47)+'СЕТ СН'!$G$12+СВЦЭМ!$D$10+'СЕТ СН'!$G$5-'СЕТ СН'!$G$20</f>
        <v>3234.3865327600001</v>
      </c>
      <c r="U57" s="36">
        <f>SUMIFS(СВЦЭМ!$C$33:$C$776,СВЦЭМ!$A$33:$A$776,$A57,СВЦЭМ!$B$33:$B$776,U$47)+'СЕТ СН'!$G$12+СВЦЭМ!$D$10+'СЕТ СН'!$G$5-'СЕТ СН'!$G$20</f>
        <v>3246.9780094500002</v>
      </c>
      <c r="V57" s="36">
        <f>SUMIFS(СВЦЭМ!$C$33:$C$776,СВЦЭМ!$A$33:$A$776,$A57,СВЦЭМ!$B$33:$B$776,V$47)+'СЕТ СН'!$G$12+СВЦЭМ!$D$10+'СЕТ СН'!$G$5-'СЕТ СН'!$G$20</f>
        <v>3249.8611031400001</v>
      </c>
      <c r="W57" s="36">
        <f>SUMIFS(СВЦЭМ!$C$33:$C$776,СВЦЭМ!$A$33:$A$776,$A57,СВЦЭМ!$B$33:$B$776,W$47)+'СЕТ СН'!$G$12+СВЦЭМ!$D$10+'СЕТ СН'!$G$5-'СЕТ СН'!$G$20</f>
        <v>3241.1061396499999</v>
      </c>
      <c r="X57" s="36">
        <f>SUMIFS(СВЦЭМ!$C$33:$C$776,СВЦЭМ!$A$33:$A$776,$A57,СВЦЭМ!$B$33:$B$776,X$47)+'СЕТ СН'!$G$12+СВЦЭМ!$D$10+'СЕТ СН'!$G$5-'СЕТ СН'!$G$20</f>
        <v>3231.9029414900001</v>
      </c>
      <c r="Y57" s="36">
        <f>SUMIFS(СВЦЭМ!$C$33:$C$776,СВЦЭМ!$A$33:$A$776,$A57,СВЦЭМ!$B$33:$B$776,Y$47)+'СЕТ СН'!$G$12+СВЦЭМ!$D$10+'СЕТ СН'!$G$5-'СЕТ СН'!$G$20</f>
        <v>3260.4792590900001</v>
      </c>
    </row>
    <row r="58" spans="1:25" ht="15.75" x14ac:dyDescent="0.2">
      <c r="A58" s="35">
        <f t="shared" si="1"/>
        <v>43749</v>
      </c>
      <c r="B58" s="36">
        <f>SUMIFS(СВЦЭМ!$C$33:$C$776,СВЦЭМ!$A$33:$A$776,$A58,СВЦЭМ!$B$33:$B$776,B$47)+'СЕТ СН'!$G$12+СВЦЭМ!$D$10+'СЕТ СН'!$G$5-'СЕТ СН'!$G$20</f>
        <v>3326.92635982</v>
      </c>
      <c r="C58" s="36">
        <f>SUMIFS(СВЦЭМ!$C$33:$C$776,СВЦЭМ!$A$33:$A$776,$A58,СВЦЭМ!$B$33:$B$776,C$47)+'СЕТ СН'!$G$12+СВЦЭМ!$D$10+'СЕТ СН'!$G$5-'СЕТ СН'!$G$20</f>
        <v>3382.7226727500001</v>
      </c>
      <c r="D58" s="36">
        <f>SUMIFS(СВЦЭМ!$C$33:$C$776,СВЦЭМ!$A$33:$A$776,$A58,СВЦЭМ!$B$33:$B$776,D$47)+'СЕТ СН'!$G$12+СВЦЭМ!$D$10+'СЕТ СН'!$G$5-'СЕТ СН'!$G$20</f>
        <v>3395.53086274</v>
      </c>
      <c r="E58" s="36">
        <f>SUMIFS(СВЦЭМ!$C$33:$C$776,СВЦЭМ!$A$33:$A$776,$A58,СВЦЭМ!$B$33:$B$776,E$47)+'СЕТ СН'!$G$12+СВЦЭМ!$D$10+'СЕТ СН'!$G$5-'СЕТ СН'!$G$20</f>
        <v>3400.1439186699999</v>
      </c>
      <c r="F58" s="36">
        <f>SUMIFS(СВЦЭМ!$C$33:$C$776,СВЦЭМ!$A$33:$A$776,$A58,СВЦЭМ!$B$33:$B$776,F$47)+'СЕТ СН'!$G$12+СВЦЭМ!$D$10+'СЕТ СН'!$G$5-'СЕТ СН'!$G$20</f>
        <v>3396.4091005800001</v>
      </c>
      <c r="G58" s="36">
        <f>SUMIFS(СВЦЭМ!$C$33:$C$776,СВЦЭМ!$A$33:$A$776,$A58,СВЦЭМ!$B$33:$B$776,G$47)+'СЕТ СН'!$G$12+СВЦЭМ!$D$10+'СЕТ СН'!$G$5-'СЕТ СН'!$G$20</f>
        <v>3379.6287838000003</v>
      </c>
      <c r="H58" s="36">
        <f>SUMIFS(СВЦЭМ!$C$33:$C$776,СВЦЭМ!$A$33:$A$776,$A58,СВЦЭМ!$B$33:$B$776,H$47)+'СЕТ СН'!$G$12+СВЦЭМ!$D$10+'СЕТ СН'!$G$5-'СЕТ СН'!$G$20</f>
        <v>3336.7957266500002</v>
      </c>
      <c r="I58" s="36">
        <f>SUMIFS(СВЦЭМ!$C$33:$C$776,СВЦЭМ!$A$33:$A$776,$A58,СВЦЭМ!$B$33:$B$776,I$47)+'СЕТ СН'!$G$12+СВЦЭМ!$D$10+'СЕТ СН'!$G$5-'СЕТ СН'!$G$20</f>
        <v>3313.61649515</v>
      </c>
      <c r="J58" s="36">
        <f>SUMIFS(СВЦЭМ!$C$33:$C$776,СВЦЭМ!$A$33:$A$776,$A58,СВЦЭМ!$B$33:$B$776,J$47)+'СЕТ СН'!$G$12+СВЦЭМ!$D$10+'СЕТ СН'!$G$5-'СЕТ СН'!$G$20</f>
        <v>3291.2172505100002</v>
      </c>
      <c r="K58" s="36">
        <f>SUMIFS(СВЦЭМ!$C$33:$C$776,СВЦЭМ!$A$33:$A$776,$A58,СВЦЭМ!$B$33:$B$776,K$47)+'СЕТ СН'!$G$12+СВЦЭМ!$D$10+'СЕТ СН'!$G$5-'СЕТ СН'!$G$20</f>
        <v>3280.1736171100001</v>
      </c>
      <c r="L58" s="36">
        <f>SUMIFS(СВЦЭМ!$C$33:$C$776,СВЦЭМ!$A$33:$A$776,$A58,СВЦЭМ!$B$33:$B$776,L$47)+'СЕТ СН'!$G$12+СВЦЭМ!$D$10+'СЕТ СН'!$G$5-'СЕТ СН'!$G$20</f>
        <v>3279.2082759900004</v>
      </c>
      <c r="M58" s="36">
        <f>SUMIFS(СВЦЭМ!$C$33:$C$776,СВЦЭМ!$A$33:$A$776,$A58,СВЦЭМ!$B$33:$B$776,M$47)+'СЕТ СН'!$G$12+СВЦЭМ!$D$10+'СЕТ СН'!$G$5-'СЕТ СН'!$G$20</f>
        <v>3280.6760504600002</v>
      </c>
      <c r="N58" s="36">
        <f>SUMIFS(СВЦЭМ!$C$33:$C$776,СВЦЭМ!$A$33:$A$776,$A58,СВЦЭМ!$B$33:$B$776,N$47)+'СЕТ СН'!$G$12+СВЦЭМ!$D$10+'СЕТ СН'!$G$5-'СЕТ СН'!$G$20</f>
        <v>3248.9750605899999</v>
      </c>
      <c r="O58" s="36">
        <f>SUMIFS(СВЦЭМ!$C$33:$C$776,СВЦЭМ!$A$33:$A$776,$A58,СВЦЭМ!$B$33:$B$776,O$47)+'СЕТ СН'!$G$12+СВЦЭМ!$D$10+'СЕТ СН'!$G$5-'СЕТ СН'!$G$20</f>
        <v>3228.7522713900003</v>
      </c>
      <c r="P58" s="36">
        <f>SUMIFS(СВЦЭМ!$C$33:$C$776,СВЦЭМ!$A$33:$A$776,$A58,СВЦЭМ!$B$33:$B$776,P$47)+'СЕТ СН'!$G$12+СВЦЭМ!$D$10+'СЕТ СН'!$G$5-'СЕТ СН'!$G$20</f>
        <v>3239.22952334</v>
      </c>
      <c r="Q58" s="36">
        <f>SUMIFS(СВЦЭМ!$C$33:$C$776,СВЦЭМ!$A$33:$A$776,$A58,СВЦЭМ!$B$33:$B$776,Q$47)+'СЕТ СН'!$G$12+СВЦЭМ!$D$10+'СЕТ СН'!$G$5-'СЕТ СН'!$G$20</f>
        <v>3240.9470991600001</v>
      </c>
      <c r="R58" s="36">
        <f>SUMIFS(СВЦЭМ!$C$33:$C$776,СВЦЭМ!$A$33:$A$776,$A58,СВЦЭМ!$B$33:$B$776,R$47)+'СЕТ СН'!$G$12+СВЦЭМ!$D$10+'СЕТ СН'!$G$5-'СЕТ СН'!$G$20</f>
        <v>3237.94953175</v>
      </c>
      <c r="S58" s="36">
        <f>SUMIFS(СВЦЭМ!$C$33:$C$776,СВЦЭМ!$A$33:$A$776,$A58,СВЦЭМ!$B$33:$B$776,S$47)+'СЕТ СН'!$G$12+СВЦЭМ!$D$10+'СЕТ СН'!$G$5-'СЕТ СН'!$G$20</f>
        <v>3228.03193156</v>
      </c>
      <c r="T58" s="36">
        <f>SUMIFS(СВЦЭМ!$C$33:$C$776,СВЦЭМ!$A$33:$A$776,$A58,СВЦЭМ!$B$33:$B$776,T$47)+'СЕТ СН'!$G$12+СВЦЭМ!$D$10+'СЕТ СН'!$G$5-'СЕТ СН'!$G$20</f>
        <v>3214.0602475599999</v>
      </c>
      <c r="U58" s="36">
        <f>SUMIFS(СВЦЭМ!$C$33:$C$776,СВЦЭМ!$A$33:$A$776,$A58,СВЦЭМ!$B$33:$B$776,U$47)+'СЕТ СН'!$G$12+СВЦЭМ!$D$10+'СЕТ СН'!$G$5-'СЕТ СН'!$G$20</f>
        <v>3236.09479311</v>
      </c>
      <c r="V58" s="36">
        <f>SUMIFS(СВЦЭМ!$C$33:$C$776,СВЦЭМ!$A$33:$A$776,$A58,СВЦЭМ!$B$33:$B$776,V$47)+'СЕТ СН'!$G$12+СВЦЭМ!$D$10+'СЕТ СН'!$G$5-'СЕТ СН'!$G$20</f>
        <v>3261.8650901199999</v>
      </c>
      <c r="W58" s="36">
        <f>SUMIFS(СВЦЭМ!$C$33:$C$776,СВЦЭМ!$A$33:$A$776,$A58,СВЦЭМ!$B$33:$B$776,W$47)+'СЕТ СН'!$G$12+СВЦЭМ!$D$10+'СЕТ СН'!$G$5-'СЕТ СН'!$G$20</f>
        <v>3267.4778385700001</v>
      </c>
      <c r="X58" s="36">
        <f>SUMIFS(СВЦЭМ!$C$33:$C$776,СВЦЭМ!$A$33:$A$776,$A58,СВЦЭМ!$B$33:$B$776,X$47)+'СЕТ СН'!$G$12+СВЦЭМ!$D$10+'СЕТ СН'!$G$5-'СЕТ СН'!$G$20</f>
        <v>3272.33547064</v>
      </c>
      <c r="Y58" s="36">
        <f>SUMIFS(СВЦЭМ!$C$33:$C$776,СВЦЭМ!$A$33:$A$776,$A58,СВЦЭМ!$B$33:$B$776,Y$47)+'СЕТ СН'!$G$12+СВЦЭМ!$D$10+'СЕТ СН'!$G$5-'СЕТ СН'!$G$20</f>
        <v>3304.1427277900002</v>
      </c>
    </row>
    <row r="59" spans="1:25" ht="15.75" x14ac:dyDescent="0.2">
      <c r="A59" s="35">
        <f t="shared" si="1"/>
        <v>43750</v>
      </c>
      <c r="B59" s="36">
        <f>SUMIFS(СВЦЭМ!$C$33:$C$776,СВЦЭМ!$A$33:$A$776,$A59,СВЦЭМ!$B$33:$B$776,B$47)+'СЕТ СН'!$G$12+СВЦЭМ!$D$10+'СЕТ СН'!$G$5-'СЕТ СН'!$G$20</f>
        <v>3295.1269571600001</v>
      </c>
      <c r="C59" s="36">
        <f>SUMIFS(СВЦЭМ!$C$33:$C$776,СВЦЭМ!$A$33:$A$776,$A59,СВЦЭМ!$B$33:$B$776,C$47)+'СЕТ СН'!$G$12+СВЦЭМ!$D$10+'СЕТ СН'!$G$5-'СЕТ СН'!$G$20</f>
        <v>3288.44536178</v>
      </c>
      <c r="D59" s="36">
        <f>SUMIFS(СВЦЭМ!$C$33:$C$776,СВЦЭМ!$A$33:$A$776,$A59,СВЦЭМ!$B$33:$B$776,D$47)+'СЕТ СН'!$G$12+СВЦЭМ!$D$10+'СЕТ СН'!$G$5-'СЕТ СН'!$G$20</f>
        <v>3291.77218326</v>
      </c>
      <c r="E59" s="36">
        <f>SUMIFS(СВЦЭМ!$C$33:$C$776,СВЦЭМ!$A$33:$A$776,$A59,СВЦЭМ!$B$33:$B$776,E$47)+'СЕТ СН'!$G$12+СВЦЭМ!$D$10+'СЕТ СН'!$G$5-'СЕТ СН'!$G$20</f>
        <v>3299.3304995200001</v>
      </c>
      <c r="F59" s="36">
        <f>SUMIFS(СВЦЭМ!$C$33:$C$776,СВЦЭМ!$A$33:$A$776,$A59,СВЦЭМ!$B$33:$B$776,F$47)+'СЕТ СН'!$G$12+СВЦЭМ!$D$10+'СЕТ СН'!$G$5-'СЕТ СН'!$G$20</f>
        <v>3311.1301946100002</v>
      </c>
      <c r="G59" s="36">
        <f>SUMIFS(СВЦЭМ!$C$33:$C$776,СВЦЭМ!$A$33:$A$776,$A59,СВЦЭМ!$B$33:$B$776,G$47)+'СЕТ СН'!$G$12+СВЦЭМ!$D$10+'СЕТ СН'!$G$5-'СЕТ СН'!$G$20</f>
        <v>3302.70279794</v>
      </c>
      <c r="H59" s="36">
        <f>SUMIFS(СВЦЭМ!$C$33:$C$776,СВЦЭМ!$A$33:$A$776,$A59,СВЦЭМ!$B$33:$B$776,H$47)+'СЕТ СН'!$G$12+СВЦЭМ!$D$10+'СЕТ СН'!$G$5-'СЕТ СН'!$G$20</f>
        <v>3282.5157426800001</v>
      </c>
      <c r="I59" s="36">
        <f>SUMIFS(СВЦЭМ!$C$33:$C$776,СВЦЭМ!$A$33:$A$776,$A59,СВЦЭМ!$B$33:$B$776,I$47)+'СЕТ СН'!$G$12+СВЦЭМ!$D$10+'СЕТ СН'!$G$5-'СЕТ СН'!$G$20</f>
        <v>3314.21672704</v>
      </c>
      <c r="J59" s="36">
        <f>SUMIFS(СВЦЭМ!$C$33:$C$776,СВЦЭМ!$A$33:$A$776,$A59,СВЦЭМ!$B$33:$B$776,J$47)+'СЕТ СН'!$G$12+СВЦЭМ!$D$10+'СЕТ СН'!$G$5-'СЕТ СН'!$G$20</f>
        <v>3323.3618291299999</v>
      </c>
      <c r="K59" s="36">
        <f>SUMIFS(СВЦЭМ!$C$33:$C$776,СВЦЭМ!$A$33:$A$776,$A59,СВЦЭМ!$B$33:$B$776,K$47)+'СЕТ СН'!$G$12+СВЦЭМ!$D$10+'СЕТ СН'!$G$5-'СЕТ СН'!$G$20</f>
        <v>3323.9020175300002</v>
      </c>
      <c r="L59" s="36">
        <f>SUMIFS(СВЦЭМ!$C$33:$C$776,СВЦЭМ!$A$33:$A$776,$A59,СВЦЭМ!$B$33:$B$776,L$47)+'СЕТ СН'!$G$12+СВЦЭМ!$D$10+'СЕТ СН'!$G$5-'СЕТ СН'!$G$20</f>
        <v>3325.9450463900002</v>
      </c>
      <c r="M59" s="36">
        <f>SUMIFS(СВЦЭМ!$C$33:$C$776,СВЦЭМ!$A$33:$A$776,$A59,СВЦЭМ!$B$33:$B$776,M$47)+'СЕТ СН'!$G$12+СВЦЭМ!$D$10+'СЕТ СН'!$G$5-'СЕТ СН'!$G$20</f>
        <v>3329.6313292499999</v>
      </c>
      <c r="N59" s="36">
        <f>SUMIFS(СВЦЭМ!$C$33:$C$776,СВЦЭМ!$A$33:$A$776,$A59,СВЦЭМ!$B$33:$B$776,N$47)+'СЕТ СН'!$G$12+СВЦЭМ!$D$10+'СЕТ СН'!$G$5-'СЕТ СН'!$G$20</f>
        <v>3274.63139413</v>
      </c>
      <c r="O59" s="36">
        <f>SUMIFS(СВЦЭМ!$C$33:$C$776,СВЦЭМ!$A$33:$A$776,$A59,СВЦЭМ!$B$33:$B$776,O$47)+'СЕТ СН'!$G$12+СВЦЭМ!$D$10+'СЕТ СН'!$G$5-'СЕТ СН'!$G$20</f>
        <v>3232.3002313100001</v>
      </c>
      <c r="P59" s="36">
        <f>SUMIFS(СВЦЭМ!$C$33:$C$776,СВЦЭМ!$A$33:$A$776,$A59,СВЦЭМ!$B$33:$B$776,P$47)+'СЕТ СН'!$G$12+СВЦЭМ!$D$10+'СЕТ СН'!$G$5-'СЕТ СН'!$G$20</f>
        <v>3221.9419808000002</v>
      </c>
      <c r="Q59" s="36">
        <f>SUMIFS(СВЦЭМ!$C$33:$C$776,СВЦЭМ!$A$33:$A$776,$A59,СВЦЭМ!$B$33:$B$776,Q$47)+'СЕТ СН'!$G$12+СВЦЭМ!$D$10+'СЕТ СН'!$G$5-'СЕТ СН'!$G$20</f>
        <v>3217.5244377100003</v>
      </c>
      <c r="R59" s="36">
        <f>SUMIFS(СВЦЭМ!$C$33:$C$776,СВЦЭМ!$A$33:$A$776,$A59,СВЦЭМ!$B$33:$B$776,R$47)+'СЕТ СН'!$G$12+СВЦЭМ!$D$10+'СЕТ СН'!$G$5-'СЕТ СН'!$G$20</f>
        <v>3215.0020267</v>
      </c>
      <c r="S59" s="36">
        <f>SUMIFS(СВЦЭМ!$C$33:$C$776,СВЦЭМ!$A$33:$A$776,$A59,СВЦЭМ!$B$33:$B$776,S$47)+'СЕТ СН'!$G$12+СВЦЭМ!$D$10+'СЕТ СН'!$G$5-'СЕТ СН'!$G$20</f>
        <v>3227.2383612800004</v>
      </c>
      <c r="T59" s="36">
        <f>SUMIFS(СВЦЭМ!$C$33:$C$776,СВЦЭМ!$A$33:$A$776,$A59,СВЦЭМ!$B$33:$B$776,T$47)+'СЕТ СН'!$G$12+СВЦЭМ!$D$10+'СЕТ СН'!$G$5-'СЕТ СН'!$G$20</f>
        <v>3236.5379222400002</v>
      </c>
      <c r="U59" s="36">
        <f>SUMIFS(СВЦЭМ!$C$33:$C$776,СВЦЭМ!$A$33:$A$776,$A59,СВЦЭМ!$B$33:$B$776,U$47)+'СЕТ СН'!$G$12+СВЦЭМ!$D$10+'СЕТ СН'!$G$5-'СЕТ СН'!$G$20</f>
        <v>3191.8971415599999</v>
      </c>
      <c r="V59" s="36">
        <f>SUMIFS(СВЦЭМ!$C$33:$C$776,СВЦЭМ!$A$33:$A$776,$A59,СВЦЭМ!$B$33:$B$776,V$47)+'СЕТ СН'!$G$12+СВЦЭМ!$D$10+'СЕТ СН'!$G$5-'СЕТ СН'!$G$20</f>
        <v>3187.31391867</v>
      </c>
      <c r="W59" s="36">
        <f>SUMIFS(СВЦЭМ!$C$33:$C$776,СВЦЭМ!$A$33:$A$776,$A59,СВЦЭМ!$B$33:$B$776,W$47)+'СЕТ СН'!$G$12+СВЦЭМ!$D$10+'СЕТ СН'!$G$5-'СЕТ СН'!$G$20</f>
        <v>3193.6565342600002</v>
      </c>
      <c r="X59" s="36">
        <f>SUMIFS(СВЦЭМ!$C$33:$C$776,СВЦЭМ!$A$33:$A$776,$A59,СВЦЭМ!$B$33:$B$776,X$47)+'СЕТ СН'!$G$12+СВЦЭМ!$D$10+'СЕТ СН'!$G$5-'СЕТ СН'!$G$20</f>
        <v>3211.4486097500003</v>
      </c>
      <c r="Y59" s="36">
        <f>SUMIFS(СВЦЭМ!$C$33:$C$776,СВЦЭМ!$A$33:$A$776,$A59,СВЦЭМ!$B$33:$B$776,Y$47)+'СЕТ СН'!$G$12+СВЦЭМ!$D$10+'СЕТ СН'!$G$5-'СЕТ СН'!$G$20</f>
        <v>3236.2101604099998</v>
      </c>
    </row>
    <row r="60" spans="1:25" ht="15.75" x14ac:dyDescent="0.2">
      <c r="A60" s="35">
        <f t="shared" si="1"/>
        <v>43751</v>
      </c>
      <c r="B60" s="36">
        <f>SUMIFS(СВЦЭМ!$C$33:$C$776,СВЦЭМ!$A$33:$A$776,$A60,СВЦЭМ!$B$33:$B$776,B$47)+'СЕТ СН'!$G$12+СВЦЭМ!$D$10+'СЕТ СН'!$G$5-'СЕТ СН'!$G$20</f>
        <v>3331.7520172600002</v>
      </c>
      <c r="C60" s="36">
        <f>SUMIFS(СВЦЭМ!$C$33:$C$776,СВЦЭМ!$A$33:$A$776,$A60,СВЦЭМ!$B$33:$B$776,C$47)+'СЕТ СН'!$G$12+СВЦЭМ!$D$10+'СЕТ СН'!$G$5-'СЕТ СН'!$G$20</f>
        <v>3370.1679971900003</v>
      </c>
      <c r="D60" s="36">
        <f>SUMIFS(СВЦЭМ!$C$33:$C$776,СВЦЭМ!$A$33:$A$776,$A60,СВЦЭМ!$B$33:$B$776,D$47)+'СЕТ СН'!$G$12+СВЦЭМ!$D$10+'СЕТ СН'!$G$5-'СЕТ СН'!$G$20</f>
        <v>3389.3016693500003</v>
      </c>
      <c r="E60" s="36">
        <f>SUMIFS(СВЦЭМ!$C$33:$C$776,СВЦЭМ!$A$33:$A$776,$A60,СВЦЭМ!$B$33:$B$776,E$47)+'СЕТ СН'!$G$12+СВЦЭМ!$D$10+'СЕТ СН'!$G$5-'СЕТ СН'!$G$20</f>
        <v>3406.8824300000001</v>
      </c>
      <c r="F60" s="36">
        <f>SUMIFS(СВЦЭМ!$C$33:$C$776,СВЦЭМ!$A$33:$A$776,$A60,СВЦЭМ!$B$33:$B$776,F$47)+'СЕТ СН'!$G$12+СВЦЭМ!$D$10+'СЕТ СН'!$G$5-'СЕТ СН'!$G$20</f>
        <v>3404.7597046400001</v>
      </c>
      <c r="G60" s="36">
        <f>SUMIFS(СВЦЭМ!$C$33:$C$776,СВЦЭМ!$A$33:$A$776,$A60,СВЦЭМ!$B$33:$B$776,G$47)+'СЕТ СН'!$G$12+СВЦЭМ!$D$10+'СЕТ СН'!$G$5-'СЕТ СН'!$G$20</f>
        <v>3393.9994920700001</v>
      </c>
      <c r="H60" s="36">
        <f>SUMIFS(СВЦЭМ!$C$33:$C$776,СВЦЭМ!$A$33:$A$776,$A60,СВЦЭМ!$B$33:$B$776,H$47)+'СЕТ СН'!$G$12+СВЦЭМ!$D$10+'СЕТ СН'!$G$5-'СЕТ СН'!$G$20</f>
        <v>3366.2219789000001</v>
      </c>
      <c r="I60" s="36">
        <f>SUMIFS(СВЦЭМ!$C$33:$C$776,СВЦЭМ!$A$33:$A$776,$A60,СВЦЭМ!$B$33:$B$776,I$47)+'СЕТ СН'!$G$12+СВЦЭМ!$D$10+'СЕТ СН'!$G$5-'СЕТ СН'!$G$20</f>
        <v>3321.0644338700004</v>
      </c>
      <c r="J60" s="36">
        <f>SUMIFS(СВЦЭМ!$C$33:$C$776,СВЦЭМ!$A$33:$A$776,$A60,СВЦЭМ!$B$33:$B$776,J$47)+'СЕТ СН'!$G$12+СВЦЭМ!$D$10+'СЕТ СН'!$G$5-'СЕТ СН'!$G$20</f>
        <v>3293.5032198899999</v>
      </c>
      <c r="K60" s="36">
        <f>SUMIFS(СВЦЭМ!$C$33:$C$776,СВЦЭМ!$A$33:$A$776,$A60,СВЦЭМ!$B$33:$B$776,K$47)+'СЕТ СН'!$G$12+СВЦЭМ!$D$10+'СЕТ СН'!$G$5-'СЕТ СН'!$G$20</f>
        <v>3309.5633654800004</v>
      </c>
      <c r="L60" s="36">
        <f>SUMIFS(СВЦЭМ!$C$33:$C$776,СВЦЭМ!$A$33:$A$776,$A60,СВЦЭМ!$B$33:$B$776,L$47)+'СЕТ СН'!$G$12+СВЦЭМ!$D$10+'СЕТ СН'!$G$5-'СЕТ СН'!$G$20</f>
        <v>3320.0413608600002</v>
      </c>
      <c r="M60" s="36">
        <f>SUMIFS(СВЦЭМ!$C$33:$C$776,СВЦЭМ!$A$33:$A$776,$A60,СВЦЭМ!$B$33:$B$776,M$47)+'СЕТ СН'!$G$12+СВЦЭМ!$D$10+'СЕТ СН'!$G$5-'СЕТ СН'!$G$20</f>
        <v>3311.8647320099999</v>
      </c>
      <c r="N60" s="36">
        <f>SUMIFS(СВЦЭМ!$C$33:$C$776,СВЦЭМ!$A$33:$A$776,$A60,СВЦЭМ!$B$33:$B$776,N$47)+'СЕТ СН'!$G$12+СВЦЭМ!$D$10+'СЕТ СН'!$G$5-'СЕТ СН'!$G$20</f>
        <v>3261.6290594900001</v>
      </c>
      <c r="O60" s="36">
        <f>SUMIFS(СВЦЭМ!$C$33:$C$776,СВЦЭМ!$A$33:$A$776,$A60,СВЦЭМ!$B$33:$B$776,O$47)+'СЕТ СН'!$G$12+СВЦЭМ!$D$10+'СЕТ СН'!$G$5-'СЕТ СН'!$G$20</f>
        <v>3226.0960271399999</v>
      </c>
      <c r="P60" s="36">
        <f>SUMIFS(СВЦЭМ!$C$33:$C$776,СВЦЭМ!$A$33:$A$776,$A60,СВЦЭМ!$B$33:$B$776,P$47)+'СЕТ СН'!$G$12+СВЦЭМ!$D$10+'СЕТ СН'!$G$5-'СЕТ СН'!$G$20</f>
        <v>3219.0475711500003</v>
      </c>
      <c r="Q60" s="36">
        <f>SUMIFS(СВЦЭМ!$C$33:$C$776,СВЦЭМ!$A$33:$A$776,$A60,СВЦЭМ!$B$33:$B$776,Q$47)+'СЕТ СН'!$G$12+СВЦЭМ!$D$10+'СЕТ СН'!$G$5-'СЕТ СН'!$G$20</f>
        <v>3221.8541383100001</v>
      </c>
      <c r="R60" s="36">
        <f>SUMIFS(СВЦЭМ!$C$33:$C$776,СВЦЭМ!$A$33:$A$776,$A60,СВЦЭМ!$B$33:$B$776,R$47)+'СЕТ СН'!$G$12+СВЦЭМ!$D$10+'СЕТ СН'!$G$5-'СЕТ СН'!$G$20</f>
        <v>3217.0795484999999</v>
      </c>
      <c r="S60" s="36">
        <f>SUMIFS(СВЦЭМ!$C$33:$C$776,СВЦЭМ!$A$33:$A$776,$A60,СВЦЭМ!$B$33:$B$776,S$47)+'СЕТ СН'!$G$12+СВЦЭМ!$D$10+'СЕТ СН'!$G$5-'СЕТ СН'!$G$20</f>
        <v>3226.0669961500003</v>
      </c>
      <c r="T60" s="36">
        <f>SUMIFS(СВЦЭМ!$C$33:$C$776,СВЦЭМ!$A$33:$A$776,$A60,СВЦЭМ!$B$33:$B$776,T$47)+'СЕТ СН'!$G$12+СВЦЭМ!$D$10+'СЕТ СН'!$G$5-'СЕТ СН'!$G$20</f>
        <v>3239.0578665200001</v>
      </c>
      <c r="U60" s="36">
        <f>SUMIFS(СВЦЭМ!$C$33:$C$776,СВЦЭМ!$A$33:$A$776,$A60,СВЦЭМ!$B$33:$B$776,U$47)+'СЕТ СН'!$G$12+СВЦЭМ!$D$10+'СЕТ СН'!$G$5-'СЕТ СН'!$G$20</f>
        <v>3201.1109967000002</v>
      </c>
      <c r="V60" s="36">
        <f>SUMIFS(СВЦЭМ!$C$33:$C$776,СВЦЭМ!$A$33:$A$776,$A60,СВЦЭМ!$B$33:$B$776,V$47)+'СЕТ СН'!$G$12+СВЦЭМ!$D$10+'СЕТ СН'!$G$5-'СЕТ СН'!$G$20</f>
        <v>3195.8655116300001</v>
      </c>
      <c r="W60" s="36">
        <f>SUMIFS(СВЦЭМ!$C$33:$C$776,СВЦЭМ!$A$33:$A$776,$A60,СВЦЭМ!$B$33:$B$776,W$47)+'СЕТ СН'!$G$12+СВЦЭМ!$D$10+'СЕТ СН'!$G$5-'СЕТ СН'!$G$20</f>
        <v>3217.1890329500002</v>
      </c>
      <c r="X60" s="36">
        <f>SUMIFS(СВЦЭМ!$C$33:$C$776,СВЦЭМ!$A$33:$A$776,$A60,СВЦЭМ!$B$33:$B$776,X$47)+'СЕТ СН'!$G$12+СВЦЭМ!$D$10+'СЕТ СН'!$G$5-'СЕТ СН'!$G$20</f>
        <v>3239.7033550900001</v>
      </c>
      <c r="Y60" s="36">
        <f>SUMIFS(СВЦЭМ!$C$33:$C$776,СВЦЭМ!$A$33:$A$776,$A60,СВЦЭМ!$B$33:$B$776,Y$47)+'СЕТ СН'!$G$12+СВЦЭМ!$D$10+'СЕТ СН'!$G$5-'СЕТ СН'!$G$20</f>
        <v>3283.65196156</v>
      </c>
    </row>
    <row r="61" spans="1:25" ht="15.75" x14ac:dyDescent="0.2">
      <c r="A61" s="35">
        <f t="shared" si="1"/>
        <v>43752</v>
      </c>
      <c r="B61" s="36">
        <f>SUMIFS(СВЦЭМ!$C$33:$C$776,СВЦЭМ!$A$33:$A$776,$A61,СВЦЭМ!$B$33:$B$776,B$47)+'СЕТ СН'!$G$12+СВЦЭМ!$D$10+'СЕТ СН'!$G$5-'СЕТ СН'!$G$20</f>
        <v>3305.8749175100002</v>
      </c>
      <c r="C61" s="36">
        <f>SUMIFS(СВЦЭМ!$C$33:$C$776,СВЦЭМ!$A$33:$A$776,$A61,СВЦЭМ!$B$33:$B$776,C$47)+'СЕТ СН'!$G$12+СВЦЭМ!$D$10+'СЕТ СН'!$G$5-'СЕТ СН'!$G$20</f>
        <v>3348.72966344</v>
      </c>
      <c r="D61" s="36">
        <f>SUMIFS(СВЦЭМ!$C$33:$C$776,СВЦЭМ!$A$33:$A$776,$A61,СВЦЭМ!$B$33:$B$776,D$47)+'СЕТ СН'!$G$12+СВЦЭМ!$D$10+'СЕТ СН'!$G$5-'СЕТ СН'!$G$20</f>
        <v>3359.3966371900001</v>
      </c>
      <c r="E61" s="36">
        <f>SUMIFS(СВЦЭМ!$C$33:$C$776,СВЦЭМ!$A$33:$A$776,$A61,СВЦЭМ!$B$33:$B$776,E$47)+'СЕТ СН'!$G$12+СВЦЭМ!$D$10+'СЕТ СН'!$G$5-'СЕТ СН'!$G$20</f>
        <v>3327.0359595500004</v>
      </c>
      <c r="F61" s="36">
        <f>SUMIFS(СВЦЭМ!$C$33:$C$776,СВЦЭМ!$A$33:$A$776,$A61,СВЦЭМ!$B$33:$B$776,F$47)+'СЕТ СН'!$G$12+СВЦЭМ!$D$10+'СЕТ СН'!$G$5-'СЕТ СН'!$G$20</f>
        <v>3330.9107862300002</v>
      </c>
      <c r="G61" s="36">
        <f>SUMIFS(СВЦЭМ!$C$33:$C$776,СВЦЭМ!$A$33:$A$776,$A61,СВЦЭМ!$B$33:$B$776,G$47)+'СЕТ СН'!$G$12+СВЦЭМ!$D$10+'СЕТ СН'!$G$5-'СЕТ СН'!$G$20</f>
        <v>3329.30454934</v>
      </c>
      <c r="H61" s="36">
        <f>SUMIFS(СВЦЭМ!$C$33:$C$776,СВЦЭМ!$A$33:$A$776,$A61,СВЦЭМ!$B$33:$B$776,H$47)+'СЕТ СН'!$G$12+СВЦЭМ!$D$10+'СЕТ СН'!$G$5-'СЕТ СН'!$G$20</f>
        <v>3333.2696544999999</v>
      </c>
      <c r="I61" s="36">
        <f>SUMIFS(СВЦЭМ!$C$33:$C$776,СВЦЭМ!$A$33:$A$776,$A61,СВЦЭМ!$B$33:$B$776,I$47)+'СЕТ СН'!$G$12+СВЦЭМ!$D$10+'СЕТ СН'!$G$5-'СЕТ СН'!$G$20</f>
        <v>3305.7218337300001</v>
      </c>
      <c r="J61" s="36">
        <f>SUMIFS(СВЦЭМ!$C$33:$C$776,СВЦЭМ!$A$33:$A$776,$A61,СВЦЭМ!$B$33:$B$776,J$47)+'СЕТ СН'!$G$12+СВЦЭМ!$D$10+'СЕТ СН'!$G$5-'СЕТ СН'!$G$20</f>
        <v>3279.5048487399999</v>
      </c>
      <c r="K61" s="36">
        <f>SUMIFS(СВЦЭМ!$C$33:$C$776,СВЦЭМ!$A$33:$A$776,$A61,СВЦЭМ!$B$33:$B$776,K$47)+'СЕТ СН'!$G$12+СВЦЭМ!$D$10+'СЕТ СН'!$G$5-'СЕТ СН'!$G$20</f>
        <v>3264.2386231</v>
      </c>
      <c r="L61" s="36">
        <f>SUMIFS(СВЦЭМ!$C$33:$C$776,СВЦЭМ!$A$33:$A$776,$A61,СВЦЭМ!$B$33:$B$776,L$47)+'СЕТ СН'!$G$12+СВЦЭМ!$D$10+'СЕТ СН'!$G$5-'СЕТ СН'!$G$20</f>
        <v>3260.7061098700001</v>
      </c>
      <c r="M61" s="36">
        <f>SUMIFS(СВЦЭМ!$C$33:$C$776,СВЦЭМ!$A$33:$A$776,$A61,СВЦЭМ!$B$33:$B$776,M$47)+'СЕТ СН'!$G$12+СВЦЭМ!$D$10+'СЕТ СН'!$G$5-'СЕТ СН'!$G$20</f>
        <v>3272.0498964500002</v>
      </c>
      <c r="N61" s="36">
        <f>SUMIFS(СВЦЭМ!$C$33:$C$776,СВЦЭМ!$A$33:$A$776,$A61,СВЦЭМ!$B$33:$B$776,N$47)+'СЕТ СН'!$G$12+СВЦЭМ!$D$10+'СЕТ СН'!$G$5-'СЕТ СН'!$G$20</f>
        <v>3242.69634877</v>
      </c>
      <c r="O61" s="36">
        <f>SUMIFS(СВЦЭМ!$C$33:$C$776,СВЦЭМ!$A$33:$A$776,$A61,СВЦЭМ!$B$33:$B$776,O$47)+'СЕТ СН'!$G$12+СВЦЭМ!$D$10+'СЕТ СН'!$G$5-'СЕТ СН'!$G$20</f>
        <v>3234.6413559700004</v>
      </c>
      <c r="P61" s="36">
        <f>SUMIFS(СВЦЭМ!$C$33:$C$776,СВЦЭМ!$A$33:$A$776,$A61,СВЦЭМ!$B$33:$B$776,P$47)+'СЕТ СН'!$G$12+СВЦЭМ!$D$10+'СЕТ СН'!$G$5-'СЕТ СН'!$G$20</f>
        <v>3223.4798179200002</v>
      </c>
      <c r="Q61" s="36">
        <f>SUMIFS(СВЦЭМ!$C$33:$C$776,СВЦЭМ!$A$33:$A$776,$A61,СВЦЭМ!$B$33:$B$776,Q$47)+'СЕТ СН'!$G$12+СВЦЭМ!$D$10+'СЕТ СН'!$G$5-'СЕТ СН'!$G$20</f>
        <v>3228.4086907999999</v>
      </c>
      <c r="R61" s="36">
        <f>SUMIFS(СВЦЭМ!$C$33:$C$776,СВЦЭМ!$A$33:$A$776,$A61,СВЦЭМ!$B$33:$B$776,R$47)+'СЕТ СН'!$G$12+СВЦЭМ!$D$10+'СЕТ СН'!$G$5-'СЕТ СН'!$G$20</f>
        <v>3222.2524963800001</v>
      </c>
      <c r="S61" s="36">
        <f>SUMIFS(СВЦЭМ!$C$33:$C$776,СВЦЭМ!$A$33:$A$776,$A61,СВЦЭМ!$B$33:$B$776,S$47)+'СЕТ СН'!$G$12+СВЦЭМ!$D$10+'СЕТ СН'!$G$5-'СЕТ СН'!$G$20</f>
        <v>3224.22771238</v>
      </c>
      <c r="T61" s="36">
        <f>SUMIFS(СВЦЭМ!$C$33:$C$776,СВЦЭМ!$A$33:$A$776,$A61,СВЦЭМ!$B$33:$B$776,T$47)+'СЕТ СН'!$G$12+СВЦЭМ!$D$10+'СЕТ СН'!$G$5-'СЕТ СН'!$G$20</f>
        <v>3244.8802380900001</v>
      </c>
      <c r="U61" s="36">
        <f>SUMIFS(СВЦЭМ!$C$33:$C$776,СВЦЭМ!$A$33:$A$776,$A61,СВЦЭМ!$B$33:$B$776,U$47)+'СЕТ СН'!$G$12+СВЦЭМ!$D$10+'СЕТ СН'!$G$5-'СЕТ СН'!$G$20</f>
        <v>3188.4624151200001</v>
      </c>
      <c r="V61" s="36">
        <f>SUMIFS(СВЦЭМ!$C$33:$C$776,СВЦЭМ!$A$33:$A$776,$A61,СВЦЭМ!$B$33:$B$776,V$47)+'СЕТ СН'!$G$12+СВЦЭМ!$D$10+'СЕТ СН'!$G$5-'СЕТ СН'!$G$20</f>
        <v>3195.4355533600001</v>
      </c>
      <c r="W61" s="36">
        <f>SUMIFS(СВЦЭМ!$C$33:$C$776,СВЦЭМ!$A$33:$A$776,$A61,СВЦЭМ!$B$33:$B$776,W$47)+'СЕТ СН'!$G$12+СВЦЭМ!$D$10+'СЕТ СН'!$G$5-'СЕТ СН'!$G$20</f>
        <v>3215.7513515600003</v>
      </c>
      <c r="X61" s="36">
        <f>SUMIFS(СВЦЭМ!$C$33:$C$776,СВЦЭМ!$A$33:$A$776,$A61,СВЦЭМ!$B$33:$B$776,X$47)+'СЕТ СН'!$G$12+СВЦЭМ!$D$10+'СЕТ СН'!$G$5-'СЕТ СН'!$G$20</f>
        <v>3234.8158900200001</v>
      </c>
      <c r="Y61" s="36">
        <f>SUMIFS(СВЦЭМ!$C$33:$C$776,СВЦЭМ!$A$33:$A$776,$A61,СВЦЭМ!$B$33:$B$776,Y$47)+'СЕТ СН'!$G$12+СВЦЭМ!$D$10+'СЕТ СН'!$G$5-'СЕТ СН'!$G$20</f>
        <v>3266.36979789</v>
      </c>
    </row>
    <row r="62" spans="1:25" ht="15.75" x14ac:dyDescent="0.2">
      <c r="A62" s="35">
        <f t="shared" si="1"/>
        <v>43753</v>
      </c>
      <c r="B62" s="36">
        <f>SUMIFS(СВЦЭМ!$C$33:$C$776,СВЦЭМ!$A$33:$A$776,$A62,СВЦЭМ!$B$33:$B$776,B$47)+'СЕТ СН'!$G$12+СВЦЭМ!$D$10+'СЕТ СН'!$G$5-'СЕТ СН'!$G$20</f>
        <v>3331.06861316</v>
      </c>
      <c r="C62" s="36">
        <f>SUMIFS(СВЦЭМ!$C$33:$C$776,СВЦЭМ!$A$33:$A$776,$A62,СВЦЭМ!$B$33:$B$776,C$47)+'СЕТ СН'!$G$12+СВЦЭМ!$D$10+'СЕТ СН'!$G$5-'СЕТ СН'!$G$20</f>
        <v>3373.41894933</v>
      </c>
      <c r="D62" s="36">
        <f>SUMIFS(СВЦЭМ!$C$33:$C$776,СВЦЭМ!$A$33:$A$776,$A62,СВЦЭМ!$B$33:$B$776,D$47)+'СЕТ СН'!$G$12+СВЦЭМ!$D$10+'СЕТ СН'!$G$5-'СЕТ СН'!$G$20</f>
        <v>3397.1572620300003</v>
      </c>
      <c r="E62" s="36">
        <f>SUMIFS(СВЦЭМ!$C$33:$C$776,СВЦЭМ!$A$33:$A$776,$A62,СВЦЭМ!$B$33:$B$776,E$47)+'СЕТ СН'!$G$12+СВЦЭМ!$D$10+'СЕТ СН'!$G$5-'СЕТ СН'!$G$20</f>
        <v>3407.8667017799999</v>
      </c>
      <c r="F62" s="36">
        <f>SUMIFS(СВЦЭМ!$C$33:$C$776,СВЦЭМ!$A$33:$A$776,$A62,СВЦЭМ!$B$33:$B$776,F$47)+'СЕТ СН'!$G$12+СВЦЭМ!$D$10+'СЕТ СН'!$G$5-'СЕТ СН'!$G$20</f>
        <v>3410.25385018</v>
      </c>
      <c r="G62" s="36">
        <f>SUMIFS(СВЦЭМ!$C$33:$C$776,СВЦЭМ!$A$33:$A$776,$A62,СВЦЭМ!$B$33:$B$776,G$47)+'СЕТ СН'!$G$12+СВЦЭМ!$D$10+'СЕТ СН'!$G$5-'СЕТ СН'!$G$20</f>
        <v>3391.4984171000001</v>
      </c>
      <c r="H62" s="36">
        <f>SUMIFS(СВЦЭМ!$C$33:$C$776,СВЦЭМ!$A$33:$A$776,$A62,СВЦЭМ!$B$33:$B$776,H$47)+'СЕТ СН'!$G$12+СВЦЭМ!$D$10+'СЕТ СН'!$G$5-'СЕТ СН'!$G$20</f>
        <v>3354.0068215400001</v>
      </c>
      <c r="I62" s="36">
        <f>SUMIFS(СВЦЭМ!$C$33:$C$776,СВЦЭМ!$A$33:$A$776,$A62,СВЦЭМ!$B$33:$B$776,I$47)+'СЕТ СН'!$G$12+СВЦЭМ!$D$10+'СЕТ СН'!$G$5-'СЕТ СН'!$G$20</f>
        <v>3342.5785447200001</v>
      </c>
      <c r="J62" s="36">
        <f>SUMIFS(СВЦЭМ!$C$33:$C$776,СВЦЭМ!$A$33:$A$776,$A62,СВЦЭМ!$B$33:$B$776,J$47)+'СЕТ СН'!$G$12+СВЦЭМ!$D$10+'СЕТ СН'!$G$5-'СЕТ СН'!$G$20</f>
        <v>3315.8521720899998</v>
      </c>
      <c r="K62" s="36">
        <f>SUMIFS(СВЦЭМ!$C$33:$C$776,СВЦЭМ!$A$33:$A$776,$A62,СВЦЭМ!$B$33:$B$776,K$47)+'СЕТ СН'!$G$12+СВЦЭМ!$D$10+'СЕТ СН'!$G$5-'СЕТ СН'!$G$20</f>
        <v>3306.7762680700002</v>
      </c>
      <c r="L62" s="36">
        <f>SUMIFS(СВЦЭМ!$C$33:$C$776,СВЦЭМ!$A$33:$A$776,$A62,СВЦЭМ!$B$33:$B$776,L$47)+'СЕТ СН'!$G$12+СВЦЭМ!$D$10+'СЕТ СН'!$G$5-'СЕТ СН'!$G$20</f>
        <v>3313.3405774600001</v>
      </c>
      <c r="M62" s="36">
        <f>SUMIFS(СВЦЭМ!$C$33:$C$776,СВЦЭМ!$A$33:$A$776,$A62,СВЦЭМ!$B$33:$B$776,M$47)+'СЕТ СН'!$G$12+СВЦЭМ!$D$10+'СЕТ СН'!$G$5-'СЕТ СН'!$G$20</f>
        <v>3325.83880206</v>
      </c>
      <c r="N62" s="36">
        <f>SUMIFS(СВЦЭМ!$C$33:$C$776,СВЦЭМ!$A$33:$A$776,$A62,СВЦЭМ!$B$33:$B$776,N$47)+'СЕТ СН'!$G$12+СВЦЭМ!$D$10+'СЕТ СН'!$G$5-'СЕТ СН'!$G$20</f>
        <v>3280.7113534700002</v>
      </c>
      <c r="O62" s="36">
        <f>SUMIFS(СВЦЭМ!$C$33:$C$776,СВЦЭМ!$A$33:$A$776,$A62,СВЦЭМ!$B$33:$B$776,O$47)+'СЕТ СН'!$G$12+СВЦЭМ!$D$10+'СЕТ СН'!$G$5-'СЕТ СН'!$G$20</f>
        <v>3268.9234020600002</v>
      </c>
      <c r="P62" s="36">
        <f>SUMIFS(СВЦЭМ!$C$33:$C$776,СВЦЭМ!$A$33:$A$776,$A62,СВЦЭМ!$B$33:$B$776,P$47)+'СЕТ СН'!$G$12+СВЦЭМ!$D$10+'СЕТ СН'!$G$5-'СЕТ СН'!$G$20</f>
        <v>3258.6228827900004</v>
      </c>
      <c r="Q62" s="36">
        <f>SUMIFS(СВЦЭМ!$C$33:$C$776,СВЦЭМ!$A$33:$A$776,$A62,СВЦЭМ!$B$33:$B$776,Q$47)+'СЕТ СН'!$G$12+СВЦЭМ!$D$10+'СЕТ СН'!$G$5-'СЕТ СН'!$G$20</f>
        <v>3254.1258565799999</v>
      </c>
      <c r="R62" s="36">
        <f>SUMIFS(СВЦЭМ!$C$33:$C$776,СВЦЭМ!$A$33:$A$776,$A62,СВЦЭМ!$B$33:$B$776,R$47)+'СЕТ СН'!$G$12+СВЦЭМ!$D$10+'СЕТ СН'!$G$5-'СЕТ СН'!$G$20</f>
        <v>3251.4475883200002</v>
      </c>
      <c r="S62" s="36">
        <f>SUMIFS(СВЦЭМ!$C$33:$C$776,СВЦЭМ!$A$33:$A$776,$A62,СВЦЭМ!$B$33:$B$776,S$47)+'СЕТ СН'!$G$12+СВЦЭМ!$D$10+'СЕТ СН'!$G$5-'СЕТ СН'!$G$20</f>
        <v>3257.06439963</v>
      </c>
      <c r="T62" s="36">
        <f>SUMIFS(СВЦЭМ!$C$33:$C$776,СВЦЭМ!$A$33:$A$776,$A62,СВЦЭМ!$B$33:$B$776,T$47)+'СЕТ СН'!$G$12+СВЦЭМ!$D$10+'СЕТ СН'!$G$5-'СЕТ СН'!$G$20</f>
        <v>3275.5560577200004</v>
      </c>
      <c r="U62" s="36">
        <f>SUMIFS(СВЦЭМ!$C$33:$C$776,СВЦЭМ!$A$33:$A$776,$A62,СВЦЭМ!$B$33:$B$776,U$47)+'СЕТ СН'!$G$12+СВЦЭМ!$D$10+'СЕТ СН'!$G$5-'СЕТ СН'!$G$20</f>
        <v>3218.6792842100003</v>
      </c>
      <c r="V62" s="36">
        <f>SUMIFS(СВЦЭМ!$C$33:$C$776,СВЦЭМ!$A$33:$A$776,$A62,СВЦЭМ!$B$33:$B$776,V$47)+'СЕТ СН'!$G$12+СВЦЭМ!$D$10+'СЕТ СН'!$G$5-'СЕТ СН'!$G$20</f>
        <v>3227.6397668600002</v>
      </c>
      <c r="W62" s="36">
        <f>SUMIFS(СВЦЭМ!$C$33:$C$776,СВЦЭМ!$A$33:$A$776,$A62,СВЦЭМ!$B$33:$B$776,W$47)+'СЕТ СН'!$G$12+СВЦЭМ!$D$10+'СЕТ СН'!$G$5-'СЕТ СН'!$G$20</f>
        <v>3242.2612505699999</v>
      </c>
      <c r="X62" s="36">
        <f>SUMIFS(СВЦЭМ!$C$33:$C$776,СВЦЭМ!$A$33:$A$776,$A62,СВЦЭМ!$B$33:$B$776,X$47)+'СЕТ СН'!$G$12+СВЦЭМ!$D$10+'СЕТ СН'!$G$5-'СЕТ СН'!$G$20</f>
        <v>3236.1571823100003</v>
      </c>
      <c r="Y62" s="36">
        <f>SUMIFS(СВЦЭМ!$C$33:$C$776,СВЦЭМ!$A$33:$A$776,$A62,СВЦЭМ!$B$33:$B$776,Y$47)+'СЕТ СН'!$G$12+СВЦЭМ!$D$10+'СЕТ СН'!$G$5-'СЕТ СН'!$G$20</f>
        <v>3241.18058006</v>
      </c>
    </row>
    <row r="63" spans="1:25" ht="15.75" x14ac:dyDescent="0.2">
      <c r="A63" s="35">
        <f t="shared" si="1"/>
        <v>43754</v>
      </c>
      <c r="B63" s="36">
        <f>SUMIFS(СВЦЭМ!$C$33:$C$776,СВЦЭМ!$A$33:$A$776,$A63,СВЦЭМ!$B$33:$B$776,B$47)+'СЕТ СН'!$G$12+СВЦЭМ!$D$10+'СЕТ СН'!$G$5-'СЕТ СН'!$G$20</f>
        <v>3400.70698472</v>
      </c>
      <c r="C63" s="36">
        <f>SUMIFS(СВЦЭМ!$C$33:$C$776,СВЦЭМ!$A$33:$A$776,$A63,СВЦЭМ!$B$33:$B$776,C$47)+'СЕТ СН'!$G$12+СВЦЭМ!$D$10+'СЕТ СН'!$G$5-'СЕТ СН'!$G$20</f>
        <v>3443.32948291</v>
      </c>
      <c r="D63" s="36">
        <f>SUMIFS(СВЦЭМ!$C$33:$C$776,СВЦЭМ!$A$33:$A$776,$A63,СВЦЭМ!$B$33:$B$776,D$47)+'СЕТ СН'!$G$12+СВЦЭМ!$D$10+'СЕТ СН'!$G$5-'СЕТ СН'!$G$20</f>
        <v>3459.3787313800003</v>
      </c>
      <c r="E63" s="36">
        <f>SUMIFS(СВЦЭМ!$C$33:$C$776,СВЦЭМ!$A$33:$A$776,$A63,СВЦЭМ!$B$33:$B$776,E$47)+'СЕТ СН'!$G$12+СВЦЭМ!$D$10+'СЕТ СН'!$G$5-'СЕТ СН'!$G$20</f>
        <v>3460.1734563</v>
      </c>
      <c r="F63" s="36">
        <f>SUMIFS(СВЦЭМ!$C$33:$C$776,СВЦЭМ!$A$33:$A$776,$A63,СВЦЭМ!$B$33:$B$776,F$47)+'СЕТ СН'!$G$12+СВЦЭМ!$D$10+'СЕТ СН'!$G$5-'СЕТ СН'!$G$20</f>
        <v>3456.8418089100001</v>
      </c>
      <c r="G63" s="36">
        <f>SUMIFS(СВЦЭМ!$C$33:$C$776,СВЦЭМ!$A$33:$A$776,$A63,СВЦЭМ!$B$33:$B$776,G$47)+'СЕТ СН'!$G$12+СВЦЭМ!$D$10+'СЕТ СН'!$G$5-'СЕТ СН'!$G$20</f>
        <v>3419.2903088900002</v>
      </c>
      <c r="H63" s="36">
        <f>SUMIFS(СВЦЭМ!$C$33:$C$776,СВЦЭМ!$A$33:$A$776,$A63,СВЦЭМ!$B$33:$B$776,H$47)+'СЕТ СН'!$G$12+СВЦЭМ!$D$10+'СЕТ СН'!$G$5-'СЕТ СН'!$G$20</f>
        <v>3358.8838898399999</v>
      </c>
      <c r="I63" s="36">
        <f>SUMIFS(СВЦЭМ!$C$33:$C$776,СВЦЭМ!$A$33:$A$776,$A63,СВЦЭМ!$B$33:$B$776,I$47)+'СЕТ СН'!$G$12+СВЦЭМ!$D$10+'СЕТ СН'!$G$5-'СЕТ СН'!$G$20</f>
        <v>3314.1138158600002</v>
      </c>
      <c r="J63" s="36">
        <f>SUMIFS(СВЦЭМ!$C$33:$C$776,СВЦЭМ!$A$33:$A$776,$A63,СВЦЭМ!$B$33:$B$776,J$47)+'СЕТ СН'!$G$12+СВЦЭМ!$D$10+'СЕТ СН'!$G$5-'СЕТ СН'!$G$20</f>
        <v>3310.8664784900002</v>
      </c>
      <c r="K63" s="36">
        <f>SUMIFS(СВЦЭМ!$C$33:$C$776,СВЦЭМ!$A$33:$A$776,$A63,СВЦЭМ!$B$33:$B$776,K$47)+'СЕТ СН'!$G$12+СВЦЭМ!$D$10+'СЕТ СН'!$G$5-'СЕТ СН'!$G$20</f>
        <v>3311.9288130200002</v>
      </c>
      <c r="L63" s="36">
        <f>SUMIFS(СВЦЭМ!$C$33:$C$776,СВЦЭМ!$A$33:$A$776,$A63,СВЦЭМ!$B$33:$B$776,L$47)+'СЕТ СН'!$G$12+СВЦЭМ!$D$10+'СЕТ СН'!$G$5-'СЕТ СН'!$G$20</f>
        <v>3334.0006286500002</v>
      </c>
      <c r="M63" s="36">
        <f>SUMIFS(СВЦЭМ!$C$33:$C$776,СВЦЭМ!$A$33:$A$776,$A63,СВЦЭМ!$B$33:$B$776,M$47)+'СЕТ СН'!$G$12+СВЦЭМ!$D$10+'СЕТ СН'!$G$5-'СЕТ СН'!$G$20</f>
        <v>3326.58425059</v>
      </c>
      <c r="N63" s="36">
        <f>SUMIFS(СВЦЭМ!$C$33:$C$776,СВЦЭМ!$A$33:$A$776,$A63,СВЦЭМ!$B$33:$B$776,N$47)+'СЕТ СН'!$G$12+СВЦЭМ!$D$10+'СЕТ СН'!$G$5-'СЕТ СН'!$G$20</f>
        <v>3305.1685693200002</v>
      </c>
      <c r="O63" s="36">
        <f>SUMIFS(СВЦЭМ!$C$33:$C$776,СВЦЭМ!$A$33:$A$776,$A63,СВЦЭМ!$B$33:$B$776,O$47)+'СЕТ СН'!$G$12+СВЦЭМ!$D$10+'СЕТ СН'!$G$5-'СЕТ СН'!$G$20</f>
        <v>3264.8792423700002</v>
      </c>
      <c r="P63" s="36">
        <f>SUMIFS(СВЦЭМ!$C$33:$C$776,СВЦЭМ!$A$33:$A$776,$A63,СВЦЭМ!$B$33:$B$776,P$47)+'СЕТ СН'!$G$12+СВЦЭМ!$D$10+'СЕТ СН'!$G$5-'СЕТ СН'!$G$20</f>
        <v>3280.3164046100001</v>
      </c>
      <c r="Q63" s="36">
        <f>SUMIFS(СВЦЭМ!$C$33:$C$776,СВЦЭМ!$A$33:$A$776,$A63,СВЦЭМ!$B$33:$B$776,Q$47)+'СЕТ СН'!$G$12+СВЦЭМ!$D$10+'СЕТ СН'!$G$5-'СЕТ СН'!$G$20</f>
        <v>3282.31430215</v>
      </c>
      <c r="R63" s="36">
        <f>SUMIFS(СВЦЭМ!$C$33:$C$776,СВЦЭМ!$A$33:$A$776,$A63,СВЦЭМ!$B$33:$B$776,R$47)+'СЕТ СН'!$G$12+СВЦЭМ!$D$10+'СЕТ СН'!$G$5-'СЕТ СН'!$G$20</f>
        <v>3287.1603788900002</v>
      </c>
      <c r="S63" s="36">
        <f>SUMIFS(СВЦЭМ!$C$33:$C$776,СВЦЭМ!$A$33:$A$776,$A63,СВЦЭМ!$B$33:$B$776,S$47)+'СЕТ СН'!$G$12+СВЦЭМ!$D$10+'СЕТ СН'!$G$5-'СЕТ СН'!$G$20</f>
        <v>3280.1653209800002</v>
      </c>
      <c r="T63" s="36">
        <f>SUMIFS(СВЦЭМ!$C$33:$C$776,СВЦЭМ!$A$33:$A$776,$A63,СВЦЭМ!$B$33:$B$776,T$47)+'СЕТ СН'!$G$12+СВЦЭМ!$D$10+'СЕТ СН'!$G$5-'СЕТ СН'!$G$20</f>
        <v>3270.7683958600001</v>
      </c>
      <c r="U63" s="36">
        <f>SUMIFS(СВЦЭМ!$C$33:$C$776,СВЦЭМ!$A$33:$A$776,$A63,СВЦЭМ!$B$33:$B$776,U$47)+'СЕТ СН'!$G$12+СВЦЭМ!$D$10+'СЕТ СН'!$G$5-'СЕТ СН'!$G$20</f>
        <v>3290.71019806</v>
      </c>
      <c r="V63" s="36">
        <f>SUMIFS(СВЦЭМ!$C$33:$C$776,СВЦЭМ!$A$33:$A$776,$A63,СВЦЭМ!$B$33:$B$776,V$47)+'СЕТ СН'!$G$12+СВЦЭМ!$D$10+'СЕТ СН'!$G$5-'СЕТ СН'!$G$20</f>
        <v>3285.4359398500001</v>
      </c>
      <c r="W63" s="36">
        <f>SUMIFS(СВЦЭМ!$C$33:$C$776,СВЦЭМ!$A$33:$A$776,$A63,СВЦЭМ!$B$33:$B$776,W$47)+'СЕТ СН'!$G$12+СВЦЭМ!$D$10+'СЕТ СН'!$G$5-'СЕТ СН'!$G$20</f>
        <v>3270.4141695900003</v>
      </c>
      <c r="X63" s="36">
        <f>SUMIFS(СВЦЭМ!$C$33:$C$776,СВЦЭМ!$A$33:$A$776,$A63,СВЦЭМ!$B$33:$B$776,X$47)+'СЕТ СН'!$G$12+СВЦЭМ!$D$10+'СЕТ СН'!$G$5-'СЕТ СН'!$G$20</f>
        <v>3245.9029697400001</v>
      </c>
      <c r="Y63" s="36">
        <f>SUMIFS(СВЦЭМ!$C$33:$C$776,СВЦЭМ!$A$33:$A$776,$A63,СВЦЭМ!$B$33:$B$776,Y$47)+'СЕТ СН'!$G$12+СВЦЭМ!$D$10+'СЕТ СН'!$G$5-'СЕТ СН'!$G$20</f>
        <v>3296.8903256200001</v>
      </c>
    </row>
    <row r="64" spans="1:25" ht="15.75" x14ac:dyDescent="0.2">
      <c r="A64" s="35">
        <f t="shared" si="1"/>
        <v>43755</v>
      </c>
      <c r="B64" s="36">
        <f>SUMIFS(СВЦЭМ!$C$33:$C$776,СВЦЭМ!$A$33:$A$776,$A64,СВЦЭМ!$B$33:$B$776,B$47)+'СЕТ СН'!$G$12+СВЦЭМ!$D$10+'СЕТ СН'!$G$5-'СЕТ СН'!$G$20</f>
        <v>3370.6225903600002</v>
      </c>
      <c r="C64" s="36">
        <f>SUMIFS(СВЦЭМ!$C$33:$C$776,СВЦЭМ!$A$33:$A$776,$A64,СВЦЭМ!$B$33:$B$776,C$47)+'СЕТ СН'!$G$12+СВЦЭМ!$D$10+'СЕТ СН'!$G$5-'СЕТ СН'!$G$20</f>
        <v>3438.5991803000002</v>
      </c>
      <c r="D64" s="36">
        <f>SUMIFS(СВЦЭМ!$C$33:$C$776,СВЦЭМ!$A$33:$A$776,$A64,СВЦЭМ!$B$33:$B$776,D$47)+'СЕТ СН'!$G$12+СВЦЭМ!$D$10+'СЕТ СН'!$G$5-'СЕТ СН'!$G$20</f>
        <v>3481.9895579100003</v>
      </c>
      <c r="E64" s="36">
        <f>SUMIFS(СВЦЭМ!$C$33:$C$776,СВЦЭМ!$A$33:$A$776,$A64,СВЦЭМ!$B$33:$B$776,E$47)+'СЕТ СН'!$G$12+СВЦЭМ!$D$10+'СЕТ СН'!$G$5-'СЕТ СН'!$G$20</f>
        <v>3508.9482374700001</v>
      </c>
      <c r="F64" s="36">
        <f>SUMIFS(СВЦЭМ!$C$33:$C$776,СВЦЭМ!$A$33:$A$776,$A64,СВЦЭМ!$B$33:$B$776,F$47)+'СЕТ СН'!$G$12+СВЦЭМ!$D$10+'СЕТ СН'!$G$5-'СЕТ СН'!$G$20</f>
        <v>3512.3755970900002</v>
      </c>
      <c r="G64" s="36">
        <f>SUMIFS(СВЦЭМ!$C$33:$C$776,СВЦЭМ!$A$33:$A$776,$A64,СВЦЭМ!$B$33:$B$776,G$47)+'СЕТ СН'!$G$12+СВЦЭМ!$D$10+'СЕТ СН'!$G$5-'СЕТ СН'!$G$20</f>
        <v>3495.2961621200002</v>
      </c>
      <c r="H64" s="36">
        <f>SUMIFS(СВЦЭМ!$C$33:$C$776,СВЦЭМ!$A$33:$A$776,$A64,СВЦЭМ!$B$33:$B$776,H$47)+'СЕТ СН'!$G$12+СВЦЭМ!$D$10+'СЕТ СН'!$G$5-'СЕТ СН'!$G$20</f>
        <v>3437.7856834900003</v>
      </c>
      <c r="I64" s="36">
        <f>SUMIFS(СВЦЭМ!$C$33:$C$776,СВЦЭМ!$A$33:$A$776,$A64,СВЦЭМ!$B$33:$B$776,I$47)+'СЕТ СН'!$G$12+СВЦЭМ!$D$10+'СЕТ СН'!$G$5-'СЕТ СН'!$G$20</f>
        <v>3363.9840876500002</v>
      </c>
      <c r="J64" s="36">
        <f>SUMIFS(СВЦЭМ!$C$33:$C$776,СВЦЭМ!$A$33:$A$776,$A64,СВЦЭМ!$B$33:$B$776,J$47)+'СЕТ СН'!$G$12+СВЦЭМ!$D$10+'СЕТ СН'!$G$5-'СЕТ СН'!$G$20</f>
        <v>3368.6100139</v>
      </c>
      <c r="K64" s="36">
        <f>SUMIFS(СВЦЭМ!$C$33:$C$776,СВЦЭМ!$A$33:$A$776,$A64,СВЦЭМ!$B$33:$B$776,K$47)+'СЕТ СН'!$G$12+СВЦЭМ!$D$10+'СЕТ СН'!$G$5-'СЕТ СН'!$G$20</f>
        <v>3365.7163265600002</v>
      </c>
      <c r="L64" s="36">
        <f>SUMIFS(СВЦЭМ!$C$33:$C$776,СВЦЭМ!$A$33:$A$776,$A64,СВЦЭМ!$B$33:$B$776,L$47)+'СЕТ СН'!$G$12+СВЦЭМ!$D$10+'СЕТ СН'!$G$5-'СЕТ СН'!$G$20</f>
        <v>3365.17660432</v>
      </c>
      <c r="M64" s="36">
        <f>SUMIFS(СВЦЭМ!$C$33:$C$776,СВЦЭМ!$A$33:$A$776,$A64,СВЦЭМ!$B$33:$B$776,M$47)+'СЕТ СН'!$G$12+СВЦЭМ!$D$10+'СЕТ СН'!$G$5-'СЕТ СН'!$G$20</f>
        <v>3373.9024194800004</v>
      </c>
      <c r="N64" s="36">
        <f>SUMIFS(СВЦЭМ!$C$33:$C$776,СВЦЭМ!$A$33:$A$776,$A64,СВЦЭМ!$B$33:$B$776,N$47)+'СЕТ СН'!$G$12+СВЦЭМ!$D$10+'СЕТ СН'!$G$5-'СЕТ СН'!$G$20</f>
        <v>3340.6188632100002</v>
      </c>
      <c r="O64" s="36">
        <f>SUMIFS(СВЦЭМ!$C$33:$C$776,СВЦЭМ!$A$33:$A$776,$A64,СВЦЭМ!$B$33:$B$776,O$47)+'СЕТ СН'!$G$12+СВЦЭМ!$D$10+'СЕТ СН'!$G$5-'СЕТ СН'!$G$20</f>
        <v>3296.5941617500002</v>
      </c>
      <c r="P64" s="36">
        <f>SUMIFS(СВЦЭМ!$C$33:$C$776,СВЦЭМ!$A$33:$A$776,$A64,СВЦЭМ!$B$33:$B$776,P$47)+'СЕТ СН'!$G$12+СВЦЭМ!$D$10+'СЕТ СН'!$G$5-'СЕТ СН'!$G$20</f>
        <v>3302.8182341700003</v>
      </c>
      <c r="Q64" s="36">
        <f>SUMIFS(СВЦЭМ!$C$33:$C$776,СВЦЭМ!$A$33:$A$776,$A64,СВЦЭМ!$B$33:$B$776,Q$47)+'СЕТ СН'!$G$12+СВЦЭМ!$D$10+'СЕТ СН'!$G$5-'СЕТ СН'!$G$20</f>
        <v>3298.7178175700001</v>
      </c>
      <c r="R64" s="36">
        <f>SUMIFS(СВЦЭМ!$C$33:$C$776,СВЦЭМ!$A$33:$A$776,$A64,СВЦЭМ!$B$33:$B$776,R$47)+'СЕТ СН'!$G$12+СВЦЭМ!$D$10+'СЕТ СН'!$G$5-'СЕТ СН'!$G$20</f>
        <v>3302.1254184600002</v>
      </c>
      <c r="S64" s="36">
        <f>SUMIFS(СВЦЭМ!$C$33:$C$776,СВЦЭМ!$A$33:$A$776,$A64,СВЦЭМ!$B$33:$B$776,S$47)+'СЕТ СН'!$G$12+СВЦЭМ!$D$10+'СЕТ СН'!$G$5-'СЕТ СН'!$G$20</f>
        <v>3299.9722197700003</v>
      </c>
      <c r="T64" s="36">
        <f>SUMIFS(СВЦЭМ!$C$33:$C$776,СВЦЭМ!$A$33:$A$776,$A64,СВЦЭМ!$B$33:$B$776,T$47)+'СЕТ СН'!$G$12+СВЦЭМ!$D$10+'СЕТ СН'!$G$5-'СЕТ СН'!$G$20</f>
        <v>3273.79125488</v>
      </c>
      <c r="U64" s="36">
        <f>SUMIFS(СВЦЭМ!$C$33:$C$776,СВЦЭМ!$A$33:$A$776,$A64,СВЦЭМ!$B$33:$B$776,U$47)+'СЕТ СН'!$G$12+СВЦЭМ!$D$10+'СЕТ СН'!$G$5-'СЕТ СН'!$G$20</f>
        <v>3267.1518887900002</v>
      </c>
      <c r="V64" s="36">
        <f>SUMIFS(СВЦЭМ!$C$33:$C$776,СВЦЭМ!$A$33:$A$776,$A64,СВЦЭМ!$B$33:$B$776,V$47)+'СЕТ СН'!$G$12+СВЦЭМ!$D$10+'СЕТ СН'!$G$5-'СЕТ СН'!$G$20</f>
        <v>3250.0823597600001</v>
      </c>
      <c r="W64" s="36">
        <f>SUMIFS(СВЦЭМ!$C$33:$C$776,СВЦЭМ!$A$33:$A$776,$A64,СВЦЭМ!$B$33:$B$776,W$47)+'СЕТ СН'!$G$12+СВЦЭМ!$D$10+'СЕТ СН'!$G$5-'СЕТ СН'!$G$20</f>
        <v>3260.2266387</v>
      </c>
      <c r="X64" s="36">
        <f>SUMIFS(СВЦЭМ!$C$33:$C$776,СВЦЭМ!$A$33:$A$776,$A64,СВЦЭМ!$B$33:$B$776,X$47)+'СЕТ СН'!$G$12+СВЦЭМ!$D$10+'СЕТ СН'!$G$5-'СЕТ СН'!$G$20</f>
        <v>3284.7189513900003</v>
      </c>
      <c r="Y64" s="36">
        <f>SUMIFS(СВЦЭМ!$C$33:$C$776,СВЦЭМ!$A$33:$A$776,$A64,СВЦЭМ!$B$33:$B$776,Y$47)+'СЕТ СН'!$G$12+СВЦЭМ!$D$10+'СЕТ СН'!$G$5-'СЕТ СН'!$G$20</f>
        <v>3330.33107178</v>
      </c>
    </row>
    <row r="65" spans="1:27" ht="15.75" x14ac:dyDescent="0.2">
      <c r="A65" s="35">
        <f t="shared" si="1"/>
        <v>43756</v>
      </c>
      <c r="B65" s="36">
        <f>SUMIFS(СВЦЭМ!$C$33:$C$776,СВЦЭМ!$A$33:$A$776,$A65,СВЦЭМ!$B$33:$B$776,B$47)+'СЕТ СН'!$G$12+СВЦЭМ!$D$10+'СЕТ СН'!$G$5-'СЕТ СН'!$G$20</f>
        <v>3444.3849945299999</v>
      </c>
      <c r="C65" s="36">
        <f>SUMIFS(СВЦЭМ!$C$33:$C$776,СВЦЭМ!$A$33:$A$776,$A65,СВЦЭМ!$B$33:$B$776,C$47)+'СЕТ СН'!$G$12+СВЦЭМ!$D$10+'СЕТ СН'!$G$5-'СЕТ СН'!$G$20</f>
        <v>3450.8611104300003</v>
      </c>
      <c r="D65" s="36">
        <f>SUMIFS(СВЦЭМ!$C$33:$C$776,СВЦЭМ!$A$33:$A$776,$A65,СВЦЭМ!$B$33:$B$776,D$47)+'СЕТ СН'!$G$12+СВЦЭМ!$D$10+'СЕТ СН'!$G$5-'СЕТ СН'!$G$20</f>
        <v>3474.3358682600001</v>
      </c>
      <c r="E65" s="36">
        <f>SUMIFS(СВЦЭМ!$C$33:$C$776,СВЦЭМ!$A$33:$A$776,$A65,СВЦЭМ!$B$33:$B$776,E$47)+'СЕТ СН'!$G$12+СВЦЭМ!$D$10+'СЕТ СН'!$G$5-'СЕТ СН'!$G$20</f>
        <v>3484.3807264300003</v>
      </c>
      <c r="F65" s="36">
        <f>SUMIFS(СВЦЭМ!$C$33:$C$776,СВЦЭМ!$A$33:$A$776,$A65,СВЦЭМ!$B$33:$B$776,F$47)+'СЕТ СН'!$G$12+СВЦЭМ!$D$10+'СЕТ СН'!$G$5-'СЕТ СН'!$G$20</f>
        <v>3484.0826546900003</v>
      </c>
      <c r="G65" s="36">
        <f>SUMIFS(СВЦЭМ!$C$33:$C$776,СВЦЭМ!$A$33:$A$776,$A65,СВЦЭМ!$B$33:$B$776,G$47)+'СЕТ СН'!$G$12+СВЦЭМ!$D$10+'СЕТ СН'!$G$5-'СЕТ СН'!$G$20</f>
        <v>3458.4175342900003</v>
      </c>
      <c r="H65" s="36">
        <f>SUMIFS(СВЦЭМ!$C$33:$C$776,СВЦЭМ!$A$33:$A$776,$A65,СВЦЭМ!$B$33:$B$776,H$47)+'СЕТ СН'!$G$12+СВЦЭМ!$D$10+'СЕТ СН'!$G$5-'СЕТ СН'!$G$20</f>
        <v>3401.2490708300002</v>
      </c>
      <c r="I65" s="36">
        <f>SUMIFS(СВЦЭМ!$C$33:$C$776,СВЦЭМ!$A$33:$A$776,$A65,СВЦЭМ!$B$33:$B$776,I$47)+'СЕТ СН'!$G$12+СВЦЭМ!$D$10+'СЕТ СН'!$G$5-'СЕТ СН'!$G$20</f>
        <v>3336.1365612200002</v>
      </c>
      <c r="J65" s="36">
        <f>SUMIFS(СВЦЭМ!$C$33:$C$776,СВЦЭМ!$A$33:$A$776,$A65,СВЦЭМ!$B$33:$B$776,J$47)+'СЕТ СН'!$G$12+СВЦЭМ!$D$10+'СЕТ СН'!$G$5-'СЕТ СН'!$G$20</f>
        <v>3323.0690524700003</v>
      </c>
      <c r="K65" s="36">
        <f>SUMIFS(СВЦЭМ!$C$33:$C$776,СВЦЭМ!$A$33:$A$776,$A65,СВЦЭМ!$B$33:$B$776,K$47)+'СЕТ СН'!$G$12+СВЦЭМ!$D$10+'СЕТ СН'!$G$5-'СЕТ СН'!$G$20</f>
        <v>3315.2326577500003</v>
      </c>
      <c r="L65" s="36">
        <f>SUMIFS(СВЦЭМ!$C$33:$C$776,СВЦЭМ!$A$33:$A$776,$A65,СВЦЭМ!$B$33:$B$776,L$47)+'СЕТ СН'!$G$12+СВЦЭМ!$D$10+'СЕТ СН'!$G$5-'СЕТ СН'!$G$20</f>
        <v>3325.8838477899999</v>
      </c>
      <c r="M65" s="36">
        <f>SUMIFS(СВЦЭМ!$C$33:$C$776,СВЦЭМ!$A$33:$A$776,$A65,СВЦЭМ!$B$33:$B$776,M$47)+'СЕТ СН'!$G$12+СВЦЭМ!$D$10+'СЕТ СН'!$G$5-'СЕТ СН'!$G$20</f>
        <v>3331.64323014</v>
      </c>
      <c r="N65" s="36">
        <f>SUMIFS(СВЦЭМ!$C$33:$C$776,СВЦЭМ!$A$33:$A$776,$A65,СВЦЭМ!$B$33:$B$776,N$47)+'СЕТ СН'!$G$12+СВЦЭМ!$D$10+'СЕТ СН'!$G$5-'СЕТ СН'!$G$20</f>
        <v>3302.2580661500001</v>
      </c>
      <c r="O65" s="36">
        <f>SUMIFS(СВЦЭМ!$C$33:$C$776,СВЦЭМ!$A$33:$A$776,$A65,СВЦЭМ!$B$33:$B$776,O$47)+'СЕТ СН'!$G$12+СВЦЭМ!$D$10+'СЕТ СН'!$G$5-'СЕТ СН'!$G$20</f>
        <v>3265.2806222600002</v>
      </c>
      <c r="P65" s="36">
        <f>SUMIFS(СВЦЭМ!$C$33:$C$776,СВЦЭМ!$A$33:$A$776,$A65,СВЦЭМ!$B$33:$B$776,P$47)+'СЕТ СН'!$G$12+СВЦЭМ!$D$10+'СЕТ СН'!$G$5-'СЕТ СН'!$G$20</f>
        <v>3276.4633549700002</v>
      </c>
      <c r="Q65" s="36">
        <f>SUMIFS(СВЦЭМ!$C$33:$C$776,СВЦЭМ!$A$33:$A$776,$A65,СВЦЭМ!$B$33:$B$776,Q$47)+'СЕТ СН'!$G$12+СВЦЭМ!$D$10+'СЕТ СН'!$G$5-'СЕТ СН'!$G$20</f>
        <v>3281.1032444000002</v>
      </c>
      <c r="R65" s="36">
        <f>SUMIFS(СВЦЭМ!$C$33:$C$776,СВЦЭМ!$A$33:$A$776,$A65,СВЦЭМ!$B$33:$B$776,R$47)+'СЕТ СН'!$G$12+СВЦЭМ!$D$10+'СЕТ СН'!$G$5-'СЕТ СН'!$G$20</f>
        <v>3270.9364868600001</v>
      </c>
      <c r="S65" s="36">
        <f>SUMIFS(СВЦЭМ!$C$33:$C$776,СВЦЭМ!$A$33:$A$776,$A65,СВЦЭМ!$B$33:$B$776,S$47)+'СЕТ СН'!$G$12+СВЦЭМ!$D$10+'СЕТ СН'!$G$5-'СЕТ СН'!$G$20</f>
        <v>3261.4213757699999</v>
      </c>
      <c r="T65" s="36">
        <f>SUMIFS(СВЦЭМ!$C$33:$C$776,СВЦЭМ!$A$33:$A$776,$A65,СВЦЭМ!$B$33:$B$776,T$47)+'СЕТ СН'!$G$12+СВЦЭМ!$D$10+'СЕТ СН'!$G$5-'СЕТ СН'!$G$20</f>
        <v>3264.1892598100003</v>
      </c>
      <c r="U65" s="36">
        <f>SUMIFS(СВЦЭМ!$C$33:$C$776,СВЦЭМ!$A$33:$A$776,$A65,СВЦЭМ!$B$33:$B$776,U$47)+'СЕТ СН'!$G$12+СВЦЭМ!$D$10+'СЕТ СН'!$G$5-'СЕТ СН'!$G$20</f>
        <v>3264.5133623000002</v>
      </c>
      <c r="V65" s="36">
        <f>SUMIFS(СВЦЭМ!$C$33:$C$776,СВЦЭМ!$A$33:$A$776,$A65,СВЦЭМ!$B$33:$B$776,V$47)+'СЕТ СН'!$G$12+СВЦЭМ!$D$10+'СЕТ СН'!$G$5-'СЕТ СН'!$G$20</f>
        <v>3260.1970382200002</v>
      </c>
      <c r="W65" s="36">
        <f>SUMIFS(СВЦЭМ!$C$33:$C$776,СВЦЭМ!$A$33:$A$776,$A65,СВЦЭМ!$B$33:$B$776,W$47)+'СЕТ СН'!$G$12+СВЦЭМ!$D$10+'СЕТ СН'!$G$5-'СЕТ СН'!$G$20</f>
        <v>3275.62984052</v>
      </c>
      <c r="X65" s="36">
        <f>SUMIFS(СВЦЭМ!$C$33:$C$776,СВЦЭМ!$A$33:$A$776,$A65,СВЦЭМ!$B$33:$B$776,X$47)+'СЕТ СН'!$G$12+СВЦЭМ!$D$10+'СЕТ СН'!$G$5-'СЕТ СН'!$G$20</f>
        <v>3300.4683897</v>
      </c>
      <c r="Y65" s="36">
        <f>SUMIFS(СВЦЭМ!$C$33:$C$776,СВЦЭМ!$A$33:$A$776,$A65,СВЦЭМ!$B$33:$B$776,Y$47)+'СЕТ СН'!$G$12+СВЦЭМ!$D$10+'СЕТ СН'!$G$5-'СЕТ СН'!$G$20</f>
        <v>3348.68304919</v>
      </c>
    </row>
    <row r="66" spans="1:27" ht="15.75" x14ac:dyDescent="0.2">
      <c r="A66" s="35">
        <f t="shared" si="1"/>
        <v>43757</v>
      </c>
      <c r="B66" s="36">
        <f>SUMIFS(СВЦЭМ!$C$33:$C$776,СВЦЭМ!$A$33:$A$776,$A66,СВЦЭМ!$B$33:$B$776,B$47)+'СЕТ СН'!$G$12+СВЦЭМ!$D$10+'СЕТ СН'!$G$5-'СЕТ СН'!$G$20</f>
        <v>3394.4990453999999</v>
      </c>
      <c r="C66" s="36">
        <f>SUMIFS(СВЦЭМ!$C$33:$C$776,СВЦЭМ!$A$33:$A$776,$A66,СВЦЭМ!$B$33:$B$776,C$47)+'СЕТ СН'!$G$12+СВЦЭМ!$D$10+'СЕТ СН'!$G$5-'СЕТ СН'!$G$20</f>
        <v>3445.8158411300001</v>
      </c>
      <c r="D66" s="36">
        <f>SUMIFS(СВЦЭМ!$C$33:$C$776,СВЦЭМ!$A$33:$A$776,$A66,СВЦЭМ!$B$33:$B$776,D$47)+'СЕТ СН'!$G$12+СВЦЭМ!$D$10+'СЕТ СН'!$G$5-'СЕТ СН'!$G$20</f>
        <v>3437.9753512000002</v>
      </c>
      <c r="E66" s="36">
        <f>SUMIFS(СВЦЭМ!$C$33:$C$776,СВЦЭМ!$A$33:$A$776,$A66,СВЦЭМ!$B$33:$B$776,E$47)+'СЕТ СН'!$G$12+СВЦЭМ!$D$10+'СЕТ СН'!$G$5-'СЕТ СН'!$G$20</f>
        <v>3440.0520057900003</v>
      </c>
      <c r="F66" s="36">
        <f>SUMIFS(СВЦЭМ!$C$33:$C$776,СВЦЭМ!$A$33:$A$776,$A66,СВЦЭМ!$B$33:$B$776,F$47)+'СЕТ СН'!$G$12+СВЦЭМ!$D$10+'СЕТ СН'!$G$5-'СЕТ СН'!$G$20</f>
        <v>3434.3610829700001</v>
      </c>
      <c r="G66" s="36">
        <f>SUMIFS(СВЦЭМ!$C$33:$C$776,СВЦЭМ!$A$33:$A$776,$A66,СВЦЭМ!$B$33:$B$776,G$47)+'СЕТ СН'!$G$12+СВЦЭМ!$D$10+'СЕТ СН'!$G$5-'СЕТ СН'!$G$20</f>
        <v>3422.6385559999999</v>
      </c>
      <c r="H66" s="36">
        <f>SUMIFS(СВЦЭМ!$C$33:$C$776,СВЦЭМ!$A$33:$A$776,$A66,СВЦЭМ!$B$33:$B$776,H$47)+'СЕТ СН'!$G$12+СВЦЭМ!$D$10+'СЕТ СН'!$G$5-'СЕТ СН'!$G$20</f>
        <v>3389.4889057300002</v>
      </c>
      <c r="I66" s="36">
        <f>SUMIFS(СВЦЭМ!$C$33:$C$776,СВЦЭМ!$A$33:$A$776,$A66,СВЦЭМ!$B$33:$B$776,I$47)+'СЕТ СН'!$G$12+СВЦЭМ!$D$10+'СЕТ СН'!$G$5-'СЕТ СН'!$G$20</f>
        <v>3360.0204584800003</v>
      </c>
      <c r="J66" s="36">
        <f>SUMIFS(СВЦЭМ!$C$33:$C$776,СВЦЭМ!$A$33:$A$776,$A66,СВЦЭМ!$B$33:$B$776,J$47)+'СЕТ СН'!$G$12+СВЦЭМ!$D$10+'СЕТ СН'!$G$5-'СЕТ СН'!$G$20</f>
        <v>3330.48978442</v>
      </c>
      <c r="K66" s="36">
        <f>SUMIFS(СВЦЭМ!$C$33:$C$776,СВЦЭМ!$A$33:$A$776,$A66,СВЦЭМ!$B$33:$B$776,K$47)+'СЕТ СН'!$G$12+СВЦЭМ!$D$10+'СЕТ СН'!$G$5-'СЕТ СН'!$G$20</f>
        <v>3315.4248912399999</v>
      </c>
      <c r="L66" s="36">
        <f>SUMIFS(СВЦЭМ!$C$33:$C$776,СВЦЭМ!$A$33:$A$776,$A66,СВЦЭМ!$B$33:$B$776,L$47)+'СЕТ СН'!$G$12+СВЦЭМ!$D$10+'СЕТ СН'!$G$5-'СЕТ СН'!$G$20</f>
        <v>3306.5424477900001</v>
      </c>
      <c r="M66" s="36">
        <f>SUMIFS(СВЦЭМ!$C$33:$C$776,СВЦЭМ!$A$33:$A$776,$A66,СВЦЭМ!$B$33:$B$776,M$47)+'СЕТ СН'!$G$12+СВЦЭМ!$D$10+'СЕТ СН'!$G$5-'СЕТ СН'!$G$20</f>
        <v>3302.51101991</v>
      </c>
      <c r="N66" s="36">
        <f>SUMIFS(СВЦЭМ!$C$33:$C$776,СВЦЭМ!$A$33:$A$776,$A66,СВЦЭМ!$B$33:$B$776,N$47)+'СЕТ СН'!$G$12+СВЦЭМ!$D$10+'СЕТ СН'!$G$5-'СЕТ СН'!$G$20</f>
        <v>3288.8171335900001</v>
      </c>
      <c r="O66" s="36">
        <f>SUMIFS(СВЦЭМ!$C$33:$C$776,СВЦЭМ!$A$33:$A$776,$A66,СВЦЭМ!$B$33:$B$776,O$47)+'СЕТ СН'!$G$12+СВЦЭМ!$D$10+'СЕТ СН'!$G$5-'СЕТ СН'!$G$20</f>
        <v>3264.9884006400002</v>
      </c>
      <c r="P66" s="36">
        <f>SUMIFS(СВЦЭМ!$C$33:$C$776,СВЦЭМ!$A$33:$A$776,$A66,СВЦЭМ!$B$33:$B$776,P$47)+'СЕТ СН'!$G$12+СВЦЭМ!$D$10+'СЕТ СН'!$G$5-'СЕТ СН'!$G$20</f>
        <v>3272.1659544200002</v>
      </c>
      <c r="Q66" s="36">
        <f>SUMIFS(СВЦЭМ!$C$33:$C$776,СВЦЭМ!$A$33:$A$776,$A66,СВЦЭМ!$B$33:$B$776,Q$47)+'СЕТ СН'!$G$12+СВЦЭМ!$D$10+'СЕТ СН'!$G$5-'СЕТ СН'!$G$20</f>
        <v>3275.5829027</v>
      </c>
      <c r="R66" s="36">
        <f>SUMIFS(СВЦЭМ!$C$33:$C$776,СВЦЭМ!$A$33:$A$776,$A66,СВЦЭМ!$B$33:$B$776,R$47)+'СЕТ СН'!$G$12+СВЦЭМ!$D$10+'СЕТ СН'!$G$5-'СЕТ СН'!$G$20</f>
        <v>3265.8747101700001</v>
      </c>
      <c r="S66" s="36">
        <f>SUMIFS(СВЦЭМ!$C$33:$C$776,СВЦЭМ!$A$33:$A$776,$A66,СВЦЭМ!$B$33:$B$776,S$47)+'СЕТ СН'!$G$12+СВЦЭМ!$D$10+'СЕТ СН'!$G$5-'СЕТ СН'!$G$20</f>
        <v>3258.6064461000001</v>
      </c>
      <c r="T66" s="36">
        <f>SUMIFS(СВЦЭМ!$C$33:$C$776,СВЦЭМ!$A$33:$A$776,$A66,СВЦЭМ!$B$33:$B$776,T$47)+'СЕТ СН'!$G$12+СВЦЭМ!$D$10+'СЕТ СН'!$G$5-'СЕТ СН'!$G$20</f>
        <v>3240.0808910200003</v>
      </c>
      <c r="U66" s="36">
        <f>SUMIFS(СВЦЭМ!$C$33:$C$776,СВЦЭМ!$A$33:$A$776,$A66,СВЦЭМ!$B$33:$B$776,U$47)+'СЕТ СН'!$G$12+СВЦЭМ!$D$10+'СЕТ СН'!$G$5-'СЕТ СН'!$G$20</f>
        <v>3254.6558568200003</v>
      </c>
      <c r="V66" s="36">
        <f>SUMIFS(СВЦЭМ!$C$33:$C$776,СВЦЭМ!$A$33:$A$776,$A66,СВЦЭМ!$B$33:$B$776,V$47)+'СЕТ СН'!$G$12+СВЦЭМ!$D$10+'СЕТ СН'!$G$5-'СЕТ СН'!$G$20</f>
        <v>3246.3068578299999</v>
      </c>
      <c r="W66" s="36">
        <f>SUMIFS(СВЦЭМ!$C$33:$C$776,СВЦЭМ!$A$33:$A$776,$A66,СВЦЭМ!$B$33:$B$776,W$47)+'СЕТ СН'!$G$12+СВЦЭМ!$D$10+'СЕТ СН'!$G$5-'СЕТ СН'!$G$20</f>
        <v>3254.8684749600002</v>
      </c>
      <c r="X66" s="36">
        <f>SUMIFS(СВЦЭМ!$C$33:$C$776,СВЦЭМ!$A$33:$A$776,$A66,СВЦЭМ!$B$33:$B$776,X$47)+'СЕТ СН'!$G$12+СВЦЭМ!$D$10+'СЕТ СН'!$G$5-'СЕТ СН'!$G$20</f>
        <v>3276.9389261700003</v>
      </c>
      <c r="Y66" s="36">
        <f>SUMIFS(СВЦЭМ!$C$33:$C$776,СВЦЭМ!$A$33:$A$776,$A66,СВЦЭМ!$B$33:$B$776,Y$47)+'СЕТ СН'!$G$12+СВЦЭМ!$D$10+'СЕТ СН'!$G$5-'СЕТ СН'!$G$20</f>
        <v>3329.2100101400001</v>
      </c>
    </row>
    <row r="67" spans="1:27" ht="15.75" x14ac:dyDescent="0.2">
      <c r="A67" s="35">
        <f t="shared" si="1"/>
        <v>43758</v>
      </c>
      <c r="B67" s="36">
        <f>SUMIFS(СВЦЭМ!$C$33:$C$776,СВЦЭМ!$A$33:$A$776,$A67,СВЦЭМ!$B$33:$B$776,B$47)+'СЕТ СН'!$G$12+СВЦЭМ!$D$10+'СЕТ СН'!$G$5-'СЕТ СН'!$G$20</f>
        <v>3388.1742126400004</v>
      </c>
      <c r="C67" s="36">
        <f>SUMIFS(СВЦЭМ!$C$33:$C$776,СВЦЭМ!$A$33:$A$776,$A67,СВЦЭМ!$B$33:$B$776,C$47)+'СЕТ СН'!$G$12+СВЦЭМ!$D$10+'СЕТ СН'!$G$5-'СЕТ СН'!$G$20</f>
        <v>3431.58073926</v>
      </c>
      <c r="D67" s="36">
        <f>SUMIFS(СВЦЭМ!$C$33:$C$776,СВЦЭМ!$A$33:$A$776,$A67,СВЦЭМ!$B$33:$B$776,D$47)+'СЕТ СН'!$G$12+СВЦЭМ!$D$10+'СЕТ СН'!$G$5-'СЕТ СН'!$G$20</f>
        <v>3455.86824742</v>
      </c>
      <c r="E67" s="36">
        <f>SUMIFS(СВЦЭМ!$C$33:$C$776,СВЦЭМ!$A$33:$A$776,$A67,СВЦЭМ!$B$33:$B$776,E$47)+'СЕТ СН'!$G$12+СВЦЭМ!$D$10+'СЕТ СН'!$G$5-'СЕТ СН'!$G$20</f>
        <v>3462.38775111</v>
      </c>
      <c r="F67" s="36">
        <f>SUMIFS(СВЦЭМ!$C$33:$C$776,СВЦЭМ!$A$33:$A$776,$A67,СВЦЭМ!$B$33:$B$776,F$47)+'СЕТ СН'!$G$12+СВЦЭМ!$D$10+'СЕТ СН'!$G$5-'СЕТ СН'!$G$20</f>
        <v>3458.1836268800002</v>
      </c>
      <c r="G67" s="36">
        <f>SUMIFS(СВЦЭМ!$C$33:$C$776,СВЦЭМ!$A$33:$A$776,$A67,СВЦЭМ!$B$33:$B$776,G$47)+'СЕТ СН'!$G$12+СВЦЭМ!$D$10+'СЕТ СН'!$G$5-'СЕТ СН'!$G$20</f>
        <v>3430.5116914</v>
      </c>
      <c r="H67" s="36">
        <f>SUMIFS(СВЦЭМ!$C$33:$C$776,СВЦЭМ!$A$33:$A$776,$A67,СВЦЭМ!$B$33:$B$776,H$47)+'СЕТ СН'!$G$12+СВЦЭМ!$D$10+'СЕТ СН'!$G$5-'СЕТ СН'!$G$20</f>
        <v>3425.9031208700003</v>
      </c>
      <c r="I67" s="36">
        <f>SUMIFS(СВЦЭМ!$C$33:$C$776,СВЦЭМ!$A$33:$A$776,$A67,СВЦЭМ!$B$33:$B$776,I$47)+'СЕТ СН'!$G$12+СВЦЭМ!$D$10+'СЕТ СН'!$G$5-'СЕТ СН'!$G$20</f>
        <v>3397.3811517200002</v>
      </c>
      <c r="J67" s="36">
        <f>SUMIFS(СВЦЭМ!$C$33:$C$776,СВЦЭМ!$A$33:$A$776,$A67,СВЦЭМ!$B$33:$B$776,J$47)+'СЕТ СН'!$G$12+СВЦЭМ!$D$10+'СЕТ СН'!$G$5-'СЕТ СН'!$G$20</f>
        <v>3338.0131222700002</v>
      </c>
      <c r="K67" s="36">
        <f>SUMIFS(СВЦЭМ!$C$33:$C$776,СВЦЭМ!$A$33:$A$776,$A67,СВЦЭМ!$B$33:$B$776,K$47)+'СЕТ СН'!$G$12+СВЦЭМ!$D$10+'СЕТ СН'!$G$5-'СЕТ СН'!$G$20</f>
        <v>3307.8271696700003</v>
      </c>
      <c r="L67" s="36">
        <f>SUMIFS(СВЦЭМ!$C$33:$C$776,СВЦЭМ!$A$33:$A$776,$A67,СВЦЭМ!$B$33:$B$776,L$47)+'СЕТ СН'!$G$12+СВЦЭМ!$D$10+'СЕТ СН'!$G$5-'СЕТ СН'!$G$20</f>
        <v>3315.7100565300002</v>
      </c>
      <c r="M67" s="36">
        <f>SUMIFS(СВЦЭМ!$C$33:$C$776,СВЦЭМ!$A$33:$A$776,$A67,СВЦЭМ!$B$33:$B$776,M$47)+'СЕТ СН'!$G$12+СВЦЭМ!$D$10+'СЕТ СН'!$G$5-'СЕТ СН'!$G$20</f>
        <v>3318.4305351500002</v>
      </c>
      <c r="N67" s="36">
        <f>SUMIFS(СВЦЭМ!$C$33:$C$776,СВЦЭМ!$A$33:$A$776,$A67,СВЦЭМ!$B$33:$B$776,N$47)+'СЕТ СН'!$G$12+СВЦЭМ!$D$10+'СЕТ СН'!$G$5-'СЕТ СН'!$G$20</f>
        <v>3279.8301841700004</v>
      </c>
      <c r="O67" s="36">
        <f>SUMIFS(СВЦЭМ!$C$33:$C$776,СВЦЭМ!$A$33:$A$776,$A67,СВЦЭМ!$B$33:$B$776,O$47)+'СЕТ СН'!$G$12+СВЦЭМ!$D$10+'СЕТ СН'!$G$5-'СЕТ СН'!$G$20</f>
        <v>3271.2633456100002</v>
      </c>
      <c r="P67" s="36">
        <f>SUMIFS(СВЦЭМ!$C$33:$C$776,СВЦЭМ!$A$33:$A$776,$A67,СВЦЭМ!$B$33:$B$776,P$47)+'СЕТ СН'!$G$12+СВЦЭМ!$D$10+'СЕТ СН'!$G$5-'СЕТ СН'!$G$20</f>
        <v>3279.0422934100002</v>
      </c>
      <c r="Q67" s="36">
        <f>SUMIFS(СВЦЭМ!$C$33:$C$776,СВЦЭМ!$A$33:$A$776,$A67,СВЦЭМ!$B$33:$B$776,Q$47)+'СЕТ СН'!$G$12+СВЦЭМ!$D$10+'СЕТ СН'!$G$5-'СЕТ СН'!$G$20</f>
        <v>3276.0393465500001</v>
      </c>
      <c r="R67" s="36">
        <f>SUMIFS(СВЦЭМ!$C$33:$C$776,СВЦЭМ!$A$33:$A$776,$A67,СВЦЭМ!$B$33:$B$776,R$47)+'СЕТ СН'!$G$12+СВЦЭМ!$D$10+'СЕТ СН'!$G$5-'СЕТ СН'!$G$20</f>
        <v>3276.3432984700003</v>
      </c>
      <c r="S67" s="36">
        <f>SUMIFS(СВЦЭМ!$C$33:$C$776,СВЦЭМ!$A$33:$A$776,$A67,СВЦЭМ!$B$33:$B$776,S$47)+'СЕТ СН'!$G$12+СВЦЭМ!$D$10+'СЕТ СН'!$G$5-'СЕТ СН'!$G$20</f>
        <v>3271.42797634</v>
      </c>
      <c r="T67" s="36">
        <f>SUMIFS(СВЦЭМ!$C$33:$C$776,СВЦЭМ!$A$33:$A$776,$A67,СВЦЭМ!$B$33:$B$776,T$47)+'СЕТ СН'!$G$12+СВЦЭМ!$D$10+'СЕТ СН'!$G$5-'СЕТ СН'!$G$20</f>
        <v>3261.4482745200003</v>
      </c>
      <c r="U67" s="36">
        <f>SUMIFS(СВЦЭМ!$C$33:$C$776,СВЦЭМ!$A$33:$A$776,$A67,СВЦЭМ!$B$33:$B$776,U$47)+'СЕТ СН'!$G$12+СВЦЭМ!$D$10+'СЕТ СН'!$G$5-'СЕТ СН'!$G$20</f>
        <v>3264.2290633800003</v>
      </c>
      <c r="V67" s="36">
        <f>SUMIFS(СВЦЭМ!$C$33:$C$776,СВЦЭМ!$A$33:$A$776,$A67,СВЦЭМ!$B$33:$B$776,V$47)+'СЕТ СН'!$G$12+СВЦЭМ!$D$10+'СЕТ СН'!$G$5-'СЕТ СН'!$G$20</f>
        <v>3247.96784278</v>
      </c>
      <c r="W67" s="36">
        <f>SUMIFS(СВЦЭМ!$C$33:$C$776,СВЦЭМ!$A$33:$A$776,$A67,СВЦЭМ!$B$33:$B$776,W$47)+'СЕТ СН'!$G$12+СВЦЭМ!$D$10+'СЕТ СН'!$G$5-'СЕТ СН'!$G$20</f>
        <v>3243.7997776700004</v>
      </c>
      <c r="X67" s="36">
        <f>SUMIFS(СВЦЭМ!$C$33:$C$776,СВЦЭМ!$A$33:$A$776,$A67,СВЦЭМ!$B$33:$B$776,X$47)+'СЕТ СН'!$G$12+СВЦЭМ!$D$10+'СЕТ СН'!$G$5-'СЕТ СН'!$G$20</f>
        <v>3250.1951736300002</v>
      </c>
      <c r="Y67" s="36">
        <f>SUMIFS(СВЦЭМ!$C$33:$C$776,СВЦЭМ!$A$33:$A$776,$A67,СВЦЭМ!$B$33:$B$776,Y$47)+'СЕТ СН'!$G$12+СВЦЭМ!$D$10+'СЕТ СН'!$G$5-'СЕТ СН'!$G$20</f>
        <v>3302.3610003000003</v>
      </c>
    </row>
    <row r="68" spans="1:27" ht="15.75" x14ac:dyDescent="0.2">
      <c r="A68" s="35">
        <f t="shared" si="1"/>
        <v>43759</v>
      </c>
      <c r="B68" s="36">
        <f>SUMIFS(СВЦЭМ!$C$33:$C$776,СВЦЭМ!$A$33:$A$776,$A68,СВЦЭМ!$B$33:$B$776,B$47)+'СЕТ СН'!$G$12+СВЦЭМ!$D$10+'СЕТ СН'!$G$5-'СЕТ СН'!$G$20</f>
        <v>3405.0540613100002</v>
      </c>
      <c r="C68" s="36">
        <f>SUMIFS(СВЦЭМ!$C$33:$C$776,СВЦЭМ!$A$33:$A$776,$A68,СВЦЭМ!$B$33:$B$776,C$47)+'СЕТ СН'!$G$12+СВЦЭМ!$D$10+'СЕТ СН'!$G$5-'СЕТ СН'!$G$20</f>
        <v>3449.9392746100002</v>
      </c>
      <c r="D68" s="36">
        <f>SUMIFS(СВЦЭМ!$C$33:$C$776,СВЦЭМ!$A$33:$A$776,$A68,СВЦЭМ!$B$33:$B$776,D$47)+'СЕТ СН'!$G$12+СВЦЭМ!$D$10+'СЕТ СН'!$G$5-'СЕТ СН'!$G$20</f>
        <v>3472.5997202400004</v>
      </c>
      <c r="E68" s="36">
        <f>SUMIFS(СВЦЭМ!$C$33:$C$776,СВЦЭМ!$A$33:$A$776,$A68,СВЦЭМ!$B$33:$B$776,E$47)+'СЕТ СН'!$G$12+СВЦЭМ!$D$10+'СЕТ СН'!$G$5-'СЕТ СН'!$G$20</f>
        <v>3471.98431781</v>
      </c>
      <c r="F68" s="36">
        <f>SUMIFS(СВЦЭМ!$C$33:$C$776,СВЦЭМ!$A$33:$A$776,$A68,СВЦЭМ!$B$33:$B$776,F$47)+'СЕТ СН'!$G$12+СВЦЭМ!$D$10+'СЕТ СН'!$G$5-'СЕТ СН'!$G$20</f>
        <v>3475.6551962900003</v>
      </c>
      <c r="G68" s="36">
        <f>SUMIFS(СВЦЭМ!$C$33:$C$776,СВЦЭМ!$A$33:$A$776,$A68,СВЦЭМ!$B$33:$B$776,G$47)+'СЕТ СН'!$G$12+СВЦЭМ!$D$10+'СЕТ СН'!$G$5-'СЕТ СН'!$G$20</f>
        <v>3446.2282900200003</v>
      </c>
      <c r="H68" s="36">
        <f>SUMIFS(СВЦЭМ!$C$33:$C$776,СВЦЭМ!$A$33:$A$776,$A68,СВЦЭМ!$B$33:$B$776,H$47)+'СЕТ СН'!$G$12+СВЦЭМ!$D$10+'СЕТ СН'!$G$5-'СЕТ СН'!$G$20</f>
        <v>3412.0757704900002</v>
      </c>
      <c r="I68" s="36">
        <f>SUMIFS(СВЦЭМ!$C$33:$C$776,СВЦЭМ!$A$33:$A$776,$A68,СВЦЭМ!$B$33:$B$776,I$47)+'СЕТ СН'!$G$12+СВЦЭМ!$D$10+'СЕТ СН'!$G$5-'СЕТ СН'!$G$20</f>
        <v>3373.5836716100002</v>
      </c>
      <c r="J68" s="36">
        <f>SUMIFS(СВЦЭМ!$C$33:$C$776,СВЦЭМ!$A$33:$A$776,$A68,СВЦЭМ!$B$33:$B$776,J$47)+'СЕТ СН'!$G$12+СВЦЭМ!$D$10+'СЕТ СН'!$G$5-'СЕТ СН'!$G$20</f>
        <v>3358.8294719400001</v>
      </c>
      <c r="K68" s="36">
        <f>SUMIFS(СВЦЭМ!$C$33:$C$776,СВЦЭМ!$A$33:$A$776,$A68,СВЦЭМ!$B$33:$B$776,K$47)+'СЕТ СН'!$G$12+СВЦЭМ!$D$10+'СЕТ СН'!$G$5-'СЕТ СН'!$G$20</f>
        <v>3347.2295799600001</v>
      </c>
      <c r="L68" s="36">
        <f>SUMIFS(СВЦЭМ!$C$33:$C$776,СВЦЭМ!$A$33:$A$776,$A68,СВЦЭМ!$B$33:$B$776,L$47)+'СЕТ СН'!$G$12+СВЦЭМ!$D$10+'СЕТ СН'!$G$5-'СЕТ СН'!$G$20</f>
        <v>3337.68687082</v>
      </c>
      <c r="M68" s="36">
        <f>SUMIFS(СВЦЭМ!$C$33:$C$776,СВЦЭМ!$A$33:$A$776,$A68,СВЦЭМ!$B$33:$B$776,M$47)+'СЕТ СН'!$G$12+СВЦЭМ!$D$10+'СЕТ СН'!$G$5-'СЕТ СН'!$G$20</f>
        <v>3340.6676979399999</v>
      </c>
      <c r="N68" s="36">
        <f>SUMIFS(СВЦЭМ!$C$33:$C$776,СВЦЭМ!$A$33:$A$776,$A68,СВЦЭМ!$B$33:$B$776,N$47)+'СЕТ СН'!$G$12+СВЦЭМ!$D$10+'СЕТ СН'!$G$5-'СЕТ СН'!$G$20</f>
        <v>3300.8133354900001</v>
      </c>
      <c r="O68" s="36">
        <f>SUMIFS(СВЦЭМ!$C$33:$C$776,СВЦЭМ!$A$33:$A$776,$A68,СВЦЭМ!$B$33:$B$776,O$47)+'СЕТ СН'!$G$12+СВЦЭМ!$D$10+'СЕТ СН'!$G$5-'СЕТ СН'!$G$20</f>
        <v>3263.2376908200004</v>
      </c>
      <c r="P68" s="36">
        <f>SUMIFS(СВЦЭМ!$C$33:$C$776,СВЦЭМ!$A$33:$A$776,$A68,СВЦЭМ!$B$33:$B$776,P$47)+'СЕТ СН'!$G$12+СВЦЭМ!$D$10+'СЕТ СН'!$G$5-'СЕТ СН'!$G$20</f>
        <v>3266.5664346500002</v>
      </c>
      <c r="Q68" s="36">
        <f>SUMIFS(СВЦЭМ!$C$33:$C$776,СВЦЭМ!$A$33:$A$776,$A68,СВЦЭМ!$B$33:$B$776,Q$47)+'СЕТ СН'!$G$12+СВЦЭМ!$D$10+'СЕТ СН'!$G$5-'СЕТ СН'!$G$20</f>
        <v>3266.4647676900004</v>
      </c>
      <c r="R68" s="36">
        <f>SUMIFS(СВЦЭМ!$C$33:$C$776,СВЦЭМ!$A$33:$A$776,$A68,СВЦЭМ!$B$33:$B$776,R$47)+'СЕТ СН'!$G$12+СВЦЭМ!$D$10+'СЕТ СН'!$G$5-'СЕТ СН'!$G$20</f>
        <v>3264.5162420500001</v>
      </c>
      <c r="S68" s="36">
        <f>SUMIFS(СВЦЭМ!$C$33:$C$776,СВЦЭМ!$A$33:$A$776,$A68,СВЦЭМ!$B$33:$B$776,S$47)+'СЕТ СН'!$G$12+СВЦЭМ!$D$10+'СЕТ СН'!$G$5-'СЕТ СН'!$G$20</f>
        <v>3268.7136871600001</v>
      </c>
      <c r="T68" s="36">
        <f>SUMIFS(СВЦЭМ!$C$33:$C$776,СВЦЭМ!$A$33:$A$776,$A68,СВЦЭМ!$B$33:$B$776,T$47)+'СЕТ СН'!$G$12+СВЦЭМ!$D$10+'СЕТ СН'!$G$5-'СЕТ СН'!$G$20</f>
        <v>3251.7675344700001</v>
      </c>
      <c r="U68" s="36">
        <f>SUMIFS(СВЦЭМ!$C$33:$C$776,СВЦЭМ!$A$33:$A$776,$A68,СВЦЭМ!$B$33:$B$776,U$47)+'СЕТ СН'!$G$12+СВЦЭМ!$D$10+'СЕТ СН'!$G$5-'СЕТ СН'!$G$20</f>
        <v>3247.8094730600001</v>
      </c>
      <c r="V68" s="36">
        <f>SUMIFS(СВЦЭМ!$C$33:$C$776,СВЦЭМ!$A$33:$A$776,$A68,СВЦЭМ!$B$33:$B$776,V$47)+'СЕТ СН'!$G$12+СВЦЭМ!$D$10+'СЕТ СН'!$G$5-'СЕТ СН'!$G$20</f>
        <v>3246.76869171</v>
      </c>
      <c r="W68" s="36">
        <f>SUMIFS(СВЦЭМ!$C$33:$C$776,СВЦЭМ!$A$33:$A$776,$A68,СВЦЭМ!$B$33:$B$776,W$47)+'СЕТ СН'!$G$12+СВЦЭМ!$D$10+'СЕТ СН'!$G$5-'СЕТ СН'!$G$20</f>
        <v>3275.5534241100004</v>
      </c>
      <c r="X68" s="36">
        <f>SUMIFS(СВЦЭМ!$C$33:$C$776,СВЦЭМ!$A$33:$A$776,$A68,СВЦЭМ!$B$33:$B$776,X$47)+'СЕТ СН'!$G$12+СВЦЭМ!$D$10+'СЕТ СН'!$G$5-'СЕТ СН'!$G$20</f>
        <v>3285.9803423600001</v>
      </c>
      <c r="Y68" s="36">
        <f>SUMIFS(СВЦЭМ!$C$33:$C$776,СВЦЭМ!$A$33:$A$776,$A68,СВЦЭМ!$B$33:$B$776,Y$47)+'СЕТ СН'!$G$12+СВЦЭМ!$D$10+'СЕТ СН'!$G$5-'СЕТ СН'!$G$20</f>
        <v>3333.0839139300001</v>
      </c>
    </row>
    <row r="69" spans="1:27" ht="15.75" x14ac:dyDescent="0.2">
      <c r="A69" s="35">
        <f t="shared" si="1"/>
        <v>43760</v>
      </c>
      <c r="B69" s="36">
        <f>SUMIFS(СВЦЭМ!$C$33:$C$776,СВЦЭМ!$A$33:$A$776,$A69,СВЦЭМ!$B$33:$B$776,B$47)+'СЕТ СН'!$G$12+СВЦЭМ!$D$10+'СЕТ СН'!$G$5-'СЕТ СН'!$G$20</f>
        <v>3433.77267484</v>
      </c>
      <c r="C69" s="36">
        <f>SUMIFS(СВЦЭМ!$C$33:$C$776,СВЦЭМ!$A$33:$A$776,$A69,СВЦЭМ!$B$33:$B$776,C$47)+'СЕТ СН'!$G$12+СВЦЭМ!$D$10+'СЕТ СН'!$G$5-'СЕТ СН'!$G$20</f>
        <v>3479.0330541900003</v>
      </c>
      <c r="D69" s="36">
        <f>SUMIFS(СВЦЭМ!$C$33:$C$776,СВЦЭМ!$A$33:$A$776,$A69,СВЦЭМ!$B$33:$B$776,D$47)+'СЕТ СН'!$G$12+СВЦЭМ!$D$10+'СЕТ СН'!$G$5-'СЕТ СН'!$G$20</f>
        <v>3503.68357793</v>
      </c>
      <c r="E69" s="36">
        <f>SUMIFS(СВЦЭМ!$C$33:$C$776,СВЦЭМ!$A$33:$A$776,$A69,СВЦЭМ!$B$33:$B$776,E$47)+'СЕТ СН'!$G$12+СВЦЭМ!$D$10+'СЕТ СН'!$G$5-'СЕТ СН'!$G$20</f>
        <v>3502.5851080800003</v>
      </c>
      <c r="F69" s="36">
        <f>SUMIFS(СВЦЭМ!$C$33:$C$776,СВЦЭМ!$A$33:$A$776,$A69,СВЦЭМ!$B$33:$B$776,F$47)+'СЕТ СН'!$G$12+СВЦЭМ!$D$10+'СЕТ СН'!$G$5-'СЕТ СН'!$G$20</f>
        <v>3498.5799474700002</v>
      </c>
      <c r="G69" s="36">
        <f>SUMIFS(СВЦЭМ!$C$33:$C$776,СВЦЭМ!$A$33:$A$776,$A69,СВЦЭМ!$B$33:$B$776,G$47)+'СЕТ СН'!$G$12+СВЦЭМ!$D$10+'СЕТ СН'!$G$5-'СЕТ СН'!$G$20</f>
        <v>3476.3750885700001</v>
      </c>
      <c r="H69" s="36">
        <f>SUMIFS(СВЦЭМ!$C$33:$C$776,СВЦЭМ!$A$33:$A$776,$A69,СВЦЭМ!$B$33:$B$776,H$47)+'СЕТ СН'!$G$12+СВЦЭМ!$D$10+'СЕТ СН'!$G$5-'СЕТ СН'!$G$20</f>
        <v>3412.6260277300003</v>
      </c>
      <c r="I69" s="36">
        <f>SUMIFS(СВЦЭМ!$C$33:$C$776,СВЦЭМ!$A$33:$A$776,$A69,СВЦЭМ!$B$33:$B$776,I$47)+'СЕТ СН'!$G$12+СВЦЭМ!$D$10+'СЕТ СН'!$G$5-'СЕТ СН'!$G$20</f>
        <v>3365.48060179</v>
      </c>
      <c r="J69" s="36">
        <f>SUMIFS(СВЦЭМ!$C$33:$C$776,СВЦЭМ!$A$33:$A$776,$A69,СВЦЭМ!$B$33:$B$776,J$47)+'СЕТ СН'!$G$12+СВЦЭМ!$D$10+'СЕТ СН'!$G$5-'СЕТ СН'!$G$20</f>
        <v>3346.5074817499999</v>
      </c>
      <c r="K69" s="36">
        <f>SUMIFS(СВЦЭМ!$C$33:$C$776,СВЦЭМ!$A$33:$A$776,$A69,СВЦЭМ!$B$33:$B$776,K$47)+'СЕТ СН'!$G$12+СВЦЭМ!$D$10+'СЕТ СН'!$G$5-'СЕТ СН'!$G$20</f>
        <v>3327.14568663</v>
      </c>
      <c r="L69" s="36">
        <f>SUMIFS(СВЦЭМ!$C$33:$C$776,СВЦЭМ!$A$33:$A$776,$A69,СВЦЭМ!$B$33:$B$776,L$47)+'СЕТ СН'!$G$12+СВЦЭМ!$D$10+'СЕТ СН'!$G$5-'СЕТ СН'!$G$20</f>
        <v>3327.68268098</v>
      </c>
      <c r="M69" s="36">
        <f>SUMIFS(СВЦЭМ!$C$33:$C$776,СВЦЭМ!$A$33:$A$776,$A69,СВЦЭМ!$B$33:$B$776,M$47)+'СЕТ СН'!$G$12+СВЦЭМ!$D$10+'СЕТ СН'!$G$5-'СЕТ СН'!$G$20</f>
        <v>3332.4410067600002</v>
      </c>
      <c r="N69" s="36">
        <f>SUMIFS(СВЦЭМ!$C$33:$C$776,СВЦЭМ!$A$33:$A$776,$A69,СВЦЭМ!$B$33:$B$776,N$47)+'СЕТ СН'!$G$12+СВЦЭМ!$D$10+'СЕТ СН'!$G$5-'СЕТ СН'!$G$20</f>
        <v>3298.8952224300001</v>
      </c>
      <c r="O69" s="36">
        <f>SUMIFS(СВЦЭМ!$C$33:$C$776,СВЦЭМ!$A$33:$A$776,$A69,СВЦЭМ!$B$33:$B$776,O$47)+'СЕТ СН'!$G$12+СВЦЭМ!$D$10+'СЕТ СН'!$G$5-'СЕТ СН'!$G$20</f>
        <v>3282.78952536</v>
      </c>
      <c r="P69" s="36">
        <f>SUMIFS(СВЦЭМ!$C$33:$C$776,СВЦЭМ!$A$33:$A$776,$A69,СВЦЭМ!$B$33:$B$776,P$47)+'СЕТ СН'!$G$12+СВЦЭМ!$D$10+'СЕТ СН'!$G$5-'СЕТ СН'!$G$20</f>
        <v>3287.9275250400001</v>
      </c>
      <c r="Q69" s="36">
        <f>SUMIFS(СВЦЭМ!$C$33:$C$776,СВЦЭМ!$A$33:$A$776,$A69,СВЦЭМ!$B$33:$B$776,Q$47)+'СЕТ СН'!$G$12+СВЦЭМ!$D$10+'СЕТ СН'!$G$5-'СЕТ СН'!$G$20</f>
        <v>3288.21432456</v>
      </c>
      <c r="R69" s="36">
        <f>SUMIFS(СВЦЭМ!$C$33:$C$776,СВЦЭМ!$A$33:$A$776,$A69,СВЦЭМ!$B$33:$B$776,R$47)+'СЕТ СН'!$G$12+СВЦЭМ!$D$10+'СЕТ СН'!$G$5-'СЕТ СН'!$G$20</f>
        <v>3280.65013623</v>
      </c>
      <c r="S69" s="36">
        <f>SUMIFS(СВЦЭМ!$C$33:$C$776,СВЦЭМ!$A$33:$A$776,$A69,СВЦЭМ!$B$33:$B$776,S$47)+'СЕТ СН'!$G$12+СВЦЭМ!$D$10+'СЕТ СН'!$G$5-'СЕТ СН'!$G$20</f>
        <v>3264.9622508100001</v>
      </c>
      <c r="T69" s="36">
        <f>SUMIFS(СВЦЭМ!$C$33:$C$776,СВЦЭМ!$A$33:$A$776,$A69,СВЦЭМ!$B$33:$B$776,T$47)+'СЕТ СН'!$G$12+СВЦЭМ!$D$10+'СЕТ СН'!$G$5-'СЕТ СН'!$G$20</f>
        <v>3238.9821125600001</v>
      </c>
      <c r="U69" s="36">
        <f>SUMIFS(СВЦЭМ!$C$33:$C$776,СВЦЭМ!$A$33:$A$776,$A69,СВЦЭМ!$B$33:$B$776,U$47)+'СЕТ СН'!$G$12+СВЦЭМ!$D$10+'СЕТ СН'!$G$5-'СЕТ СН'!$G$20</f>
        <v>3225.4974529600004</v>
      </c>
      <c r="V69" s="36">
        <f>SUMIFS(СВЦЭМ!$C$33:$C$776,СВЦЭМ!$A$33:$A$776,$A69,СВЦЭМ!$B$33:$B$776,V$47)+'СЕТ СН'!$G$12+СВЦЭМ!$D$10+'СЕТ СН'!$G$5-'СЕТ СН'!$G$20</f>
        <v>3227.0847651300001</v>
      </c>
      <c r="W69" s="36">
        <f>SUMIFS(СВЦЭМ!$C$33:$C$776,СВЦЭМ!$A$33:$A$776,$A69,СВЦЭМ!$B$33:$B$776,W$47)+'СЕТ СН'!$G$12+СВЦЭМ!$D$10+'СЕТ СН'!$G$5-'СЕТ СН'!$G$20</f>
        <v>3229.8927291500004</v>
      </c>
      <c r="X69" s="36">
        <f>SUMIFS(СВЦЭМ!$C$33:$C$776,СВЦЭМ!$A$33:$A$776,$A69,СВЦЭМ!$B$33:$B$776,X$47)+'СЕТ СН'!$G$12+СВЦЭМ!$D$10+'СЕТ СН'!$G$5-'СЕТ СН'!$G$20</f>
        <v>3262.7849721299999</v>
      </c>
      <c r="Y69" s="36">
        <f>SUMIFS(СВЦЭМ!$C$33:$C$776,СВЦЭМ!$A$33:$A$776,$A69,СВЦЭМ!$B$33:$B$776,Y$47)+'СЕТ СН'!$G$12+СВЦЭМ!$D$10+'СЕТ СН'!$G$5-'СЕТ СН'!$G$20</f>
        <v>3319.0562640900002</v>
      </c>
    </row>
    <row r="70" spans="1:27" ht="15.75" x14ac:dyDescent="0.2">
      <c r="A70" s="35">
        <f t="shared" si="1"/>
        <v>43761</v>
      </c>
      <c r="B70" s="36">
        <f>SUMIFS(СВЦЭМ!$C$33:$C$776,СВЦЭМ!$A$33:$A$776,$A70,СВЦЭМ!$B$33:$B$776,B$47)+'СЕТ СН'!$G$12+СВЦЭМ!$D$10+'СЕТ СН'!$G$5-'СЕТ СН'!$G$20</f>
        <v>3400.6581206300002</v>
      </c>
      <c r="C70" s="36">
        <f>SUMIFS(СВЦЭМ!$C$33:$C$776,СВЦЭМ!$A$33:$A$776,$A70,СВЦЭМ!$B$33:$B$776,C$47)+'СЕТ СН'!$G$12+СВЦЭМ!$D$10+'СЕТ СН'!$G$5-'СЕТ СН'!$G$20</f>
        <v>3438.2017299300001</v>
      </c>
      <c r="D70" s="36">
        <f>SUMIFS(СВЦЭМ!$C$33:$C$776,СВЦЭМ!$A$33:$A$776,$A70,СВЦЭМ!$B$33:$B$776,D$47)+'СЕТ СН'!$G$12+СВЦЭМ!$D$10+'СЕТ СН'!$G$5-'СЕТ СН'!$G$20</f>
        <v>3452.0336272300001</v>
      </c>
      <c r="E70" s="36">
        <f>SUMIFS(СВЦЭМ!$C$33:$C$776,СВЦЭМ!$A$33:$A$776,$A70,СВЦЭМ!$B$33:$B$776,E$47)+'СЕТ СН'!$G$12+СВЦЭМ!$D$10+'СЕТ СН'!$G$5-'СЕТ СН'!$G$20</f>
        <v>3480.35470803</v>
      </c>
      <c r="F70" s="36">
        <f>SUMIFS(СВЦЭМ!$C$33:$C$776,СВЦЭМ!$A$33:$A$776,$A70,СВЦЭМ!$B$33:$B$776,F$47)+'СЕТ СН'!$G$12+СВЦЭМ!$D$10+'СЕТ СН'!$G$5-'СЕТ СН'!$G$20</f>
        <v>3492.5128469900001</v>
      </c>
      <c r="G70" s="36">
        <f>SUMIFS(СВЦЭМ!$C$33:$C$776,СВЦЭМ!$A$33:$A$776,$A70,СВЦЭМ!$B$33:$B$776,G$47)+'СЕТ СН'!$G$12+СВЦЭМ!$D$10+'СЕТ СН'!$G$5-'СЕТ СН'!$G$20</f>
        <v>3463.2058499</v>
      </c>
      <c r="H70" s="36">
        <f>SUMIFS(СВЦЭМ!$C$33:$C$776,СВЦЭМ!$A$33:$A$776,$A70,СВЦЭМ!$B$33:$B$776,H$47)+'СЕТ СН'!$G$12+СВЦЭМ!$D$10+'СЕТ СН'!$G$5-'СЕТ СН'!$G$20</f>
        <v>3400.4242218899999</v>
      </c>
      <c r="I70" s="36">
        <f>SUMIFS(СВЦЭМ!$C$33:$C$776,СВЦЭМ!$A$33:$A$776,$A70,СВЦЭМ!$B$33:$B$776,I$47)+'СЕТ СН'!$G$12+СВЦЭМ!$D$10+'СЕТ СН'!$G$5-'СЕТ СН'!$G$20</f>
        <v>3353.7405337300002</v>
      </c>
      <c r="J70" s="36">
        <f>SUMIFS(СВЦЭМ!$C$33:$C$776,СВЦЭМ!$A$33:$A$776,$A70,СВЦЭМ!$B$33:$B$776,J$47)+'СЕТ СН'!$G$12+СВЦЭМ!$D$10+'СЕТ СН'!$G$5-'СЕТ СН'!$G$20</f>
        <v>3342.6410732700001</v>
      </c>
      <c r="K70" s="36">
        <f>SUMIFS(СВЦЭМ!$C$33:$C$776,СВЦЭМ!$A$33:$A$776,$A70,СВЦЭМ!$B$33:$B$776,K$47)+'СЕТ СН'!$G$12+СВЦЭМ!$D$10+'СЕТ СН'!$G$5-'СЕТ СН'!$G$20</f>
        <v>3329.5186469200003</v>
      </c>
      <c r="L70" s="36">
        <f>SUMIFS(СВЦЭМ!$C$33:$C$776,СВЦЭМ!$A$33:$A$776,$A70,СВЦЭМ!$B$33:$B$776,L$47)+'СЕТ СН'!$G$12+СВЦЭМ!$D$10+'СЕТ СН'!$G$5-'СЕТ СН'!$G$20</f>
        <v>3329.07451666</v>
      </c>
      <c r="M70" s="36">
        <f>SUMIFS(СВЦЭМ!$C$33:$C$776,СВЦЭМ!$A$33:$A$776,$A70,СВЦЭМ!$B$33:$B$776,M$47)+'СЕТ СН'!$G$12+СВЦЭМ!$D$10+'СЕТ СН'!$G$5-'СЕТ СН'!$G$20</f>
        <v>3331.8090820000002</v>
      </c>
      <c r="N70" s="36">
        <f>SUMIFS(СВЦЭМ!$C$33:$C$776,СВЦЭМ!$A$33:$A$776,$A70,СВЦЭМ!$B$33:$B$776,N$47)+'СЕТ СН'!$G$12+СВЦЭМ!$D$10+'СЕТ СН'!$G$5-'СЕТ СН'!$G$20</f>
        <v>3312.0584512599999</v>
      </c>
      <c r="O70" s="36">
        <f>SUMIFS(СВЦЭМ!$C$33:$C$776,СВЦЭМ!$A$33:$A$776,$A70,СВЦЭМ!$B$33:$B$776,O$47)+'СЕТ СН'!$G$12+СВЦЭМ!$D$10+'СЕТ СН'!$G$5-'СЕТ СН'!$G$20</f>
        <v>3297.54954073</v>
      </c>
      <c r="P70" s="36">
        <f>SUMIFS(СВЦЭМ!$C$33:$C$776,СВЦЭМ!$A$33:$A$776,$A70,СВЦЭМ!$B$33:$B$776,P$47)+'СЕТ СН'!$G$12+СВЦЭМ!$D$10+'СЕТ СН'!$G$5-'СЕТ СН'!$G$20</f>
        <v>3296.3950648800001</v>
      </c>
      <c r="Q70" s="36">
        <f>SUMIFS(СВЦЭМ!$C$33:$C$776,СВЦЭМ!$A$33:$A$776,$A70,СВЦЭМ!$B$33:$B$776,Q$47)+'СЕТ СН'!$G$12+СВЦЭМ!$D$10+'СЕТ СН'!$G$5-'СЕТ СН'!$G$20</f>
        <v>3290.7891969800003</v>
      </c>
      <c r="R70" s="36">
        <f>SUMIFS(СВЦЭМ!$C$33:$C$776,СВЦЭМ!$A$33:$A$776,$A70,СВЦЭМ!$B$33:$B$776,R$47)+'СЕТ СН'!$G$12+СВЦЭМ!$D$10+'СЕТ СН'!$G$5-'СЕТ СН'!$G$20</f>
        <v>3286.4783759500001</v>
      </c>
      <c r="S70" s="36">
        <f>SUMIFS(СВЦЭМ!$C$33:$C$776,СВЦЭМ!$A$33:$A$776,$A70,СВЦЭМ!$B$33:$B$776,S$47)+'СЕТ СН'!$G$12+СВЦЭМ!$D$10+'СЕТ СН'!$G$5-'СЕТ СН'!$G$20</f>
        <v>3288.1720141599999</v>
      </c>
      <c r="T70" s="36">
        <f>SUMIFS(СВЦЭМ!$C$33:$C$776,СВЦЭМ!$A$33:$A$776,$A70,СВЦЭМ!$B$33:$B$776,T$47)+'СЕТ СН'!$G$12+СВЦЭМ!$D$10+'СЕТ СН'!$G$5-'СЕТ СН'!$G$20</f>
        <v>3267.9950288600003</v>
      </c>
      <c r="U70" s="36">
        <f>SUMIFS(СВЦЭМ!$C$33:$C$776,СВЦЭМ!$A$33:$A$776,$A70,СВЦЭМ!$B$33:$B$776,U$47)+'СЕТ СН'!$G$12+СВЦЭМ!$D$10+'СЕТ СН'!$G$5-'СЕТ СН'!$G$20</f>
        <v>3221.6265123100002</v>
      </c>
      <c r="V70" s="36">
        <f>SUMIFS(СВЦЭМ!$C$33:$C$776,СВЦЭМ!$A$33:$A$776,$A70,СВЦЭМ!$B$33:$B$776,V$47)+'СЕТ СН'!$G$12+СВЦЭМ!$D$10+'СЕТ СН'!$G$5-'СЕТ СН'!$G$20</f>
        <v>3216.4400422200001</v>
      </c>
      <c r="W70" s="36">
        <f>SUMIFS(СВЦЭМ!$C$33:$C$776,СВЦЭМ!$A$33:$A$776,$A70,СВЦЭМ!$B$33:$B$776,W$47)+'СЕТ СН'!$G$12+СВЦЭМ!$D$10+'СЕТ СН'!$G$5-'СЕТ СН'!$G$20</f>
        <v>3232.8336729900002</v>
      </c>
      <c r="X70" s="36">
        <f>SUMIFS(СВЦЭМ!$C$33:$C$776,СВЦЭМ!$A$33:$A$776,$A70,СВЦЭМ!$B$33:$B$776,X$47)+'СЕТ СН'!$G$12+СВЦЭМ!$D$10+'СЕТ СН'!$G$5-'СЕТ СН'!$G$20</f>
        <v>3260.7510893600002</v>
      </c>
      <c r="Y70" s="36">
        <f>SUMIFS(СВЦЭМ!$C$33:$C$776,СВЦЭМ!$A$33:$A$776,$A70,СВЦЭМ!$B$33:$B$776,Y$47)+'СЕТ СН'!$G$12+СВЦЭМ!$D$10+'СЕТ СН'!$G$5-'СЕТ СН'!$G$20</f>
        <v>3309.9020001600002</v>
      </c>
    </row>
    <row r="71" spans="1:27" ht="15.75" x14ac:dyDescent="0.2">
      <c r="A71" s="35">
        <f t="shared" si="1"/>
        <v>43762</v>
      </c>
      <c r="B71" s="36">
        <f>SUMIFS(СВЦЭМ!$C$33:$C$776,СВЦЭМ!$A$33:$A$776,$A71,СВЦЭМ!$B$33:$B$776,B$47)+'СЕТ СН'!$G$12+СВЦЭМ!$D$10+'СЕТ СН'!$G$5-'СЕТ СН'!$G$20</f>
        <v>3405.8542792100002</v>
      </c>
      <c r="C71" s="36">
        <f>SUMIFS(СВЦЭМ!$C$33:$C$776,СВЦЭМ!$A$33:$A$776,$A71,СВЦЭМ!$B$33:$B$776,C$47)+'СЕТ СН'!$G$12+СВЦЭМ!$D$10+'СЕТ СН'!$G$5-'СЕТ СН'!$G$20</f>
        <v>3458.2284334800001</v>
      </c>
      <c r="D71" s="36">
        <f>SUMIFS(СВЦЭМ!$C$33:$C$776,СВЦЭМ!$A$33:$A$776,$A71,СВЦЭМ!$B$33:$B$776,D$47)+'СЕТ СН'!$G$12+СВЦЭМ!$D$10+'СЕТ СН'!$G$5-'СЕТ СН'!$G$20</f>
        <v>3475.03230476</v>
      </c>
      <c r="E71" s="36">
        <f>SUMIFS(СВЦЭМ!$C$33:$C$776,СВЦЭМ!$A$33:$A$776,$A71,СВЦЭМ!$B$33:$B$776,E$47)+'СЕТ СН'!$G$12+СВЦЭМ!$D$10+'СЕТ СН'!$G$5-'СЕТ СН'!$G$20</f>
        <v>3487.5178166200003</v>
      </c>
      <c r="F71" s="36">
        <f>SUMIFS(СВЦЭМ!$C$33:$C$776,СВЦЭМ!$A$33:$A$776,$A71,СВЦЭМ!$B$33:$B$776,F$47)+'СЕТ СН'!$G$12+СВЦЭМ!$D$10+'СЕТ СН'!$G$5-'СЕТ СН'!$G$20</f>
        <v>3487.7885900600004</v>
      </c>
      <c r="G71" s="36">
        <f>SUMIFS(СВЦЭМ!$C$33:$C$776,СВЦЭМ!$A$33:$A$776,$A71,СВЦЭМ!$B$33:$B$776,G$47)+'СЕТ СН'!$G$12+СВЦЭМ!$D$10+'СЕТ СН'!$G$5-'СЕТ СН'!$G$20</f>
        <v>3460.8295846400001</v>
      </c>
      <c r="H71" s="36">
        <f>SUMIFS(СВЦЭМ!$C$33:$C$776,СВЦЭМ!$A$33:$A$776,$A71,СВЦЭМ!$B$33:$B$776,H$47)+'СЕТ СН'!$G$12+СВЦЭМ!$D$10+'СЕТ СН'!$G$5-'СЕТ СН'!$G$20</f>
        <v>3398.5228956800001</v>
      </c>
      <c r="I71" s="36">
        <f>SUMIFS(СВЦЭМ!$C$33:$C$776,СВЦЭМ!$A$33:$A$776,$A71,СВЦЭМ!$B$33:$B$776,I$47)+'СЕТ СН'!$G$12+СВЦЭМ!$D$10+'СЕТ СН'!$G$5-'СЕТ СН'!$G$20</f>
        <v>3354.1760473900003</v>
      </c>
      <c r="J71" s="36">
        <f>SUMIFS(СВЦЭМ!$C$33:$C$776,СВЦЭМ!$A$33:$A$776,$A71,СВЦЭМ!$B$33:$B$776,J$47)+'СЕТ СН'!$G$12+СВЦЭМ!$D$10+'СЕТ СН'!$G$5-'СЕТ СН'!$G$20</f>
        <v>3347.60532134</v>
      </c>
      <c r="K71" s="36">
        <f>SUMIFS(СВЦЭМ!$C$33:$C$776,СВЦЭМ!$A$33:$A$776,$A71,СВЦЭМ!$B$33:$B$776,K$47)+'СЕТ СН'!$G$12+СВЦЭМ!$D$10+'СЕТ СН'!$G$5-'СЕТ СН'!$G$20</f>
        <v>3346.2246034700001</v>
      </c>
      <c r="L71" s="36">
        <f>SUMIFS(СВЦЭМ!$C$33:$C$776,СВЦЭМ!$A$33:$A$776,$A71,СВЦЭМ!$B$33:$B$776,L$47)+'СЕТ СН'!$G$12+СВЦЭМ!$D$10+'СЕТ СН'!$G$5-'СЕТ СН'!$G$20</f>
        <v>3350.25219522</v>
      </c>
      <c r="M71" s="36">
        <f>SUMIFS(СВЦЭМ!$C$33:$C$776,СВЦЭМ!$A$33:$A$776,$A71,СВЦЭМ!$B$33:$B$776,M$47)+'СЕТ СН'!$G$12+СВЦЭМ!$D$10+'СЕТ СН'!$G$5-'СЕТ СН'!$G$20</f>
        <v>3347.3739450000003</v>
      </c>
      <c r="N71" s="36">
        <f>SUMIFS(СВЦЭМ!$C$33:$C$776,СВЦЭМ!$A$33:$A$776,$A71,СВЦЭМ!$B$33:$B$776,N$47)+'СЕТ СН'!$G$12+СВЦЭМ!$D$10+'СЕТ СН'!$G$5-'СЕТ СН'!$G$20</f>
        <v>3314.0441491000001</v>
      </c>
      <c r="O71" s="36">
        <f>SUMIFS(СВЦЭМ!$C$33:$C$776,СВЦЭМ!$A$33:$A$776,$A71,СВЦЭМ!$B$33:$B$776,O$47)+'СЕТ СН'!$G$12+СВЦЭМ!$D$10+'СЕТ СН'!$G$5-'СЕТ СН'!$G$20</f>
        <v>3278.0718215699999</v>
      </c>
      <c r="P71" s="36">
        <f>SUMIFS(СВЦЭМ!$C$33:$C$776,СВЦЭМ!$A$33:$A$776,$A71,СВЦЭМ!$B$33:$B$776,P$47)+'СЕТ СН'!$G$12+СВЦЭМ!$D$10+'СЕТ СН'!$G$5-'СЕТ СН'!$G$20</f>
        <v>3287.5621841000002</v>
      </c>
      <c r="Q71" s="36">
        <f>SUMIFS(СВЦЭМ!$C$33:$C$776,СВЦЭМ!$A$33:$A$776,$A71,СВЦЭМ!$B$33:$B$776,Q$47)+'СЕТ СН'!$G$12+СВЦЭМ!$D$10+'СЕТ СН'!$G$5-'СЕТ СН'!$G$20</f>
        <v>3287.4904495400001</v>
      </c>
      <c r="R71" s="36">
        <f>SUMIFS(СВЦЭМ!$C$33:$C$776,СВЦЭМ!$A$33:$A$776,$A71,СВЦЭМ!$B$33:$B$776,R$47)+'СЕТ СН'!$G$12+СВЦЭМ!$D$10+'СЕТ СН'!$G$5-'СЕТ СН'!$G$20</f>
        <v>3277.7436065000002</v>
      </c>
      <c r="S71" s="36">
        <f>SUMIFS(СВЦЭМ!$C$33:$C$776,СВЦЭМ!$A$33:$A$776,$A71,СВЦЭМ!$B$33:$B$776,S$47)+'СЕТ СН'!$G$12+СВЦЭМ!$D$10+'СЕТ СН'!$G$5-'СЕТ СН'!$G$20</f>
        <v>3266.6264613100002</v>
      </c>
      <c r="T71" s="36">
        <f>SUMIFS(СВЦЭМ!$C$33:$C$776,СВЦЭМ!$A$33:$A$776,$A71,СВЦЭМ!$B$33:$B$776,T$47)+'СЕТ СН'!$G$12+СВЦЭМ!$D$10+'СЕТ СН'!$G$5-'СЕТ СН'!$G$20</f>
        <v>3272.0039906800002</v>
      </c>
      <c r="U71" s="36">
        <f>SUMIFS(СВЦЭМ!$C$33:$C$776,СВЦЭМ!$A$33:$A$776,$A71,СВЦЭМ!$B$33:$B$776,U$47)+'СЕТ СН'!$G$12+СВЦЭМ!$D$10+'СЕТ СН'!$G$5-'СЕТ СН'!$G$20</f>
        <v>3249.2443005800001</v>
      </c>
      <c r="V71" s="36">
        <f>SUMIFS(СВЦЭМ!$C$33:$C$776,СВЦЭМ!$A$33:$A$776,$A71,СВЦЭМ!$B$33:$B$776,V$47)+'СЕТ СН'!$G$12+СВЦЭМ!$D$10+'СЕТ СН'!$G$5-'СЕТ СН'!$G$20</f>
        <v>3245.0201841600001</v>
      </c>
      <c r="W71" s="36">
        <f>SUMIFS(СВЦЭМ!$C$33:$C$776,СВЦЭМ!$A$33:$A$776,$A71,СВЦЭМ!$B$33:$B$776,W$47)+'СЕТ СН'!$G$12+СВЦЭМ!$D$10+'СЕТ СН'!$G$5-'СЕТ СН'!$G$20</f>
        <v>3243.7080377000002</v>
      </c>
      <c r="X71" s="36">
        <f>SUMIFS(СВЦЭМ!$C$33:$C$776,СВЦЭМ!$A$33:$A$776,$A71,СВЦЭМ!$B$33:$B$776,X$47)+'СЕТ СН'!$G$12+СВЦЭМ!$D$10+'СЕТ СН'!$G$5-'СЕТ СН'!$G$20</f>
        <v>3257.7078255200004</v>
      </c>
      <c r="Y71" s="36">
        <f>SUMIFS(СВЦЭМ!$C$33:$C$776,СВЦЭМ!$A$33:$A$776,$A71,СВЦЭМ!$B$33:$B$776,Y$47)+'СЕТ СН'!$G$12+СВЦЭМ!$D$10+'СЕТ СН'!$G$5-'СЕТ СН'!$G$20</f>
        <v>3297.0294310200002</v>
      </c>
    </row>
    <row r="72" spans="1:27" ht="15.75" x14ac:dyDescent="0.2">
      <c r="A72" s="35">
        <f t="shared" si="1"/>
        <v>43763</v>
      </c>
      <c r="B72" s="36">
        <f>SUMIFS(СВЦЭМ!$C$33:$C$776,СВЦЭМ!$A$33:$A$776,$A72,СВЦЭМ!$B$33:$B$776,B$47)+'СЕТ СН'!$G$12+СВЦЭМ!$D$10+'СЕТ СН'!$G$5-'СЕТ СН'!$G$20</f>
        <v>3402.25362275</v>
      </c>
      <c r="C72" s="36">
        <f>SUMIFS(СВЦЭМ!$C$33:$C$776,СВЦЭМ!$A$33:$A$776,$A72,СВЦЭМ!$B$33:$B$776,C$47)+'СЕТ СН'!$G$12+СВЦЭМ!$D$10+'СЕТ СН'!$G$5-'СЕТ СН'!$G$20</f>
        <v>3453.7076256400001</v>
      </c>
      <c r="D72" s="36">
        <f>SUMIFS(СВЦЭМ!$C$33:$C$776,СВЦЭМ!$A$33:$A$776,$A72,СВЦЭМ!$B$33:$B$776,D$47)+'СЕТ СН'!$G$12+СВЦЭМ!$D$10+'СЕТ СН'!$G$5-'СЕТ СН'!$G$20</f>
        <v>3471.01078461</v>
      </c>
      <c r="E72" s="36">
        <f>SUMIFS(СВЦЭМ!$C$33:$C$776,СВЦЭМ!$A$33:$A$776,$A72,СВЦЭМ!$B$33:$B$776,E$47)+'СЕТ СН'!$G$12+СВЦЭМ!$D$10+'СЕТ СН'!$G$5-'СЕТ СН'!$G$20</f>
        <v>3479.2580307600001</v>
      </c>
      <c r="F72" s="36">
        <f>SUMIFS(СВЦЭМ!$C$33:$C$776,СВЦЭМ!$A$33:$A$776,$A72,СВЦЭМ!$B$33:$B$776,F$47)+'СЕТ СН'!$G$12+СВЦЭМ!$D$10+'СЕТ СН'!$G$5-'СЕТ СН'!$G$20</f>
        <v>3468.6654689900001</v>
      </c>
      <c r="G72" s="36">
        <f>SUMIFS(СВЦЭМ!$C$33:$C$776,СВЦЭМ!$A$33:$A$776,$A72,СВЦЭМ!$B$33:$B$776,G$47)+'СЕТ СН'!$G$12+СВЦЭМ!$D$10+'СЕТ СН'!$G$5-'СЕТ СН'!$G$20</f>
        <v>3436.1265496300002</v>
      </c>
      <c r="H72" s="36">
        <f>SUMIFS(СВЦЭМ!$C$33:$C$776,СВЦЭМ!$A$33:$A$776,$A72,СВЦЭМ!$B$33:$B$776,H$47)+'СЕТ СН'!$G$12+СВЦЭМ!$D$10+'СЕТ СН'!$G$5-'СЕТ СН'!$G$20</f>
        <v>3389.51445904</v>
      </c>
      <c r="I72" s="36">
        <f>SUMIFS(СВЦЭМ!$C$33:$C$776,СВЦЭМ!$A$33:$A$776,$A72,СВЦЭМ!$B$33:$B$776,I$47)+'СЕТ СН'!$G$12+СВЦЭМ!$D$10+'СЕТ СН'!$G$5-'СЕТ СН'!$G$20</f>
        <v>3364.0820421600001</v>
      </c>
      <c r="J72" s="36">
        <f>SUMIFS(СВЦЭМ!$C$33:$C$776,СВЦЭМ!$A$33:$A$776,$A72,СВЦЭМ!$B$33:$B$776,J$47)+'СЕТ СН'!$G$12+СВЦЭМ!$D$10+'СЕТ СН'!$G$5-'СЕТ СН'!$G$20</f>
        <v>3355.04830459</v>
      </c>
      <c r="K72" s="36">
        <f>SUMIFS(СВЦЭМ!$C$33:$C$776,СВЦЭМ!$A$33:$A$776,$A72,СВЦЭМ!$B$33:$B$776,K$47)+'СЕТ СН'!$G$12+СВЦЭМ!$D$10+'СЕТ СН'!$G$5-'СЕТ СН'!$G$20</f>
        <v>3336.0288146600001</v>
      </c>
      <c r="L72" s="36">
        <f>SUMIFS(СВЦЭМ!$C$33:$C$776,СВЦЭМ!$A$33:$A$776,$A72,СВЦЭМ!$B$33:$B$776,L$47)+'СЕТ СН'!$G$12+СВЦЭМ!$D$10+'СЕТ СН'!$G$5-'СЕТ СН'!$G$20</f>
        <v>3341.0394816200001</v>
      </c>
      <c r="M72" s="36">
        <f>SUMIFS(СВЦЭМ!$C$33:$C$776,СВЦЭМ!$A$33:$A$776,$A72,СВЦЭМ!$B$33:$B$776,M$47)+'СЕТ СН'!$G$12+СВЦЭМ!$D$10+'СЕТ СН'!$G$5-'СЕТ СН'!$G$20</f>
        <v>3354.9472879700002</v>
      </c>
      <c r="N72" s="36">
        <f>SUMIFS(СВЦЭМ!$C$33:$C$776,СВЦЭМ!$A$33:$A$776,$A72,СВЦЭМ!$B$33:$B$776,N$47)+'СЕТ СН'!$G$12+СВЦЭМ!$D$10+'СЕТ СН'!$G$5-'СЕТ СН'!$G$20</f>
        <v>3326.4178120900001</v>
      </c>
      <c r="O72" s="36">
        <f>SUMIFS(СВЦЭМ!$C$33:$C$776,СВЦЭМ!$A$33:$A$776,$A72,СВЦЭМ!$B$33:$B$776,O$47)+'СЕТ СН'!$G$12+СВЦЭМ!$D$10+'СЕТ СН'!$G$5-'СЕТ СН'!$G$20</f>
        <v>3288.28089077</v>
      </c>
      <c r="P72" s="36">
        <f>SUMIFS(СВЦЭМ!$C$33:$C$776,СВЦЭМ!$A$33:$A$776,$A72,СВЦЭМ!$B$33:$B$776,P$47)+'СЕТ СН'!$G$12+СВЦЭМ!$D$10+'СЕТ СН'!$G$5-'СЕТ СН'!$G$20</f>
        <v>3287.2760748999999</v>
      </c>
      <c r="Q72" s="36">
        <f>SUMIFS(СВЦЭМ!$C$33:$C$776,СВЦЭМ!$A$33:$A$776,$A72,СВЦЭМ!$B$33:$B$776,Q$47)+'СЕТ СН'!$G$12+СВЦЭМ!$D$10+'СЕТ СН'!$G$5-'СЕТ СН'!$G$20</f>
        <v>3273.4703289500003</v>
      </c>
      <c r="R72" s="36">
        <f>SUMIFS(СВЦЭМ!$C$33:$C$776,СВЦЭМ!$A$33:$A$776,$A72,СВЦЭМ!$B$33:$B$776,R$47)+'СЕТ СН'!$G$12+СВЦЭМ!$D$10+'СЕТ СН'!$G$5-'СЕТ СН'!$G$20</f>
        <v>3279.6759394400001</v>
      </c>
      <c r="S72" s="36">
        <f>SUMIFS(СВЦЭМ!$C$33:$C$776,СВЦЭМ!$A$33:$A$776,$A72,СВЦЭМ!$B$33:$B$776,S$47)+'СЕТ СН'!$G$12+СВЦЭМ!$D$10+'СЕТ СН'!$G$5-'СЕТ СН'!$G$20</f>
        <v>3283.8110530700001</v>
      </c>
      <c r="T72" s="36">
        <f>SUMIFS(СВЦЭМ!$C$33:$C$776,СВЦЭМ!$A$33:$A$776,$A72,СВЦЭМ!$B$33:$B$776,T$47)+'СЕТ СН'!$G$12+СВЦЭМ!$D$10+'СЕТ СН'!$G$5-'СЕТ СН'!$G$20</f>
        <v>3293.0023287600002</v>
      </c>
      <c r="U72" s="36">
        <f>SUMIFS(СВЦЭМ!$C$33:$C$776,СВЦЭМ!$A$33:$A$776,$A72,СВЦЭМ!$B$33:$B$776,U$47)+'СЕТ СН'!$G$12+СВЦЭМ!$D$10+'СЕТ СН'!$G$5-'СЕТ СН'!$G$20</f>
        <v>3308.29872768</v>
      </c>
      <c r="V72" s="36">
        <f>SUMIFS(СВЦЭМ!$C$33:$C$776,СВЦЭМ!$A$33:$A$776,$A72,СВЦЭМ!$B$33:$B$776,V$47)+'СЕТ СН'!$G$12+СВЦЭМ!$D$10+'СЕТ СН'!$G$5-'СЕТ СН'!$G$20</f>
        <v>3295.3803578900001</v>
      </c>
      <c r="W72" s="36">
        <f>SUMIFS(СВЦЭМ!$C$33:$C$776,СВЦЭМ!$A$33:$A$776,$A72,СВЦЭМ!$B$33:$B$776,W$47)+'СЕТ СН'!$G$12+СВЦЭМ!$D$10+'СЕТ СН'!$G$5-'СЕТ СН'!$G$20</f>
        <v>3287.1112048</v>
      </c>
      <c r="X72" s="36">
        <f>SUMIFS(СВЦЭМ!$C$33:$C$776,СВЦЭМ!$A$33:$A$776,$A72,СВЦЭМ!$B$33:$B$776,X$47)+'СЕТ СН'!$G$12+СВЦЭМ!$D$10+'СЕТ СН'!$G$5-'СЕТ СН'!$G$20</f>
        <v>3272.4869807</v>
      </c>
      <c r="Y72" s="36">
        <f>SUMIFS(СВЦЭМ!$C$33:$C$776,СВЦЭМ!$A$33:$A$776,$A72,СВЦЭМ!$B$33:$B$776,Y$47)+'СЕТ СН'!$G$12+СВЦЭМ!$D$10+'СЕТ СН'!$G$5-'СЕТ СН'!$G$20</f>
        <v>3308.5658977000003</v>
      </c>
    </row>
    <row r="73" spans="1:27" ht="15.75" x14ac:dyDescent="0.2">
      <c r="A73" s="35">
        <f t="shared" si="1"/>
        <v>43764</v>
      </c>
      <c r="B73" s="36">
        <f>SUMIFS(СВЦЭМ!$C$33:$C$776,СВЦЭМ!$A$33:$A$776,$A73,СВЦЭМ!$B$33:$B$776,B$47)+'СЕТ СН'!$G$12+СВЦЭМ!$D$10+'СЕТ СН'!$G$5-'СЕТ СН'!$G$20</f>
        <v>3381.2617855500002</v>
      </c>
      <c r="C73" s="36">
        <f>SUMIFS(СВЦЭМ!$C$33:$C$776,СВЦЭМ!$A$33:$A$776,$A73,СВЦЭМ!$B$33:$B$776,C$47)+'СЕТ СН'!$G$12+СВЦЭМ!$D$10+'СЕТ СН'!$G$5-'СЕТ СН'!$G$20</f>
        <v>3420.72652186</v>
      </c>
      <c r="D73" s="36">
        <f>SUMIFS(СВЦЭМ!$C$33:$C$776,СВЦЭМ!$A$33:$A$776,$A73,СВЦЭМ!$B$33:$B$776,D$47)+'СЕТ СН'!$G$12+СВЦЭМ!$D$10+'СЕТ СН'!$G$5-'СЕТ СН'!$G$20</f>
        <v>3443.3924886200002</v>
      </c>
      <c r="E73" s="36">
        <f>SUMIFS(СВЦЭМ!$C$33:$C$776,СВЦЭМ!$A$33:$A$776,$A73,СВЦЭМ!$B$33:$B$776,E$47)+'СЕТ СН'!$G$12+СВЦЭМ!$D$10+'СЕТ СН'!$G$5-'СЕТ СН'!$G$20</f>
        <v>3442.4167499</v>
      </c>
      <c r="F73" s="36">
        <f>SUMIFS(СВЦЭМ!$C$33:$C$776,СВЦЭМ!$A$33:$A$776,$A73,СВЦЭМ!$B$33:$B$776,F$47)+'СЕТ СН'!$G$12+СВЦЭМ!$D$10+'СЕТ СН'!$G$5-'СЕТ СН'!$G$20</f>
        <v>3438.1609727800001</v>
      </c>
      <c r="G73" s="36">
        <f>SUMIFS(СВЦЭМ!$C$33:$C$776,СВЦЭМ!$A$33:$A$776,$A73,СВЦЭМ!$B$33:$B$776,G$47)+'СЕТ СН'!$G$12+СВЦЭМ!$D$10+'СЕТ СН'!$G$5-'СЕТ СН'!$G$20</f>
        <v>3409.9017320600001</v>
      </c>
      <c r="H73" s="36">
        <f>SUMIFS(СВЦЭМ!$C$33:$C$776,СВЦЭМ!$A$33:$A$776,$A73,СВЦЭМ!$B$33:$B$776,H$47)+'СЕТ СН'!$G$12+СВЦЭМ!$D$10+'СЕТ СН'!$G$5-'СЕТ СН'!$G$20</f>
        <v>3390.1575612699999</v>
      </c>
      <c r="I73" s="36">
        <f>SUMIFS(СВЦЭМ!$C$33:$C$776,СВЦЭМ!$A$33:$A$776,$A73,СВЦЭМ!$B$33:$B$776,I$47)+'СЕТ СН'!$G$12+СВЦЭМ!$D$10+'СЕТ СН'!$G$5-'СЕТ СН'!$G$20</f>
        <v>3373.22472664</v>
      </c>
      <c r="J73" s="36">
        <f>SUMIFS(СВЦЭМ!$C$33:$C$776,СВЦЭМ!$A$33:$A$776,$A73,СВЦЭМ!$B$33:$B$776,J$47)+'СЕТ СН'!$G$12+СВЦЭМ!$D$10+'СЕТ СН'!$G$5-'СЕТ СН'!$G$20</f>
        <v>3351.7366577900002</v>
      </c>
      <c r="K73" s="36">
        <f>SUMIFS(СВЦЭМ!$C$33:$C$776,СВЦЭМ!$A$33:$A$776,$A73,СВЦЭМ!$B$33:$B$776,K$47)+'СЕТ СН'!$G$12+СВЦЭМ!$D$10+'СЕТ СН'!$G$5-'СЕТ СН'!$G$20</f>
        <v>3337.4374258900002</v>
      </c>
      <c r="L73" s="36">
        <f>SUMIFS(СВЦЭМ!$C$33:$C$776,СВЦЭМ!$A$33:$A$776,$A73,СВЦЭМ!$B$33:$B$776,L$47)+'СЕТ СН'!$G$12+СВЦЭМ!$D$10+'СЕТ СН'!$G$5-'СЕТ СН'!$G$20</f>
        <v>3338.3504267400003</v>
      </c>
      <c r="M73" s="36">
        <f>SUMIFS(СВЦЭМ!$C$33:$C$776,СВЦЭМ!$A$33:$A$776,$A73,СВЦЭМ!$B$33:$B$776,M$47)+'СЕТ СН'!$G$12+СВЦЭМ!$D$10+'СЕТ СН'!$G$5-'СЕТ СН'!$G$20</f>
        <v>3336.0114830500002</v>
      </c>
      <c r="N73" s="36">
        <f>SUMIFS(СВЦЭМ!$C$33:$C$776,СВЦЭМ!$A$33:$A$776,$A73,СВЦЭМ!$B$33:$B$776,N$47)+'СЕТ СН'!$G$12+СВЦЭМ!$D$10+'СЕТ СН'!$G$5-'СЕТ СН'!$G$20</f>
        <v>3305.4402494700003</v>
      </c>
      <c r="O73" s="36">
        <f>SUMIFS(СВЦЭМ!$C$33:$C$776,СВЦЭМ!$A$33:$A$776,$A73,СВЦЭМ!$B$33:$B$776,O$47)+'СЕТ СН'!$G$12+СВЦЭМ!$D$10+'СЕТ СН'!$G$5-'СЕТ СН'!$G$20</f>
        <v>3270.95136486</v>
      </c>
      <c r="P73" s="36">
        <f>SUMIFS(СВЦЭМ!$C$33:$C$776,СВЦЭМ!$A$33:$A$776,$A73,СВЦЭМ!$B$33:$B$776,P$47)+'СЕТ СН'!$G$12+СВЦЭМ!$D$10+'СЕТ СН'!$G$5-'СЕТ СН'!$G$20</f>
        <v>3272.52710286</v>
      </c>
      <c r="Q73" s="36">
        <f>SUMIFS(СВЦЭМ!$C$33:$C$776,СВЦЭМ!$A$33:$A$776,$A73,СВЦЭМ!$B$33:$B$776,Q$47)+'СЕТ СН'!$G$12+СВЦЭМ!$D$10+'СЕТ СН'!$G$5-'СЕТ СН'!$G$20</f>
        <v>3266.1127571100001</v>
      </c>
      <c r="R73" s="36">
        <f>SUMIFS(СВЦЭМ!$C$33:$C$776,СВЦЭМ!$A$33:$A$776,$A73,СВЦЭМ!$B$33:$B$776,R$47)+'СЕТ СН'!$G$12+СВЦЭМ!$D$10+'СЕТ СН'!$G$5-'СЕТ СН'!$G$20</f>
        <v>3269.5684104100001</v>
      </c>
      <c r="S73" s="36">
        <f>SUMIFS(СВЦЭМ!$C$33:$C$776,СВЦЭМ!$A$33:$A$776,$A73,СВЦЭМ!$B$33:$B$776,S$47)+'СЕТ СН'!$G$12+СВЦЭМ!$D$10+'СЕТ СН'!$G$5-'СЕТ СН'!$G$20</f>
        <v>3273.1754946999999</v>
      </c>
      <c r="T73" s="36">
        <f>SUMIFS(СВЦЭМ!$C$33:$C$776,СВЦЭМ!$A$33:$A$776,$A73,СВЦЭМ!$B$33:$B$776,T$47)+'СЕТ СН'!$G$12+СВЦЭМ!$D$10+'СЕТ СН'!$G$5-'СЕТ СН'!$G$20</f>
        <v>3281.1730996700003</v>
      </c>
      <c r="U73" s="36">
        <f>SUMIFS(СВЦЭМ!$C$33:$C$776,СВЦЭМ!$A$33:$A$776,$A73,СВЦЭМ!$B$33:$B$776,U$47)+'СЕТ СН'!$G$12+СВЦЭМ!$D$10+'СЕТ СН'!$G$5-'СЕТ СН'!$G$20</f>
        <v>3285.0839031300002</v>
      </c>
      <c r="V73" s="36">
        <f>SUMIFS(СВЦЭМ!$C$33:$C$776,СВЦЭМ!$A$33:$A$776,$A73,СВЦЭМ!$B$33:$B$776,V$47)+'СЕТ СН'!$G$12+СВЦЭМ!$D$10+'СЕТ СН'!$G$5-'СЕТ СН'!$G$20</f>
        <v>3278.8620475600001</v>
      </c>
      <c r="W73" s="36">
        <f>SUMIFS(СВЦЭМ!$C$33:$C$776,СВЦЭМ!$A$33:$A$776,$A73,СВЦЭМ!$B$33:$B$776,W$47)+'СЕТ СН'!$G$12+СВЦЭМ!$D$10+'СЕТ СН'!$G$5-'СЕТ СН'!$G$20</f>
        <v>3275.1841713800004</v>
      </c>
      <c r="X73" s="36">
        <f>SUMIFS(СВЦЭМ!$C$33:$C$776,СВЦЭМ!$A$33:$A$776,$A73,СВЦЭМ!$B$33:$B$776,X$47)+'СЕТ СН'!$G$12+СВЦЭМ!$D$10+'СЕТ СН'!$G$5-'СЕТ СН'!$G$20</f>
        <v>3287.6622515899999</v>
      </c>
      <c r="Y73" s="36">
        <f>SUMIFS(СВЦЭМ!$C$33:$C$776,СВЦЭМ!$A$33:$A$776,$A73,СВЦЭМ!$B$33:$B$776,Y$47)+'СЕТ СН'!$G$12+СВЦЭМ!$D$10+'СЕТ СН'!$G$5-'СЕТ СН'!$G$20</f>
        <v>3322.9875843500004</v>
      </c>
    </row>
    <row r="74" spans="1:27" ht="15.75" x14ac:dyDescent="0.2">
      <c r="A74" s="35">
        <f t="shared" si="1"/>
        <v>43765</v>
      </c>
      <c r="B74" s="36">
        <f>SUMIFS(СВЦЭМ!$C$33:$C$776,СВЦЭМ!$A$33:$A$776,$A74,СВЦЭМ!$B$33:$B$776,B$47)+'СЕТ СН'!$G$12+СВЦЭМ!$D$10+'СЕТ СН'!$G$5-'СЕТ СН'!$G$20</f>
        <v>3419.2827299300002</v>
      </c>
      <c r="C74" s="36">
        <f>SUMIFS(СВЦЭМ!$C$33:$C$776,СВЦЭМ!$A$33:$A$776,$A74,СВЦЭМ!$B$33:$B$776,C$47)+'СЕТ СН'!$G$12+СВЦЭМ!$D$10+'СЕТ СН'!$G$5-'СЕТ СН'!$G$20</f>
        <v>3430.3998931200003</v>
      </c>
      <c r="D74" s="36">
        <f>SUMIFS(СВЦЭМ!$C$33:$C$776,СВЦЭМ!$A$33:$A$776,$A74,СВЦЭМ!$B$33:$B$776,D$47)+'СЕТ СН'!$G$12+СВЦЭМ!$D$10+'СЕТ СН'!$G$5-'СЕТ СН'!$G$20</f>
        <v>3430.0657769099998</v>
      </c>
      <c r="E74" s="36">
        <f>SUMIFS(СВЦЭМ!$C$33:$C$776,СВЦЭМ!$A$33:$A$776,$A74,СВЦЭМ!$B$33:$B$776,E$47)+'СЕТ СН'!$G$12+СВЦЭМ!$D$10+'СЕТ СН'!$G$5-'СЕТ СН'!$G$20</f>
        <v>3441.5608754700002</v>
      </c>
      <c r="F74" s="36">
        <f>SUMIFS(СВЦЭМ!$C$33:$C$776,СВЦЭМ!$A$33:$A$776,$A74,СВЦЭМ!$B$33:$B$776,F$47)+'СЕТ СН'!$G$12+СВЦЭМ!$D$10+'СЕТ СН'!$G$5-'СЕТ СН'!$G$20</f>
        <v>3440.5090717600001</v>
      </c>
      <c r="G74" s="36">
        <f>SUMIFS(СВЦЭМ!$C$33:$C$776,СВЦЭМ!$A$33:$A$776,$A74,СВЦЭМ!$B$33:$B$776,G$47)+'СЕТ СН'!$G$12+СВЦЭМ!$D$10+'СЕТ СН'!$G$5-'СЕТ СН'!$G$20</f>
        <v>3424.64867942</v>
      </c>
      <c r="H74" s="36">
        <f>SUMIFS(СВЦЭМ!$C$33:$C$776,СВЦЭМ!$A$33:$A$776,$A74,СВЦЭМ!$B$33:$B$776,H$47)+'СЕТ СН'!$G$12+СВЦЭМ!$D$10+'СЕТ СН'!$G$5-'СЕТ СН'!$G$20</f>
        <v>3399.82080756</v>
      </c>
      <c r="I74" s="36">
        <f>SUMIFS(СВЦЭМ!$C$33:$C$776,СВЦЭМ!$A$33:$A$776,$A74,СВЦЭМ!$B$33:$B$776,I$47)+'СЕТ СН'!$G$12+СВЦЭМ!$D$10+'СЕТ СН'!$G$5-'СЕТ СН'!$G$20</f>
        <v>3376.5011887999999</v>
      </c>
      <c r="J74" s="36">
        <f>SUMIFS(СВЦЭМ!$C$33:$C$776,СВЦЭМ!$A$33:$A$776,$A74,СВЦЭМ!$B$33:$B$776,J$47)+'СЕТ СН'!$G$12+СВЦЭМ!$D$10+'СЕТ СН'!$G$5-'СЕТ СН'!$G$20</f>
        <v>3354.5608950000001</v>
      </c>
      <c r="K74" s="36">
        <f>SUMIFS(СВЦЭМ!$C$33:$C$776,СВЦЭМ!$A$33:$A$776,$A74,СВЦЭМ!$B$33:$B$776,K$47)+'СЕТ СН'!$G$12+СВЦЭМ!$D$10+'СЕТ СН'!$G$5-'СЕТ СН'!$G$20</f>
        <v>3327.0799637600003</v>
      </c>
      <c r="L74" s="36">
        <f>SUMIFS(СВЦЭМ!$C$33:$C$776,СВЦЭМ!$A$33:$A$776,$A74,СВЦЭМ!$B$33:$B$776,L$47)+'СЕТ СН'!$G$12+СВЦЭМ!$D$10+'СЕТ СН'!$G$5-'СЕТ СН'!$G$20</f>
        <v>3324.0099220700004</v>
      </c>
      <c r="M74" s="36">
        <f>SUMIFS(СВЦЭМ!$C$33:$C$776,СВЦЭМ!$A$33:$A$776,$A74,СВЦЭМ!$B$33:$B$776,M$47)+'СЕТ СН'!$G$12+СВЦЭМ!$D$10+'СЕТ СН'!$G$5-'СЕТ СН'!$G$20</f>
        <v>3316.2718335500003</v>
      </c>
      <c r="N74" s="36">
        <f>SUMIFS(СВЦЭМ!$C$33:$C$776,СВЦЭМ!$A$33:$A$776,$A74,СВЦЭМ!$B$33:$B$776,N$47)+'СЕТ СН'!$G$12+СВЦЭМ!$D$10+'СЕТ СН'!$G$5-'СЕТ СН'!$G$20</f>
        <v>3284.7318241000003</v>
      </c>
      <c r="O74" s="36">
        <f>SUMIFS(СВЦЭМ!$C$33:$C$776,СВЦЭМ!$A$33:$A$776,$A74,СВЦЭМ!$B$33:$B$776,O$47)+'СЕТ СН'!$G$12+СВЦЭМ!$D$10+'СЕТ СН'!$G$5-'СЕТ СН'!$G$20</f>
        <v>3265.8109913900003</v>
      </c>
      <c r="P74" s="36">
        <f>SUMIFS(СВЦЭМ!$C$33:$C$776,СВЦЭМ!$A$33:$A$776,$A74,СВЦЭМ!$B$33:$B$776,P$47)+'СЕТ СН'!$G$12+СВЦЭМ!$D$10+'СЕТ СН'!$G$5-'СЕТ СН'!$G$20</f>
        <v>3273.9702685400002</v>
      </c>
      <c r="Q74" s="36">
        <f>SUMIFS(СВЦЭМ!$C$33:$C$776,СВЦЭМ!$A$33:$A$776,$A74,СВЦЭМ!$B$33:$B$776,Q$47)+'СЕТ СН'!$G$12+СВЦЭМ!$D$10+'СЕТ СН'!$G$5-'СЕТ СН'!$G$20</f>
        <v>3276.4236458100004</v>
      </c>
      <c r="R74" s="36">
        <f>SUMIFS(СВЦЭМ!$C$33:$C$776,СВЦЭМ!$A$33:$A$776,$A74,СВЦЭМ!$B$33:$B$776,R$47)+'СЕТ СН'!$G$12+СВЦЭМ!$D$10+'СЕТ СН'!$G$5-'СЕТ СН'!$G$20</f>
        <v>3262.4581055500003</v>
      </c>
      <c r="S74" s="36">
        <f>SUMIFS(СВЦЭМ!$C$33:$C$776,СВЦЭМ!$A$33:$A$776,$A74,СВЦЭМ!$B$33:$B$776,S$47)+'СЕТ СН'!$G$12+СВЦЭМ!$D$10+'СЕТ СН'!$G$5-'СЕТ СН'!$G$20</f>
        <v>3271.4070123000001</v>
      </c>
      <c r="T74" s="36">
        <f>SUMIFS(СВЦЭМ!$C$33:$C$776,СВЦЭМ!$A$33:$A$776,$A74,СВЦЭМ!$B$33:$B$776,T$47)+'СЕТ СН'!$G$12+СВЦЭМ!$D$10+'СЕТ СН'!$G$5-'СЕТ СН'!$G$20</f>
        <v>3261.09289201</v>
      </c>
      <c r="U74" s="36">
        <f>SUMIFS(СВЦЭМ!$C$33:$C$776,СВЦЭМ!$A$33:$A$776,$A74,СВЦЭМ!$B$33:$B$776,U$47)+'СЕТ СН'!$G$12+СВЦЭМ!$D$10+'СЕТ СН'!$G$5-'СЕТ СН'!$G$20</f>
        <v>3251.67879679</v>
      </c>
      <c r="V74" s="36">
        <f>SUMIFS(СВЦЭМ!$C$33:$C$776,СВЦЭМ!$A$33:$A$776,$A74,СВЦЭМ!$B$33:$B$776,V$47)+'СЕТ СН'!$G$12+СВЦЭМ!$D$10+'СЕТ СН'!$G$5-'СЕТ СН'!$G$20</f>
        <v>3247.99375358</v>
      </c>
      <c r="W74" s="36">
        <f>SUMIFS(СВЦЭМ!$C$33:$C$776,СВЦЭМ!$A$33:$A$776,$A74,СВЦЭМ!$B$33:$B$776,W$47)+'СЕТ СН'!$G$12+СВЦЭМ!$D$10+'СЕТ СН'!$G$5-'СЕТ СН'!$G$20</f>
        <v>3269.4714878499999</v>
      </c>
      <c r="X74" s="36">
        <f>SUMIFS(СВЦЭМ!$C$33:$C$776,СВЦЭМ!$A$33:$A$776,$A74,СВЦЭМ!$B$33:$B$776,X$47)+'СЕТ СН'!$G$12+СВЦЭМ!$D$10+'СЕТ СН'!$G$5-'СЕТ СН'!$G$20</f>
        <v>3264.7249511800001</v>
      </c>
      <c r="Y74" s="36">
        <f>SUMIFS(СВЦЭМ!$C$33:$C$776,СВЦЭМ!$A$33:$A$776,$A74,СВЦЭМ!$B$33:$B$776,Y$47)+'СЕТ СН'!$G$12+СВЦЭМ!$D$10+'СЕТ СН'!$G$5-'СЕТ СН'!$G$20</f>
        <v>3297.22830776</v>
      </c>
    </row>
    <row r="75" spans="1:27" ht="15.75" x14ac:dyDescent="0.2">
      <c r="A75" s="35">
        <f t="shared" si="1"/>
        <v>43766</v>
      </c>
      <c r="B75" s="36">
        <f>SUMIFS(СВЦЭМ!$C$33:$C$776,СВЦЭМ!$A$33:$A$776,$A75,СВЦЭМ!$B$33:$B$776,B$47)+'СЕТ СН'!$G$12+СВЦЭМ!$D$10+'СЕТ СН'!$G$5-'СЕТ СН'!$G$20</f>
        <v>3387.80720703</v>
      </c>
      <c r="C75" s="36">
        <f>SUMIFS(СВЦЭМ!$C$33:$C$776,СВЦЭМ!$A$33:$A$776,$A75,СВЦЭМ!$B$33:$B$776,C$47)+'СЕТ СН'!$G$12+СВЦЭМ!$D$10+'СЕТ СН'!$G$5-'СЕТ СН'!$G$20</f>
        <v>3436.1688040200002</v>
      </c>
      <c r="D75" s="36">
        <f>SUMIFS(СВЦЭМ!$C$33:$C$776,СВЦЭМ!$A$33:$A$776,$A75,СВЦЭМ!$B$33:$B$776,D$47)+'СЕТ СН'!$G$12+СВЦЭМ!$D$10+'СЕТ СН'!$G$5-'СЕТ СН'!$G$20</f>
        <v>3452.1463619900001</v>
      </c>
      <c r="E75" s="36">
        <f>SUMIFS(СВЦЭМ!$C$33:$C$776,СВЦЭМ!$A$33:$A$776,$A75,СВЦЭМ!$B$33:$B$776,E$47)+'СЕТ СН'!$G$12+СВЦЭМ!$D$10+'СЕТ СН'!$G$5-'СЕТ СН'!$G$20</f>
        <v>3455.3979568</v>
      </c>
      <c r="F75" s="36">
        <f>SUMIFS(СВЦЭМ!$C$33:$C$776,СВЦЭМ!$A$33:$A$776,$A75,СВЦЭМ!$B$33:$B$776,F$47)+'СЕТ СН'!$G$12+СВЦЭМ!$D$10+'СЕТ СН'!$G$5-'СЕТ СН'!$G$20</f>
        <v>3453.8475382900001</v>
      </c>
      <c r="G75" s="36">
        <f>SUMIFS(СВЦЭМ!$C$33:$C$776,СВЦЭМ!$A$33:$A$776,$A75,СВЦЭМ!$B$33:$B$776,G$47)+'СЕТ СН'!$G$12+СВЦЭМ!$D$10+'СЕТ СН'!$G$5-'СЕТ СН'!$G$20</f>
        <v>3434.8119805300003</v>
      </c>
      <c r="H75" s="36">
        <f>SUMIFS(СВЦЭМ!$C$33:$C$776,СВЦЭМ!$A$33:$A$776,$A75,СВЦЭМ!$B$33:$B$776,H$47)+'СЕТ СН'!$G$12+СВЦЭМ!$D$10+'СЕТ СН'!$G$5-'СЕТ СН'!$G$20</f>
        <v>3395.8365761700002</v>
      </c>
      <c r="I75" s="36">
        <f>SUMIFS(СВЦЭМ!$C$33:$C$776,СВЦЭМ!$A$33:$A$776,$A75,СВЦЭМ!$B$33:$B$776,I$47)+'СЕТ СН'!$G$12+СВЦЭМ!$D$10+'СЕТ СН'!$G$5-'СЕТ СН'!$G$20</f>
        <v>3374.8430230200001</v>
      </c>
      <c r="J75" s="36">
        <f>SUMIFS(СВЦЭМ!$C$33:$C$776,СВЦЭМ!$A$33:$A$776,$A75,СВЦЭМ!$B$33:$B$776,J$47)+'СЕТ СН'!$G$12+СВЦЭМ!$D$10+'СЕТ СН'!$G$5-'СЕТ СН'!$G$20</f>
        <v>3373.65387495</v>
      </c>
      <c r="K75" s="36">
        <f>SUMIFS(СВЦЭМ!$C$33:$C$776,СВЦЭМ!$A$33:$A$776,$A75,СВЦЭМ!$B$33:$B$776,K$47)+'СЕТ СН'!$G$12+СВЦЭМ!$D$10+'СЕТ СН'!$G$5-'СЕТ СН'!$G$20</f>
        <v>3334.0943707900001</v>
      </c>
      <c r="L75" s="36">
        <f>SUMIFS(СВЦЭМ!$C$33:$C$776,СВЦЭМ!$A$33:$A$776,$A75,СВЦЭМ!$B$33:$B$776,L$47)+'СЕТ СН'!$G$12+СВЦЭМ!$D$10+'СЕТ СН'!$G$5-'СЕТ СН'!$G$20</f>
        <v>3335.3557410100002</v>
      </c>
      <c r="M75" s="36">
        <f>SUMIFS(СВЦЭМ!$C$33:$C$776,СВЦЭМ!$A$33:$A$776,$A75,СВЦЭМ!$B$33:$B$776,M$47)+'СЕТ СН'!$G$12+СВЦЭМ!$D$10+'СЕТ СН'!$G$5-'СЕТ СН'!$G$20</f>
        <v>3341.1150922200004</v>
      </c>
      <c r="N75" s="36">
        <f>SUMIFS(СВЦЭМ!$C$33:$C$776,СВЦЭМ!$A$33:$A$776,$A75,СВЦЭМ!$B$33:$B$776,N$47)+'СЕТ СН'!$G$12+СВЦЭМ!$D$10+'СЕТ СН'!$G$5-'СЕТ СН'!$G$20</f>
        <v>3310.5050506300004</v>
      </c>
      <c r="O75" s="36">
        <f>SUMIFS(СВЦЭМ!$C$33:$C$776,СВЦЭМ!$A$33:$A$776,$A75,СВЦЭМ!$B$33:$B$776,O$47)+'СЕТ СН'!$G$12+СВЦЭМ!$D$10+'СЕТ СН'!$G$5-'СЕТ СН'!$G$20</f>
        <v>3281.7423359499999</v>
      </c>
      <c r="P75" s="36">
        <f>SUMIFS(СВЦЭМ!$C$33:$C$776,СВЦЭМ!$A$33:$A$776,$A75,СВЦЭМ!$B$33:$B$776,P$47)+'СЕТ СН'!$G$12+СВЦЭМ!$D$10+'СЕТ СН'!$G$5-'СЕТ СН'!$G$20</f>
        <v>3289.1591562800004</v>
      </c>
      <c r="Q75" s="36">
        <f>SUMIFS(СВЦЭМ!$C$33:$C$776,СВЦЭМ!$A$33:$A$776,$A75,СВЦЭМ!$B$33:$B$776,Q$47)+'СЕТ СН'!$G$12+СВЦЭМ!$D$10+'СЕТ СН'!$G$5-'СЕТ СН'!$G$20</f>
        <v>3282.77119361</v>
      </c>
      <c r="R75" s="36">
        <f>SUMIFS(СВЦЭМ!$C$33:$C$776,СВЦЭМ!$A$33:$A$776,$A75,СВЦЭМ!$B$33:$B$776,R$47)+'СЕТ СН'!$G$12+СВЦЭМ!$D$10+'СЕТ СН'!$G$5-'СЕТ СН'!$G$20</f>
        <v>3272.6130715200002</v>
      </c>
      <c r="S75" s="36">
        <f>SUMIFS(СВЦЭМ!$C$33:$C$776,СВЦЭМ!$A$33:$A$776,$A75,СВЦЭМ!$B$33:$B$776,S$47)+'СЕТ СН'!$G$12+СВЦЭМ!$D$10+'СЕТ СН'!$G$5-'СЕТ СН'!$G$20</f>
        <v>3287.3396874600003</v>
      </c>
      <c r="T75" s="36">
        <f>SUMIFS(СВЦЭМ!$C$33:$C$776,СВЦЭМ!$A$33:$A$776,$A75,СВЦЭМ!$B$33:$B$776,T$47)+'СЕТ СН'!$G$12+СВЦЭМ!$D$10+'СЕТ СН'!$G$5-'СЕТ СН'!$G$20</f>
        <v>3279.9282273500003</v>
      </c>
      <c r="U75" s="36">
        <f>SUMIFS(СВЦЭМ!$C$33:$C$776,СВЦЭМ!$A$33:$A$776,$A75,СВЦЭМ!$B$33:$B$776,U$47)+'СЕТ СН'!$G$12+СВЦЭМ!$D$10+'СЕТ СН'!$G$5-'СЕТ СН'!$G$20</f>
        <v>3287.2573388199999</v>
      </c>
      <c r="V75" s="36">
        <f>SUMIFS(СВЦЭМ!$C$33:$C$776,СВЦЭМ!$A$33:$A$776,$A75,СВЦЭМ!$B$33:$B$776,V$47)+'СЕТ СН'!$G$12+СВЦЭМ!$D$10+'СЕТ СН'!$G$5-'СЕТ СН'!$G$20</f>
        <v>3290.9812161</v>
      </c>
      <c r="W75" s="36">
        <f>SUMIFS(СВЦЭМ!$C$33:$C$776,СВЦЭМ!$A$33:$A$776,$A75,СВЦЭМ!$B$33:$B$776,W$47)+'СЕТ СН'!$G$12+СВЦЭМ!$D$10+'СЕТ СН'!$G$5-'СЕТ СН'!$G$20</f>
        <v>3302.15482815</v>
      </c>
      <c r="X75" s="36">
        <f>SUMIFS(СВЦЭМ!$C$33:$C$776,СВЦЭМ!$A$33:$A$776,$A75,СВЦЭМ!$B$33:$B$776,X$47)+'СЕТ СН'!$G$12+СВЦЭМ!$D$10+'СЕТ СН'!$G$5-'СЕТ СН'!$G$20</f>
        <v>3331.3338477699999</v>
      </c>
      <c r="Y75" s="36">
        <f>SUMIFS(СВЦЭМ!$C$33:$C$776,СВЦЭМ!$A$33:$A$776,$A75,СВЦЭМ!$B$33:$B$776,Y$47)+'СЕТ СН'!$G$12+СВЦЭМ!$D$10+'СЕТ СН'!$G$5-'СЕТ СН'!$G$20</f>
        <v>3383.1544915700001</v>
      </c>
    </row>
    <row r="76" spans="1:27" ht="15.75" x14ac:dyDescent="0.2">
      <c r="A76" s="35">
        <f t="shared" si="1"/>
        <v>43767</v>
      </c>
      <c r="B76" s="36">
        <f>SUMIFS(СВЦЭМ!$C$33:$C$776,СВЦЭМ!$A$33:$A$776,$A76,СВЦЭМ!$B$33:$B$776,B$47)+'СЕТ СН'!$G$12+СВЦЭМ!$D$10+'СЕТ СН'!$G$5-'СЕТ СН'!$G$20</f>
        <v>3427.0754088600002</v>
      </c>
      <c r="C76" s="36">
        <f>SUMIFS(СВЦЭМ!$C$33:$C$776,СВЦЭМ!$A$33:$A$776,$A76,СВЦЭМ!$B$33:$B$776,C$47)+'СЕТ СН'!$G$12+СВЦЭМ!$D$10+'СЕТ СН'!$G$5-'СЕТ СН'!$G$20</f>
        <v>3466.9143942800001</v>
      </c>
      <c r="D76" s="36">
        <f>SUMIFS(СВЦЭМ!$C$33:$C$776,СВЦЭМ!$A$33:$A$776,$A76,СВЦЭМ!$B$33:$B$776,D$47)+'СЕТ СН'!$G$12+СВЦЭМ!$D$10+'СЕТ СН'!$G$5-'СЕТ СН'!$G$20</f>
        <v>3488.1819126999999</v>
      </c>
      <c r="E76" s="36">
        <f>SUMIFS(СВЦЭМ!$C$33:$C$776,СВЦЭМ!$A$33:$A$776,$A76,СВЦЭМ!$B$33:$B$776,E$47)+'СЕТ СН'!$G$12+СВЦЭМ!$D$10+'СЕТ СН'!$G$5-'СЕТ СН'!$G$20</f>
        <v>3502.6560418600002</v>
      </c>
      <c r="F76" s="36">
        <f>SUMIFS(СВЦЭМ!$C$33:$C$776,СВЦЭМ!$A$33:$A$776,$A76,СВЦЭМ!$B$33:$B$776,F$47)+'СЕТ СН'!$G$12+СВЦЭМ!$D$10+'СЕТ СН'!$G$5-'СЕТ СН'!$G$20</f>
        <v>3491.1689496899999</v>
      </c>
      <c r="G76" s="36">
        <f>SUMIFS(СВЦЭМ!$C$33:$C$776,СВЦЭМ!$A$33:$A$776,$A76,СВЦЭМ!$B$33:$B$776,G$47)+'СЕТ СН'!$G$12+СВЦЭМ!$D$10+'СЕТ СН'!$G$5-'СЕТ СН'!$G$20</f>
        <v>3465.4956872500002</v>
      </c>
      <c r="H76" s="36">
        <f>SUMIFS(СВЦЭМ!$C$33:$C$776,СВЦЭМ!$A$33:$A$776,$A76,СВЦЭМ!$B$33:$B$776,H$47)+'СЕТ СН'!$G$12+СВЦЭМ!$D$10+'СЕТ СН'!$G$5-'СЕТ СН'!$G$20</f>
        <v>3421.0206762400003</v>
      </c>
      <c r="I76" s="36">
        <f>SUMIFS(СВЦЭМ!$C$33:$C$776,СВЦЭМ!$A$33:$A$776,$A76,СВЦЭМ!$B$33:$B$776,I$47)+'СЕТ СН'!$G$12+СВЦЭМ!$D$10+'СЕТ СН'!$G$5-'СЕТ СН'!$G$20</f>
        <v>3394.4429112100001</v>
      </c>
      <c r="J76" s="36">
        <f>SUMIFS(СВЦЭМ!$C$33:$C$776,СВЦЭМ!$A$33:$A$776,$A76,СВЦЭМ!$B$33:$B$776,J$47)+'СЕТ СН'!$G$12+СВЦЭМ!$D$10+'СЕТ СН'!$G$5-'СЕТ СН'!$G$20</f>
        <v>3387.6922173200001</v>
      </c>
      <c r="K76" s="36">
        <f>SUMIFS(СВЦЭМ!$C$33:$C$776,СВЦЭМ!$A$33:$A$776,$A76,СВЦЭМ!$B$33:$B$776,K$47)+'СЕТ СН'!$G$12+СВЦЭМ!$D$10+'СЕТ СН'!$G$5-'СЕТ СН'!$G$20</f>
        <v>3352.6089322799999</v>
      </c>
      <c r="L76" s="36">
        <f>SUMIFS(СВЦЭМ!$C$33:$C$776,СВЦЭМ!$A$33:$A$776,$A76,СВЦЭМ!$B$33:$B$776,L$47)+'СЕТ СН'!$G$12+СВЦЭМ!$D$10+'СЕТ СН'!$G$5-'СЕТ СН'!$G$20</f>
        <v>3363.63027474</v>
      </c>
      <c r="M76" s="36">
        <f>SUMIFS(СВЦЭМ!$C$33:$C$776,СВЦЭМ!$A$33:$A$776,$A76,СВЦЭМ!$B$33:$B$776,M$47)+'СЕТ СН'!$G$12+СВЦЭМ!$D$10+'СЕТ СН'!$G$5-'СЕТ СН'!$G$20</f>
        <v>3361.4965548600003</v>
      </c>
      <c r="N76" s="36">
        <f>SUMIFS(СВЦЭМ!$C$33:$C$776,СВЦЭМ!$A$33:$A$776,$A76,СВЦЭМ!$B$33:$B$776,N$47)+'СЕТ СН'!$G$12+СВЦЭМ!$D$10+'СЕТ СН'!$G$5-'СЕТ СН'!$G$20</f>
        <v>3326.6230622600001</v>
      </c>
      <c r="O76" s="36">
        <f>SUMIFS(СВЦЭМ!$C$33:$C$776,СВЦЭМ!$A$33:$A$776,$A76,СВЦЭМ!$B$33:$B$776,O$47)+'СЕТ СН'!$G$12+СВЦЭМ!$D$10+'СЕТ СН'!$G$5-'СЕТ СН'!$G$20</f>
        <v>3300.8917534400002</v>
      </c>
      <c r="P76" s="36">
        <f>SUMIFS(СВЦЭМ!$C$33:$C$776,СВЦЭМ!$A$33:$A$776,$A76,СВЦЭМ!$B$33:$B$776,P$47)+'СЕТ СН'!$G$12+СВЦЭМ!$D$10+'СЕТ СН'!$G$5-'СЕТ СН'!$G$20</f>
        <v>3297.4235028600001</v>
      </c>
      <c r="Q76" s="36">
        <f>SUMIFS(СВЦЭМ!$C$33:$C$776,СВЦЭМ!$A$33:$A$776,$A76,СВЦЭМ!$B$33:$B$776,Q$47)+'СЕТ СН'!$G$12+СВЦЭМ!$D$10+'СЕТ СН'!$G$5-'СЕТ СН'!$G$20</f>
        <v>3301.6722791700004</v>
      </c>
      <c r="R76" s="36">
        <f>SUMIFS(СВЦЭМ!$C$33:$C$776,СВЦЭМ!$A$33:$A$776,$A76,СВЦЭМ!$B$33:$B$776,R$47)+'СЕТ СН'!$G$12+СВЦЭМ!$D$10+'СЕТ СН'!$G$5-'СЕТ СН'!$G$20</f>
        <v>3294.2042641799999</v>
      </c>
      <c r="S76" s="36">
        <f>SUMIFS(СВЦЭМ!$C$33:$C$776,СВЦЭМ!$A$33:$A$776,$A76,СВЦЭМ!$B$33:$B$776,S$47)+'СЕТ СН'!$G$12+СВЦЭМ!$D$10+'СЕТ СН'!$G$5-'СЕТ СН'!$G$20</f>
        <v>3301.1026985900003</v>
      </c>
      <c r="T76" s="36">
        <f>SUMIFS(СВЦЭМ!$C$33:$C$776,СВЦЭМ!$A$33:$A$776,$A76,СВЦЭМ!$B$33:$B$776,T$47)+'СЕТ СН'!$G$12+СВЦЭМ!$D$10+'СЕТ СН'!$G$5-'СЕТ СН'!$G$20</f>
        <v>3291.58844864</v>
      </c>
      <c r="U76" s="36">
        <f>SUMIFS(СВЦЭМ!$C$33:$C$776,СВЦЭМ!$A$33:$A$776,$A76,СВЦЭМ!$B$33:$B$776,U$47)+'СЕТ СН'!$G$12+СВЦЭМ!$D$10+'СЕТ СН'!$G$5-'СЕТ СН'!$G$20</f>
        <v>3281.5892431700004</v>
      </c>
      <c r="V76" s="36">
        <f>SUMIFS(СВЦЭМ!$C$33:$C$776,СВЦЭМ!$A$33:$A$776,$A76,СВЦЭМ!$B$33:$B$776,V$47)+'СЕТ СН'!$G$12+СВЦЭМ!$D$10+'СЕТ СН'!$G$5-'СЕТ СН'!$G$20</f>
        <v>3271.0550522500002</v>
      </c>
      <c r="W76" s="36">
        <f>SUMIFS(СВЦЭМ!$C$33:$C$776,СВЦЭМ!$A$33:$A$776,$A76,СВЦЭМ!$B$33:$B$776,W$47)+'СЕТ СН'!$G$12+СВЦЭМ!$D$10+'СЕТ СН'!$G$5-'СЕТ СН'!$G$20</f>
        <v>3285.0336830400001</v>
      </c>
      <c r="X76" s="36">
        <f>SUMIFS(СВЦЭМ!$C$33:$C$776,СВЦЭМ!$A$33:$A$776,$A76,СВЦЭМ!$B$33:$B$776,X$47)+'СЕТ СН'!$G$12+СВЦЭМ!$D$10+'СЕТ СН'!$G$5-'СЕТ СН'!$G$20</f>
        <v>3291.4459949700004</v>
      </c>
      <c r="Y76" s="36">
        <f>SUMIFS(СВЦЭМ!$C$33:$C$776,СВЦЭМ!$A$33:$A$776,$A76,СВЦЭМ!$B$33:$B$776,Y$47)+'СЕТ СН'!$G$12+СВЦЭМ!$D$10+'СЕТ СН'!$G$5-'СЕТ СН'!$G$20</f>
        <v>3332.0818149000002</v>
      </c>
    </row>
    <row r="77" spans="1:27" ht="15.75" x14ac:dyDescent="0.2">
      <c r="A77" s="35">
        <f t="shared" si="1"/>
        <v>43768</v>
      </c>
      <c r="B77" s="36">
        <f>SUMIFS(СВЦЭМ!$C$33:$C$776,СВЦЭМ!$A$33:$A$776,$A77,СВЦЭМ!$B$33:$B$776,B$47)+'СЕТ СН'!$G$12+СВЦЭМ!$D$10+'СЕТ СН'!$G$5-'СЕТ СН'!$G$20</f>
        <v>3438.9580464600003</v>
      </c>
      <c r="C77" s="36">
        <f>SUMIFS(СВЦЭМ!$C$33:$C$776,СВЦЭМ!$A$33:$A$776,$A77,СВЦЭМ!$B$33:$B$776,C$47)+'СЕТ СН'!$G$12+СВЦЭМ!$D$10+'СЕТ СН'!$G$5-'СЕТ СН'!$G$20</f>
        <v>3484.8099578400002</v>
      </c>
      <c r="D77" s="36">
        <f>SUMIFS(СВЦЭМ!$C$33:$C$776,СВЦЭМ!$A$33:$A$776,$A77,СВЦЭМ!$B$33:$B$776,D$47)+'СЕТ СН'!$G$12+СВЦЭМ!$D$10+'СЕТ СН'!$G$5-'СЕТ СН'!$G$20</f>
        <v>3505.39638676</v>
      </c>
      <c r="E77" s="36">
        <f>SUMIFS(СВЦЭМ!$C$33:$C$776,СВЦЭМ!$A$33:$A$776,$A77,СВЦЭМ!$B$33:$B$776,E$47)+'СЕТ СН'!$G$12+СВЦЭМ!$D$10+'СЕТ СН'!$G$5-'СЕТ СН'!$G$20</f>
        <v>3514.5135370600001</v>
      </c>
      <c r="F77" s="36">
        <f>SUMIFS(СВЦЭМ!$C$33:$C$776,СВЦЭМ!$A$33:$A$776,$A77,СВЦЭМ!$B$33:$B$776,F$47)+'СЕТ СН'!$G$12+СВЦЭМ!$D$10+'СЕТ СН'!$G$5-'СЕТ СН'!$G$20</f>
        <v>3512.3940966999999</v>
      </c>
      <c r="G77" s="36">
        <f>SUMIFS(СВЦЭМ!$C$33:$C$776,СВЦЭМ!$A$33:$A$776,$A77,СВЦЭМ!$B$33:$B$776,G$47)+'СЕТ СН'!$G$12+СВЦЭМ!$D$10+'СЕТ СН'!$G$5-'СЕТ СН'!$G$20</f>
        <v>3488.8123097900002</v>
      </c>
      <c r="H77" s="36">
        <f>SUMIFS(СВЦЭМ!$C$33:$C$776,СВЦЭМ!$A$33:$A$776,$A77,СВЦЭМ!$B$33:$B$776,H$47)+'СЕТ СН'!$G$12+СВЦЭМ!$D$10+'СЕТ СН'!$G$5-'СЕТ СН'!$G$20</f>
        <v>3437.2484845100003</v>
      </c>
      <c r="I77" s="36">
        <f>SUMIFS(СВЦЭМ!$C$33:$C$776,СВЦЭМ!$A$33:$A$776,$A77,СВЦЭМ!$B$33:$B$776,I$47)+'СЕТ СН'!$G$12+СВЦЭМ!$D$10+'СЕТ СН'!$G$5-'СЕТ СН'!$G$20</f>
        <v>3401.2358127300004</v>
      </c>
      <c r="J77" s="36">
        <f>SUMIFS(СВЦЭМ!$C$33:$C$776,СВЦЭМ!$A$33:$A$776,$A77,СВЦЭМ!$B$33:$B$776,J$47)+'СЕТ СН'!$G$12+СВЦЭМ!$D$10+'СЕТ СН'!$G$5-'СЕТ СН'!$G$20</f>
        <v>3400.8893902899999</v>
      </c>
      <c r="K77" s="36">
        <f>SUMIFS(СВЦЭМ!$C$33:$C$776,СВЦЭМ!$A$33:$A$776,$A77,СВЦЭМ!$B$33:$B$776,K$47)+'СЕТ СН'!$G$12+СВЦЭМ!$D$10+'СЕТ СН'!$G$5-'СЕТ СН'!$G$20</f>
        <v>3390.6297672300002</v>
      </c>
      <c r="L77" s="36">
        <f>SUMIFS(СВЦЭМ!$C$33:$C$776,СВЦЭМ!$A$33:$A$776,$A77,СВЦЭМ!$B$33:$B$776,L$47)+'СЕТ СН'!$G$12+СВЦЭМ!$D$10+'СЕТ СН'!$G$5-'СЕТ СН'!$G$20</f>
        <v>3390.2875671400002</v>
      </c>
      <c r="M77" s="36">
        <f>SUMIFS(СВЦЭМ!$C$33:$C$776,СВЦЭМ!$A$33:$A$776,$A77,СВЦЭМ!$B$33:$B$776,M$47)+'СЕТ СН'!$G$12+СВЦЭМ!$D$10+'СЕТ СН'!$G$5-'СЕТ СН'!$G$20</f>
        <v>3384.3767452500001</v>
      </c>
      <c r="N77" s="36">
        <f>SUMIFS(СВЦЭМ!$C$33:$C$776,СВЦЭМ!$A$33:$A$776,$A77,СВЦЭМ!$B$33:$B$776,N$47)+'СЕТ СН'!$G$12+СВЦЭМ!$D$10+'СЕТ СН'!$G$5-'СЕТ СН'!$G$20</f>
        <v>3345.01953559</v>
      </c>
      <c r="O77" s="36">
        <f>SUMIFS(СВЦЭМ!$C$33:$C$776,СВЦЭМ!$A$33:$A$776,$A77,СВЦЭМ!$B$33:$B$776,O$47)+'СЕТ СН'!$G$12+СВЦЭМ!$D$10+'СЕТ СН'!$G$5-'СЕТ СН'!$G$20</f>
        <v>3310.4350364700003</v>
      </c>
      <c r="P77" s="36">
        <f>SUMIFS(СВЦЭМ!$C$33:$C$776,СВЦЭМ!$A$33:$A$776,$A77,СВЦЭМ!$B$33:$B$776,P$47)+'СЕТ СН'!$G$12+СВЦЭМ!$D$10+'СЕТ СН'!$G$5-'СЕТ СН'!$G$20</f>
        <v>3313.4713132000002</v>
      </c>
      <c r="Q77" s="36">
        <f>SUMIFS(СВЦЭМ!$C$33:$C$776,СВЦЭМ!$A$33:$A$776,$A77,СВЦЭМ!$B$33:$B$776,Q$47)+'СЕТ СН'!$G$12+СВЦЭМ!$D$10+'СЕТ СН'!$G$5-'СЕТ СН'!$G$20</f>
        <v>3309.8832983500001</v>
      </c>
      <c r="R77" s="36">
        <f>SUMIFS(СВЦЭМ!$C$33:$C$776,СВЦЭМ!$A$33:$A$776,$A77,СВЦЭМ!$B$33:$B$776,R$47)+'СЕТ СН'!$G$12+СВЦЭМ!$D$10+'СЕТ СН'!$G$5-'СЕТ СН'!$G$20</f>
        <v>3301.5377748000001</v>
      </c>
      <c r="S77" s="36">
        <f>SUMIFS(СВЦЭМ!$C$33:$C$776,СВЦЭМ!$A$33:$A$776,$A77,СВЦЭМ!$B$33:$B$776,S$47)+'СЕТ СН'!$G$12+СВЦЭМ!$D$10+'СЕТ СН'!$G$5-'СЕТ СН'!$G$20</f>
        <v>3300.23693396</v>
      </c>
      <c r="T77" s="36">
        <f>SUMIFS(СВЦЭМ!$C$33:$C$776,СВЦЭМ!$A$33:$A$776,$A77,СВЦЭМ!$B$33:$B$776,T$47)+'СЕТ СН'!$G$12+СВЦЭМ!$D$10+'СЕТ СН'!$G$5-'СЕТ СН'!$G$20</f>
        <v>3284.9818077099999</v>
      </c>
      <c r="U77" s="36">
        <f>SUMIFS(СВЦЭМ!$C$33:$C$776,СВЦЭМ!$A$33:$A$776,$A77,СВЦЭМ!$B$33:$B$776,U$47)+'СЕТ СН'!$G$12+СВЦЭМ!$D$10+'СЕТ СН'!$G$5-'СЕТ СН'!$G$20</f>
        <v>3292.3882160500002</v>
      </c>
      <c r="V77" s="36">
        <f>SUMIFS(СВЦЭМ!$C$33:$C$776,СВЦЭМ!$A$33:$A$776,$A77,СВЦЭМ!$B$33:$B$776,V$47)+'СЕТ СН'!$G$12+СВЦЭМ!$D$10+'СЕТ СН'!$G$5-'СЕТ СН'!$G$20</f>
        <v>3291.4088920000004</v>
      </c>
      <c r="W77" s="36">
        <f>SUMIFS(СВЦЭМ!$C$33:$C$776,СВЦЭМ!$A$33:$A$776,$A77,СВЦЭМ!$B$33:$B$776,W$47)+'СЕТ СН'!$G$12+СВЦЭМ!$D$10+'СЕТ СН'!$G$5-'СЕТ СН'!$G$20</f>
        <v>3290.81461472</v>
      </c>
      <c r="X77" s="36">
        <f>SUMIFS(СВЦЭМ!$C$33:$C$776,СВЦЭМ!$A$33:$A$776,$A77,СВЦЭМ!$B$33:$B$776,X$47)+'СЕТ СН'!$G$12+СВЦЭМ!$D$10+'СЕТ СН'!$G$5-'СЕТ СН'!$G$20</f>
        <v>3315.40255957</v>
      </c>
      <c r="Y77" s="36">
        <f>SUMIFS(СВЦЭМ!$C$33:$C$776,СВЦЭМ!$A$33:$A$776,$A77,СВЦЭМ!$B$33:$B$776,Y$47)+'СЕТ СН'!$G$12+СВЦЭМ!$D$10+'СЕТ СН'!$G$5-'СЕТ СН'!$G$20</f>
        <v>3352.0255582200002</v>
      </c>
      <c r="AA77" s="37"/>
    </row>
    <row r="78" spans="1:27" ht="15.75" x14ac:dyDescent="0.2">
      <c r="A78" s="35">
        <f t="shared" si="1"/>
        <v>43769</v>
      </c>
      <c r="B78" s="36">
        <f>SUMIFS(СВЦЭМ!$C$33:$C$776,СВЦЭМ!$A$33:$A$776,$A78,СВЦЭМ!$B$33:$B$776,B$47)+'СЕТ СН'!$G$12+СВЦЭМ!$D$10+'СЕТ СН'!$G$5-'СЕТ СН'!$G$20</f>
        <v>3423.0239344300003</v>
      </c>
      <c r="C78" s="36">
        <f>SUMIFS(СВЦЭМ!$C$33:$C$776,СВЦЭМ!$A$33:$A$776,$A78,СВЦЭМ!$B$33:$B$776,C$47)+'СЕТ СН'!$G$12+СВЦЭМ!$D$10+'СЕТ СН'!$G$5-'СЕТ СН'!$G$20</f>
        <v>3471.94675289</v>
      </c>
      <c r="D78" s="36">
        <f>SUMIFS(СВЦЭМ!$C$33:$C$776,СВЦЭМ!$A$33:$A$776,$A78,СВЦЭМ!$B$33:$B$776,D$47)+'СЕТ СН'!$G$12+СВЦЭМ!$D$10+'СЕТ СН'!$G$5-'СЕТ СН'!$G$20</f>
        <v>3493.8579669199999</v>
      </c>
      <c r="E78" s="36">
        <f>SUMIFS(СВЦЭМ!$C$33:$C$776,СВЦЭМ!$A$33:$A$776,$A78,СВЦЭМ!$B$33:$B$776,E$47)+'СЕТ СН'!$G$12+СВЦЭМ!$D$10+'СЕТ СН'!$G$5-'СЕТ СН'!$G$20</f>
        <v>3507.83615065</v>
      </c>
      <c r="F78" s="36">
        <f>SUMIFS(СВЦЭМ!$C$33:$C$776,СВЦЭМ!$A$33:$A$776,$A78,СВЦЭМ!$B$33:$B$776,F$47)+'СЕТ СН'!$G$12+СВЦЭМ!$D$10+'СЕТ СН'!$G$5-'СЕТ СН'!$G$20</f>
        <v>3508.3187046200001</v>
      </c>
      <c r="G78" s="36">
        <f>SUMIFS(СВЦЭМ!$C$33:$C$776,СВЦЭМ!$A$33:$A$776,$A78,СВЦЭМ!$B$33:$B$776,G$47)+'СЕТ СН'!$G$12+СВЦЭМ!$D$10+'СЕТ СН'!$G$5-'СЕТ СН'!$G$20</f>
        <v>3481.3185458400003</v>
      </c>
      <c r="H78" s="36">
        <f>SUMIFS(СВЦЭМ!$C$33:$C$776,СВЦЭМ!$A$33:$A$776,$A78,СВЦЭМ!$B$33:$B$776,H$47)+'СЕТ СН'!$G$12+СВЦЭМ!$D$10+'СЕТ СН'!$G$5-'СЕТ СН'!$G$20</f>
        <v>3435.9824984800002</v>
      </c>
      <c r="I78" s="36">
        <f>SUMIFS(СВЦЭМ!$C$33:$C$776,СВЦЭМ!$A$33:$A$776,$A78,СВЦЭМ!$B$33:$B$776,I$47)+'СЕТ СН'!$G$12+СВЦЭМ!$D$10+'СЕТ СН'!$G$5-'СЕТ СН'!$G$20</f>
        <v>3402.8795896400002</v>
      </c>
      <c r="J78" s="36">
        <f>SUMIFS(СВЦЭМ!$C$33:$C$776,СВЦЭМ!$A$33:$A$776,$A78,СВЦЭМ!$B$33:$B$776,J$47)+'СЕТ СН'!$G$12+СВЦЭМ!$D$10+'СЕТ СН'!$G$5-'СЕТ СН'!$G$20</f>
        <v>3405.0112417300002</v>
      </c>
      <c r="K78" s="36">
        <f>SUMIFS(СВЦЭМ!$C$33:$C$776,СВЦЭМ!$A$33:$A$776,$A78,СВЦЭМ!$B$33:$B$776,K$47)+'СЕТ СН'!$G$12+СВЦЭМ!$D$10+'СЕТ СН'!$G$5-'СЕТ СН'!$G$20</f>
        <v>3386.1644065999999</v>
      </c>
      <c r="L78" s="36">
        <f>SUMIFS(СВЦЭМ!$C$33:$C$776,СВЦЭМ!$A$33:$A$776,$A78,СВЦЭМ!$B$33:$B$776,L$47)+'СЕТ СН'!$G$12+СВЦЭМ!$D$10+'СЕТ СН'!$G$5-'СЕТ СН'!$G$20</f>
        <v>3387.5235422700002</v>
      </c>
      <c r="M78" s="36">
        <f>SUMIFS(СВЦЭМ!$C$33:$C$776,СВЦЭМ!$A$33:$A$776,$A78,СВЦЭМ!$B$33:$B$776,M$47)+'СЕТ СН'!$G$12+СВЦЭМ!$D$10+'СЕТ СН'!$G$5-'СЕТ СН'!$G$20</f>
        <v>3387.7109322900001</v>
      </c>
      <c r="N78" s="36">
        <f>SUMIFS(СВЦЭМ!$C$33:$C$776,СВЦЭМ!$A$33:$A$776,$A78,СВЦЭМ!$B$33:$B$776,N$47)+'СЕТ СН'!$G$12+СВЦЭМ!$D$10+'СЕТ СН'!$G$5-'СЕТ СН'!$G$20</f>
        <v>3349.9621910700002</v>
      </c>
      <c r="O78" s="36">
        <f>SUMIFS(СВЦЭМ!$C$33:$C$776,СВЦЭМ!$A$33:$A$776,$A78,СВЦЭМ!$B$33:$B$776,O$47)+'СЕТ СН'!$G$12+СВЦЭМ!$D$10+'СЕТ СН'!$G$5-'СЕТ СН'!$G$20</f>
        <v>3311.16745898</v>
      </c>
      <c r="P78" s="36">
        <f>SUMIFS(СВЦЭМ!$C$33:$C$776,СВЦЭМ!$A$33:$A$776,$A78,СВЦЭМ!$B$33:$B$776,P$47)+'СЕТ СН'!$G$12+СВЦЭМ!$D$10+'СЕТ СН'!$G$5-'СЕТ СН'!$G$20</f>
        <v>3323.82073068</v>
      </c>
      <c r="Q78" s="36">
        <f>SUMIFS(СВЦЭМ!$C$33:$C$776,СВЦЭМ!$A$33:$A$776,$A78,СВЦЭМ!$B$33:$B$776,Q$47)+'СЕТ СН'!$G$12+СВЦЭМ!$D$10+'СЕТ СН'!$G$5-'СЕТ СН'!$G$20</f>
        <v>3327.8600867100004</v>
      </c>
      <c r="R78" s="36">
        <f>SUMIFS(СВЦЭМ!$C$33:$C$776,СВЦЭМ!$A$33:$A$776,$A78,СВЦЭМ!$B$33:$B$776,R$47)+'СЕТ СН'!$G$12+СВЦЭМ!$D$10+'СЕТ СН'!$G$5-'СЕТ СН'!$G$20</f>
        <v>3326.9622837900001</v>
      </c>
      <c r="S78" s="36">
        <f>SUMIFS(СВЦЭМ!$C$33:$C$776,СВЦЭМ!$A$33:$A$776,$A78,СВЦЭМ!$B$33:$B$776,S$47)+'СЕТ СН'!$G$12+СВЦЭМ!$D$10+'СЕТ СН'!$G$5-'СЕТ СН'!$G$20</f>
        <v>3324.3972027</v>
      </c>
      <c r="T78" s="36">
        <f>SUMIFS(СВЦЭМ!$C$33:$C$776,СВЦЭМ!$A$33:$A$776,$A78,СВЦЭМ!$B$33:$B$776,T$47)+'СЕТ СН'!$G$12+СВЦЭМ!$D$10+'СЕТ СН'!$G$5-'СЕТ СН'!$G$20</f>
        <v>3298.7086677400002</v>
      </c>
      <c r="U78" s="36">
        <f>SUMIFS(СВЦЭМ!$C$33:$C$776,СВЦЭМ!$A$33:$A$776,$A78,СВЦЭМ!$B$33:$B$776,U$47)+'СЕТ СН'!$G$12+СВЦЭМ!$D$10+'СЕТ СН'!$G$5-'СЕТ СН'!$G$20</f>
        <v>3294.5563073200001</v>
      </c>
      <c r="V78" s="36">
        <f>SUMIFS(СВЦЭМ!$C$33:$C$776,СВЦЭМ!$A$33:$A$776,$A78,СВЦЭМ!$B$33:$B$776,V$47)+'СЕТ СН'!$G$12+СВЦЭМ!$D$10+'СЕТ СН'!$G$5-'СЕТ СН'!$G$20</f>
        <v>3287.2474523300002</v>
      </c>
      <c r="W78" s="36">
        <f>SUMIFS(СВЦЭМ!$C$33:$C$776,СВЦЭМ!$A$33:$A$776,$A78,СВЦЭМ!$B$33:$B$776,W$47)+'СЕТ СН'!$G$12+СВЦЭМ!$D$10+'СЕТ СН'!$G$5-'СЕТ СН'!$G$20</f>
        <v>3297.0608605400002</v>
      </c>
      <c r="X78" s="36">
        <f>SUMIFS(СВЦЭМ!$C$33:$C$776,СВЦЭМ!$A$33:$A$776,$A78,СВЦЭМ!$B$33:$B$776,X$47)+'СЕТ СН'!$G$12+СВЦЭМ!$D$10+'СЕТ СН'!$G$5-'СЕТ СН'!$G$20</f>
        <v>3254.4673435499999</v>
      </c>
      <c r="Y78" s="36">
        <f>SUMIFS(СВЦЭМ!$C$33:$C$776,СВЦЭМ!$A$33:$A$776,$A78,СВЦЭМ!$B$33:$B$776,Y$47)+'СЕТ СН'!$G$12+СВЦЭМ!$D$10+'СЕТ СН'!$G$5-'СЕТ СН'!$G$20</f>
        <v>3293.2935702100003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5" t="s">
        <v>7</v>
      </c>
      <c r="B81" s="129" t="s">
        <v>72</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5" ht="12.75" customHeight="1" x14ac:dyDescent="0.2">
      <c r="A82" s="136"/>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5" ht="12.75" customHeight="1" x14ac:dyDescent="0.2">
      <c r="A83" s="137"/>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01.10.2019</v>
      </c>
      <c r="B84" s="36">
        <f>SUMIFS(СВЦЭМ!$C$33:$C$776,СВЦЭМ!$A$33:$A$776,$A84,СВЦЭМ!$B$33:$B$776,B$83)+'СЕТ СН'!$H$12+СВЦЭМ!$D$10+'СЕТ СН'!$H$5-'СЕТ СН'!$H$20</f>
        <v>3273.4947743900002</v>
      </c>
      <c r="C84" s="36">
        <f>SUMIFS(СВЦЭМ!$C$33:$C$776,СВЦЭМ!$A$33:$A$776,$A84,СВЦЭМ!$B$33:$B$776,C$83)+'СЕТ СН'!$H$12+СВЦЭМ!$D$10+'СЕТ СН'!$H$5-'СЕТ СН'!$H$20</f>
        <v>3357.00213437</v>
      </c>
      <c r="D84" s="36">
        <f>SUMIFS(СВЦЭМ!$C$33:$C$776,СВЦЭМ!$A$33:$A$776,$A84,СВЦЭМ!$B$33:$B$776,D$83)+'СЕТ СН'!$H$12+СВЦЭМ!$D$10+'СЕТ СН'!$H$5-'СЕТ СН'!$H$20</f>
        <v>3435.6284233900001</v>
      </c>
      <c r="E84" s="36">
        <f>SUMIFS(СВЦЭМ!$C$33:$C$776,СВЦЭМ!$A$33:$A$776,$A84,СВЦЭМ!$B$33:$B$776,E$83)+'СЕТ СН'!$H$12+СВЦЭМ!$D$10+'СЕТ СН'!$H$5-'СЕТ СН'!$H$20</f>
        <v>3458.9912194500002</v>
      </c>
      <c r="F84" s="36">
        <f>SUMIFS(СВЦЭМ!$C$33:$C$776,СВЦЭМ!$A$33:$A$776,$A84,СВЦЭМ!$B$33:$B$776,F$83)+'СЕТ СН'!$H$12+СВЦЭМ!$D$10+'СЕТ СН'!$H$5-'СЕТ СН'!$H$20</f>
        <v>3456.96668576</v>
      </c>
      <c r="G84" s="36">
        <f>SUMIFS(СВЦЭМ!$C$33:$C$776,СВЦЭМ!$A$33:$A$776,$A84,СВЦЭМ!$B$33:$B$776,G$83)+'СЕТ СН'!$H$12+СВЦЭМ!$D$10+'СЕТ СН'!$H$5-'СЕТ СН'!$H$20</f>
        <v>3441.7769553500002</v>
      </c>
      <c r="H84" s="36">
        <f>SUMIFS(СВЦЭМ!$C$33:$C$776,СВЦЭМ!$A$33:$A$776,$A84,СВЦЭМ!$B$33:$B$776,H$83)+'СЕТ СН'!$H$12+СВЦЭМ!$D$10+'СЕТ СН'!$H$5-'СЕТ СН'!$H$20</f>
        <v>3371.0381204300002</v>
      </c>
      <c r="I84" s="36">
        <f>SUMIFS(СВЦЭМ!$C$33:$C$776,СВЦЭМ!$A$33:$A$776,$A84,СВЦЭМ!$B$33:$B$776,I$83)+'СЕТ СН'!$H$12+СВЦЭМ!$D$10+'СЕТ СН'!$H$5-'СЕТ СН'!$H$20</f>
        <v>3282.7793315600002</v>
      </c>
      <c r="J84" s="36">
        <f>SUMIFS(СВЦЭМ!$C$33:$C$776,СВЦЭМ!$A$33:$A$776,$A84,СВЦЭМ!$B$33:$B$776,J$83)+'СЕТ СН'!$H$12+СВЦЭМ!$D$10+'СЕТ СН'!$H$5-'СЕТ СН'!$H$20</f>
        <v>3280.2719096199999</v>
      </c>
      <c r="K84" s="36">
        <f>SUMIFS(СВЦЭМ!$C$33:$C$776,СВЦЭМ!$A$33:$A$776,$A84,СВЦЭМ!$B$33:$B$776,K$83)+'СЕТ СН'!$H$12+СВЦЭМ!$D$10+'СЕТ СН'!$H$5-'СЕТ СН'!$H$20</f>
        <v>3288.1295094699999</v>
      </c>
      <c r="L84" s="36">
        <f>SUMIFS(СВЦЭМ!$C$33:$C$776,СВЦЭМ!$A$33:$A$776,$A84,СВЦЭМ!$B$33:$B$776,L$83)+'СЕТ СН'!$H$12+СВЦЭМ!$D$10+'СЕТ СН'!$H$5-'СЕТ СН'!$H$20</f>
        <v>3284.7423662400001</v>
      </c>
      <c r="M84" s="36">
        <f>SUMIFS(СВЦЭМ!$C$33:$C$776,СВЦЭМ!$A$33:$A$776,$A84,СВЦЭМ!$B$33:$B$776,M$83)+'СЕТ СН'!$H$12+СВЦЭМ!$D$10+'СЕТ СН'!$H$5-'СЕТ СН'!$H$20</f>
        <v>3276.26025759</v>
      </c>
      <c r="N84" s="36">
        <f>SUMIFS(СВЦЭМ!$C$33:$C$776,СВЦЭМ!$A$33:$A$776,$A84,СВЦЭМ!$B$33:$B$776,N$83)+'СЕТ СН'!$H$12+СВЦЭМ!$D$10+'СЕТ СН'!$H$5-'СЕТ СН'!$H$20</f>
        <v>3258.10068628</v>
      </c>
      <c r="O84" s="36">
        <f>SUMIFS(СВЦЭМ!$C$33:$C$776,СВЦЭМ!$A$33:$A$776,$A84,СВЦЭМ!$B$33:$B$776,O$83)+'СЕТ СН'!$H$12+СВЦЭМ!$D$10+'СЕТ СН'!$H$5-'СЕТ СН'!$H$20</f>
        <v>3255.7687700199999</v>
      </c>
      <c r="P84" s="36">
        <f>SUMIFS(СВЦЭМ!$C$33:$C$776,СВЦЭМ!$A$33:$A$776,$A84,СВЦЭМ!$B$33:$B$776,P$83)+'СЕТ СН'!$H$12+СВЦЭМ!$D$10+'СЕТ СН'!$H$5-'СЕТ СН'!$H$20</f>
        <v>3257.39135373</v>
      </c>
      <c r="Q84" s="36">
        <f>SUMIFS(СВЦЭМ!$C$33:$C$776,СВЦЭМ!$A$33:$A$776,$A84,СВЦЭМ!$B$33:$B$776,Q$83)+'СЕТ СН'!$H$12+СВЦЭМ!$D$10+'СЕТ СН'!$H$5-'СЕТ СН'!$H$20</f>
        <v>3267.3691832300001</v>
      </c>
      <c r="R84" s="36">
        <f>SUMIFS(СВЦЭМ!$C$33:$C$776,СВЦЭМ!$A$33:$A$776,$A84,СВЦЭМ!$B$33:$B$776,R$83)+'СЕТ СН'!$H$12+СВЦЭМ!$D$10+'СЕТ СН'!$H$5-'СЕТ СН'!$H$20</f>
        <v>3267.2727030800002</v>
      </c>
      <c r="S84" s="36">
        <f>SUMIFS(СВЦЭМ!$C$33:$C$776,СВЦЭМ!$A$33:$A$776,$A84,СВЦЭМ!$B$33:$B$776,S$83)+'СЕТ СН'!$H$12+СВЦЭМ!$D$10+'СЕТ СН'!$H$5-'СЕТ СН'!$H$20</f>
        <v>3261.6839874500001</v>
      </c>
      <c r="T84" s="36">
        <f>SUMIFS(СВЦЭМ!$C$33:$C$776,СВЦЭМ!$A$33:$A$776,$A84,СВЦЭМ!$B$33:$B$776,T$83)+'СЕТ СН'!$H$12+СВЦЭМ!$D$10+'СЕТ СН'!$H$5-'СЕТ СН'!$H$20</f>
        <v>3258.8700471100001</v>
      </c>
      <c r="U84" s="36">
        <f>SUMIFS(СВЦЭМ!$C$33:$C$776,СВЦЭМ!$A$33:$A$776,$A84,СВЦЭМ!$B$33:$B$776,U$83)+'СЕТ СН'!$H$12+СВЦЭМ!$D$10+'СЕТ СН'!$H$5-'СЕТ СН'!$H$20</f>
        <v>3280.3009021100002</v>
      </c>
      <c r="V84" s="36">
        <f>SUMIFS(СВЦЭМ!$C$33:$C$776,СВЦЭМ!$A$33:$A$776,$A84,СВЦЭМ!$B$33:$B$776,V$83)+'СЕТ СН'!$H$12+СВЦЭМ!$D$10+'СЕТ СН'!$H$5-'СЕТ СН'!$H$20</f>
        <v>3283.49170835</v>
      </c>
      <c r="W84" s="36">
        <f>SUMIFS(СВЦЭМ!$C$33:$C$776,СВЦЭМ!$A$33:$A$776,$A84,СВЦЭМ!$B$33:$B$776,W$83)+'СЕТ СН'!$H$12+СВЦЭМ!$D$10+'СЕТ СН'!$H$5-'СЕТ СН'!$H$20</f>
        <v>3287.7188183899998</v>
      </c>
      <c r="X84" s="36">
        <f>SUMIFS(СВЦЭМ!$C$33:$C$776,СВЦЭМ!$A$33:$A$776,$A84,СВЦЭМ!$B$33:$B$776,X$83)+'СЕТ СН'!$H$12+СВЦЭМ!$D$10+'СЕТ СН'!$H$5-'СЕТ СН'!$H$20</f>
        <v>3277.9761722900002</v>
      </c>
      <c r="Y84" s="36">
        <f>SUMIFS(СВЦЭМ!$C$33:$C$776,СВЦЭМ!$A$33:$A$776,$A84,СВЦЭМ!$B$33:$B$776,Y$83)+'СЕТ СН'!$H$12+СВЦЭМ!$D$10+'СЕТ СН'!$H$5-'СЕТ СН'!$H$20</f>
        <v>3343.65890997</v>
      </c>
    </row>
    <row r="85" spans="1:25" ht="15.75" x14ac:dyDescent="0.2">
      <c r="A85" s="35">
        <f>A84+1</f>
        <v>43740</v>
      </c>
      <c r="B85" s="36">
        <f>SUMIFS(СВЦЭМ!$C$33:$C$776,СВЦЭМ!$A$33:$A$776,$A85,СВЦЭМ!$B$33:$B$776,B$83)+'СЕТ СН'!$H$12+СВЦЭМ!$D$10+'СЕТ СН'!$H$5-'СЕТ СН'!$H$20</f>
        <v>3389.4887442300001</v>
      </c>
      <c r="C85" s="36">
        <f>SUMIFS(СВЦЭМ!$C$33:$C$776,СВЦЭМ!$A$33:$A$776,$A85,СВЦЭМ!$B$33:$B$776,C$83)+'СЕТ СН'!$H$12+СВЦЭМ!$D$10+'СЕТ СН'!$H$5-'СЕТ СН'!$H$20</f>
        <v>3416.9880117399998</v>
      </c>
      <c r="D85" s="36">
        <f>SUMIFS(СВЦЭМ!$C$33:$C$776,СВЦЭМ!$A$33:$A$776,$A85,СВЦЭМ!$B$33:$B$776,D$83)+'СЕТ СН'!$H$12+СВЦЭМ!$D$10+'СЕТ СН'!$H$5-'СЕТ СН'!$H$20</f>
        <v>3431.2494867099999</v>
      </c>
      <c r="E85" s="36">
        <f>SUMIFS(СВЦЭМ!$C$33:$C$776,СВЦЭМ!$A$33:$A$776,$A85,СВЦЭМ!$B$33:$B$776,E$83)+'СЕТ СН'!$H$12+СВЦЭМ!$D$10+'СЕТ СН'!$H$5-'СЕТ СН'!$H$20</f>
        <v>3437.40030488</v>
      </c>
      <c r="F85" s="36">
        <f>SUMIFS(СВЦЭМ!$C$33:$C$776,СВЦЭМ!$A$33:$A$776,$A85,СВЦЭМ!$B$33:$B$776,F$83)+'СЕТ СН'!$H$12+СВЦЭМ!$D$10+'СЕТ СН'!$H$5-'СЕТ СН'!$H$20</f>
        <v>3453.9385109</v>
      </c>
      <c r="G85" s="36">
        <f>SUMIFS(СВЦЭМ!$C$33:$C$776,СВЦЭМ!$A$33:$A$776,$A85,СВЦЭМ!$B$33:$B$776,G$83)+'СЕТ СН'!$H$12+СВЦЭМ!$D$10+'СЕТ СН'!$H$5-'СЕТ СН'!$H$20</f>
        <v>3435.4924010200002</v>
      </c>
      <c r="H85" s="36">
        <f>SUMIFS(СВЦЭМ!$C$33:$C$776,СВЦЭМ!$A$33:$A$776,$A85,СВЦЭМ!$B$33:$B$776,H$83)+'СЕТ СН'!$H$12+СВЦЭМ!$D$10+'СЕТ СН'!$H$5-'СЕТ СН'!$H$20</f>
        <v>3372.1780298399999</v>
      </c>
      <c r="I85" s="36">
        <f>SUMIFS(СВЦЭМ!$C$33:$C$776,СВЦЭМ!$A$33:$A$776,$A85,СВЦЭМ!$B$33:$B$776,I$83)+'СЕТ СН'!$H$12+СВЦЭМ!$D$10+'СЕТ СН'!$H$5-'СЕТ СН'!$H$20</f>
        <v>3283.0861619400002</v>
      </c>
      <c r="J85" s="36">
        <f>SUMIFS(СВЦЭМ!$C$33:$C$776,СВЦЭМ!$A$33:$A$776,$A85,СВЦЭМ!$B$33:$B$776,J$83)+'СЕТ СН'!$H$12+СВЦЭМ!$D$10+'СЕТ СН'!$H$5-'СЕТ СН'!$H$20</f>
        <v>3277.9466693700001</v>
      </c>
      <c r="K85" s="36">
        <f>SUMIFS(СВЦЭМ!$C$33:$C$776,СВЦЭМ!$A$33:$A$776,$A85,СВЦЭМ!$B$33:$B$776,K$83)+'СЕТ СН'!$H$12+СВЦЭМ!$D$10+'СЕТ СН'!$H$5-'СЕТ СН'!$H$20</f>
        <v>3286.6235314200003</v>
      </c>
      <c r="L85" s="36">
        <f>SUMIFS(СВЦЭМ!$C$33:$C$776,СВЦЭМ!$A$33:$A$776,$A85,СВЦЭМ!$B$33:$B$776,L$83)+'СЕТ СН'!$H$12+СВЦЭМ!$D$10+'СЕТ СН'!$H$5-'СЕТ СН'!$H$20</f>
        <v>3287.9450545899999</v>
      </c>
      <c r="M85" s="36">
        <f>SUMIFS(СВЦЭМ!$C$33:$C$776,СВЦЭМ!$A$33:$A$776,$A85,СВЦЭМ!$B$33:$B$776,M$83)+'СЕТ СН'!$H$12+СВЦЭМ!$D$10+'СЕТ СН'!$H$5-'СЕТ СН'!$H$20</f>
        <v>3280.7389343499999</v>
      </c>
      <c r="N85" s="36">
        <f>SUMIFS(СВЦЭМ!$C$33:$C$776,СВЦЭМ!$A$33:$A$776,$A85,СВЦЭМ!$B$33:$B$776,N$83)+'СЕТ СН'!$H$12+СВЦЭМ!$D$10+'СЕТ СН'!$H$5-'СЕТ СН'!$H$20</f>
        <v>3274.2944700200001</v>
      </c>
      <c r="O85" s="36">
        <f>SUMIFS(СВЦЭМ!$C$33:$C$776,СВЦЭМ!$A$33:$A$776,$A85,СВЦЭМ!$B$33:$B$776,O$83)+'СЕТ СН'!$H$12+СВЦЭМ!$D$10+'СЕТ СН'!$H$5-'СЕТ СН'!$H$20</f>
        <v>3273.4058592900001</v>
      </c>
      <c r="P85" s="36">
        <f>SUMIFS(СВЦЭМ!$C$33:$C$776,СВЦЭМ!$A$33:$A$776,$A85,СВЦЭМ!$B$33:$B$776,P$83)+'СЕТ СН'!$H$12+СВЦЭМ!$D$10+'СЕТ СН'!$H$5-'СЕТ СН'!$H$20</f>
        <v>3286.6266711399999</v>
      </c>
      <c r="Q85" s="36">
        <f>SUMIFS(СВЦЭМ!$C$33:$C$776,СВЦЭМ!$A$33:$A$776,$A85,СВЦЭМ!$B$33:$B$776,Q$83)+'СЕТ СН'!$H$12+СВЦЭМ!$D$10+'СЕТ СН'!$H$5-'СЕТ СН'!$H$20</f>
        <v>3284.02248525</v>
      </c>
      <c r="R85" s="36">
        <f>SUMIFS(СВЦЭМ!$C$33:$C$776,СВЦЭМ!$A$33:$A$776,$A85,СВЦЭМ!$B$33:$B$776,R$83)+'СЕТ СН'!$H$12+СВЦЭМ!$D$10+'СЕТ СН'!$H$5-'СЕТ СН'!$H$20</f>
        <v>3288.8655820200001</v>
      </c>
      <c r="S85" s="36">
        <f>SUMIFS(СВЦЭМ!$C$33:$C$776,СВЦЭМ!$A$33:$A$776,$A85,СВЦЭМ!$B$33:$B$776,S$83)+'СЕТ СН'!$H$12+СВЦЭМ!$D$10+'СЕТ СН'!$H$5-'СЕТ СН'!$H$20</f>
        <v>3283.46527285</v>
      </c>
      <c r="T85" s="36">
        <f>SUMIFS(СВЦЭМ!$C$33:$C$776,СВЦЭМ!$A$33:$A$776,$A85,СВЦЭМ!$B$33:$B$776,T$83)+'СЕТ СН'!$H$12+СВЦЭМ!$D$10+'СЕТ СН'!$H$5-'СЕТ СН'!$H$20</f>
        <v>3286.3971600300001</v>
      </c>
      <c r="U85" s="36">
        <f>SUMIFS(СВЦЭМ!$C$33:$C$776,СВЦЭМ!$A$33:$A$776,$A85,СВЦЭМ!$B$33:$B$776,U$83)+'СЕТ СН'!$H$12+СВЦЭМ!$D$10+'СЕТ СН'!$H$5-'СЕТ СН'!$H$20</f>
        <v>3311.6639803799999</v>
      </c>
      <c r="V85" s="36">
        <f>SUMIFS(СВЦЭМ!$C$33:$C$776,СВЦЭМ!$A$33:$A$776,$A85,СВЦЭМ!$B$33:$B$776,V$83)+'СЕТ СН'!$H$12+СВЦЭМ!$D$10+'СЕТ СН'!$H$5-'СЕТ СН'!$H$20</f>
        <v>3304.4651647800001</v>
      </c>
      <c r="W85" s="36">
        <f>SUMIFS(СВЦЭМ!$C$33:$C$776,СВЦЭМ!$A$33:$A$776,$A85,СВЦЭМ!$B$33:$B$776,W$83)+'СЕТ СН'!$H$12+СВЦЭМ!$D$10+'СЕТ СН'!$H$5-'СЕТ СН'!$H$20</f>
        <v>3289.8491006499999</v>
      </c>
      <c r="X85" s="36">
        <f>SUMIFS(СВЦЭМ!$C$33:$C$776,СВЦЭМ!$A$33:$A$776,$A85,СВЦЭМ!$B$33:$B$776,X$83)+'СЕТ СН'!$H$12+СВЦЭМ!$D$10+'СЕТ СН'!$H$5-'СЕТ СН'!$H$20</f>
        <v>3279.2128659700002</v>
      </c>
      <c r="Y85" s="36">
        <f>SUMIFS(СВЦЭМ!$C$33:$C$776,СВЦЭМ!$A$33:$A$776,$A85,СВЦЭМ!$B$33:$B$776,Y$83)+'СЕТ СН'!$H$12+СВЦЭМ!$D$10+'СЕТ СН'!$H$5-'СЕТ СН'!$H$20</f>
        <v>3352.7480198399999</v>
      </c>
    </row>
    <row r="86" spans="1:25" ht="15.75" x14ac:dyDescent="0.2">
      <c r="A86" s="35">
        <f t="shared" ref="A86:A114" si="2">A85+1</f>
        <v>43741</v>
      </c>
      <c r="B86" s="36">
        <f>SUMIFS(СВЦЭМ!$C$33:$C$776,СВЦЭМ!$A$33:$A$776,$A86,СВЦЭМ!$B$33:$B$776,B$83)+'СЕТ СН'!$H$12+СВЦЭМ!$D$10+'СЕТ СН'!$H$5-'СЕТ СН'!$H$20</f>
        <v>3395.03777446</v>
      </c>
      <c r="C86" s="36">
        <f>SUMIFS(СВЦЭМ!$C$33:$C$776,СВЦЭМ!$A$33:$A$776,$A86,СВЦЭМ!$B$33:$B$776,C$83)+'СЕТ СН'!$H$12+СВЦЭМ!$D$10+'СЕТ СН'!$H$5-'СЕТ СН'!$H$20</f>
        <v>3428.4785290300001</v>
      </c>
      <c r="D86" s="36">
        <f>SUMIFS(СВЦЭМ!$C$33:$C$776,СВЦЭМ!$A$33:$A$776,$A86,СВЦЭМ!$B$33:$B$776,D$83)+'СЕТ СН'!$H$12+СВЦЭМ!$D$10+'СЕТ СН'!$H$5-'СЕТ СН'!$H$20</f>
        <v>3455.4847083599998</v>
      </c>
      <c r="E86" s="36">
        <f>SUMIFS(СВЦЭМ!$C$33:$C$776,СВЦЭМ!$A$33:$A$776,$A86,СВЦЭМ!$B$33:$B$776,E$83)+'СЕТ СН'!$H$12+СВЦЭМ!$D$10+'СЕТ СН'!$H$5-'СЕТ СН'!$H$20</f>
        <v>3461.5850257900001</v>
      </c>
      <c r="F86" s="36">
        <f>SUMIFS(СВЦЭМ!$C$33:$C$776,СВЦЭМ!$A$33:$A$776,$A86,СВЦЭМ!$B$33:$B$776,F$83)+'СЕТ СН'!$H$12+СВЦЭМ!$D$10+'СЕТ СН'!$H$5-'СЕТ СН'!$H$20</f>
        <v>3458.6124167299999</v>
      </c>
      <c r="G86" s="36">
        <f>SUMIFS(СВЦЭМ!$C$33:$C$776,СВЦЭМ!$A$33:$A$776,$A86,СВЦЭМ!$B$33:$B$776,G$83)+'СЕТ СН'!$H$12+СВЦЭМ!$D$10+'СЕТ СН'!$H$5-'СЕТ СН'!$H$20</f>
        <v>3436.7733091999999</v>
      </c>
      <c r="H86" s="36">
        <f>SUMIFS(СВЦЭМ!$C$33:$C$776,СВЦЭМ!$A$33:$A$776,$A86,СВЦЭМ!$B$33:$B$776,H$83)+'СЕТ СН'!$H$12+СВЦЭМ!$D$10+'СЕТ СН'!$H$5-'СЕТ СН'!$H$20</f>
        <v>3371.2801556700001</v>
      </c>
      <c r="I86" s="36">
        <f>SUMIFS(СВЦЭМ!$C$33:$C$776,СВЦЭМ!$A$33:$A$776,$A86,СВЦЭМ!$B$33:$B$776,I$83)+'СЕТ СН'!$H$12+СВЦЭМ!$D$10+'СЕТ СН'!$H$5-'СЕТ СН'!$H$20</f>
        <v>3287.1598921899999</v>
      </c>
      <c r="J86" s="36">
        <f>SUMIFS(СВЦЭМ!$C$33:$C$776,СВЦЭМ!$A$33:$A$776,$A86,СВЦЭМ!$B$33:$B$776,J$83)+'СЕТ СН'!$H$12+СВЦЭМ!$D$10+'СЕТ СН'!$H$5-'СЕТ СН'!$H$20</f>
        <v>3293.0278335100002</v>
      </c>
      <c r="K86" s="36">
        <f>SUMIFS(СВЦЭМ!$C$33:$C$776,СВЦЭМ!$A$33:$A$776,$A86,СВЦЭМ!$B$33:$B$776,K$83)+'СЕТ СН'!$H$12+СВЦЭМ!$D$10+'СЕТ СН'!$H$5-'СЕТ СН'!$H$20</f>
        <v>3304.7752664999998</v>
      </c>
      <c r="L86" s="36">
        <f>SUMIFS(СВЦЭМ!$C$33:$C$776,СВЦЭМ!$A$33:$A$776,$A86,СВЦЭМ!$B$33:$B$776,L$83)+'СЕТ СН'!$H$12+СВЦЭМ!$D$10+'СЕТ СН'!$H$5-'СЕТ СН'!$H$20</f>
        <v>3310.0415317699999</v>
      </c>
      <c r="M86" s="36">
        <f>SUMIFS(СВЦЭМ!$C$33:$C$776,СВЦЭМ!$A$33:$A$776,$A86,СВЦЭМ!$B$33:$B$776,M$83)+'СЕТ СН'!$H$12+СВЦЭМ!$D$10+'СЕТ СН'!$H$5-'СЕТ СН'!$H$20</f>
        <v>3303.26151407</v>
      </c>
      <c r="N86" s="36">
        <f>SUMIFS(СВЦЭМ!$C$33:$C$776,СВЦЭМ!$A$33:$A$776,$A86,СВЦЭМ!$B$33:$B$776,N$83)+'СЕТ СН'!$H$12+СВЦЭМ!$D$10+'СЕТ СН'!$H$5-'СЕТ СН'!$H$20</f>
        <v>3344.2000593299999</v>
      </c>
      <c r="O86" s="36">
        <f>SUMIFS(СВЦЭМ!$C$33:$C$776,СВЦЭМ!$A$33:$A$776,$A86,СВЦЭМ!$B$33:$B$776,O$83)+'СЕТ СН'!$H$12+СВЦЭМ!$D$10+'СЕТ СН'!$H$5-'СЕТ СН'!$H$20</f>
        <v>3395.0026871600003</v>
      </c>
      <c r="P86" s="36">
        <f>SUMIFS(СВЦЭМ!$C$33:$C$776,СВЦЭМ!$A$33:$A$776,$A86,СВЦЭМ!$B$33:$B$776,P$83)+'СЕТ СН'!$H$12+СВЦЭМ!$D$10+'СЕТ СН'!$H$5-'СЕТ СН'!$H$20</f>
        <v>3394.6277328900001</v>
      </c>
      <c r="Q86" s="36">
        <f>SUMIFS(СВЦЭМ!$C$33:$C$776,СВЦЭМ!$A$33:$A$776,$A86,СВЦЭМ!$B$33:$B$776,Q$83)+'СЕТ СН'!$H$12+СВЦЭМ!$D$10+'СЕТ СН'!$H$5-'СЕТ СН'!$H$20</f>
        <v>3393.0210813200001</v>
      </c>
      <c r="R86" s="36">
        <f>SUMIFS(СВЦЭМ!$C$33:$C$776,СВЦЭМ!$A$33:$A$776,$A86,СВЦЭМ!$B$33:$B$776,R$83)+'СЕТ СН'!$H$12+СВЦЭМ!$D$10+'СЕТ СН'!$H$5-'СЕТ СН'!$H$20</f>
        <v>3335.6567873200001</v>
      </c>
      <c r="S86" s="36">
        <f>SUMIFS(СВЦЭМ!$C$33:$C$776,СВЦЭМ!$A$33:$A$776,$A86,СВЦЭМ!$B$33:$B$776,S$83)+'СЕТ СН'!$H$12+СВЦЭМ!$D$10+'СЕТ СН'!$H$5-'СЕТ СН'!$H$20</f>
        <v>3319.8620685300002</v>
      </c>
      <c r="T86" s="36">
        <f>SUMIFS(СВЦЭМ!$C$33:$C$776,СВЦЭМ!$A$33:$A$776,$A86,СВЦЭМ!$B$33:$B$776,T$83)+'СЕТ СН'!$H$12+СВЦЭМ!$D$10+'СЕТ СН'!$H$5-'СЕТ СН'!$H$20</f>
        <v>3312.6782094</v>
      </c>
      <c r="U86" s="36">
        <f>SUMIFS(СВЦЭМ!$C$33:$C$776,СВЦЭМ!$A$33:$A$776,$A86,СВЦЭМ!$B$33:$B$776,U$83)+'СЕТ СН'!$H$12+СВЦЭМ!$D$10+'СЕТ СН'!$H$5-'СЕТ СН'!$H$20</f>
        <v>3322.24017645</v>
      </c>
      <c r="V86" s="36">
        <f>SUMIFS(СВЦЭМ!$C$33:$C$776,СВЦЭМ!$A$33:$A$776,$A86,СВЦЭМ!$B$33:$B$776,V$83)+'СЕТ СН'!$H$12+СВЦЭМ!$D$10+'СЕТ СН'!$H$5-'СЕТ СН'!$H$20</f>
        <v>3322.8560526199999</v>
      </c>
      <c r="W86" s="36">
        <f>SUMIFS(СВЦЭМ!$C$33:$C$776,СВЦЭМ!$A$33:$A$776,$A86,СВЦЭМ!$B$33:$B$776,W$83)+'СЕТ СН'!$H$12+СВЦЭМ!$D$10+'СЕТ СН'!$H$5-'СЕТ СН'!$H$20</f>
        <v>3325.4684179000001</v>
      </c>
      <c r="X86" s="36">
        <f>SUMIFS(СВЦЭМ!$C$33:$C$776,СВЦЭМ!$A$33:$A$776,$A86,СВЦЭМ!$B$33:$B$776,X$83)+'СЕТ СН'!$H$12+СВЦЭМ!$D$10+'СЕТ СН'!$H$5-'СЕТ СН'!$H$20</f>
        <v>3291.8701609</v>
      </c>
      <c r="Y86" s="36">
        <f>SUMIFS(СВЦЭМ!$C$33:$C$776,СВЦЭМ!$A$33:$A$776,$A86,СВЦЭМ!$B$33:$B$776,Y$83)+'СЕТ СН'!$H$12+СВЦЭМ!$D$10+'СЕТ СН'!$H$5-'СЕТ СН'!$H$20</f>
        <v>3314.9083826199999</v>
      </c>
    </row>
    <row r="87" spans="1:25" ht="15.75" x14ac:dyDescent="0.2">
      <c r="A87" s="35">
        <f t="shared" si="2"/>
        <v>43742</v>
      </c>
      <c r="B87" s="36">
        <f>SUMIFS(СВЦЭМ!$C$33:$C$776,СВЦЭМ!$A$33:$A$776,$A87,СВЦЭМ!$B$33:$B$776,B$83)+'СЕТ СН'!$H$12+СВЦЭМ!$D$10+'СЕТ СН'!$H$5-'СЕТ СН'!$H$20</f>
        <v>3389.0412003299998</v>
      </c>
      <c r="C87" s="36">
        <f>SUMIFS(СВЦЭМ!$C$33:$C$776,СВЦЭМ!$A$33:$A$776,$A87,СВЦЭМ!$B$33:$B$776,C$83)+'СЕТ СН'!$H$12+СВЦЭМ!$D$10+'СЕТ СН'!$H$5-'СЕТ СН'!$H$20</f>
        <v>3421.9668098500001</v>
      </c>
      <c r="D87" s="36">
        <f>SUMIFS(СВЦЭМ!$C$33:$C$776,СВЦЭМ!$A$33:$A$776,$A87,СВЦЭМ!$B$33:$B$776,D$83)+'СЕТ СН'!$H$12+СВЦЭМ!$D$10+'СЕТ СН'!$H$5-'СЕТ СН'!$H$20</f>
        <v>3425.0339601300002</v>
      </c>
      <c r="E87" s="36">
        <f>SUMIFS(СВЦЭМ!$C$33:$C$776,СВЦЭМ!$A$33:$A$776,$A87,СВЦЭМ!$B$33:$B$776,E$83)+'СЕТ СН'!$H$12+СВЦЭМ!$D$10+'СЕТ СН'!$H$5-'СЕТ СН'!$H$20</f>
        <v>3446.0682640700002</v>
      </c>
      <c r="F87" s="36">
        <f>SUMIFS(СВЦЭМ!$C$33:$C$776,СВЦЭМ!$A$33:$A$776,$A87,СВЦЭМ!$B$33:$B$776,F$83)+'СЕТ СН'!$H$12+СВЦЭМ!$D$10+'СЕТ СН'!$H$5-'СЕТ СН'!$H$20</f>
        <v>3424.2354894</v>
      </c>
      <c r="G87" s="36">
        <f>SUMIFS(СВЦЭМ!$C$33:$C$776,СВЦЭМ!$A$33:$A$776,$A87,СВЦЭМ!$B$33:$B$776,G$83)+'СЕТ СН'!$H$12+СВЦЭМ!$D$10+'СЕТ СН'!$H$5-'СЕТ СН'!$H$20</f>
        <v>3398.9085636499999</v>
      </c>
      <c r="H87" s="36">
        <f>SUMIFS(СВЦЭМ!$C$33:$C$776,СВЦЭМ!$A$33:$A$776,$A87,СВЦЭМ!$B$33:$B$776,H$83)+'СЕТ СН'!$H$12+СВЦЭМ!$D$10+'СЕТ СН'!$H$5-'СЕТ СН'!$H$20</f>
        <v>3350.6949152799998</v>
      </c>
      <c r="I87" s="36">
        <f>SUMIFS(СВЦЭМ!$C$33:$C$776,СВЦЭМ!$A$33:$A$776,$A87,СВЦЭМ!$B$33:$B$776,I$83)+'СЕТ СН'!$H$12+СВЦЭМ!$D$10+'СЕТ СН'!$H$5-'СЕТ СН'!$H$20</f>
        <v>3266.4280128999999</v>
      </c>
      <c r="J87" s="36">
        <f>SUMIFS(СВЦЭМ!$C$33:$C$776,СВЦЭМ!$A$33:$A$776,$A87,СВЦЭМ!$B$33:$B$776,J$83)+'СЕТ СН'!$H$12+СВЦЭМ!$D$10+'СЕТ СН'!$H$5-'СЕТ СН'!$H$20</f>
        <v>3269.6481495899998</v>
      </c>
      <c r="K87" s="36">
        <f>SUMIFS(СВЦЭМ!$C$33:$C$776,СВЦЭМ!$A$33:$A$776,$A87,СВЦЭМ!$B$33:$B$776,K$83)+'СЕТ СН'!$H$12+СВЦЭМ!$D$10+'СЕТ СН'!$H$5-'СЕТ СН'!$H$20</f>
        <v>3286.5076364199999</v>
      </c>
      <c r="L87" s="36">
        <f>SUMIFS(СВЦЭМ!$C$33:$C$776,СВЦЭМ!$A$33:$A$776,$A87,СВЦЭМ!$B$33:$B$776,L$83)+'СЕТ СН'!$H$12+СВЦЭМ!$D$10+'СЕТ СН'!$H$5-'СЕТ СН'!$H$20</f>
        <v>3289.1391042800001</v>
      </c>
      <c r="M87" s="36">
        <f>SUMIFS(СВЦЭМ!$C$33:$C$776,СВЦЭМ!$A$33:$A$776,$A87,СВЦЭМ!$B$33:$B$776,M$83)+'СЕТ СН'!$H$12+СВЦЭМ!$D$10+'СЕТ СН'!$H$5-'СЕТ СН'!$H$20</f>
        <v>3281.9338588300002</v>
      </c>
      <c r="N87" s="36">
        <f>SUMIFS(СВЦЭМ!$C$33:$C$776,СВЦЭМ!$A$33:$A$776,$A87,СВЦЭМ!$B$33:$B$776,N$83)+'СЕТ СН'!$H$12+СВЦЭМ!$D$10+'СЕТ СН'!$H$5-'СЕТ СН'!$H$20</f>
        <v>3276.9216912000002</v>
      </c>
      <c r="O87" s="36">
        <f>SUMIFS(СВЦЭМ!$C$33:$C$776,СВЦЭМ!$A$33:$A$776,$A87,СВЦЭМ!$B$33:$B$776,O$83)+'СЕТ СН'!$H$12+СВЦЭМ!$D$10+'СЕТ СН'!$H$5-'СЕТ СН'!$H$20</f>
        <v>3278.3071101599999</v>
      </c>
      <c r="P87" s="36">
        <f>SUMIFS(СВЦЭМ!$C$33:$C$776,СВЦЭМ!$A$33:$A$776,$A87,СВЦЭМ!$B$33:$B$776,P$83)+'СЕТ СН'!$H$12+СВЦЭМ!$D$10+'СЕТ СН'!$H$5-'СЕТ СН'!$H$20</f>
        <v>3283.6360767300002</v>
      </c>
      <c r="Q87" s="36">
        <f>SUMIFS(СВЦЭМ!$C$33:$C$776,СВЦЭМ!$A$33:$A$776,$A87,СВЦЭМ!$B$33:$B$776,Q$83)+'СЕТ СН'!$H$12+СВЦЭМ!$D$10+'СЕТ СН'!$H$5-'СЕТ СН'!$H$20</f>
        <v>3279.4112805</v>
      </c>
      <c r="R87" s="36">
        <f>SUMIFS(СВЦЭМ!$C$33:$C$776,СВЦЭМ!$A$33:$A$776,$A87,СВЦЭМ!$B$33:$B$776,R$83)+'СЕТ СН'!$H$12+СВЦЭМ!$D$10+'СЕТ СН'!$H$5-'СЕТ СН'!$H$20</f>
        <v>3273.6594413299999</v>
      </c>
      <c r="S87" s="36">
        <f>SUMIFS(СВЦЭМ!$C$33:$C$776,СВЦЭМ!$A$33:$A$776,$A87,СВЦЭМ!$B$33:$B$776,S$83)+'СЕТ СН'!$H$12+СВЦЭМ!$D$10+'СЕТ СН'!$H$5-'СЕТ СН'!$H$20</f>
        <v>3273.2703821499999</v>
      </c>
      <c r="T87" s="36">
        <f>SUMIFS(СВЦЭМ!$C$33:$C$776,СВЦЭМ!$A$33:$A$776,$A87,СВЦЭМ!$B$33:$B$776,T$83)+'СЕТ СН'!$H$12+СВЦЭМ!$D$10+'СЕТ СН'!$H$5-'СЕТ СН'!$H$20</f>
        <v>3276.80165429</v>
      </c>
      <c r="U87" s="36">
        <f>SUMIFS(СВЦЭМ!$C$33:$C$776,СВЦЭМ!$A$33:$A$776,$A87,СВЦЭМ!$B$33:$B$776,U$83)+'СЕТ СН'!$H$12+СВЦЭМ!$D$10+'СЕТ СН'!$H$5-'СЕТ СН'!$H$20</f>
        <v>3290.1095625100002</v>
      </c>
      <c r="V87" s="36">
        <f>SUMIFS(СВЦЭМ!$C$33:$C$776,СВЦЭМ!$A$33:$A$776,$A87,СВЦЭМ!$B$33:$B$776,V$83)+'СЕТ СН'!$H$12+СВЦЭМ!$D$10+'СЕТ СН'!$H$5-'СЕТ СН'!$H$20</f>
        <v>3280.7413991000003</v>
      </c>
      <c r="W87" s="36">
        <f>SUMIFS(СВЦЭМ!$C$33:$C$776,СВЦЭМ!$A$33:$A$776,$A87,СВЦЭМ!$B$33:$B$776,W$83)+'СЕТ СН'!$H$12+СВЦЭМ!$D$10+'СЕТ СН'!$H$5-'СЕТ СН'!$H$20</f>
        <v>3267.22238578</v>
      </c>
      <c r="X87" s="36">
        <f>SUMIFS(СВЦЭМ!$C$33:$C$776,СВЦЭМ!$A$33:$A$776,$A87,СВЦЭМ!$B$33:$B$776,X$83)+'СЕТ СН'!$H$12+СВЦЭМ!$D$10+'СЕТ СН'!$H$5-'СЕТ СН'!$H$20</f>
        <v>3295.2393897299999</v>
      </c>
      <c r="Y87" s="36">
        <f>SUMIFS(СВЦЭМ!$C$33:$C$776,СВЦЭМ!$A$33:$A$776,$A87,СВЦЭМ!$B$33:$B$776,Y$83)+'СЕТ СН'!$H$12+СВЦЭМ!$D$10+'СЕТ СН'!$H$5-'СЕТ СН'!$H$20</f>
        <v>3358.0605721900001</v>
      </c>
    </row>
    <row r="88" spans="1:25" ht="15.75" x14ac:dyDescent="0.2">
      <c r="A88" s="35">
        <f t="shared" si="2"/>
        <v>43743</v>
      </c>
      <c r="B88" s="36">
        <f>SUMIFS(СВЦЭМ!$C$33:$C$776,СВЦЭМ!$A$33:$A$776,$A88,СВЦЭМ!$B$33:$B$776,B$83)+'СЕТ СН'!$H$12+СВЦЭМ!$D$10+'СЕТ СН'!$H$5-'СЕТ СН'!$H$20</f>
        <v>3396.5931130899999</v>
      </c>
      <c r="C88" s="36">
        <f>SUMIFS(СВЦЭМ!$C$33:$C$776,СВЦЭМ!$A$33:$A$776,$A88,СВЦЭМ!$B$33:$B$776,C$83)+'СЕТ СН'!$H$12+СВЦЭМ!$D$10+'СЕТ СН'!$H$5-'СЕТ СН'!$H$20</f>
        <v>3439.4326911200001</v>
      </c>
      <c r="D88" s="36">
        <f>SUMIFS(СВЦЭМ!$C$33:$C$776,СВЦЭМ!$A$33:$A$776,$A88,СВЦЭМ!$B$33:$B$776,D$83)+'СЕТ СН'!$H$12+СВЦЭМ!$D$10+'СЕТ СН'!$H$5-'СЕТ СН'!$H$20</f>
        <v>3450.9895158700001</v>
      </c>
      <c r="E88" s="36">
        <f>SUMIFS(СВЦЭМ!$C$33:$C$776,СВЦЭМ!$A$33:$A$776,$A88,СВЦЭМ!$B$33:$B$776,E$83)+'СЕТ СН'!$H$12+СВЦЭМ!$D$10+'СЕТ СН'!$H$5-'СЕТ СН'!$H$20</f>
        <v>3456.5582839500003</v>
      </c>
      <c r="F88" s="36">
        <f>SUMIFS(СВЦЭМ!$C$33:$C$776,СВЦЭМ!$A$33:$A$776,$A88,СВЦЭМ!$B$33:$B$776,F$83)+'СЕТ СН'!$H$12+СВЦЭМ!$D$10+'СЕТ СН'!$H$5-'СЕТ СН'!$H$20</f>
        <v>3442.9349770600002</v>
      </c>
      <c r="G88" s="36">
        <f>SUMIFS(СВЦЭМ!$C$33:$C$776,СВЦЭМ!$A$33:$A$776,$A88,СВЦЭМ!$B$33:$B$776,G$83)+'СЕТ СН'!$H$12+СВЦЭМ!$D$10+'СЕТ СН'!$H$5-'СЕТ СН'!$H$20</f>
        <v>3439.6489350800002</v>
      </c>
      <c r="H88" s="36">
        <f>SUMIFS(СВЦЭМ!$C$33:$C$776,СВЦЭМ!$A$33:$A$776,$A88,СВЦЭМ!$B$33:$B$776,H$83)+'СЕТ СН'!$H$12+СВЦЭМ!$D$10+'СЕТ СН'!$H$5-'СЕТ СН'!$H$20</f>
        <v>3411.7262428600002</v>
      </c>
      <c r="I88" s="36">
        <f>SUMIFS(СВЦЭМ!$C$33:$C$776,СВЦЭМ!$A$33:$A$776,$A88,СВЦЭМ!$B$33:$B$776,I$83)+'СЕТ СН'!$H$12+СВЦЭМ!$D$10+'СЕТ СН'!$H$5-'СЕТ СН'!$H$20</f>
        <v>3340.17522616</v>
      </c>
      <c r="J88" s="36">
        <f>SUMIFS(СВЦЭМ!$C$33:$C$776,СВЦЭМ!$A$33:$A$776,$A88,СВЦЭМ!$B$33:$B$776,J$83)+'СЕТ СН'!$H$12+СВЦЭМ!$D$10+'СЕТ СН'!$H$5-'СЕТ СН'!$H$20</f>
        <v>3281.9658501600002</v>
      </c>
      <c r="K88" s="36">
        <f>SUMIFS(СВЦЭМ!$C$33:$C$776,СВЦЭМ!$A$33:$A$776,$A88,СВЦЭМ!$B$33:$B$776,K$83)+'СЕТ СН'!$H$12+СВЦЭМ!$D$10+'СЕТ СН'!$H$5-'СЕТ СН'!$H$20</f>
        <v>3267.9161105799999</v>
      </c>
      <c r="L88" s="36">
        <f>SUMIFS(СВЦЭМ!$C$33:$C$776,СВЦЭМ!$A$33:$A$776,$A88,СВЦЭМ!$B$33:$B$776,L$83)+'СЕТ СН'!$H$12+СВЦЭМ!$D$10+'СЕТ СН'!$H$5-'СЕТ СН'!$H$20</f>
        <v>3276.46410388</v>
      </c>
      <c r="M88" s="36">
        <f>SUMIFS(СВЦЭМ!$C$33:$C$776,СВЦЭМ!$A$33:$A$776,$A88,СВЦЭМ!$B$33:$B$776,M$83)+'СЕТ СН'!$H$12+СВЦЭМ!$D$10+'СЕТ СН'!$H$5-'СЕТ СН'!$H$20</f>
        <v>3270.92288349</v>
      </c>
      <c r="N88" s="36">
        <f>SUMIFS(СВЦЭМ!$C$33:$C$776,СВЦЭМ!$A$33:$A$776,$A88,СВЦЭМ!$B$33:$B$776,N$83)+'СЕТ СН'!$H$12+СВЦЭМ!$D$10+'СЕТ СН'!$H$5-'СЕТ СН'!$H$20</f>
        <v>3270.6250524799998</v>
      </c>
      <c r="O88" s="36">
        <f>SUMIFS(СВЦЭМ!$C$33:$C$776,СВЦЭМ!$A$33:$A$776,$A88,СВЦЭМ!$B$33:$B$776,O$83)+'СЕТ СН'!$H$12+СВЦЭМ!$D$10+'СЕТ СН'!$H$5-'СЕТ СН'!$H$20</f>
        <v>3276.19860234</v>
      </c>
      <c r="P88" s="36">
        <f>SUMIFS(СВЦЭМ!$C$33:$C$776,СВЦЭМ!$A$33:$A$776,$A88,СВЦЭМ!$B$33:$B$776,P$83)+'СЕТ СН'!$H$12+СВЦЭМ!$D$10+'СЕТ СН'!$H$5-'СЕТ СН'!$H$20</f>
        <v>3286.7749493800002</v>
      </c>
      <c r="Q88" s="36">
        <f>SUMIFS(СВЦЭМ!$C$33:$C$776,СВЦЭМ!$A$33:$A$776,$A88,СВЦЭМ!$B$33:$B$776,Q$83)+'СЕТ СН'!$H$12+СВЦЭМ!$D$10+'СЕТ СН'!$H$5-'СЕТ СН'!$H$20</f>
        <v>3285.5491323599999</v>
      </c>
      <c r="R88" s="36">
        <f>SUMIFS(СВЦЭМ!$C$33:$C$776,СВЦЭМ!$A$33:$A$776,$A88,СВЦЭМ!$B$33:$B$776,R$83)+'СЕТ СН'!$H$12+СВЦЭМ!$D$10+'СЕТ СН'!$H$5-'СЕТ СН'!$H$20</f>
        <v>3282.61418181</v>
      </c>
      <c r="S88" s="36">
        <f>SUMIFS(СВЦЭМ!$C$33:$C$776,СВЦЭМ!$A$33:$A$776,$A88,СВЦЭМ!$B$33:$B$776,S$83)+'СЕТ СН'!$H$12+СВЦЭМ!$D$10+'СЕТ СН'!$H$5-'СЕТ СН'!$H$20</f>
        <v>3286.8107644800002</v>
      </c>
      <c r="T88" s="36">
        <f>SUMIFS(СВЦЭМ!$C$33:$C$776,СВЦЭМ!$A$33:$A$776,$A88,СВЦЭМ!$B$33:$B$776,T$83)+'СЕТ СН'!$H$12+СВЦЭМ!$D$10+'СЕТ СН'!$H$5-'СЕТ СН'!$H$20</f>
        <v>3277.4499912400001</v>
      </c>
      <c r="U88" s="36">
        <f>SUMIFS(СВЦЭМ!$C$33:$C$776,СВЦЭМ!$A$33:$A$776,$A88,СВЦЭМ!$B$33:$B$776,U$83)+'СЕТ СН'!$H$12+СВЦЭМ!$D$10+'СЕТ СН'!$H$5-'СЕТ СН'!$H$20</f>
        <v>3296.8597291199999</v>
      </c>
      <c r="V88" s="36">
        <f>SUMIFS(СВЦЭМ!$C$33:$C$776,СВЦЭМ!$A$33:$A$776,$A88,СВЦЭМ!$B$33:$B$776,V$83)+'СЕТ СН'!$H$12+СВЦЭМ!$D$10+'СЕТ СН'!$H$5-'СЕТ СН'!$H$20</f>
        <v>3300.34184022</v>
      </c>
      <c r="W88" s="36">
        <f>SUMIFS(СВЦЭМ!$C$33:$C$776,СВЦЭМ!$A$33:$A$776,$A88,СВЦЭМ!$B$33:$B$776,W$83)+'СЕТ СН'!$H$12+СВЦЭМ!$D$10+'СЕТ СН'!$H$5-'СЕТ СН'!$H$20</f>
        <v>3287.71276567</v>
      </c>
      <c r="X88" s="36">
        <f>SUMIFS(СВЦЭМ!$C$33:$C$776,СВЦЭМ!$A$33:$A$776,$A88,СВЦЭМ!$B$33:$B$776,X$83)+'СЕТ СН'!$H$12+СВЦЭМ!$D$10+'СЕТ СН'!$H$5-'СЕТ СН'!$H$20</f>
        <v>3286.3036393000002</v>
      </c>
      <c r="Y88" s="36">
        <f>SUMIFS(СВЦЭМ!$C$33:$C$776,СВЦЭМ!$A$33:$A$776,$A88,СВЦЭМ!$B$33:$B$776,Y$83)+'СЕТ СН'!$H$12+СВЦЭМ!$D$10+'СЕТ СН'!$H$5-'СЕТ СН'!$H$20</f>
        <v>3386.7790683900002</v>
      </c>
    </row>
    <row r="89" spans="1:25" ht="15.75" x14ac:dyDescent="0.2">
      <c r="A89" s="35">
        <f t="shared" si="2"/>
        <v>43744</v>
      </c>
      <c r="B89" s="36">
        <f>SUMIFS(СВЦЭМ!$C$33:$C$776,СВЦЭМ!$A$33:$A$776,$A89,СВЦЭМ!$B$33:$B$776,B$83)+'СЕТ СН'!$H$12+СВЦЭМ!$D$10+'СЕТ СН'!$H$5-'СЕТ СН'!$H$20</f>
        <v>3381.0824585800001</v>
      </c>
      <c r="C89" s="36">
        <f>SUMIFS(СВЦЭМ!$C$33:$C$776,СВЦЭМ!$A$33:$A$776,$A89,СВЦЭМ!$B$33:$B$776,C$83)+'СЕТ СН'!$H$12+СВЦЭМ!$D$10+'СЕТ СН'!$H$5-'СЕТ СН'!$H$20</f>
        <v>3412.5685390899998</v>
      </c>
      <c r="D89" s="36">
        <f>SUMIFS(СВЦЭМ!$C$33:$C$776,СВЦЭМ!$A$33:$A$776,$A89,СВЦЭМ!$B$33:$B$776,D$83)+'СЕТ СН'!$H$12+СВЦЭМ!$D$10+'СЕТ СН'!$H$5-'СЕТ СН'!$H$20</f>
        <v>3434.0843437799999</v>
      </c>
      <c r="E89" s="36">
        <f>SUMIFS(СВЦЭМ!$C$33:$C$776,СВЦЭМ!$A$33:$A$776,$A89,СВЦЭМ!$B$33:$B$776,E$83)+'СЕТ СН'!$H$12+СВЦЭМ!$D$10+'СЕТ СН'!$H$5-'СЕТ СН'!$H$20</f>
        <v>3445.6900450799999</v>
      </c>
      <c r="F89" s="36">
        <f>SUMIFS(СВЦЭМ!$C$33:$C$776,СВЦЭМ!$A$33:$A$776,$A89,СВЦЭМ!$B$33:$B$776,F$83)+'СЕТ СН'!$H$12+СВЦЭМ!$D$10+'СЕТ СН'!$H$5-'СЕТ СН'!$H$20</f>
        <v>3445.4909650300001</v>
      </c>
      <c r="G89" s="36">
        <f>SUMIFS(СВЦЭМ!$C$33:$C$776,СВЦЭМ!$A$33:$A$776,$A89,СВЦЭМ!$B$33:$B$776,G$83)+'СЕТ СН'!$H$12+СВЦЭМ!$D$10+'СЕТ СН'!$H$5-'СЕТ СН'!$H$20</f>
        <v>3445.3916040700001</v>
      </c>
      <c r="H89" s="36">
        <f>SUMIFS(СВЦЭМ!$C$33:$C$776,СВЦЭМ!$A$33:$A$776,$A89,СВЦЭМ!$B$33:$B$776,H$83)+'СЕТ СН'!$H$12+СВЦЭМ!$D$10+'СЕТ СН'!$H$5-'СЕТ СН'!$H$20</f>
        <v>3392.8881934299998</v>
      </c>
      <c r="I89" s="36">
        <f>SUMIFS(СВЦЭМ!$C$33:$C$776,СВЦЭМ!$A$33:$A$776,$A89,СВЦЭМ!$B$33:$B$776,I$83)+'СЕТ СН'!$H$12+СВЦЭМ!$D$10+'СЕТ СН'!$H$5-'СЕТ СН'!$H$20</f>
        <v>3310.1942564000001</v>
      </c>
      <c r="J89" s="36">
        <f>SUMIFS(СВЦЭМ!$C$33:$C$776,СВЦЭМ!$A$33:$A$776,$A89,СВЦЭМ!$B$33:$B$776,J$83)+'СЕТ СН'!$H$12+СВЦЭМ!$D$10+'СЕТ СН'!$H$5-'СЕТ СН'!$H$20</f>
        <v>3258.9919865699999</v>
      </c>
      <c r="K89" s="36">
        <f>SUMIFS(СВЦЭМ!$C$33:$C$776,СВЦЭМ!$A$33:$A$776,$A89,СВЦЭМ!$B$33:$B$776,K$83)+'СЕТ СН'!$H$12+СВЦЭМ!$D$10+'СЕТ СН'!$H$5-'СЕТ СН'!$H$20</f>
        <v>3265.1191609699999</v>
      </c>
      <c r="L89" s="36">
        <f>SUMIFS(СВЦЭМ!$C$33:$C$776,СВЦЭМ!$A$33:$A$776,$A89,СВЦЭМ!$B$33:$B$776,L$83)+'СЕТ СН'!$H$12+СВЦЭМ!$D$10+'СЕТ СН'!$H$5-'СЕТ СН'!$H$20</f>
        <v>3280.5341162599998</v>
      </c>
      <c r="M89" s="36">
        <f>SUMIFS(СВЦЭМ!$C$33:$C$776,СВЦЭМ!$A$33:$A$776,$A89,СВЦЭМ!$B$33:$B$776,M$83)+'СЕТ СН'!$H$12+СВЦЭМ!$D$10+'СЕТ СН'!$H$5-'СЕТ СН'!$H$20</f>
        <v>3273.49979325</v>
      </c>
      <c r="N89" s="36">
        <f>SUMIFS(СВЦЭМ!$C$33:$C$776,СВЦЭМ!$A$33:$A$776,$A89,СВЦЭМ!$B$33:$B$776,N$83)+'СЕТ СН'!$H$12+СВЦЭМ!$D$10+'СЕТ СН'!$H$5-'СЕТ СН'!$H$20</f>
        <v>3262.4171307000001</v>
      </c>
      <c r="O89" s="36">
        <f>SUMIFS(СВЦЭМ!$C$33:$C$776,СВЦЭМ!$A$33:$A$776,$A89,СВЦЭМ!$B$33:$B$776,O$83)+'СЕТ СН'!$H$12+СВЦЭМ!$D$10+'СЕТ СН'!$H$5-'СЕТ СН'!$H$20</f>
        <v>3261.3376954599998</v>
      </c>
      <c r="P89" s="36">
        <f>SUMIFS(СВЦЭМ!$C$33:$C$776,СВЦЭМ!$A$33:$A$776,$A89,СВЦЭМ!$B$33:$B$776,P$83)+'СЕТ СН'!$H$12+СВЦЭМ!$D$10+'СЕТ СН'!$H$5-'СЕТ СН'!$H$20</f>
        <v>3262.1378710099998</v>
      </c>
      <c r="Q89" s="36">
        <f>SUMIFS(СВЦЭМ!$C$33:$C$776,СВЦЭМ!$A$33:$A$776,$A89,СВЦЭМ!$B$33:$B$776,Q$83)+'СЕТ СН'!$H$12+СВЦЭМ!$D$10+'СЕТ СН'!$H$5-'СЕТ СН'!$H$20</f>
        <v>3268.9163497</v>
      </c>
      <c r="R89" s="36">
        <f>SUMIFS(СВЦЭМ!$C$33:$C$776,СВЦЭМ!$A$33:$A$776,$A89,СВЦЭМ!$B$33:$B$776,R$83)+'СЕТ СН'!$H$12+СВЦЭМ!$D$10+'СЕТ СН'!$H$5-'СЕТ СН'!$H$20</f>
        <v>3260.3432351800002</v>
      </c>
      <c r="S89" s="36">
        <f>SUMIFS(СВЦЭМ!$C$33:$C$776,СВЦЭМ!$A$33:$A$776,$A89,СВЦЭМ!$B$33:$B$776,S$83)+'СЕТ СН'!$H$12+СВЦЭМ!$D$10+'СЕТ СН'!$H$5-'СЕТ СН'!$H$20</f>
        <v>3268.2606323</v>
      </c>
      <c r="T89" s="36">
        <f>SUMIFS(СВЦЭМ!$C$33:$C$776,СВЦЭМ!$A$33:$A$776,$A89,СВЦЭМ!$B$33:$B$776,T$83)+'СЕТ СН'!$H$12+СВЦЭМ!$D$10+'СЕТ СН'!$H$5-'СЕТ СН'!$H$20</f>
        <v>3264.3543936999999</v>
      </c>
      <c r="U89" s="36">
        <f>SUMIFS(СВЦЭМ!$C$33:$C$776,СВЦЭМ!$A$33:$A$776,$A89,СВЦЭМ!$B$33:$B$776,U$83)+'СЕТ СН'!$H$12+СВЦЭМ!$D$10+'СЕТ СН'!$H$5-'СЕТ СН'!$H$20</f>
        <v>3286.1652974799999</v>
      </c>
      <c r="V89" s="36">
        <f>SUMIFS(СВЦЭМ!$C$33:$C$776,СВЦЭМ!$A$33:$A$776,$A89,СВЦЭМ!$B$33:$B$776,V$83)+'СЕТ СН'!$H$12+СВЦЭМ!$D$10+'СЕТ СН'!$H$5-'СЕТ СН'!$H$20</f>
        <v>3287.5980955700002</v>
      </c>
      <c r="W89" s="36">
        <f>SUMIFS(СВЦЭМ!$C$33:$C$776,СВЦЭМ!$A$33:$A$776,$A89,СВЦЭМ!$B$33:$B$776,W$83)+'СЕТ СН'!$H$12+СВЦЭМ!$D$10+'СЕТ СН'!$H$5-'СЕТ СН'!$H$20</f>
        <v>3273.67817874</v>
      </c>
      <c r="X89" s="36">
        <f>SUMIFS(СВЦЭМ!$C$33:$C$776,СВЦЭМ!$A$33:$A$776,$A89,СВЦЭМ!$B$33:$B$776,X$83)+'СЕТ СН'!$H$12+СВЦЭМ!$D$10+'СЕТ СН'!$H$5-'СЕТ СН'!$H$20</f>
        <v>3265.0445068500003</v>
      </c>
      <c r="Y89" s="36">
        <f>SUMIFS(СВЦЭМ!$C$33:$C$776,СВЦЭМ!$A$33:$A$776,$A89,СВЦЭМ!$B$33:$B$776,Y$83)+'СЕТ СН'!$H$12+СВЦЭМ!$D$10+'СЕТ СН'!$H$5-'СЕТ СН'!$H$20</f>
        <v>3301.7326723000001</v>
      </c>
    </row>
    <row r="90" spans="1:25" ht="15.75" x14ac:dyDescent="0.2">
      <c r="A90" s="35">
        <f t="shared" si="2"/>
        <v>43745</v>
      </c>
      <c r="B90" s="36">
        <f>SUMIFS(СВЦЭМ!$C$33:$C$776,СВЦЭМ!$A$33:$A$776,$A90,СВЦЭМ!$B$33:$B$776,B$83)+'СЕТ СН'!$H$12+СВЦЭМ!$D$10+'СЕТ СН'!$H$5-'СЕТ СН'!$H$20</f>
        <v>3398.1036011800002</v>
      </c>
      <c r="C90" s="36">
        <f>SUMIFS(СВЦЭМ!$C$33:$C$776,СВЦЭМ!$A$33:$A$776,$A90,СВЦЭМ!$B$33:$B$776,C$83)+'СЕТ СН'!$H$12+СВЦЭМ!$D$10+'СЕТ СН'!$H$5-'СЕТ СН'!$H$20</f>
        <v>3421.5806119600002</v>
      </c>
      <c r="D90" s="36">
        <f>SUMIFS(СВЦЭМ!$C$33:$C$776,СВЦЭМ!$A$33:$A$776,$A90,СВЦЭМ!$B$33:$B$776,D$83)+'СЕТ СН'!$H$12+СВЦЭМ!$D$10+'СЕТ СН'!$H$5-'СЕТ СН'!$H$20</f>
        <v>3437.6242906100001</v>
      </c>
      <c r="E90" s="36">
        <f>SUMIFS(СВЦЭМ!$C$33:$C$776,СВЦЭМ!$A$33:$A$776,$A90,СВЦЭМ!$B$33:$B$776,E$83)+'СЕТ СН'!$H$12+СВЦЭМ!$D$10+'СЕТ СН'!$H$5-'СЕТ СН'!$H$20</f>
        <v>3451.6272645700001</v>
      </c>
      <c r="F90" s="36">
        <f>SUMIFS(СВЦЭМ!$C$33:$C$776,СВЦЭМ!$A$33:$A$776,$A90,СВЦЭМ!$B$33:$B$776,F$83)+'СЕТ СН'!$H$12+СВЦЭМ!$D$10+'СЕТ СН'!$H$5-'СЕТ СН'!$H$20</f>
        <v>3459.52070443</v>
      </c>
      <c r="G90" s="36">
        <f>SUMIFS(СВЦЭМ!$C$33:$C$776,СВЦЭМ!$A$33:$A$776,$A90,СВЦЭМ!$B$33:$B$776,G$83)+'СЕТ СН'!$H$12+СВЦЭМ!$D$10+'СЕТ СН'!$H$5-'СЕТ СН'!$H$20</f>
        <v>3437.7155229</v>
      </c>
      <c r="H90" s="36">
        <f>SUMIFS(СВЦЭМ!$C$33:$C$776,СВЦЭМ!$A$33:$A$776,$A90,СВЦЭМ!$B$33:$B$776,H$83)+'СЕТ СН'!$H$12+СВЦЭМ!$D$10+'СЕТ СН'!$H$5-'СЕТ СН'!$H$20</f>
        <v>3354.0003398600002</v>
      </c>
      <c r="I90" s="36">
        <f>SUMIFS(СВЦЭМ!$C$33:$C$776,СВЦЭМ!$A$33:$A$776,$A90,СВЦЭМ!$B$33:$B$776,I$83)+'СЕТ СН'!$H$12+СВЦЭМ!$D$10+'СЕТ СН'!$H$5-'СЕТ СН'!$H$20</f>
        <v>3270.8291319999998</v>
      </c>
      <c r="J90" s="36">
        <f>SUMIFS(СВЦЭМ!$C$33:$C$776,СВЦЭМ!$A$33:$A$776,$A90,СВЦЭМ!$B$33:$B$776,J$83)+'СЕТ СН'!$H$12+СВЦЭМ!$D$10+'СЕТ СН'!$H$5-'СЕТ СН'!$H$20</f>
        <v>3263.36749659</v>
      </c>
      <c r="K90" s="36">
        <f>SUMIFS(СВЦЭМ!$C$33:$C$776,СВЦЭМ!$A$33:$A$776,$A90,СВЦЭМ!$B$33:$B$776,K$83)+'СЕТ СН'!$H$12+СВЦЭМ!$D$10+'СЕТ СН'!$H$5-'СЕТ СН'!$H$20</f>
        <v>3262.9068738699998</v>
      </c>
      <c r="L90" s="36">
        <f>SUMIFS(СВЦЭМ!$C$33:$C$776,СВЦЭМ!$A$33:$A$776,$A90,СВЦЭМ!$B$33:$B$776,L$83)+'СЕТ СН'!$H$12+СВЦЭМ!$D$10+'СЕТ СН'!$H$5-'СЕТ СН'!$H$20</f>
        <v>3263.4117249400001</v>
      </c>
      <c r="M90" s="36">
        <f>SUMIFS(СВЦЭМ!$C$33:$C$776,СВЦЭМ!$A$33:$A$776,$A90,СВЦЭМ!$B$33:$B$776,M$83)+'СЕТ СН'!$H$12+СВЦЭМ!$D$10+'СЕТ СН'!$H$5-'СЕТ СН'!$H$20</f>
        <v>3274.0557906899999</v>
      </c>
      <c r="N90" s="36">
        <f>SUMIFS(СВЦЭМ!$C$33:$C$776,СВЦЭМ!$A$33:$A$776,$A90,СВЦЭМ!$B$33:$B$776,N$83)+'СЕТ СН'!$H$12+СВЦЭМ!$D$10+'СЕТ СН'!$H$5-'СЕТ СН'!$H$20</f>
        <v>3278.6472241800002</v>
      </c>
      <c r="O90" s="36">
        <f>SUMIFS(СВЦЭМ!$C$33:$C$776,СВЦЭМ!$A$33:$A$776,$A90,СВЦЭМ!$B$33:$B$776,O$83)+'СЕТ СН'!$H$12+СВЦЭМ!$D$10+'СЕТ СН'!$H$5-'СЕТ СН'!$H$20</f>
        <v>3274.06966749</v>
      </c>
      <c r="P90" s="36">
        <f>SUMIFS(СВЦЭМ!$C$33:$C$776,СВЦЭМ!$A$33:$A$776,$A90,СВЦЭМ!$B$33:$B$776,P$83)+'СЕТ СН'!$H$12+СВЦЭМ!$D$10+'СЕТ СН'!$H$5-'СЕТ СН'!$H$20</f>
        <v>3274.9755437900003</v>
      </c>
      <c r="Q90" s="36">
        <f>SUMIFS(СВЦЭМ!$C$33:$C$776,СВЦЭМ!$A$33:$A$776,$A90,СВЦЭМ!$B$33:$B$776,Q$83)+'СЕТ СН'!$H$12+СВЦЭМ!$D$10+'СЕТ СН'!$H$5-'СЕТ СН'!$H$20</f>
        <v>3279.28455669</v>
      </c>
      <c r="R90" s="36">
        <f>SUMIFS(СВЦЭМ!$C$33:$C$776,СВЦЭМ!$A$33:$A$776,$A90,СВЦЭМ!$B$33:$B$776,R$83)+'СЕТ СН'!$H$12+СВЦЭМ!$D$10+'СЕТ СН'!$H$5-'СЕТ СН'!$H$20</f>
        <v>3278.2329142600001</v>
      </c>
      <c r="S90" s="36">
        <f>SUMIFS(СВЦЭМ!$C$33:$C$776,СВЦЭМ!$A$33:$A$776,$A90,СВЦЭМ!$B$33:$B$776,S$83)+'СЕТ СН'!$H$12+СВЦЭМ!$D$10+'СЕТ СН'!$H$5-'СЕТ СН'!$H$20</f>
        <v>3280.8671828000001</v>
      </c>
      <c r="T90" s="36">
        <f>SUMIFS(СВЦЭМ!$C$33:$C$776,СВЦЭМ!$A$33:$A$776,$A90,СВЦЭМ!$B$33:$B$776,T$83)+'СЕТ СН'!$H$12+СВЦЭМ!$D$10+'СЕТ СН'!$H$5-'СЕТ СН'!$H$20</f>
        <v>3273.9405219600003</v>
      </c>
      <c r="U90" s="36">
        <f>SUMIFS(СВЦЭМ!$C$33:$C$776,СВЦЭМ!$A$33:$A$776,$A90,СВЦЭМ!$B$33:$B$776,U$83)+'СЕТ СН'!$H$12+СВЦЭМ!$D$10+'СЕТ СН'!$H$5-'СЕТ СН'!$H$20</f>
        <v>3265.3476795699999</v>
      </c>
      <c r="V90" s="36">
        <f>SUMIFS(СВЦЭМ!$C$33:$C$776,СВЦЭМ!$A$33:$A$776,$A90,СВЦЭМ!$B$33:$B$776,V$83)+'СЕТ СН'!$H$12+СВЦЭМ!$D$10+'СЕТ СН'!$H$5-'СЕТ СН'!$H$20</f>
        <v>3263.6030461700002</v>
      </c>
      <c r="W90" s="36">
        <f>SUMIFS(СВЦЭМ!$C$33:$C$776,СВЦЭМ!$A$33:$A$776,$A90,СВЦЭМ!$B$33:$B$776,W$83)+'СЕТ СН'!$H$12+СВЦЭМ!$D$10+'СЕТ СН'!$H$5-'СЕТ СН'!$H$20</f>
        <v>3281.3820452199998</v>
      </c>
      <c r="X90" s="36">
        <f>SUMIFS(СВЦЭМ!$C$33:$C$776,СВЦЭМ!$A$33:$A$776,$A90,СВЦЭМ!$B$33:$B$776,X$83)+'СЕТ СН'!$H$12+СВЦЭМ!$D$10+'СЕТ СН'!$H$5-'СЕТ СН'!$H$20</f>
        <v>3299.94896212</v>
      </c>
      <c r="Y90" s="36">
        <f>SUMIFS(СВЦЭМ!$C$33:$C$776,СВЦЭМ!$A$33:$A$776,$A90,СВЦЭМ!$B$33:$B$776,Y$83)+'СЕТ СН'!$H$12+СВЦЭМ!$D$10+'СЕТ СН'!$H$5-'СЕТ СН'!$H$20</f>
        <v>3347.5754754999998</v>
      </c>
    </row>
    <row r="91" spans="1:25" ht="15.75" x14ac:dyDescent="0.2">
      <c r="A91" s="35">
        <f t="shared" si="2"/>
        <v>43746</v>
      </c>
      <c r="B91" s="36">
        <f>SUMIFS(СВЦЭМ!$C$33:$C$776,СВЦЭМ!$A$33:$A$776,$A91,СВЦЭМ!$B$33:$B$776,B$83)+'СЕТ СН'!$H$12+СВЦЭМ!$D$10+'СЕТ СН'!$H$5-'СЕТ СН'!$H$20</f>
        <v>3310.9877839800001</v>
      </c>
      <c r="C91" s="36">
        <f>SUMIFS(СВЦЭМ!$C$33:$C$776,СВЦЭМ!$A$33:$A$776,$A91,СВЦЭМ!$B$33:$B$776,C$83)+'СЕТ СН'!$H$12+СВЦЭМ!$D$10+'СЕТ СН'!$H$5-'СЕТ СН'!$H$20</f>
        <v>3367.41863904</v>
      </c>
      <c r="D91" s="36">
        <f>SUMIFS(СВЦЭМ!$C$33:$C$776,СВЦЭМ!$A$33:$A$776,$A91,СВЦЭМ!$B$33:$B$776,D$83)+'СЕТ СН'!$H$12+СВЦЭМ!$D$10+'СЕТ СН'!$H$5-'СЕТ СН'!$H$20</f>
        <v>3362.2428202599999</v>
      </c>
      <c r="E91" s="36">
        <f>SUMIFS(СВЦЭМ!$C$33:$C$776,СВЦЭМ!$A$33:$A$776,$A91,СВЦЭМ!$B$33:$B$776,E$83)+'СЕТ СН'!$H$12+СВЦЭМ!$D$10+'СЕТ СН'!$H$5-'СЕТ СН'!$H$20</f>
        <v>3374.4425996300001</v>
      </c>
      <c r="F91" s="36">
        <f>SUMIFS(СВЦЭМ!$C$33:$C$776,СВЦЭМ!$A$33:$A$776,$A91,СВЦЭМ!$B$33:$B$776,F$83)+'СЕТ СН'!$H$12+СВЦЭМ!$D$10+'СЕТ СН'!$H$5-'СЕТ СН'!$H$20</f>
        <v>3371.0519571099999</v>
      </c>
      <c r="G91" s="36">
        <f>SUMIFS(СВЦЭМ!$C$33:$C$776,СВЦЭМ!$A$33:$A$776,$A91,СВЦЭМ!$B$33:$B$776,G$83)+'СЕТ СН'!$H$12+СВЦЭМ!$D$10+'СЕТ СН'!$H$5-'СЕТ СН'!$H$20</f>
        <v>3354.59243947</v>
      </c>
      <c r="H91" s="36">
        <f>SUMIFS(СВЦЭМ!$C$33:$C$776,СВЦЭМ!$A$33:$A$776,$A91,СВЦЭМ!$B$33:$B$776,H$83)+'СЕТ СН'!$H$12+СВЦЭМ!$D$10+'СЕТ СН'!$H$5-'СЕТ СН'!$H$20</f>
        <v>3334.3752543700002</v>
      </c>
      <c r="I91" s="36">
        <f>SUMIFS(СВЦЭМ!$C$33:$C$776,СВЦЭМ!$A$33:$A$776,$A91,СВЦЭМ!$B$33:$B$776,I$83)+'СЕТ СН'!$H$12+СВЦЭМ!$D$10+'СЕТ СН'!$H$5-'СЕТ СН'!$H$20</f>
        <v>3294.0057942900003</v>
      </c>
      <c r="J91" s="36">
        <f>SUMIFS(СВЦЭМ!$C$33:$C$776,СВЦЭМ!$A$33:$A$776,$A91,СВЦЭМ!$B$33:$B$776,J$83)+'СЕТ СН'!$H$12+СВЦЭМ!$D$10+'СЕТ СН'!$H$5-'СЕТ СН'!$H$20</f>
        <v>3268.8934104300001</v>
      </c>
      <c r="K91" s="36">
        <f>SUMIFS(СВЦЭМ!$C$33:$C$776,СВЦЭМ!$A$33:$A$776,$A91,СВЦЭМ!$B$33:$B$776,K$83)+'СЕТ СН'!$H$12+СВЦЭМ!$D$10+'СЕТ СН'!$H$5-'СЕТ СН'!$H$20</f>
        <v>3269.6400240299999</v>
      </c>
      <c r="L91" s="36">
        <f>SUMIFS(СВЦЭМ!$C$33:$C$776,СВЦЭМ!$A$33:$A$776,$A91,СВЦЭМ!$B$33:$B$776,L$83)+'СЕТ СН'!$H$12+СВЦЭМ!$D$10+'СЕТ СН'!$H$5-'СЕТ СН'!$H$20</f>
        <v>3273.38009048</v>
      </c>
      <c r="M91" s="36">
        <f>SUMIFS(СВЦЭМ!$C$33:$C$776,СВЦЭМ!$A$33:$A$776,$A91,СВЦЭМ!$B$33:$B$776,M$83)+'СЕТ СН'!$H$12+СВЦЭМ!$D$10+'СЕТ СН'!$H$5-'СЕТ СН'!$H$20</f>
        <v>3268.46728635</v>
      </c>
      <c r="N91" s="36">
        <f>SUMIFS(СВЦЭМ!$C$33:$C$776,СВЦЭМ!$A$33:$A$776,$A91,СВЦЭМ!$B$33:$B$776,N$83)+'СЕТ СН'!$H$12+СВЦЭМ!$D$10+'СЕТ СН'!$H$5-'СЕТ СН'!$H$20</f>
        <v>3242.5431555800001</v>
      </c>
      <c r="O91" s="36">
        <f>SUMIFS(СВЦЭМ!$C$33:$C$776,СВЦЭМ!$A$33:$A$776,$A91,СВЦЭМ!$B$33:$B$776,O$83)+'СЕТ СН'!$H$12+СВЦЭМ!$D$10+'СЕТ СН'!$H$5-'СЕТ СН'!$H$20</f>
        <v>3218.9083122500001</v>
      </c>
      <c r="P91" s="36">
        <f>SUMIFS(СВЦЭМ!$C$33:$C$776,СВЦЭМ!$A$33:$A$776,$A91,СВЦЭМ!$B$33:$B$776,P$83)+'СЕТ СН'!$H$12+СВЦЭМ!$D$10+'СЕТ СН'!$H$5-'СЕТ СН'!$H$20</f>
        <v>3269.7635271999998</v>
      </c>
      <c r="Q91" s="36">
        <f>SUMIFS(СВЦЭМ!$C$33:$C$776,СВЦЭМ!$A$33:$A$776,$A91,СВЦЭМ!$B$33:$B$776,Q$83)+'СЕТ СН'!$H$12+СВЦЭМ!$D$10+'СЕТ СН'!$H$5-'СЕТ СН'!$H$20</f>
        <v>3315.9815334</v>
      </c>
      <c r="R91" s="36">
        <f>SUMIFS(СВЦЭМ!$C$33:$C$776,СВЦЭМ!$A$33:$A$776,$A91,СВЦЭМ!$B$33:$B$776,R$83)+'СЕТ СН'!$H$12+СВЦЭМ!$D$10+'СЕТ СН'!$H$5-'СЕТ СН'!$H$20</f>
        <v>3214.2460684500002</v>
      </c>
      <c r="S91" s="36">
        <f>SUMIFS(СВЦЭМ!$C$33:$C$776,СВЦЭМ!$A$33:$A$776,$A91,СВЦЭМ!$B$33:$B$776,S$83)+'СЕТ СН'!$H$12+СВЦЭМ!$D$10+'СЕТ СН'!$H$5-'СЕТ СН'!$H$20</f>
        <v>3220.8332862000002</v>
      </c>
      <c r="T91" s="36">
        <f>SUMIFS(СВЦЭМ!$C$33:$C$776,СВЦЭМ!$A$33:$A$776,$A91,СВЦЭМ!$B$33:$B$776,T$83)+'СЕТ СН'!$H$12+СВЦЭМ!$D$10+'СЕТ СН'!$H$5-'СЕТ СН'!$H$20</f>
        <v>3234.2539956000001</v>
      </c>
      <c r="U91" s="36">
        <f>SUMIFS(СВЦЭМ!$C$33:$C$776,СВЦЭМ!$A$33:$A$776,$A91,СВЦЭМ!$B$33:$B$776,U$83)+'СЕТ СН'!$H$12+СВЦЭМ!$D$10+'СЕТ СН'!$H$5-'СЕТ СН'!$H$20</f>
        <v>3257.5686290900003</v>
      </c>
      <c r="V91" s="36">
        <f>SUMIFS(СВЦЭМ!$C$33:$C$776,СВЦЭМ!$A$33:$A$776,$A91,СВЦЭМ!$B$33:$B$776,V$83)+'СЕТ СН'!$H$12+СВЦЭМ!$D$10+'СЕТ СН'!$H$5-'СЕТ СН'!$H$20</f>
        <v>3262.9590563299998</v>
      </c>
      <c r="W91" s="36">
        <f>SUMIFS(СВЦЭМ!$C$33:$C$776,СВЦЭМ!$A$33:$A$776,$A91,СВЦЭМ!$B$33:$B$776,W$83)+'СЕТ СН'!$H$12+СВЦЭМ!$D$10+'СЕТ СН'!$H$5-'СЕТ СН'!$H$20</f>
        <v>3248.99173053</v>
      </c>
      <c r="X91" s="36">
        <f>SUMIFS(СВЦЭМ!$C$33:$C$776,СВЦЭМ!$A$33:$A$776,$A91,СВЦЭМ!$B$33:$B$776,X$83)+'СЕТ СН'!$H$12+СВЦЭМ!$D$10+'СЕТ СН'!$H$5-'СЕТ СН'!$H$20</f>
        <v>3214.5711922199998</v>
      </c>
      <c r="Y91" s="36">
        <f>SUMIFS(СВЦЭМ!$C$33:$C$776,СВЦЭМ!$A$33:$A$776,$A91,СВЦЭМ!$B$33:$B$776,Y$83)+'СЕТ СН'!$H$12+СВЦЭМ!$D$10+'СЕТ СН'!$H$5-'СЕТ СН'!$H$20</f>
        <v>3186.9614280699998</v>
      </c>
    </row>
    <row r="92" spans="1:25" ht="15.75" x14ac:dyDescent="0.2">
      <c r="A92" s="35">
        <f t="shared" si="2"/>
        <v>43747</v>
      </c>
      <c r="B92" s="36">
        <f>SUMIFS(СВЦЭМ!$C$33:$C$776,СВЦЭМ!$A$33:$A$776,$A92,СВЦЭМ!$B$33:$B$776,B$83)+'СЕТ СН'!$H$12+СВЦЭМ!$D$10+'СЕТ СН'!$H$5-'СЕТ СН'!$H$20</f>
        <v>3329.4086634400001</v>
      </c>
      <c r="C92" s="36">
        <f>SUMIFS(СВЦЭМ!$C$33:$C$776,СВЦЭМ!$A$33:$A$776,$A92,СВЦЭМ!$B$33:$B$776,C$83)+'СЕТ СН'!$H$12+СВЦЭМ!$D$10+'СЕТ СН'!$H$5-'СЕТ СН'!$H$20</f>
        <v>3359.4326269200001</v>
      </c>
      <c r="D92" s="36">
        <f>SUMIFS(СВЦЭМ!$C$33:$C$776,СВЦЭМ!$A$33:$A$776,$A92,СВЦЭМ!$B$33:$B$776,D$83)+'СЕТ СН'!$H$12+СВЦЭМ!$D$10+'СЕТ СН'!$H$5-'СЕТ СН'!$H$20</f>
        <v>3393.2078650799999</v>
      </c>
      <c r="E92" s="36">
        <f>SUMIFS(СВЦЭМ!$C$33:$C$776,СВЦЭМ!$A$33:$A$776,$A92,СВЦЭМ!$B$33:$B$776,E$83)+'СЕТ СН'!$H$12+СВЦЭМ!$D$10+'СЕТ СН'!$H$5-'СЕТ СН'!$H$20</f>
        <v>3402.7848633900003</v>
      </c>
      <c r="F92" s="36">
        <f>SUMIFS(СВЦЭМ!$C$33:$C$776,СВЦЭМ!$A$33:$A$776,$A92,СВЦЭМ!$B$33:$B$776,F$83)+'СЕТ СН'!$H$12+СВЦЭМ!$D$10+'СЕТ СН'!$H$5-'СЕТ СН'!$H$20</f>
        <v>3405.0716416099999</v>
      </c>
      <c r="G92" s="36">
        <f>SUMIFS(СВЦЭМ!$C$33:$C$776,СВЦЭМ!$A$33:$A$776,$A92,СВЦЭМ!$B$33:$B$776,G$83)+'СЕТ СН'!$H$12+СВЦЭМ!$D$10+'СЕТ СН'!$H$5-'СЕТ СН'!$H$20</f>
        <v>3385.5223671399999</v>
      </c>
      <c r="H92" s="36">
        <f>SUMIFS(СВЦЭМ!$C$33:$C$776,СВЦЭМ!$A$33:$A$776,$A92,СВЦЭМ!$B$33:$B$776,H$83)+'СЕТ СН'!$H$12+СВЦЭМ!$D$10+'СЕТ СН'!$H$5-'СЕТ СН'!$H$20</f>
        <v>3348.4368863199998</v>
      </c>
      <c r="I92" s="36">
        <f>SUMIFS(СВЦЭМ!$C$33:$C$776,СВЦЭМ!$A$33:$A$776,$A92,СВЦЭМ!$B$33:$B$776,I$83)+'СЕТ СН'!$H$12+СВЦЭМ!$D$10+'СЕТ СН'!$H$5-'СЕТ СН'!$H$20</f>
        <v>3322.9500515</v>
      </c>
      <c r="J92" s="36">
        <f>SUMIFS(СВЦЭМ!$C$33:$C$776,СВЦЭМ!$A$33:$A$776,$A92,СВЦЭМ!$B$33:$B$776,J$83)+'СЕТ СН'!$H$12+СВЦЭМ!$D$10+'СЕТ СН'!$H$5-'СЕТ СН'!$H$20</f>
        <v>3329.26969869</v>
      </c>
      <c r="K92" s="36">
        <f>SUMIFS(СВЦЭМ!$C$33:$C$776,СВЦЭМ!$A$33:$A$776,$A92,СВЦЭМ!$B$33:$B$776,K$83)+'СЕТ СН'!$H$12+СВЦЭМ!$D$10+'СЕТ СН'!$H$5-'СЕТ СН'!$H$20</f>
        <v>3335.1166384100002</v>
      </c>
      <c r="L92" s="36">
        <f>SUMIFS(СВЦЭМ!$C$33:$C$776,СВЦЭМ!$A$33:$A$776,$A92,СВЦЭМ!$B$33:$B$776,L$83)+'СЕТ СН'!$H$12+СВЦЭМ!$D$10+'СЕТ СН'!$H$5-'СЕТ СН'!$H$20</f>
        <v>3345.8881899400003</v>
      </c>
      <c r="M92" s="36">
        <f>SUMIFS(СВЦЭМ!$C$33:$C$776,СВЦЭМ!$A$33:$A$776,$A92,СВЦЭМ!$B$33:$B$776,M$83)+'СЕТ СН'!$H$12+СВЦЭМ!$D$10+'СЕТ СН'!$H$5-'СЕТ СН'!$H$20</f>
        <v>3341.9752770300001</v>
      </c>
      <c r="N92" s="36">
        <f>SUMIFS(СВЦЭМ!$C$33:$C$776,СВЦЭМ!$A$33:$A$776,$A92,СВЦЭМ!$B$33:$B$776,N$83)+'СЕТ СН'!$H$12+СВЦЭМ!$D$10+'СЕТ СН'!$H$5-'СЕТ СН'!$H$20</f>
        <v>3291.2016557500001</v>
      </c>
      <c r="O92" s="36">
        <f>SUMIFS(СВЦЭМ!$C$33:$C$776,СВЦЭМ!$A$33:$A$776,$A92,СВЦЭМ!$B$33:$B$776,O$83)+'СЕТ СН'!$H$12+СВЦЭМ!$D$10+'СЕТ СН'!$H$5-'СЕТ СН'!$H$20</f>
        <v>3269.4794462199998</v>
      </c>
      <c r="P92" s="36">
        <f>SUMIFS(СВЦЭМ!$C$33:$C$776,СВЦЭМ!$A$33:$A$776,$A92,СВЦЭМ!$B$33:$B$776,P$83)+'СЕТ СН'!$H$12+СВЦЭМ!$D$10+'СЕТ СН'!$H$5-'СЕТ СН'!$H$20</f>
        <v>3268.57881787</v>
      </c>
      <c r="Q92" s="36">
        <f>SUMIFS(СВЦЭМ!$C$33:$C$776,СВЦЭМ!$A$33:$A$776,$A92,СВЦЭМ!$B$33:$B$776,Q$83)+'СЕТ СН'!$H$12+СВЦЭМ!$D$10+'СЕТ СН'!$H$5-'СЕТ СН'!$H$20</f>
        <v>3267.2742376300002</v>
      </c>
      <c r="R92" s="36">
        <f>SUMIFS(СВЦЭМ!$C$33:$C$776,СВЦЭМ!$A$33:$A$776,$A92,СВЦЭМ!$B$33:$B$776,R$83)+'СЕТ СН'!$H$12+СВЦЭМ!$D$10+'СЕТ СН'!$H$5-'СЕТ СН'!$H$20</f>
        <v>3260.9794622700001</v>
      </c>
      <c r="S92" s="36">
        <f>SUMIFS(СВЦЭМ!$C$33:$C$776,СВЦЭМ!$A$33:$A$776,$A92,СВЦЭМ!$B$33:$B$776,S$83)+'СЕТ СН'!$H$12+СВЦЭМ!$D$10+'СЕТ СН'!$H$5-'СЕТ СН'!$H$20</f>
        <v>3261.1119036499999</v>
      </c>
      <c r="T92" s="36">
        <f>SUMIFS(СВЦЭМ!$C$33:$C$776,СВЦЭМ!$A$33:$A$776,$A92,СВЦЭМ!$B$33:$B$776,T$83)+'СЕТ СН'!$H$12+СВЦЭМ!$D$10+'СЕТ СН'!$H$5-'СЕТ СН'!$H$20</f>
        <v>3286.22159104</v>
      </c>
      <c r="U92" s="36">
        <f>SUMIFS(СВЦЭМ!$C$33:$C$776,СВЦЭМ!$A$33:$A$776,$A92,СВЦЭМ!$B$33:$B$776,U$83)+'СЕТ СН'!$H$12+СВЦЭМ!$D$10+'СЕТ СН'!$H$5-'СЕТ СН'!$H$20</f>
        <v>3278.5312006499998</v>
      </c>
      <c r="V92" s="36">
        <f>SUMIFS(СВЦЭМ!$C$33:$C$776,СВЦЭМ!$A$33:$A$776,$A92,СВЦЭМ!$B$33:$B$776,V$83)+'СЕТ СН'!$H$12+СВЦЭМ!$D$10+'СЕТ СН'!$H$5-'СЕТ СН'!$H$20</f>
        <v>3271.6307590699998</v>
      </c>
      <c r="W92" s="36">
        <f>SUMIFS(СВЦЭМ!$C$33:$C$776,СВЦЭМ!$A$33:$A$776,$A92,СВЦЭМ!$B$33:$B$776,W$83)+'СЕТ СН'!$H$12+СВЦЭМ!$D$10+'СЕТ СН'!$H$5-'СЕТ СН'!$H$20</f>
        <v>3286.0085935299999</v>
      </c>
      <c r="X92" s="36">
        <f>SUMIFS(СВЦЭМ!$C$33:$C$776,СВЦЭМ!$A$33:$A$776,$A92,СВЦЭМ!$B$33:$B$776,X$83)+'СЕТ СН'!$H$12+СВЦЭМ!$D$10+'СЕТ СН'!$H$5-'СЕТ СН'!$H$20</f>
        <v>3261.1209154500002</v>
      </c>
      <c r="Y92" s="36">
        <f>SUMIFS(СВЦЭМ!$C$33:$C$776,СВЦЭМ!$A$33:$A$776,$A92,СВЦЭМ!$B$33:$B$776,Y$83)+'СЕТ СН'!$H$12+СВЦЭМ!$D$10+'СЕТ СН'!$H$5-'СЕТ СН'!$H$20</f>
        <v>3277.3490598399999</v>
      </c>
    </row>
    <row r="93" spans="1:25" ht="15.75" x14ac:dyDescent="0.2">
      <c r="A93" s="35">
        <f t="shared" si="2"/>
        <v>43748</v>
      </c>
      <c r="B93" s="36">
        <f>SUMIFS(СВЦЭМ!$C$33:$C$776,СВЦЭМ!$A$33:$A$776,$A93,СВЦЭМ!$B$33:$B$776,B$83)+'СЕТ СН'!$H$12+СВЦЭМ!$D$10+'СЕТ СН'!$H$5-'СЕТ СН'!$H$20</f>
        <v>3431.98982996</v>
      </c>
      <c r="C93" s="36">
        <f>SUMIFS(СВЦЭМ!$C$33:$C$776,СВЦЭМ!$A$33:$A$776,$A93,СВЦЭМ!$B$33:$B$776,C$83)+'СЕТ СН'!$H$12+СВЦЭМ!$D$10+'СЕТ СН'!$H$5-'СЕТ СН'!$H$20</f>
        <v>3469.3813997100001</v>
      </c>
      <c r="D93" s="36">
        <f>SUMIFS(СВЦЭМ!$C$33:$C$776,СВЦЭМ!$A$33:$A$776,$A93,СВЦЭМ!$B$33:$B$776,D$83)+'СЕТ СН'!$H$12+СВЦЭМ!$D$10+'СЕТ СН'!$H$5-'СЕТ СН'!$H$20</f>
        <v>3495.3687654</v>
      </c>
      <c r="E93" s="36">
        <f>SUMIFS(СВЦЭМ!$C$33:$C$776,СВЦЭМ!$A$33:$A$776,$A93,СВЦЭМ!$B$33:$B$776,E$83)+'СЕТ СН'!$H$12+СВЦЭМ!$D$10+'СЕТ СН'!$H$5-'СЕТ СН'!$H$20</f>
        <v>3501.5342994399998</v>
      </c>
      <c r="F93" s="36">
        <f>SUMIFS(СВЦЭМ!$C$33:$C$776,СВЦЭМ!$A$33:$A$776,$A93,СВЦЭМ!$B$33:$B$776,F$83)+'СЕТ СН'!$H$12+СВЦЭМ!$D$10+'СЕТ СН'!$H$5-'СЕТ СН'!$H$20</f>
        <v>3512.7719563599999</v>
      </c>
      <c r="G93" s="36">
        <f>SUMIFS(СВЦЭМ!$C$33:$C$776,СВЦЭМ!$A$33:$A$776,$A93,СВЦЭМ!$B$33:$B$776,G$83)+'СЕТ СН'!$H$12+СВЦЭМ!$D$10+'СЕТ СН'!$H$5-'СЕТ СН'!$H$20</f>
        <v>3494.3725908400002</v>
      </c>
      <c r="H93" s="36">
        <f>SUMIFS(СВЦЭМ!$C$33:$C$776,СВЦЭМ!$A$33:$A$776,$A93,СВЦЭМ!$B$33:$B$776,H$83)+'СЕТ СН'!$H$12+СВЦЭМ!$D$10+'СЕТ СН'!$H$5-'СЕТ СН'!$H$20</f>
        <v>3455.7670175100002</v>
      </c>
      <c r="I93" s="36">
        <f>SUMIFS(СВЦЭМ!$C$33:$C$776,СВЦЭМ!$A$33:$A$776,$A93,СВЦЭМ!$B$33:$B$776,I$83)+'СЕТ СН'!$H$12+СВЦЭМ!$D$10+'СЕТ СН'!$H$5-'СЕТ СН'!$H$20</f>
        <v>3370.4997255200001</v>
      </c>
      <c r="J93" s="36">
        <f>SUMIFS(СВЦЭМ!$C$33:$C$776,СВЦЭМ!$A$33:$A$776,$A93,СВЦЭМ!$B$33:$B$776,J$83)+'СЕТ СН'!$H$12+СВЦЭМ!$D$10+'СЕТ СН'!$H$5-'СЕТ СН'!$H$20</f>
        <v>3357.6818650099999</v>
      </c>
      <c r="K93" s="36">
        <f>SUMIFS(СВЦЭМ!$C$33:$C$776,СВЦЭМ!$A$33:$A$776,$A93,СВЦЭМ!$B$33:$B$776,K$83)+'СЕТ СН'!$H$12+СВЦЭМ!$D$10+'СЕТ СН'!$H$5-'СЕТ СН'!$H$20</f>
        <v>3347.8602856100001</v>
      </c>
      <c r="L93" s="36">
        <f>SUMIFS(СВЦЭМ!$C$33:$C$776,СВЦЭМ!$A$33:$A$776,$A93,СВЦЭМ!$B$33:$B$776,L$83)+'СЕТ СН'!$H$12+СВЦЭМ!$D$10+'СЕТ СН'!$H$5-'СЕТ СН'!$H$20</f>
        <v>3349.9492728700002</v>
      </c>
      <c r="M93" s="36">
        <f>SUMIFS(СВЦЭМ!$C$33:$C$776,СВЦЭМ!$A$33:$A$776,$A93,СВЦЭМ!$B$33:$B$776,M$83)+'СЕТ СН'!$H$12+СВЦЭМ!$D$10+'СЕТ СН'!$H$5-'СЕТ СН'!$H$20</f>
        <v>3352.4785761399999</v>
      </c>
      <c r="N93" s="36">
        <f>SUMIFS(СВЦЭМ!$C$33:$C$776,СВЦЭМ!$A$33:$A$776,$A93,СВЦЭМ!$B$33:$B$776,N$83)+'СЕТ СН'!$H$12+СВЦЭМ!$D$10+'СЕТ СН'!$H$5-'СЕТ СН'!$H$20</f>
        <v>3318.30350245</v>
      </c>
      <c r="O93" s="36">
        <f>SUMIFS(СВЦЭМ!$C$33:$C$776,СВЦЭМ!$A$33:$A$776,$A93,СВЦЭМ!$B$33:$B$776,O$83)+'СЕТ СН'!$H$12+СВЦЭМ!$D$10+'СЕТ СН'!$H$5-'СЕТ СН'!$H$20</f>
        <v>3277.3279255100001</v>
      </c>
      <c r="P93" s="36">
        <f>SUMIFS(СВЦЭМ!$C$33:$C$776,СВЦЭМ!$A$33:$A$776,$A93,СВЦЭМ!$B$33:$B$776,P$83)+'СЕТ СН'!$H$12+СВЦЭМ!$D$10+'СЕТ СН'!$H$5-'СЕТ СН'!$H$20</f>
        <v>3281.6642774299999</v>
      </c>
      <c r="Q93" s="36">
        <f>SUMIFS(СВЦЭМ!$C$33:$C$776,СВЦЭМ!$A$33:$A$776,$A93,СВЦЭМ!$B$33:$B$776,Q$83)+'СЕТ СН'!$H$12+СВЦЭМ!$D$10+'СЕТ СН'!$H$5-'СЕТ СН'!$H$20</f>
        <v>3282.4573927000001</v>
      </c>
      <c r="R93" s="36">
        <f>SUMIFS(СВЦЭМ!$C$33:$C$776,СВЦЭМ!$A$33:$A$776,$A93,СВЦЭМ!$B$33:$B$776,R$83)+'СЕТ СН'!$H$12+СВЦЭМ!$D$10+'СЕТ СН'!$H$5-'СЕТ СН'!$H$20</f>
        <v>3282.3365351500001</v>
      </c>
      <c r="S93" s="36">
        <f>SUMIFS(СВЦЭМ!$C$33:$C$776,СВЦЭМ!$A$33:$A$776,$A93,СВЦЭМ!$B$33:$B$776,S$83)+'СЕТ СН'!$H$12+СВЦЭМ!$D$10+'СЕТ СН'!$H$5-'СЕТ СН'!$H$20</f>
        <v>3291.4629924000001</v>
      </c>
      <c r="T93" s="36">
        <f>SUMIFS(СВЦЭМ!$C$33:$C$776,СВЦЭМ!$A$33:$A$776,$A93,СВЦЭМ!$B$33:$B$776,T$83)+'СЕТ СН'!$H$12+СВЦЭМ!$D$10+'СЕТ СН'!$H$5-'СЕТ СН'!$H$20</f>
        <v>3297.73653276</v>
      </c>
      <c r="U93" s="36">
        <f>SUMIFS(СВЦЭМ!$C$33:$C$776,СВЦЭМ!$A$33:$A$776,$A93,СВЦЭМ!$B$33:$B$776,U$83)+'СЕТ СН'!$H$12+СВЦЭМ!$D$10+'СЕТ СН'!$H$5-'СЕТ СН'!$H$20</f>
        <v>3310.3280094500001</v>
      </c>
      <c r="V93" s="36">
        <f>SUMIFS(СВЦЭМ!$C$33:$C$776,СВЦЭМ!$A$33:$A$776,$A93,СВЦЭМ!$B$33:$B$776,V$83)+'СЕТ СН'!$H$12+СВЦЭМ!$D$10+'СЕТ СН'!$H$5-'СЕТ СН'!$H$20</f>
        <v>3313.21110314</v>
      </c>
      <c r="W93" s="36">
        <f>SUMIFS(СВЦЭМ!$C$33:$C$776,СВЦЭМ!$A$33:$A$776,$A93,СВЦЭМ!$B$33:$B$776,W$83)+'СЕТ СН'!$H$12+СВЦЭМ!$D$10+'СЕТ СН'!$H$5-'СЕТ СН'!$H$20</f>
        <v>3304.4561396500003</v>
      </c>
      <c r="X93" s="36">
        <f>SUMIFS(СВЦЭМ!$C$33:$C$776,СВЦЭМ!$A$33:$A$776,$A93,СВЦЭМ!$B$33:$B$776,X$83)+'СЕТ СН'!$H$12+СВЦЭМ!$D$10+'СЕТ СН'!$H$5-'СЕТ СН'!$H$20</f>
        <v>3295.25294149</v>
      </c>
      <c r="Y93" s="36">
        <f>SUMIFS(СВЦЭМ!$C$33:$C$776,СВЦЭМ!$A$33:$A$776,$A93,СВЦЭМ!$B$33:$B$776,Y$83)+'СЕТ СН'!$H$12+СВЦЭМ!$D$10+'СЕТ СН'!$H$5-'СЕТ СН'!$H$20</f>
        <v>3323.8292590900001</v>
      </c>
    </row>
    <row r="94" spans="1:25" ht="15.75" x14ac:dyDescent="0.2">
      <c r="A94" s="35">
        <f t="shared" si="2"/>
        <v>43749</v>
      </c>
      <c r="B94" s="36">
        <f>SUMIFS(СВЦЭМ!$C$33:$C$776,СВЦЭМ!$A$33:$A$776,$A94,СВЦЭМ!$B$33:$B$776,B$83)+'СЕТ СН'!$H$12+СВЦЭМ!$D$10+'СЕТ СН'!$H$5-'СЕТ СН'!$H$20</f>
        <v>3390.2763598199999</v>
      </c>
      <c r="C94" s="36">
        <f>SUMIFS(СВЦЭМ!$C$33:$C$776,СВЦЭМ!$A$33:$A$776,$A94,СВЦЭМ!$B$33:$B$776,C$83)+'СЕТ СН'!$H$12+СВЦЭМ!$D$10+'СЕТ СН'!$H$5-'СЕТ СН'!$H$20</f>
        <v>3446.07267275</v>
      </c>
      <c r="D94" s="36">
        <f>SUMIFS(СВЦЭМ!$C$33:$C$776,СВЦЭМ!$A$33:$A$776,$A94,СВЦЭМ!$B$33:$B$776,D$83)+'СЕТ СН'!$H$12+СВЦЭМ!$D$10+'СЕТ СН'!$H$5-'СЕТ СН'!$H$20</f>
        <v>3458.8808627399999</v>
      </c>
      <c r="E94" s="36">
        <f>SUMIFS(СВЦЭМ!$C$33:$C$776,СВЦЭМ!$A$33:$A$776,$A94,СВЦЭМ!$B$33:$B$776,E$83)+'СЕТ СН'!$H$12+СВЦЭМ!$D$10+'СЕТ СН'!$H$5-'СЕТ СН'!$H$20</f>
        <v>3463.4939186700003</v>
      </c>
      <c r="F94" s="36">
        <f>SUMIFS(СВЦЭМ!$C$33:$C$776,СВЦЭМ!$A$33:$A$776,$A94,СВЦЭМ!$B$33:$B$776,F$83)+'СЕТ СН'!$H$12+СВЦЭМ!$D$10+'СЕТ СН'!$H$5-'СЕТ СН'!$H$20</f>
        <v>3459.75910058</v>
      </c>
      <c r="G94" s="36">
        <f>SUMIFS(СВЦЭМ!$C$33:$C$776,СВЦЭМ!$A$33:$A$776,$A94,СВЦЭМ!$B$33:$B$776,G$83)+'СЕТ СН'!$H$12+СВЦЭМ!$D$10+'СЕТ СН'!$H$5-'СЕТ СН'!$H$20</f>
        <v>3442.9787838000002</v>
      </c>
      <c r="H94" s="36">
        <f>SUMIFS(СВЦЭМ!$C$33:$C$776,СВЦЭМ!$A$33:$A$776,$A94,СВЦЭМ!$B$33:$B$776,H$83)+'СЕТ СН'!$H$12+СВЦЭМ!$D$10+'СЕТ СН'!$H$5-'СЕТ СН'!$H$20</f>
        <v>3400.1457266500001</v>
      </c>
      <c r="I94" s="36">
        <f>SUMIFS(СВЦЭМ!$C$33:$C$776,СВЦЭМ!$A$33:$A$776,$A94,СВЦЭМ!$B$33:$B$776,I$83)+'СЕТ СН'!$H$12+СВЦЭМ!$D$10+'СЕТ СН'!$H$5-'СЕТ СН'!$H$20</f>
        <v>3376.9664951499999</v>
      </c>
      <c r="J94" s="36">
        <f>SUMIFS(СВЦЭМ!$C$33:$C$776,СВЦЭМ!$A$33:$A$776,$A94,СВЦЭМ!$B$33:$B$776,J$83)+'СЕТ СН'!$H$12+СВЦЭМ!$D$10+'СЕТ СН'!$H$5-'СЕТ СН'!$H$20</f>
        <v>3354.5672505100001</v>
      </c>
      <c r="K94" s="36">
        <f>SUMIFS(СВЦЭМ!$C$33:$C$776,СВЦЭМ!$A$33:$A$776,$A94,СВЦЭМ!$B$33:$B$776,K$83)+'СЕТ СН'!$H$12+СВЦЭМ!$D$10+'СЕТ СН'!$H$5-'СЕТ СН'!$H$20</f>
        <v>3343.52361711</v>
      </c>
      <c r="L94" s="36">
        <f>SUMIFS(СВЦЭМ!$C$33:$C$776,СВЦЭМ!$A$33:$A$776,$A94,СВЦЭМ!$B$33:$B$776,L$83)+'СЕТ СН'!$H$12+СВЦЭМ!$D$10+'СЕТ СН'!$H$5-'СЕТ СН'!$H$20</f>
        <v>3342.5582759899999</v>
      </c>
      <c r="M94" s="36">
        <f>SUMIFS(СВЦЭМ!$C$33:$C$776,СВЦЭМ!$A$33:$A$776,$A94,СВЦЭМ!$B$33:$B$776,M$83)+'СЕТ СН'!$H$12+СВЦЭМ!$D$10+'СЕТ СН'!$H$5-'СЕТ СН'!$H$20</f>
        <v>3344.0260504600001</v>
      </c>
      <c r="N94" s="36">
        <f>SUMIFS(СВЦЭМ!$C$33:$C$776,СВЦЭМ!$A$33:$A$776,$A94,СВЦЭМ!$B$33:$B$776,N$83)+'СЕТ СН'!$H$12+СВЦЭМ!$D$10+'СЕТ СН'!$H$5-'СЕТ СН'!$H$20</f>
        <v>3312.3250605900002</v>
      </c>
      <c r="O94" s="36">
        <f>SUMIFS(СВЦЭМ!$C$33:$C$776,СВЦЭМ!$A$33:$A$776,$A94,СВЦЭМ!$B$33:$B$776,O$83)+'СЕТ СН'!$H$12+СВЦЭМ!$D$10+'СЕТ СН'!$H$5-'СЕТ СН'!$H$20</f>
        <v>3292.1022713900002</v>
      </c>
      <c r="P94" s="36">
        <f>SUMIFS(СВЦЭМ!$C$33:$C$776,СВЦЭМ!$A$33:$A$776,$A94,СВЦЭМ!$B$33:$B$776,P$83)+'СЕТ СН'!$H$12+СВЦЭМ!$D$10+'СЕТ СН'!$H$5-'СЕТ СН'!$H$20</f>
        <v>3302.5795233399999</v>
      </c>
      <c r="Q94" s="36">
        <f>SUMIFS(СВЦЭМ!$C$33:$C$776,СВЦЭМ!$A$33:$A$776,$A94,СВЦЭМ!$B$33:$B$776,Q$83)+'СЕТ СН'!$H$12+СВЦЭМ!$D$10+'СЕТ СН'!$H$5-'СЕТ СН'!$H$20</f>
        <v>3304.29709916</v>
      </c>
      <c r="R94" s="36">
        <f>SUMIFS(СВЦЭМ!$C$33:$C$776,СВЦЭМ!$A$33:$A$776,$A94,СВЦЭМ!$B$33:$B$776,R$83)+'СЕТ СН'!$H$12+СВЦЭМ!$D$10+'СЕТ СН'!$H$5-'СЕТ СН'!$H$20</f>
        <v>3301.2995317499999</v>
      </c>
      <c r="S94" s="36">
        <f>SUMIFS(СВЦЭМ!$C$33:$C$776,СВЦЭМ!$A$33:$A$776,$A94,СВЦЭМ!$B$33:$B$776,S$83)+'СЕТ СН'!$H$12+СВЦЭМ!$D$10+'СЕТ СН'!$H$5-'СЕТ СН'!$H$20</f>
        <v>3291.3819315599999</v>
      </c>
      <c r="T94" s="36">
        <f>SUMIFS(СВЦЭМ!$C$33:$C$776,СВЦЭМ!$A$33:$A$776,$A94,СВЦЭМ!$B$33:$B$776,T$83)+'СЕТ СН'!$H$12+СВЦЭМ!$D$10+'СЕТ СН'!$H$5-'СЕТ СН'!$H$20</f>
        <v>3277.4102475600002</v>
      </c>
      <c r="U94" s="36">
        <f>SUMIFS(СВЦЭМ!$C$33:$C$776,СВЦЭМ!$A$33:$A$776,$A94,СВЦЭМ!$B$33:$B$776,U$83)+'СЕТ СН'!$H$12+СВЦЭМ!$D$10+'СЕТ СН'!$H$5-'СЕТ СН'!$H$20</f>
        <v>3299.4447931099999</v>
      </c>
      <c r="V94" s="36">
        <f>SUMIFS(СВЦЭМ!$C$33:$C$776,СВЦЭМ!$A$33:$A$776,$A94,СВЦЭМ!$B$33:$B$776,V$83)+'СЕТ СН'!$H$12+СВЦЭМ!$D$10+'СЕТ СН'!$H$5-'СЕТ СН'!$H$20</f>
        <v>3325.2150901200002</v>
      </c>
      <c r="W94" s="36">
        <f>SUMIFS(СВЦЭМ!$C$33:$C$776,СВЦЭМ!$A$33:$A$776,$A94,СВЦЭМ!$B$33:$B$776,W$83)+'СЕТ СН'!$H$12+СВЦЭМ!$D$10+'СЕТ СН'!$H$5-'СЕТ СН'!$H$20</f>
        <v>3330.82783857</v>
      </c>
      <c r="X94" s="36">
        <f>SUMIFS(СВЦЭМ!$C$33:$C$776,СВЦЭМ!$A$33:$A$776,$A94,СВЦЭМ!$B$33:$B$776,X$83)+'СЕТ СН'!$H$12+СВЦЭМ!$D$10+'СЕТ СН'!$H$5-'СЕТ СН'!$H$20</f>
        <v>3335.6854706399999</v>
      </c>
      <c r="Y94" s="36">
        <f>SUMIFS(СВЦЭМ!$C$33:$C$776,СВЦЭМ!$A$33:$A$776,$A94,СВЦЭМ!$B$33:$B$776,Y$83)+'СЕТ СН'!$H$12+СВЦЭМ!$D$10+'СЕТ СН'!$H$5-'СЕТ СН'!$H$20</f>
        <v>3367.4927277900001</v>
      </c>
    </row>
    <row r="95" spans="1:25" ht="15.75" x14ac:dyDescent="0.2">
      <c r="A95" s="35">
        <f t="shared" si="2"/>
        <v>43750</v>
      </c>
      <c r="B95" s="36">
        <f>SUMIFS(СВЦЭМ!$C$33:$C$776,СВЦЭМ!$A$33:$A$776,$A95,СВЦЭМ!$B$33:$B$776,B$83)+'СЕТ СН'!$H$12+СВЦЭМ!$D$10+'СЕТ СН'!$H$5-'СЕТ СН'!$H$20</f>
        <v>3358.47695716</v>
      </c>
      <c r="C95" s="36">
        <f>SUMIFS(СВЦЭМ!$C$33:$C$776,СВЦЭМ!$A$33:$A$776,$A95,СВЦЭМ!$B$33:$B$776,C$83)+'СЕТ СН'!$H$12+СВЦЭМ!$D$10+'СЕТ СН'!$H$5-'СЕТ СН'!$H$20</f>
        <v>3351.7953617799999</v>
      </c>
      <c r="D95" s="36">
        <f>SUMIFS(СВЦЭМ!$C$33:$C$776,СВЦЭМ!$A$33:$A$776,$A95,СВЦЭМ!$B$33:$B$776,D$83)+'СЕТ СН'!$H$12+СВЦЭМ!$D$10+'СЕТ СН'!$H$5-'СЕТ СН'!$H$20</f>
        <v>3355.1221832599999</v>
      </c>
      <c r="E95" s="36">
        <f>SUMIFS(СВЦЭМ!$C$33:$C$776,СВЦЭМ!$A$33:$A$776,$A95,СВЦЭМ!$B$33:$B$776,E$83)+'СЕТ СН'!$H$12+СВЦЭМ!$D$10+'СЕТ СН'!$H$5-'СЕТ СН'!$H$20</f>
        <v>3362.68049952</v>
      </c>
      <c r="F95" s="36">
        <f>SUMIFS(СВЦЭМ!$C$33:$C$776,СВЦЭМ!$A$33:$A$776,$A95,СВЦЭМ!$B$33:$B$776,F$83)+'СЕТ СН'!$H$12+СВЦЭМ!$D$10+'СЕТ СН'!$H$5-'СЕТ СН'!$H$20</f>
        <v>3374.4801946100001</v>
      </c>
      <c r="G95" s="36">
        <f>SUMIFS(СВЦЭМ!$C$33:$C$776,СВЦЭМ!$A$33:$A$776,$A95,СВЦЭМ!$B$33:$B$776,G$83)+'СЕТ СН'!$H$12+СВЦЭМ!$D$10+'СЕТ СН'!$H$5-'СЕТ СН'!$H$20</f>
        <v>3366.0527979399999</v>
      </c>
      <c r="H95" s="36">
        <f>SUMIFS(СВЦЭМ!$C$33:$C$776,СВЦЭМ!$A$33:$A$776,$A95,СВЦЭМ!$B$33:$B$776,H$83)+'СЕТ СН'!$H$12+СВЦЭМ!$D$10+'СЕТ СН'!$H$5-'СЕТ СН'!$H$20</f>
        <v>3345.86574268</v>
      </c>
      <c r="I95" s="36">
        <f>SUMIFS(СВЦЭМ!$C$33:$C$776,СВЦЭМ!$A$33:$A$776,$A95,СВЦЭМ!$B$33:$B$776,I$83)+'СЕТ СН'!$H$12+СВЦЭМ!$D$10+'СЕТ СН'!$H$5-'СЕТ СН'!$H$20</f>
        <v>3377.5667270399999</v>
      </c>
      <c r="J95" s="36">
        <f>SUMIFS(СВЦЭМ!$C$33:$C$776,СВЦЭМ!$A$33:$A$776,$A95,СВЦЭМ!$B$33:$B$776,J$83)+'СЕТ СН'!$H$12+СВЦЭМ!$D$10+'СЕТ СН'!$H$5-'СЕТ СН'!$H$20</f>
        <v>3386.7118291300003</v>
      </c>
      <c r="K95" s="36">
        <f>SUMIFS(СВЦЭМ!$C$33:$C$776,СВЦЭМ!$A$33:$A$776,$A95,СВЦЭМ!$B$33:$B$776,K$83)+'СЕТ СН'!$H$12+СВЦЭМ!$D$10+'СЕТ СН'!$H$5-'СЕТ СН'!$H$20</f>
        <v>3387.2520175300001</v>
      </c>
      <c r="L95" s="36">
        <f>SUMIFS(СВЦЭМ!$C$33:$C$776,СВЦЭМ!$A$33:$A$776,$A95,СВЦЭМ!$B$33:$B$776,L$83)+'СЕТ СН'!$H$12+СВЦЭМ!$D$10+'СЕТ СН'!$H$5-'СЕТ СН'!$H$20</f>
        <v>3389.2950463900002</v>
      </c>
      <c r="M95" s="36">
        <f>SUMIFS(СВЦЭМ!$C$33:$C$776,СВЦЭМ!$A$33:$A$776,$A95,СВЦЭМ!$B$33:$B$776,M$83)+'СЕТ СН'!$H$12+СВЦЭМ!$D$10+'СЕТ СН'!$H$5-'СЕТ СН'!$H$20</f>
        <v>3392.9813292500003</v>
      </c>
      <c r="N95" s="36">
        <f>SUMIFS(СВЦЭМ!$C$33:$C$776,СВЦЭМ!$A$33:$A$776,$A95,СВЦЭМ!$B$33:$B$776,N$83)+'СЕТ СН'!$H$12+СВЦЭМ!$D$10+'СЕТ СН'!$H$5-'СЕТ СН'!$H$20</f>
        <v>3337.9813941299999</v>
      </c>
      <c r="O95" s="36">
        <f>SUMIFS(СВЦЭМ!$C$33:$C$776,СВЦЭМ!$A$33:$A$776,$A95,СВЦЭМ!$B$33:$B$776,O$83)+'СЕТ СН'!$H$12+СВЦЭМ!$D$10+'СЕТ СН'!$H$5-'СЕТ СН'!$H$20</f>
        <v>3295.65023131</v>
      </c>
      <c r="P95" s="36">
        <f>SUMIFS(СВЦЭМ!$C$33:$C$776,СВЦЭМ!$A$33:$A$776,$A95,СВЦЭМ!$B$33:$B$776,P$83)+'СЕТ СН'!$H$12+СВЦЭМ!$D$10+'СЕТ СН'!$H$5-'СЕТ СН'!$H$20</f>
        <v>3285.2919808000001</v>
      </c>
      <c r="Q95" s="36">
        <f>SUMIFS(СВЦЭМ!$C$33:$C$776,СВЦЭМ!$A$33:$A$776,$A95,СВЦЭМ!$B$33:$B$776,Q$83)+'СЕТ СН'!$H$12+СВЦЭМ!$D$10+'СЕТ СН'!$H$5-'СЕТ СН'!$H$20</f>
        <v>3280.8744377100002</v>
      </c>
      <c r="R95" s="36">
        <f>SUMIFS(СВЦЭМ!$C$33:$C$776,СВЦЭМ!$A$33:$A$776,$A95,СВЦЭМ!$B$33:$B$776,R$83)+'СЕТ СН'!$H$12+СВЦЭМ!$D$10+'СЕТ СН'!$H$5-'СЕТ СН'!$H$20</f>
        <v>3278.3520266999999</v>
      </c>
      <c r="S95" s="36">
        <f>SUMIFS(СВЦЭМ!$C$33:$C$776,СВЦЭМ!$A$33:$A$776,$A95,СВЦЭМ!$B$33:$B$776,S$83)+'СЕТ СН'!$H$12+СВЦЭМ!$D$10+'СЕТ СН'!$H$5-'СЕТ СН'!$H$20</f>
        <v>3290.5883612799998</v>
      </c>
      <c r="T95" s="36">
        <f>SUMIFS(СВЦЭМ!$C$33:$C$776,СВЦЭМ!$A$33:$A$776,$A95,СВЦЭМ!$B$33:$B$776,T$83)+'СЕТ СН'!$H$12+СВЦЭМ!$D$10+'СЕТ СН'!$H$5-'СЕТ СН'!$H$20</f>
        <v>3299.8879222400001</v>
      </c>
      <c r="U95" s="36">
        <f>SUMIFS(СВЦЭМ!$C$33:$C$776,СВЦЭМ!$A$33:$A$776,$A95,СВЦЭМ!$B$33:$B$776,U$83)+'СЕТ СН'!$H$12+СВЦЭМ!$D$10+'СЕТ СН'!$H$5-'СЕТ СН'!$H$20</f>
        <v>3255.2471415600003</v>
      </c>
      <c r="V95" s="36">
        <f>SUMIFS(СВЦЭМ!$C$33:$C$776,СВЦЭМ!$A$33:$A$776,$A95,СВЦЭМ!$B$33:$B$776,V$83)+'СЕТ СН'!$H$12+СВЦЭМ!$D$10+'СЕТ СН'!$H$5-'СЕТ СН'!$H$20</f>
        <v>3250.6639186699999</v>
      </c>
      <c r="W95" s="36">
        <f>SUMIFS(СВЦЭМ!$C$33:$C$776,СВЦЭМ!$A$33:$A$776,$A95,СВЦЭМ!$B$33:$B$776,W$83)+'СЕТ СН'!$H$12+СВЦЭМ!$D$10+'СЕТ СН'!$H$5-'СЕТ СН'!$H$20</f>
        <v>3257.0065342600001</v>
      </c>
      <c r="X95" s="36">
        <f>SUMIFS(СВЦЭМ!$C$33:$C$776,СВЦЭМ!$A$33:$A$776,$A95,СВЦЭМ!$B$33:$B$776,X$83)+'СЕТ СН'!$H$12+СВЦЭМ!$D$10+'СЕТ СН'!$H$5-'СЕТ СН'!$H$20</f>
        <v>3274.7986097500002</v>
      </c>
      <c r="Y95" s="36">
        <f>SUMIFS(СВЦЭМ!$C$33:$C$776,СВЦЭМ!$A$33:$A$776,$A95,СВЦЭМ!$B$33:$B$776,Y$83)+'СЕТ СН'!$H$12+СВЦЭМ!$D$10+'СЕТ СН'!$H$5-'СЕТ СН'!$H$20</f>
        <v>3299.5601604100002</v>
      </c>
    </row>
    <row r="96" spans="1:25" ht="15.75" x14ac:dyDescent="0.2">
      <c r="A96" s="35">
        <f t="shared" si="2"/>
        <v>43751</v>
      </c>
      <c r="B96" s="36">
        <f>SUMIFS(СВЦЭМ!$C$33:$C$776,СВЦЭМ!$A$33:$A$776,$A96,СВЦЭМ!$B$33:$B$776,B$83)+'СЕТ СН'!$H$12+СВЦЭМ!$D$10+'СЕТ СН'!$H$5-'СЕТ СН'!$H$20</f>
        <v>3395.1020172600001</v>
      </c>
      <c r="C96" s="36">
        <f>SUMIFS(СВЦЭМ!$C$33:$C$776,СВЦЭМ!$A$33:$A$776,$A96,СВЦЭМ!$B$33:$B$776,C$83)+'СЕТ СН'!$H$12+СВЦЭМ!$D$10+'СЕТ СН'!$H$5-'СЕТ СН'!$H$20</f>
        <v>3433.5179971900002</v>
      </c>
      <c r="D96" s="36">
        <f>SUMIFS(СВЦЭМ!$C$33:$C$776,СВЦЭМ!$A$33:$A$776,$A96,СВЦЭМ!$B$33:$B$776,D$83)+'СЕТ СН'!$H$12+СВЦЭМ!$D$10+'СЕТ СН'!$H$5-'СЕТ СН'!$H$20</f>
        <v>3452.6516693499998</v>
      </c>
      <c r="E96" s="36">
        <f>SUMIFS(СВЦЭМ!$C$33:$C$776,СВЦЭМ!$A$33:$A$776,$A96,СВЦЭМ!$B$33:$B$776,E$83)+'СЕТ СН'!$H$12+СВЦЭМ!$D$10+'СЕТ СН'!$H$5-'СЕТ СН'!$H$20</f>
        <v>3470.23243</v>
      </c>
      <c r="F96" s="36">
        <f>SUMIFS(СВЦЭМ!$C$33:$C$776,СВЦЭМ!$A$33:$A$776,$A96,СВЦЭМ!$B$33:$B$776,F$83)+'СЕТ СН'!$H$12+СВЦЭМ!$D$10+'СЕТ СН'!$H$5-'СЕТ СН'!$H$20</f>
        <v>3468.10970464</v>
      </c>
      <c r="G96" s="36">
        <f>SUMIFS(СВЦЭМ!$C$33:$C$776,СВЦЭМ!$A$33:$A$776,$A96,СВЦЭМ!$B$33:$B$776,G$83)+'СЕТ СН'!$H$12+СВЦЭМ!$D$10+'СЕТ СН'!$H$5-'СЕТ СН'!$H$20</f>
        <v>3457.34949207</v>
      </c>
      <c r="H96" s="36">
        <f>SUMIFS(СВЦЭМ!$C$33:$C$776,СВЦЭМ!$A$33:$A$776,$A96,СВЦЭМ!$B$33:$B$776,H$83)+'СЕТ СН'!$H$12+СВЦЭМ!$D$10+'СЕТ СН'!$H$5-'СЕТ СН'!$H$20</f>
        <v>3429.5719789</v>
      </c>
      <c r="I96" s="36">
        <f>SUMIFS(СВЦЭМ!$C$33:$C$776,СВЦЭМ!$A$33:$A$776,$A96,СВЦЭМ!$B$33:$B$776,I$83)+'СЕТ СН'!$H$12+СВЦЭМ!$D$10+'СЕТ СН'!$H$5-'СЕТ СН'!$H$20</f>
        <v>3384.4144338699998</v>
      </c>
      <c r="J96" s="36">
        <f>SUMIFS(СВЦЭМ!$C$33:$C$776,СВЦЭМ!$A$33:$A$776,$A96,СВЦЭМ!$B$33:$B$776,J$83)+'СЕТ СН'!$H$12+СВЦЭМ!$D$10+'СЕТ СН'!$H$5-'СЕТ СН'!$H$20</f>
        <v>3356.8532198900002</v>
      </c>
      <c r="K96" s="36">
        <f>SUMIFS(СВЦЭМ!$C$33:$C$776,СВЦЭМ!$A$33:$A$776,$A96,СВЦЭМ!$B$33:$B$776,K$83)+'СЕТ СН'!$H$12+СВЦЭМ!$D$10+'СЕТ СН'!$H$5-'СЕТ СН'!$H$20</f>
        <v>3372.9133654799998</v>
      </c>
      <c r="L96" s="36">
        <f>SUMIFS(СВЦЭМ!$C$33:$C$776,СВЦЭМ!$A$33:$A$776,$A96,СВЦЭМ!$B$33:$B$776,L$83)+'СЕТ СН'!$H$12+СВЦЭМ!$D$10+'СЕТ СН'!$H$5-'СЕТ СН'!$H$20</f>
        <v>3383.3913608600001</v>
      </c>
      <c r="M96" s="36">
        <f>SUMIFS(СВЦЭМ!$C$33:$C$776,СВЦЭМ!$A$33:$A$776,$A96,СВЦЭМ!$B$33:$B$776,M$83)+'СЕТ СН'!$H$12+СВЦЭМ!$D$10+'СЕТ СН'!$H$5-'СЕТ СН'!$H$20</f>
        <v>3375.2147320100003</v>
      </c>
      <c r="N96" s="36">
        <f>SUMIFS(СВЦЭМ!$C$33:$C$776,СВЦЭМ!$A$33:$A$776,$A96,СВЦЭМ!$B$33:$B$776,N$83)+'СЕТ СН'!$H$12+СВЦЭМ!$D$10+'СЕТ СН'!$H$5-'СЕТ СН'!$H$20</f>
        <v>3324.9790594900001</v>
      </c>
      <c r="O96" s="36">
        <f>SUMIFS(СВЦЭМ!$C$33:$C$776,СВЦЭМ!$A$33:$A$776,$A96,СВЦЭМ!$B$33:$B$776,O$83)+'СЕТ СН'!$H$12+СВЦЭМ!$D$10+'СЕТ СН'!$H$5-'СЕТ СН'!$H$20</f>
        <v>3289.4460271400003</v>
      </c>
      <c r="P96" s="36">
        <f>SUMIFS(СВЦЭМ!$C$33:$C$776,СВЦЭМ!$A$33:$A$776,$A96,СВЦЭМ!$B$33:$B$776,P$83)+'СЕТ СН'!$H$12+СВЦЭМ!$D$10+'СЕТ СН'!$H$5-'СЕТ СН'!$H$20</f>
        <v>3282.3975711499997</v>
      </c>
      <c r="Q96" s="36">
        <f>SUMIFS(СВЦЭМ!$C$33:$C$776,СВЦЭМ!$A$33:$A$776,$A96,СВЦЭМ!$B$33:$B$776,Q$83)+'СЕТ СН'!$H$12+СВЦЭМ!$D$10+'СЕТ СН'!$H$5-'СЕТ СН'!$H$20</f>
        <v>3285.20413831</v>
      </c>
      <c r="R96" s="36">
        <f>SUMIFS(СВЦЭМ!$C$33:$C$776,СВЦЭМ!$A$33:$A$776,$A96,СВЦЭМ!$B$33:$B$776,R$83)+'СЕТ СН'!$H$12+СВЦЭМ!$D$10+'СЕТ СН'!$H$5-'СЕТ СН'!$H$20</f>
        <v>3280.4295485000002</v>
      </c>
      <c r="S96" s="36">
        <f>SUMIFS(СВЦЭМ!$C$33:$C$776,СВЦЭМ!$A$33:$A$776,$A96,СВЦЭМ!$B$33:$B$776,S$83)+'СЕТ СН'!$H$12+СВЦЭМ!$D$10+'СЕТ СН'!$H$5-'СЕТ СН'!$H$20</f>
        <v>3289.4169961500002</v>
      </c>
      <c r="T96" s="36">
        <f>SUMIFS(СВЦЭМ!$C$33:$C$776,СВЦЭМ!$A$33:$A$776,$A96,СВЦЭМ!$B$33:$B$776,T$83)+'СЕТ СН'!$H$12+СВЦЭМ!$D$10+'СЕТ СН'!$H$5-'СЕТ СН'!$H$20</f>
        <v>3302.40786652</v>
      </c>
      <c r="U96" s="36">
        <f>SUMIFS(СВЦЭМ!$C$33:$C$776,СВЦЭМ!$A$33:$A$776,$A96,СВЦЭМ!$B$33:$B$776,U$83)+'СЕТ СН'!$H$12+СВЦЭМ!$D$10+'СЕТ СН'!$H$5-'СЕТ СН'!$H$20</f>
        <v>3264.4609967000001</v>
      </c>
      <c r="V96" s="36">
        <f>SUMIFS(СВЦЭМ!$C$33:$C$776,СВЦЭМ!$A$33:$A$776,$A96,СВЦЭМ!$B$33:$B$776,V$83)+'СЕТ СН'!$H$12+СВЦЭМ!$D$10+'СЕТ СН'!$H$5-'СЕТ СН'!$H$20</f>
        <v>3259.21551163</v>
      </c>
      <c r="W96" s="36">
        <f>SUMIFS(СВЦЭМ!$C$33:$C$776,СВЦЭМ!$A$33:$A$776,$A96,СВЦЭМ!$B$33:$B$776,W$83)+'СЕТ СН'!$H$12+СВЦЭМ!$D$10+'СЕТ СН'!$H$5-'СЕТ СН'!$H$20</f>
        <v>3280.5390329500001</v>
      </c>
      <c r="X96" s="36">
        <f>SUMIFS(СВЦЭМ!$C$33:$C$776,СВЦЭМ!$A$33:$A$776,$A96,СВЦЭМ!$B$33:$B$776,X$83)+'СЕТ СН'!$H$12+СВЦЭМ!$D$10+'СЕТ СН'!$H$5-'СЕТ СН'!$H$20</f>
        <v>3303.05335509</v>
      </c>
      <c r="Y96" s="36">
        <f>SUMIFS(СВЦЭМ!$C$33:$C$776,СВЦЭМ!$A$33:$A$776,$A96,СВЦЭМ!$B$33:$B$776,Y$83)+'СЕТ СН'!$H$12+СВЦЭМ!$D$10+'СЕТ СН'!$H$5-'СЕТ СН'!$H$20</f>
        <v>3347.0019615599999</v>
      </c>
    </row>
    <row r="97" spans="1:25" ht="15.75" x14ac:dyDescent="0.2">
      <c r="A97" s="35">
        <f t="shared" si="2"/>
        <v>43752</v>
      </c>
      <c r="B97" s="36">
        <f>SUMIFS(СВЦЭМ!$C$33:$C$776,СВЦЭМ!$A$33:$A$776,$A97,СВЦЭМ!$B$33:$B$776,B$83)+'СЕТ СН'!$H$12+СВЦЭМ!$D$10+'СЕТ СН'!$H$5-'СЕТ СН'!$H$20</f>
        <v>3369.2249175100001</v>
      </c>
      <c r="C97" s="36">
        <f>SUMIFS(СВЦЭМ!$C$33:$C$776,СВЦЭМ!$A$33:$A$776,$A97,СВЦЭМ!$B$33:$B$776,C$83)+'СЕТ СН'!$H$12+СВЦЭМ!$D$10+'СЕТ СН'!$H$5-'СЕТ СН'!$H$20</f>
        <v>3412.0796634399999</v>
      </c>
      <c r="D97" s="36">
        <f>SUMIFS(СВЦЭМ!$C$33:$C$776,СВЦЭМ!$A$33:$A$776,$A97,СВЦЭМ!$B$33:$B$776,D$83)+'СЕТ СН'!$H$12+СВЦЭМ!$D$10+'СЕТ СН'!$H$5-'СЕТ СН'!$H$20</f>
        <v>3422.74663719</v>
      </c>
      <c r="E97" s="36">
        <f>SUMIFS(СВЦЭМ!$C$33:$C$776,СВЦЭМ!$A$33:$A$776,$A97,СВЦЭМ!$B$33:$B$776,E$83)+'СЕТ СН'!$H$12+СВЦЭМ!$D$10+'СЕТ СН'!$H$5-'СЕТ СН'!$H$20</f>
        <v>3390.3859595499998</v>
      </c>
      <c r="F97" s="36">
        <f>SUMIFS(СВЦЭМ!$C$33:$C$776,СВЦЭМ!$A$33:$A$776,$A97,СВЦЭМ!$B$33:$B$776,F$83)+'СЕТ СН'!$H$12+СВЦЭМ!$D$10+'СЕТ СН'!$H$5-'СЕТ СН'!$H$20</f>
        <v>3394.2607862300001</v>
      </c>
      <c r="G97" s="36">
        <f>SUMIFS(СВЦЭМ!$C$33:$C$776,СВЦЭМ!$A$33:$A$776,$A97,СВЦЭМ!$B$33:$B$776,G$83)+'СЕТ СН'!$H$12+СВЦЭМ!$D$10+'СЕТ СН'!$H$5-'СЕТ СН'!$H$20</f>
        <v>3392.6545493399999</v>
      </c>
      <c r="H97" s="36">
        <f>SUMIFS(СВЦЭМ!$C$33:$C$776,СВЦЭМ!$A$33:$A$776,$A97,СВЦЭМ!$B$33:$B$776,H$83)+'СЕТ СН'!$H$12+СВЦЭМ!$D$10+'СЕТ СН'!$H$5-'СЕТ СН'!$H$20</f>
        <v>3396.6196545000003</v>
      </c>
      <c r="I97" s="36">
        <f>SUMIFS(СВЦЭМ!$C$33:$C$776,СВЦЭМ!$A$33:$A$776,$A97,СВЦЭМ!$B$33:$B$776,I$83)+'СЕТ СН'!$H$12+СВЦЭМ!$D$10+'СЕТ СН'!$H$5-'СЕТ СН'!$H$20</f>
        <v>3369.07183373</v>
      </c>
      <c r="J97" s="36">
        <f>SUMIFS(СВЦЭМ!$C$33:$C$776,СВЦЭМ!$A$33:$A$776,$A97,СВЦЭМ!$B$33:$B$776,J$83)+'СЕТ СН'!$H$12+СВЦЭМ!$D$10+'СЕТ СН'!$H$5-'СЕТ СН'!$H$20</f>
        <v>3342.8548487400003</v>
      </c>
      <c r="K97" s="36">
        <f>SUMIFS(СВЦЭМ!$C$33:$C$776,СВЦЭМ!$A$33:$A$776,$A97,СВЦЭМ!$B$33:$B$776,K$83)+'СЕТ СН'!$H$12+СВЦЭМ!$D$10+'СЕТ СН'!$H$5-'СЕТ СН'!$H$20</f>
        <v>3327.5886230999999</v>
      </c>
      <c r="L97" s="36">
        <f>SUMIFS(СВЦЭМ!$C$33:$C$776,СВЦЭМ!$A$33:$A$776,$A97,СВЦЭМ!$B$33:$B$776,L$83)+'СЕТ СН'!$H$12+СВЦЭМ!$D$10+'СЕТ СН'!$H$5-'СЕТ СН'!$H$20</f>
        <v>3324.05610987</v>
      </c>
      <c r="M97" s="36">
        <f>SUMIFS(СВЦЭМ!$C$33:$C$776,СВЦЭМ!$A$33:$A$776,$A97,СВЦЭМ!$B$33:$B$776,M$83)+'СЕТ СН'!$H$12+СВЦЭМ!$D$10+'СЕТ СН'!$H$5-'СЕТ СН'!$H$20</f>
        <v>3335.3998964500001</v>
      </c>
      <c r="N97" s="36">
        <f>SUMIFS(СВЦЭМ!$C$33:$C$776,СВЦЭМ!$A$33:$A$776,$A97,СВЦЭМ!$B$33:$B$776,N$83)+'СЕТ СН'!$H$12+СВЦЭМ!$D$10+'СЕТ СН'!$H$5-'СЕТ СН'!$H$20</f>
        <v>3306.0463487699999</v>
      </c>
      <c r="O97" s="36">
        <f>SUMIFS(СВЦЭМ!$C$33:$C$776,СВЦЭМ!$A$33:$A$776,$A97,СВЦЭМ!$B$33:$B$776,O$83)+'СЕТ СН'!$H$12+СВЦЭМ!$D$10+'СЕТ СН'!$H$5-'СЕТ СН'!$H$20</f>
        <v>3297.9913559699999</v>
      </c>
      <c r="P97" s="36">
        <f>SUMIFS(СВЦЭМ!$C$33:$C$776,СВЦЭМ!$A$33:$A$776,$A97,СВЦЭМ!$B$33:$B$776,P$83)+'СЕТ СН'!$H$12+СВЦЭМ!$D$10+'СЕТ СН'!$H$5-'СЕТ СН'!$H$20</f>
        <v>3286.8298179200001</v>
      </c>
      <c r="Q97" s="36">
        <f>SUMIFS(СВЦЭМ!$C$33:$C$776,СВЦЭМ!$A$33:$A$776,$A97,СВЦЭМ!$B$33:$B$776,Q$83)+'СЕТ СН'!$H$12+СВЦЭМ!$D$10+'СЕТ СН'!$H$5-'СЕТ СН'!$H$20</f>
        <v>3291.7586908000003</v>
      </c>
      <c r="R97" s="36">
        <f>SUMIFS(СВЦЭМ!$C$33:$C$776,СВЦЭМ!$A$33:$A$776,$A97,СВЦЭМ!$B$33:$B$776,R$83)+'СЕТ СН'!$H$12+СВЦЭМ!$D$10+'СЕТ СН'!$H$5-'СЕТ СН'!$H$20</f>
        <v>3285.60249638</v>
      </c>
      <c r="S97" s="36">
        <f>SUMIFS(СВЦЭМ!$C$33:$C$776,СВЦЭМ!$A$33:$A$776,$A97,СВЦЭМ!$B$33:$B$776,S$83)+'СЕТ СН'!$H$12+СВЦЭМ!$D$10+'СЕТ СН'!$H$5-'СЕТ СН'!$H$20</f>
        <v>3287.5777123799999</v>
      </c>
      <c r="T97" s="36">
        <f>SUMIFS(СВЦЭМ!$C$33:$C$776,СВЦЭМ!$A$33:$A$776,$A97,СВЦЭМ!$B$33:$B$776,T$83)+'СЕТ СН'!$H$12+СВЦЭМ!$D$10+'СЕТ СН'!$H$5-'СЕТ СН'!$H$20</f>
        <v>3308.2302380900001</v>
      </c>
      <c r="U97" s="36">
        <f>SUMIFS(СВЦЭМ!$C$33:$C$776,СВЦЭМ!$A$33:$A$776,$A97,СВЦЭМ!$B$33:$B$776,U$83)+'СЕТ СН'!$H$12+СВЦЭМ!$D$10+'СЕТ СН'!$H$5-'СЕТ СН'!$H$20</f>
        <v>3251.81241512</v>
      </c>
      <c r="V97" s="36">
        <f>SUMIFS(СВЦЭМ!$C$33:$C$776,СВЦЭМ!$A$33:$A$776,$A97,СВЦЭМ!$B$33:$B$776,V$83)+'СЕТ СН'!$H$12+СВЦЭМ!$D$10+'СЕТ СН'!$H$5-'СЕТ СН'!$H$20</f>
        <v>3258.78555336</v>
      </c>
      <c r="W97" s="36">
        <f>SUMIFS(СВЦЭМ!$C$33:$C$776,СВЦЭМ!$A$33:$A$776,$A97,СВЦЭМ!$B$33:$B$776,W$83)+'СЕТ СН'!$H$12+СВЦЭМ!$D$10+'СЕТ СН'!$H$5-'СЕТ СН'!$H$20</f>
        <v>3279.1013515599998</v>
      </c>
      <c r="X97" s="36">
        <f>SUMIFS(СВЦЭМ!$C$33:$C$776,СВЦЭМ!$A$33:$A$776,$A97,СВЦЭМ!$B$33:$B$776,X$83)+'СЕТ СН'!$H$12+СВЦЭМ!$D$10+'СЕТ СН'!$H$5-'СЕТ СН'!$H$20</f>
        <v>3298.16589002</v>
      </c>
      <c r="Y97" s="36">
        <f>SUMIFS(СВЦЭМ!$C$33:$C$776,СВЦЭМ!$A$33:$A$776,$A97,СВЦЭМ!$B$33:$B$776,Y$83)+'СЕТ СН'!$H$12+СВЦЭМ!$D$10+'СЕТ СН'!$H$5-'СЕТ СН'!$H$20</f>
        <v>3329.7197978899999</v>
      </c>
    </row>
    <row r="98" spans="1:25" ht="15.75" x14ac:dyDescent="0.2">
      <c r="A98" s="35">
        <f t="shared" si="2"/>
        <v>43753</v>
      </c>
      <c r="B98" s="36">
        <f>SUMIFS(СВЦЭМ!$C$33:$C$776,СВЦЭМ!$A$33:$A$776,$A98,СВЦЭМ!$B$33:$B$776,B$83)+'СЕТ СН'!$H$12+СВЦЭМ!$D$10+'СЕТ СН'!$H$5-'СЕТ СН'!$H$20</f>
        <v>3394.4186131599999</v>
      </c>
      <c r="C98" s="36">
        <f>SUMIFS(СВЦЭМ!$C$33:$C$776,СВЦЭМ!$A$33:$A$776,$A98,СВЦЭМ!$B$33:$B$776,C$83)+'СЕТ СН'!$H$12+СВЦЭМ!$D$10+'СЕТ СН'!$H$5-'СЕТ СН'!$H$20</f>
        <v>3436.7689493299999</v>
      </c>
      <c r="D98" s="36">
        <f>SUMIFS(СВЦЭМ!$C$33:$C$776,СВЦЭМ!$A$33:$A$776,$A98,СВЦЭМ!$B$33:$B$776,D$83)+'СЕТ СН'!$H$12+СВЦЭМ!$D$10+'СЕТ СН'!$H$5-'СЕТ СН'!$H$20</f>
        <v>3460.5072620299998</v>
      </c>
      <c r="E98" s="36">
        <f>SUMIFS(СВЦЭМ!$C$33:$C$776,СВЦЭМ!$A$33:$A$776,$A98,СВЦЭМ!$B$33:$B$776,E$83)+'СЕТ СН'!$H$12+СВЦЭМ!$D$10+'СЕТ СН'!$H$5-'СЕТ СН'!$H$20</f>
        <v>3471.2167017800002</v>
      </c>
      <c r="F98" s="36">
        <f>SUMIFS(СВЦЭМ!$C$33:$C$776,СВЦЭМ!$A$33:$A$776,$A98,СВЦЭМ!$B$33:$B$776,F$83)+'СЕТ СН'!$H$12+СВЦЭМ!$D$10+'СЕТ СН'!$H$5-'СЕТ СН'!$H$20</f>
        <v>3473.6038501799999</v>
      </c>
      <c r="G98" s="36">
        <f>SUMIFS(СВЦЭМ!$C$33:$C$776,СВЦЭМ!$A$33:$A$776,$A98,СВЦЭМ!$B$33:$B$776,G$83)+'СЕТ СН'!$H$12+СВЦЭМ!$D$10+'СЕТ СН'!$H$5-'СЕТ СН'!$H$20</f>
        <v>3454.8484171</v>
      </c>
      <c r="H98" s="36">
        <f>SUMIFS(СВЦЭМ!$C$33:$C$776,СВЦЭМ!$A$33:$A$776,$A98,СВЦЭМ!$B$33:$B$776,H$83)+'СЕТ СН'!$H$12+СВЦЭМ!$D$10+'СЕТ СН'!$H$5-'СЕТ СН'!$H$20</f>
        <v>3417.3568215400001</v>
      </c>
      <c r="I98" s="36">
        <f>SUMIFS(СВЦЭМ!$C$33:$C$776,СВЦЭМ!$A$33:$A$776,$A98,СВЦЭМ!$B$33:$B$776,I$83)+'СЕТ СН'!$H$12+СВЦЭМ!$D$10+'СЕТ СН'!$H$5-'СЕТ СН'!$H$20</f>
        <v>3405.92854472</v>
      </c>
      <c r="J98" s="36">
        <f>SUMIFS(СВЦЭМ!$C$33:$C$776,СВЦЭМ!$A$33:$A$776,$A98,СВЦЭМ!$B$33:$B$776,J$83)+'СЕТ СН'!$H$12+СВЦЭМ!$D$10+'СЕТ СН'!$H$5-'СЕТ СН'!$H$20</f>
        <v>3379.2021720900002</v>
      </c>
      <c r="K98" s="36">
        <f>SUMIFS(СВЦЭМ!$C$33:$C$776,СВЦЭМ!$A$33:$A$776,$A98,СВЦЭМ!$B$33:$B$776,K$83)+'СЕТ СН'!$H$12+СВЦЭМ!$D$10+'СЕТ СН'!$H$5-'СЕТ СН'!$H$20</f>
        <v>3370.1262680700002</v>
      </c>
      <c r="L98" s="36">
        <f>SUMIFS(СВЦЭМ!$C$33:$C$776,СВЦЭМ!$A$33:$A$776,$A98,СВЦЭМ!$B$33:$B$776,L$83)+'СЕТ СН'!$H$12+СВЦЭМ!$D$10+'СЕТ СН'!$H$5-'СЕТ СН'!$H$20</f>
        <v>3376.69057746</v>
      </c>
      <c r="M98" s="36">
        <f>SUMIFS(СВЦЭМ!$C$33:$C$776,СВЦЭМ!$A$33:$A$776,$A98,СВЦЭМ!$B$33:$B$776,M$83)+'СЕТ СН'!$H$12+СВЦЭМ!$D$10+'СЕТ СН'!$H$5-'СЕТ СН'!$H$20</f>
        <v>3389.1888020599999</v>
      </c>
      <c r="N98" s="36">
        <f>SUMIFS(СВЦЭМ!$C$33:$C$776,СВЦЭМ!$A$33:$A$776,$A98,СВЦЭМ!$B$33:$B$776,N$83)+'СЕТ СН'!$H$12+СВЦЭМ!$D$10+'СЕТ СН'!$H$5-'СЕТ СН'!$H$20</f>
        <v>3344.0613534700001</v>
      </c>
      <c r="O98" s="36">
        <f>SUMIFS(СВЦЭМ!$C$33:$C$776,СВЦЭМ!$A$33:$A$776,$A98,СВЦЭМ!$B$33:$B$776,O$83)+'СЕТ СН'!$H$12+СВЦЭМ!$D$10+'СЕТ СН'!$H$5-'СЕТ СН'!$H$20</f>
        <v>3332.2734020600001</v>
      </c>
      <c r="P98" s="36">
        <f>SUMIFS(СВЦЭМ!$C$33:$C$776,СВЦЭМ!$A$33:$A$776,$A98,СВЦЭМ!$B$33:$B$776,P$83)+'СЕТ СН'!$H$12+СВЦЭМ!$D$10+'СЕТ СН'!$H$5-'СЕТ СН'!$H$20</f>
        <v>3321.9728827899999</v>
      </c>
      <c r="Q98" s="36">
        <f>SUMIFS(СВЦЭМ!$C$33:$C$776,СВЦЭМ!$A$33:$A$776,$A98,СВЦЭМ!$B$33:$B$776,Q$83)+'СЕТ СН'!$H$12+СВЦЭМ!$D$10+'СЕТ СН'!$H$5-'СЕТ СН'!$H$20</f>
        <v>3317.4758565800003</v>
      </c>
      <c r="R98" s="36">
        <f>SUMIFS(СВЦЭМ!$C$33:$C$776,СВЦЭМ!$A$33:$A$776,$A98,СВЦЭМ!$B$33:$B$776,R$83)+'СЕТ СН'!$H$12+СВЦЭМ!$D$10+'СЕТ СН'!$H$5-'СЕТ СН'!$H$20</f>
        <v>3314.7975883200002</v>
      </c>
      <c r="S98" s="36">
        <f>SUMIFS(СВЦЭМ!$C$33:$C$776,СВЦЭМ!$A$33:$A$776,$A98,СВЦЭМ!$B$33:$B$776,S$83)+'СЕТ СН'!$H$12+СВЦЭМ!$D$10+'СЕТ СН'!$H$5-'СЕТ СН'!$H$20</f>
        <v>3320.4143996299999</v>
      </c>
      <c r="T98" s="36">
        <f>SUMIFS(СВЦЭМ!$C$33:$C$776,СВЦЭМ!$A$33:$A$776,$A98,СВЦЭМ!$B$33:$B$776,T$83)+'СЕТ СН'!$H$12+СВЦЭМ!$D$10+'СЕТ СН'!$H$5-'СЕТ СН'!$H$20</f>
        <v>3338.9060577199998</v>
      </c>
      <c r="U98" s="36">
        <f>SUMIFS(СВЦЭМ!$C$33:$C$776,СВЦЭМ!$A$33:$A$776,$A98,СВЦЭМ!$B$33:$B$776,U$83)+'СЕТ СН'!$H$12+СВЦЭМ!$D$10+'СЕТ СН'!$H$5-'СЕТ СН'!$H$20</f>
        <v>3282.0292842099998</v>
      </c>
      <c r="V98" s="36">
        <f>SUMIFS(СВЦЭМ!$C$33:$C$776,СВЦЭМ!$A$33:$A$776,$A98,СВЦЭМ!$B$33:$B$776,V$83)+'СЕТ СН'!$H$12+СВЦЭМ!$D$10+'СЕТ СН'!$H$5-'СЕТ СН'!$H$20</f>
        <v>3290.9897668600001</v>
      </c>
      <c r="W98" s="36">
        <f>SUMIFS(СВЦЭМ!$C$33:$C$776,СВЦЭМ!$A$33:$A$776,$A98,СВЦЭМ!$B$33:$B$776,W$83)+'СЕТ СН'!$H$12+СВЦЭМ!$D$10+'СЕТ СН'!$H$5-'СЕТ СН'!$H$20</f>
        <v>3305.6112505700003</v>
      </c>
      <c r="X98" s="36">
        <f>SUMIFS(СВЦЭМ!$C$33:$C$776,СВЦЭМ!$A$33:$A$776,$A98,СВЦЭМ!$B$33:$B$776,X$83)+'СЕТ СН'!$H$12+СВЦЭМ!$D$10+'СЕТ СН'!$H$5-'СЕТ СН'!$H$20</f>
        <v>3299.5071823100002</v>
      </c>
      <c r="Y98" s="36">
        <f>SUMIFS(СВЦЭМ!$C$33:$C$776,СВЦЭМ!$A$33:$A$776,$A98,СВЦЭМ!$B$33:$B$776,Y$83)+'СЕТ СН'!$H$12+СВЦЭМ!$D$10+'СЕТ СН'!$H$5-'СЕТ СН'!$H$20</f>
        <v>3304.5305800599999</v>
      </c>
    </row>
    <row r="99" spans="1:25" ht="15.75" x14ac:dyDescent="0.2">
      <c r="A99" s="35">
        <f t="shared" si="2"/>
        <v>43754</v>
      </c>
      <c r="B99" s="36">
        <f>SUMIFS(СВЦЭМ!$C$33:$C$776,СВЦЭМ!$A$33:$A$776,$A99,СВЦЭМ!$B$33:$B$776,B$83)+'СЕТ СН'!$H$12+СВЦЭМ!$D$10+'СЕТ СН'!$H$5-'СЕТ СН'!$H$20</f>
        <v>3464.0569847199999</v>
      </c>
      <c r="C99" s="36">
        <f>SUMIFS(СВЦЭМ!$C$33:$C$776,СВЦЭМ!$A$33:$A$776,$A99,СВЦЭМ!$B$33:$B$776,C$83)+'СЕТ СН'!$H$12+СВЦЭМ!$D$10+'СЕТ СН'!$H$5-'СЕТ СН'!$H$20</f>
        <v>3506.6794829099999</v>
      </c>
      <c r="D99" s="36">
        <f>SUMIFS(СВЦЭМ!$C$33:$C$776,СВЦЭМ!$A$33:$A$776,$A99,СВЦЭМ!$B$33:$B$776,D$83)+'СЕТ СН'!$H$12+СВЦЭМ!$D$10+'СЕТ СН'!$H$5-'СЕТ СН'!$H$20</f>
        <v>3522.7287313799998</v>
      </c>
      <c r="E99" s="36">
        <f>SUMIFS(СВЦЭМ!$C$33:$C$776,СВЦЭМ!$A$33:$A$776,$A99,СВЦЭМ!$B$33:$B$776,E$83)+'СЕТ СН'!$H$12+СВЦЭМ!$D$10+'СЕТ СН'!$H$5-'СЕТ СН'!$H$20</f>
        <v>3523.5234562999999</v>
      </c>
      <c r="F99" s="36">
        <f>SUMIFS(СВЦЭМ!$C$33:$C$776,СВЦЭМ!$A$33:$A$776,$A99,СВЦЭМ!$B$33:$B$776,F$83)+'СЕТ СН'!$H$12+СВЦЭМ!$D$10+'СЕТ СН'!$H$5-'СЕТ СН'!$H$20</f>
        <v>3520.19180891</v>
      </c>
      <c r="G99" s="36">
        <f>SUMIFS(СВЦЭМ!$C$33:$C$776,СВЦЭМ!$A$33:$A$776,$A99,СВЦЭМ!$B$33:$B$776,G$83)+'СЕТ СН'!$H$12+СВЦЭМ!$D$10+'СЕТ СН'!$H$5-'СЕТ СН'!$H$20</f>
        <v>3482.6403088900001</v>
      </c>
      <c r="H99" s="36">
        <f>SUMIFS(СВЦЭМ!$C$33:$C$776,СВЦЭМ!$A$33:$A$776,$A99,СВЦЭМ!$B$33:$B$776,H$83)+'СЕТ СН'!$H$12+СВЦЭМ!$D$10+'СЕТ СН'!$H$5-'СЕТ СН'!$H$20</f>
        <v>3422.2338898400003</v>
      </c>
      <c r="I99" s="36">
        <f>SUMIFS(СВЦЭМ!$C$33:$C$776,СВЦЭМ!$A$33:$A$776,$A99,СВЦЭМ!$B$33:$B$776,I$83)+'СЕТ СН'!$H$12+СВЦЭМ!$D$10+'СЕТ СН'!$H$5-'СЕТ СН'!$H$20</f>
        <v>3377.4638158600001</v>
      </c>
      <c r="J99" s="36">
        <f>SUMIFS(СВЦЭМ!$C$33:$C$776,СВЦЭМ!$A$33:$A$776,$A99,СВЦЭМ!$B$33:$B$776,J$83)+'СЕТ СН'!$H$12+СВЦЭМ!$D$10+'СЕТ СН'!$H$5-'СЕТ СН'!$H$20</f>
        <v>3374.2164784900001</v>
      </c>
      <c r="K99" s="36">
        <f>SUMIFS(СВЦЭМ!$C$33:$C$776,СВЦЭМ!$A$33:$A$776,$A99,СВЦЭМ!$B$33:$B$776,K$83)+'СЕТ СН'!$H$12+СВЦЭМ!$D$10+'СЕТ СН'!$H$5-'СЕТ СН'!$H$20</f>
        <v>3375.2788130200001</v>
      </c>
      <c r="L99" s="36">
        <f>SUMIFS(СВЦЭМ!$C$33:$C$776,СВЦЭМ!$A$33:$A$776,$A99,СВЦЭМ!$B$33:$B$776,L$83)+'СЕТ СН'!$H$12+СВЦЭМ!$D$10+'СЕТ СН'!$H$5-'СЕТ СН'!$H$20</f>
        <v>3397.3506286500001</v>
      </c>
      <c r="M99" s="36">
        <f>SUMIFS(СВЦЭМ!$C$33:$C$776,СВЦЭМ!$A$33:$A$776,$A99,СВЦЭМ!$B$33:$B$776,M$83)+'СЕТ СН'!$H$12+СВЦЭМ!$D$10+'СЕТ СН'!$H$5-'СЕТ СН'!$H$20</f>
        <v>3389.9342505899999</v>
      </c>
      <c r="N99" s="36">
        <f>SUMIFS(СВЦЭМ!$C$33:$C$776,СВЦЭМ!$A$33:$A$776,$A99,СВЦЭМ!$B$33:$B$776,N$83)+'СЕТ СН'!$H$12+СВЦЭМ!$D$10+'СЕТ СН'!$H$5-'СЕТ СН'!$H$20</f>
        <v>3368.5185693200001</v>
      </c>
      <c r="O99" s="36">
        <f>SUMIFS(СВЦЭМ!$C$33:$C$776,СВЦЭМ!$A$33:$A$776,$A99,СВЦЭМ!$B$33:$B$776,O$83)+'СЕТ СН'!$H$12+СВЦЭМ!$D$10+'СЕТ СН'!$H$5-'СЕТ СН'!$H$20</f>
        <v>3328.2292423700001</v>
      </c>
      <c r="P99" s="36">
        <f>SUMIFS(СВЦЭМ!$C$33:$C$776,СВЦЭМ!$A$33:$A$776,$A99,СВЦЭМ!$B$33:$B$776,P$83)+'СЕТ СН'!$H$12+СВЦЭМ!$D$10+'СЕТ СН'!$H$5-'СЕТ СН'!$H$20</f>
        <v>3343.66640461</v>
      </c>
      <c r="Q99" s="36">
        <f>SUMIFS(СВЦЭМ!$C$33:$C$776,СВЦЭМ!$A$33:$A$776,$A99,СВЦЭМ!$B$33:$B$776,Q$83)+'СЕТ СН'!$H$12+СВЦЭМ!$D$10+'СЕТ СН'!$H$5-'СЕТ СН'!$H$20</f>
        <v>3345.6643021499999</v>
      </c>
      <c r="R99" s="36">
        <f>SUMIFS(СВЦЭМ!$C$33:$C$776,СВЦЭМ!$A$33:$A$776,$A99,СВЦЭМ!$B$33:$B$776,R$83)+'СЕТ СН'!$H$12+СВЦЭМ!$D$10+'СЕТ СН'!$H$5-'СЕТ СН'!$H$20</f>
        <v>3350.5103788900001</v>
      </c>
      <c r="S99" s="36">
        <f>SUMIFS(СВЦЭМ!$C$33:$C$776,СВЦЭМ!$A$33:$A$776,$A99,СВЦЭМ!$B$33:$B$776,S$83)+'СЕТ СН'!$H$12+СВЦЭМ!$D$10+'СЕТ СН'!$H$5-'СЕТ СН'!$H$20</f>
        <v>3343.5153209800001</v>
      </c>
      <c r="T99" s="36">
        <f>SUMIFS(СВЦЭМ!$C$33:$C$776,СВЦЭМ!$A$33:$A$776,$A99,СВЦЭМ!$B$33:$B$776,T$83)+'СЕТ СН'!$H$12+СВЦЭМ!$D$10+'СЕТ СН'!$H$5-'СЕТ СН'!$H$20</f>
        <v>3334.11839586</v>
      </c>
      <c r="U99" s="36">
        <f>SUMIFS(СВЦЭМ!$C$33:$C$776,СВЦЭМ!$A$33:$A$776,$A99,СВЦЭМ!$B$33:$B$776,U$83)+'СЕТ СН'!$H$12+СВЦЭМ!$D$10+'СЕТ СН'!$H$5-'СЕТ СН'!$H$20</f>
        <v>3354.0601980599999</v>
      </c>
      <c r="V99" s="36">
        <f>SUMIFS(СВЦЭМ!$C$33:$C$776,СВЦЭМ!$A$33:$A$776,$A99,СВЦЭМ!$B$33:$B$776,V$83)+'СЕТ СН'!$H$12+СВЦЭМ!$D$10+'СЕТ СН'!$H$5-'СЕТ СН'!$H$20</f>
        <v>3348.78593985</v>
      </c>
      <c r="W99" s="36">
        <f>SUMIFS(СВЦЭМ!$C$33:$C$776,СВЦЭМ!$A$33:$A$776,$A99,СВЦЭМ!$B$33:$B$776,W$83)+'СЕТ СН'!$H$12+СВЦЭМ!$D$10+'СЕТ СН'!$H$5-'СЕТ СН'!$H$20</f>
        <v>3333.7641695900002</v>
      </c>
      <c r="X99" s="36">
        <f>SUMIFS(СВЦЭМ!$C$33:$C$776,СВЦЭМ!$A$33:$A$776,$A99,СВЦЭМ!$B$33:$B$776,X$83)+'СЕТ СН'!$H$12+СВЦЭМ!$D$10+'СЕТ СН'!$H$5-'СЕТ СН'!$H$20</f>
        <v>3309.25296974</v>
      </c>
      <c r="Y99" s="36">
        <f>SUMIFS(СВЦЭМ!$C$33:$C$776,СВЦЭМ!$A$33:$A$776,$A99,СВЦЭМ!$B$33:$B$776,Y$83)+'СЕТ СН'!$H$12+СВЦЭМ!$D$10+'СЕТ СН'!$H$5-'СЕТ СН'!$H$20</f>
        <v>3360.24032562</v>
      </c>
    </row>
    <row r="100" spans="1:25" ht="15.75" x14ac:dyDescent="0.2">
      <c r="A100" s="35">
        <f t="shared" si="2"/>
        <v>43755</v>
      </c>
      <c r="B100" s="36">
        <f>SUMIFS(СВЦЭМ!$C$33:$C$776,СВЦЭМ!$A$33:$A$776,$A100,СВЦЭМ!$B$33:$B$776,B$83)+'СЕТ СН'!$H$12+СВЦЭМ!$D$10+'СЕТ СН'!$H$5-'СЕТ СН'!$H$20</f>
        <v>3433.9725903600001</v>
      </c>
      <c r="C100" s="36">
        <f>SUMIFS(СВЦЭМ!$C$33:$C$776,СВЦЭМ!$A$33:$A$776,$A100,СВЦЭМ!$B$33:$B$776,C$83)+'СЕТ СН'!$H$12+СВЦЭМ!$D$10+'СЕТ СН'!$H$5-'СЕТ СН'!$H$20</f>
        <v>3501.9491803000001</v>
      </c>
      <c r="D100" s="36">
        <f>SUMIFS(СВЦЭМ!$C$33:$C$776,СВЦЭМ!$A$33:$A$776,$A100,СВЦЭМ!$B$33:$B$776,D$83)+'СЕТ СН'!$H$12+СВЦЭМ!$D$10+'СЕТ СН'!$H$5-'СЕТ СН'!$H$20</f>
        <v>3545.3395579100002</v>
      </c>
      <c r="E100" s="36">
        <f>SUMIFS(СВЦЭМ!$C$33:$C$776,СВЦЭМ!$A$33:$A$776,$A100,СВЦЭМ!$B$33:$B$776,E$83)+'СЕТ СН'!$H$12+СВЦЭМ!$D$10+'СЕТ СН'!$H$5-'СЕТ СН'!$H$20</f>
        <v>3572.29823747</v>
      </c>
      <c r="F100" s="36">
        <f>SUMIFS(СВЦЭМ!$C$33:$C$776,СВЦЭМ!$A$33:$A$776,$A100,СВЦЭМ!$B$33:$B$776,F$83)+'СЕТ СН'!$H$12+СВЦЭМ!$D$10+'СЕТ СН'!$H$5-'СЕТ СН'!$H$20</f>
        <v>3575.7255970900001</v>
      </c>
      <c r="G100" s="36">
        <f>SUMIFS(СВЦЭМ!$C$33:$C$776,СВЦЭМ!$A$33:$A$776,$A100,СВЦЭМ!$B$33:$B$776,G$83)+'СЕТ СН'!$H$12+СВЦЭМ!$D$10+'СЕТ СН'!$H$5-'СЕТ СН'!$H$20</f>
        <v>3558.6461621200001</v>
      </c>
      <c r="H100" s="36">
        <f>SUMIFS(СВЦЭМ!$C$33:$C$776,СВЦЭМ!$A$33:$A$776,$A100,СВЦЭМ!$B$33:$B$776,H$83)+'СЕТ СН'!$H$12+СВЦЭМ!$D$10+'СЕТ СН'!$H$5-'СЕТ СН'!$H$20</f>
        <v>3501.1356834899998</v>
      </c>
      <c r="I100" s="36">
        <f>SUMIFS(СВЦЭМ!$C$33:$C$776,СВЦЭМ!$A$33:$A$776,$A100,СВЦЭМ!$B$33:$B$776,I$83)+'СЕТ СН'!$H$12+СВЦЭМ!$D$10+'СЕТ СН'!$H$5-'СЕТ СН'!$H$20</f>
        <v>3427.3340876500001</v>
      </c>
      <c r="J100" s="36">
        <f>SUMIFS(СВЦЭМ!$C$33:$C$776,СВЦЭМ!$A$33:$A$776,$A100,СВЦЭМ!$B$33:$B$776,J$83)+'СЕТ СН'!$H$12+СВЦЭМ!$D$10+'СЕТ СН'!$H$5-'СЕТ СН'!$H$20</f>
        <v>3431.9600138999999</v>
      </c>
      <c r="K100" s="36">
        <f>SUMIFS(СВЦЭМ!$C$33:$C$776,СВЦЭМ!$A$33:$A$776,$A100,СВЦЭМ!$B$33:$B$776,K$83)+'СЕТ СН'!$H$12+СВЦЭМ!$D$10+'СЕТ СН'!$H$5-'СЕТ СН'!$H$20</f>
        <v>3429.0663265600001</v>
      </c>
      <c r="L100" s="36">
        <f>SUMIFS(СВЦЭМ!$C$33:$C$776,СВЦЭМ!$A$33:$A$776,$A100,СВЦЭМ!$B$33:$B$776,L$83)+'СЕТ СН'!$H$12+СВЦЭМ!$D$10+'СЕТ СН'!$H$5-'СЕТ СН'!$H$20</f>
        <v>3428.5266043199999</v>
      </c>
      <c r="M100" s="36">
        <f>SUMIFS(СВЦЭМ!$C$33:$C$776,СВЦЭМ!$A$33:$A$776,$A100,СВЦЭМ!$B$33:$B$776,M$83)+'СЕТ СН'!$H$12+СВЦЭМ!$D$10+'СЕТ СН'!$H$5-'СЕТ СН'!$H$20</f>
        <v>3437.2524194799998</v>
      </c>
      <c r="N100" s="36">
        <f>SUMIFS(СВЦЭМ!$C$33:$C$776,СВЦЭМ!$A$33:$A$776,$A100,СВЦЭМ!$B$33:$B$776,N$83)+'СЕТ СН'!$H$12+СВЦЭМ!$D$10+'СЕТ СН'!$H$5-'СЕТ СН'!$H$20</f>
        <v>3403.9688632100001</v>
      </c>
      <c r="O100" s="36">
        <f>SUMIFS(СВЦЭМ!$C$33:$C$776,СВЦЭМ!$A$33:$A$776,$A100,СВЦЭМ!$B$33:$B$776,O$83)+'СЕТ СН'!$H$12+СВЦЭМ!$D$10+'СЕТ СН'!$H$5-'СЕТ СН'!$H$20</f>
        <v>3359.9441617500001</v>
      </c>
      <c r="P100" s="36">
        <f>SUMIFS(СВЦЭМ!$C$33:$C$776,СВЦЭМ!$A$33:$A$776,$A100,СВЦЭМ!$B$33:$B$776,P$83)+'СЕТ СН'!$H$12+СВЦЭМ!$D$10+'СЕТ СН'!$H$5-'СЕТ СН'!$H$20</f>
        <v>3366.1682341699998</v>
      </c>
      <c r="Q100" s="36">
        <f>SUMIFS(СВЦЭМ!$C$33:$C$776,СВЦЭМ!$A$33:$A$776,$A100,СВЦЭМ!$B$33:$B$776,Q$83)+'СЕТ СН'!$H$12+СВЦЭМ!$D$10+'СЕТ СН'!$H$5-'СЕТ СН'!$H$20</f>
        <v>3362.06781757</v>
      </c>
      <c r="R100" s="36">
        <f>SUMIFS(СВЦЭМ!$C$33:$C$776,СВЦЭМ!$A$33:$A$776,$A100,СВЦЭМ!$B$33:$B$776,R$83)+'СЕТ СН'!$H$12+СВЦЭМ!$D$10+'СЕТ СН'!$H$5-'СЕТ СН'!$H$20</f>
        <v>3365.4754184600001</v>
      </c>
      <c r="S100" s="36">
        <f>SUMIFS(СВЦЭМ!$C$33:$C$776,СВЦЭМ!$A$33:$A$776,$A100,СВЦЭМ!$B$33:$B$776,S$83)+'СЕТ СН'!$H$12+СВЦЭМ!$D$10+'СЕТ СН'!$H$5-'СЕТ СН'!$H$20</f>
        <v>3363.3222197700002</v>
      </c>
      <c r="T100" s="36">
        <f>SUMIFS(СВЦЭМ!$C$33:$C$776,СВЦЭМ!$A$33:$A$776,$A100,СВЦЭМ!$B$33:$B$776,T$83)+'СЕТ СН'!$H$12+СВЦЭМ!$D$10+'СЕТ СН'!$H$5-'СЕТ СН'!$H$20</f>
        <v>3337.1412548799999</v>
      </c>
      <c r="U100" s="36">
        <f>SUMIFS(СВЦЭМ!$C$33:$C$776,СВЦЭМ!$A$33:$A$776,$A100,СВЦЭМ!$B$33:$B$776,U$83)+'СЕТ СН'!$H$12+СВЦЭМ!$D$10+'СЕТ СН'!$H$5-'СЕТ СН'!$H$20</f>
        <v>3330.5018887900001</v>
      </c>
      <c r="V100" s="36">
        <f>SUMIFS(СВЦЭМ!$C$33:$C$776,СВЦЭМ!$A$33:$A$776,$A100,СВЦЭМ!$B$33:$B$776,V$83)+'СЕТ СН'!$H$12+СВЦЭМ!$D$10+'СЕТ СН'!$H$5-'СЕТ СН'!$H$20</f>
        <v>3313.4323597600001</v>
      </c>
      <c r="W100" s="36">
        <f>SUMIFS(СВЦЭМ!$C$33:$C$776,СВЦЭМ!$A$33:$A$776,$A100,СВЦЭМ!$B$33:$B$776,W$83)+'СЕТ СН'!$H$12+СВЦЭМ!$D$10+'СЕТ СН'!$H$5-'СЕТ СН'!$H$20</f>
        <v>3323.5766386999999</v>
      </c>
      <c r="X100" s="36">
        <f>SUMIFS(СВЦЭМ!$C$33:$C$776,СВЦЭМ!$A$33:$A$776,$A100,СВЦЭМ!$B$33:$B$776,X$83)+'СЕТ СН'!$H$12+СВЦЭМ!$D$10+'СЕТ СН'!$H$5-'СЕТ СН'!$H$20</f>
        <v>3348.0689513900002</v>
      </c>
      <c r="Y100" s="36">
        <f>SUMIFS(СВЦЭМ!$C$33:$C$776,СВЦЭМ!$A$33:$A$776,$A100,СВЦЭМ!$B$33:$B$776,Y$83)+'СЕТ СН'!$H$12+СВЦЭМ!$D$10+'СЕТ СН'!$H$5-'СЕТ СН'!$H$20</f>
        <v>3393.6810717799999</v>
      </c>
    </row>
    <row r="101" spans="1:25" ht="15.75" x14ac:dyDescent="0.2">
      <c r="A101" s="35">
        <f t="shared" si="2"/>
        <v>43756</v>
      </c>
      <c r="B101" s="36">
        <f>SUMIFS(СВЦЭМ!$C$33:$C$776,СВЦЭМ!$A$33:$A$776,$A101,СВЦЭМ!$B$33:$B$776,B$83)+'СЕТ СН'!$H$12+СВЦЭМ!$D$10+'СЕТ СН'!$H$5-'СЕТ СН'!$H$20</f>
        <v>3507.7349945300002</v>
      </c>
      <c r="C101" s="36">
        <f>SUMIFS(СВЦЭМ!$C$33:$C$776,СВЦЭМ!$A$33:$A$776,$A101,СВЦЭМ!$B$33:$B$776,C$83)+'СЕТ СН'!$H$12+СВЦЭМ!$D$10+'СЕТ СН'!$H$5-'СЕТ СН'!$H$20</f>
        <v>3514.2111104300002</v>
      </c>
      <c r="D101" s="36">
        <f>SUMIFS(СВЦЭМ!$C$33:$C$776,СВЦЭМ!$A$33:$A$776,$A101,СВЦЭМ!$B$33:$B$776,D$83)+'СЕТ СН'!$H$12+СВЦЭМ!$D$10+'СЕТ СН'!$H$5-'СЕТ СН'!$H$20</f>
        <v>3537.68586826</v>
      </c>
      <c r="E101" s="36">
        <f>SUMIFS(СВЦЭМ!$C$33:$C$776,СВЦЭМ!$A$33:$A$776,$A101,СВЦЭМ!$B$33:$B$776,E$83)+'СЕТ СН'!$H$12+СВЦЭМ!$D$10+'СЕТ СН'!$H$5-'СЕТ СН'!$H$20</f>
        <v>3547.7307264299998</v>
      </c>
      <c r="F101" s="36">
        <f>SUMIFS(СВЦЭМ!$C$33:$C$776,СВЦЭМ!$A$33:$A$776,$A101,СВЦЭМ!$B$33:$B$776,F$83)+'СЕТ СН'!$H$12+СВЦЭМ!$D$10+'СЕТ СН'!$H$5-'СЕТ СН'!$H$20</f>
        <v>3547.4326546900002</v>
      </c>
      <c r="G101" s="36">
        <f>SUMIFS(СВЦЭМ!$C$33:$C$776,СВЦЭМ!$A$33:$A$776,$A101,СВЦЭМ!$B$33:$B$776,G$83)+'СЕТ СН'!$H$12+СВЦЭМ!$D$10+'СЕТ СН'!$H$5-'СЕТ СН'!$H$20</f>
        <v>3521.7675342900002</v>
      </c>
      <c r="H101" s="36">
        <f>SUMIFS(СВЦЭМ!$C$33:$C$776,СВЦЭМ!$A$33:$A$776,$A101,СВЦЭМ!$B$33:$B$776,H$83)+'СЕТ СН'!$H$12+СВЦЭМ!$D$10+'СЕТ СН'!$H$5-'СЕТ СН'!$H$20</f>
        <v>3464.5990708300001</v>
      </c>
      <c r="I101" s="36">
        <f>SUMIFS(СВЦЭМ!$C$33:$C$776,СВЦЭМ!$A$33:$A$776,$A101,СВЦЭМ!$B$33:$B$776,I$83)+'СЕТ СН'!$H$12+СВЦЭМ!$D$10+'СЕТ СН'!$H$5-'СЕТ СН'!$H$20</f>
        <v>3399.4865612200001</v>
      </c>
      <c r="J101" s="36">
        <f>SUMIFS(СВЦЭМ!$C$33:$C$776,СВЦЭМ!$A$33:$A$776,$A101,СВЦЭМ!$B$33:$B$776,J$83)+'СЕТ СН'!$H$12+СВЦЭМ!$D$10+'СЕТ СН'!$H$5-'СЕТ СН'!$H$20</f>
        <v>3386.4190524699998</v>
      </c>
      <c r="K101" s="36">
        <f>SUMIFS(СВЦЭМ!$C$33:$C$776,СВЦЭМ!$A$33:$A$776,$A101,СВЦЭМ!$B$33:$B$776,K$83)+'СЕТ СН'!$H$12+СВЦЭМ!$D$10+'СЕТ СН'!$H$5-'СЕТ СН'!$H$20</f>
        <v>3378.5826577500002</v>
      </c>
      <c r="L101" s="36">
        <f>SUMIFS(СВЦЭМ!$C$33:$C$776,СВЦЭМ!$A$33:$A$776,$A101,СВЦЭМ!$B$33:$B$776,L$83)+'СЕТ СН'!$H$12+СВЦЭМ!$D$10+'СЕТ СН'!$H$5-'СЕТ СН'!$H$20</f>
        <v>3389.2338477900003</v>
      </c>
      <c r="M101" s="36">
        <f>SUMIFS(СВЦЭМ!$C$33:$C$776,СВЦЭМ!$A$33:$A$776,$A101,СВЦЭМ!$B$33:$B$776,M$83)+'СЕТ СН'!$H$12+СВЦЭМ!$D$10+'СЕТ СН'!$H$5-'СЕТ СН'!$H$20</f>
        <v>3394.9932301399999</v>
      </c>
      <c r="N101" s="36">
        <f>SUMIFS(СВЦЭМ!$C$33:$C$776,СВЦЭМ!$A$33:$A$776,$A101,СВЦЭМ!$B$33:$B$776,N$83)+'СЕТ СН'!$H$12+СВЦЭМ!$D$10+'СЕТ СН'!$H$5-'СЕТ СН'!$H$20</f>
        <v>3365.60806615</v>
      </c>
      <c r="O101" s="36">
        <f>SUMIFS(СВЦЭМ!$C$33:$C$776,СВЦЭМ!$A$33:$A$776,$A101,СВЦЭМ!$B$33:$B$776,O$83)+'СЕТ СН'!$H$12+СВЦЭМ!$D$10+'СЕТ СН'!$H$5-'СЕТ СН'!$H$20</f>
        <v>3328.6306222600001</v>
      </c>
      <c r="P101" s="36">
        <f>SUMIFS(СВЦЭМ!$C$33:$C$776,СВЦЭМ!$A$33:$A$776,$A101,СВЦЭМ!$B$33:$B$776,P$83)+'СЕТ СН'!$H$12+СВЦЭМ!$D$10+'СЕТ СН'!$H$5-'СЕТ СН'!$H$20</f>
        <v>3339.8133549700001</v>
      </c>
      <c r="Q101" s="36">
        <f>SUMIFS(СВЦЭМ!$C$33:$C$776,СВЦЭМ!$A$33:$A$776,$A101,СВЦЭМ!$B$33:$B$776,Q$83)+'СЕТ СН'!$H$12+СВЦЭМ!$D$10+'СЕТ СН'!$H$5-'СЕТ СН'!$H$20</f>
        <v>3344.4532444000001</v>
      </c>
      <c r="R101" s="36">
        <f>SUMIFS(СВЦЭМ!$C$33:$C$776,СВЦЭМ!$A$33:$A$776,$A101,СВЦЭМ!$B$33:$B$776,R$83)+'СЕТ СН'!$H$12+СВЦЭМ!$D$10+'СЕТ СН'!$H$5-'СЕТ СН'!$H$20</f>
        <v>3334.28648686</v>
      </c>
      <c r="S101" s="36">
        <f>SUMIFS(СВЦЭМ!$C$33:$C$776,СВЦЭМ!$A$33:$A$776,$A101,СВЦЭМ!$B$33:$B$776,S$83)+'СЕТ СН'!$H$12+СВЦЭМ!$D$10+'СЕТ СН'!$H$5-'СЕТ СН'!$H$20</f>
        <v>3324.7713757700003</v>
      </c>
      <c r="T101" s="36">
        <f>SUMIFS(СВЦЭМ!$C$33:$C$776,СВЦЭМ!$A$33:$A$776,$A101,СВЦЭМ!$B$33:$B$776,T$83)+'СЕТ СН'!$H$12+СВЦЭМ!$D$10+'СЕТ СН'!$H$5-'СЕТ СН'!$H$20</f>
        <v>3327.5392598100002</v>
      </c>
      <c r="U101" s="36">
        <f>SUMIFS(СВЦЭМ!$C$33:$C$776,СВЦЭМ!$A$33:$A$776,$A101,СВЦЭМ!$B$33:$B$776,U$83)+'СЕТ СН'!$H$12+СВЦЭМ!$D$10+'СЕТ СН'!$H$5-'СЕТ СН'!$H$20</f>
        <v>3327.8633623000001</v>
      </c>
      <c r="V101" s="36">
        <f>SUMIFS(СВЦЭМ!$C$33:$C$776,СВЦЭМ!$A$33:$A$776,$A101,СВЦЭМ!$B$33:$B$776,V$83)+'СЕТ СН'!$H$12+СВЦЭМ!$D$10+'СЕТ СН'!$H$5-'СЕТ СН'!$H$20</f>
        <v>3323.5470382200001</v>
      </c>
      <c r="W101" s="36">
        <f>SUMIFS(СВЦЭМ!$C$33:$C$776,СВЦЭМ!$A$33:$A$776,$A101,СВЦЭМ!$B$33:$B$776,W$83)+'СЕТ СН'!$H$12+СВЦЭМ!$D$10+'СЕТ СН'!$H$5-'СЕТ СН'!$H$20</f>
        <v>3338.9798405199999</v>
      </c>
      <c r="X101" s="36">
        <f>SUMIFS(СВЦЭМ!$C$33:$C$776,СВЦЭМ!$A$33:$A$776,$A101,СВЦЭМ!$B$33:$B$776,X$83)+'СЕТ СН'!$H$12+СВЦЭМ!$D$10+'СЕТ СН'!$H$5-'СЕТ СН'!$H$20</f>
        <v>3363.8183896999999</v>
      </c>
      <c r="Y101" s="36">
        <f>SUMIFS(СВЦЭМ!$C$33:$C$776,СВЦЭМ!$A$33:$A$776,$A101,СВЦЭМ!$B$33:$B$776,Y$83)+'СЕТ СН'!$H$12+СВЦЭМ!$D$10+'СЕТ СН'!$H$5-'СЕТ СН'!$H$20</f>
        <v>3412.0330491899999</v>
      </c>
    </row>
    <row r="102" spans="1:25" ht="15.75" x14ac:dyDescent="0.2">
      <c r="A102" s="35">
        <f t="shared" si="2"/>
        <v>43757</v>
      </c>
      <c r="B102" s="36">
        <f>SUMIFS(СВЦЭМ!$C$33:$C$776,СВЦЭМ!$A$33:$A$776,$A102,СВЦЭМ!$B$33:$B$776,B$83)+'СЕТ СН'!$H$12+СВЦЭМ!$D$10+'СЕТ СН'!$H$5-'СЕТ СН'!$H$20</f>
        <v>3457.8490454000003</v>
      </c>
      <c r="C102" s="36">
        <f>SUMIFS(СВЦЭМ!$C$33:$C$776,СВЦЭМ!$A$33:$A$776,$A102,СВЦЭМ!$B$33:$B$776,C$83)+'СЕТ СН'!$H$12+СВЦЭМ!$D$10+'СЕТ СН'!$H$5-'СЕТ СН'!$H$20</f>
        <v>3509.16584113</v>
      </c>
      <c r="D102" s="36">
        <f>SUMIFS(СВЦЭМ!$C$33:$C$776,СВЦЭМ!$A$33:$A$776,$A102,СВЦЭМ!$B$33:$B$776,D$83)+'СЕТ СН'!$H$12+СВЦЭМ!$D$10+'СЕТ СН'!$H$5-'СЕТ СН'!$H$20</f>
        <v>3501.3253512000001</v>
      </c>
      <c r="E102" s="36">
        <f>SUMIFS(СВЦЭМ!$C$33:$C$776,СВЦЭМ!$A$33:$A$776,$A102,СВЦЭМ!$B$33:$B$776,E$83)+'СЕТ СН'!$H$12+СВЦЭМ!$D$10+'СЕТ СН'!$H$5-'СЕТ СН'!$H$20</f>
        <v>3503.4020057900002</v>
      </c>
      <c r="F102" s="36">
        <f>SUMIFS(СВЦЭМ!$C$33:$C$776,СВЦЭМ!$A$33:$A$776,$A102,СВЦЭМ!$B$33:$B$776,F$83)+'СЕТ СН'!$H$12+СВЦЭМ!$D$10+'СЕТ СН'!$H$5-'СЕТ СН'!$H$20</f>
        <v>3497.71108297</v>
      </c>
      <c r="G102" s="36">
        <f>SUMIFS(СВЦЭМ!$C$33:$C$776,СВЦЭМ!$A$33:$A$776,$A102,СВЦЭМ!$B$33:$B$776,G$83)+'СЕТ СН'!$H$12+СВЦЭМ!$D$10+'СЕТ СН'!$H$5-'СЕТ СН'!$H$20</f>
        <v>3485.9885560000002</v>
      </c>
      <c r="H102" s="36">
        <f>SUMIFS(СВЦЭМ!$C$33:$C$776,СВЦЭМ!$A$33:$A$776,$A102,СВЦЭМ!$B$33:$B$776,H$83)+'СЕТ СН'!$H$12+СВЦЭМ!$D$10+'СЕТ СН'!$H$5-'СЕТ СН'!$H$20</f>
        <v>3452.8389057300001</v>
      </c>
      <c r="I102" s="36">
        <f>SUMIFS(СВЦЭМ!$C$33:$C$776,СВЦЭМ!$A$33:$A$776,$A102,СВЦЭМ!$B$33:$B$776,I$83)+'СЕТ СН'!$H$12+СВЦЭМ!$D$10+'СЕТ СН'!$H$5-'СЕТ СН'!$H$20</f>
        <v>3423.3704584799998</v>
      </c>
      <c r="J102" s="36">
        <f>SUMIFS(СВЦЭМ!$C$33:$C$776,СВЦЭМ!$A$33:$A$776,$A102,СВЦЭМ!$B$33:$B$776,J$83)+'СЕТ СН'!$H$12+СВЦЭМ!$D$10+'СЕТ СН'!$H$5-'СЕТ СН'!$H$20</f>
        <v>3393.8397844199999</v>
      </c>
      <c r="K102" s="36">
        <f>SUMIFS(СВЦЭМ!$C$33:$C$776,СВЦЭМ!$A$33:$A$776,$A102,СВЦЭМ!$B$33:$B$776,K$83)+'СЕТ СН'!$H$12+СВЦЭМ!$D$10+'СЕТ СН'!$H$5-'СЕТ СН'!$H$20</f>
        <v>3378.7748912400002</v>
      </c>
      <c r="L102" s="36">
        <f>SUMIFS(СВЦЭМ!$C$33:$C$776,СВЦЭМ!$A$33:$A$776,$A102,СВЦЭМ!$B$33:$B$776,L$83)+'СЕТ СН'!$H$12+СВЦЭМ!$D$10+'СЕТ СН'!$H$5-'СЕТ СН'!$H$20</f>
        <v>3369.89244779</v>
      </c>
      <c r="M102" s="36">
        <f>SUMIFS(СВЦЭМ!$C$33:$C$776,СВЦЭМ!$A$33:$A$776,$A102,СВЦЭМ!$B$33:$B$776,M$83)+'СЕТ СН'!$H$12+СВЦЭМ!$D$10+'СЕТ СН'!$H$5-'СЕТ СН'!$H$20</f>
        <v>3365.8610199099999</v>
      </c>
      <c r="N102" s="36">
        <f>SUMIFS(СВЦЭМ!$C$33:$C$776,СВЦЭМ!$A$33:$A$776,$A102,СВЦЭМ!$B$33:$B$776,N$83)+'СЕТ СН'!$H$12+СВЦЭМ!$D$10+'СЕТ СН'!$H$5-'СЕТ СН'!$H$20</f>
        <v>3352.16713359</v>
      </c>
      <c r="O102" s="36">
        <f>SUMIFS(СВЦЭМ!$C$33:$C$776,СВЦЭМ!$A$33:$A$776,$A102,СВЦЭМ!$B$33:$B$776,O$83)+'СЕТ СН'!$H$12+СВЦЭМ!$D$10+'СЕТ СН'!$H$5-'СЕТ СН'!$H$20</f>
        <v>3328.3384006400001</v>
      </c>
      <c r="P102" s="36">
        <f>SUMIFS(СВЦЭМ!$C$33:$C$776,СВЦЭМ!$A$33:$A$776,$A102,СВЦЭМ!$B$33:$B$776,P$83)+'СЕТ СН'!$H$12+СВЦЭМ!$D$10+'СЕТ СН'!$H$5-'СЕТ СН'!$H$20</f>
        <v>3335.5159544200001</v>
      </c>
      <c r="Q102" s="36">
        <f>SUMIFS(СВЦЭМ!$C$33:$C$776,СВЦЭМ!$A$33:$A$776,$A102,СВЦЭМ!$B$33:$B$776,Q$83)+'СЕТ СН'!$H$12+СВЦЭМ!$D$10+'СЕТ СН'!$H$5-'СЕТ СН'!$H$20</f>
        <v>3338.9329026999999</v>
      </c>
      <c r="R102" s="36">
        <f>SUMIFS(СВЦЭМ!$C$33:$C$776,СВЦЭМ!$A$33:$A$776,$A102,СВЦЭМ!$B$33:$B$776,R$83)+'СЕТ СН'!$H$12+СВЦЭМ!$D$10+'СЕТ СН'!$H$5-'СЕТ СН'!$H$20</f>
        <v>3329.22471017</v>
      </c>
      <c r="S102" s="36">
        <f>SUMIFS(СВЦЭМ!$C$33:$C$776,СВЦЭМ!$A$33:$A$776,$A102,СВЦЭМ!$B$33:$B$776,S$83)+'СЕТ СН'!$H$12+СВЦЭМ!$D$10+'СЕТ СН'!$H$5-'СЕТ СН'!$H$20</f>
        <v>3321.9564461</v>
      </c>
      <c r="T102" s="36">
        <f>SUMIFS(СВЦЭМ!$C$33:$C$776,СВЦЭМ!$A$33:$A$776,$A102,СВЦЭМ!$B$33:$B$776,T$83)+'СЕТ СН'!$H$12+СВЦЭМ!$D$10+'СЕТ СН'!$H$5-'СЕТ СН'!$H$20</f>
        <v>3303.4308910199998</v>
      </c>
      <c r="U102" s="36">
        <f>SUMIFS(СВЦЭМ!$C$33:$C$776,СВЦЭМ!$A$33:$A$776,$A102,СВЦЭМ!$B$33:$B$776,U$83)+'СЕТ СН'!$H$12+СВЦЭМ!$D$10+'СЕТ СН'!$H$5-'СЕТ СН'!$H$20</f>
        <v>3318.0058568200002</v>
      </c>
      <c r="V102" s="36">
        <f>SUMIFS(СВЦЭМ!$C$33:$C$776,СВЦЭМ!$A$33:$A$776,$A102,СВЦЭМ!$B$33:$B$776,V$83)+'СЕТ СН'!$H$12+СВЦЭМ!$D$10+'СЕТ СН'!$H$5-'СЕТ СН'!$H$20</f>
        <v>3309.6568578300003</v>
      </c>
      <c r="W102" s="36">
        <f>SUMIFS(СВЦЭМ!$C$33:$C$776,СВЦЭМ!$A$33:$A$776,$A102,СВЦЭМ!$B$33:$B$776,W$83)+'СЕТ СН'!$H$12+СВЦЭМ!$D$10+'СЕТ СН'!$H$5-'СЕТ СН'!$H$20</f>
        <v>3318.2184749600001</v>
      </c>
      <c r="X102" s="36">
        <f>SUMIFS(СВЦЭМ!$C$33:$C$776,СВЦЭМ!$A$33:$A$776,$A102,СВЦЭМ!$B$33:$B$776,X$83)+'СЕТ СН'!$H$12+СВЦЭМ!$D$10+'СЕТ СН'!$H$5-'СЕТ СН'!$H$20</f>
        <v>3340.2889261700002</v>
      </c>
      <c r="Y102" s="36">
        <f>SUMIFS(СВЦЭМ!$C$33:$C$776,СВЦЭМ!$A$33:$A$776,$A102,СВЦЭМ!$B$33:$B$776,Y$83)+'СЕТ СН'!$H$12+СВЦЭМ!$D$10+'СЕТ СН'!$H$5-'СЕТ СН'!$H$20</f>
        <v>3392.56001014</v>
      </c>
    </row>
    <row r="103" spans="1:25" ht="15.75" x14ac:dyDescent="0.2">
      <c r="A103" s="35">
        <f t="shared" si="2"/>
        <v>43758</v>
      </c>
      <c r="B103" s="36">
        <f>SUMIFS(СВЦЭМ!$C$33:$C$776,СВЦЭМ!$A$33:$A$776,$A103,СВЦЭМ!$B$33:$B$776,B$83)+'СЕТ СН'!$H$12+СВЦЭМ!$D$10+'СЕТ СН'!$H$5-'СЕТ СН'!$H$20</f>
        <v>3451.5242126399999</v>
      </c>
      <c r="C103" s="36">
        <f>SUMIFS(СВЦЭМ!$C$33:$C$776,СВЦЭМ!$A$33:$A$776,$A103,СВЦЭМ!$B$33:$B$776,C$83)+'СЕТ СН'!$H$12+СВЦЭМ!$D$10+'СЕТ СН'!$H$5-'СЕТ СН'!$H$20</f>
        <v>3494.9307392599999</v>
      </c>
      <c r="D103" s="36">
        <f>SUMIFS(СВЦЭМ!$C$33:$C$776,СВЦЭМ!$A$33:$A$776,$A103,СВЦЭМ!$B$33:$B$776,D$83)+'СЕТ СН'!$H$12+СВЦЭМ!$D$10+'СЕТ СН'!$H$5-'СЕТ СН'!$H$20</f>
        <v>3519.2182474199999</v>
      </c>
      <c r="E103" s="36">
        <f>SUMIFS(СВЦЭМ!$C$33:$C$776,СВЦЭМ!$A$33:$A$776,$A103,СВЦЭМ!$B$33:$B$776,E$83)+'СЕТ СН'!$H$12+СВЦЭМ!$D$10+'СЕТ СН'!$H$5-'СЕТ СН'!$H$20</f>
        <v>3525.7377511099999</v>
      </c>
      <c r="F103" s="36">
        <f>SUMIFS(СВЦЭМ!$C$33:$C$776,СВЦЭМ!$A$33:$A$776,$A103,СВЦЭМ!$B$33:$B$776,F$83)+'СЕТ СН'!$H$12+СВЦЭМ!$D$10+'СЕТ СН'!$H$5-'СЕТ СН'!$H$20</f>
        <v>3521.5336268800002</v>
      </c>
      <c r="G103" s="36">
        <f>SUMIFS(СВЦЭМ!$C$33:$C$776,СВЦЭМ!$A$33:$A$776,$A103,СВЦЭМ!$B$33:$B$776,G$83)+'СЕТ СН'!$H$12+СВЦЭМ!$D$10+'СЕТ СН'!$H$5-'СЕТ СН'!$H$20</f>
        <v>3493.8616913999999</v>
      </c>
      <c r="H103" s="36">
        <f>SUMIFS(СВЦЭМ!$C$33:$C$776,СВЦЭМ!$A$33:$A$776,$A103,СВЦЭМ!$B$33:$B$776,H$83)+'СЕТ СН'!$H$12+СВЦЭМ!$D$10+'СЕТ СН'!$H$5-'СЕТ СН'!$H$20</f>
        <v>3489.2531208700002</v>
      </c>
      <c r="I103" s="36">
        <f>SUMIFS(СВЦЭМ!$C$33:$C$776,СВЦЭМ!$A$33:$A$776,$A103,СВЦЭМ!$B$33:$B$776,I$83)+'СЕТ СН'!$H$12+СВЦЭМ!$D$10+'СЕТ СН'!$H$5-'СЕТ СН'!$H$20</f>
        <v>3460.7311517200001</v>
      </c>
      <c r="J103" s="36">
        <f>SUMIFS(СВЦЭМ!$C$33:$C$776,СВЦЭМ!$A$33:$A$776,$A103,СВЦЭМ!$B$33:$B$776,J$83)+'СЕТ СН'!$H$12+СВЦЭМ!$D$10+'СЕТ СН'!$H$5-'СЕТ СН'!$H$20</f>
        <v>3401.3631222700001</v>
      </c>
      <c r="K103" s="36">
        <f>SUMIFS(СВЦЭМ!$C$33:$C$776,СВЦЭМ!$A$33:$A$776,$A103,СВЦЭМ!$B$33:$B$776,K$83)+'СЕТ СН'!$H$12+СВЦЭМ!$D$10+'СЕТ СН'!$H$5-'СЕТ СН'!$H$20</f>
        <v>3371.1771696699998</v>
      </c>
      <c r="L103" s="36">
        <f>SUMIFS(СВЦЭМ!$C$33:$C$776,СВЦЭМ!$A$33:$A$776,$A103,СВЦЭМ!$B$33:$B$776,L$83)+'СЕТ СН'!$H$12+СВЦЭМ!$D$10+'СЕТ СН'!$H$5-'СЕТ СН'!$H$20</f>
        <v>3379.0600565300001</v>
      </c>
      <c r="M103" s="36">
        <f>SUMIFS(СВЦЭМ!$C$33:$C$776,СВЦЭМ!$A$33:$A$776,$A103,СВЦЭМ!$B$33:$B$776,M$83)+'СЕТ СН'!$H$12+СВЦЭМ!$D$10+'СЕТ СН'!$H$5-'СЕТ СН'!$H$20</f>
        <v>3381.7805351500001</v>
      </c>
      <c r="N103" s="36">
        <f>SUMIFS(СВЦЭМ!$C$33:$C$776,СВЦЭМ!$A$33:$A$776,$A103,СВЦЭМ!$B$33:$B$776,N$83)+'СЕТ СН'!$H$12+СВЦЭМ!$D$10+'СЕТ СН'!$H$5-'СЕТ СН'!$H$20</f>
        <v>3343.1801841699998</v>
      </c>
      <c r="O103" s="36">
        <f>SUMIFS(СВЦЭМ!$C$33:$C$776,СВЦЭМ!$A$33:$A$776,$A103,СВЦЭМ!$B$33:$B$776,O$83)+'СЕТ СН'!$H$12+СВЦЭМ!$D$10+'СЕТ СН'!$H$5-'СЕТ СН'!$H$20</f>
        <v>3334.6133456100001</v>
      </c>
      <c r="P103" s="36">
        <f>SUMIFS(СВЦЭМ!$C$33:$C$776,СВЦЭМ!$A$33:$A$776,$A103,СВЦЭМ!$B$33:$B$776,P$83)+'СЕТ СН'!$H$12+СВЦЭМ!$D$10+'СЕТ СН'!$H$5-'СЕТ СН'!$H$20</f>
        <v>3342.3922934100001</v>
      </c>
      <c r="Q103" s="36">
        <f>SUMIFS(СВЦЭМ!$C$33:$C$776,СВЦЭМ!$A$33:$A$776,$A103,СВЦЭМ!$B$33:$B$776,Q$83)+'СЕТ СН'!$H$12+СВЦЭМ!$D$10+'СЕТ СН'!$H$5-'СЕТ СН'!$H$20</f>
        <v>3339.38934655</v>
      </c>
      <c r="R103" s="36">
        <f>SUMIFS(СВЦЭМ!$C$33:$C$776,СВЦЭМ!$A$33:$A$776,$A103,СВЦЭМ!$B$33:$B$776,R$83)+'СЕТ СН'!$H$12+СВЦЭМ!$D$10+'СЕТ СН'!$H$5-'СЕТ СН'!$H$20</f>
        <v>3339.6932984700002</v>
      </c>
      <c r="S103" s="36">
        <f>SUMIFS(СВЦЭМ!$C$33:$C$776,СВЦЭМ!$A$33:$A$776,$A103,СВЦЭМ!$B$33:$B$776,S$83)+'СЕТ СН'!$H$12+СВЦЭМ!$D$10+'СЕТ СН'!$H$5-'СЕТ СН'!$H$20</f>
        <v>3334.7779763399999</v>
      </c>
      <c r="T103" s="36">
        <f>SUMIFS(СВЦЭМ!$C$33:$C$776,СВЦЭМ!$A$33:$A$776,$A103,СВЦЭМ!$B$33:$B$776,T$83)+'СЕТ СН'!$H$12+СВЦЭМ!$D$10+'СЕТ СН'!$H$5-'СЕТ СН'!$H$20</f>
        <v>3324.7982745200002</v>
      </c>
      <c r="U103" s="36">
        <f>SUMIFS(СВЦЭМ!$C$33:$C$776,СВЦЭМ!$A$33:$A$776,$A103,СВЦЭМ!$B$33:$B$776,U$83)+'СЕТ СН'!$H$12+СВЦЭМ!$D$10+'СЕТ СН'!$H$5-'СЕТ СН'!$H$20</f>
        <v>3327.5790633799998</v>
      </c>
      <c r="V103" s="36">
        <f>SUMIFS(СВЦЭМ!$C$33:$C$776,СВЦЭМ!$A$33:$A$776,$A103,СВЦЭМ!$B$33:$B$776,V$83)+'СЕТ СН'!$H$12+СВЦЭМ!$D$10+'СЕТ СН'!$H$5-'СЕТ СН'!$H$20</f>
        <v>3311.3178427799999</v>
      </c>
      <c r="W103" s="36">
        <f>SUMIFS(СВЦЭМ!$C$33:$C$776,СВЦЭМ!$A$33:$A$776,$A103,СВЦЭМ!$B$33:$B$776,W$83)+'СЕТ СН'!$H$12+СВЦЭМ!$D$10+'СЕТ СН'!$H$5-'СЕТ СН'!$H$20</f>
        <v>3307.1497776699998</v>
      </c>
      <c r="X103" s="36">
        <f>SUMIFS(СВЦЭМ!$C$33:$C$776,СВЦЭМ!$A$33:$A$776,$A103,СВЦЭМ!$B$33:$B$776,X$83)+'СЕТ СН'!$H$12+СВЦЭМ!$D$10+'СЕТ СН'!$H$5-'СЕТ СН'!$H$20</f>
        <v>3313.5451736300001</v>
      </c>
      <c r="Y103" s="36">
        <f>SUMIFS(СВЦЭМ!$C$33:$C$776,СВЦЭМ!$A$33:$A$776,$A103,СВЦЭМ!$B$33:$B$776,Y$83)+'СЕТ СН'!$H$12+СВЦЭМ!$D$10+'СЕТ СН'!$H$5-'СЕТ СН'!$H$20</f>
        <v>3365.7110002999998</v>
      </c>
    </row>
    <row r="104" spans="1:25" ht="15.75" x14ac:dyDescent="0.2">
      <c r="A104" s="35">
        <f t="shared" si="2"/>
        <v>43759</v>
      </c>
      <c r="B104" s="36">
        <f>SUMIFS(СВЦЭМ!$C$33:$C$776,СВЦЭМ!$A$33:$A$776,$A104,СВЦЭМ!$B$33:$B$776,B$83)+'СЕТ СН'!$H$12+СВЦЭМ!$D$10+'СЕТ СН'!$H$5-'СЕТ СН'!$H$20</f>
        <v>3468.4040613100001</v>
      </c>
      <c r="C104" s="36">
        <f>SUMIFS(СВЦЭМ!$C$33:$C$776,СВЦЭМ!$A$33:$A$776,$A104,СВЦЭМ!$B$33:$B$776,C$83)+'СЕТ СН'!$H$12+СВЦЭМ!$D$10+'СЕТ СН'!$H$5-'СЕТ СН'!$H$20</f>
        <v>3513.2892746100001</v>
      </c>
      <c r="D104" s="36">
        <f>SUMIFS(СВЦЭМ!$C$33:$C$776,СВЦЭМ!$A$33:$A$776,$A104,СВЦЭМ!$B$33:$B$776,D$83)+'СЕТ СН'!$H$12+СВЦЭМ!$D$10+'СЕТ СН'!$H$5-'СЕТ СН'!$H$20</f>
        <v>3535.9497202399998</v>
      </c>
      <c r="E104" s="36">
        <f>SUMIFS(СВЦЭМ!$C$33:$C$776,СВЦЭМ!$A$33:$A$776,$A104,СВЦЭМ!$B$33:$B$776,E$83)+'СЕТ СН'!$H$12+СВЦЭМ!$D$10+'СЕТ СН'!$H$5-'СЕТ СН'!$H$20</f>
        <v>3535.3343178099999</v>
      </c>
      <c r="F104" s="36">
        <f>SUMIFS(СВЦЭМ!$C$33:$C$776,СВЦЭМ!$A$33:$A$776,$A104,СВЦЭМ!$B$33:$B$776,F$83)+'СЕТ СН'!$H$12+СВЦЭМ!$D$10+'СЕТ СН'!$H$5-'СЕТ СН'!$H$20</f>
        <v>3539.0051962900002</v>
      </c>
      <c r="G104" s="36">
        <f>SUMIFS(СВЦЭМ!$C$33:$C$776,СВЦЭМ!$A$33:$A$776,$A104,СВЦЭМ!$B$33:$B$776,G$83)+'СЕТ СН'!$H$12+СВЦЭМ!$D$10+'СЕТ СН'!$H$5-'СЕТ СН'!$H$20</f>
        <v>3509.5782900200002</v>
      </c>
      <c r="H104" s="36">
        <f>SUMIFS(СВЦЭМ!$C$33:$C$776,СВЦЭМ!$A$33:$A$776,$A104,СВЦЭМ!$B$33:$B$776,H$83)+'СЕТ СН'!$H$12+СВЦЭМ!$D$10+'СЕТ СН'!$H$5-'СЕТ СН'!$H$20</f>
        <v>3475.4257704900001</v>
      </c>
      <c r="I104" s="36">
        <f>SUMIFS(СВЦЭМ!$C$33:$C$776,СВЦЭМ!$A$33:$A$776,$A104,СВЦЭМ!$B$33:$B$776,I$83)+'СЕТ СН'!$H$12+СВЦЭМ!$D$10+'СЕТ СН'!$H$5-'СЕТ СН'!$H$20</f>
        <v>3436.9336716100001</v>
      </c>
      <c r="J104" s="36">
        <f>SUMIFS(СВЦЭМ!$C$33:$C$776,СВЦЭМ!$A$33:$A$776,$A104,СВЦЭМ!$B$33:$B$776,J$83)+'СЕТ СН'!$H$12+СВЦЭМ!$D$10+'СЕТ СН'!$H$5-'СЕТ СН'!$H$20</f>
        <v>3422.17947194</v>
      </c>
      <c r="K104" s="36">
        <f>SUMIFS(СВЦЭМ!$C$33:$C$776,СВЦЭМ!$A$33:$A$776,$A104,СВЦЭМ!$B$33:$B$776,K$83)+'СЕТ СН'!$H$12+СВЦЭМ!$D$10+'СЕТ СН'!$H$5-'СЕТ СН'!$H$20</f>
        <v>3410.57957996</v>
      </c>
      <c r="L104" s="36">
        <f>SUMIFS(СВЦЭМ!$C$33:$C$776,СВЦЭМ!$A$33:$A$776,$A104,СВЦЭМ!$B$33:$B$776,L$83)+'СЕТ СН'!$H$12+СВЦЭМ!$D$10+'СЕТ СН'!$H$5-'СЕТ СН'!$H$20</f>
        <v>3401.0368708199999</v>
      </c>
      <c r="M104" s="36">
        <f>SUMIFS(СВЦЭМ!$C$33:$C$776,СВЦЭМ!$A$33:$A$776,$A104,СВЦЭМ!$B$33:$B$776,M$83)+'СЕТ СН'!$H$12+СВЦЭМ!$D$10+'СЕТ СН'!$H$5-'СЕТ СН'!$H$20</f>
        <v>3404.0176979400003</v>
      </c>
      <c r="N104" s="36">
        <f>SUMIFS(СВЦЭМ!$C$33:$C$776,СВЦЭМ!$A$33:$A$776,$A104,СВЦЭМ!$B$33:$B$776,N$83)+'СЕТ СН'!$H$12+СВЦЭМ!$D$10+'СЕТ СН'!$H$5-'СЕТ СН'!$H$20</f>
        <v>3364.16333549</v>
      </c>
      <c r="O104" s="36">
        <f>SUMIFS(СВЦЭМ!$C$33:$C$776,СВЦЭМ!$A$33:$A$776,$A104,СВЦЭМ!$B$33:$B$776,O$83)+'СЕТ СН'!$H$12+СВЦЭМ!$D$10+'СЕТ СН'!$H$5-'СЕТ СН'!$H$20</f>
        <v>3326.5876908199998</v>
      </c>
      <c r="P104" s="36">
        <f>SUMIFS(СВЦЭМ!$C$33:$C$776,СВЦЭМ!$A$33:$A$776,$A104,СВЦЭМ!$B$33:$B$776,P$83)+'СЕТ СН'!$H$12+СВЦЭМ!$D$10+'СЕТ СН'!$H$5-'СЕТ СН'!$H$20</f>
        <v>3329.9164346500002</v>
      </c>
      <c r="Q104" s="36">
        <f>SUMIFS(СВЦЭМ!$C$33:$C$776,СВЦЭМ!$A$33:$A$776,$A104,СВЦЭМ!$B$33:$B$776,Q$83)+'СЕТ СН'!$H$12+СВЦЭМ!$D$10+'СЕТ СН'!$H$5-'СЕТ СН'!$H$20</f>
        <v>3329.8147676899998</v>
      </c>
      <c r="R104" s="36">
        <f>SUMIFS(СВЦЭМ!$C$33:$C$776,СВЦЭМ!$A$33:$A$776,$A104,СВЦЭМ!$B$33:$B$776,R$83)+'СЕТ СН'!$H$12+СВЦЭМ!$D$10+'СЕТ СН'!$H$5-'СЕТ СН'!$H$20</f>
        <v>3327.86624205</v>
      </c>
      <c r="S104" s="36">
        <f>SUMIFS(СВЦЭМ!$C$33:$C$776,СВЦЭМ!$A$33:$A$776,$A104,СВЦЭМ!$B$33:$B$776,S$83)+'СЕТ СН'!$H$12+СВЦЭМ!$D$10+'СЕТ СН'!$H$5-'СЕТ СН'!$H$20</f>
        <v>3332.06368716</v>
      </c>
      <c r="T104" s="36">
        <f>SUMIFS(СВЦЭМ!$C$33:$C$776,СВЦЭМ!$A$33:$A$776,$A104,СВЦЭМ!$B$33:$B$776,T$83)+'СЕТ СН'!$H$12+СВЦЭМ!$D$10+'СЕТ СН'!$H$5-'СЕТ СН'!$H$20</f>
        <v>3315.11753447</v>
      </c>
      <c r="U104" s="36">
        <f>SUMIFS(СВЦЭМ!$C$33:$C$776,СВЦЭМ!$A$33:$A$776,$A104,СВЦЭМ!$B$33:$B$776,U$83)+'СЕТ СН'!$H$12+СВЦЭМ!$D$10+'СЕТ СН'!$H$5-'СЕТ СН'!$H$20</f>
        <v>3311.15947306</v>
      </c>
      <c r="V104" s="36">
        <f>SUMIFS(СВЦЭМ!$C$33:$C$776,СВЦЭМ!$A$33:$A$776,$A104,СВЦЭМ!$B$33:$B$776,V$83)+'СЕТ СН'!$H$12+СВЦЭМ!$D$10+'СЕТ СН'!$H$5-'СЕТ СН'!$H$20</f>
        <v>3310.1186917099999</v>
      </c>
      <c r="W104" s="36">
        <f>SUMIFS(СВЦЭМ!$C$33:$C$776,СВЦЭМ!$A$33:$A$776,$A104,СВЦЭМ!$B$33:$B$776,W$83)+'СЕТ СН'!$H$12+СВЦЭМ!$D$10+'СЕТ СН'!$H$5-'СЕТ СН'!$H$20</f>
        <v>3338.9034241099998</v>
      </c>
      <c r="X104" s="36">
        <f>SUMIFS(СВЦЭМ!$C$33:$C$776,СВЦЭМ!$A$33:$A$776,$A104,СВЦЭМ!$B$33:$B$776,X$83)+'СЕТ СН'!$H$12+СВЦЭМ!$D$10+'СЕТ СН'!$H$5-'СЕТ СН'!$H$20</f>
        <v>3349.33034236</v>
      </c>
      <c r="Y104" s="36">
        <f>SUMIFS(СВЦЭМ!$C$33:$C$776,СВЦЭМ!$A$33:$A$776,$A104,СВЦЭМ!$B$33:$B$776,Y$83)+'СЕТ СН'!$H$12+СВЦЭМ!$D$10+'СЕТ СН'!$H$5-'СЕТ СН'!$H$20</f>
        <v>3396.43391393</v>
      </c>
    </row>
    <row r="105" spans="1:25" ht="15.75" x14ac:dyDescent="0.2">
      <c r="A105" s="35">
        <f t="shared" si="2"/>
        <v>43760</v>
      </c>
      <c r="B105" s="36">
        <f>SUMIFS(СВЦЭМ!$C$33:$C$776,СВЦЭМ!$A$33:$A$776,$A105,СВЦЭМ!$B$33:$B$776,B$83)+'СЕТ СН'!$H$12+СВЦЭМ!$D$10+'СЕТ СН'!$H$5-'СЕТ СН'!$H$20</f>
        <v>3497.1226748399999</v>
      </c>
      <c r="C105" s="36">
        <f>SUMIFS(СВЦЭМ!$C$33:$C$776,СВЦЭМ!$A$33:$A$776,$A105,СВЦЭМ!$B$33:$B$776,C$83)+'СЕТ СН'!$H$12+СВЦЭМ!$D$10+'СЕТ СН'!$H$5-'СЕТ СН'!$H$20</f>
        <v>3542.3830541900002</v>
      </c>
      <c r="D105" s="36">
        <f>SUMIFS(СВЦЭМ!$C$33:$C$776,СВЦЭМ!$A$33:$A$776,$A105,СВЦЭМ!$B$33:$B$776,D$83)+'СЕТ СН'!$H$12+СВЦЭМ!$D$10+'СЕТ СН'!$H$5-'СЕТ СН'!$H$20</f>
        <v>3567.0335779299999</v>
      </c>
      <c r="E105" s="36">
        <f>SUMIFS(СВЦЭМ!$C$33:$C$776,СВЦЭМ!$A$33:$A$776,$A105,СВЦЭМ!$B$33:$B$776,E$83)+'СЕТ СН'!$H$12+СВЦЭМ!$D$10+'СЕТ СН'!$H$5-'СЕТ СН'!$H$20</f>
        <v>3565.9351080800002</v>
      </c>
      <c r="F105" s="36">
        <f>SUMIFS(СВЦЭМ!$C$33:$C$776,СВЦЭМ!$A$33:$A$776,$A105,СВЦЭМ!$B$33:$B$776,F$83)+'СЕТ СН'!$H$12+СВЦЭМ!$D$10+'СЕТ СН'!$H$5-'СЕТ СН'!$H$20</f>
        <v>3561.9299474700001</v>
      </c>
      <c r="G105" s="36">
        <f>SUMIFS(СВЦЭМ!$C$33:$C$776,СВЦЭМ!$A$33:$A$776,$A105,СВЦЭМ!$B$33:$B$776,G$83)+'СЕТ СН'!$H$12+СВЦЭМ!$D$10+'СЕТ СН'!$H$5-'СЕТ СН'!$H$20</f>
        <v>3539.72508857</v>
      </c>
      <c r="H105" s="36">
        <f>SUMIFS(СВЦЭМ!$C$33:$C$776,СВЦЭМ!$A$33:$A$776,$A105,СВЦЭМ!$B$33:$B$776,H$83)+'СЕТ СН'!$H$12+СВЦЭМ!$D$10+'СЕТ СН'!$H$5-'СЕТ СН'!$H$20</f>
        <v>3475.9760277300002</v>
      </c>
      <c r="I105" s="36">
        <f>SUMIFS(СВЦЭМ!$C$33:$C$776,СВЦЭМ!$A$33:$A$776,$A105,СВЦЭМ!$B$33:$B$776,I$83)+'СЕТ СН'!$H$12+СВЦЭМ!$D$10+'СЕТ СН'!$H$5-'СЕТ СН'!$H$20</f>
        <v>3428.8306017899999</v>
      </c>
      <c r="J105" s="36">
        <f>SUMIFS(СВЦЭМ!$C$33:$C$776,СВЦЭМ!$A$33:$A$776,$A105,СВЦЭМ!$B$33:$B$776,J$83)+'СЕТ СН'!$H$12+СВЦЭМ!$D$10+'СЕТ СН'!$H$5-'СЕТ СН'!$H$20</f>
        <v>3409.8574817500003</v>
      </c>
      <c r="K105" s="36">
        <f>SUMIFS(СВЦЭМ!$C$33:$C$776,СВЦЭМ!$A$33:$A$776,$A105,СВЦЭМ!$B$33:$B$776,K$83)+'СЕТ СН'!$H$12+СВЦЭМ!$D$10+'СЕТ СН'!$H$5-'СЕТ СН'!$H$20</f>
        <v>3390.4956866299999</v>
      </c>
      <c r="L105" s="36">
        <f>SUMIFS(СВЦЭМ!$C$33:$C$776,СВЦЭМ!$A$33:$A$776,$A105,СВЦЭМ!$B$33:$B$776,L$83)+'СЕТ СН'!$H$12+СВЦЭМ!$D$10+'СЕТ СН'!$H$5-'СЕТ СН'!$H$20</f>
        <v>3391.0326809799999</v>
      </c>
      <c r="M105" s="36">
        <f>SUMIFS(СВЦЭМ!$C$33:$C$776,СВЦЭМ!$A$33:$A$776,$A105,СВЦЭМ!$B$33:$B$776,M$83)+'СЕТ СН'!$H$12+СВЦЭМ!$D$10+'СЕТ СН'!$H$5-'СЕТ СН'!$H$20</f>
        <v>3395.7910067600001</v>
      </c>
      <c r="N105" s="36">
        <f>SUMIFS(СВЦЭМ!$C$33:$C$776,СВЦЭМ!$A$33:$A$776,$A105,СВЦЭМ!$B$33:$B$776,N$83)+'СЕТ СН'!$H$12+СВЦЭМ!$D$10+'СЕТ СН'!$H$5-'СЕТ СН'!$H$20</f>
        <v>3362.24522243</v>
      </c>
      <c r="O105" s="36">
        <f>SUMIFS(СВЦЭМ!$C$33:$C$776,СВЦЭМ!$A$33:$A$776,$A105,СВЦЭМ!$B$33:$B$776,O$83)+'СЕТ СН'!$H$12+СВЦЭМ!$D$10+'СЕТ СН'!$H$5-'СЕТ СН'!$H$20</f>
        <v>3346.1395253599999</v>
      </c>
      <c r="P105" s="36">
        <f>SUMIFS(СВЦЭМ!$C$33:$C$776,СВЦЭМ!$A$33:$A$776,$A105,СВЦЭМ!$B$33:$B$776,P$83)+'СЕТ СН'!$H$12+СВЦЭМ!$D$10+'СЕТ СН'!$H$5-'СЕТ СН'!$H$20</f>
        <v>3351.27752504</v>
      </c>
      <c r="Q105" s="36">
        <f>SUMIFS(СВЦЭМ!$C$33:$C$776,СВЦЭМ!$A$33:$A$776,$A105,СВЦЭМ!$B$33:$B$776,Q$83)+'СЕТ СН'!$H$12+СВЦЭМ!$D$10+'СЕТ СН'!$H$5-'СЕТ СН'!$H$20</f>
        <v>3351.5643245599999</v>
      </c>
      <c r="R105" s="36">
        <f>SUMIFS(СВЦЭМ!$C$33:$C$776,СВЦЭМ!$A$33:$A$776,$A105,СВЦЭМ!$B$33:$B$776,R$83)+'СЕТ СН'!$H$12+СВЦЭМ!$D$10+'СЕТ СН'!$H$5-'СЕТ СН'!$H$20</f>
        <v>3344.00013623</v>
      </c>
      <c r="S105" s="36">
        <f>SUMIFS(СВЦЭМ!$C$33:$C$776,СВЦЭМ!$A$33:$A$776,$A105,СВЦЭМ!$B$33:$B$776,S$83)+'СЕТ СН'!$H$12+СВЦЭМ!$D$10+'СЕТ СН'!$H$5-'СЕТ СН'!$H$20</f>
        <v>3328.31225081</v>
      </c>
      <c r="T105" s="36">
        <f>SUMIFS(СВЦЭМ!$C$33:$C$776,СВЦЭМ!$A$33:$A$776,$A105,СВЦЭМ!$B$33:$B$776,T$83)+'СЕТ СН'!$H$12+СВЦЭМ!$D$10+'СЕТ СН'!$H$5-'СЕТ СН'!$H$20</f>
        <v>3302.33211256</v>
      </c>
      <c r="U105" s="36">
        <f>SUMIFS(СВЦЭМ!$C$33:$C$776,СВЦЭМ!$A$33:$A$776,$A105,СВЦЭМ!$B$33:$B$776,U$83)+'СЕТ СН'!$H$12+СВЦЭМ!$D$10+'СЕТ СН'!$H$5-'СЕТ СН'!$H$20</f>
        <v>3288.8474529599998</v>
      </c>
      <c r="V105" s="36">
        <f>SUMIFS(СВЦЭМ!$C$33:$C$776,СВЦЭМ!$A$33:$A$776,$A105,СВЦЭМ!$B$33:$B$776,V$83)+'СЕТ СН'!$H$12+СВЦЭМ!$D$10+'СЕТ СН'!$H$5-'СЕТ СН'!$H$20</f>
        <v>3290.43476513</v>
      </c>
      <c r="W105" s="36">
        <f>SUMIFS(СВЦЭМ!$C$33:$C$776,СВЦЭМ!$A$33:$A$776,$A105,СВЦЭМ!$B$33:$B$776,W$83)+'СЕТ СН'!$H$12+СВЦЭМ!$D$10+'СЕТ СН'!$H$5-'СЕТ СН'!$H$20</f>
        <v>3293.2427291499998</v>
      </c>
      <c r="X105" s="36">
        <f>SUMIFS(СВЦЭМ!$C$33:$C$776,СВЦЭМ!$A$33:$A$776,$A105,СВЦЭМ!$B$33:$B$776,X$83)+'СЕТ СН'!$H$12+СВЦЭМ!$D$10+'СЕТ СН'!$H$5-'СЕТ СН'!$H$20</f>
        <v>3326.1349721300003</v>
      </c>
      <c r="Y105" s="36">
        <f>SUMIFS(СВЦЭМ!$C$33:$C$776,СВЦЭМ!$A$33:$A$776,$A105,СВЦЭМ!$B$33:$B$776,Y$83)+'СЕТ СН'!$H$12+СВЦЭМ!$D$10+'СЕТ СН'!$H$5-'СЕТ СН'!$H$20</f>
        <v>3382.4062640900001</v>
      </c>
    </row>
    <row r="106" spans="1:25" ht="15.75" x14ac:dyDescent="0.2">
      <c r="A106" s="35">
        <f t="shared" si="2"/>
        <v>43761</v>
      </c>
      <c r="B106" s="36">
        <f>SUMIFS(СВЦЭМ!$C$33:$C$776,СВЦЭМ!$A$33:$A$776,$A106,СВЦЭМ!$B$33:$B$776,B$83)+'СЕТ СН'!$H$12+СВЦЭМ!$D$10+'СЕТ СН'!$H$5-'СЕТ СН'!$H$20</f>
        <v>3464.0081206300001</v>
      </c>
      <c r="C106" s="36">
        <f>SUMIFS(СВЦЭМ!$C$33:$C$776,СВЦЭМ!$A$33:$A$776,$A106,СВЦЭМ!$B$33:$B$776,C$83)+'СЕТ СН'!$H$12+СВЦЭМ!$D$10+'СЕТ СН'!$H$5-'СЕТ СН'!$H$20</f>
        <v>3501.55172993</v>
      </c>
      <c r="D106" s="36">
        <f>SUMIFS(СВЦЭМ!$C$33:$C$776,СВЦЭМ!$A$33:$A$776,$A106,СВЦЭМ!$B$33:$B$776,D$83)+'СЕТ СН'!$H$12+СВЦЭМ!$D$10+'СЕТ СН'!$H$5-'СЕТ СН'!$H$20</f>
        <v>3515.38362723</v>
      </c>
      <c r="E106" s="36">
        <f>SUMIFS(СВЦЭМ!$C$33:$C$776,СВЦЭМ!$A$33:$A$776,$A106,СВЦЭМ!$B$33:$B$776,E$83)+'СЕТ СН'!$H$12+СВЦЭМ!$D$10+'СЕТ СН'!$H$5-'СЕТ СН'!$H$20</f>
        <v>3543.7047080299999</v>
      </c>
      <c r="F106" s="36">
        <f>SUMIFS(СВЦЭМ!$C$33:$C$776,СВЦЭМ!$A$33:$A$776,$A106,СВЦЭМ!$B$33:$B$776,F$83)+'СЕТ СН'!$H$12+СВЦЭМ!$D$10+'СЕТ СН'!$H$5-'СЕТ СН'!$H$20</f>
        <v>3555.86284699</v>
      </c>
      <c r="G106" s="36">
        <f>SUMIFS(СВЦЭМ!$C$33:$C$776,СВЦЭМ!$A$33:$A$776,$A106,СВЦЭМ!$B$33:$B$776,G$83)+'СЕТ СН'!$H$12+СВЦЭМ!$D$10+'СЕТ СН'!$H$5-'СЕТ СН'!$H$20</f>
        <v>3526.5558498999999</v>
      </c>
      <c r="H106" s="36">
        <f>SUMIFS(СВЦЭМ!$C$33:$C$776,СВЦЭМ!$A$33:$A$776,$A106,СВЦЭМ!$B$33:$B$776,H$83)+'СЕТ СН'!$H$12+СВЦЭМ!$D$10+'СЕТ СН'!$H$5-'СЕТ СН'!$H$20</f>
        <v>3463.7742218900003</v>
      </c>
      <c r="I106" s="36">
        <f>SUMIFS(СВЦЭМ!$C$33:$C$776,СВЦЭМ!$A$33:$A$776,$A106,СВЦЭМ!$B$33:$B$776,I$83)+'СЕТ СН'!$H$12+СВЦЭМ!$D$10+'СЕТ СН'!$H$5-'СЕТ СН'!$H$20</f>
        <v>3417.0905337300001</v>
      </c>
      <c r="J106" s="36">
        <f>SUMIFS(СВЦЭМ!$C$33:$C$776,СВЦЭМ!$A$33:$A$776,$A106,СВЦЭМ!$B$33:$B$776,J$83)+'СЕТ СН'!$H$12+СВЦЭМ!$D$10+'СЕТ СН'!$H$5-'СЕТ СН'!$H$20</f>
        <v>3405.99107327</v>
      </c>
      <c r="K106" s="36">
        <f>SUMIFS(СВЦЭМ!$C$33:$C$776,СВЦЭМ!$A$33:$A$776,$A106,СВЦЭМ!$B$33:$B$776,K$83)+'СЕТ СН'!$H$12+СВЦЭМ!$D$10+'СЕТ СН'!$H$5-'СЕТ СН'!$H$20</f>
        <v>3392.8686469200002</v>
      </c>
      <c r="L106" s="36">
        <f>SUMIFS(СВЦЭМ!$C$33:$C$776,СВЦЭМ!$A$33:$A$776,$A106,СВЦЭМ!$B$33:$B$776,L$83)+'СЕТ СН'!$H$12+СВЦЭМ!$D$10+'СЕТ СН'!$H$5-'СЕТ СН'!$H$20</f>
        <v>3392.4245166599999</v>
      </c>
      <c r="M106" s="36">
        <f>SUMIFS(СВЦЭМ!$C$33:$C$776,СВЦЭМ!$A$33:$A$776,$A106,СВЦЭМ!$B$33:$B$776,M$83)+'СЕТ СН'!$H$12+СВЦЭМ!$D$10+'СЕТ СН'!$H$5-'СЕТ СН'!$H$20</f>
        <v>3395.1590820000001</v>
      </c>
      <c r="N106" s="36">
        <f>SUMIFS(СВЦЭМ!$C$33:$C$776,СВЦЭМ!$A$33:$A$776,$A106,СВЦЭМ!$B$33:$B$776,N$83)+'СЕТ СН'!$H$12+СВЦЭМ!$D$10+'СЕТ СН'!$H$5-'СЕТ СН'!$H$20</f>
        <v>3375.4084512600002</v>
      </c>
      <c r="O106" s="36">
        <f>SUMIFS(СВЦЭМ!$C$33:$C$776,СВЦЭМ!$A$33:$A$776,$A106,СВЦЭМ!$B$33:$B$776,O$83)+'СЕТ СН'!$H$12+СВЦЭМ!$D$10+'СЕТ СН'!$H$5-'СЕТ СН'!$H$20</f>
        <v>3360.8995407299999</v>
      </c>
      <c r="P106" s="36">
        <f>SUMIFS(СВЦЭМ!$C$33:$C$776,СВЦЭМ!$A$33:$A$776,$A106,СВЦЭМ!$B$33:$B$776,P$83)+'СЕТ СН'!$H$12+СВЦЭМ!$D$10+'СЕТ СН'!$H$5-'СЕТ СН'!$H$20</f>
        <v>3359.74506488</v>
      </c>
      <c r="Q106" s="36">
        <f>SUMIFS(СВЦЭМ!$C$33:$C$776,СВЦЭМ!$A$33:$A$776,$A106,СВЦЭМ!$B$33:$B$776,Q$83)+'СЕТ СН'!$H$12+СВЦЭМ!$D$10+'СЕТ СН'!$H$5-'СЕТ СН'!$H$20</f>
        <v>3354.1391969800002</v>
      </c>
      <c r="R106" s="36">
        <f>SUMIFS(СВЦЭМ!$C$33:$C$776,СВЦЭМ!$A$33:$A$776,$A106,СВЦЭМ!$B$33:$B$776,R$83)+'СЕТ СН'!$H$12+СВЦЭМ!$D$10+'СЕТ СН'!$H$5-'СЕТ СН'!$H$20</f>
        <v>3349.82837595</v>
      </c>
      <c r="S106" s="36">
        <f>SUMIFS(СВЦЭМ!$C$33:$C$776,СВЦЭМ!$A$33:$A$776,$A106,СВЦЭМ!$B$33:$B$776,S$83)+'СЕТ СН'!$H$12+СВЦЭМ!$D$10+'СЕТ СН'!$H$5-'СЕТ СН'!$H$20</f>
        <v>3351.5220141600003</v>
      </c>
      <c r="T106" s="36">
        <f>SUMIFS(СВЦЭМ!$C$33:$C$776,СВЦЭМ!$A$33:$A$776,$A106,СВЦЭМ!$B$33:$B$776,T$83)+'СЕТ СН'!$H$12+СВЦЭМ!$D$10+'СЕТ СН'!$H$5-'СЕТ СН'!$H$20</f>
        <v>3331.3450288600002</v>
      </c>
      <c r="U106" s="36">
        <f>SUMIFS(СВЦЭМ!$C$33:$C$776,СВЦЭМ!$A$33:$A$776,$A106,СВЦЭМ!$B$33:$B$776,U$83)+'СЕТ СН'!$H$12+СВЦЭМ!$D$10+'СЕТ СН'!$H$5-'СЕТ СН'!$H$20</f>
        <v>3284.9765123100001</v>
      </c>
      <c r="V106" s="36">
        <f>SUMIFS(СВЦЭМ!$C$33:$C$776,СВЦЭМ!$A$33:$A$776,$A106,СВЦЭМ!$B$33:$B$776,V$83)+'СЕТ СН'!$H$12+СВЦЭМ!$D$10+'СЕТ СН'!$H$5-'СЕТ СН'!$H$20</f>
        <v>3279.79004222</v>
      </c>
      <c r="W106" s="36">
        <f>SUMIFS(СВЦЭМ!$C$33:$C$776,СВЦЭМ!$A$33:$A$776,$A106,СВЦЭМ!$B$33:$B$776,W$83)+'СЕТ СН'!$H$12+СВЦЭМ!$D$10+'СЕТ СН'!$H$5-'СЕТ СН'!$H$20</f>
        <v>3296.1836729900001</v>
      </c>
      <c r="X106" s="36">
        <f>SUMIFS(СВЦЭМ!$C$33:$C$776,СВЦЭМ!$A$33:$A$776,$A106,СВЦЭМ!$B$33:$B$776,X$83)+'СЕТ СН'!$H$12+СВЦЭМ!$D$10+'СЕТ СН'!$H$5-'СЕТ СН'!$H$20</f>
        <v>3324.1010893600001</v>
      </c>
      <c r="Y106" s="36">
        <f>SUMIFS(СВЦЭМ!$C$33:$C$776,СВЦЭМ!$A$33:$A$776,$A106,СВЦЭМ!$B$33:$B$776,Y$83)+'СЕТ СН'!$H$12+СВЦЭМ!$D$10+'СЕТ СН'!$H$5-'СЕТ СН'!$H$20</f>
        <v>3373.2520001600001</v>
      </c>
    </row>
    <row r="107" spans="1:25" ht="15.75" x14ac:dyDescent="0.2">
      <c r="A107" s="35">
        <f t="shared" si="2"/>
        <v>43762</v>
      </c>
      <c r="B107" s="36">
        <f>SUMIFS(СВЦЭМ!$C$33:$C$776,СВЦЭМ!$A$33:$A$776,$A107,СВЦЭМ!$B$33:$B$776,B$83)+'СЕТ СН'!$H$12+СВЦЭМ!$D$10+'СЕТ СН'!$H$5-'СЕТ СН'!$H$20</f>
        <v>3469.2042792100001</v>
      </c>
      <c r="C107" s="36">
        <f>SUMIFS(СВЦЭМ!$C$33:$C$776,СВЦЭМ!$A$33:$A$776,$A107,СВЦЭМ!$B$33:$B$776,C$83)+'СЕТ СН'!$H$12+СВЦЭМ!$D$10+'СЕТ СН'!$H$5-'СЕТ СН'!$H$20</f>
        <v>3521.5784334800001</v>
      </c>
      <c r="D107" s="36">
        <f>SUMIFS(СВЦЭМ!$C$33:$C$776,СВЦЭМ!$A$33:$A$776,$A107,СВЦЭМ!$B$33:$B$776,D$83)+'СЕТ СН'!$H$12+СВЦЭМ!$D$10+'СЕТ СН'!$H$5-'СЕТ СН'!$H$20</f>
        <v>3538.3823047599999</v>
      </c>
      <c r="E107" s="36">
        <f>SUMIFS(СВЦЭМ!$C$33:$C$776,СВЦЭМ!$A$33:$A$776,$A107,СВЦЭМ!$B$33:$B$776,E$83)+'СЕТ СН'!$H$12+СВЦЭМ!$D$10+'СЕТ СН'!$H$5-'СЕТ СН'!$H$20</f>
        <v>3550.8678166199998</v>
      </c>
      <c r="F107" s="36">
        <f>SUMIFS(СВЦЭМ!$C$33:$C$776,СВЦЭМ!$A$33:$A$776,$A107,СВЦЭМ!$B$33:$B$776,F$83)+'СЕТ СН'!$H$12+СВЦЭМ!$D$10+'СЕТ СН'!$H$5-'СЕТ СН'!$H$20</f>
        <v>3551.1385900599998</v>
      </c>
      <c r="G107" s="36">
        <f>SUMIFS(СВЦЭМ!$C$33:$C$776,СВЦЭМ!$A$33:$A$776,$A107,СВЦЭМ!$B$33:$B$776,G$83)+'СЕТ СН'!$H$12+СВЦЭМ!$D$10+'СЕТ СН'!$H$5-'СЕТ СН'!$H$20</f>
        <v>3524.17958464</v>
      </c>
      <c r="H107" s="36">
        <f>SUMIFS(СВЦЭМ!$C$33:$C$776,СВЦЭМ!$A$33:$A$776,$A107,СВЦЭМ!$B$33:$B$776,H$83)+'СЕТ СН'!$H$12+СВЦЭМ!$D$10+'СЕТ СН'!$H$5-'СЕТ СН'!$H$20</f>
        <v>3461.8728956800001</v>
      </c>
      <c r="I107" s="36">
        <f>SUMIFS(СВЦЭМ!$C$33:$C$776,СВЦЭМ!$A$33:$A$776,$A107,СВЦЭМ!$B$33:$B$776,I$83)+'СЕТ СН'!$H$12+СВЦЭМ!$D$10+'СЕТ СН'!$H$5-'СЕТ СН'!$H$20</f>
        <v>3417.5260473899998</v>
      </c>
      <c r="J107" s="36">
        <f>SUMIFS(СВЦЭМ!$C$33:$C$776,СВЦЭМ!$A$33:$A$776,$A107,СВЦЭМ!$B$33:$B$776,J$83)+'СЕТ СН'!$H$12+СВЦЭМ!$D$10+'СЕТ СН'!$H$5-'СЕТ СН'!$H$20</f>
        <v>3410.95532134</v>
      </c>
      <c r="K107" s="36">
        <f>SUMIFS(СВЦЭМ!$C$33:$C$776,СВЦЭМ!$A$33:$A$776,$A107,СВЦЭМ!$B$33:$B$776,K$83)+'СЕТ СН'!$H$12+СВЦЭМ!$D$10+'СЕТ СН'!$H$5-'СЕТ СН'!$H$20</f>
        <v>3409.5746034700001</v>
      </c>
      <c r="L107" s="36">
        <f>SUMIFS(СВЦЭМ!$C$33:$C$776,СВЦЭМ!$A$33:$A$776,$A107,СВЦЭМ!$B$33:$B$776,L$83)+'СЕТ СН'!$H$12+СВЦЭМ!$D$10+'СЕТ СН'!$H$5-'СЕТ СН'!$H$20</f>
        <v>3413.6021952199999</v>
      </c>
      <c r="M107" s="36">
        <f>SUMIFS(СВЦЭМ!$C$33:$C$776,СВЦЭМ!$A$33:$A$776,$A107,СВЦЭМ!$B$33:$B$776,M$83)+'СЕТ СН'!$H$12+СВЦЭМ!$D$10+'СЕТ СН'!$H$5-'СЕТ СН'!$H$20</f>
        <v>3410.7239450000002</v>
      </c>
      <c r="N107" s="36">
        <f>SUMIFS(СВЦЭМ!$C$33:$C$776,СВЦЭМ!$A$33:$A$776,$A107,СВЦЭМ!$B$33:$B$776,N$83)+'СЕТ СН'!$H$12+СВЦЭМ!$D$10+'СЕТ СН'!$H$5-'СЕТ СН'!$H$20</f>
        <v>3377.3941491</v>
      </c>
      <c r="O107" s="36">
        <f>SUMIFS(СВЦЭМ!$C$33:$C$776,СВЦЭМ!$A$33:$A$776,$A107,СВЦЭМ!$B$33:$B$776,O$83)+'СЕТ СН'!$H$12+СВЦЭМ!$D$10+'СЕТ СН'!$H$5-'СЕТ СН'!$H$20</f>
        <v>3341.4218215700002</v>
      </c>
      <c r="P107" s="36">
        <f>SUMIFS(СВЦЭМ!$C$33:$C$776,СВЦЭМ!$A$33:$A$776,$A107,СВЦЭМ!$B$33:$B$776,P$83)+'СЕТ СН'!$H$12+СВЦЭМ!$D$10+'СЕТ СН'!$H$5-'СЕТ СН'!$H$20</f>
        <v>3350.9121841000001</v>
      </c>
      <c r="Q107" s="36">
        <f>SUMIFS(СВЦЭМ!$C$33:$C$776,СВЦЭМ!$A$33:$A$776,$A107,СВЦЭМ!$B$33:$B$776,Q$83)+'СЕТ СН'!$H$12+СВЦЭМ!$D$10+'СЕТ СН'!$H$5-'СЕТ СН'!$H$20</f>
        <v>3350.84044954</v>
      </c>
      <c r="R107" s="36">
        <f>SUMIFS(СВЦЭМ!$C$33:$C$776,СВЦЭМ!$A$33:$A$776,$A107,СВЦЭМ!$B$33:$B$776,R$83)+'СЕТ СН'!$H$12+СВЦЭМ!$D$10+'СЕТ СН'!$H$5-'СЕТ СН'!$H$20</f>
        <v>3341.0936065000001</v>
      </c>
      <c r="S107" s="36">
        <f>SUMIFS(СВЦЭМ!$C$33:$C$776,СВЦЭМ!$A$33:$A$776,$A107,СВЦЭМ!$B$33:$B$776,S$83)+'СЕТ СН'!$H$12+СВЦЭМ!$D$10+'СЕТ СН'!$H$5-'СЕТ СН'!$H$20</f>
        <v>3329.9764613100001</v>
      </c>
      <c r="T107" s="36">
        <f>SUMIFS(СВЦЭМ!$C$33:$C$776,СВЦЭМ!$A$33:$A$776,$A107,СВЦЭМ!$B$33:$B$776,T$83)+'СЕТ СН'!$H$12+СВЦЭМ!$D$10+'СЕТ СН'!$H$5-'СЕТ СН'!$H$20</f>
        <v>3335.3539906800002</v>
      </c>
      <c r="U107" s="36">
        <f>SUMIFS(СВЦЭМ!$C$33:$C$776,СВЦЭМ!$A$33:$A$776,$A107,СВЦЭМ!$B$33:$B$776,U$83)+'СЕТ СН'!$H$12+СВЦЭМ!$D$10+'СЕТ СН'!$H$5-'СЕТ СН'!$H$20</f>
        <v>3312.59430058</v>
      </c>
      <c r="V107" s="36">
        <f>SUMIFS(СВЦЭМ!$C$33:$C$776,СВЦЭМ!$A$33:$A$776,$A107,СВЦЭМ!$B$33:$B$776,V$83)+'СЕТ СН'!$H$12+СВЦЭМ!$D$10+'СЕТ СН'!$H$5-'СЕТ СН'!$H$20</f>
        <v>3308.37018416</v>
      </c>
      <c r="W107" s="36">
        <f>SUMIFS(СВЦЭМ!$C$33:$C$776,СВЦЭМ!$A$33:$A$776,$A107,СВЦЭМ!$B$33:$B$776,W$83)+'СЕТ СН'!$H$12+СВЦЭМ!$D$10+'СЕТ СН'!$H$5-'СЕТ СН'!$H$20</f>
        <v>3307.0580377000001</v>
      </c>
      <c r="X107" s="36">
        <f>SUMIFS(СВЦЭМ!$C$33:$C$776,СВЦЭМ!$A$33:$A$776,$A107,СВЦЭМ!$B$33:$B$776,X$83)+'СЕТ СН'!$H$12+СВЦЭМ!$D$10+'СЕТ СН'!$H$5-'СЕТ СН'!$H$20</f>
        <v>3321.0578255199998</v>
      </c>
      <c r="Y107" s="36">
        <f>SUMIFS(СВЦЭМ!$C$33:$C$776,СВЦЭМ!$A$33:$A$776,$A107,СВЦЭМ!$B$33:$B$776,Y$83)+'СЕТ СН'!$H$12+СВЦЭМ!$D$10+'СЕТ СН'!$H$5-'СЕТ СН'!$H$20</f>
        <v>3360.3794310200001</v>
      </c>
    </row>
    <row r="108" spans="1:25" ht="15.75" x14ac:dyDescent="0.2">
      <c r="A108" s="35">
        <f t="shared" si="2"/>
        <v>43763</v>
      </c>
      <c r="B108" s="36">
        <f>SUMIFS(СВЦЭМ!$C$33:$C$776,СВЦЭМ!$A$33:$A$776,$A108,СВЦЭМ!$B$33:$B$776,B$83)+'СЕТ СН'!$H$12+СВЦЭМ!$D$10+'СЕТ СН'!$H$5-'СЕТ СН'!$H$20</f>
        <v>3465.6036227499999</v>
      </c>
      <c r="C108" s="36">
        <f>SUMIFS(СВЦЭМ!$C$33:$C$776,СВЦЭМ!$A$33:$A$776,$A108,СВЦЭМ!$B$33:$B$776,C$83)+'СЕТ СН'!$H$12+СВЦЭМ!$D$10+'СЕТ СН'!$H$5-'СЕТ СН'!$H$20</f>
        <v>3517.05762564</v>
      </c>
      <c r="D108" s="36">
        <f>SUMIFS(СВЦЭМ!$C$33:$C$776,СВЦЭМ!$A$33:$A$776,$A108,СВЦЭМ!$B$33:$B$776,D$83)+'СЕТ СН'!$H$12+СВЦЭМ!$D$10+'СЕТ СН'!$H$5-'СЕТ СН'!$H$20</f>
        <v>3534.3607846099999</v>
      </c>
      <c r="E108" s="36">
        <f>SUMIFS(СВЦЭМ!$C$33:$C$776,СВЦЭМ!$A$33:$A$776,$A108,СВЦЭМ!$B$33:$B$776,E$83)+'СЕТ СН'!$H$12+СВЦЭМ!$D$10+'СЕТ СН'!$H$5-'СЕТ СН'!$H$20</f>
        <v>3542.60803076</v>
      </c>
      <c r="F108" s="36">
        <f>SUMIFS(СВЦЭМ!$C$33:$C$776,СВЦЭМ!$A$33:$A$776,$A108,СВЦЭМ!$B$33:$B$776,F$83)+'СЕТ СН'!$H$12+СВЦЭМ!$D$10+'СЕТ СН'!$H$5-'СЕТ СН'!$H$20</f>
        <v>3532.01546899</v>
      </c>
      <c r="G108" s="36">
        <f>SUMIFS(СВЦЭМ!$C$33:$C$776,СВЦЭМ!$A$33:$A$776,$A108,СВЦЭМ!$B$33:$B$776,G$83)+'СЕТ СН'!$H$12+СВЦЭМ!$D$10+'СЕТ СН'!$H$5-'СЕТ СН'!$H$20</f>
        <v>3499.4765496300001</v>
      </c>
      <c r="H108" s="36">
        <f>SUMIFS(СВЦЭМ!$C$33:$C$776,СВЦЭМ!$A$33:$A$776,$A108,СВЦЭМ!$B$33:$B$776,H$83)+'СЕТ СН'!$H$12+СВЦЭМ!$D$10+'СЕТ СН'!$H$5-'СЕТ СН'!$H$20</f>
        <v>3452.8644590399999</v>
      </c>
      <c r="I108" s="36">
        <f>SUMIFS(СВЦЭМ!$C$33:$C$776,СВЦЭМ!$A$33:$A$776,$A108,СВЦЭМ!$B$33:$B$776,I$83)+'СЕТ СН'!$H$12+СВЦЭМ!$D$10+'СЕТ СН'!$H$5-'СЕТ СН'!$H$20</f>
        <v>3427.43204216</v>
      </c>
      <c r="J108" s="36">
        <f>SUMIFS(СВЦЭМ!$C$33:$C$776,СВЦЭМ!$A$33:$A$776,$A108,СВЦЭМ!$B$33:$B$776,J$83)+'СЕТ СН'!$H$12+СВЦЭМ!$D$10+'СЕТ СН'!$H$5-'СЕТ СН'!$H$20</f>
        <v>3418.39830459</v>
      </c>
      <c r="K108" s="36">
        <f>SUMIFS(СВЦЭМ!$C$33:$C$776,СВЦЭМ!$A$33:$A$776,$A108,СВЦЭМ!$B$33:$B$776,K$83)+'СЕТ СН'!$H$12+СВЦЭМ!$D$10+'СЕТ СН'!$H$5-'СЕТ СН'!$H$20</f>
        <v>3399.37881466</v>
      </c>
      <c r="L108" s="36">
        <f>SUMIFS(СВЦЭМ!$C$33:$C$776,СВЦЭМ!$A$33:$A$776,$A108,СВЦЭМ!$B$33:$B$776,L$83)+'СЕТ СН'!$H$12+СВЦЭМ!$D$10+'СЕТ СН'!$H$5-'СЕТ СН'!$H$20</f>
        <v>3404.38948162</v>
      </c>
      <c r="M108" s="36">
        <f>SUMIFS(СВЦЭМ!$C$33:$C$776,СВЦЭМ!$A$33:$A$776,$A108,СВЦЭМ!$B$33:$B$776,M$83)+'СЕТ СН'!$H$12+СВЦЭМ!$D$10+'СЕТ СН'!$H$5-'СЕТ СН'!$H$20</f>
        <v>3418.2972879700001</v>
      </c>
      <c r="N108" s="36">
        <f>SUMIFS(СВЦЭМ!$C$33:$C$776,СВЦЭМ!$A$33:$A$776,$A108,СВЦЭМ!$B$33:$B$776,N$83)+'СЕТ СН'!$H$12+СВЦЭМ!$D$10+'СЕТ СН'!$H$5-'СЕТ СН'!$H$20</f>
        <v>3389.76781209</v>
      </c>
      <c r="O108" s="36">
        <f>SUMIFS(СВЦЭМ!$C$33:$C$776,СВЦЭМ!$A$33:$A$776,$A108,СВЦЭМ!$B$33:$B$776,O$83)+'СЕТ СН'!$H$12+СВЦЭМ!$D$10+'СЕТ СН'!$H$5-'СЕТ СН'!$H$20</f>
        <v>3351.63089077</v>
      </c>
      <c r="P108" s="36">
        <f>SUMIFS(СВЦЭМ!$C$33:$C$776,СВЦЭМ!$A$33:$A$776,$A108,СВЦЭМ!$B$33:$B$776,P$83)+'СЕТ СН'!$H$12+СВЦЭМ!$D$10+'СЕТ СН'!$H$5-'СЕТ СН'!$H$20</f>
        <v>3350.6260749000003</v>
      </c>
      <c r="Q108" s="36">
        <f>SUMIFS(СВЦЭМ!$C$33:$C$776,СВЦЭМ!$A$33:$A$776,$A108,СВЦЭМ!$B$33:$B$776,Q$83)+'СЕТ СН'!$H$12+СВЦЭМ!$D$10+'СЕТ СН'!$H$5-'СЕТ СН'!$H$20</f>
        <v>3336.8203289500002</v>
      </c>
      <c r="R108" s="36">
        <f>SUMIFS(СВЦЭМ!$C$33:$C$776,СВЦЭМ!$A$33:$A$776,$A108,СВЦЭМ!$B$33:$B$776,R$83)+'СЕТ СН'!$H$12+СВЦЭМ!$D$10+'СЕТ СН'!$H$5-'СЕТ СН'!$H$20</f>
        <v>3343.02593944</v>
      </c>
      <c r="S108" s="36">
        <f>SUMIFS(СВЦЭМ!$C$33:$C$776,СВЦЭМ!$A$33:$A$776,$A108,СВЦЭМ!$B$33:$B$776,S$83)+'СЕТ СН'!$H$12+СВЦЭМ!$D$10+'СЕТ СН'!$H$5-'СЕТ СН'!$H$20</f>
        <v>3347.16105307</v>
      </c>
      <c r="T108" s="36">
        <f>SUMIFS(СВЦЭМ!$C$33:$C$776,СВЦЭМ!$A$33:$A$776,$A108,СВЦЭМ!$B$33:$B$776,T$83)+'СЕТ СН'!$H$12+СВЦЭМ!$D$10+'СЕТ СН'!$H$5-'СЕТ СН'!$H$20</f>
        <v>3356.3523287600001</v>
      </c>
      <c r="U108" s="36">
        <f>SUMIFS(СВЦЭМ!$C$33:$C$776,СВЦЭМ!$A$33:$A$776,$A108,СВЦЭМ!$B$33:$B$776,U$83)+'СЕТ СН'!$H$12+СВЦЭМ!$D$10+'СЕТ СН'!$H$5-'СЕТ СН'!$H$20</f>
        <v>3371.6487276799999</v>
      </c>
      <c r="V108" s="36">
        <f>SUMIFS(СВЦЭМ!$C$33:$C$776,СВЦЭМ!$A$33:$A$776,$A108,СВЦЭМ!$B$33:$B$776,V$83)+'СЕТ СН'!$H$12+СВЦЭМ!$D$10+'СЕТ СН'!$H$5-'СЕТ СН'!$H$20</f>
        <v>3358.7303578900001</v>
      </c>
      <c r="W108" s="36">
        <f>SUMIFS(СВЦЭМ!$C$33:$C$776,СВЦЭМ!$A$33:$A$776,$A108,СВЦЭМ!$B$33:$B$776,W$83)+'СЕТ СН'!$H$12+СВЦЭМ!$D$10+'СЕТ СН'!$H$5-'СЕТ СН'!$H$20</f>
        <v>3350.4612047999999</v>
      </c>
      <c r="X108" s="36">
        <f>SUMIFS(СВЦЭМ!$C$33:$C$776,СВЦЭМ!$A$33:$A$776,$A108,СВЦЭМ!$B$33:$B$776,X$83)+'СЕТ СН'!$H$12+СВЦЭМ!$D$10+'СЕТ СН'!$H$5-'СЕТ СН'!$H$20</f>
        <v>3335.8369806999999</v>
      </c>
      <c r="Y108" s="36">
        <f>SUMIFS(СВЦЭМ!$C$33:$C$776,СВЦЭМ!$A$33:$A$776,$A108,СВЦЭМ!$B$33:$B$776,Y$83)+'СЕТ СН'!$H$12+СВЦЭМ!$D$10+'СЕТ СН'!$H$5-'СЕТ СН'!$H$20</f>
        <v>3371.9158977000002</v>
      </c>
    </row>
    <row r="109" spans="1:25" ht="15.75" x14ac:dyDescent="0.2">
      <c r="A109" s="35">
        <f t="shared" si="2"/>
        <v>43764</v>
      </c>
      <c r="B109" s="36">
        <f>SUMIFS(СВЦЭМ!$C$33:$C$776,СВЦЭМ!$A$33:$A$776,$A109,СВЦЭМ!$B$33:$B$776,B$83)+'СЕТ СН'!$H$12+СВЦЭМ!$D$10+'СЕТ СН'!$H$5-'СЕТ СН'!$H$20</f>
        <v>3444.6117855500001</v>
      </c>
      <c r="C109" s="36">
        <f>SUMIFS(СВЦЭМ!$C$33:$C$776,СВЦЭМ!$A$33:$A$776,$A109,СВЦЭМ!$B$33:$B$776,C$83)+'СЕТ СН'!$H$12+СВЦЭМ!$D$10+'СЕТ СН'!$H$5-'СЕТ СН'!$H$20</f>
        <v>3484.07652186</v>
      </c>
      <c r="D109" s="36">
        <f>SUMIFS(СВЦЭМ!$C$33:$C$776,СВЦЭМ!$A$33:$A$776,$A109,СВЦЭМ!$B$33:$B$776,D$83)+'СЕТ СН'!$H$12+СВЦЭМ!$D$10+'СЕТ СН'!$H$5-'СЕТ СН'!$H$20</f>
        <v>3506.7424886200001</v>
      </c>
      <c r="E109" s="36">
        <f>SUMIFS(СВЦЭМ!$C$33:$C$776,СВЦЭМ!$A$33:$A$776,$A109,СВЦЭМ!$B$33:$B$776,E$83)+'СЕТ СН'!$H$12+СВЦЭМ!$D$10+'СЕТ СН'!$H$5-'СЕТ СН'!$H$20</f>
        <v>3505.7667498999999</v>
      </c>
      <c r="F109" s="36">
        <f>SUMIFS(СВЦЭМ!$C$33:$C$776,СВЦЭМ!$A$33:$A$776,$A109,СВЦЭМ!$B$33:$B$776,F$83)+'СЕТ СН'!$H$12+СВЦЭМ!$D$10+'СЕТ СН'!$H$5-'СЕТ СН'!$H$20</f>
        <v>3501.51097278</v>
      </c>
      <c r="G109" s="36">
        <f>SUMIFS(СВЦЭМ!$C$33:$C$776,СВЦЭМ!$A$33:$A$776,$A109,СВЦЭМ!$B$33:$B$776,G$83)+'СЕТ СН'!$H$12+СВЦЭМ!$D$10+'СЕТ СН'!$H$5-'СЕТ СН'!$H$20</f>
        <v>3473.25173206</v>
      </c>
      <c r="H109" s="36">
        <f>SUMIFS(СВЦЭМ!$C$33:$C$776,СВЦЭМ!$A$33:$A$776,$A109,СВЦЭМ!$B$33:$B$776,H$83)+'СЕТ СН'!$H$12+СВЦЭМ!$D$10+'СЕТ СН'!$H$5-'СЕТ СН'!$H$20</f>
        <v>3453.5075612700002</v>
      </c>
      <c r="I109" s="36">
        <f>SUMIFS(СВЦЭМ!$C$33:$C$776,СВЦЭМ!$A$33:$A$776,$A109,СВЦЭМ!$B$33:$B$776,I$83)+'СЕТ СН'!$H$12+СВЦЭМ!$D$10+'СЕТ СН'!$H$5-'СЕТ СН'!$H$20</f>
        <v>3436.5747266399999</v>
      </c>
      <c r="J109" s="36">
        <f>SUMIFS(СВЦЭМ!$C$33:$C$776,СВЦЭМ!$A$33:$A$776,$A109,СВЦЭМ!$B$33:$B$776,J$83)+'СЕТ СН'!$H$12+СВЦЭМ!$D$10+'СЕТ СН'!$H$5-'СЕТ СН'!$H$20</f>
        <v>3415.0866577900001</v>
      </c>
      <c r="K109" s="36">
        <f>SUMIFS(СВЦЭМ!$C$33:$C$776,СВЦЭМ!$A$33:$A$776,$A109,СВЦЭМ!$B$33:$B$776,K$83)+'СЕТ СН'!$H$12+СВЦЭМ!$D$10+'СЕТ СН'!$H$5-'СЕТ СН'!$H$20</f>
        <v>3400.7874258900001</v>
      </c>
      <c r="L109" s="36">
        <f>SUMIFS(СВЦЭМ!$C$33:$C$776,СВЦЭМ!$A$33:$A$776,$A109,СВЦЭМ!$B$33:$B$776,L$83)+'СЕТ СН'!$H$12+СВЦЭМ!$D$10+'СЕТ СН'!$H$5-'СЕТ СН'!$H$20</f>
        <v>3401.7004267399998</v>
      </c>
      <c r="M109" s="36">
        <f>SUMIFS(СВЦЭМ!$C$33:$C$776,СВЦЭМ!$A$33:$A$776,$A109,СВЦЭМ!$B$33:$B$776,M$83)+'СЕТ СН'!$H$12+СВЦЭМ!$D$10+'СЕТ СН'!$H$5-'СЕТ СН'!$H$20</f>
        <v>3399.3614830500001</v>
      </c>
      <c r="N109" s="36">
        <f>SUMIFS(СВЦЭМ!$C$33:$C$776,СВЦЭМ!$A$33:$A$776,$A109,СВЦЭМ!$B$33:$B$776,N$83)+'СЕТ СН'!$H$12+СВЦЭМ!$D$10+'СЕТ СН'!$H$5-'СЕТ СН'!$H$20</f>
        <v>3368.7902494700002</v>
      </c>
      <c r="O109" s="36">
        <f>SUMIFS(СВЦЭМ!$C$33:$C$776,СВЦЭМ!$A$33:$A$776,$A109,СВЦЭМ!$B$33:$B$776,O$83)+'СЕТ СН'!$H$12+СВЦЭМ!$D$10+'СЕТ СН'!$H$5-'СЕТ СН'!$H$20</f>
        <v>3334.3013648599999</v>
      </c>
      <c r="P109" s="36">
        <f>SUMIFS(СВЦЭМ!$C$33:$C$776,СВЦЭМ!$A$33:$A$776,$A109,СВЦЭМ!$B$33:$B$776,P$83)+'СЕТ СН'!$H$12+СВЦЭМ!$D$10+'СЕТ СН'!$H$5-'СЕТ СН'!$H$20</f>
        <v>3335.8771028599999</v>
      </c>
      <c r="Q109" s="36">
        <f>SUMIFS(СВЦЭМ!$C$33:$C$776,СВЦЭМ!$A$33:$A$776,$A109,СВЦЭМ!$B$33:$B$776,Q$83)+'СЕТ СН'!$H$12+СВЦЭМ!$D$10+'СЕТ СН'!$H$5-'СЕТ СН'!$H$20</f>
        <v>3329.46275711</v>
      </c>
      <c r="R109" s="36">
        <f>SUMIFS(СВЦЭМ!$C$33:$C$776,СВЦЭМ!$A$33:$A$776,$A109,СВЦЭМ!$B$33:$B$776,R$83)+'СЕТ СН'!$H$12+СВЦЭМ!$D$10+'СЕТ СН'!$H$5-'СЕТ СН'!$H$20</f>
        <v>3332.91841041</v>
      </c>
      <c r="S109" s="36">
        <f>SUMIFS(СВЦЭМ!$C$33:$C$776,СВЦЭМ!$A$33:$A$776,$A109,СВЦЭМ!$B$33:$B$776,S$83)+'СЕТ СН'!$H$12+СВЦЭМ!$D$10+'СЕТ СН'!$H$5-'СЕТ СН'!$H$20</f>
        <v>3336.5254947000003</v>
      </c>
      <c r="T109" s="36">
        <f>SUMIFS(СВЦЭМ!$C$33:$C$776,СВЦЭМ!$A$33:$A$776,$A109,СВЦЭМ!$B$33:$B$776,T$83)+'СЕТ СН'!$H$12+СВЦЭМ!$D$10+'СЕТ СН'!$H$5-'СЕТ СН'!$H$20</f>
        <v>3344.5230996700002</v>
      </c>
      <c r="U109" s="36">
        <f>SUMIFS(СВЦЭМ!$C$33:$C$776,СВЦЭМ!$A$33:$A$776,$A109,СВЦЭМ!$B$33:$B$776,U$83)+'СЕТ СН'!$H$12+СВЦЭМ!$D$10+'СЕТ СН'!$H$5-'СЕТ СН'!$H$20</f>
        <v>3348.4339031300001</v>
      </c>
      <c r="V109" s="36">
        <f>SUMIFS(СВЦЭМ!$C$33:$C$776,СВЦЭМ!$A$33:$A$776,$A109,СВЦЭМ!$B$33:$B$776,V$83)+'СЕТ СН'!$H$12+СВЦЭМ!$D$10+'СЕТ СН'!$H$5-'СЕТ СН'!$H$20</f>
        <v>3342.21204756</v>
      </c>
      <c r="W109" s="36">
        <f>SUMIFS(СВЦЭМ!$C$33:$C$776,СВЦЭМ!$A$33:$A$776,$A109,СВЦЭМ!$B$33:$B$776,W$83)+'СЕТ СН'!$H$12+СВЦЭМ!$D$10+'СЕТ СН'!$H$5-'СЕТ СН'!$H$20</f>
        <v>3338.5341713799999</v>
      </c>
      <c r="X109" s="36">
        <f>SUMIFS(СВЦЭМ!$C$33:$C$776,СВЦЭМ!$A$33:$A$776,$A109,СВЦЭМ!$B$33:$B$776,X$83)+'СЕТ СН'!$H$12+СВЦЭМ!$D$10+'СЕТ СН'!$H$5-'СЕТ СН'!$H$20</f>
        <v>3351.0122515900002</v>
      </c>
      <c r="Y109" s="36">
        <f>SUMIFS(СВЦЭМ!$C$33:$C$776,СВЦЭМ!$A$33:$A$776,$A109,СВЦЭМ!$B$33:$B$776,Y$83)+'СЕТ СН'!$H$12+СВЦЭМ!$D$10+'СЕТ СН'!$H$5-'СЕТ СН'!$H$20</f>
        <v>3386.3375843499998</v>
      </c>
    </row>
    <row r="110" spans="1:25" ht="15.75" x14ac:dyDescent="0.2">
      <c r="A110" s="35">
        <f t="shared" si="2"/>
        <v>43765</v>
      </c>
      <c r="B110" s="36">
        <f>SUMIFS(СВЦЭМ!$C$33:$C$776,СВЦЭМ!$A$33:$A$776,$A110,СВЦЭМ!$B$33:$B$776,B$83)+'СЕТ СН'!$H$12+СВЦЭМ!$D$10+'СЕТ СН'!$H$5-'СЕТ СН'!$H$20</f>
        <v>3482.6327299300001</v>
      </c>
      <c r="C110" s="36">
        <f>SUMIFS(СВЦЭМ!$C$33:$C$776,СВЦЭМ!$A$33:$A$776,$A110,СВЦЭМ!$B$33:$B$776,C$83)+'СЕТ СН'!$H$12+СВЦЭМ!$D$10+'СЕТ СН'!$H$5-'СЕТ СН'!$H$20</f>
        <v>3493.7498931199998</v>
      </c>
      <c r="D110" s="36">
        <f>SUMIFS(СВЦЭМ!$C$33:$C$776,СВЦЭМ!$A$33:$A$776,$A110,СВЦЭМ!$B$33:$B$776,D$83)+'СЕТ СН'!$H$12+СВЦЭМ!$D$10+'СЕТ СН'!$H$5-'СЕТ СН'!$H$20</f>
        <v>3493.4157769100002</v>
      </c>
      <c r="E110" s="36">
        <f>SUMIFS(СВЦЭМ!$C$33:$C$776,СВЦЭМ!$A$33:$A$776,$A110,СВЦЭМ!$B$33:$B$776,E$83)+'СЕТ СН'!$H$12+СВЦЭМ!$D$10+'СЕТ СН'!$H$5-'СЕТ СН'!$H$20</f>
        <v>3504.9108754700001</v>
      </c>
      <c r="F110" s="36">
        <f>SUMIFS(СВЦЭМ!$C$33:$C$776,СВЦЭМ!$A$33:$A$776,$A110,СВЦЭМ!$B$33:$B$776,F$83)+'СЕТ СН'!$H$12+СВЦЭМ!$D$10+'СЕТ СН'!$H$5-'СЕТ СН'!$H$20</f>
        <v>3503.85907176</v>
      </c>
      <c r="G110" s="36">
        <f>SUMIFS(СВЦЭМ!$C$33:$C$776,СВЦЭМ!$A$33:$A$776,$A110,СВЦЭМ!$B$33:$B$776,G$83)+'СЕТ СН'!$H$12+СВЦЭМ!$D$10+'СЕТ СН'!$H$5-'СЕТ СН'!$H$20</f>
        <v>3487.9986794199999</v>
      </c>
      <c r="H110" s="36">
        <f>SUMIFS(СВЦЭМ!$C$33:$C$776,СВЦЭМ!$A$33:$A$776,$A110,СВЦЭМ!$B$33:$B$776,H$83)+'СЕТ СН'!$H$12+СВЦЭМ!$D$10+'СЕТ СН'!$H$5-'СЕТ СН'!$H$20</f>
        <v>3463.17080756</v>
      </c>
      <c r="I110" s="36">
        <f>SUMIFS(СВЦЭМ!$C$33:$C$776,СВЦЭМ!$A$33:$A$776,$A110,СВЦЭМ!$B$33:$B$776,I$83)+'СЕТ СН'!$H$12+СВЦЭМ!$D$10+'СЕТ СН'!$H$5-'СЕТ СН'!$H$20</f>
        <v>3439.8511888000003</v>
      </c>
      <c r="J110" s="36">
        <f>SUMIFS(СВЦЭМ!$C$33:$C$776,СВЦЭМ!$A$33:$A$776,$A110,СВЦЭМ!$B$33:$B$776,J$83)+'СЕТ СН'!$H$12+СВЦЭМ!$D$10+'СЕТ СН'!$H$5-'СЕТ СН'!$H$20</f>
        <v>3417.910895</v>
      </c>
      <c r="K110" s="36">
        <f>SUMIFS(СВЦЭМ!$C$33:$C$776,СВЦЭМ!$A$33:$A$776,$A110,СВЦЭМ!$B$33:$B$776,K$83)+'СЕТ СН'!$H$12+СВЦЭМ!$D$10+'СЕТ СН'!$H$5-'СЕТ СН'!$H$20</f>
        <v>3390.4299637600002</v>
      </c>
      <c r="L110" s="36">
        <f>SUMIFS(СВЦЭМ!$C$33:$C$776,СВЦЭМ!$A$33:$A$776,$A110,СВЦЭМ!$B$33:$B$776,L$83)+'СЕТ СН'!$H$12+СВЦЭМ!$D$10+'СЕТ СН'!$H$5-'СЕТ СН'!$H$20</f>
        <v>3387.3599220699998</v>
      </c>
      <c r="M110" s="36">
        <f>SUMIFS(СВЦЭМ!$C$33:$C$776,СВЦЭМ!$A$33:$A$776,$A110,СВЦЭМ!$B$33:$B$776,M$83)+'СЕТ СН'!$H$12+СВЦЭМ!$D$10+'СЕТ СН'!$H$5-'СЕТ СН'!$H$20</f>
        <v>3379.6218335499998</v>
      </c>
      <c r="N110" s="36">
        <f>SUMIFS(СВЦЭМ!$C$33:$C$776,СВЦЭМ!$A$33:$A$776,$A110,СВЦЭМ!$B$33:$B$776,N$83)+'СЕТ СН'!$H$12+СВЦЭМ!$D$10+'СЕТ СН'!$H$5-'СЕТ СН'!$H$20</f>
        <v>3348.0818241000002</v>
      </c>
      <c r="O110" s="36">
        <f>SUMIFS(СВЦЭМ!$C$33:$C$776,СВЦЭМ!$A$33:$A$776,$A110,СВЦЭМ!$B$33:$B$776,O$83)+'СЕТ СН'!$H$12+СВЦЭМ!$D$10+'СЕТ СН'!$H$5-'СЕТ СН'!$H$20</f>
        <v>3329.1609913900002</v>
      </c>
      <c r="P110" s="36">
        <f>SUMIFS(СВЦЭМ!$C$33:$C$776,СВЦЭМ!$A$33:$A$776,$A110,СВЦЭМ!$B$33:$B$776,P$83)+'СЕТ СН'!$H$12+СВЦЭМ!$D$10+'СЕТ СН'!$H$5-'СЕТ СН'!$H$20</f>
        <v>3337.3202685400001</v>
      </c>
      <c r="Q110" s="36">
        <f>SUMIFS(СВЦЭМ!$C$33:$C$776,СВЦЭМ!$A$33:$A$776,$A110,СВЦЭМ!$B$33:$B$776,Q$83)+'СЕТ СН'!$H$12+СВЦЭМ!$D$10+'СЕТ СН'!$H$5-'СЕТ СН'!$H$20</f>
        <v>3339.7736458099998</v>
      </c>
      <c r="R110" s="36">
        <f>SUMIFS(СВЦЭМ!$C$33:$C$776,СВЦЭМ!$A$33:$A$776,$A110,СВЦЭМ!$B$33:$B$776,R$83)+'СЕТ СН'!$H$12+СВЦЭМ!$D$10+'СЕТ СН'!$H$5-'СЕТ СН'!$H$20</f>
        <v>3325.8081055500002</v>
      </c>
      <c r="S110" s="36">
        <f>SUMIFS(СВЦЭМ!$C$33:$C$776,СВЦЭМ!$A$33:$A$776,$A110,СВЦЭМ!$B$33:$B$776,S$83)+'СЕТ СН'!$H$12+СВЦЭМ!$D$10+'СЕТ СН'!$H$5-'СЕТ СН'!$H$20</f>
        <v>3334.7570123</v>
      </c>
      <c r="T110" s="36">
        <f>SUMIFS(СВЦЭМ!$C$33:$C$776,СВЦЭМ!$A$33:$A$776,$A110,СВЦЭМ!$B$33:$B$776,T$83)+'СЕТ СН'!$H$12+СВЦЭМ!$D$10+'СЕТ СН'!$H$5-'СЕТ СН'!$H$20</f>
        <v>3324.4428920099999</v>
      </c>
      <c r="U110" s="36">
        <f>SUMIFS(СВЦЭМ!$C$33:$C$776,СВЦЭМ!$A$33:$A$776,$A110,СВЦЭМ!$B$33:$B$776,U$83)+'СЕТ СН'!$H$12+СВЦЭМ!$D$10+'СЕТ СН'!$H$5-'СЕТ СН'!$H$20</f>
        <v>3315.0287967899999</v>
      </c>
      <c r="V110" s="36">
        <f>SUMIFS(СВЦЭМ!$C$33:$C$776,СВЦЭМ!$A$33:$A$776,$A110,СВЦЭМ!$B$33:$B$776,V$83)+'СЕТ СН'!$H$12+СВЦЭМ!$D$10+'СЕТ СН'!$H$5-'СЕТ СН'!$H$20</f>
        <v>3311.3437535799999</v>
      </c>
      <c r="W110" s="36">
        <f>SUMIFS(СВЦЭМ!$C$33:$C$776,СВЦЭМ!$A$33:$A$776,$A110,СВЦЭМ!$B$33:$B$776,W$83)+'СЕТ СН'!$H$12+СВЦЭМ!$D$10+'СЕТ СН'!$H$5-'СЕТ СН'!$H$20</f>
        <v>3332.8214878500003</v>
      </c>
      <c r="X110" s="36">
        <f>SUMIFS(СВЦЭМ!$C$33:$C$776,СВЦЭМ!$A$33:$A$776,$A110,СВЦЭМ!$B$33:$B$776,X$83)+'СЕТ СН'!$H$12+СВЦЭМ!$D$10+'СЕТ СН'!$H$5-'СЕТ СН'!$H$20</f>
        <v>3328.07495118</v>
      </c>
      <c r="Y110" s="36">
        <f>SUMIFS(СВЦЭМ!$C$33:$C$776,СВЦЭМ!$A$33:$A$776,$A110,СВЦЭМ!$B$33:$B$776,Y$83)+'СЕТ СН'!$H$12+СВЦЭМ!$D$10+'СЕТ СН'!$H$5-'СЕТ СН'!$H$20</f>
        <v>3360.5783077599999</v>
      </c>
    </row>
    <row r="111" spans="1:25" ht="15.75" x14ac:dyDescent="0.2">
      <c r="A111" s="35">
        <f t="shared" si="2"/>
        <v>43766</v>
      </c>
      <c r="B111" s="36">
        <f>SUMIFS(СВЦЭМ!$C$33:$C$776,СВЦЭМ!$A$33:$A$776,$A111,СВЦЭМ!$B$33:$B$776,B$83)+'СЕТ СН'!$H$12+СВЦЭМ!$D$10+'СЕТ СН'!$H$5-'СЕТ СН'!$H$20</f>
        <v>3451.1572070299999</v>
      </c>
      <c r="C111" s="36">
        <f>SUMIFS(СВЦЭМ!$C$33:$C$776,СВЦЭМ!$A$33:$A$776,$A111,СВЦЭМ!$B$33:$B$776,C$83)+'СЕТ СН'!$H$12+СВЦЭМ!$D$10+'СЕТ СН'!$H$5-'СЕТ СН'!$H$20</f>
        <v>3499.5188040200001</v>
      </c>
      <c r="D111" s="36">
        <f>SUMIFS(СВЦЭМ!$C$33:$C$776,СВЦЭМ!$A$33:$A$776,$A111,СВЦЭМ!$B$33:$B$776,D$83)+'СЕТ СН'!$H$12+СВЦЭМ!$D$10+'СЕТ СН'!$H$5-'СЕТ СН'!$H$20</f>
        <v>3515.49636199</v>
      </c>
      <c r="E111" s="36">
        <f>SUMIFS(СВЦЭМ!$C$33:$C$776,СВЦЭМ!$A$33:$A$776,$A111,СВЦЭМ!$B$33:$B$776,E$83)+'СЕТ СН'!$H$12+СВЦЭМ!$D$10+'СЕТ СН'!$H$5-'СЕТ СН'!$H$20</f>
        <v>3518.7479567999999</v>
      </c>
      <c r="F111" s="36">
        <f>SUMIFS(СВЦЭМ!$C$33:$C$776,СВЦЭМ!$A$33:$A$776,$A111,СВЦЭМ!$B$33:$B$776,F$83)+'СЕТ СН'!$H$12+СВЦЭМ!$D$10+'СЕТ СН'!$H$5-'СЕТ СН'!$H$20</f>
        <v>3517.19753829</v>
      </c>
      <c r="G111" s="36">
        <f>SUMIFS(СВЦЭМ!$C$33:$C$776,СВЦЭМ!$A$33:$A$776,$A111,СВЦЭМ!$B$33:$B$776,G$83)+'СЕТ СН'!$H$12+СВЦЭМ!$D$10+'СЕТ СН'!$H$5-'СЕТ СН'!$H$20</f>
        <v>3498.1619805300002</v>
      </c>
      <c r="H111" s="36">
        <f>SUMIFS(СВЦЭМ!$C$33:$C$776,СВЦЭМ!$A$33:$A$776,$A111,СВЦЭМ!$B$33:$B$776,H$83)+'СЕТ СН'!$H$12+СВЦЭМ!$D$10+'СЕТ СН'!$H$5-'СЕТ СН'!$H$20</f>
        <v>3459.1865761700001</v>
      </c>
      <c r="I111" s="36">
        <f>SUMIFS(СВЦЭМ!$C$33:$C$776,СВЦЭМ!$A$33:$A$776,$A111,СВЦЭМ!$B$33:$B$776,I$83)+'СЕТ СН'!$H$12+СВЦЭМ!$D$10+'СЕТ СН'!$H$5-'СЕТ СН'!$H$20</f>
        <v>3438.1930230200001</v>
      </c>
      <c r="J111" s="36">
        <f>SUMIFS(СВЦЭМ!$C$33:$C$776,СВЦЭМ!$A$33:$A$776,$A111,СВЦЭМ!$B$33:$B$776,J$83)+'СЕТ СН'!$H$12+СВЦЭМ!$D$10+'СЕТ СН'!$H$5-'СЕТ СН'!$H$20</f>
        <v>3437.00387495</v>
      </c>
      <c r="K111" s="36">
        <f>SUMIFS(СВЦЭМ!$C$33:$C$776,СВЦЭМ!$A$33:$A$776,$A111,СВЦЭМ!$B$33:$B$776,K$83)+'СЕТ СН'!$H$12+СВЦЭМ!$D$10+'СЕТ СН'!$H$5-'СЕТ СН'!$H$20</f>
        <v>3397.44437079</v>
      </c>
      <c r="L111" s="36">
        <f>SUMIFS(СВЦЭМ!$C$33:$C$776,СВЦЭМ!$A$33:$A$776,$A111,СВЦЭМ!$B$33:$B$776,L$83)+'СЕТ СН'!$H$12+СВЦЭМ!$D$10+'СЕТ СН'!$H$5-'СЕТ СН'!$H$20</f>
        <v>3398.7057410100001</v>
      </c>
      <c r="M111" s="36">
        <f>SUMIFS(СВЦЭМ!$C$33:$C$776,СВЦЭМ!$A$33:$A$776,$A111,СВЦЭМ!$B$33:$B$776,M$83)+'СЕТ СН'!$H$12+СВЦЭМ!$D$10+'СЕТ СН'!$H$5-'СЕТ СН'!$H$20</f>
        <v>3404.4650922199999</v>
      </c>
      <c r="N111" s="36">
        <f>SUMIFS(СВЦЭМ!$C$33:$C$776,СВЦЭМ!$A$33:$A$776,$A111,СВЦЭМ!$B$33:$B$776,N$83)+'СЕТ СН'!$H$12+СВЦЭМ!$D$10+'СЕТ СН'!$H$5-'СЕТ СН'!$H$20</f>
        <v>3373.8550506299998</v>
      </c>
      <c r="O111" s="36">
        <f>SUMIFS(СВЦЭМ!$C$33:$C$776,СВЦЭМ!$A$33:$A$776,$A111,СВЦЭМ!$B$33:$B$776,O$83)+'СЕТ СН'!$H$12+СВЦЭМ!$D$10+'СЕТ СН'!$H$5-'СЕТ СН'!$H$20</f>
        <v>3345.0923359500002</v>
      </c>
      <c r="P111" s="36">
        <f>SUMIFS(СВЦЭМ!$C$33:$C$776,СВЦЭМ!$A$33:$A$776,$A111,СВЦЭМ!$B$33:$B$776,P$83)+'СЕТ СН'!$H$12+СВЦЭМ!$D$10+'СЕТ СН'!$H$5-'СЕТ СН'!$H$20</f>
        <v>3352.5091562799998</v>
      </c>
      <c r="Q111" s="36">
        <f>SUMIFS(СВЦЭМ!$C$33:$C$776,СВЦЭМ!$A$33:$A$776,$A111,СВЦЭМ!$B$33:$B$776,Q$83)+'СЕТ СН'!$H$12+СВЦЭМ!$D$10+'СЕТ СН'!$H$5-'СЕТ СН'!$H$20</f>
        <v>3346.1211936099999</v>
      </c>
      <c r="R111" s="36">
        <f>SUMIFS(СВЦЭМ!$C$33:$C$776,СВЦЭМ!$A$33:$A$776,$A111,СВЦЭМ!$B$33:$B$776,R$83)+'СЕТ СН'!$H$12+СВЦЭМ!$D$10+'СЕТ СН'!$H$5-'СЕТ СН'!$H$20</f>
        <v>3335.9630715200001</v>
      </c>
      <c r="S111" s="36">
        <f>SUMIFS(СВЦЭМ!$C$33:$C$776,СВЦЭМ!$A$33:$A$776,$A111,СВЦЭМ!$B$33:$B$776,S$83)+'СЕТ СН'!$H$12+СВЦЭМ!$D$10+'СЕТ СН'!$H$5-'СЕТ СН'!$H$20</f>
        <v>3350.6896874600002</v>
      </c>
      <c r="T111" s="36">
        <f>SUMIFS(СВЦЭМ!$C$33:$C$776,СВЦЭМ!$A$33:$A$776,$A111,СВЦЭМ!$B$33:$B$776,T$83)+'СЕТ СН'!$H$12+СВЦЭМ!$D$10+'СЕТ СН'!$H$5-'СЕТ СН'!$H$20</f>
        <v>3343.2782273500002</v>
      </c>
      <c r="U111" s="36">
        <f>SUMIFS(СВЦЭМ!$C$33:$C$776,СВЦЭМ!$A$33:$A$776,$A111,СВЦЭМ!$B$33:$B$776,U$83)+'СЕТ СН'!$H$12+СВЦЭМ!$D$10+'СЕТ СН'!$H$5-'СЕТ СН'!$H$20</f>
        <v>3350.6073388200002</v>
      </c>
      <c r="V111" s="36">
        <f>SUMIFS(СВЦЭМ!$C$33:$C$776,СВЦЭМ!$A$33:$A$776,$A111,СВЦЭМ!$B$33:$B$776,V$83)+'СЕТ СН'!$H$12+СВЦЭМ!$D$10+'СЕТ СН'!$H$5-'СЕТ СН'!$H$20</f>
        <v>3354.3312160999999</v>
      </c>
      <c r="W111" s="36">
        <f>SUMIFS(СВЦЭМ!$C$33:$C$776,СВЦЭМ!$A$33:$A$776,$A111,СВЦЭМ!$B$33:$B$776,W$83)+'СЕТ СН'!$H$12+СВЦЭМ!$D$10+'СЕТ СН'!$H$5-'СЕТ СН'!$H$20</f>
        <v>3365.5048281499999</v>
      </c>
      <c r="X111" s="36">
        <f>SUMIFS(СВЦЭМ!$C$33:$C$776,СВЦЭМ!$A$33:$A$776,$A111,СВЦЭМ!$B$33:$B$776,X$83)+'СЕТ СН'!$H$12+СВЦЭМ!$D$10+'СЕТ СН'!$H$5-'СЕТ СН'!$H$20</f>
        <v>3394.6838477700003</v>
      </c>
      <c r="Y111" s="36">
        <f>SUMIFS(СВЦЭМ!$C$33:$C$776,СВЦЭМ!$A$33:$A$776,$A111,СВЦЭМ!$B$33:$B$776,Y$83)+'СЕТ СН'!$H$12+СВЦЭМ!$D$10+'СЕТ СН'!$H$5-'СЕТ СН'!$H$20</f>
        <v>3446.50449157</v>
      </c>
    </row>
    <row r="112" spans="1:25" ht="15.75" x14ac:dyDescent="0.2">
      <c r="A112" s="35">
        <f t="shared" si="2"/>
        <v>43767</v>
      </c>
      <c r="B112" s="36">
        <f>SUMIFS(СВЦЭМ!$C$33:$C$776,СВЦЭМ!$A$33:$A$776,$A112,СВЦЭМ!$B$33:$B$776,B$83)+'СЕТ СН'!$H$12+СВЦЭМ!$D$10+'СЕТ СН'!$H$5-'СЕТ СН'!$H$20</f>
        <v>3490.4254088600001</v>
      </c>
      <c r="C112" s="36">
        <f>SUMIFS(СВЦЭМ!$C$33:$C$776,СВЦЭМ!$A$33:$A$776,$A112,СВЦЭМ!$B$33:$B$776,C$83)+'СЕТ СН'!$H$12+СВЦЭМ!$D$10+'СЕТ СН'!$H$5-'СЕТ СН'!$H$20</f>
        <v>3530.26439428</v>
      </c>
      <c r="D112" s="36">
        <f>SUMIFS(СВЦЭМ!$C$33:$C$776,СВЦЭМ!$A$33:$A$776,$A112,СВЦЭМ!$B$33:$B$776,D$83)+'СЕТ СН'!$H$12+СВЦЭМ!$D$10+'СЕТ СН'!$H$5-'СЕТ СН'!$H$20</f>
        <v>3551.5319127000002</v>
      </c>
      <c r="E112" s="36">
        <f>SUMIFS(СВЦЭМ!$C$33:$C$776,СВЦЭМ!$A$33:$A$776,$A112,СВЦЭМ!$B$33:$B$776,E$83)+'СЕТ СН'!$H$12+СВЦЭМ!$D$10+'СЕТ СН'!$H$5-'СЕТ СН'!$H$20</f>
        <v>3566.0060418600001</v>
      </c>
      <c r="F112" s="36">
        <f>SUMIFS(СВЦЭМ!$C$33:$C$776,СВЦЭМ!$A$33:$A$776,$A112,СВЦЭМ!$B$33:$B$776,F$83)+'СЕТ СН'!$H$12+СВЦЭМ!$D$10+'СЕТ СН'!$H$5-'СЕТ СН'!$H$20</f>
        <v>3554.5189496900002</v>
      </c>
      <c r="G112" s="36">
        <f>SUMIFS(СВЦЭМ!$C$33:$C$776,СВЦЭМ!$A$33:$A$776,$A112,СВЦЭМ!$B$33:$B$776,G$83)+'СЕТ СН'!$H$12+СВЦЭМ!$D$10+'СЕТ СН'!$H$5-'СЕТ СН'!$H$20</f>
        <v>3528.8456872500001</v>
      </c>
      <c r="H112" s="36">
        <f>SUMIFS(СВЦЭМ!$C$33:$C$776,СВЦЭМ!$A$33:$A$776,$A112,СВЦЭМ!$B$33:$B$776,H$83)+'СЕТ СН'!$H$12+СВЦЭМ!$D$10+'СЕТ СН'!$H$5-'СЕТ СН'!$H$20</f>
        <v>3484.3706762400002</v>
      </c>
      <c r="I112" s="36">
        <f>SUMIFS(СВЦЭМ!$C$33:$C$776,СВЦЭМ!$A$33:$A$776,$A112,СВЦЭМ!$B$33:$B$776,I$83)+'СЕТ СН'!$H$12+СВЦЭМ!$D$10+'СЕТ СН'!$H$5-'СЕТ СН'!$H$20</f>
        <v>3457.7929112100001</v>
      </c>
      <c r="J112" s="36">
        <f>SUMIFS(СВЦЭМ!$C$33:$C$776,СВЦЭМ!$A$33:$A$776,$A112,СВЦЭМ!$B$33:$B$776,J$83)+'СЕТ СН'!$H$12+СВЦЭМ!$D$10+'СЕТ СН'!$H$5-'СЕТ СН'!$H$20</f>
        <v>3451.04221732</v>
      </c>
      <c r="K112" s="36">
        <f>SUMIFS(СВЦЭМ!$C$33:$C$776,СВЦЭМ!$A$33:$A$776,$A112,СВЦЭМ!$B$33:$B$776,K$83)+'СЕТ СН'!$H$12+СВЦЭМ!$D$10+'СЕТ СН'!$H$5-'СЕТ СН'!$H$20</f>
        <v>3415.9589322800002</v>
      </c>
      <c r="L112" s="36">
        <f>SUMIFS(СВЦЭМ!$C$33:$C$776,СВЦЭМ!$A$33:$A$776,$A112,СВЦЭМ!$B$33:$B$776,L$83)+'СЕТ СН'!$H$12+СВЦЭМ!$D$10+'СЕТ СН'!$H$5-'СЕТ СН'!$H$20</f>
        <v>3426.9802747399999</v>
      </c>
      <c r="M112" s="36">
        <f>SUMIFS(СВЦЭМ!$C$33:$C$776,СВЦЭМ!$A$33:$A$776,$A112,СВЦЭМ!$B$33:$B$776,M$83)+'СЕТ СН'!$H$12+СВЦЭМ!$D$10+'СЕТ СН'!$H$5-'СЕТ СН'!$H$20</f>
        <v>3424.8465548600002</v>
      </c>
      <c r="N112" s="36">
        <f>SUMIFS(СВЦЭМ!$C$33:$C$776,СВЦЭМ!$A$33:$A$776,$A112,СВЦЭМ!$B$33:$B$776,N$83)+'СЕТ СН'!$H$12+СВЦЭМ!$D$10+'СЕТ СН'!$H$5-'СЕТ СН'!$H$20</f>
        <v>3389.97306226</v>
      </c>
      <c r="O112" s="36">
        <f>SUMIFS(СВЦЭМ!$C$33:$C$776,СВЦЭМ!$A$33:$A$776,$A112,СВЦЭМ!$B$33:$B$776,O$83)+'СЕТ СН'!$H$12+СВЦЭМ!$D$10+'СЕТ СН'!$H$5-'СЕТ СН'!$H$20</f>
        <v>3364.2417534400001</v>
      </c>
      <c r="P112" s="36">
        <f>SUMIFS(СВЦЭМ!$C$33:$C$776,СВЦЭМ!$A$33:$A$776,$A112,СВЦЭМ!$B$33:$B$776,P$83)+'СЕТ СН'!$H$12+СВЦЭМ!$D$10+'СЕТ СН'!$H$5-'СЕТ СН'!$H$20</f>
        <v>3360.77350286</v>
      </c>
      <c r="Q112" s="36">
        <f>SUMIFS(СВЦЭМ!$C$33:$C$776,СВЦЭМ!$A$33:$A$776,$A112,СВЦЭМ!$B$33:$B$776,Q$83)+'СЕТ СН'!$H$12+СВЦЭМ!$D$10+'СЕТ СН'!$H$5-'СЕТ СН'!$H$20</f>
        <v>3365.0222791699998</v>
      </c>
      <c r="R112" s="36">
        <f>SUMIFS(СВЦЭМ!$C$33:$C$776,СВЦЭМ!$A$33:$A$776,$A112,СВЦЭМ!$B$33:$B$776,R$83)+'СЕТ СН'!$H$12+СВЦЭМ!$D$10+'СЕТ СН'!$H$5-'СЕТ СН'!$H$20</f>
        <v>3357.5542641800002</v>
      </c>
      <c r="S112" s="36">
        <f>SUMIFS(СВЦЭМ!$C$33:$C$776,СВЦЭМ!$A$33:$A$776,$A112,СВЦЭМ!$B$33:$B$776,S$83)+'СЕТ СН'!$H$12+СВЦЭМ!$D$10+'СЕТ СН'!$H$5-'СЕТ СН'!$H$20</f>
        <v>3364.4526985900002</v>
      </c>
      <c r="T112" s="36">
        <f>SUMIFS(СВЦЭМ!$C$33:$C$776,СВЦЭМ!$A$33:$A$776,$A112,СВЦЭМ!$B$33:$B$776,T$83)+'СЕТ СН'!$H$12+СВЦЭМ!$D$10+'СЕТ СН'!$H$5-'СЕТ СН'!$H$20</f>
        <v>3354.9384486399999</v>
      </c>
      <c r="U112" s="36">
        <f>SUMIFS(СВЦЭМ!$C$33:$C$776,СВЦЭМ!$A$33:$A$776,$A112,СВЦЭМ!$B$33:$B$776,U$83)+'СЕТ СН'!$H$12+СВЦЭМ!$D$10+'СЕТ СН'!$H$5-'СЕТ СН'!$H$20</f>
        <v>3344.9392431699998</v>
      </c>
      <c r="V112" s="36">
        <f>SUMIFS(СВЦЭМ!$C$33:$C$776,СВЦЭМ!$A$33:$A$776,$A112,СВЦЭМ!$B$33:$B$776,V$83)+'СЕТ СН'!$H$12+СВЦЭМ!$D$10+'СЕТ СН'!$H$5-'СЕТ СН'!$H$20</f>
        <v>3334.4050522500002</v>
      </c>
      <c r="W112" s="36">
        <f>SUMIFS(СВЦЭМ!$C$33:$C$776,СВЦЭМ!$A$33:$A$776,$A112,СВЦЭМ!$B$33:$B$776,W$83)+'СЕТ СН'!$H$12+СВЦЭМ!$D$10+'СЕТ СН'!$H$5-'СЕТ СН'!$H$20</f>
        <v>3348.3836830400001</v>
      </c>
      <c r="X112" s="36">
        <f>SUMIFS(СВЦЭМ!$C$33:$C$776,СВЦЭМ!$A$33:$A$776,$A112,СВЦЭМ!$B$33:$B$776,X$83)+'СЕТ СН'!$H$12+СВЦЭМ!$D$10+'СЕТ СН'!$H$5-'СЕТ СН'!$H$20</f>
        <v>3354.7959949699998</v>
      </c>
      <c r="Y112" s="36">
        <f>SUMIFS(СВЦЭМ!$C$33:$C$776,СВЦЭМ!$A$33:$A$776,$A112,СВЦЭМ!$B$33:$B$776,Y$83)+'СЕТ СН'!$H$12+СВЦЭМ!$D$10+'СЕТ СН'!$H$5-'СЕТ СН'!$H$20</f>
        <v>3395.4318149000001</v>
      </c>
    </row>
    <row r="113" spans="1:27" ht="15.75" x14ac:dyDescent="0.2">
      <c r="A113" s="35">
        <f t="shared" si="2"/>
        <v>43768</v>
      </c>
      <c r="B113" s="36">
        <f>SUMIFS(СВЦЭМ!$C$33:$C$776,СВЦЭМ!$A$33:$A$776,$A113,СВЦЭМ!$B$33:$B$776,B$83)+'СЕТ СН'!$H$12+СВЦЭМ!$D$10+'СЕТ СН'!$H$5-'СЕТ СН'!$H$20</f>
        <v>3502.3080464599998</v>
      </c>
      <c r="C113" s="36">
        <f>SUMIFS(СВЦЭМ!$C$33:$C$776,СВЦЭМ!$A$33:$A$776,$A113,СВЦЭМ!$B$33:$B$776,C$83)+'СЕТ СН'!$H$12+СВЦЭМ!$D$10+'СЕТ СН'!$H$5-'СЕТ СН'!$H$20</f>
        <v>3548.1599578400001</v>
      </c>
      <c r="D113" s="36">
        <f>SUMIFS(СВЦЭМ!$C$33:$C$776,СВЦЭМ!$A$33:$A$776,$A113,СВЦЭМ!$B$33:$B$776,D$83)+'СЕТ СН'!$H$12+СВЦЭМ!$D$10+'СЕТ СН'!$H$5-'СЕТ СН'!$H$20</f>
        <v>3568.74638676</v>
      </c>
      <c r="E113" s="36">
        <f>SUMIFS(СВЦЭМ!$C$33:$C$776,СВЦЭМ!$A$33:$A$776,$A113,СВЦЭМ!$B$33:$B$776,E$83)+'СЕТ СН'!$H$12+СВЦЭМ!$D$10+'СЕТ СН'!$H$5-'СЕТ СН'!$H$20</f>
        <v>3577.86353706</v>
      </c>
      <c r="F113" s="36">
        <f>SUMIFS(СВЦЭМ!$C$33:$C$776,СВЦЭМ!$A$33:$A$776,$A113,СВЦЭМ!$B$33:$B$776,F$83)+'СЕТ СН'!$H$12+СВЦЭМ!$D$10+'СЕТ СН'!$H$5-'СЕТ СН'!$H$20</f>
        <v>3575.7440967000002</v>
      </c>
      <c r="G113" s="36">
        <f>SUMIFS(СВЦЭМ!$C$33:$C$776,СВЦЭМ!$A$33:$A$776,$A113,СВЦЭМ!$B$33:$B$776,G$83)+'СЕТ СН'!$H$12+СВЦЭМ!$D$10+'СЕТ СН'!$H$5-'СЕТ СН'!$H$20</f>
        <v>3552.1623097900001</v>
      </c>
      <c r="H113" s="36">
        <f>SUMIFS(СВЦЭМ!$C$33:$C$776,СВЦЭМ!$A$33:$A$776,$A113,СВЦЭМ!$B$33:$B$776,H$83)+'СЕТ СН'!$H$12+СВЦЭМ!$D$10+'СЕТ СН'!$H$5-'СЕТ СН'!$H$20</f>
        <v>3500.5984845100002</v>
      </c>
      <c r="I113" s="36">
        <f>SUMIFS(СВЦЭМ!$C$33:$C$776,СВЦЭМ!$A$33:$A$776,$A113,СВЦЭМ!$B$33:$B$776,I$83)+'СЕТ СН'!$H$12+СВЦЭМ!$D$10+'СЕТ СН'!$H$5-'СЕТ СН'!$H$20</f>
        <v>3464.5858127299998</v>
      </c>
      <c r="J113" s="36">
        <f>SUMIFS(СВЦЭМ!$C$33:$C$776,СВЦЭМ!$A$33:$A$776,$A113,СВЦЭМ!$B$33:$B$776,J$83)+'СЕТ СН'!$H$12+СВЦЭМ!$D$10+'СЕТ СН'!$H$5-'СЕТ СН'!$H$20</f>
        <v>3464.2393902900003</v>
      </c>
      <c r="K113" s="36">
        <f>SUMIFS(СВЦЭМ!$C$33:$C$776,СВЦЭМ!$A$33:$A$776,$A113,СВЦЭМ!$B$33:$B$776,K$83)+'СЕТ СН'!$H$12+СВЦЭМ!$D$10+'СЕТ СН'!$H$5-'СЕТ СН'!$H$20</f>
        <v>3453.9797672300001</v>
      </c>
      <c r="L113" s="36">
        <f>SUMIFS(СВЦЭМ!$C$33:$C$776,СВЦЭМ!$A$33:$A$776,$A113,СВЦЭМ!$B$33:$B$776,L$83)+'СЕТ СН'!$H$12+СВЦЭМ!$D$10+'СЕТ СН'!$H$5-'СЕТ СН'!$H$20</f>
        <v>3453.6375671400001</v>
      </c>
      <c r="M113" s="36">
        <f>SUMIFS(СВЦЭМ!$C$33:$C$776,СВЦЭМ!$A$33:$A$776,$A113,СВЦЭМ!$B$33:$B$776,M$83)+'СЕТ СН'!$H$12+СВЦЭМ!$D$10+'СЕТ СН'!$H$5-'СЕТ СН'!$H$20</f>
        <v>3447.72674525</v>
      </c>
      <c r="N113" s="36">
        <f>SUMIFS(СВЦЭМ!$C$33:$C$776,СВЦЭМ!$A$33:$A$776,$A113,СВЦЭМ!$B$33:$B$776,N$83)+'СЕТ СН'!$H$12+СВЦЭМ!$D$10+'СЕТ СН'!$H$5-'СЕТ СН'!$H$20</f>
        <v>3408.3695355899999</v>
      </c>
      <c r="O113" s="36">
        <f>SUMIFS(СВЦЭМ!$C$33:$C$776,СВЦЭМ!$A$33:$A$776,$A113,СВЦЭМ!$B$33:$B$776,O$83)+'СЕТ СН'!$H$12+СВЦЭМ!$D$10+'СЕТ СН'!$H$5-'СЕТ СН'!$H$20</f>
        <v>3373.7850364699998</v>
      </c>
      <c r="P113" s="36">
        <f>SUMIFS(СВЦЭМ!$C$33:$C$776,СВЦЭМ!$A$33:$A$776,$A113,СВЦЭМ!$B$33:$B$776,P$83)+'СЕТ СН'!$H$12+СВЦЭМ!$D$10+'СЕТ СН'!$H$5-'СЕТ СН'!$H$20</f>
        <v>3376.8213132000001</v>
      </c>
      <c r="Q113" s="36">
        <f>SUMIFS(СВЦЭМ!$C$33:$C$776,СВЦЭМ!$A$33:$A$776,$A113,СВЦЭМ!$B$33:$B$776,Q$83)+'СЕТ СН'!$H$12+СВЦЭМ!$D$10+'СЕТ СН'!$H$5-'СЕТ СН'!$H$20</f>
        <v>3373.23329835</v>
      </c>
      <c r="R113" s="36">
        <f>SUMIFS(СВЦЭМ!$C$33:$C$776,СВЦЭМ!$A$33:$A$776,$A113,СВЦЭМ!$B$33:$B$776,R$83)+'СЕТ СН'!$H$12+СВЦЭМ!$D$10+'СЕТ СН'!$H$5-'СЕТ СН'!$H$20</f>
        <v>3364.8877748</v>
      </c>
      <c r="S113" s="36">
        <f>SUMIFS(СВЦЭМ!$C$33:$C$776,СВЦЭМ!$A$33:$A$776,$A113,СВЦЭМ!$B$33:$B$776,S$83)+'СЕТ СН'!$H$12+СВЦЭМ!$D$10+'СЕТ СН'!$H$5-'СЕТ СН'!$H$20</f>
        <v>3363.5869339599999</v>
      </c>
      <c r="T113" s="36">
        <f>SUMIFS(СВЦЭМ!$C$33:$C$776,СВЦЭМ!$A$33:$A$776,$A113,СВЦЭМ!$B$33:$B$776,T$83)+'СЕТ СН'!$H$12+СВЦЭМ!$D$10+'СЕТ СН'!$H$5-'СЕТ СН'!$H$20</f>
        <v>3348.3318077100002</v>
      </c>
      <c r="U113" s="36">
        <f>SUMIFS(СВЦЭМ!$C$33:$C$776,СВЦЭМ!$A$33:$A$776,$A113,СВЦЭМ!$B$33:$B$776,U$83)+'СЕТ СН'!$H$12+СВЦЭМ!$D$10+'СЕТ СН'!$H$5-'СЕТ СН'!$H$20</f>
        <v>3355.7382160500001</v>
      </c>
      <c r="V113" s="36">
        <f>SUMIFS(СВЦЭМ!$C$33:$C$776,СВЦЭМ!$A$33:$A$776,$A113,СВЦЭМ!$B$33:$B$776,V$83)+'СЕТ СН'!$H$12+СВЦЭМ!$D$10+'СЕТ СН'!$H$5-'СЕТ СН'!$H$20</f>
        <v>3354.7588919999998</v>
      </c>
      <c r="W113" s="36">
        <f>SUMIFS(СВЦЭМ!$C$33:$C$776,СВЦЭМ!$A$33:$A$776,$A113,СВЦЭМ!$B$33:$B$776,W$83)+'СЕТ СН'!$H$12+СВЦЭМ!$D$10+'СЕТ СН'!$H$5-'СЕТ СН'!$H$20</f>
        <v>3354.1646147199999</v>
      </c>
      <c r="X113" s="36">
        <f>SUMIFS(СВЦЭМ!$C$33:$C$776,СВЦЭМ!$A$33:$A$776,$A113,СВЦЭМ!$B$33:$B$776,X$83)+'СЕТ СН'!$H$12+СВЦЭМ!$D$10+'СЕТ СН'!$H$5-'СЕТ СН'!$H$20</f>
        <v>3378.7525595699999</v>
      </c>
      <c r="Y113" s="36">
        <f>SUMIFS(СВЦЭМ!$C$33:$C$776,СВЦЭМ!$A$33:$A$776,$A113,СВЦЭМ!$B$33:$B$776,Y$83)+'СЕТ СН'!$H$12+СВЦЭМ!$D$10+'СЕТ СН'!$H$5-'СЕТ СН'!$H$20</f>
        <v>3415.3755582200001</v>
      </c>
      <c r="AA113" s="37"/>
    </row>
    <row r="114" spans="1:27" ht="15.75" x14ac:dyDescent="0.2">
      <c r="A114" s="35">
        <f t="shared" si="2"/>
        <v>43769</v>
      </c>
      <c r="B114" s="36">
        <f>SUMIFS(СВЦЭМ!$C$33:$C$776,СВЦЭМ!$A$33:$A$776,$A114,СВЦЭМ!$B$33:$B$776,B$83)+'СЕТ СН'!$H$12+СВЦЭМ!$D$10+'СЕТ СН'!$H$5-'СЕТ СН'!$H$20</f>
        <v>3486.3739344300002</v>
      </c>
      <c r="C114" s="36">
        <f>SUMIFS(СВЦЭМ!$C$33:$C$776,СВЦЭМ!$A$33:$A$776,$A114,СВЦЭМ!$B$33:$B$776,C$83)+'СЕТ СН'!$H$12+СВЦЭМ!$D$10+'СЕТ СН'!$H$5-'СЕТ СН'!$H$20</f>
        <v>3535.2967528899999</v>
      </c>
      <c r="D114" s="36">
        <f>SUMIFS(СВЦЭМ!$C$33:$C$776,СВЦЭМ!$A$33:$A$776,$A114,СВЦЭМ!$B$33:$B$776,D$83)+'СЕТ СН'!$H$12+СВЦЭМ!$D$10+'СЕТ СН'!$H$5-'СЕТ СН'!$H$20</f>
        <v>3557.2079669200002</v>
      </c>
      <c r="E114" s="36">
        <f>SUMIFS(СВЦЭМ!$C$33:$C$776,СВЦЭМ!$A$33:$A$776,$A114,СВЦЭМ!$B$33:$B$776,E$83)+'СЕТ СН'!$H$12+СВЦЭМ!$D$10+'СЕТ СН'!$H$5-'СЕТ СН'!$H$20</f>
        <v>3571.1861506499999</v>
      </c>
      <c r="F114" s="36">
        <f>SUMIFS(СВЦЭМ!$C$33:$C$776,СВЦЭМ!$A$33:$A$776,$A114,СВЦЭМ!$B$33:$B$776,F$83)+'СЕТ СН'!$H$12+СВЦЭМ!$D$10+'СЕТ СН'!$H$5-'СЕТ СН'!$H$20</f>
        <v>3571.66870462</v>
      </c>
      <c r="G114" s="36">
        <f>SUMIFS(СВЦЭМ!$C$33:$C$776,СВЦЭМ!$A$33:$A$776,$A114,СВЦЭМ!$B$33:$B$776,G$83)+'СЕТ СН'!$H$12+СВЦЭМ!$D$10+'СЕТ СН'!$H$5-'СЕТ СН'!$H$20</f>
        <v>3544.6685458399998</v>
      </c>
      <c r="H114" s="36">
        <f>SUMIFS(СВЦЭМ!$C$33:$C$776,СВЦЭМ!$A$33:$A$776,$A114,СВЦЭМ!$B$33:$B$776,H$83)+'СЕТ СН'!$H$12+СВЦЭМ!$D$10+'СЕТ СН'!$H$5-'СЕТ СН'!$H$20</f>
        <v>3499.3324984800001</v>
      </c>
      <c r="I114" s="36">
        <f>SUMIFS(СВЦЭМ!$C$33:$C$776,СВЦЭМ!$A$33:$A$776,$A114,СВЦЭМ!$B$33:$B$776,I$83)+'СЕТ СН'!$H$12+СВЦЭМ!$D$10+'СЕТ СН'!$H$5-'СЕТ СН'!$H$20</f>
        <v>3466.2295896400001</v>
      </c>
      <c r="J114" s="36">
        <f>SUMIFS(СВЦЭМ!$C$33:$C$776,СВЦЭМ!$A$33:$A$776,$A114,СВЦЭМ!$B$33:$B$776,J$83)+'СЕТ СН'!$H$12+СВЦЭМ!$D$10+'СЕТ СН'!$H$5-'СЕТ СН'!$H$20</f>
        <v>3468.3612417300001</v>
      </c>
      <c r="K114" s="36">
        <f>SUMIFS(СВЦЭМ!$C$33:$C$776,СВЦЭМ!$A$33:$A$776,$A114,СВЦЭМ!$B$33:$B$776,K$83)+'СЕТ СН'!$H$12+СВЦЭМ!$D$10+'СЕТ СН'!$H$5-'СЕТ СН'!$H$20</f>
        <v>3449.5144066000003</v>
      </c>
      <c r="L114" s="36">
        <f>SUMIFS(СВЦЭМ!$C$33:$C$776,СВЦЭМ!$A$33:$A$776,$A114,СВЦЭМ!$B$33:$B$776,L$83)+'СЕТ СН'!$H$12+СВЦЭМ!$D$10+'СЕТ СН'!$H$5-'СЕТ СН'!$H$20</f>
        <v>3450.8735422700001</v>
      </c>
      <c r="M114" s="36">
        <f>SUMIFS(СВЦЭМ!$C$33:$C$776,СВЦЭМ!$A$33:$A$776,$A114,СВЦЭМ!$B$33:$B$776,M$83)+'СЕТ СН'!$H$12+СВЦЭМ!$D$10+'СЕТ СН'!$H$5-'СЕТ СН'!$H$20</f>
        <v>3451.06093229</v>
      </c>
      <c r="N114" s="36">
        <f>SUMIFS(СВЦЭМ!$C$33:$C$776,СВЦЭМ!$A$33:$A$776,$A114,СВЦЭМ!$B$33:$B$776,N$83)+'СЕТ СН'!$H$12+СВЦЭМ!$D$10+'СЕТ СН'!$H$5-'СЕТ СН'!$H$20</f>
        <v>3413.3121910700002</v>
      </c>
      <c r="O114" s="36">
        <f>SUMIFS(СВЦЭМ!$C$33:$C$776,СВЦЭМ!$A$33:$A$776,$A114,СВЦЭМ!$B$33:$B$776,O$83)+'СЕТ СН'!$H$12+СВЦЭМ!$D$10+'СЕТ СН'!$H$5-'СЕТ СН'!$H$20</f>
        <v>3374.5174589799999</v>
      </c>
      <c r="P114" s="36">
        <f>SUMIFS(СВЦЭМ!$C$33:$C$776,СВЦЭМ!$A$33:$A$776,$A114,СВЦЭМ!$B$33:$B$776,P$83)+'СЕТ СН'!$H$12+СВЦЭМ!$D$10+'СЕТ СН'!$H$5-'СЕТ СН'!$H$20</f>
        <v>3387.1707306799999</v>
      </c>
      <c r="Q114" s="36">
        <f>SUMIFS(СВЦЭМ!$C$33:$C$776,СВЦЭМ!$A$33:$A$776,$A114,СВЦЭМ!$B$33:$B$776,Q$83)+'СЕТ СН'!$H$12+СВЦЭМ!$D$10+'СЕТ СН'!$H$5-'СЕТ СН'!$H$20</f>
        <v>3391.2100867099998</v>
      </c>
      <c r="R114" s="36">
        <f>SUMIFS(СВЦЭМ!$C$33:$C$776,СВЦЭМ!$A$33:$A$776,$A114,СВЦЭМ!$B$33:$B$776,R$83)+'СЕТ СН'!$H$12+СВЦЭМ!$D$10+'СЕТ СН'!$H$5-'СЕТ СН'!$H$20</f>
        <v>3390.31228379</v>
      </c>
      <c r="S114" s="36">
        <f>SUMIFS(СВЦЭМ!$C$33:$C$776,СВЦЭМ!$A$33:$A$776,$A114,СВЦЭМ!$B$33:$B$776,S$83)+'СЕТ СН'!$H$12+СВЦЭМ!$D$10+'СЕТ СН'!$H$5-'СЕТ СН'!$H$20</f>
        <v>3387.7472026999999</v>
      </c>
      <c r="T114" s="36">
        <f>SUMIFS(СВЦЭМ!$C$33:$C$776,СВЦЭМ!$A$33:$A$776,$A114,СВЦЭМ!$B$33:$B$776,T$83)+'СЕТ СН'!$H$12+СВЦЭМ!$D$10+'СЕТ СН'!$H$5-'СЕТ СН'!$H$20</f>
        <v>3362.0586677400001</v>
      </c>
      <c r="U114" s="36">
        <f>SUMIFS(СВЦЭМ!$C$33:$C$776,СВЦЭМ!$A$33:$A$776,$A114,СВЦЭМ!$B$33:$B$776,U$83)+'СЕТ СН'!$H$12+СВЦЭМ!$D$10+'СЕТ СН'!$H$5-'СЕТ СН'!$H$20</f>
        <v>3357.90630732</v>
      </c>
      <c r="V114" s="36">
        <f>SUMIFS(СВЦЭМ!$C$33:$C$776,СВЦЭМ!$A$33:$A$776,$A114,СВЦЭМ!$B$33:$B$776,V$83)+'СЕТ СН'!$H$12+СВЦЭМ!$D$10+'СЕТ СН'!$H$5-'СЕТ СН'!$H$20</f>
        <v>3350.5974523300001</v>
      </c>
      <c r="W114" s="36">
        <f>SUMIFS(СВЦЭМ!$C$33:$C$776,СВЦЭМ!$A$33:$A$776,$A114,СВЦЭМ!$B$33:$B$776,W$83)+'СЕТ СН'!$H$12+СВЦЭМ!$D$10+'СЕТ СН'!$H$5-'СЕТ СН'!$H$20</f>
        <v>3360.4108605400002</v>
      </c>
      <c r="X114" s="36">
        <f>SUMIFS(СВЦЭМ!$C$33:$C$776,СВЦЭМ!$A$33:$A$776,$A114,СВЦЭМ!$B$33:$B$776,X$83)+'СЕТ СН'!$H$12+СВЦЭМ!$D$10+'СЕТ СН'!$H$5-'СЕТ СН'!$H$20</f>
        <v>3317.8173435500003</v>
      </c>
      <c r="Y114" s="36">
        <f>SUMIFS(СВЦЭМ!$C$33:$C$776,СВЦЭМ!$A$33:$A$776,$A114,СВЦЭМ!$B$33:$B$776,Y$83)+'СЕТ СН'!$H$12+СВЦЭМ!$D$10+'СЕТ СН'!$H$5-'СЕТ СН'!$H$20</f>
        <v>3356.6435702099998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5" t="s">
        <v>7</v>
      </c>
      <c r="B117" s="129" t="s">
        <v>73</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36"/>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37"/>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01.10.2019</v>
      </c>
      <c r="B120" s="36">
        <f>SUMIFS(СВЦЭМ!$C$33:$C$776,СВЦЭМ!$A$33:$A$776,$A120,СВЦЭМ!$B$33:$B$776,B$119)+'СЕТ СН'!$I$12+СВЦЭМ!$D$10+'СЕТ СН'!$I$5-'СЕТ СН'!$I$20</f>
        <v>3342.0547743900001</v>
      </c>
      <c r="C120" s="36">
        <f>SUMIFS(СВЦЭМ!$C$33:$C$776,СВЦЭМ!$A$33:$A$776,$A120,СВЦЭМ!$B$33:$B$776,C$119)+'СЕТ СН'!$I$12+СВЦЭМ!$D$10+'СЕТ СН'!$I$5-'СЕТ СН'!$I$20</f>
        <v>3425.56213437</v>
      </c>
      <c r="D120" s="36">
        <f>SUMIFS(СВЦЭМ!$C$33:$C$776,СВЦЭМ!$A$33:$A$776,$A120,СВЦЭМ!$B$33:$B$776,D$119)+'СЕТ СН'!$I$12+СВЦЭМ!$D$10+'СЕТ СН'!$I$5-'СЕТ СН'!$I$20</f>
        <v>3504.18842339</v>
      </c>
      <c r="E120" s="36">
        <f>SUMIFS(СВЦЭМ!$C$33:$C$776,СВЦЭМ!$A$33:$A$776,$A120,СВЦЭМ!$B$33:$B$776,E$119)+'СЕТ СН'!$I$12+СВЦЭМ!$D$10+'СЕТ СН'!$I$5-'СЕТ СН'!$I$20</f>
        <v>3527.5512194499997</v>
      </c>
      <c r="F120" s="36">
        <f>SUMIFS(СВЦЭМ!$C$33:$C$776,СВЦЭМ!$A$33:$A$776,$A120,СВЦЭМ!$B$33:$B$776,F$119)+'СЕТ СН'!$I$12+СВЦЭМ!$D$10+'СЕТ СН'!$I$5-'СЕТ СН'!$I$20</f>
        <v>3525.52668576</v>
      </c>
      <c r="G120" s="36">
        <f>SUMIFS(СВЦЭМ!$C$33:$C$776,СВЦЭМ!$A$33:$A$776,$A120,СВЦЭМ!$B$33:$B$776,G$119)+'СЕТ СН'!$I$12+СВЦЭМ!$D$10+'СЕТ СН'!$I$5-'СЕТ СН'!$I$20</f>
        <v>3510.3369553499997</v>
      </c>
      <c r="H120" s="36">
        <f>SUMIFS(СВЦЭМ!$C$33:$C$776,СВЦЭМ!$A$33:$A$776,$A120,СВЦЭМ!$B$33:$B$776,H$119)+'СЕТ СН'!$I$12+СВЦЭМ!$D$10+'СЕТ СН'!$I$5-'СЕТ СН'!$I$20</f>
        <v>3439.5981204300001</v>
      </c>
      <c r="I120" s="36">
        <f>SUMIFS(СВЦЭМ!$C$33:$C$776,СВЦЭМ!$A$33:$A$776,$A120,СВЦЭМ!$B$33:$B$776,I$119)+'СЕТ СН'!$I$12+СВЦЭМ!$D$10+'СЕТ СН'!$I$5-'СЕТ СН'!$I$20</f>
        <v>3351.3393315600001</v>
      </c>
      <c r="J120" s="36">
        <f>SUMIFS(СВЦЭМ!$C$33:$C$776,СВЦЭМ!$A$33:$A$776,$A120,СВЦЭМ!$B$33:$B$776,J$119)+'СЕТ СН'!$I$12+СВЦЭМ!$D$10+'СЕТ СН'!$I$5-'СЕТ СН'!$I$20</f>
        <v>3348.8319096200003</v>
      </c>
      <c r="K120" s="36">
        <f>SUMIFS(СВЦЭМ!$C$33:$C$776,СВЦЭМ!$A$33:$A$776,$A120,СВЦЭМ!$B$33:$B$776,K$119)+'СЕТ СН'!$I$12+СВЦЭМ!$D$10+'СЕТ СН'!$I$5-'СЕТ СН'!$I$20</f>
        <v>3356.6895094699998</v>
      </c>
      <c r="L120" s="36">
        <f>SUMIFS(СВЦЭМ!$C$33:$C$776,СВЦЭМ!$A$33:$A$776,$A120,СВЦЭМ!$B$33:$B$776,L$119)+'СЕТ СН'!$I$12+СВЦЭМ!$D$10+'СЕТ СН'!$I$5-'СЕТ СН'!$I$20</f>
        <v>3353.3023662400001</v>
      </c>
      <c r="M120" s="36">
        <f>SUMIFS(СВЦЭМ!$C$33:$C$776,СВЦЭМ!$A$33:$A$776,$A120,СВЦЭМ!$B$33:$B$776,M$119)+'СЕТ СН'!$I$12+СВЦЭМ!$D$10+'СЕТ СН'!$I$5-'СЕТ СН'!$I$20</f>
        <v>3344.82025759</v>
      </c>
      <c r="N120" s="36">
        <f>SUMIFS(СВЦЭМ!$C$33:$C$776,СВЦЭМ!$A$33:$A$776,$A120,СВЦЭМ!$B$33:$B$776,N$119)+'СЕТ СН'!$I$12+СВЦЭМ!$D$10+'СЕТ СН'!$I$5-'СЕТ СН'!$I$20</f>
        <v>3326.6606862799999</v>
      </c>
      <c r="O120" s="36">
        <f>SUMIFS(СВЦЭМ!$C$33:$C$776,СВЦЭМ!$A$33:$A$776,$A120,СВЦЭМ!$B$33:$B$776,O$119)+'СЕТ СН'!$I$12+СВЦЭМ!$D$10+'СЕТ СН'!$I$5-'СЕТ СН'!$I$20</f>
        <v>3324.3287700199999</v>
      </c>
      <c r="P120" s="36">
        <f>SUMIFS(СВЦЭМ!$C$33:$C$776,СВЦЭМ!$A$33:$A$776,$A120,СВЦЭМ!$B$33:$B$776,P$119)+'СЕТ СН'!$I$12+СВЦЭМ!$D$10+'СЕТ СН'!$I$5-'СЕТ СН'!$I$20</f>
        <v>3325.9513537299999</v>
      </c>
      <c r="Q120" s="36">
        <f>SUMIFS(СВЦЭМ!$C$33:$C$776,СВЦЭМ!$A$33:$A$776,$A120,СВЦЭМ!$B$33:$B$776,Q$119)+'СЕТ СН'!$I$12+СВЦЭМ!$D$10+'СЕТ СН'!$I$5-'СЕТ СН'!$I$20</f>
        <v>3335.92918323</v>
      </c>
      <c r="R120" s="36">
        <f>SUMIFS(СВЦЭМ!$C$33:$C$776,СВЦЭМ!$A$33:$A$776,$A120,СВЦЭМ!$B$33:$B$776,R$119)+'СЕТ СН'!$I$12+СВЦЭМ!$D$10+'СЕТ СН'!$I$5-'СЕТ СН'!$I$20</f>
        <v>3335.8327030800001</v>
      </c>
      <c r="S120" s="36">
        <f>SUMIFS(СВЦЭМ!$C$33:$C$776,СВЦЭМ!$A$33:$A$776,$A120,СВЦЭМ!$B$33:$B$776,S$119)+'СЕТ СН'!$I$12+СВЦЭМ!$D$10+'СЕТ СН'!$I$5-'СЕТ СН'!$I$20</f>
        <v>3330.2439874500001</v>
      </c>
      <c r="T120" s="36">
        <f>SUMIFS(СВЦЭМ!$C$33:$C$776,СВЦЭМ!$A$33:$A$776,$A120,СВЦЭМ!$B$33:$B$776,T$119)+'СЕТ СН'!$I$12+СВЦЭМ!$D$10+'СЕТ СН'!$I$5-'СЕТ СН'!$I$20</f>
        <v>3327.43004711</v>
      </c>
      <c r="U120" s="36">
        <f>SUMIFS(СВЦЭМ!$C$33:$C$776,СВЦЭМ!$A$33:$A$776,$A120,СВЦЭМ!$B$33:$B$776,U$119)+'СЕТ СН'!$I$12+СВЦЭМ!$D$10+'СЕТ СН'!$I$5-'СЕТ СН'!$I$20</f>
        <v>3348.8609021100001</v>
      </c>
      <c r="V120" s="36">
        <f>SUMIFS(СВЦЭМ!$C$33:$C$776,СВЦЭМ!$A$33:$A$776,$A120,СВЦЭМ!$B$33:$B$776,V$119)+'СЕТ СН'!$I$12+СВЦЭМ!$D$10+'СЕТ СН'!$I$5-'СЕТ СН'!$I$20</f>
        <v>3352.0517083499999</v>
      </c>
      <c r="W120" s="36">
        <f>SUMIFS(СВЦЭМ!$C$33:$C$776,СВЦЭМ!$A$33:$A$776,$A120,СВЦЭМ!$B$33:$B$776,W$119)+'СЕТ СН'!$I$12+СВЦЭМ!$D$10+'СЕТ СН'!$I$5-'СЕТ СН'!$I$20</f>
        <v>3356.2788183900002</v>
      </c>
      <c r="X120" s="36">
        <f>SUMIFS(СВЦЭМ!$C$33:$C$776,СВЦЭМ!$A$33:$A$776,$A120,СВЦЭМ!$B$33:$B$776,X$119)+'СЕТ СН'!$I$12+СВЦЭМ!$D$10+'СЕТ СН'!$I$5-'СЕТ СН'!$I$20</f>
        <v>3346.5361722899997</v>
      </c>
      <c r="Y120" s="36">
        <f>SUMIFS(СВЦЭМ!$C$33:$C$776,СВЦЭМ!$A$33:$A$776,$A120,СВЦЭМ!$B$33:$B$776,Y$119)+'СЕТ СН'!$I$12+СВЦЭМ!$D$10+'СЕТ СН'!$I$5-'СЕТ СН'!$I$20</f>
        <v>3412.2189099699999</v>
      </c>
    </row>
    <row r="121" spans="1:27" ht="15.75" x14ac:dyDescent="0.2">
      <c r="A121" s="35">
        <f>A120+1</f>
        <v>43740</v>
      </c>
      <c r="B121" s="36">
        <f>SUMIFS(СВЦЭМ!$C$33:$C$776,СВЦЭМ!$A$33:$A$776,$A121,СВЦЭМ!$B$33:$B$776,B$119)+'СЕТ СН'!$I$12+СВЦЭМ!$D$10+'СЕТ СН'!$I$5-'СЕТ СН'!$I$20</f>
        <v>3458.04874423</v>
      </c>
      <c r="C121" s="36">
        <f>SUMIFS(СВЦЭМ!$C$33:$C$776,СВЦЭМ!$A$33:$A$776,$A121,СВЦЭМ!$B$33:$B$776,C$119)+'СЕТ СН'!$I$12+СВЦЭМ!$D$10+'СЕТ СН'!$I$5-'СЕТ СН'!$I$20</f>
        <v>3485.5480117400002</v>
      </c>
      <c r="D121" s="36">
        <f>SUMIFS(СВЦЭМ!$C$33:$C$776,СВЦЭМ!$A$33:$A$776,$A121,СВЦЭМ!$B$33:$B$776,D$119)+'СЕТ СН'!$I$12+СВЦЭМ!$D$10+'СЕТ СН'!$I$5-'СЕТ СН'!$I$20</f>
        <v>3499.8094867099999</v>
      </c>
      <c r="E121" s="36">
        <f>SUMIFS(СВЦЭМ!$C$33:$C$776,СВЦЭМ!$A$33:$A$776,$A121,СВЦЭМ!$B$33:$B$776,E$119)+'СЕТ СН'!$I$12+СВЦЭМ!$D$10+'СЕТ СН'!$I$5-'СЕТ СН'!$I$20</f>
        <v>3505.96030488</v>
      </c>
      <c r="F121" s="36">
        <f>SUMIFS(СВЦЭМ!$C$33:$C$776,СВЦЭМ!$A$33:$A$776,$A121,СВЦЭМ!$B$33:$B$776,F$119)+'СЕТ СН'!$I$12+СВЦЭМ!$D$10+'СЕТ СН'!$I$5-'СЕТ СН'!$I$20</f>
        <v>3522.4985108999999</v>
      </c>
      <c r="G121" s="36">
        <f>SUMIFS(СВЦЭМ!$C$33:$C$776,СВЦЭМ!$A$33:$A$776,$A121,СВЦЭМ!$B$33:$B$776,G$119)+'СЕТ СН'!$I$12+СВЦЭМ!$D$10+'СЕТ СН'!$I$5-'СЕТ СН'!$I$20</f>
        <v>3504.0524010199997</v>
      </c>
      <c r="H121" s="36">
        <f>SUMIFS(СВЦЭМ!$C$33:$C$776,СВЦЭМ!$A$33:$A$776,$A121,СВЦЭМ!$B$33:$B$776,H$119)+'СЕТ СН'!$I$12+СВЦЭМ!$D$10+'СЕТ СН'!$I$5-'СЕТ СН'!$I$20</f>
        <v>3440.7380298399999</v>
      </c>
      <c r="I121" s="36">
        <f>SUMIFS(СВЦЭМ!$C$33:$C$776,СВЦЭМ!$A$33:$A$776,$A121,СВЦЭМ!$B$33:$B$776,I$119)+'СЕТ СН'!$I$12+СВЦЭМ!$D$10+'СЕТ СН'!$I$5-'СЕТ СН'!$I$20</f>
        <v>3351.6461619399997</v>
      </c>
      <c r="J121" s="36">
        <f>SUMIFS(СВЦЭМ!$C$33:$C$776,СВЦЭМ!$A$33:$A$776,$A121,СВЦЭМ!$B$33:$B$776,J$119)+'СЕТ СН'!$I$12+СВЦЭМ!$D$10+'СЕТ СН'!$I$5-'СЕТ СН'!$I$20</f>
        <v>3346.5066693700001</v>
      </c>
      <c r="K121" s="36">
        <f>SUMIFS(СВЦЭМ!$C$33:$C$776,СВЦЭМ!$A$33:$A$776,$A121,СВЦЭМ!$B$33:$B$776,K$119)+'СЕТ СН'!$I$12+СВЦЭМ!$D$10+'СЕТ СН'!$I$5-'СЕТ СН'!$I$20</f>
        <v>3355.1835314199998</v>
      </c>
      <c r="L121" s="36">
        <f>SUMIFS(СВЦЭМ!$C$33:$C$776,СВЦЭМ!$A$33:$A$776,$A121,СВЦЭМ!$B$33:$B$776,L$119)+'СЕТ СН'!$I$12+СВЦЭМ!$D$10+'СЕТ СН'!$I$5-'СЕТ СН'!$I$20</f>
        <v>3356.5050545899999</v>
      </c>
      <c r="M121" s="36">
        <f>SUMIFS(СВЦЭМ!$C$33:$C$776,СВЦЭМ!$A$33:$A$776,$A121,СВЦЭМ!$B$33:$B$776,M$119)+'СЕТ СН'!$I$12+СВЦЭМ!$D$10+'СЕТ СН'!$I$5-'СЕТ СН'!$I$20</f>
        <v>3349.2989343499999</v>
      </c>
      <c r="N121" s="36">
        <f>SUMIFS(СВЦЭМ!$C$33:$C$776,СВЦЭМ!$A$33:$A$776,$A121,СВЦЭМ!$B$33:$B$776,N$119)+'СЕТ СН'!$I$12+СВЦЭМ!$D$10+'СЕТ СН'!$I$5-'СЕТ СН'!$I$20</f>
        <v>3342.85447002</v>
      </c>
      <c r="O121" s="36">
        <f>SUMIFS(СВЦЭМ!$C$33:$C$776,СВЦЭМ!$A$33:$A$776,$A121,СВЦЭМ!$B$33:$B$776,O$119)+'СЕТ СН'!$I$12+СВЦЭМ!$D$10+'СЕТ СН'!$I$5-'СЕТ СН'!$I$20</f>
        <v>3341.96585929</v>
      </c>
      <c r="P121" s="36">
        <f>SUMIFS(СВЦЭМ!$C$33:$C$776,СВЦЭМ!$A$33:$A$776,$A121,СВЦЭМ!$B$33:$B$776,P$119)+'СЕТ СН'!$I$12+СВЦЭМ!$D$10+'СЕТ СН'!$I$5-'СЕТ СН'!$I$20</f>
        <v>3355.1866711399998</v>
      </c>
      <c r="Q121" s="36">
        <f>SUMIFS(СВЦЭМ!$C$33:$C$776,СВЦЭМ!$A$33:$A$776,$A121,СВЦЭМ!$B$33:$B$776,Q$119)+'СЕТ СН'!$I$12+СВЦЭМ!$D$10+'СЕТ СН'!$I$5-'СЕТ СН'!$I$20</f>
        <v>3352.58248525</v>
      </c>
      <c r="R121" s="36">
        <f>SUMIFS(СВЦЭМ!$C$33:$C$776,СВЦЭМ!$A$33:$A$776,$A121,СВЦЭМ!$B$33:$B$776,R$119)+'СЕТ СН'!$I$12+СВЦЭМ!$D$10+'СЕТ СН'!$I$5-'СЕТ СН'!$I$20</f>
        <v>3357.4255820200001</v>
      </c>
      <c r="S121" s="36">
        <f>SUMIFS(СВЦЭМ!$C$33:$C$776,СВЦЭМ!$A$33:$A$776,$A121,СВЦЭМ!$B$33:$B$776,S$119)+'СЕТ СН'!$I$12+СВЦЭМ!$D$10+'СЕТ СН'!$I$5-'СЕТ СН'!$I$20</f>
        <v>3352.02527285</v>
      </c>
      <c r="T121" s="36">
        <f>SUMIFS(СВЦЭМ!$C$33:$C$776,СВЦЭМ!$A$33:$A$776,$A121,СВЦЭМ!$B$33:$B$776,T$119)+'СЕТ СН'!$I$12+СВЦЭМ!$D$10+'СЕТ СН'!$I$5-'СЕТ СН'!$I$20</f>
        <v>3354.9571600300001</v>
      </c>
      <c r="U121" s="36">
        <f>SUMIFS(СВЦЭМ!$C$33:$C$776,СВЦЭМ!$A$33:$A$776,$A121,СВЦЭМ!$B$33:$B$776,U$119)+'СЕТ СН'!$I$12+СВЦЭМ!$D$10+'СЕТ СН'!$I$5-'СЕТ СН'!$I$20</f>
        <v>3380.2239803799998</v>
      </c>
      <c r="V121" s="36">
        <f>SUMIFS(СВЦЭМ!$C$33:$C$776,СВЦЭМ!$A$33:$A$776,$A121,СВЦЭМ!$B$33:$B$776,V$119)+'СЕТ СН'!$I$12+СВЦЭМ!$D$10+'СЕТ СН'!$I$5-'СЕТ СН'!$I$20</f>
        <v>3373.0251647800001</v>
      </c>
      <c r="W121" s="36">
        <f>SUMIFS(СВЦЭМ!$C$33:$C$776,СВЦЭМ!$A$33:$A$776,$A121,СВЦЭМ!$B$33:$B$776,W$119)+'СЕТ СН'!$I$12+СВЦЭМ!$D$10+'СЕТ СН'!$I$5-'СЕТ СН'!$I$20</f>
        <v>3358.4091006500003</v>
      </c>
      <c r="X121" s="36">
        <f>SUMIFS(СВЦЭМ!$C$33:$C$776,СВЦЭМ!$A$33:$A$776,$A121,СВЦЭМ!$B$33:$B$776,X$119)+'СЕТ СН'!$I$12+СВЦЭМ!$D$10+'СЕТ СН'!$I$5-'СЕТ СН'!$I$20</f>
        <v>3347.7728659700001</v>
      </c>
      <c r="Y121" s="36">
        <f>SUMIFS(СВЦЭМ!$C$33:$C$776,СВЦЭМ!$A$33:$A$776,$A121,СВЦЭМ!$B$33:$B$776,Y$119)+'СЕТ СН'!$I$12+СВЦЭМ!$D$10+'СЕТ СН'!$I$5-'СЕТ СН'!$I$20</f>
        <v>3421.3080198399998</v>
      </c>
    </row>
    <row r="122" spans="1:27" ht="15.75" x14ac:dyDescent="0.2">
      <c r="A122" s="35">
        <f t="shared" ref="A122:A150" si="3">A121+1</f>
        <v>43741</v>
      </c>
      <c r="B122" s="36">
        <f>SUMIFS(СВЦЭМ!$C$33:$C$776,СВЦЭМ!$A$33:$A$776,$A122,СВЦЭМ!$B$33:$B$776,B$119)+'СЕТ СН'!$I$12+СВЦЭМ!$D$10+'СЕТ СН'!$I$5-'СЕТ СН'!$I$20</f>
        <v>3463.59777446</v>
      </c>
      <c r="C122" s="36">
        <f>SUMIFS(СВЦЭМ!$C$33:$C$776,СВЦЭМ!$A$33:$A$776,$A122,СВЦЭМ!$B$33:$B$776,C$119)+'СЕТ СН'!$I$12+СВЦЭМ!$D$10+'СЕТ СН'!$I$5-'СЕТ СН'!$I$20</f>
        <v>3497.0385290300001</v>
      </c>
      <c r="D122" s="36">
        <f>SUMIFS(СВЦЭМ!$C$33:$C$776,СВЦЭМ!$A$33:$A$776,$A122,СВЦЭМ!$B$33:$B$776,D$119)+'СЕТ СН'!$I$12+СВЦЭМ!$D$10+'СЕТ СН'!$I$5-'СЕТ СН'!$I$20</f>
        <v>3524.0447083600002</v>
      </c>
      <c r="E122" s="36">
        <f>SUMIFS(СВЦЭМ!$C$33:$C$776,СВЦЭМ!$A$33:$A$776,$A122,СВЦЭМ!$B$33:$B$776,E$119)+'СЕТ СН'!$I$12+СВЦЭМ!$D$10+'СЕТ СН'!$I$5-'СЕТ СН'!$I$20</f>
        <v>3530.1450257900001</v>
      </c>
      <c r="F122" s="36">
        <f>SUMIFS(СВЦЭМ!$C$33:$C$776,СВЦЭМ!$A$33:$A$776,$A122,СВЦЭМ!$B$33:$B$776,F$119)+'СЕТ СН'!$I$12+СВЦЭМ!$D$10+'СЕТ СН'!$I$5-'СЕТ СН'!$I$20</f>
        <v>3527.1724167299999</v>
      </c>
      <c r="G122" s="36">
        <f>SUMIFS(СВЦЭМ!$C$33:$C$776,СВЦЭМ!$A$33:$A$776,$A122,СВЦЭМ!$B$33:$B$776,G$119)+'СЕТ СН'!$I$12+СВЦЭМ!$D$10+'СЕТ СН'!$I$5-'СЕТ СН'!$I$20</f>
        <v>3505.3333092000003</v>
      </c>
      <c r="H122" s="36">
        <f>SUMIFS(СВЦЭМ!$C$33:$C$776,СВЦЭМ!$A$33:$A$776,$A122,СВЦЭМ!$B$33:$B$776,H$119)+'СЕТ СН'!$I$12+СВЦЭМ!$D$10+'СЕТ СН'!$I$5-'СЕТ СН'!$I$20</f>
        <v>3439.8401556700001</v>
      </c>
      <c r="I122" s="36">
        <f>SUMIFS(СВЦЭМ!$C$33:$C$776,СВЦЭМ!$A$33:$A$776,$A122,СВЦЭМ!$B$33:$B$776,I$119)+'СЕТ СН'!$I$12+СВЦЭМ!$D$10+'СЕТ СН'!$I$5-'СЕТ СН'!$I$20</f>
        <v>3355.7198921899999</v>
      </c>
      <c r="J122" s="36">
        <f>SUMIFS(СВЦЭМ!$C$33:$C$776,СВЦЭМ!$A$33:$A$776,$A122,СВЦЭМ!$B$33:$B$776,J$119)+'СЕТ СН'!$I$12+СВЦЭМ!$D$10+'СЕТ СН'!$I$5-'СЕТ СН'!$I$20</f>
        <v>3361.5878335100001</v>
      </c>
      <c r="K122" s="36">
        <f>SUMIFS(СВЦЭМ!$C$33:$C$776,СВЦЭМ!$A$33:$A$776,$A122,СВЦЭМ!$B$33:$B$776,K$119)+'СЕТ СН'!$I$12+СВЦЭМ!$D$10+'СЕТ СН'!$I$5-'СЕТ СН'!$I$20</f>
        <v>3373.3352665000002</v>
      </c>
      <c r="L122" s="36">
        <f>SUMIFS(СВЦЭМ!$C$33:$C$776,СВЦЭМ!$A$33:$A$776,$A122,СВЦЭМ!$B$33:$B$776,L$119)+'СЕТ СН'!$I$12+СВЦЭМ!$D$10+'СЕТ СН'!$I$5-'СЕТ СН'!$I$20</f>
        <v>3378.6015317699998</v>
      </c>
      <c r="M122" s="36">
        <f>SUMIFS(СВЦЭМ!$C$33:$C$776,СВЦЭМ!$A$33:$A$776,$A122,СВЦЭМ!$B$33:$B$776,M$119)+'СЕТ СН'!$I$12+СВЦЭМ!$D$10+'СЕТ СН'!$I$5-'СЕТ СН'!$I$20</f>
        <v>3371.8215140699999</v>
      </c>
      <c r="N122" s="36">
        <f>SUMIFS(СВЦЭМ!$C$33:$C$776,СВЦЭМ!$A$33:$A$776,$A122,СВЦЭМ!$B$33:$B$776,N$119)+'СЕТ СН'!$I$12+СВЦЭМ!$D$10+'СЕТ СН'!$I$5-'СЕТ СН'!$I$20</f>
        <v>3412.7600593299999</v>
      </c>
      <c r="O122" s="36">
        <f>SUMIFS(СВЦЭМ!$C$33:$C$776,СВЦЭМ!$A$33:$A$776,$A122,СВЦЭМ!$B$33:$B$776,O$119)+'СЕТ СН'!$I$12+СВЦЭМ!$D$10+'СЕТ СН'!$I$5-'СЕТ СН'!$I$20</f>
        <v>3463.5626871599998</v>
      </c>
      <c r="P122" s="36">
        <f>SUMIFS(СВЦЭМ!$C$33:$C$776,СВЦЭМ!$A$33:$A$776,$A122,СВЦЭМ!$B$33:$B$776,P$119)+'СЕТ СН'!$I$12+СВЦЭМ!$D$10+'СЕТ СН'!$I$5-'СЕТ СН'!$I$20</f>
        <v>3463.18773289</v>
      </c>
      <c r="Q122" s="36">
        <f>SUMIFS(СВЦЭМ!$C$33:$C$776,СВЦЭМ!$A$33:$A$776,$A122,СВЦЭМ!$B$33:$B$776,Q$119)+'СЕТ СН'!$I$12+СВЦЭМ!$D$10+'СЕТ СН'!$I$5-'СЕТ СН'!$I$20</f>
        <v>3461.5810813200001</v>
      </c>
      <c r="R122" s="36">
        <f>SUMIFS(СВЦЭМ!$C$33:$C$776,СВЦЭМ!$A$33:$A$776,$A122,СВЦЭМ!$B$33:$B$776,R$119)+'СЕТ СН'!$I$12+СВЦЭМ!$D$10+'СЕТ СН'!$I$5-'СЕТ СН'!$I$20</f>
        <v>3404.2167873200001</v>
      </c>
      <c r="S122" s="36">
        <f>SUMIFS(СВЦЭМ!$C$33:$C$776,СВЦЭМ!$A$33:$A$776,$A122,СВЦЭМ!$B$33:$B$776,S$119)+'СЕТ СН'!$I$12+СВЦЭМ!$D$10+'СЕТ СН'!$I$5-'СЕТ СН'!$I$20</f>
        <v>3388.4220685299997</v>
      </c>
      <c r="T122" s="36">
        <f>SUMIFS(СВЦЭМ!$C$33:$C$776,СВЦЭМ!$A$33:$A$776,$A122,СВЦЭМ!$B$33:$B$776,T$119)+'СЕТ СН'!$I$12+СВЦЭМ!$D$10+'СЕТ СН'!$I$5-'СЕТ СН'!$I$20</f>
        <v>3381.2382094</v>
      </c>
      <c r="U122" s="36">
        <f>SUMIFS(СВЦЭМ!$C$33:$C$776,СВЦЭМ!$A$33:$A$776,$A122,СВЦЭМ!$B$33:$B$776,U$119)+'СЕТ СН'!$I$12+СВЦЭМ!$D$10+'СЕТ СН'!$I$5-'СЕТ СН'!$I$20</f>
        <v>3390.80017645</v>
      </c>
      <c r="V122" s="36">
        <f>SUMIFS(СВЦЭМ!$C$33:$C$776,СВЦЭМ!$A$33:$A$776,$A122,СВЦЭМ!$B$33:$B$776,V$119)+'СЕТ СН'!$I$12+СВЦЭМ!$D$10+'СЕТ СН'!$I$5-'СЕТ СН'!$I$20</f>
        <v>3391.4160526199998</v>
      </c>
      <c r="W122" s="36">
        <f>SUMIFS(СВЦЭМ!$C$33:$C$776,СВЦЭМ!$A$33:$A$776,$A122,СВЦЭМ!$B$33:$B$776,W$119)+'СЕТ СН'!$I$12+СВЦЭМ!$D$10+'СЕТ СН'!$I$5-'СЕТ СН'!$I$20</f>
        <v>3394.0284179</v>
      </c>
      <c r="X122" s="36">
        <f>SUMIFS(СВЦЭМ!$C$33:$C$776,СВЦЭМ!$A$33:$A$776,$A122,СВЦЭМ!$B$33:$B$776,X$119)+'СЕТ СН'!$I$12+СВЦЭМ!$D$10+'СЕТ СН'!$I$5-'СЕТ СН'!$I$20</f>
        <v>3360.4301608999999</v>
      </c>
      <c r="Y122" s="36">
        <f>SUMIFS(СВЦЭМ!$C$33:$C$776,СВЦЭМ!$A$33:$A$776,$A122,СВЦЭМ!$B$33:$B$776,Y$119)+'СЕТ СН'!$I$12+СВЦЭМ!$D$10+'СЕТ СН'!$I$5-'СЕТ СН'!$I$20</f>
        <v>3383.4683826199998</v>
      </c>
    </row>
    <row r="123" spans="1:27" ht="15.75" x14ac:dyDescent="0.2">
      <c r="A123" s="35">
        <f t="shared" si="3"/>
        <v>43742</v>
      </c>
      <c r="B123" s="36">
        <f>SUMIFS(СВЦЭМ!$C$33:$C$776,СВЦЭМ!$A$33:$A$776,$A123,СВЦЭМ!$B$33:$B$776,B$119)+'СЕТ СН'!$I$12+СВЦЭМ!$D$10+'СЕТ СН'!$I$5-'СЕТ СН'!$I$20</f>
        <v>3457.6012003300002</v>
      </c>
      <c r="C123" s="36">
        <f>SUMIFS(СВЦЭМ!$C$33:$C$776,СВЦЭМ!$A$33:$A$776,$A123,СВЦЭМ!$B$33:$B$776,C$119)+'СЕТ СН'!$I$12+СВЦЭМ!$D$10+'СЕТ СН'!$I$5-'СЕТ СН'!$I$20</f>
        <v>3490.5268098500001</v>
      </c>
      <c r="D123" s="36">
        <f>SUMIFS(СВЦЭМ!$C$33:$C$776,СВЦЭМ!$A$33:$A$776,$A123,СВЦЭМ!$B$33:$B$776,D$119)+'СЕТ СН'!$I$12+СВЦЭМ!$D$10+'СЕТ СН'!$I$5-'СЕТ СН'!$I$20</f>
        <v>3493.5939601300001</v>
      </c>
      <c r="E123" s="36">
        <f>SUMIFS(СВЦЭМ!$C$33:$C$776,СВЦЭМ!$A$33:$A$776,$A123,СВЦЭМ!$B$33:$B$776,E$119)+'СЕТ СН'!$I$12+СВЦЭМ!$D$10+'СЕТ СН'!$I$5-'СЕТ СН'!$I$20</f>
        <v>3514.6282640700001</v>
      </c>
      <c r="F123" s="36">
        <f>SUMIFS(СВЦЭМ!$C$33:$C$776,СВЦЭМ!$A$33:$A$776,$A123,СВЦЭМ!$B$33:$B$776,F$119)+'СЕТ СН'!$I$12+СВЦЭМ!$D$10+'СЕТ СН'!$I$5-'СЕТ СН'!$I$20</f>
        <v>3492.7954894</v>
      </c>
      <c r="G123" s="36">
        <f>SUMIFS(СВЦЭМ!$C$33:$C$776,СВЦЭМ!$A$33:$A$776,$A123,СВЦЭМ!$B$33:$B$776,G$119)+'СЕТ СН'!$I$12+СВЦЭМ!$D$10+'СЕТ СН'!$I$5-'СЕТ СН'!$I$20</f>
        <v>3467.4685636499999</v>
      </c>
      <c r="H123" s="36">
        <f>SUMIFS(СВЦЭМ!$C$33:$C$776,СВЦЭМ!$A$33:$A$776,$A123,СВЦЭМ!$B$33:$B$776,H$119)+'СЕТ СН'!$I$12+СВЦЭМ!$D$10+'СЕТ СН'!$I$5-'СЕТ СН'!$I$20</f>
        <v>3419.2549152800002</v>
      </c>
      <c r="I123" s="36">
        <f>SUMIFS(СВЦЭМ!$C$33:$C$776,СВЦЭМ!$A$33:$A$776,$A123,СВЦЭМ!$B$33:$B$776,I$119)+'СЕТ СН'!$I$12+СВЦЭМ!$D$10+'СЕТ СН'!$I$5-'СЕТ СН'!$I$20</f>
        <v>3334.9880128999998</v>
      </c>
      <c r="J123" s="36">
        <f>SUMIFS(СВЦЭМ!$C$33:$C$776,СВЦЭМ!$A$33:$A$776,$A123,СВЦЭМ!$B$33:$B$776,J$119)+'СЕТ СН'!$I$12+СВЦЭМ!$D$10+'СЕТ СН'!$I$5-'СЕТ СН'!$I$20</f>
        <v>3338.2081495900002</v>
      </c>
      <c r="K123" s="36">
        <f>SUMIFS(СВЦЭМ!$C$33:$C$776,СВЦЭМ!$A$33:$A$776,$A123,СВЦЭМ!$B$33:$B$776,K$119)+'СЕТ СН'!$I$12+СВЦЭМ!$D$10+'СЕТ СН'!$I$5-'СЕТ СН'!$I$20</f>
        <v>3355.0676364199999</v>
      </c>
      <c r="L123" s="36">
        <f>SUMIFS(СВЦЭМ!$C$33:$C$776,СВЦЭМ!$A$33:$A$776,$A123,СВЦЭМ!$B$33:$B$776,L$119)+'СЕТ СН'!$I$12+СВЦЭМ!$D$10+'СЕТ СН'!$I$5-'СЕТ СН'!$I$20</f>
        <v>3357.69910428</v>
      </c>
      <c r="M123" s="36">
        <f>SUMIFS(СВЦЭМ!$C$33:$C$776,СВЦЭМ!$A$33:$A$776,$A123,СВЦЭМ!$B$33:$B$776,M$119)+'СЕТ СН'!$I$12+СВЦЭМ!$D$10+'СЕТ СН'!$I$5-'СЕТ СН'!$I$20</f>
        <v>3350.4938588300001</v>
      </c>
      <c r="N123" s="36">
        <f>SUMIFS(СВЦЭМ!$C$33:$C$776,СВЦЭМ!$A$33:$A$776,$A123,СВЦЭМ!$B$33:$B$776,N$119)+'СЕТ СН'!$I$12+СВЦЭМ!$D$10+'СЕТ СН'!$I$5-'СЕТ СН'!$I$20</f>
        <v>3345.4816912000001</v>
      </c>
      <c r="O123" s="36">
        <f>SUMIFS(СВЦЭМ!$C$33:$C$776,СВЦЭМ!$A$33:$A$776,$A123,СВЦЭМ!$B$33:$B$776,O$119)+'СЕТ СН'!$I$12+СВЦЭМ!$D$10+'СЕТ СН'!$I$5-'СЕТ СН'!$I$20</f>
        <v>3346.8671101599998</v>
      </c>
      <c r="P123" s="36">
        <f>SUMIFS(СВЦЭМ!$C$33:$C$776,СВЦЭМ!$A$33:$A$776,$A123,СВЦЭМ!$B$33:$B$776,P$119)+'СЕТ СН'!$I$12+СВЦЭМ!$D$10+'СЕТ СН'!$I$5-'СЕТ СН'!$I$20</f>
        <v>3352.1960767299997</v>
      </c>
      <c r="Q123" s="36">
        <f>SUMIFS(СВЦЭМ!$C$33:$C$776,СВЦЭМ!$A$33:$A$776,$A123,СВЦЭМ!$B$33:$B$776,Q$119)+'СЕТ СН'!$I$12+СВЦЭМ!$D$10+'СЕТ СН'!$I$5-'СЕТ СН'!$I$20</f>
        <v>3347.9712804999999</v>
      </c>
      <c r="R123" s="36">
        <f>SUMIFS(СВЦЭМ!$C$33:$C$776,СВЦЭМ!$A$33:$A$776,$A123,СВЦЭМ!$B$33:$B$776,R$119)+'СЕТ СН'!$I$12+СВЦЭМ!$D$10+'СЕТ СН'!$I$5-'СЕТ СН'!$I$20</f>
        <v>3342.2194413299999</v>
      </c>
      <c r="S123" s="36">
        <f>SUMIFS(СВЦЭМ!$C$33:$C$776,СВЦЭМ!$A$33:$A$776,$A123,СВЦЭМ!$B$33:$B$776,S$119)+'СЕТ СН'!$I$12+СВЦЭМ!$D$10+'СЕТ СН'!$I$5-'СЕТ СН'!$I$20</f>
        <v>3341.8303821499999</v>
      </c>
      <c r="T123" s="36">
        <f>SUMIFS(СВЦЭМ!$C$33:$C$776,СВЦЭМ!$A$33:$A$776,$A123,СВЦЭМ!$B$33:$B$776,T$119)+'СЕТ СН'!$I$12+СВЦЭМ!$D$10+'СЕТ СН'!$I$5-'СЕТ СН'!$I$20</f>
        <v>3345.3616542899999</v>
      </c>
      <c r="U123" s="36">
        <f>SUMIFS(СВЦЭМ!$C$33:$C$776,СВЦЭМ!$A$33:$A$776,$A123,СВЦЭМ!$B$33:$B$776,U$119)+'СЕТ СН'!$I$12+СВЦЭМ!$D$10+'СЕТ СН'!$I$5-'СЕТ СН'!$I$20</f>
        <v>3358.6695625100001</v>
      </c>
      <c r="V123" s="36">
        <f>SUMIFS(СВЦЭМ!$C$33:$C$776,СВЦЭМ!$A$33:$A$776,$A123,СВЦЭМ!$B$33:$B$776,V$119)+'СЕТ СН'!$I$12+СВЦЭМ!$D$10+'СЕТ СН'!$I$5-'СЕТ СН'!$I$20</f>
        <v>3349.3013990999998</v>
      </c>
      <c r="W123" s="36">
        <f>SUMIFS(СВЦЭМ!$C$33:$C$776,СВЦЭМ!$A$33:$A$776,$A123,СВЦЭМ!$B$33:$B$776,W$119)+'СЕТ СН'!$I$12+СВЦЭМ!$D$10+'СЕТ СН'!$I$5-'СЕТ СН'!$I$20</f>
        <v>3335.7823857799999</v>
      </c>
      <c r="X123" s="36">
        <f>SUMIFS(СВЦЭМ!$C$33:$C$776,СВЦЭМ!$A$33:$A$776,$A123,СВЦЭМ!$B$33:$B$776,X$119)+'СЕТ СН'!$I$12+СВЦЭМ!$D$10+'СЕТ СН'!$I$5-'СЕТ СН'!$I$20</f>
        <v>3363.7993897300003</v>
      </c>
      <c r="Y123" s="36">
        <f>SUMIFS(СВЦЭМ!$C$33:$C$776,СВЦЭМ!$A$33:$A$776,$A123,СВЦЭМ!$B$33:$B$776,Y$119)+'СЕТ СН'!$I$12+СВЦЭМ!$D$10+'СЕТ СН'!$I$5-'СЕТ СН'!$I$20</f>
        <v>3426.6205721900001</v>
      </c>
    </row>
    <row r="124" spans="1:27" ht="15.75" x14ac:dyDescent="0.2">
      <c r="A124" s="35">
        <f t="shared" si="3"/>
        <v>43743</v>
      </c>
      <c r="B124" s="36">
        <f>SUMIFS(СВЦЭМ!$C$33:$C$776,СВЦЭМ!$A$33:$A$776,$A124,СВЦЭМ!$B$33:$B$776,B$119)+'СЕТ СН'!$I$12+СВЦЭМ!$D$10+'СЕТ СН'!$I$5-'СЕТ СН'!$I$20</f>
        <v>3465.1531130900003</v>
      </c>
      <c r="C124" s="36">
        <f>SUMIFS(СВЦЭМ!$C$33:$C$776,СВЦЭМ!$A$33:$A$776,$A124,СВЦЭМ!$B$33:$B$776,C$119)+'СЕТ СН'!$I$12+СВЦЭМ!$D$10+'СЕТ СН'!$I$5-'СЕТ СН'!$I$20</f>
        <v>3507.99269112</v>
      </c>
      <c r="D124" s="36">
        <f>SUMIFS(СВЦЭМ!$C$33:$C$776,СВЦЭМ!$A$33:$A$776,$A124,СВЦЭМ!$B$33:$B$776,D$119)+'СЕТ СН'!$I$12+СВЦЭМ!$D$10+'СЕТ СН'!$I$5-'СЕТ СН'!$I$20</f>
        <v>3519.5495158700001</v>
      </c>
      <c r="E124" s="36">
        <f>SUMIFS(СВЦЭМ!$C$33:$C$776,СВЦЭМ!$A$33:$A$776,$A124,СВЦЭМ!$B$33:$B$776,E$119)+'СЕТ СН'!$I$12+СВЦЭМ!$D$10+'СЕТ СН'!$I$5-'СЕТ СН'!$I$20</f>
        <v>3525.1182839499997</v>
      </c>
      <c r="F124" s="36">
        <f>SUMIFS(СВЦЭМ!$C$33:$C$776,СВЦЭМ!$A$33:$A$776,$A124,СВЦЭМ!$B$33:$B$776,F$119)+'СЕТ СН'!$I$12+СВЦЭМ!$D$10+'СЕТ СН'!$I$5-'СЕТ СН'!$I$20</f>
        <v>3511.4949770600001</v>
      </c>
      <c r="G124" s="36">
        <f>SUMIFS(СВЦЭМ!$C$33:$C$776,СВЦЭМ!$A$33:$A$776,$A124,СВЦЭМ!$B$33:$B$776,G$119)+'СЕТ СН'!$I$12+СВЦЭМ!$D$10+'СЕТ СН'!$I$5-'СЕТ СН'!$I$20</f>
        <v>3508.2089350799997</v>
      </c>
      <c r="H124" s="36">
        <f>SUMIFS(СВЦЭМ!$C$33:$C$776,СВЦЭМ!$A$33:$A$776,$A124,СВЦЭМ!$B$33:$B$776,H$119)+'СЕТ СН'!$I$12+СВЦЭМ!$D$10+'СЕТ СН'!$I$5-'СЕТ СН'!$I$20</f>
        <v>3480.2862428600001</v>
      </c>
      <c r="I124" s="36">
        <f>SUMIFS(СВЦЭМ!$C$33:$C$776,СВЦЭМ!$A$33:$A$776,$A124,СВЦЭМ!$B$33:$B$776,I$119)+'СЕТ СН'!$I$12+СВЦЭМ!$D$10+'СЕТ СН'!$I$5-'СЕТ СН'!$I$20</f>
        <v>3408.7352261599999</v>
      </c>
      <c r="J124" s="36">
        <f>SUMIFS(СВЦЭМ!$C$33:$C$776,СВЦЭМ!$A$33:$A$776,$A124,СВЦЭМ!$B$33:$B$776,J$119)+'СЕТ СН'!$I$12+СВЦЭМ!$D$10+'СЕТ СН'!$I$5-'СЕТ СН'!$I$20</f>
        <v>3350.5258501600001</v>
      </c>
      <c r="K124" s="36">
        <f>SUMIFS(СВЦЭМ!$C$33:$C$776,СВЦЭМ!$A$33:$A$776,$A124,СВЦЭМ!$B$33:$B$776,K$119)+'СЕТ СН'!$I$12+СВЦЭМ!$D$10+'СЕТ СН'!$I$5-'СЕТ СН'!$I$20</f>
        <v>3336.4761105799998</v>
      </c>
      <c r="L124" s="36">
        <f>SUMIFS(СВЦЭМ!$C$33:$C$776,СВЦЭМ!$A$33:$A$776,$A124,СВЦЭМ!$B$33:$B$776,L$119)+'СЕТ СН'!$I$12+СВЦЭМ!$D$10+'СЕТ СН'!$I$5-'СЕТ СН'!$I$20</f>
        <v>3345.02410388</v>
      </c>
      <c r="M124" s="36">
        <f>SUMIFS(СВЦЭМ!$C$33:$C$776,СВЦЭМ!$A$33:$A$776,$A124,СВЦЭМ!$B$33:$B$776,M$119)+'СЕТ СН'!$I$12+СВЦЭМ!$D$10+'СЕТ СН'!$I$5-'СЕТ СН'!$I$20</f>
        <v>3339.4828834899999</v>
      </c>
      <c r="N124" s="36">
        <f>SUMIFS(СВЦЭМ!$C$33:$C$776,СВЦЭМ!$A$33:$A$776,$A124,СВЦЭМ!$B$33:$B$776,N$119)+'СЕТ СН'!$I$12+СВЦЭМ!$D$10+'СЕТ СН'!$I$5-'СЕТ СН'!$I$20</f>
        <v>3339.1850524800002</v>
      </c>
      <c r="O124" s="36">
        <f>SUMIFS(СВЦЭМ!$C$33:$C$776,СВЦЭМ!$A$33:$A$776,$A124,СВЦЭМ!$B$33:$B$776,O$119)+'СЕТ СН'!$I$12+СВЦЭМ!$D$10+'СЕТ СН'!$I$5-'СЕТ СН'!$I$20</f>
        <v>3344.7586023399999</v>
      </c>
      <c r="P124" s="36">
        <f>SUMIFS(СВЦЭМ!$C$33:$C$776,СВЦЭМ!$A$33:$A$776,$A124,СВЦЭМ!$B$33:$B$776,P$119)+'СЕТ СН'!$I$12+СВЦЭМ!$D$10+'СЕТ СН'!$I$5-'СЕТ СН'!$I$20</f>
        <v>3355.3349493800001</v>
      </c>
      <c r="Q124" s="36">
        <f>SUMIFS(СВЦЭМ!$C$33:$C$776,СВЦЭМ!$A$33:$A$776,$A124,СВЦЭМ!$B$33:$B$776,Q$119)+'СЕТ СН'!$I$12+СВЦЭМ!$D$10+'СЕТ СН'!$I$5-'СЕТ СН'!$I$20</f>
        <v>3354.1091323599999</v>
      </c>
      <c r="R124" s="36">
        <f>SUMIFS(СВЦЭМ!$C$33:$C$776,СВЦЭМ!$A$33:$A$776,$A124,СВЦЭМ!$B$33:$B$776,R$119)+'СЕТ СН'!$I$12+СВЦЭМ!$D$10+'СЕТ СН'!$I$5-'СЕТ СН'!$I$20</f>
        <v>3351.1741818099999</v>
      </c>
      <c r="S124" s="36">
        <f>SUMIFS(СВЦЭМ!$C$33:$C$776,СВЦЭМ!$A$33:$A$776,$A124,СВЦЭМ!$B$33:$B$776,S$119)+'СЕТ СН'!$I$12+СВЦЭМ!$D$10+'СЕТ СН'!$I$5-'СЕТ СН'!$I$20</f>
        <v>3355.3707644799997</v>
      </c>
      <c r="T124" s="36">
        <f>SUMIFS(СВЦЭМ!$C$33:$C$776,СВЦЭМ!$A$33:$A$776,$A124,СВЦЭМ!$B$33:$B$776,T$119)+'СЕТ СН'!$I$12+СВЦЭМ!$D$10+'СЕТ СН'!$I$5-'СЕТ СН'!$I$20</f>
        <v>3346.0099912400001</v>
      </c>
      <c r="U124" s="36">
        <f>SUMIFS(СВЦЭМ!$C$33:$C$776,СВЦЭМ!$A$33:$A$776,$A124,СВЦЭМ!$B$33:$B$776,U$119)+'СЕТ СН'!$I$12+СВЦЭМ!$D$10+'СЕТ СН'!$I$5-'СЕТ СН'!$I$20</f>
        <v>3365.4197291199998</v>
      </c>
      <c r="V124" s="36">
        <f>SUMIFS(СВЦЭМ!$C$33:$C$776,СВЦЭМ!$A$33:$A$776,$A124,СВЦЭМ!$B$33:$B$776,V$119)+'СЕТ СН'!$I$12+СВЦЭМ!$D$10+'СЕТ СН'!$I$5-'СЕТ СН'!$I$20</f>
        <v>3368.9018402199999</v>
      </c>
      <c r="W124" s="36">
        <f>SUMIFS(СВЦЭМ!$C$33:$C$776,СВЦЭМ!$A$33:$A$776,$A124,СВЦЭМ!$B$33:$B$776,W$119)+'СЕТ СН'!$I$12+СВЦЭМ!$D$10+'СЕТ СН'!$I$5-'СЕТ СН'!$I$20</f>
        <v>3356.2727656699999</v>
      </c>
      <c r="X124" s="36">
        <f>SUMIFS(СВЦЭМ!$C$33:$C$776,СВЦЭМ!$A$33:$A$776,$A124,СВЦЭМ!$B$33:$B$776,X$119)+'СЕТ СН'!$I$12+СВЦЭМ!$D$10+'СЕТ СН'!$I$5-'СЕТ СН'!$I$20</f>
        <v>3354.8636392999997</v>
      </c>
      <c r="Y124" s="36">
        <f>SUMIFS(СВЦЭМ!$C$33:$C$776,СВЦЭМ!$A$33:$A$776,$A124,СВЦЭМ!$B$33:$B$776,Y$119)+'СЕТ СН'!$I$12+СВЦЭМ!$D$10+'СЕТ СН'!$I$5-'СЕТ СН'!$I$20</f>
        <v>3455.3390683899997</v>
      </c>
    </row>
    <row r="125" spans="1:27" ht="15.75" x14ac:dyDescent="0.2">
      <c r="A125" s="35">
        <f t="shared" si="3"/>
        <v>43744</v>
      </c>
      <c r="B125" s="36">
        <f>SUMIFS(СВЦЭМ!$C$33:$C$776,СВЦЭМ!$A$33:$A$776,$A125,СВЦЭМ!$B$33:$B$776,B$119)+'СЕТ СН'!$I$12+СВЦЭМ!$D$10+'СЕТ СН'!$I$5-'СЕТ СН'!$I$20</f>
        <v>3449.64245858</v>
      </c>
      <c r="C125" s="36">
        <f>SUMIFS(СВЦЭМ!$C$33:$C$776,СВЦЭМ!$A$33:$A$776,$A125,СВЦЭМ!$B$33:$B$776,C$119)+'СЕТ СН'!$I$12+СВЦЭМ!$D$10+'СЕТ СН'!$I$5-'СЕТ СН'!$I$20</f>
        <v>3481.1285390900002</v>
      </c>
      <c r="D125" s="36">
        <f>SUMIFS(СВЦЭМ!$C$33:$C$776,СВЦЭМ!$A$33:$A$776,$A125,СВЦЭМ!$B$33:$B$776,D$119)+'СЕТ СН'!$I$12+СВЦЭМ!$D$10+'СЕТ СН'!$I$5-'СЕТ СН'!$I$20</f>
        <v>3502.6443437799999</v>
      </c>
      <c r="E125" s="36">
        <f>SUMIFS(СВЦЭМ!$C$33:$C$776,СВЦЭМ!$A$33:$A$776,$A125,СВЦЭМ!$B$33:$B$776,E$119)+'СЕТ СН'!$I$12+СВЦЭМ!$D$10+'СЕТ СН'!$I$5-'СЕТ СН'!$I$20</f>
        <v>3514.2500450799998</v>
      </c>
      <c r="F125" s="36">
        <f>SUMIFS(СВЦЭМ!$C$33:$C$776,СВЦЭМ!$A$33:$A$776,$A125,СВЦЭМ!$B$33:$B$776,F$119)+'СЕТ СН'!$I$12+СВЦЭМ!$D$10+'СЕТ СН'!$I$5-'СЕТ СН'!$I$20</f>
        <v>3514.05096503</v>
      </c>
      <c r="G125" s="36">
        <f>SUMIFS(СВЦЭМ!$C$33:$C$776,СВЦЭМ!$A$33:$A$776,$A125,СВЦЭМ!$B$33:$B$776,G$119)+'СЕТ СН'!$I$12+СВЦЭМ!$D$10+'СЕТ СН'!$I$5-'СЕТ СН'!$I$20</f>
        <v>3513.95160407</v>
      </c>
      <c r="H125" s="36">
        <f>SUMIFS(СВЦЭМ!$C$33:$C$776,СВЦЭМ!$A$33:$A$776,$A125,СВЦЭМ!$B$33:$B$776,H$119)+'СЕТ СН'!$I$12+СВЦЭМ!$D$10+'СЕТ СН'!$I$5-'СЕТ СН'!$I$20</f>
        <v>3461.4481934300002</v>
      </c>
      <c r="I125" s="36">
        <f>SUMIFS(СВЦЭМ!$C$33:$C$776,СВЦЭМ!$A$33:$A$776,$A125,СВЦЭМ!$B$33:$B$776,I$119)+'СЕТ СН'!$I$12+СВЦЭМ!$D$10+'СЕТ СН'!$I$5-'СЕТ СН'!$I$20</f>
        <v>3378.7542564</v>
      </c>
      <c r="J125" s="36">
        <f>SUMIFS(СВЦЭМ!$C$33:$C$776,СВЦЭМ!$A$33:$A$776,$A125,СВЦЭМ!$B$33:$B$776,J$119)+'СЕТ СН'!$I$12+СВЦЭМ!$D$10+'СЕТ СН'!$I$5-'СЕТ СН'!$I$20</f>
        <v>3327.5519865699998</v>
      </c>
      <c r="K125" s="36">
        <f>SUMIFS(СВЦЭМ!$C$33:$C$776,СВЦЭМ!$A$33:$A$776,$A125,СВЦЭМ!$B$33:$B$776,K$119)+'СЕТ СН'!$I$12+СВЦЭМ!$D$10+'СЕТ СН'!$I$5-'СЕТ СН'!$I$20</f>
        <v>3333.6791609699999</v>
      </c>
      <c r="L125" s="36">
        <f>SUMIFS(СВЦЭМ!$C$33:$C$776,СВЦЭМ!$A$33:$A$776,$A125,СВЦЭМ!$B$33:$B$776,L$119)+'СЕТ СН'!$I$12+СВЦЭМ!$D$10+'СЕТ СН'!$I$5-'СЕТ СН'!$I$20</f>
        <v>3349.0941162600002</v>
      </c>
      <c r="M125" s="36">
        <f>SUMIFS(СВЦЭМ!$C$33:$C$776,СВЦЭМ!$A$33:$A$776,$A125,СВЦЭМ!$B$33:$B$776,M$119)+'СЕТ СН'!$I$12+СВЦЭМ!$D$10+'СЕТ СН'!$I$5-'СЕТ СН'!$I$20</f>
        <v>3342.05979325</v>
      </c>
      <c r="N125" s="36">
        <f>SUMIFS(СВЦЭМ!$C$33:$C$776,СВЦЭМ!$A$33:$A$776,$A125,СВЦЭМ!$B$33:$B$776,N$119)+'СЕТ СН'!$I$12+СВЦЭМ!$D$10+'СЕТ СН'!$I$5-'СЕТ СН'!$I$20</f>
        <v>3330.9771307000001</v>
      </c>
      <c r="O125" s="36">
        <f>SUMIFS(СВЦЭМ!$C$33:$C$776,СВЦЭМ!$A$33:$A$776,$A125,СВЦЭМ!$B$33:$B$776,O$119)+'СЕТ СН'!$I$12+СВЦЭМ!$D$10+'СЕТ СН'!$I$5-'СЕТ СН'!$I$20</f>
        <v>3329.8976954600003</v>
      </c>
      <c r="P125" s="36">
        <f>SUMIFS(СВЦЭМ!$C$33:$C$776,СВЦЭМ!$A$33:$A$776,$A125,СВЦЭМ!$B$33:$B$776,P$119)+'СЕТ СН'!$I$12+СВЦЭМ!$D$10+'СЕТ СН'!$I$5-'СЕТ СН'!$I$20</f>
        <v>3330.6978710100002</v>
      </c>
      <c r="Q125" s="36">
        <f>SUMIFS(СВЦЭМ!$C$33:$C$776,СВЦЭМ!$A$33:$A$776,$A125,СВЦЭМ!$B$33:$B$776,Q$119)+'СЕТ СН'!$I$12+СВЦЭМ!$D$10+'СЕТ СН'!$I$5-'СЕТ СН'!$I$20</f>
        <v>3337.4763496999999</v>
      </c>
      <c r="R125" s="36">
        <f>SUMIFS(СВЦЭМ!$C$33:$C$776,СВЦЭМ!$A$33:$A$776,$A125,СВЦЭМ!$B$33:$B$776,R$119)+'СЕТ СН'!$I$12+СВЦЭМ!$D$10+'СЕТ СН'!$I$5-'СЕТ СН'!$I$20</f>
        <v>3328.9032351800001</v>
      </c>
      <c r="S125" s="36">
        <f>SUMIFS(СВЦЭМ!$C$33:$C$776,СВЦЭМ!$A$33:$A$776,$A125,СВЦЭМ!$B$33:$B$776,S$119)+'СЕТ СН'!$I$12+СВЦЭМ!$D$10+'СЕТ СН'!$I$5-'СЕТ СН'!$I$20</f>
        <v>3336.8206322999999</v>
      </c>
      <c r="T125" s="36">
        <f>SUMIFS(СВЦЭМ!$C$33:$C$776,СВЦЭМ!$A$33:$A$776,$A125,СВЦЭМ!$B$33:$B$776,T$119)+'СЕТ СН'!$I$12+СВЦЭМ!$D$10+'СЕТ СН'!$I$5-'СЕТ СН'!$I$20</f>
        <v>3332.9143936999999</v>
      </c>
      <c r="U125" s="36">
        <f>SUMIFS(СВЦЭМ!$C$33:$C$776,СВЦЭМ!$A$33:$A$776,$A125,СВЦЭМ!$B$33:$B$776,U$119)+'СЕТ СН'!$I$12+СВЦЭМ!$D$10+'СЕТ СН'!$I$5-'СЕТ СН'!$I$20</f>
        <v>3354.7252974799999</v>
      </c>
      <c r="V125" s="36">
        <f>SUMIFS(СВЦЭМ!$C$33:$C$776,СВЦЭМ!$A$33:$A$776,$A125,СВЦЭМ!$B$33:$B$776,V$119)+'СЕТ СН'!$I$12+СВЦЭМ!$D$10+'СЕТ СН'!$I$5-'СЕТ СН'!$I$20</f>
        <v>3356.1580955700001</v>
      </c>
      <c r="W125" s="36">
        <f>SUMIFS(СВЦЭМ!$C$33:$C$776,СВЦЭМ!$A$33:$A$776,$A125,СВЦЭМ!$B$33:$B$776,W$119)+'СЕТ СН'!$I$12+СВЦЭМ!$D$10+'СЕТ СН'!$I$5-'СЕТ СН'!$I$20</f>
        <v>3342.23817874</v>
      </c>
      <c r="X125" s="36">
        <f>SUMIFS(СВЦЭМ!$C$33:$C$776,СВЦЭМ!$A$33:$A$776,$A125,СВЦЭМ!$B$33:$B$776,X$119)+'СЕТ СН'!$I$12+СВЦЭМ!$D$10+'СЕТ СН'!$I$5-'СЕТ СН'!$I$20</f>
        <v>3333.6045068499998</v>
      </c>
      <c r="Y125" s="36">
        <f>SUMIFS(СВЦЭМ!$C$33:$C$776,СВЦЭМ!$A$33:$A$776,$A125,СВЦЭМ!$B$33:$B$776,Y$119)+'СЕТ СН'!$I$12+СВЦЭМ!$D$10+'СЕТ СН'!$I$5-'СЕТ СН'!$I$20</f>
        <v>3370.2926723</v>
      </c>
    </row>
    <row r="126" spans="1:27" ht="15.75" x14ac:dyDescent="0.2">
      <c r="A126" s="35">
        <f t="shared" si="3"/>
        <v>43745</v>
      </c>
      <c r="B126" s="36">
        <f>SUMIFS(СВЦЭМ!$C$33:$C$776,СВЦЭМ!$A$33:$A$776,$A126,СВЦЭМ!$B$33:$B$776,B$119)+'СЕТ СН'!$I$12+СВЦЭМ!$D$10+'СЕТ СН'!$I$5-'СЕТ СН'!$I$20</f>
        <v>3466.6636011800001</v>
      </c>
      <c r="C126" s="36">
        <f>SUMIFS(СВЦЭМ!$C$33:$C$776,СВЦЭМ!$A$33:$A$776,$A126,СВЦЭМ!$B$33:$B$776,C$119)+'СЕТ СН'!$I$12+СВЦЭМ!$D$10+'СЕТ СН'!$I$5-'СЕТ СН'!$I$20</f>
        <v>3490.1406119600001</v>
      </c>
      <c r="D126" s="36">
        <f>SUMIFS(СВЦЭМ!$C$33:$C$776,СВЦЭМ!$A$33:$A$776,$A126,СВЦЭМ!$B$33:$B$776,D$119)+'СЕТ СН'!$I$12+СВЦЭМ!$D$10+'СЕТ СН'!$I$5-'СЕТ СН'!$I$20</f>
        <v>3506.1842906100001</v>
      </c>
      <c r="E126" s="36">
        <f>SUMIFS(СВЦЭМ!$C$33:$C$776,СВЦЭМ!$A$33:$A$776,$A126,СВЦЭМ!$B$33:$B$776,E$119)+'СЕТ СН'!$I$12+СВЦЭМ!$D$10+'СЕТ СН'!$I$5-'СЕТ СН'!$I$20</f>
        <v>3520.18726457</v>
      </c>
      <c r="F126" s="36">
        <f>SUMIFS(СВЦЭМ!$C$33:$C$776,СВЦЭМ!$A$33:$A$776,$A126,СВЦЭМ!$B$33:$B$776,F$119)+'СЕТ СН'!$I$12+СВЦЭМ!$D$10+'СЕТ СН'!$I$5-'СЕТ СН'!$I$20</f>
        <v>3528.08070443</v>
      </c>
      <c r="G126" s="36">
        <f>SUMIFS(СВЦЭМ!$C$33:$C$776,СВЦЭМ!$A$33:$A$776,$A126,СВЦЭМ!$B$33:$B$776,G$119)+'СЕТ СН'!$I$12+СВЦЭМ!$D$10+'СЕТ СН'!$I$5-'СЕТ СН'!$I$20</f>
        <v>3506.2755228999999</v>
      </c>
      <c r="H126" s="36">
        <f>SUMIFS(СВЦЭМ!$C$33:$C$776,СВЦЭМ!$A$33:$A$776,$A126,СВЦЭМ!$B$33:$B$776,H$119)+'СЕТ СН'!$I$12+СВЦЭМ!$D$10+'СЕТ СН'!$I$5-'СЕТ СН'!$I$20</f>
        <v>3422.5603398600001</v>
      </c>
      <c r="I126" s="36">
        <f>SUMIFS(СВЦЭМ!$C$33:$C$776,СВЦЭМ!$A$33:$A$776,$A126,СВЦЭМ!$B$33:$B$776,I$119)+'СЕТ СН'!$I$12+СВЦЭМ!$D$10+'СЕТ СН'!$I$5-'СЕТ СН'!$I$20</f>
        <v>3339.3891320000002</v>
      </c>
      <c r="J126" s="36">
        <f>SUMIFS(СВЦЭМ!$C$33:$C$776,СВЦЭМ!$A$33:$A$776,$A126,СВЦЭМ!$B$33:$B$776,J$119)+'СЕТ СН'!$I$12+СВЦЭМ!$D$10+'СЕТ СН'!$I$5-'СЕТ СН'!$I$20</f>
        <v>3331.9274965899999</v>
      </c>
      <c r="K126" s="36">
        <f>SUMIFS(СВЦЭМ!$C$33:$C$776,СВЦЭМ!$A$33:$A$776,$A126,СВЦЭМ!$B$33:$B$776,K$119)+'СЕТ СН'!$I$12+СВЦЭМ!$D$10+'СЕТ СН'!$I$5-'СЕТ СН'!$I$20</f>
        <v>3331.4668738700002</v>
      </c>
      <c r="L126" s="36">
        <f>SUMIFS(СВЦЭМ!$C$33:$C$776,СВЦЭМ!$A$33:$A$776,$A126,СВЦЭМ!$B$33:$B$776,L$119)+'СЕТ СН'!$I$12+СВЦЭМ!$D$10+'СЕТ СН'!$I$5-'СЕТ СН'!$I$20</f>
        <v>3331.9717249400001</v>
      </c>
      <c r="M126" s="36">
        <f>SUMIFS(СВЦЭМ!$C$33:$C$776,СВЦЭМ!$A$33:$A$776,$A126,СВЦЭМ!$B$33:$B$776,M$119)+'СЕТ СН'!$I$12+СВЦЭМ!$D$10+'СЕТ СН'!$I$5-'СЕТ СН'!$I$20</f>
        <v>3342.6157906899998</v>
      </c>
      <c r="N126" s="36">
        <f>SUMIFS(СВЦЭМ!$C$33:$C$776,СВЦЭМ!$A$33:$A$776,$A126,СВЦЭМ!$B$33:$B$776,N$119)+'СЕТ СН'!$I$12+СВЦЭМ!$D$10+'СЕТ СН'!$I$5-'СЕТ СН'!$I$20</f>
        <v>3347.2072241800001</v>
      </c>
      <c r="O126" s="36">
        <f>SUMIFS(СВЦЭМ!$C$33:$C$776,СВЦЭМ!$A$33:$A$776,$A126,СВЦЭМ!$B$33:$B$776,O$119)+'СЕТ СН'!$I$12+СВЦЭМ!$D$10+'СЕТ СН'!$I$5-'СЕТ СН'!$I$20</f>
        <v>3342.62966749</v>
      </c>
      <c r="P126" s="36">
        <f>SUMIFS(СВЦЭМ!$C$33:$C$776,СВЦЭМ!$A$33:$A$776,$A126,СВЦЭМ!$B$33:$B$776,P$119)+'СЕТ СН'!$I$12+СВЦЭМ!$D$10+'СЕТ СН'!$I$5-'СЕТ СН'!$I$20</f>
        <v>3343.5355437899998</v>
      </c>
      <c r="Q126" s="36">
        <f>SUMIFS(СВЦЭМ!$C$33:$C$776,СВЦЭМ!$A$33:$A$776,$A126,СВЦЭМ!$B$33:$B$776,Q$119)+'СЕТ СН'!$I$12+СВЦЭМ!$D$10+'СЕТ СН'!$I$5-'СЕТ СН'!$I$20</f>
        <v>3347.84455669</v>
      </c>
      <c r="R126" s="36">
        <f>SUMIFS(СВЦЭМ!$C$33:$C$776,СВЦЭМ!$A$33:$A$776,$A126,СВЦЭМ!$B$33:$B$776,R$119)+'СЕТ СН'!$I$12+СВЦЭМ!$D$10+'СЕТ СН'!$I$5-'СЕТ СН'!$I$20</f>
        <v>3346.7929142600001</v>
      </c>
      <c r="S126" s="36">
        <f>SUMIFS(СВЦЭМ!$C$33:$C$776,СВЦЭМ!$A$33:$A$776,$A126,СВЦЭМ!$B$33:$B$776,S$119)+'СЕТ СН'!$I$12+СВЦЭМ!$D$10+'СЕТ СН'!$I$5-'СЕТ СН'!$I$20</f>
        <v>3349.4271828000001</v>
      </c>
      <c r="T126" s="36">
        <f>SUMIFS(СВЦЭМ!$C$33:$C$776,СВЦЭМ!$A$33:$A$776,$A126,СВЦЭМ!$B$33:$B$776,T$119)+'СЕТ СН'!$I$12+СВЦЭМ!$D$10+'СЕТ СН'!$I$5-'СЕТ СН'!$I$20</f>
        <v>3342.5005219599998</v>
      </c>
      <c r="U126" s="36">
        <f>SUMIFS(СВЦЭМ!$C$33:$C$776,СВЦЭМ!$A$33:$A$776,$A126,СВЦЭМ!$B$33:$B$776,U$119)+'СЕТ СН'!$I$12+СВЦЭМ!$D$10+'СЕТ СН'!$I$5-'СЕТ СН'!$I$20</f>
        <v>3333.9076795700003</v>
      </c>
      <c r="V126" s="36">
        <f>SUMIFS(СВЦЭМ!$C$33:$C$776,СВЦЭМ!$A$33:$A$776,$A126,СВЦЭМ!$B$33:$B$776,V$119)+'СЕТ СН'!$I$12+СВЦЭМ!$D$10+'СЕТ СН'!$I$5-'СЕТ СН'!$I$20</f>
        <v>3332.1630461700001</v>
      </c>
      <c r="W126" s="36">
        <f>SUMIFS(СВЦЭМ!$C$33:$C$776,СВЦЭМ!$A$33:$A$776,$A126,СВЦЭМ!$B$33:$B$776,W$119)+'СЕТ СН'!$I$12+СВЦЭМ!$D$10+'СЕТ СН'!$I$5-'СЕТ СН'!$I$20</f>
        <v>3349.9420452200002</v>
      </c>
      <c r="X126" s="36">
        <f>SUMIFS(СВЦЭМ!$C$33:$C$776,СВЦЭМ!$A$33:$A$776,$A126,СВЦЭМ!$B$33:$B$776,X$119)+'СЕТ СН'!$I$12+СВЦЭМ!$D$10+'СЕТ СН'!$I$5-'СЕТ СН'!$I$20</f>
        <v>3368.50896212</v>
      </c>
      <c r="Y126" s="36">
        <f>SUMIFS(СВЦЭМ!$C$33:$C$776,СВЦЭМ!$A$33:$A$776,$A126,СВЦЭМ!$B$33:$B$776,Y$119)+'СЕТ СН'!$I$12+СВЦЭМ!$D$10+'СЕТ СН'!$I$5-'СЕТ СН'!$I$20</f>
        <v>3416.1354755000002</v>
      </c>
    </row>
    <row r="127" spans="1:27" ht="15.75" x14ac:dyDescent="0.2">
      <c r="A127" s="35">
        <f t="shared" si="3"/>
        <v>43746</v>
      </c>
      <c r="B127" s="36">
        <f>SUMIFS(СВЦЭМ!$C$33:$C$776,СВЦЭМ!$A$33:$A$776,$A127,СВЦЭМ!$B$33:$B$776,B$119)+'СЕТ СН'!$I$12+СВЦЭМ!$D$10+'СЕТ СН'!$I$5-'СЕТ СН'!$I$20</f>
        <v>3379.5477839800001</v>
      </c>
      <c r="C127" s="36">
        <f>SUMIFS(СВЦЭМ!$C$33:$C$776,СВЦЭМ!$A$33:$A$776,$A127,СВЦЭМ!$B$33:$B$776,C$119)+'СЕТ СН'!$I$12+СВЦЭМ!$D$10+'СЕТ СН'!$I$5-'СЕТ СН'!$I$20</f>
        <v>3435.97863904</v>
      </c>
      <c r="D127" s="36">
        <f>SUMIFS(СВЦЭМ!$C$33:$C$776,СВЦЭМ!$A$33:$A$776,$A127,СВЦЭМ!$B$33:$B$776,D$119)+'СЕТ СН'!$I$12+СВЦЭМ!$D$10+'СЕТ СН'!$I$5-'СЕТ СН'!$I$20</f>
        <v>3430.8028202599999</v>
      </c>
      <c r="E127" s="36">
        <f>SUMIFS(СВЦЭМ!$C$33:$C$776,СВЦЭМ!$A$33:$A$776,$A127,СВЦЭМ!$B$33:$B$776,E$119)+'СЕТ СН'!$I$12+СВЦЭМ!$D$10+'СЕТ СН'!$I$5-'СЕТ СН'!$I$20</f>
        <v>3443.0025996300001</v>
      </c>
      <c r="F127" s="36">
        <f>SUMIFS(СВЦЭМ!$C$33:$C$776,СВЦЭМ!$A$33:$A$776,$A127,СВЦЭМ!$B$33:$B$776,F$119)+'СЕТ СН'!$I$12+СВЦЭМ!$D$10+'СЕТ СН'!$I$5-'СЕТ СН'!$I$20</f>
        <v>3439.6119571099998</v>
      </c>
      <c r="G127" s="36">
        <f>SUMIFS(СВЦЭМ!$C$33:$C$776,СВЦЭМ!$A$33:$A$776,$A127,СВЦЭМ!$B$33:$B$776,G$119)+'СЕТ СН'!$I$12+СВЦЭМ!$D$10+'СЕТ СН'!$I$5-'СЕТ СН'!$I$20</f>
        <v>3423.15243947</v>
      </c>
      <c r="H127" s="36">
        <f>SUMIFS(СВЦЭМ!$C$33:$C$776,СВЦЭМ!$A$33:$A$776,$A127,СВЦЭМ!$B$33:$B$776,H$119)+'СЕТ СН'!$I$12+СВЦЭМ!$D$10+'СЕТ СН'!$I$5-'СЕТ СН'!$I$20</f>
        <v>3402.9352543699997</v>
      </c>
      <c r="I127" s="36">
        <f>SUMIFS(СВЦЭМ!$C$33:$C$776,СВЦЭМ!$A$33:$A$776,$A127,СВЦЭМ!$B$33:$B$776,I$119)+'СЕТ СН'!$I$12+СВЦЭМ!$D$10+'СЕТ СН'!$I$5-'СЕТ СН'!$I$20</f>
        <v>3362.5657942899998</v>
      </c>
      <c r="J127" s="36">
        <f>SUMIFS(СВЦЭМ!$C$33:$C$776,СВЦЭМ!$A$33:$A$776,$A127,СВЦЭМ!$B$33:$B$776,J$119)+'СЕТ СН'!$I$12+СВЦЭМ!$D$10+'СЕТ СН'!$I$5-'СЕТ СН'!$I$20</f>
        <v>3337.4534104300001</v>
      </c>
      <c r="K127" s="36">
        <f>SUMIFS(СВЦЭМ!$C$33:$C$776,СВЦЭМ!$A$33:$A$776,$A127,СВЦЭМ!$B$33:$B$776,K$119)+'СЕТ СН'!$I$12+СВЦЭМ!$D$10+'СЕТ СН'!$I$5-'СЕТ СН'!$I$20</f>
        <v>3338.2000240299999</v>
      </c>
      <c r="L127" s="36">
        <f>SUMIFS(СВЦЭМ!$C$33:$C$776,СВЦЭМ!$A$33:$A$776,$A127,СВЦЭМ!$B$33:$B$776,L$119)+'СЕТ СН'!$I$12+СВЦЭМ!$D$10+'СЕТ СН'!$I$5-'СЕТ СН'!$I$20</f>
        <v>3341.94009048</v>
      </c>
      <c r="M127" s="36">
        <f>SUMIFS(СВЦЭМ!$C$33:$C$776,СВЦЭМ!$A$33:$A$776,$A127,СВЦЭМ!$B$33:$B$776,M$119)+'СЕТ СН'!$I$12+СВЦЭМ!$D$10+'СЕТ СН'!$I$5-'СЕТ СН'!$I$20</f>
        <v>3337.0272863499999</v>
      </c>
      <c r="N127" s="36">
        <f>SUMIFS(СВЦЭМ!$C$33:$C$776,СВЦЭМ!$A$33:$A$776,$A127,СВЦЭМ!$B$33:$B$776,N$119)+'СЕТ СН'!$I$12+СВЦЭМ!$D$10+'СЕТ СН'!$I$5-'СЕТ СН'!$I$20</f>
        <v>3311.10315558</v>
      </c>
      <c r="O127" s="36">
        <f>SUMIFS(СВЦЭМ!$C$33:$C$776,СВЦЭМ!$A$33:$A$776,$A127,СВЦЭМ!$B$33:$B$776,O$119)+'СЕТ СН'!$I$12+СВЦЭМ!$D$10+'СЕТ СН'!$I$5-'СЕТ СН'!$I$20</f>
        <v>3287.4683122500001</v>
      </c>
      <c r="P127" s="36">
        <f>SUMIFS(СВЦЭМ!$C$33:$C$776,СВЦЭМ!$A$33:$A$776,$A127,СВЦЭМ!$B$33:$B$776,P$119)+'СЕТ СН'!$I$12+СВЦЭМ!$D$10+'СЕТ СН'!$I$5-'СЕТ СН'!$I$20</f>
        <v>3338.3235272000002</v>
      </c>
      <c r="Q127" s="36">
        <f>SUMIFS(СВЦЭМ!$C$33:$C$776,СВЦЭМ!$A$33:$A$776,$A127,СВЦЭМ!$B$33:$B$776,Q$119)+'СЕТ СН'!$I$12+СВЦЭМ!$D$10+'СЕТ СН'!$I$5-'СЕТ СН'!$I$20</f>
        <v>3384.5415333999999</v>
      </c>
      <c r="R127" s="36">
        <f>SUMIFS(СВЦЭМ!$C$33:$C$776,СВЦЭМ!$A$33:$A$776,$A127,СВЦЭМ!$B$33:$B$776,R$119)+'СЕТ СН'!$I$12+СВЦЭМ!$D$10+'СЕТ СН'!$I$5-'СЕТ СН'!$I$20</f>
        <v>3282.8060684500001</v>
      </c>
      <c r="S127" s="36">
        <f>SUMIFS(СВЦЭМ!$C$33:$C$776,СВЦЭМ!$A$33:$A$776,$A127,СВЦЭМ!$B$33:$B$776,S$119)+'СЕТ СН'!$I$12+СВЦЭМ!$D$10+'СЕТ СН'!$I$5-'СЕТ СН'!$I$20</f>
        <v>3289.3932862000001</v>
      </c>
      <c r="T127" s="36">
        <f>SUMIFS(СВЦЭМ!$C$33:$C$776,СВЦЭМ!$A$33:$A$776,$A127,СВЦЭМ!$B$33:$B$776,T$119)+'СЕТ СН'!$I$12+СВЦЭМ!$D$10+'СЕТ СН'!$I$5-'СЕТ СН'!$I$20</f>
        <v>3302.8139956</v>
      </c>
      <c r="U127" s="36">
        <f>SUMIFS(СВЦЭМ!$C$33:$C$776,СВЦЭМ!$A$33:$A$776,$A127,СВЦЭМ!$B$33:$B$776,U$119)+'СЕТ СН'!$I$12+СВЦЭМ!$D$10+'СЕТ СН'!$I$5-'СЕТ СН'!$I$20</f>
        <v>3326.1286290899998</v>
      </c>
      <c r="V127" s="36">
        <f>SUMIFS(СВЦЭМ!$C$33:$C$776,СВЦЭМ!$A$33:$A$776,$A127,СВЦЭМ!$B$33:$B$776,V$119)+'СЕТ СН'!$I$12+СВЦЭМ!$D$10+'СЕТ СН'!$I$5-'СЕТ СН'!$I$20</f>
        <v>3331.5190563300002</v>
      </c>
      <c r="W127" s="36">
        <f>SUMIFS(СВЦЭМ!$C$33:$C$776,СВЦЭМ!$A$33:$A$776,$A127,СВЦЭМ!$B$33:$B$776,W$119)+'СЕТ СН'!$I$12+СВЦЭМ!$D$10+'СЕТ СН'!$I$5-'СЕТ СН'!$I$20</f>
        <v>3317.55173053</v>
      </c>
      <c r="X127" s="36">
        <f>SUMIFS(СВЦЭМ!$C$33:$C$776,СВЦЭМ!$A$33:$A$776,$A127,СВЦЭМ!$B$33:$B$776,X$119)+'СЕТ СН'!$I$12+СВЦЭМ!$D$10+'СЕТ СН'!$I$5-'СЕТ СН'!$I$20</f>
        <v>3283.1311922200002</v>
      </c>
      <c r="Y127" s="36">
        <f>SUMIFS(СВЦЭМ!$C$33:$C$776,СВЦЭМ!$A$33:$A$776,$A127,СВЦЭМ!$B$33:$B$776,Y$119)+'СЕТ СН'!$I$12+СВЦЭМ!$D$10+'СЕТ СН'!$I$5-'СЕТ СН'!$I$20</f>
        <v>3255.5214280700002</v>
      </c>
    </row>
    <row r="128" spans="1:27" ht="15.75" x14ac:dyDescent="0.2">
      <c r="A128" s="35">
        <f t="shared" si="3"/>
        <v>43747</v>
      </c>
      <c r="B128" s="36">
        <f>SUMIFS(СВЦЭМ!$C$33:$C$776,СВЦЭМ!$A$33:$A$776,$A128,СВЦЭМ!$B$33:$B$776,B$119)+'СЕТ СН'!$I$12+СВЦЭМ!$D$10+'СЕТ СН'!$I$5-'СЕТ СН'!$I$20</f>
        <v>3397.96866344</v>
      </c>
      <c r="C128" s="36">
        <f>SUMIFS(СВЦЭМ!$C$33:$C$776,СВЦЭМ!$A$33:$A$776,$A128,СВЦЭМ!$B$33:$B$776,C$119)+'СЕТ СН'!$I$12+СВЦЭМ!$D$10+'СЕТ СН'!$I$5-'СЕТ СН'!$I$20</f>
        <v>3427.99262692</v>
      </c>
      <c r="D128" s="36">
        <f>SUMIFS(СВЦЭМ!$C$33:$C$776,СВЦЭМ!$A$33:$A$776,$A128,СВЦЭМ!$B$33:$B$776,D$119)+'СЕТ СН'!$I$12+СВЦЭМ!$D$10+'СЕТ СН'!$I$5-'СЕТ СН'!$I$20</f>
        <v>3461.7678650799999</v>
      </c>
      <c r="E128" s="36">
        <f>SUMIFS(СВЦЭМ!$C$33:$C$776,СВЦЭМ!$A$33:$A$776,$A128,СВЦЭМ!$B$33:$B$776,E$119)+'СЕТ СН'!$I$12+СВЦЭМ!$D$10+'СЕТ СН'!$I$5-'СЕТ СН'!$I$20</f>
        <v>3471.3448633899998</v>
      </c>
      <c r="F128" s="36">
        <f>SUMIFS(СВЦЭМ!$C$33:$C$776,СВЦЭМ!$A$33:$A$776,$A128,СВЦЭМ!$B$33:$B$776,F$119)+'СЕТ СН'!$I$12+СВЦЭМ!$D$10+'СЕТ СН'!$I$5-'СЕТ СН'!$I$20</f>
        <v>3473.6316416099999</v>
      </c>
      <c r="G128" s="36">
        <f>SUMIFS(СВЦЭМ!$C$33:$C$776,СВЦЭМ!$A$33:$A$776,$A128,СВЦЭМ!$B$33:$B$776,G$119)+'СЕТ СН'!$I$12+СВЦЭМ!$D$10+'СЕТ СН'!$I$5-'СЕТ СН'!$I$20</f>
        <v>3454.0823671399999</v>
      </c>
      <c r="H128" s="36">
        <f>SUMIFS(СВЦЭМ!$C$33:$C$776,СВЦЭМ!$A$33:$A$776,$A128,СВЦЭМ!$B$33:$B$776,H$119)+'СЕТ СН'!$I$12+СВЦЭМ!$D$10+'СЕТ СН'!$I$5-'СЕТ СН'!$I$20</f>
        <v>3416.9968863200002</v>
      </c>
      <c r="I128" s="36">
        <f>SUMIFS(СВЦЭМ!$C$33:$C$776,СВЦЭМ!$A$33:$A$776,$A128,СВЦЭМ!$B$33:$B$776,I$119)+'СЕТ СН'!$I$12+СВЦЭМ!$D$10+'СЕТ СН'!$I$5-'СЕТ СН'!$I$20</f>
        <v>3391.5100514999999</v>
      </c>
      <c r="J128" s="36">
        <f>SUMIFS(СВЦЭМ!$C$33:$C$776,СВЦЭМ!$A$33:$A$776,$A128,СВЦЭМ!$B$33:$B$776,J$119)+'СЕТ СН'!$I$12+СВЦЭМ!$D$10+'СЕТ СН'!$I$5-'СЕТ СН'!$I$20</f>
        <v>3397.82969869</v>
      </c>
      <c r="K128" s="36">
        <f>SUMIFS(СВЦЭМ!$C$33:$C$776,СВЦЭМ!$A$33:$A$776,$A128,СВЦЭМ!$B$33:$B$776,K$119)+'СЕТ СН'!$I$12+СВЦЭМ!$D$10+'СЕТ СН'!$I$5-'СЕТ СН'!$I$20</f>
        <v>3403.6766384100001</v>
      </c>
      <c r="L128" s="36">
        <f>SUMIFS(СВЦЭМ!$C$33:$C$776,СВЦЭМ!$A$33:$A$776,$A128,СВЦЭМ!$B$33:$B$776,L$119)+'СЕТ СН'!$I$12+СВЦЭМ!$D$10+'СЕТ СН'!$I$5-'СЕТ СН'!$I$20</f>
        <v>3414.4481899399998</v>
      </c>
      <c r="M128" s="36">
        <f>SUMIFS(СВЦЭМ!$C$33:$C$776,СВЦЭМ!$A$33:$A$776,$A128,СВЦЭМ!$B$33:$B$776,M$119)+'СЕТ СН'!$I$12+СВЦЭМ!$D$10+'СЕТ СН'!$I$5-'СЕТ СН'!$I$20</f>
        <v>3410.5352770300001</v>
      </c>
      <c r="N128" s="36">
        <f>SUMIFS(СВЦЭМ!$C$33:$C$776,СВЦЭМ!$A$33:$A$776,$A128,СВЦЭМ!$B$33:$B$776,N$119)+'СЕТ СН'!$I$12+СВЦЭМ!$D$10+'СЕТ СН'!$I$5-'СЕТ СН'!$I$20</f>
        <v>3359.76165575</v>
      </c>
      <c r="O128" s="36">
        <f>SUMIFS(СВЦЭМ!$C$33:$C$776,СВЦЭМ!$A$33:$A$776,$A128,СВЦЭМ!$B$33:$B$776,O$119)+'СЕТ СН'!$I$12+СВЦЭМ!$D$10+'СЕТ СН'!$I$5-'СЕТ СН'!$I$20</f>
        <v>3338.0394462200002</v>
      </c>
      <c r="P128" s="36">
        <f>SUMIFS(СВЦЭМ!$C$33:$C$776,СВЦЭМ!$A$33:$A$776,$A128,СВЦЭМ!$B$33:$B$776,P$119)+'СЕТ СН'!$I$12+СВЦЭМ!$D$10+'СЕТ СН'!$I$5-'СЕТ СН'!$I$20</f>
        <v>3337.1388178699999</v>
      </c>
      <c r="Q128" s="36">
        <f>SUMIFS(СВЦЭМ!$C$33:$C$776,СВЦЭМ!$A$33:$A$776,$A128,СВЦЭМ!$B$33:$B$776,Q$119)+'СЕТ СН'!$I$12+СВЦЭМ!$D$10+'СЕТ СН'!$I$5-'СЕТ СН'!$I$20</f>
        <v>3335.8342376299997</v>
      </c>
      <c r="R128" s="36">
        <f>SUMIFS(СВЦЭМ!$C$33:$C$776,СВЦЭМ!$A$33:$A$776,$A128,СВЦЭМ!$B$33:$B$776,R$119)+'СЕТ СН'!$I$12+СВЦЭМ!$D$10+'СЕТ СН'!$I$5-'СЕТ СН'!$I$20</f>
        <v>3329.5394622700001</v>
      </c>
      <c r="S128" s="36">
        <f>SUMIFS(СВЦЭМ!$C$33:$C$776,СВЦЭМ!$A$33:$A$776,$A128,СВЦЭМ!$B$33:$B$776,S$119)+'СЕТ СН'!$I$12+СВЦЭМ!$D$10+'СЕТ СН'!$I$5-'СЕТ СН'!$I$20</f>
        <v>3329.6719036499999</v>
      </c>
      <c r="T128" s="36">
        <f>SUMIFS(СВЦЭМ!$C$33:$C$776,СВЦЭМ!$A$33:$A$776,$A128,СВЦЭМ!$B$33:$B$776,T$119)+'СЕТ СН'!$I$12+СВЦЭМ!$D$10+'СЕТ СН'!$I$5-'СЕТ СН'!$I$20</f>
        <v>3354.78159104</v>
      </c>
      <c r="U128" s="36">
        <f>SUMIFS(СВЦЭМ!$C$33:$C$776,СВЦЭМ!$A$33:$A$776,$A128,СВЦЭМ!$B$33:$B$776,U$119)+'СЕТ СН'!$I$12+СВЦЭМ!$D$10+'СЕТ СН'!$I$5-'СЕТ СН'!$I$20</f>
        <v>3347.0912006500002</v>
      </c>
      <c r="V128" s="36">
        <f>SUMIFS(СВЦЭМ!$C$33:$C$776,СВЦЭМ!$A$33:$A$776,$A128,СВЦЭМ!$B$33:$B$776,V$119)+'СЕТ СН'!$I$12+СВЦЭМ!$D$10+'СЕТ СН'!$I$5-'СЕТ СН'!$I$20</f>
        <v>3340.1907590700002</v>
      </c>
      <c r="W128" s="36">
        <f>SUMIFS(СВЦЭМ!$C$33:$C$776,СВЦЭМ!$A$33:$A$776,$A128,СВЦЭМ!$B$33:$B$776,W$119)+'СЕТ СН'!$I$12+СВЦЭМ!$D$10+'СЕТ СН'!$I$5-'СЕТ СН'!$I$20</f>
        <v>3354.5685935299998</v>
      </c>
      <c r="X128" s="36">
        <f>SUMIFS(СВЦЭМ!$C$33:$C$776,СВЦЭМ!$A$33:$A$776,$A128,СВЦЭМ!$B$33:$B$776,X$119)+'СЕТ СН'!$I$12+СВЦЭМ!$D$10+'СЕТ СН'!$I$5-'СЕТ СН'!$I$20</f>
        <v>3329.6809154499997</v>
      </c>
      <c r="Y128" s="36">
        <f>SUMIFS(СВЦЭМ!$C$33:$C$776,СВЦЭМ!$A$33:$A$776,$A128,СВЦЭМ!$B$33:$B$776,Y$119)+'СЕТ СН'!$I$12+СВЦЭМ!$D$10+'СЕТ СН'!$I$5-'СЕТ СН'!$I$20</f>
        <v>3345.9090598399998</v>
      </c>
    </row>
    <row r="129" spans="1:25" ht="15.75" x14ac:dyDescent="0.2">
      <c r="A129" s="35">
        <f t="shared" si="3"/>
        <v>43748</v>
      </c>
      <c r="B129" s="36">
        <f>SUMIFS(СВЦЭМ!$C$33:$C$776,СВЦЭМ!$A$33:$A$776,$A129,СВЦЭМ!$B$33:$B$776,B$119)+'СЕТ СН'!$I$12+СВЦЭМ!$D$10+'СЕТ СН'!$I$5-'СЕТ СН'!$I$20</f>
        <v>3500.5498299599999</v>
      </c>
      <c r="C129" s="36">
        <f>SUMIFS(СВЦЭМ!$C$33:$C$776,СВЦЭМ!$A$33:$A$776,$A129,СВЦЭМ!$B$33:$B$776,C$119)+'СЕТ СН'!$I$12+СВЦЭМ!$D$10+'СЕТ СН'!$I$5-'СЕТ СН'!$I$20</f>
        <v>3537.94139971</v>
      </c>
      <c r="D129" s="36">
        <f>SUMIFS(СВЦЭМ!$C$33:$C$776,СВЦЭМ!$A$33:$A$776,$A129,СВЦЭМ!$B$33:$B$776,D$119)+'СЕТ СН'!$I$12+СВЦЭМ!$D$10+'СЕТ СН'!$I$5-'СЕТ СН'!$I$20</f>
        <v>3563.9287654</v>
      </c>
      <c r="E129" s="36">
        <f>SUMIFS(СВЦЭМ!$C$33:$C$776,СВЦЭМ!$A$33:$A$776,$A129,СВЦЭМ!$B$33:$B$776,E$119)+'СЕТ СН'!$I$12+СВЦЭМ!$D$10+'СЕТ СН'!$I$5-'СЕТ СН'!$I$20</f>
        <v>3570.0942994400002</v>
      </c>
      <c r="F129" s="36">
        <f>SUMIFS(СВЦЭМ!$C$33:$C$776,СВЦЭМ!$A$33:$A$776,$A129,СВЦЭМ!$B$33:$B$776,F$119)+'СЕТ СН'!$I$12+СВЦЭМ!$D$10+'СЕТ СН'!$I$5-'СЕТ СН'!$I$20</f>
        <v>3581.3319563599998</v>
      </c>
      <c r="G129" s="36">
        <f>SUMIFS(СВЦЭМ!$C$33:$C$776,СВЦЭМ!$A$33:$A$776,$A129,СВЦЭМ!$B$33:$B$776,G$119)+'СЕТ СН'!$I$12+СВЦЭМ!$D$10+'СЕТ СН'!$I$5-'СЕТ СН'!$I$20</f>
        <v>3562.9325908400001</v>
      </c>
      <c r="H129" s="36">
        <f>SUMIFS(СВЦЭМ!$C$33:$C$776,СВЦЭМ!$A$33:$A$776,$A129,СВЦЭМ!$B$33:$B$776,H$119)+'СЕТ СН'!$I$12+СВЦЭМ!$D$10+'СЕТ СН'!$I$5-'СЕТ СН'!$I$20</f>
        <v>3524.3270175100001</v>
      </c>
      <c r="I129" s="36">
        <f>SUMIFS(СВЦЭМ!$C$33:$C$776,СВЦЭМ!$A$33:$A$776,$A129,СВЦЭМ!$B$33:$B$776,I$119)+'СЕТ СН'!$I$12+СВЦЭМ!$D$10+'СЕТ СН'!$I$5-'СЕТ СН'!$I$20</f>
        <v>3439.05972552</v>
      </c>
      <c r="J129" s="36">
        <f>SUMIFS(СВЦЭМ!$C$33:$C$776,СВЦЭМ!$A$33:$A$776,$A129,СВЦЭМ!$B$33:$B$776,J$119)+'СЕТ СН'!$I$12+СВЦЭМ!$D$10+'СЕТ СН'!$I$5-'СЕТ СН'!$I$20</f>
        <v>3426.2418650099999</v>
      </c>
      <c r="K129" s="36">
        <f>SUMIFS(СВЦЭМ!$C$33:$C$776,СВЦЭМ!$A$33:$A$776,$A129,СВЦЭМ!$B$33:$B$776,K$119)+'СЕТ СН'!$I$12+СВЦЭМ!$D$10+'СЕТ СН'!$I$5-'СЕТ СН'!$I$20</f>
        <v>3416.4202856100001</v>
      </c>
      <c r="L129" s="36">
        <f>SUMIFS(СВЦЭМ!$C$33:$C$776,СВЦЭМ!$A$33:$A$776,$A129,СВЦЭМ!$B$33:$B$776,L$119)+'СЕТ СН'!$I$12+СВЦЭМ!$D$10+'СЕТ СН'!$I$5-'СЕТ СН'!$I$20</f>
        <v>3418.5092728700001</v>
      </c>
      <c r="M129" s="36">
        <f>SUMIFS(СВЦЭМ!$C$33:$C$776,СВЦЭМ!$A$33:$A$776,$A129,СВЦЭМ!$B$33:$B$776,M$119)+'СЕТ СН'!$I$12+СВЦЭМ!$D$10+'СЕТ СН'!$I$5-'СЕТ СН'!$I$20</f>
        <v>3421.0385761400003</v>
      </c>
      <c r="N129" s="36">
        <f>SUMIFS(СВЦЭМ!$C$33:$C$776,СВЦЭМ!$A$33:$A$776,$A129,СВЦЭМ!$B$33:$B$776,N$119)+'СЕТ СН'!$I$12+СВЦЭМ!$D$10+'СЕТ СН'!$I$5-'СЕТ СН'!$I$20</f>
        <v>3386.8635024499999</v>
      </c>
      <c r="O129" s="36">
        <f>SUMIFS(СВЦЭМ!$C$33:$C$776,СВЦЭМ!$A$33:$A$776,$A129,СВЦЭМ!$B$33:$B$776,O$119)+'СЕТ СН'!$I$12+СВЦЭМ!$D$10+'СЕТ СН'!$I$5-'СЕТ СН'!$I$20</f>
        <v>3345.8879255100001</v>
      </c>
      <c r="P129" s="36">
        <f>SUMIFS(СВЦЭМ!$C$33:$C$776,СВЦЭМ!$A$33:$A$776,$A129,СВЦЭМ!$B$33:$B$776,P$119)+'СЕТ СН'!$I$12+СВЦЭМ!$D$10+'СЕТ СН'!$I$5-'СЕТ СН'!$I$20</f>
        <v>3350.2242774300003</v>
      </c>
      <c r="Q129" s="36">
        <f>SUMIFS(СВЦЭМ!$C$33:$C$776,СВЦЭМ!$A$33:$A$776,$A129,СВЦЭМ!$B$33:$B$776,Q$119)+'СЕТ СН'!$I$12+СВЦЭМ!$D$10+'СЕТ СН'!$I$5-'СЕТ СН'!$I$20</f>
        <v>3351.0173927000001</v>
      </c>
      <c r="R129" s="36">
        <f>SUMIFS(СВЦЭМ!$C$33:$C$776,СВЦЭМ!$A$33:$A$776,$A129,СВЦЭМ!$B$33:$B$776,R$119)+'СЕТ СН'!$I$12+СВЦЭМ!$D$10+'СЕТ СН'!$I$5-'СЕТ СН'!$I$20</f>
        <v>3350.8965351500001</v>
      </c>
      <c r="S129" s="36">
        <f>SUMIFS(СВЦЭМ!$C$33:$C$776,СВЦЭМ!$A$33:$A$776,$A129,СВЦЭМ!$B$33:$B$776,S$119)+'СЕТ СН'!$I$12+СВЦЭМ!$D$10+'СЕТ СН'!$I$5-'СЕТ СН'!$I$20</f>
        <v>3360.0229924</v>
      </c>
      <c r="T129" s="36">
        <f>SUMIFS(СВЦЭМ!$C$33:$C$776,СВЦЭМ!$A$33:$A$776,$A129,СВЦЭМ!$B$33:$B$776,T$119)+'СЕТ СН'!$I$12+СВЦЭМ!$D$10+'СЕТ СН'!$I$5-'СЕТ СН'!$I$20</f>
        <v>3366.29653276</v>
      </c>
      <c r="U129" s="36">
        <f>SUMIFS(СВЦЭМ!$C$33:$C$776,СВЦЭМ!$A$33:$A$776,$A129,СВЦЭМ!$B$33:$B$776,U$119)+'СЕТ СН'!$I$12+СВЦЭМ!$D$10+'СЕТ СН'!$I$5-'СЕТ СН'!$I$20</f>
        <v>3378.88800945</v>
      </c>
      <c r="V129" s="36">
        <f>SUMIFS(СВЦЭМ!$C$33:$C$776,СВЦЭМ!$A$33:$A$776,$A129,СВЦЭМ!$B$33:$B$776,V$119)+'СЕТ СН'!$I$12+СВЦЭМ!$D$10+'СЕТ СН'!$I$5-'СЕТ СН'!$I$20</f>
        <v>3381.7711031399999</v>
      </c>
      <c r="W129" s="36">
        <f>SUMIFS(СВЦЭМ!$C$33:$C$776,СВЦЭМ!$A$33:$A$776,$A129,СВЦЭМ!$B$33:$B$776,W$119)+'СЕТ СН'!$I$12+СВЦЭМ!$D$10+'СЕТ СН'!$I$5-'СЕТ СН'!$I$20</f>
        <v>3373.0161396499998</v>
      </c>
      <c r="X129" s="36">
        <f>SUMIFS(СВЦЭМ!$C$33:$C$776,СВЦЭМ!$A$33:$A$776,$A129,СВЦЭМ!$B$33:$B$776,X$119)+'СЕТ СН'!$I$12+СВЦЭМ!$D$10+'СЕТ СН'!$I$5-'СЕТ СН'!$I$20</f>
        <v>3363.81294149</v>
      </c>
      <c r="Y129" s="36">
        <f>SUMIFS(СВЦЭМ!$C$33:$C$776,СВЦЭМ!$A$33:$A$776,$A129,СВЦЭМ!$B$33:$B$776,Y$119)+'СЕТ СН'!$I$12+СВЦЭМ!$D$10+'СЕТ СН'!$I$5-'СЕТ СН'!$I$20</f>
        <v>3392.38925909</v>
      </c>
    </row>
    <row r="130" spans="1:25" ht="15.75" x14ac:dyDescent="0.2">
      <c r="A130" s="35">
        <f t="shared" si="3"/>
        <v>43749</v>
      </c>
      <c r="B130" s="36">
        <f>SUMIFS(СВЦЭМ!$C$33:$C$776,СВЦЭМ!$A$33:$A$776,$A130,СВЦЭМ!$B$33:$B$776,B$119)+'СЕТ СН'!$I$12+СВЦЭМ!$D$10+'СЕТ СН'!$I$5-'СЕТ СН'!$I$20</f>
        <v>3458.8363598199999</v>
      </c>
      <c r="C130" s="36">
        <f>SUMIFS(СВЦЭМ!$C$33:$C$776,СВЦЭМ!$A$33:$A$776,$A130,СВЦЭМ!$B$33:$B$776,C$119)+'СЕТ СН'!$I$12+СВЦЭМ!$D$10+'СЕТ СН'!$I$5-'СЕТ СН'!$I$20</f>
        <v>3514.63267275</v>
      </c>
      <c r="D130" s="36">
        <f>SUMIFS(СВЦЭМ!$C$33:$C$776,СВЦЭМ!$A$33:$A$776,$A130,СВЦЭМ!$B$33:$B$776,D$119)+'СЕТ СН'!$I$12+СВЦЭМ!$D$10+'СЕТ СН'!$I$5-'СЕТ СН'!$I$20</f>
        <v>3527.4408627399998</v>
      </c>
      <c r="E130" s="36">
        <f>SUMIFS(СВЦЭМ!$C$33:$C$776,СВЦЭМ!$A$33:$A$776,$A130,СВЦЭМ!$B$33:$B$776,E$119)+'СЕТ СН'!$I$12+СВЦЭМ!$D$10+'СЕТ СН'!$I$5-'СЕТ СН'!$I$20</f>
        <v>3532.0539186699998</v>
      </c>
      <c r="F130" s="36">
        <f>SUMIFS(СВЦЭМ!$C$33:$C$776,СВЦЭМ!$A$33:$A$776,$A130,СВЦЭМ!$B$33:$B$776,F$119)+'СЕТ СН'!$I$12+СВЦЭМ!$D$10+'СЕТ СН'!$I$5-'СЕТ СН'!$I$20</f>
        <v>3528.3191005799999</v>
      </c>
      <c r="G130" s="36">
        <f>SUMIFS(СВЦЭМ!$C$33:$C$776,СВЦЭМ!$A$33:$A$776,$A130,СВЦЭМ!$B$33:$B$776,G$119)+'СЕТ СН'!$I$12+СВЦЭМ!$D$10+'СЕТ СН'!$I$5-'СЕТ СН'!$I$20</f>
        <v>3511.5387838000001</v>
      </c>
      <c r="H130" s="36">
        <f>SUMIFS(СВЦЭМ!$C$33:$C$776,СВЦЭМ!$A$33:$A$776,$A130,СВЦЭМ!$B$33:$B$776,H$119)+'СЕТ СН'!$I$12+СВЦЭМ!$D$10+'СЕТ СН'!$I$5-'СЕТ СН'!$I$20</f>
        <v>3468.7057266500001</v>
      </c>
      <c r="I130" s="36">
        <f>SUMIFS(СВЦЭМ!$C$33:$C$776,СВЦЭМ!$A$33:$A$776,$A130,СВЦЭМ!$B$33:$B$776,I$119)+'СЕТ СН'!$I$12+СВЦЭМ!$D$10+'СЕТ СН'!$I$5-'СЕТ СН'!$I$20</f>
        <v>3445.5264951499998</v>
      </c>
      <c r="J130" s="36">
        <f>SUMIFS(СВЦЭМ!$C$33:$C$776,СВЦЭМ!$A$33:$A$776,$A130,СВЦЭМ!$B$33:$B$776,J$119)+'СЕТ СН'!$I$12+СВЦЭМ!$D$10+'СЕТ СН'!$I$5-'СЕТ СН'!$I$20</f>
        <v>3423.1272505100001</v>
      </c>
      <c r="K130" s="36">
        <f>SUMIFS(СВЦЭМ!$C$33:$C$776,СВЦЭМ!$A$33:$A$776,$A130,СВЦЭМ!$B$33:$B$776,K$119)+'СЕТ СН'!$I$12+СВЦЭМ!$D$10+'СЕТ СН'!$I$5-'СЕТ СН'!$I$20</f>
        <v>3412.08361711</v>
      </c>
      <c r="L130" s="36">
        <f>SUMIFS(СВЦЭМ!$C$33:$C$776,СВЦЭМ!$A$33:$A$776,$A130,СВЦЭМ!$B$33:$B$776,L$119)+'СЕТ СН'!$I$12+СВЦЭМ!$D$10+'СЕТ СН'!$I$5-'СЕТ СН'!$I$20</f>
        <v>3411.1182759900003</v>
      </c>
      <c r="M130" s="36">
        <f>SUMIFS(СВЦЭМ!$C$33:$C$776,СВЦЭМ!$A$33:$A$776,$A130,СВЦЭМ!$B$33:$B$776,M$119)+'СЕТ СН'!$I$12+СВЦЭМ!$D$10+'СЕТ СН'!$I$5-'СЕТ СН'!$I$20</f>
        <v>3412.58605046</v>
      </c>
      <c r="N130" s="36">
        <f>SUMIFS(СВЦЭМ!$C$33:$C$776,СВЦЭМ!$A$33:$A$776,$A130,СВЦЭМ!$B$33:$B$776,N$119)+'СЕТ СН'!$I$12+СВЦЭМ!$D$10+'СЕТ СН'!$I$5-'СЕТ СН'!$I$20</f>
        <v>3380.8850605899997</v>
      </c>
      <c r="O130" s="36">
        <f>SUMIFS(СВЦЭМ!$C$33:$C$776,СВЦЭМ!$A$33:$A$776,$A130,СВЦЭМ!$B$33:$B$776,O$119)+'СЕТ СН'!$I$12+СВЦЭМ!$D$10+'СЕТ СН'!$I$5-'СЕТ СН'!$I$20</f>
        <v>3360.6622713900001</v>
      </c>
      <c r="P130" s="36">
        <f>SUMIFS(СВЦЭМ!$C$33:$C$776,СВЦЭМ!$A$33:$A$776,$A130,СВЦЭМ!$B$33:$B$776,P$119)+'СЕТ СН'!$I$12+СВЦЭМ!$D$10+'СЕТ СН'!$I$5-'СЕТ СН'!$I$20</f>
        <v>3371.1395233399999</v>
      </c>
      <c r="Q130" s="36">
        <f>SUMIFS(СВЦЭМ!$C$33:$C$776,СВЦЭМ!$A$33:$A$776,$A130,СВЦЭМ!$B$33:$B$776,Q$119)+'СЕТ СН'!$I$12+СВЦЭМ!$D$10+'СЕТ СН'!$I$5-'СЕТ СН'!$I$20</f>
        <v>3372.85709916</v>
      </c>
      <c r="R130" s="36">
        <f>SUMIFS(СВЦЭМ!$C$33:$C$776,СВЦЭМ!$A$33:$A$776,$A130,СВЦЭМ!$B$33:$B$776,R$119)+'СЕТ СН'!$I$12+СВЦЭМ!$D$10+'СЕТ СН'!$I$5-'СЕТ СН'!$I$20</f>
        <v>3369.8595317499999</v>
      </c>
      <c r="S130" s="36">
        <f>SUMIFS(СВЦЭМ!$C$33:$C$776,СВЦЭМ!$A$33:$A$776,$A130,СВЦЭМ!$B$33:$B$776,S$119)+'СЕТ СН'!$I$12+СВЦЭМ!$D$10+'СЕТ СН'!$I$5-'СЕТ СН'!$I$20</f>
        <v>3359.9419315599998</v>
      </c>
      <c r="T130" s="36">
        <f>SUMIFS(СВЦЭМ!$C$33:$C$776,СВЦЭМ!$A$33:$A$776,$A130,СВЦЭМ!$B$33:$B$776,T$119)+'СЕТ СН'!$I$12+СВЦЭМ!$D$10+'СЕТ СН'!$I$5-'СЕТ СН'!$I$20</f>
        <v>3345.9702475599997</v>
      </c>
      <c r="U130" s="36">
        <f>SUMIFS(СВЦЭМ!$C$33:$C$776,СВЦЭМ!$A$33:$A$776,$A130,СВЦЭМ!$B$33:$B$776,U$119)+'СЕТ СН'!$I$12+СВЦЭМ!$D$10+'СЕТ СН'!$I$5-'СЕТ СН'!$I$20</f>
        <v>3368.0047931099998</v>
      </c>
      <c r="V130" s="36">
        <f>SUMIFS(СВЦЭМ!$C$33:$C$776,СВЦЭМ!$A$33:$A$776,$A130,СВЦЭМ!$B$33:$B$776,V$119)+'СЕТ СН'!$I$12+СВЦЭМ!$D$10+'СЕТ СН'!$I$5-'СЕТ СН'!$I$20</f>
        <v>3393.7750901199997</v>
      </c>
      <c r="W130" s="36">
        <f>SUMIFS(СВЦЭМ!$C$33:$C$776,СВЦЭМ!$A$33:$A$776,$A130,СВЦЭМ!$B$33:$B$776,W$119)+'СЕТ СН'!$I$12+СВЦЭМ!$D$10+'СЕТ СН'!$I$5-'СЕТ СН'!$I$20</f>
        <v>3399.38783857</v>
      </c>
      <c r="X130" s="36">
        <f>SUMIFS(СВЦЭМ!$C$33:$C$776,СВЦЭМ!$A$33:$A$776,$A130,СВЦЭМ!$B$33:$B$776,X$119)+'СЕТ СН'!$I$12+СВЦЭМ!$D$10+'СЕТ СН'!$I$5-'СЕТ СН'!$I$20</f>
        <v>3404.2454706399999</v>
      </c>
      <c r="Y130" s="36">
        <f>SUMIFS(СВЦЭМ!$C$33:$C$776,СВЦЭМ!$A$33:$A$776,$A130,СВЦЭМ!$B$33:$B$776,Y$119)+'СЕТ СН'!$I$12+СВЦЭМ!$D$10+'СЕТ СН'!$I$5-'СЕТ СН'!$I$20</f>
        <v>3436.0527277900001</v>
      </c>
    </row>
    <row r="131" spans="1:25" ht="15.75" x14ac:dyDescent="0.2">
      <c r="A131" s="35">
        <f t="shared" si="3"/>
        <v>43750</v>
      </c>
      <c r="B131" s="36">
        <f>SUMIFS(СВЦЭМ!$C$33:$C$776,СВЦЭМ!$A$33:$A$776,$A131,СВЦЭМ!$B$33:$B$776,B$119)+'СЕТ СН'!$I$12+СВЦЭМ!$D$10+'СЕТ СН'!$I$5-'СЕТ СН'!$I$20</f>
        <v>3427.0369571599999</v>
      </c>
      <c r="C131" s="36">
        <f>SUMIFS(СВЦЭМ!$C$33:$C$776,СВЦЭМ!$A$33:$A$776,$A131,СВЦЭМ!$B$33:$B$776,C$119)+'СЕТ СН'!$I$12+СВЦЭМ!$D$10+'СЕТ СН'!$I$5-'СЕТ СН'!$I$20</f>
        <v>3420.3553617799998</v>
      </c>
      <c r="D131" s="36">
        <f>SUMIFS(СВЦЭМ!$C$33:$C$776,СВЦЭМ!$A$33:$A$776,$A131,СВЦЭМ!$B$33:$B$776,D$119)+'СЕТ СН'!$I$12+СВЦЭМ!$D$10+'СЕТ СН'!$I$5-'СЕТ СН'!$I$20</f>
        <v>3423.6821832599999</v>
      </c>
      <c r="E131" s="36">
        <f>SUMIFS(СВЦЭМ!$C$33:$C$776,СВЦЭМ!$A$33:$A$776,$A131,СВЦЭМ!$B$33:$B$776,E$119)+'СЕТ СН'!$I$12+СВЦЭМ!$D$10+'СЕТ СН'!$I$5-'СЕТ СН'!$I$20</f>
        <v>3431.24049952</v>
      </c>
      <c r="F131" s="36">
        <f>SUMIFS(СВЦЭМ!$C$33:$C$776,СВЦЭМ!$A$33:$A$776,$A131,СВЦЭМ!$B$33:$B$776,F$119)+'СЕТ СН'!$I$12+СВЦЭМ!$D$10+'СЕТ СН'!$I$5-'СЕТ СН'!$I$20</f>
        <v>3443.0401946100001</v>
      </c>
      <c r="G131" s="36">
        <f>SUMIFS(СВЦЭМ!$C$33:$C$776,СВЦЭМ!$A$33:$A$776,$A131,СВЦЭМ!$B$33:$B$776,G$119)+'СЕТ СН'!$I$12+СВЦЭМ!$D$10+'СЕТ СН'!$I$5-'СЕТ СН'!$I$20</f>
        <v>3434.6127979399998</v>
      </c>
      <c r="H131" s="36">
        <f>SUMIFS(СВЦЭМ!$C$33:$C$776,СВЦЭМ!$A$33:$A$776,$A131,СВЦЭМ!$B$33:$B$776,H$119)+'СЕТ СН'!$I$12+СВЦЭМ!$D$10+'СЕТ СН'!$I$5-'СЕТ СН'!$I$20</f>
        <v>3414.42574268</v>
      </c>
      <c r="I131" s="36">
        <f>SUMIFS(СВЦЭМ!$C$33:$C$776,СВЦЭМ!$A$33:$A$776,$A131,СВЦЭМ!$B$33:$B$776,I$119)+'СЕТ СН'!$I$12+СВЦЭМ!$D$10+'СЕТ СН'!$I$5-'СЕТ СН'!$I$20</f>
        <v>3446.1267270399999</v>
      </c>
      <c r="J131" s="36">
        <f>SUMIFS(СВЦЭМ!$C$33:$C$776,СВЦЭМ!$A$33:$A$776,$A131,СВЦЭМ!$B$33:$B$776,J$119)+'СЕТ СН'!$I$12+СВЦЭМ!$D$10+'СЕТ СН'!$I$5-'СЕТ СН'!$I$20</f>
        <v>3455.2718291299998</v>
      </c>
      <c r="K131" s="36">
        <f>SUMIFS(СВЦЭМ!$C$33:$C$776,СВЦЭМ!$A$33:$A$776,$A131,СВЦЭМ!$B$33:$B$776,K$119)+'СЕТ СН'!$I$12+СВЦЭМ!$D$10+'СЕТ СН'!$I$5-'СЕТ СН'!$I$20</f>
        <v>3455.81201753</v>
      </c>
      <c r="L131" s="36">
        <f>SUMIFS(СВЦЭМ!$C$33:$C$776,СВЦЭМ!$A$33:$A$776,$A131,СВЦЭМ!$B$33:$B$776,L$119)+'СЕТ СН'!$I$12+СВЦЭМ!$D$10+'СЕТ СН'!$I$5-'СЕТ СН'!$I$20</f>
        <v>3457.8550463900001</v>
      </c>
      <c r="M131" s="36">
        <f>SUMIFS(СВЦЭМ!$C$33:$C$776,СВЦЭМ!$A$33:$A$776,$A131,СВЦЭМ!$B$33:$B$776,M$119)+'СЕТ СН'!$I$12+СВЦЭМ!$D$10+'СЕТ СН'!$I$5-'СЕТ СН'!$I$20</f>
        <v>3461.5413292499998</v>
      </c>
      <c r="N131" s="36">
        <f>SUMIFS(СВЦЭМ!$C$33:$C$776,СВЦЭМ!$A$33:$A$776,$A131,СВЦЭМ!$B$33:$B$776,N$119)+'СЕТ СН'!$I$12+СВЦЭМ!$D$10+'СЕТ СН'!$I$5-'СЕТ СН'!$I$20</f>
        <v>3406.5413941299998</v>
      </c>
      <c r="O131" s="36">
        <f>SUMIFS(СВЦЭМ!$C$33:$C$776,СВЦЭМ!$A$33:$A$776,$A131,СВЦЭМ!$B$33:$B$776,O$119)+'СЕТ СН'!$I$12+СВЦЭМ!$D$10+'СЕТ СН'!$I$5-'СЕТ СН'!$I$20</f>
        <v>3364.2102313099999</v>
      </c>
      <c r="P131" s="36">
        <f>SUMIFS(СВЦЭМ!$C$33:$C$776,СВЦЭМ!$A$33:$A$776,$A131,СВЦЭМ!$B$33:$B$776,P$119)+'СЕТ СН'!$I$12+СВЦЭМ!$D$10+'СЕТ СН'!$I$5-'СЕТ СН'!$I$20</f>
        <v>3353.8519808000001</v>
      </c>
      <c r="Q131" s="36">
        <f>SUMIFS(СВЦЭМ!$C$33:$C$776,СВЦЭМ!$A$33:$A$776,$A131,СВЦЭМ!$B$33:$B$776,Q$119)+'СЕТ СН'!$I$12+СВЦЭМ!$D$10+'СЕТ СН'!$I$5-'СЕТ СН'!$I$20</f>
        <v>3349.4344377100001</v>
      </c>
      <c r="R131" s="36">
        <f>SUMIFS(СВЦЭМ!$C$33:$C$776,СВЦЭМ!$A$33:$A$776,$A131,СВЦЭМ!$B$33:$B$776,R$119)+'СЕТ СН'!$I$12+СВЦЭМ!$D$10+'СЕТ СН'!$I$5-'СЕТ СН'!$I$20</f>
        <v>3346.9120266999998</v>
      </c>
      <c r="S131" s="36">
        <f>SUMIFS(СВЦЭМ!$C$33:$C$776,СВЦЭМ!$A$33:$A$776,$A131,СВЦЭМ!$B$33:$B$776,S$119)+'СЕТ СН'!$I$12+СВЦЭМ!$D$10+'СЕТ СН'!$I$5-'СЕТ СН'!$I$20</f>
        <v>3359.1483612800002</v>
      </c>
      <c r="T131" s="36">
        <f>SUMIFS(СВЦЭМ!$C$33:$C$776,СВЦЭМ!$A$33:$A$776,$A131,СВЦЭМ!$B$33:$B$776,T$119)+'СЕТ СН'!$I$12+СВЦЭМ!$D$10+'СЕТ СН'!$I$5-'СЕТ СН'!$I$20</f>
        <v>3368.44792224</v>
      </c>
      <c r="U131" s="36">
        <f>SUMIFS(СВЦЭМ!$C$33:$C$776,СВЦЭМ!$A$33:$A$776,$A131,СВЦЭМ!$B$33:$B$776,U$119)+'СЕТ СН'!$I$12+СВЦЭМ!$D$10+'СЕТ СН'!$I$5-'СЕТ СН'!$I$20</f>
        <v>3323.8071415599998</v>
      </c>
      <c r="V131" s="36">
        <f>SUMIFS(СВЦЭМ!$C$33:$C$776,СВЦЭМ!$A$33:$A$776,$A131,СВЦЭМ!$B$33:$B$776,V$119)+'СЕТ СН'!$I$12+СВЦЭМ!$D$10+'СЕТ СН'!$I$5-'СЕТ СН'!$I$20</f>
        <v>3319.2239186699999</v>
      </c>
      <c r="W131" s="36">
        <f>SUMIFS(СВЦЭМ!$C$33:$C$776,СВЦЭМ!$A$33:$A$776,$A131,СВЦЭМ!$B$33:$B$776,W$119)+'СЕТ СН'!$I$12+СВЦЭМ!$D$10+'СЕТ СН'!$I$5-'СЕТ СН'!$I$20</f>
        <v>3325.56653426</v>
      </c>
      <c r="X131" s="36">
        <f>SUMIFS(СВЦЭМ!$C$33:$C$776,СВЦЭМ!$A$33:$A$776,$A131,СВЦЭМ!$B$33:$B$776,X$119)+'СЕТ СН'!$I$12+СВЦЭМ!$D$10+'СЕТ СН'!$I$5-'СЕТ СН'!$I$20</f>
        <v>3343.3586097500001</v>
      </c>
      <c r="Y131" s="36">
        <f>SUMIFS(СВЦЭМ!$C$33:$C$776,СВЦЭМ!$A$33:$A$776,$A131,СВЦЭМ!$B$33:$B$776,Y$119)+'СЕТ СН'!$I$12+СВЦЭМ!$D$10+'СЕТ СН'!$I$5-'СЕТ СН'!$I$20</f>
        <v>3368.1201604099997</v>
      </c>
    </row>
    <row r="132" spans="1:25" ht="15.75" x14ac:dyDescent="0.2">
      <c r="A132" s="35">
        <f t="shared" si="3"/>
        <v>43751</v>
      </c>
      <c r="B132" s="36">
        <f>SUMIFS(СВЦЭМ!$C$33:$C$776,СВЦЭМ!$A$33:$A$776,$A132,СВЦЭМ!$B$33:$B$776,B$119)+'СЕТ СН'!$I$12+СВЦЭМ!$D$10+'СЕТ СН'!$I$5-'СЕТ СН'!$I$20</f>
        <v>3463.6620172600001</v>
      </c>
      <c r="C132" s="36">
        <f>SUMIFS(СВЦЭМ!$C$33:$C$776,СВЦЭМ!$A$33:$A$776,$A132,СВЦЭМ!$B$33:$B$776,C$119)+'СЕТ СН'!$I$12+СВЦЭМ!$D$10+'СЕТ СН'!$I$5-'СЕТ СН'!$I$20</f>
        <v>3502.0779971900001</v>
      </c>
      <c r="D132" s="36">
        <f>SUMIFS(СВЦЭМ!$C$33:$C$776,СВЦЭМ!$A$33:$A$776,$A132,СВЦЭМ!$B$33:$B$776,D$119)+'СЕТ СН'!$I$12+СВЦЭМ!$D$10+'СЕТ СН'!$I$5-'СЕТ СН'!$I$20</f>
        <v>3521.2116693500002</v>
      </c>
      <c r="E132" s="36">
        <f>SUMIFS(СВЦЭМ!$C$33:$C$776,СВЦЭМ!$A$33:$A$776,$A132,СВЦЭМ!$B$33:$B$776,E$119)+'СЕТ СН'!$I$12+СВЦЭМ!$D$10+'СЕТ СН'!$I$5-'СЕТ СН'!$I$20</f>
        <v>3538.79243</v>
      </c>
      <c r="F132" s="36">
        <f>SUMIFS(СВЦЭМ!$C$33:$C$776,СВЦЭМ!$A$33:$A$776,$A132,СВЦЭМ!$B$33:$B$776,F$119)+'СЕТ СН'!$I$12+СВЦЭМ!$D$10+'СЕТ СН'!$I$5-'СЕТ СН'!$I$20</f>
        <v>3536.66970464</v>
      </c>
      <c r="G132" s="36">
        <f>SUMIFS(СВЦЭМ!$C$33:$C$776,СВЦЭМ!$A$33:$A$776,$A132,СВЦЭМ!$B$33:$B$776,G$119)+'СЕТ СН'!$I$12+СВЦЭМ!$D$10+'СЕТ СН'!$I$5-'СЕТ СН'!$I$20</f>
        <v>3525.9094920699999</v>
      </c>
      <c r="H132" s="36">
        <f>SUMIFS(СВЦЭМ!$C$33:$C$776,СВЦЭМ!$A$33:$A$776,$A132,СВЦЭМ!$B$33:$B$776,H$119)+'СЕТ СН'!$I$12+СВЦЭМ!$D$10+'СЕТ СН'!$I$5-'СЕТ СН'!$I$20</f>
        <v>3498.1319788999999</v>
      </c>
      <c r="I132" s="36">
        <f>SUMIFS(СВЦЭМ!$C$33:$C$776,СВЦЭМ!$A$33:$A$776,$A132,СВЦЭМ!$B$33:$B$776,I$119)+'СЕТ СН'!$I$12+СВЦЭМ!$D$10+'СЕТ СН'!$I$5-'СЕТ СН'!$I$20</f>
        <v>3452.9744338700002</v>
      </c>
      <c r="J132" s="36">
        <f>SUMIFS(СВЦЭМ!$C$33:$C$776,СВЦЭМ!$A$33:$A$776,$A132,СВЦЭМ!$B$33:$B$776,J$119)+'СЕТ СН'!$I$12+СВЦЭМ!$D$10+'СЕТ СН'!$I$5-'СЕТ СН'!$I$20</f>
        <v>3425.4132198899997</v>
      </c>
      <c r="K132" s="36">
        <f>SUMIFS(СВЦЭМ!$C$33:$C$776,СВЦЭМ!$A$33:$A$776,$A132,СВЦЭМ!$B$33:$B$776,K$119)+'СЕТ СН'!$I$12+СВЦЭМ!$D$10+'СЕТ СН'!$I$5-'СЕТ СН'!$I$20</f>
        <v>3441.4733654800002</v>
      </c>
      <c r="L132" s="36">
        <f>SUMIFS(СВЦЭМ!$C$33:$C$776,СВЦЭМ!$A$33:$A$776,$A132,СВЦЭМ!$B$33:$B$776,L$119)+'СЕТ СН'!$I$12+СВЦЭМ!$D$10+'СЕТ СН'!$I$5-'СЕТ СН'!$I$20</f>
        <v>3451.95136086</v>
      </c>
      <c r="M132" s="36">
        <f>SUMIFS(СВЦЭМ!$C$33:$C$776,СВЦЭМ!$A$33:$A$776,$A132,СВЦЭМ!$B$33:$B$776,M$119)+'СЕТ СН'!$I$12+СВЦЭМ!$D$10+'СЕТ СН'!$I$5-'СЕТ СН'!$I$20</f>
        <v>3443.7747320099998</v>
      </c>
      <c r="N132" s="36">
        <f>SUMIFS(СВЦЭМ!$C$33:$C$776,СВЦЭМ!$A$33:$A$776,$A132,СВЦЭМ!$B$33:$B$776,N$119)+'СЕТ СН'!$I$12+СВЦЭМ!$D$10+'СЕТ СН'!$I$5-'СЕТ СН'!$I$20</f>
        <v>3393.53905949</v>
      </c>
      <c r="O132" s="36">
        <f>SUMIFS(СВЦЭМ!$C$33:$C$776,СВЦЭМ!$A$33:$A$776,$A132,СВЦЭМ!$B$33:$B$776,O$119)+'СЕТ СН'!$I$12+СВЦЭМ!$D$10+'СЕТ СН'!$I$5-'СЕТ СН'!$I$20</f>
        <v>3358.0060271399998</v>
      </c>
      <c r="P132" s="36">
        <f>SUMIFS(СВЦЭМ!$C$33:$C$776,СВЦЭМ!$A$33:$A$776,$A132,СВЦЭМ!$B$33:$B$776,P$119)+'СЕТ СН'!$I$12+СВЦЭМ!$D$10+'СЕТ СН'!$I$5-'СЕТ СН'!$I$20</f>
        <v>3350.9575711500001</v>
      </c>
      <c r="Q132" s="36">
        <f>SUMIFS(СВЦЭМ!$C$33:$C$776,СВЦЭМ!$A$33:$A$776,$A132,СВЦЭМ!$B$33:$B$776,Q$119)+'СЕТ СН'!$I$12+СВЦЭМ!$D$10+'СЕТ СН'!$I$5-'СЕТ СН'!$I$20</f>
        <v>3353.7641383099999</v>
      </c>
      <c r="R132" s="36">
        <f>SUMIFS(СВЦЭМ!$C$33:$C$776,СВЦЭМ!$A$33:$A$776,$A132,СВЦЭМ!$B$33:$B$776,R$119)+'СЕТ СН'!$I$12+СВЦЭМ!$D$10+'СЕТ СН'!$I$5-'СЕТ СН'!$I$20</f>
        <v>3348.9895484999997</v>
      </c>
      <c r="S132" s="36">
        <f>SUMIFS(СВЦЭМ!$C$33:$C$776,СВЦЭМ!$A$33:$A$776,$A132,СВЦЭМ!$B$33:$B$776,S$119)+'СЕТ СН'!$I$12+СВЦЭМ!$D$10+'СЕТ СН'!$I$5-'СЕТ СН'!$I$20</f>
        <v>3357.9769961500001</v>
      </c>
      <c r="T132" s="36">
        <f>SUMIFS(СВЦЭМ!$C$33:$C$776,СВЦЭМ!$A$33:$A$776,$A132,СВЦЭМ!$B$33:$B$776,T$119)+'СЕТ СН'!$I$12+СВЦЭМ!$D$10+'СЕТ СН'!$I$5-'СЕТ СН'!$I$20</f>
        <v>3370.9678665199999</v>
      </c>
      <c r="U132" s="36">
        <f>SUMIFS(СВЦЭМ!$C$33:$C$776,СВЦЭМ!$A$33:$A$776,$A132,СВЦЭМ!$B$33:$B$776,U$119)+'СЕТ СН'!$I$12+СВЦЭМ!$D$10+'СЕТ СН'!$I$5-'СЕТ СН'!$I$20</f>
        <v>3333.0209967000001</v>
      </c>
      <c r="V132" s="36">
        <f>SUMIFS(СВЦЭМ!$C$33:$C$776,СВЦЭМ!$A$33:$A$776,$A132,СВЦЭМ!$B$33:$B$776,V$119)+'СЕТ СН'!$I$12+СВЦЭМ!$D$10+'СЕТ СН'!$I$5-'СЕТ СН'!$I$20</f>
        <v>3327.77551163</v>
      </c>
      <c r="W132" s="36">
        <f>SUMIFS(СВЦЭМ!$C$33:$C$776,СВЦЭМ!$A$33:$A$776,$A132,СВЦЭМ!$B$33:$B$776,W$119)+'СЕТ СН'!$I$12+СВЦЭМ!$D$10+'СЕТ СН'!$I$5-'СЕТ СН'!$I$20</f>
        <v>3349.09903295</v>
      </c>
      <c r="X132" s="36">
        <f>SUMIFS(СВЦЭМ!$C$33:$C$776,СВЦЭМ!$A$33:$A$776,$A132,СВЦЭМ!$B$33:$B$776,X$119)+'СЕТ СН'!$I$12+СВЦЭМ!$D$10+'СЕТ СН'!$I$5-'СЕТ СН'!$I$20</f>
        <v>3371.6133550899999</v>
      </c>
      <c r="Y132" s="36">
        <f>SUMIFS(СВЦЭМ!$C$33:$C$776,СВЦЭМ!$A$33:$A$776,$A132,СВЦЭМ!$B$33:$B$776,Y$119)+'СЕТ СН'!$I$12+СВЦЭМ!$D$10+'СЕТ СН'!$I$5-'СЕТ СН'!$I$20</f>
        <v>3415.5619615599999</v>
      </c>
    </row>
    <row r="133" spans="1:25" ht="15.75" x14ac:dyDescent="0.2">
      <c r="A133" s="35">
        <f t="shared" si="3"/>
        <v>43752</v>
      </c>
      <c r="B133" s="36">
        <f>SUMIFS(СВЦЭМ!$C$33:$C$776,СВЦЭМ!$A$33:$A$776,$A133,СВЦЭМ!$B$33:$B$776,B$119)+'СЕТ СН'!$I$12+СВЦЭМ!$D$10+'СЕТ СН'!$I$5-'СЕТ СН'!$I$20</f>
        <v>3437.78491751</v>
      </c>
      <c r="C133" s="36">
        <f>SUMIFS(СВЦЭМ!$C$33:$C$776,СВЦЭМ!$A$33:$A$776,$A133,СВЦЭМ!$B$33:$B$776,C$119)+'СЕТ СН'!$I$12+СВЦЭМ!$D$10+'СЕТ СН'!$I$5-'СЕТ СН'!$I$20</f>
        <v>3480.6396634399998</v>
      </c>
      <c r="D133" s="36">
        <f>SUMIFS(СВЦЭМ!$C$33:$C$776,СВЦЭМ!$A$33:$A$776,$A133,СВЦЭМ!$B$33:$B$776,D$119)+'СЕТ СН'!$I$12+СВЦЭМ!$D$10+'СЕТ СН'!$I$5-'СЕТ СН'!$I$20</f>
        <v>3491.3066371899999</v>
      </c>
      <c r="E133" s="36">
        <f>SUMIFS(СВЦЭМ!$C$33:$C$776,СВЦЭМ!$A$33:$A$776,$A133,СВЦЭМ!$B$33:$B$776,E$119)+'СЕТ СН'!$I$12+СВЦЭМ!$D$10+'СЕТ СН'!$I$5-'СЕТ СН'!$I$20</f>
        <v>3458.9459595500002</v>
      </c>
      <c r="F133" s="36">
        <f>SUMIFS(СВЦЭМ!$C$33:$C$776,СВЦЭМ!$A$33:$A$776,$A133,СВЦЭМ!$B$33:$B$776,F$119)+'СЕТ СН'!$I$12+СВЦЭМ!$D$10+'СЕТ СН'!$I$5-'СЕТ СН'!$I$20</f>
        <v>3462.8207862300001</v>
      </c>
      <c r="G133" s="36">
        <f>SUMIFS(СВЦЭМ!$C$33:$C$776,СВЦЭМ!$A$33:$A$776,$A133,СВЦЭМ!$B$33:$B$776,G$119)+'СЕТ СН'!$I$12+СВЦЭМ!$D$10+'СЕТ СН'!$I$5-'СЕТ СН'!$I$20</f>
        <v>3461.2145493399998</v>
      </c>
      <c r="H133" s="36">
        <f>SUMIFS(СВЦЭМ!$C$33:$C$776,СВЦЭМ!$A$33:$A$776,$A133,СВЦЭМ!$B$33:$B$776,H$119)+'СЕТ СН'!$I$12+СВЦЭМ!$D$10+'СЕТ СН'!$I$5-'СЕТ СН'!$I$20</f>
        <v>3465.1796544999997</v>
      </c>
      <c r="I133" s="36">
        <f>SUMIFS(СВЦЭМ!$C$33:$C$776,СВЦЭМ!$A$33:$A$776,$A133,СВЦЭМ!$B$33:$B$776,I$119)+'СЕТ СН'!$I$12+СВЦЭМ!$D$10+'СЕТ СН'!$I$5-'СЕТ СН'!$I$20</f>
        <v>3437.6318337299999</v>
      </c>
      <c r="J133" s="36">
        <f>SUMIFS(СВЦЭМ!$C$33:$C$776,СВЦЭМ!$A$33:$A$776,$A133,СВЦЭМ!$B$33:$B$776,J$119)+'СЕТ СН'!$I$12+СВЦЭМ!$D$10+'СЕТ СН'!$I$5-'СЕТ СН'!$I$20</f>
        <v>3411.4148487399998</v>
      </c>
      <c r="K133" s="36">
        <f>SUMIFS(СВЦЭМ!$C$33:$C$776,СВЦЭМ!$A$33:$A$776,$A133,СВЦЭМ!$B$33:$B$776,K$119)+'СЕТ СН'!$I$12+СВЦЭМ!$D$10+'СЕТ СН'!$I$5-'СЕТ СН'!$I$20</f>
        <v>3396.1486230999999</v>
      </c>
      <c r="L133" s="36">
        <f>SUMIFS(СВЦЭМ!$C$33:$C$776,СВЦЭМ!$A$33:$A$776,$A133,СВЦЭМ!$B$33:$B$776,L$119)+'СЕТ СН'!$I$12+СВЦЭМ!$D$10+'СЕТ СН'!$I$5-'СЕТ СН'!$I$20</f>
        <v>3392.6161098699999</v>
      </c>
      <c r="M133" s="36">
        <f>SUMIFS(СВЦЭМ!$C$33:$C$776,СВЦЭМ!$A$33:$A$776,$A133,СВЦЭМ!$B$33:$B$776,M$119)+'СЕТ СН'!$I$12+СВЦЭМ!$D$10+'СЕТ СН'!$I$5-'СЕТ СН'!$I$20</f>
        <v>3403.9598964500001</v>
      </c>
      <c r="N133" s="36">
        <f>SUMIFS(СВЦЭМ!$C$33:$C$776,СВЦЭМ!$A$33:$A$776,$A133,СВЦЭМ!$B$33:$B$776,N$119)+'СЕТ СН'!$I$12+СВЦЭМ!$D$10+'СЕТ СН'!$I$5-'СЕТ СН'!$I$20</f>
        <v>3374.6063487699998</v>
      </c>
      <c r="O133" s="36">
        <f>SUMIFS(СВЦЭМ!$C$33:$C$776,СВЦЭМ!$A$33:$A$776,$A133,СВЦЭМ!$B$33:$B$776,O$119)+'СЕТ СН'!$I$12+СВЦЭМ!$D$10+'СЕТ СН'!$I$5-'СЕТ СН'!$I$20</f>
        <v>3366.5513559700003</v>
      </c>
      <c r="P133" s="36">
        <f>SUMIFS(СВЦЭМ!$C$33:$C$776,СВЦЭМ!$A$33:$A$776,$A133,СВЦЭМ!$B$33:$B$776,P$119)+'СЕТ СН'!$I$12+СВЦЭМ!$D$10+'СЕТ СН'!$I$5-'СЕТ СН'!$I$20</f>
        <v>3355.38981792</v>
      </c>
      <c r="Q133" s="36">
        <f>SUMIFS(СВЦЭМ!$C$33:$C$776,СВЦЭМ!$A$33:$A$776,$A133,СВЦЭМ!$B$33:$B$776,Q$119)+'СЕТ СН'!$I$12+СВЦЭМ!$D$10+'СЕТ СН'!$I$5-'СЕТ СН'!$I$20</f>
        <v>3360.3186907999998</v>
      </c>
      <c r="R133" s="36">
        <f>SUMIFS(СВЦЭМ!$C$33:$C$776,СВЦЭМ!$A$33:$A$776,$A133,СВЦЭМ!$B$33:$B$776,R$119)+'СЕТ СН'!$I$12+СВЦЭМ!$D$10+'СЕТ СН'!$I$5-'СЕТ СН'!$I$20</f>
        <v>3354.16249638</v>
      </c>
      <c r="S133" s="36">
        <f>SUMIFS(СВЦЭМ!$C$33:$C$776,СВЦЭМ!$A$33:$A$776,$A133,СВЦЭМ!$B$33:$B$776,S$119)+'СЕТ СН'!$I$12+СВЦЭМ!$D$10+'СЕТ СН'!$I$5-'СЕТ СН'!$I$20</f>
        <v>3356.1377123799998</v>
      </c>
      <c r="T133" s="36">
        <f>SUMIFS(СВЦЭМ!$C$33:$C$776,СВЦЭМ!$A$33:$A$776,$A133,СВЦЭМ!$B$33:$B$776,T$119)+'СЕТ СН'!$I$12+СВЦЭМ!$D$10+'СЕТ СН'!$I$5-'СЕТ СН'!$I$20</f>
        <v>3376.79023809</v>
      </c>
      <c r="U133" s="36">
        <f>SUMIFS(СВЦЭМ!$C$33:$C$776,СВЦЭМ!$A$33:$A$776,$A133,СВЦЭМ!$B$33:$B$776,U$119)+'СЕТ СН'!$I$12+СВЦЭМ!$D$10+'СЕТ СН'!$I$5-'СЕТ СН'!$I$20</f>
        <v>3320.3724151199999</v>
      </c>
      <c r="V133" s="36">
        <f>SUMIFS(СВЦЭМ!$C$33:$C$776,СВЦЭМ!$A$33:$A$776,$A133,СВЦЭМ!$B$33:$B$776,V$119)+'СЕТ СН'!$I$12+СВЦЭМ!$D$10+'СЕТ СН'!$I$5-'СЕТ СН'!$I$20</f>
        <v>3327.3455533599999</v>
      </c>
      <c r="W133" s="36">
        <f>SUMIFS(СВЦЭМ!$C$33:$C$776,СВЦЭМ!$A$33:$A$776,$A133,СВЦЭМ!$B$33:$B$776,W$119)+'СЕТ СН'!$I$12+СВЦЭМ!$D$10+'СЕТ СН'!$I$5-'СЕТ СН'!$I$20</f>
        <v>3347.6613515600002</v>
      </c>
      <c r="X133" s="36">
        <f>SUMIFS(СВЦЭМ!$C$33:$C$776,СВЦЭМ!$A$33:$A$776,$A133,СВЦЭМ!$B$33:$B$776,X$119)+'СЕТ СН'!$I$12+СВЦЭМ!$D$10+'СЕТ СН'!$I$5-'СЕТ СН'!$I$20</f>
        <v>3366.72589002</v>
      </c>
      <c r="Y133" s="36">
        <f>SUMIFS(СВЦЭМ!$C$33:$C$776,СВЦЭМ!$A$33:$A$776,$A133,СВЦЭМ!$B$33:$B$776,Y$119)+'СЕТ СН'!$I$12+СВЦЭМ!$D$10+'СЕТ СН'!$I$5-'СЕТ СН'!$I$20</f>
        <v>3398.2797978899998</v>
      </c>
    </row>
    <row r="134" spans="1:25" ht="15.75" x14ac:dyDescent="0.2">
      <c r="A134" s="35">
        <f t="shared" si="3"/>
        <v>43753</v>
      </c>
      <c r="B134" s="36">
        <f>SUMIFS(СВЦЭМ!$C$33:$C$776,СВЦЭМ!$A$33:$A$776,$A134,СВЦЭМ!$B$33:$B$776,B$119)+'СЕТ СН'!$I$12+СВЦЭМ!$D$10+'СЕТ СН'!$I$5-'СЕТ СН'!$I$20</f>
        <v>3462.9786131599999</v>
      </c>
      <c r="C134" s="36">
        <f>SUMIFS(СВЦЭМ!$C$33:$C$776,СВЦЭМ!$A$33:$A$776,$A134,СВЦЭМ!$B$33:$B$776,C$119)+'СЕТ СН'!$I$12+СВЦЭМ!$D$10+'СЕТ СН'!$I$5-'СЕТ СН'!$I$20</f>
        <v>3505.3289493299999</v>
      </c>
      <c r="D134" s="36">
        <f>SUMIFS(СВЦЭМ!$C$33:$C$776,СВЦЭМ!$A$33:$A$776,$A134,СВЦЭМ!$B$33:$B$776,D$119)+'СЕТ СН'!$I$12+СВЦЭМ!$D$10+'СЕТ СН'!$I$5-'СЕТ СН'!$I$20</f>
        <v>3529.0672620300002</v>
      </c>
      <c r="E134" s="36">
        <f>SUMIFS(СВЦЭМ!$C$33:$C$776,СВЦЭМ!$A$33:$A$776,$A134,СВЦЭМ!$B$33:$B$776,E$119)+'СЕТ СН'!$I$12+СВЦЭМ!$D$10+'СЕТ СН'!$I$5-'СЕТ СН'!$I$20</f>
        <v>3539.7767017799997</v>
      </c>
      <c r="F134" s="36">
        <f>SUMIFS(СВЦЭМ!$C$33:$C$776,СВЦЭМ!$A$33:$A$776,$A134,СВЦЭМ!$B$33:$B$776,F$119)+'СЕТ СН'!$I$12+СВЦЭМ!$D$10+'СЕТ СН'!$I$5-'СЕТ СН'!$I$20</f>
        <v>3542.1638501799998</v>
      </c>
      <c r="G134" s="36">
        <f>SUMIFS(СВЦЭМ!$C$33:$C$776,СВЦЭМ!$A$33:$A$776,$A134,СВЦЭМ!$B$33:$B$776,G$119)+'СЕТ СН'!$I$12+СВЦЭМ!$D$10+'СЕТ СН'!$I$5-'СЕТ СН'!$I$20</f>
        <v>3523.4084171</v>
      </c>
      <c r="H134" s="36">
        <f>SUMIFS(СВЦЭМ!$C$33:$C$776,СВЦЭМ!$A$33:$A$776,$A134,СВЦЭМ!$B$33:$B$776,H$119)+'СЕТ СН'!$I$12+СВЦЭМ!$D$10+'СЕТ СН'!$I$5-'СЕТ СН'!$I$20</f>
        <v>3485.91682154</v>
      </c>
      <c r="I134" s="36">
        <f>SUMIFS(СВЦЭМ!$C$33:$C$776,СВЦЭМ!$A$33:$A$776,$A134,СВЦЭМ!$B$33:$B$776,I$119)+'СЕТ СН'!$I$12+СВЦЭМ!$D$10+'СЕТ СН'!$I$5-'СЕТ СН'!$I$20</f>
        <v>3474.4885447199999</v>
      </c>
      <c r="J134" s="36">
        <f>SUMIFS(СВЦЭМ!$C$33:$C$776,СВЦЭМ!$A$33:$A$776,$A134,СВЦЭМ!$B$33:$B$776,J$119)+'СЕТ СН'!$I$12+СВЦЭМ!$D$10+'СЕТ СН'!$I$5-'СЕТ СН'!$I$20</f>
        <v>3447.7621720899997</v>
      </c>
      <c r="K134" s="36">
        <f>SUMIFS(СВЦЭМ!$C$33:$C$776,СВЦЭМ!$A$33:$A$776,$A134,СВЦЭМ!$B$33:$B$776,K$119)+'СЕТ СН'!$I$12+СВЦЭМ!$D$10+'СЕТ СН'!$I$5-'СЕТ СН'!$I$20</f>
        <v>3438.6862680700001</v>
      </c>
      <c r="L134" s="36">
        <f>SUMIFS(СВЦЭМ!$C$33:$C$776,СВЦЭМ!$A$33:$A$776,$A134,СВЦЭМ!$B$33:$B$776,L$119)+'СЕТ СН'!$I$12+СВЦЭМ!$D$10+'СЕТ СН'!$I$5-'СЕТ СН'!$I$20</f>
        <v>3445.2505774599999</v>
      </c>
      <c r="M134" s="36">
        <f>SUMIFS(СВЦЭМ!$C$33:$C$776,СВЦЭМ!$A$33:$A$776,$A134,СВЦЭМ!$B$33:$B$776,M$119)+'СЕТ СН'!$I$12+СВЦЭМ!$D$10+'СЕТ СН'!$I$5-'СЕТ СН'!$I$20</f>
        <v>3457.7488020599999</v>
      </c>
      <c r="N134" s="36">
        <f>SUMIFS(СВЦЭМ!$C$33:$C$776,СВЦЭМ!$A$33:$A$776,$A134,СВЦЭМ!$B$33:$B$776,N$119)+'СЕТ СН'!$I$12+СВЦЭМ!$D$10+'СЕТ СН'!$I$5-'СЕТ СН'!$I$20</f>
        <v>3412.62135347</v>
      </c>
      <c r="O134" s="36">
        <f>SUMIFS(СВЦЭМ!$C$33:$C$776,СВЦЭМ!$A$33:$A$776,$A134,СВЦЭМ!$B$33:$B$776,O$119)+'СЕТ СН'!$I$12+СВЦЭМ!$D$10+'СЕТ СН'!$I$5-'СЕТ СН'!$I$20</f>
        <v>3400.83340206</v>
      </c>
      <c r="P134" s="36">
        <f>SUMIFS(СВЦЭМ!$C$33:$C$776,СВЦЭМ!$A$33:$A$776,$A134,СВЦЭМ!$B$33:$B$776,P$119)+'СЕТ СН'!$I$12+СВЦЭМ!$D$10+'СЕТ СН'!$I$5-'СЕТ СН'!$I$20</f>
        <v>3390.5328827900003</v>
      </c>
      <c r="Q134" s="36">
        <f>SUMIFS(СВЦЭМ!$C$33:$C$776,СВЦЭМ!$A$33:$A$776,$A134,СВЦЭМ!$B$33:$B$776,Q$119)+'СЕТ СН'!$I$12+СВЦЭМ!$D$10+'СЕТ СН'!$I$5-'СЕТ СН'!$I$20</f>
        <v>3386.0358565799997</v>
      </c>
      <c r="R134" s="36">
        <f>SUMIFS(СВЦЭМ!$C$33:$C$776,СВЦЭМ!$A$33:$A$776,$A134,СВЦЭМ!$B$33:$B$776,R$119)+'СЕТ СН'!$I$12+СВЦЭМ!$D$10+'СЕТ СН'!$I$5-'СЕТ СН'!$I$20</f>
        <v>3383.3575883200001</v>
      </c>
      <c r="S134" s="36">
        <f>SUMIFS(СВЦЭМ!$C$33:$C$776,СВЦЭМ!$A$33:$A$776,$A134,СВЦЭМ!$B$33:$B$776,S$119)+'СЕТ СН'!$I$12+СВЦЭМ!$D$10+'СЕТ СН'!$I$5-'СЕТ СН'!$I$20</f>
        <v>3388.9743996299999</v>
      </c>
      <c r="T134" s="36">
        <f>SUMIFS(СВЦЭМ!$C$33:$C$776,СВЦЭМ!$A$33:$A$776,$A134,СВЦЭМ!$B$33:$B$776,T$119)+'СЕТ СН'!$I$12+СВЦЭМ!$D$10+'СЕТ СН'!$I$5-'СЕТ СН'!$I$20</f>
        <v>3407.4660577200002</v>
      </c>
      <c r="U134" s="36">
        <f>SUMIFS(СВЦЭМ!$C$33:$C$776,СВЦЭМ!$A$33:$A$776,$A134,СВЦЭМ!$B$33:$B$776,U$119)+'СЕТ СН'!$I$12+СВЦЭМ!$D$10+'СЕТ СН'!$I$5-'СЕТ СН'!$I$20</f>
        <v>3350.5892842100002</v>
      </c>
      <c r="V134" s="36">
        <f>SUMIFS(СВЦЭМ!$C$33:$C$776,СВЦЭМ!$A$33:$A$776,$A134,СВЦЭМ!$B$33:$B$776,V$119)+'СЕТ СН'!$I$12+СВЦЭМ!$D$10+'СЕТ СН'!$I$5-'СЕТ СН'!$I$20</f>
        <v>3359.5497668600001</v>
      </c>
      <c r="W134" s="36">
        <f>SUMIFS(СВЦЭМ!$C$33:$C$776,СВЦЭМ!$A$33:$A$776,$A134,СВЦЭМ!$B$33:$B$776,W$119)+'СЕТ СН'!$I$12+СВЦЭМ!$D$10+'СЕТ СН'!$I$5-'СЕТ СН'!$I$20</f>
        <v>3374.1712505699998</v>
      </c>
      <c r="X134" s="36">
        <f>SUMIFS(СВЦЭМ!$C$33:$C$776,СВЦЭМ!$A$33:$A$776,$A134,СВЦЭМ!$B$33:$B$776,X$119)+'СЕТ СН'!$I$12+СВЦЭМ!$D$10+'СЕТ СН'!$I$5-'СЕТ СН'!$I$20</f>
        <v>3368.0671823100001</v>
      </c>
      <c r="Y134" s="36">
        <f>SUMIFS(СВЦЭМ!$C$33:$C$776,СВЦЭМ!$A$33:$A$776,$A134,СВЦЭМ!$B$33:$B$776,Y$119)+'СЕТ СН'!$I$12+СВЦЭМ!$D$10+'СЕТ СН'!$I$5-'СЕТ СН'!$I$20</f>
        <v>3373.0905800599999</v>
      </c>
    </row>
    <row r="135" spans="1:25" ht="15.75" x14ac:dyDescent="0.2">
      <c r="A135" s="35">
        <f t="shared" si="3"/>
        <v>43754</v>
      </c>
      <c r="B135" s="36">
        <f>SUMIFS(СВЦЭМ!$C$33:$C$776,СВЦЭМ!$A$33:$A$776,$A135,СВЦЭМ!$B$33:$B$776,B$119)+'СЕТ СН'!$I$12+СВЦЭМ!$D$10+'СЕТ СН'!$I$5-'СЕТ СН'!$I$20</f>
        <v>3532.6169847199999</v>
      </c>
      <c r="C135" s="36">
        <f>SUMIFS(СВЦЭМ!$C$33:$C$776,СВЦЭМ!$A$33:$A$776,$A135,СВЦЭМ!$B$33:$B$776,C$119)+'СЕТ СН'!$I$12+СВЦЭМ!$D$10+'СЕТ СН'!$I$5-'СЕТ СН'!$I$20</f>
        <v>3575.2394829099999</v>
      </c>
      <c r="D135" s="36">
        <f>SUMIFS(СВЦЭМ!$C$33:$C$776,СВЦЭМ!$A$33:$A$776,$A135,СВЦЭМ!$B$33:$B$776,D$119)+'СЕТ СН'!$I$12+СВЦЭМ!$D$10+'СЕТ СН'!$I$5-'СЕТ СН'!$I$20</f>
        <v>3591.2887313800002</v>
      </c>
      <c r="E135" s="36">
        <f>SUMIFS(СВЦЭМ!$C$33:$C$776,СВЦЭМ!$A$33:$A$776,$A135,СВЦЭМ!$B$33:$B$776,E$119)+'СЕТ СН'!$I$12+СВЦЭМ!$D$10+'СЕТ СН'!$I$5-'СЕТ СН'!$I$20</f>
        <v>3592.0834562999999</v>
      </c>
      <c r="F135" s="36">
        <f>SUMIFS(СВЦЭМ!$C$33:$C$776,СВЦЭМ!$A$33:$A$776,$A135,СВЦЭМ!$B$33:$B$776,F$119)+'СЕТ СН'!$I$12+СВЦЭМ!$D$10+'СЕТ СН'!$I$5-'СЕТ СН'!$I$20</f>
        <v>3588.7518089099999</v>
      </c>
      <c r="G135" s="36">
        <f>SUMIFS(СВЦЭМ!$C$33:$C$776,СВЦЭМ!$A$33:$A$776,$A135,СВЦЭМ!$B$33:$B$776,G$119)+'СЕТ СН'!$I$12+СВЦЭМ!$D$10+'СЕТ СН'!$I$5-'СЕТ СН'!$I$20</f>
        <v>3551.2003088900001</v>
      </c>
      <c r="H135" s="36">
        <f>SUMIFS(СВЦЭМ!$C$33:$C$776,СВЦЭМ!$A$33:$A$776,$A135,СВЦЭМ!$B$33:$B$776,H$119)+'СЕТ СН'!$I$12+СВЦЭМ!$D$10+'СЕТ СН'!$I$5-'СЕТ СН'!$I$20</f>
        <v>3490.7938898399998</v>
      </c>
      <c r="I135" s="36">
        <f>SUMIFS(СВЦЭМ!$C$33:$C$776,СВЦЭМ!$A$33:$A$776,$A135,СВЦЭМ!$B$33:$B$776,I$119)+'СЕТ СН'!$I$12+СВЦЭМ!$D$10+'СЕТ СН'!$I$5-'СЕТ СН'!$I$20</f>
        <v>3446.02381586</v>
      </c>
      <c r="J135" s="36">
        <f>SUMIFS(СВЦЭМ!$C$33:$C$776,СВЦЭМ!$A$33:$A$776,$A135,СВЦЭМ!$B$33:$B$776,J$119)+'СЕТ СН'!$I$12+СВЦЭМ!$D$10+'СЕТ СН'!$I$5-'СЕТ СН'!$I$20</f>
        <v>3442.77647849</v>
      </c>
      <c r="K135" s="36">
        <f>SUMIFS(СВЦЭМ!$C$33:$C$776,СВЦЭМ!$A$33:$A$776,$A135,СВЦЭМ!$B$33:$B$776,K$119)+'СЕТ СН'!$I$12+СВЦЭМ!$D$10+'СЕТ СН'!$I$5-'СЕТ СН'!$I$20</f>
        <v>3443.8388130200001</v>
      </c>
      <c r="L135" s="36">
        <f>SUMIFS(СВЦЭМ!$C$33:$C$776,СВЦЭМ!$A$33:$A$776,$A135,СВЦЭМ!$B$33:$B$776,L$119)+'СЕТ СН'!$I$12+СВЦЭМ!$D$10+'СЕТ СН'!$I$5-'СЕТ СН'!$I$20</f>
        <v>3465.91062865</v>
      </c>
      <c r="M135" s="36">
        <f>SUMIFS(СВЦЭМ!$C$33:$C$776,СВЦЭМ!$A$33:$A$776,$A135,СВЦЭМ!$B$33:$B$776,M$119)+'СЕТ СН'!$I$12+СВЦЭМ!$D$10+'СЕТ СН'!$I$5-'СЕТ СН'!$I$20</f>
        <v>3458.4942505899999</v>
      </c>
      <c r="N135" s="36">
        <f>SUMIFS(СВЦЭМ!$C$33:$C$776,СВЦЭМ!$A$33:$A$776,$A135,СВЦЭМ!$B$33:$B$776,N$119)+'СЕТ СН'!$I$12+СВЦЭМ!$D$10+'СЕТ СН'!$I$5-'СЕТ СН'!$I$20</f>
        <v>3437.07856932</v>
      </c>
      <c r="O135" s="36">
        <f>SUMIFS(СВЦЭМ!$C$33:$C$776,СВЦЭМ!$A$33:$A$776,$A135,СВЦЭМ!$B$33:$B$776,O$119)+'СЕТ СН'!$I$12+СВЦЭМ!$D$10+'СЕТ СН'!$I$5-'СЕТ СН'!$I$20</f>
        <v>3396.78924237</v>
      </c>
      <c r="P135" s="36">
        <f>SUMIFS(СВЦЭМ!$C$33:$C$776,СВЦЭМ!$A$33:$A$776,$A135,СВЦЭМ!$B$33:$B$776,P$119)+'СЕТ СН'!$I$12+СВЦЭМ!$D$10+'СЕТ СН'!$I$5-'СЕТ СН'!$I$20</f>
        <v>3412.2264046099999</v>
      </c>
      <c r="Q135" s="36">
        <f>SUMIFS(СВЦЭМ!$C$33:$C$776,СВЦЭМ!$A$33:$A$776,$A135,СВЦЭМ!$B$33:$B$776,Q$119)+'СЕТ СН'!$I$12+СВЦЭМ!$D$10+'СЕТ СН'!$I$5-'СЕТ СН'!$I$20</f>
        <v>3414.2243021499999</v>
      </c>
      <c r="R135" s="36">
        <f>SUMIFS(СВЦЭМ!$C$33:$C$776,СВЦЭМ!$A$33:$A$776,$A135,СВЦЭМ!$B$33:$B$776,R$119)+'СЕТ СН'!$I$12+СВЦЭМ!$D$10+'СЕТ СН'!$I$5-'СЕТ СН'!$I$20</f>
        <v>3419.07037889</v>
      </c>
      <c r="S135" s="36">
        <f>SUMIFS(СВЦЭМ!$C$33:$C$776,СВЦЭМ!$A$33:$A$776,$A135,СВЦЭМ!$B$33:$B$776,S$119)+'СЕТ СН'!$I$12+СВЦЭМ!$D$10+'СЕТ СН'!$I$5-'СЕТ СН'!$I$20</f>
        <v>3412.07532098</v>
      </c>
      <c r="T135" s="36">
        <f>SUMIFS(СВЦЭМ!$C$33:$C$776,СВЦЭМ!$A$33:$A$776,$A135,СВЦЭМ!$B$33:$B$776,T$119)+'СЕТ СН'!$I$12+СВЦЭМ!$D$10+'СЕТ СН'!$I$5-'СЕТ СН'!$I$20</f>
        <v>3402.6783958599999</v>
      </c>
      <c r="U135" s="36">
        <f>SUMIFS(СВЦЭМ!$C$33:$C$776,СВЦЭМ!$A$33:$A$776,$A135,СВЦЭМ!$B$33:$B$776,U$119)+'СЕТ СН'!$I$12+СВЦЭМ!$D$10+'СЕТ СН'!$I$5-'СЕТ СН'!$I$20</f>
        <v>3422.6201980599999</v>
      </c>
      <c r="V135" s="36">
        <f>SUMIFS(СВЦЭМ!$C$33:$C$776,СВЦЭМ!$A$33:$A$776,$A135,СВЦЭМ!$B$33:$B$776,V$119)+'СЕТ СН'!$I$12+СВЦЭМ!$D$10+'СЕТ СН'!$I$5-'СЕТ СН'!$I$20</f>
        <v>3417.3459398499999</v>
      </c>
      <c r="W135" s="36">
        <f>SUMIFS(СВЦЭМ!$C$33:$C$776,СВЦЭМ!$A$33:$A$776,$A135,СВЦЭМ!$B$33:$B$776,W$119)+'СЕТ СН'!$I$12+СВЦЭМ!$D$10+'СЕТ СН'!$I$5-'СЕТ СН'!$I$20</f>
        <v>3402.3241695900001</v>
      </c>
      <c r="X135" s="36">
        <f>SUMIFS(СВЦЭМ!$C$33:$C$776,СВЦЭМ!$A$33:$A$776,$A135,СВЦЭМ!$B$33:$B$776,X$119)+'СЕТ СН'!$I$12+СВЦЭМ!$D$10+'СЕТ СН'!$I$5-'СЕТ СН'!$I$20</f>
        <v>3377.81296974</v>
      </c>
      <c r="Y135" s="36">
        <f>SUMIFS(СВЦЭМ!$C$33:$C$776,СВЦЭМ!$A$33:$A$776,$A135,СВЦЭМ!$B$33:$B$776,Y$119)+'СЕТ СН'!$I$12+СВЦЭМ!$D$10+'СЕТ СН'!$I$5-'СЕТ СН'!$I$20</f>
        <v>3428.80032562</v>
      </c>
    </row>
    <row r="136" spans="1:25" ht="15.75" x14ac:dyDescent="0.2">
      <c r="A136" s="35">
        <f t="shared" si="3"/>
        <v>43755</v>
      </c>
      <c r="B136" s="36">
        <f>SUMIFS(СВЦЭМ!$C$33:$C$776,СВЦЭМ!$A$33:$A$776,$A136,СВЦЭМ!$B$33:$B$776,B$119)+'СЕТ СН'!$I$12+СВЦЭМ!$D$10+'СЕТ СН'!$I$5-'СЕТ СН'!$I$20</f>
        <v>3502.5325903600001</v>
      </c>
      <c r="C136" s="36">
        <f>SUMIFS(СВЦЭМ!$C$33:$C$776,СВЦЭМ!$A$33:$A$776,$A136,СВЦЭМ!$B$33:$B$776,C$119)+'СЕТ СН'!$I$12+СВЦЭМ!$D$10+'СЕТ СН'!$I$5-'СЕТ СН'!$I$20</f>
        <v>3570.5091803</v>
      </c>
      <c r="D136" s="36">
        <f>SUMIFS(СВЦЭМ!$C$33:$C$776,СВЦЭМ!$A$33:$A$776,$A136,СВЦЭМ!$B$33:$B$776,D$119)+'СЕТ СН'!$I$12+СВЦЭМ!$D$10+'СЕТ СН'!$I$5-'СЕТ СН'!$I$20</f>
        <v>3613.8995579100001</v>
      </c>
      <c r="E136" s="36">
        <f>SUMIFS(СВЦЭМ!$C$33:$C$776,СВЦЭМ!$A$33:$A$776,$A136,СВЦЭМ!$B$33:$B$776,E$119)+'СЕТ СН'!$I$12+СВЦЭМ!$D$10+'СЕТ СН'!$I$5-'СЕТ СН'!$I$20</f>
        <v>3640.8582374699999</v>
      </c>
      <c r="F136" s="36">
        <f>SUMIFS(СВЦЭМ!$C$33:$C$776,СВЦЭМ!$A$33:$A$776,$A136,СВЦЭМ!$B$33:$B$776,F$119)+'СЕТ СН'!$I$12+СВЦЭМ!$D$10+'СЕТ СН'!$I$5-'СЕТ СН'!$I$20</f>
        <v>3644.28559709</v>
      </c>
      <c r="G136" s="36">
        <f>SUMIFS(СВЦЭМ!$C$33:$C$776,СВЦЭМ!$A$33:$A$776,$A136,СВЦЭМ!$B$33:$B$776,G$119)+'СЕТ СН'!$I$12+СВЦЭМ!$D$10+'СЕТ СН'!$I$5-'СЕТ СН'!$I$20</f>
        <v>3627.20616212</v>
      </c>
      <c r="H136" s="36">
        <f>SUMIFS(СВЦЭМ!$C$33:$C$776,СВЦЭМ!$A$33:$A$776,$A136,СВЦЭМ!$B$33:$B$776,H$119)+'СЕТ СН'!$I$12+СВЦЭМ!$D$10+'СЕТ СН'!$I$5-'СЕТ СН'!$I$20</f>
        <v>3569.6956834900002</v>
      </c>
      <c r="I136" s="36">
        <f>SUMIFS(СВЦЭМ!$C$33:$C$776,СВЦЭМ!$A$33:$A$776,$A136,СВЦЭМ!$B$33:$B$776,I$119)+'СЕТ СН'!$I$12+СВЦЭМ!$D$10+'СЕТ СН'!$I$5-'СЕТ СН'!$I$20</f>
        <v>3495.8940876500001</v>
      </c>
      <c r="J136" s="36">
        <f>SUMIFS(СВЦЭМ!$C$33:$C$776,СВЦЭМ!$A$33:$A$776,$A136,СВЦЭМ!$B$33:$B$776,J$119)+'СЕТ СН'!$I$12+СВЦЭМ!$D$10+'СЕТ СН'!$I$5-'СЕТ СН'!$I$20</f>
        <v>3500.5200138999999</v>
      </c>
      <c r="K136" s="36">
        <f>SUMIFS(СВЦЭМ!$C$33:$C$776,СВЦЭМ!$A$33:$A$776,$A136,СВЦЭМ!$B$33:$B$776,K$119)+'СЕТ СН'!$I$12+СВЦЭМ!$D$10+'СЕТ СН'!$I$5-'СЕТ СН'!$I$20</f>
        <v>3497.6263265600001</v>
      </c>
      <c r="L136" s="36">
        <f>SUMIFS(СВЦЭМ!$C$33:$C$776,СВЦЭМ!$A$33:$A$776,$A136,СВЦЭМ!$B$33:$B$776,L$119)+'СЕТ СН'!$I$12+СВЦЭМ!$D$10+'СЕТ СН'!$I$5-'СЕТ СН'!$I$20</f>
        <v>3497.0866043199999</v>
      </c>
      <c r="M136" s="36">
        <f>SUMIFS(СВЦЭМ!$C$33:$C$776,СВЦЭМ!$A$33:$A$776,$A136,СВЦЭМ!$B$33:$B$776,M$119)+'СЕТ СН'!$I$12+СВЦЭМ!$D$10+'СЕТ СН'!$I$5-'СЕТ СН'!$I$20</f>
        <v>3505.8124194800002</v>
      </c>
      <c r="N136" s="36">
        <f>SUMIFS(СВЦЭМ!$C$33:$C$776,СВЦЭМ!$A$33:$A$776,$A136,СВЦЭМ!$B$33:$B$776,N$119)+'СЕТ СН'!$I$12+СВЦЭМ!$D$10+'СЕТ СН'!$I$5-'СЕТ СН'!$I$20</f>
        <v>3472.5288632100001</v>
      </c>
      <c r="O136" s="36">
        <f>SUMIFS(СВЦЭМ!$C$33:$C$776,СВЦЭМ!$A$33:$A$776,$A136,СВЦЭМ!$B$33:$B$776,O$119)+'СЕТ СН'!$I$12+СВЦЭМ!$D$10+'СЕТ СН'!$I$5-'СЕТ СН'!$I$20</f>
        <v>3428.5041617500001</v>
      </c>
      <c r="P136" s="36">
        <f>SUMIFS(СВЦЭМ!$C$33:$C$776,СВЦЭМ!$A$33:$A$776,$A136,СВЦЭМ!$B$33:$B$776,P$119)+'СЕТ СН'!$I$12+СВЦЭМ!$D$10+'СЕТ СН'!$I$5-'СЕТ СН'!$I$20</f>
        <v>3434.7282341700002</v>
      </c>
      <c r="Q136" s="36">
        <f>SUMIFS(СВЦЭМ!$C$33:$C$776,СВЦЭМ!$A$33:$A$776,$A136,СВЦЭМ!$B$33:$B$776,Q$119)+'СЕТ СН'!$I$12+СВЦЭМ!$D$10+'СЕТ СН'!$I$5-'СЕТ СН'!$I$20</f>
        <v>3430.6278175699999</v>
      </c>
      <c r="R136" s="36">
        <f>SUMIFS(СВЦЭМ!$C$33:$C$776,СВЦЭМ!$A$33:$A$776,$A136,СВЦЭМ!$B$33:$B$776,R$119)+'СЕТ СН'!$I$12+СВЦЭМ!$D$10+'СЕТ СН'!$I$5-'СЕТ СН'!$I$20</f>
        <v>3434.0354184600001</v>
      </c>
      <c r="S136" s="36">
        <f>SUMIFS(СВЦЭМ!$C$33:$C$776,СВЦЭМ!$A$33:$A$776,$A136,СВЦЭМ!$B$33:$B$776,S$119)+'СЕТ СН'!$I$12+СВЦЭМ!$D$10+'СЕТ СН'!$I$5-'СЕТ СН'!$I$20</f>
        <v>3431.8822197700001</v>
      </c>
      <c r="T136" s="36">
        <f>SUMIFS(СВЦЭМ!$C$33:$C$776,СВЦЭМ!$A$33:$A$776,$A136,СВЦЭМ!$B$33:$B$776,T$119)+'СЕТ СН'!$I$12+СВЦЭМ!$D$10+'СЕТ СН'!$I$5-'СЕТ СН'!$I$20</f>
        <v>3405.7012548799999</v>
      </c>
      <c r="U136" s="36">
        <f>SUMIFS(СВЦЭМ!$C$33:$C$776,СВЦЭМ!$A$33:$A$776,$A136,СВЦЭМ!$B$33:$B$776,U$119)+'СЕТ СН'!$I$12+СВЦЭМ!$D$10+'СЕТ СН'!$I$5-'СЕТ СН'!$I$20</f>
        <v>3399.06188879</v>
      </c>
      <c r="V136" s="36">
        <f>SUMIFS(СВЦЭМ!$C$33:$C$776,СВЦЭМ!$A$33:$A$776,$A136,СВЦЭМ!$B$33:$B$776,V$119)+'СЕТ СН'!$I$12+СВЦЭМ!$D$10+'СЕТ СН'!$I$5-'СЕТ СН'!$I$20</f>
        <v>3381.99235976</v>
      </c>
      <c r="W136" s="36">
        <f>SUMIFS(СВЦЭМ!$C$33:$C$776,СВЦЭМ!$A$33:$A$776,$A136,СВЦЭМ!$B$33:$B$776,W$119)+'СЕТ СН'!$I$12+СВЦЭМ!$D$10+'СЕТ СН'!$I$5-'СЕТ СН'!$I$20</f>
        <v>3392.1366386999998</v>
      </c>
      <c r="X136" s="36">
        <f>SUMIFS(СВЦЭМ!$C$33:$C$776,СВЦЭМ!$A$33:$A$776,$A136,СВЦЭМ!$B$33:$B$776,X$119)+'СЕТ СН'!$I$12+СВЦЭМ!$D$10+'СЕТ СН'!$I$5-'СЕТ СН'!$I$20</f>
        <v>3416.6289513900001</v>
      </c>
      <c r="Y136" s="36">
        <f>SUMIFS(СВЦЭМ!$C$33:$C$776,СВЦЭМ!$A$33:$A$776,$A136,СВЦЭМ!$B$33:$B$776,Y$119)+'СЕТ СН'!$I$12+СВЦЭМ!$D$10+'СЕТ СН'!$I$5-'СЕТ СН'!$I$20</f>
        <v>3462.2410717799999</v>
      </c>
    </row>
    <row r="137" spans="1:25" ht="15.75" x14ac:dyDescent="0.2">
      <c r="A137" s="35">
        <f t="shared" si="3"/>
        <v>43756</v>
      </c>
      <c r="B137" s="36">
        <f>SUMIFS(СВЦЭМ!$C$33:$C$776,СВЦЭМ!$A$33:$A$776,$A137,СВЦЭМ!$B$33:$B$776,B$119)+'СЕТ СН'!$I$12+СВЦЭМ!$D$10+'СЕТ СН'!$I$5-'СЕТ СН'!$I$20</f>
        <v>3576.2949945299997</v>
      </c>
      <c r="C137" s="36">
        <f>SUMIFS(СВЦЭМ!$C$33:$C$776,СВЦЭМ!$A$33:$A$776,$A137,СВЦЭМ!$B$33:$B$776,C$119)+'СЕТ СН'!$I$12+СВЦЭМ!$D$10+'СЕТ СН'!$I$5-'СЕТ СН'!$I$20</f>
        <v>3582.7711104300001</v>
      </c>
      <c r="D137" s="36">
        <f>SUMIFS(СВЦЭМ!$C$33:$C$776,СВЦЭМ!$A$33:$A$776,$A137,СВЦЭМ!$B$33:$B$776,D$119)+'СЕТ СН'!$I$12+СВЦЭМ!$D$10+'СЕТ СН'!$I$5-'СЕТ СН'!$I$20</f>
        <v>3606.24586826</v>
      </c>
      <c r="E137" s="36">
        <f>SUMIFS(СВЦЭМ!$C$33:$C$776,СВЦЭМ!$A$33:$A$776,$A137,СВЦЭМ!$B$33:$B$776,E$119)+'СЕТ СН'!$I$12+СВЦЭМ!$D$10+'СЕТ СН'!$I$5-'СЕТ СН'!$I$20</f>
        <v>3616.2907264300002</v>
      </c>
      <c r="F137" s="36">
        <f>SUMIFS(СВЦЭМ!$C$33:$C$776,СВЦЭМ!$A$33:$A$776,$A137,СВЦЭМ!$B$33:$B$776,F$119)+'СЕТ СН'!$I$12+СВЦЭМ!$D$10+'СЕТ СН'!$I$5-'СЕТ СН'!$I$20</f>
        <v>3615.9926546900001</v>
      </c>
      <c r="G137" s="36">
        <f>SUMIFS(СВЦЭМ!$C$33:$C$776,СВЦЭМ!$A$33:$A$776,$A137,СВЦЭМ!$B$33:$B$776,G$119)+'СЕТ СН'!$I$12+СВЦЭМ!$D$10+'СЕТ СН'!$I$5-'СЕТ СН'!$I$20</f>
        <v>3590.3275342900001</v>
      </c>
      <c r="H137" s="36">
        <f>SUMIFS(СВЦЭМ!$C$33:$C$776,СВЦЭМ!$A$33:$A$776,$A137,СВЦЭМ!$B$33:$B$776,H$119)+'СЕТ СН'!$I$12+СВЦЭМ!$D$10+'СЕТ СН'!$I$5-'СЕТ СН'!$I$20</f>
        <v>3533.15907083</v>
      </c>
      <c r="I137" s="36">
        <f>SUMIFS(СВЦЭМ!$C$33:$C$776,СВЦЭМ!$A$33:$A$776,$A137,СВЦЭМ!$B$33:$B$776,I$119)+'СЕТ СН'!$I$12+СВЦЭМ!$D$10+'СЕТ СН'!$I$5-'СЕТ СН'!$I$20</f>
        <v>3468.0465612200001</v>
      </c>
      <c r="J137" s="36">
        <f>SUMIFS(СВЦЭМ!$C$33:$C$776,СВЦЭМ!$A$33:$A$776,$A137,СВЦЭМ!$B$33:$B$776,J$119)+'СЕТ СН'!$I$12+СВЦЭМ!$D$10+'СЕТ СН'!$I$5-'СЕТ СН'!$I$20</f>
        <v>3454.9790524700002</v>
      </c>
      <c r="K137" s="36">
        <f>SUMIFS(СВЦЭМ!$C$33:$C$776,СВЦЭМ!$A$33:$A$776,$A137,СВЦЭМ!$B$33:$B$776,K$119)+'СЕТ СН'!$I$12+СВЦЭМ!$D$10+'СЕТ СН'!$I$5-'СЕТ СН'!$I$20</f>
        <v>3447.1426577500001</v>
      </c>
      <c r="L137" s="36">
        <f>SUMIFS(СВЦЭМ!$C$33:$C$776,СВЦЭМ!$A$33:$A$776,$A137,СВЦЭМ!$B$33:$B$776,L$119)+'СЕТ СН'!$I$12+СВЦЭМ!$D$10+'СЕТ СН'!$I$5-'СЕТ СН'!$I$20</f>
        <v>3457.7938477899997</v>
      </c>
      <c r="M137" s="36">
        <f>SUMIFS(СВЦЭМ!$C$33:$C$776,СВЦЭМ!$A$33:$A$776,$A137,СВЦЭМ!$B$33:$B$776,M$119)+'СЕТ СН'!$I$12+СВЦЭМ!$D$10+'СЕТ СН'!$I$5-'СЕТ СН'!$I$20</f>
        <v>3463.5532301399999</v>
      </c>
      <c r="N137" s="36">
        <f>SUMIFS(СВЦЭМ!$C$33:$C$776,СВЦЭМ!$A$33:$A$776,$A137,СВЦЭМ!$B$33:$B$776,N$119)+'СЕТ СН'!$I$12+СВЦЭМ!$D$10+'СЕТ СН'!$I$5-'СЕТ СН'!$I$20</f>
        <v>3434.16806615</v>
      </c>
      <c r="O137" s="36">
        <f>SUMIFS(СВЦЭМ!$C$33:$C$776,СВЦЭМ!$A$33:$A$776,$A137,СВЦЭМ!$B$33:$B$776,O$119)+'СЕТ СН'!$I$12+СВЦЭМ!$D$10+'СЕТ СН'!$I$5-'СЕТ СН'!$I$20</f>
        <v>3397.1906222600001</v>
      </c>
      <c r="P137" s="36">
        <f>SUMIFS(СВЦЭМ!$C$33:$C$776,СВЦЭМ!$A$33:$A$776,$A137,СВЦЭМ!$B$33:$B$776,P$119)+'СЕТ СН'!$I$12+СВЦЭМ!$D$10+'СЕТ СН'!$I$5-'СЕТ СН'!$I$20</f>
        <v>3408.37335497</v>
      </c>
      <c r="Q137" s="36">
        <f>SUMIFS(СВЦЭМ!$C$33:$C$776,СВЦЭМ!$A$33:$A$776,$A137,СВЦЭМ!$B$33:$B$776,Q$119)+'СЕТ СН'!$I$12+СВЦЭМ!$D$10+'СЕТ СН'!$I$5-'СЕТ СН'!$I$20</f>
        <v>3413.0132444000001</v>
      </c>
      <c r="R137" s="36">
        <f>SUMIFS(СВЦЭМ!$C$33:$C$776,СВЦЭМ!$A$33:$A$776,$A137,СВЦЭМ!$B$33:$B$776,R$119)+'СЕТ СН'!$I$12+СВЦЭМ!$D$10+'СЕТ СН'!$I$5-'СЕТ СН'!$I$20</f>
        <v>3402.8464868599999</v>
      </c>
      <c r="S137" s="36">
        <f>SUMIFS(СВЦЭМ!$C$33:$C$776,СВЦЭМ!$A$33:$A$776,$A137,СВЦЭМ!$B$33:$B$776,S$119)+'СЕТ СН'!$I$12+СВЦЭМ!$D$10+'СЕТ СН'!$I$5-'СЕТ СН'!$I$20</f>
        <v>3393.3313757699998</v>
      </c>
      <c r="T137" s="36">
        <f>SUMIFS(СВЦЭМ!$C$33:$C$776,СВЦЭМ!$A$33:$A$776,$A137,СВЦЭМ!$B$33:$B$776,T$119)+'СЕТ СН'!$I$12+СВЦЭМ!$D$10+'СЕТ СН'!$I$5-'СЕТ СН'!$I$20</f>
        <v>3396.0992598100001</v>
      </c>
      <c r="U137" s="36">
        <f>SUMIFS(СВЦЭМ!$C$33:$C$776,СВЦЭМ!$A$33:$A$776,$A137,СВЦЭМ!$B$33:$B$776,U$119)+'СЕТ СН'!$I$12+СВЦЭМ!$D$10+'СЕТ СН'!$I$5-'СЕТ СН'!$I$20</f>
        <v>3396.4233623</v>
      </c>
      <c r="V137" s="36">
        <f>SUMIFS(СВЦЭМ!$C$33:$C$776,СВЦЭМ!$A$33:$A$776,$A137,СВЦЭМ!$B$33:$B$776,V$119)+'СЕТ СН'!$I$12+СВЦЭМ!$D$10+'СЕТ СН'!$I$5-'СЕТ СН'!$I$20</f>
        <v>3392.10703822</v>
      </c>
      <c r="W137" s="36">
        <f>SUMIFS(СВЦЭМ!$C$33:$C$776,СВЦЭМ!$A$33:$A$776,$A137,СВЦЭМ!$B$33:$B$776,W$119)+'СЕТ СН'!$I$12+СВЦЭМ!$D$10+'СЕТ СН'!$I$5-'СЕТ СН'!$I$20</f>
        <v>3407.5398405199999</v>
      </c>
      <c r="X137" s="36">
        <f>SUMIFS(СВЦЭМ!$C$33:$C$776,СВЦЭМ!$A$33:$A$776,$A137,СВЦЭМ!$B$33:$B$776,X$119)+'СЕТ СН'!$I$12+СВЦЭМ!$D$10+'СЕТ СН'!$I$5-'СЕТ СН'!$I$20</f>
        <v>3432.3783896999998</v>
      </c>
      <c r="Y137" s="36">
        <f>SUMIFS(СВЦЭМ!$C$33:$C$776,СВЦЭМ!$A$33:$A$776,$A137,СВЦЭМ!$B$33:$B$776,Y$119)+'СЕТ СН'!$I$12+СВЦЭМ!$D$10+'СЕТ СН'!$I$5-'СЕТ СН'!$I$20</f>
        <v>3480.5930491899999</v>
      </c>
    </row>
    <row r="138" spans="1:25" ht="15.75" x14ac:dyDescent="0.2">
      <c r="A138" s="35">
        <f t="shared" si="3"/>
        <v>43757</v>
      </c>
      <c r="B138" s="36">
        <f>SUMIFS(СВЦЭМ!$C$33:$C$776,СВЦЭМ!$A$33:$A$776,$A138,СВЦЭМ!$B$33:$B$776,B$119)+'СЕТ СН'!$I$12+СВЦЭМ!$D$10+'СЕТ СН'!$I$5-'СЕТ СН'!$I$20</f>
        <v>3526.4090453999997</v>
      </c>
      <c r="C138" s="36">
        <f>SUMIFS(СВЦЭМ!$C$33:$C$776,СВЦЭМ!$A$33:$A$776,$A138,СВЦЭМ!$B$33:$B$776,C$119)+'СЕТ СН'!$I$12+СВЦЭМ!$D$10+'СЕТ СН'!$I$5-'СЕТ СН'!$I$20</f>
        <v>3577.7258411299999</v>
      </c>
      <c r="D138" s="36">
        <f>SUMIFS(СВЦЭМ!$C$33:$C$776,СВЦЭМ!$A$33:$A$776,$A138,СВЦЭМ!$B$33:$B$776,D$119)+'СЕТ СН'!$I$12+СВЦЭМ!$D$10+'СЕТ СН'!$I$5-'СЕТ СН'!$I$20</f>
        <v>3569.8853512000001</v>
      </c>
      <c r="E138" s="36">
        <f>SUMIFS(СВЦЭМ!$C$33:$C$776,СВЦЭМ!$A$33:$A$776,$A138,СВЦЭМ!$B$33:$B$776,E$119)+'СЕТ СН'!$I$12+СВЦЭМ!$D$10+'СЕТ СН'!$I$5-'СЕТ СН'!$I$20</f>
        <v>3571.9620057900001</v>
      </c>
      <c r="F138" s="36">
        <f>SUMIFS(СВЦЭМ!$C$33:$C$776,СВЦЭМ!$A$33:$A$776,$A138,СВЦЭМ!$B$33:$B$776,F$119)+'СЕТ СН'!$I$12+СВЦЭМ!$D$10+'СЕТ СН'!$I$5-'СЕТ СН'!$I$20</f>
        <v>3566.27108297</v>
      </c>
      <c r="G138" s="36">
        <f>SUMIFS(СВЦЭМ!$C$33:$C$776,СВЦЭМ!$A$33:$A$776,$A138,СВЦЭМ!$B$33:$B$776,G$119)+'СЕТ СН'!$I$12+СВЦЭМ!$D$10+'СЕТ СН'!$I$5-'СЕТ СН'!$I$20</f>
        <v>3554.5485559999997</v>
      </c>
      <c r="H138" s="36">
        <f>SUMIFS(СВЦЭМ!$C$33:$C$776,СВЦЭМ!$A$33:$A$776,$A138,СВЦЭМ!$B$33:$B$776,H$119)+'СЕТ СН'!$I$12+СВЦЭМ!$D$10+'СЕТ СН'!$I$5-'СЕТ СН'!$I$20</f>
        <v>3521.39890573</v>
      </c>
      <c r="I138" s="36">
        <f>SUMIFS(СВЦЭМ!$C$33:$C$776,СВЦЭМ!$A$33:$A$776,$A138,СВЦЭМ!$B$33:$B$776,I$119)+'СЕТ СН'!$I$12+СВЦЭМ!$D$10+'СЕТ СН'!$I$5-'СЕТ СН'!$I$20</f>
        <v>3491.9304584800002</v>
      </c>
      <c r="J138" s="36">
        <f>SUMIFS(СВЦЭМ!$C$33:$C$776,СВЦЭМ!$A$33:$A$776,$A138,СВЦЭМ!$B$33:$B$776,J$119)+'СЕТ СН'!$I$12+СВЦЭМ!$D$10+'СЕТ СН'!$I$5-'СЕТ СН'!$I$20</f>
        <v>3462.3997844199998</v>
      </c>
      <c r="K138" s="36">
        <f>SUMIFS(СВЦЭМ!$C$33:$C$776,СВЦЭМ!$A$33:$A$776,$A138,СВЦЭМ!$B$33:$B$776,K$119)+'СЕТ СН'!$I$12+СВЦЭМ!$D$10+'СЕТ СН'!$I$5-'СЕТ СН'!$I$20</f>
        <v>3447.3348912399997</v>
      </c>
      <c r="L138" s="36">
        <f>SUMIFS(СВЦЭМ!$C$33:$C$776,СВЦЭМ!$A$33:$A$776,$A138,СВЦЭМ!$B$33:$B$776,L$119)+'СЕТ СН'!$I$12+СВЦЭМ!$D$10+'СЕТ СН'!$I$5-'СЕТ СН'!$I$20</f>
        <v>3438.45244779</v>
      </c>
      <c r="M138" s="36">
        <f>SUMIFS(СВЦЭМ!$C$33:$C$776,СВЦЭМ!$A$33:$A$776,$A138,СВЦЭМ!$B$33:$B$776,M$119)+'СЕТ СН'!$I$12+СВЦЭМ!$D$10+'СЕТ СН'!$I$5-'СЕТ СН'!$I$20</f>
        <v>3434.4210199099998</v>
      </c>
      <c r="N138" s="36">
        <f>SUMIFS(СВЦЭМ!$C$33:$C$776,СВЦЭМ!$A$33:$A$776,$A138,СВЦЭМ!$B$33:$B$776,N$119)+'СЕТ СН'!$I$12+СВЦЭМ!$D$10+'СЕТ СН'!$I$5-'СЕТ СН'!$I$20</f>
        <v>3420.72713359</v>
      </c>
      <c r="O138" s="36">
        <f>SUMIFS(СВЦЭМ!$C$33:$C$776,СВЦЭМ!$A$33:$A$776,$A138,СВЦЭМ!$B$33:$B$776,O$119)+'СЕТ СН'!$I$12+СВЦЭМ!$D$10+'СЕТ СН'!$I$5-'СЕТ СН'!$I$20</f>
        <v>3396.8984006400001</v>
      </c>
      <c r="P138" s="36">
        <f>SUMIFS(СВЦЭМ!$C$33:$C$776,СВЦЭМ!$A$33:$A$776,$A138,СВЦЭМ!$B$33:$B$776,P$119)+'СЕТ СН'!$I$12+СВЦЭМ!$D$10+'СЕТ СН'!$I$5-'СЕТ СН'!$I$20</f>
        <v>3404.07595442</v>
      </c>
      <c r="Q138" s="36">
        <f>SUMIFS(СВЦЭМ!$C$33:$C$776,СВЦЭМ!$A$33:$A$776,$A138,СВЦЭМ!$B$33:$B$776,Q$119)+'СЕТ СН'!$I$12+СВЦЭМ!$D$10+'СЕТ СН'!$I$5-'СЕТ СН'!$I$20</f>
        <v>3407.4929026999998</v>
      </c>
      <c r="R138" s="36">
        <f>SUMIFS(СВЦЭМ!$C$33:$C$776,СВЦЭМ!$A$33:$A$776,$A138,СВЦЭМ!$B$33:$B$776,R$119)+'СЕТ СН'!$I$12+СВЦЭМ!$D$10+'СЕТ СН'!$I$5-'СЕТ СН'!$I$20</f>
        <v>3397.7847101699999</v>
      </c>
      <c r="S138" s="36">
        <f>SUMIFS(СВЦЭМ!$C$33:$C$776,СВЦЭМ!$A$33:$A$776,$A138,СВЦЭМ!$B$33:$B$776,S$119)+'СЕТ СН'!$I$12+СВЦЭМ!$D$10+'СЕТ СН'!$I$5-'СЕТ СН'!$I$20</f>
        <v>3390.5164460999999</v>
      </c>
      <c r="T138" s="36">
        <f>SUMIFS(СВЦЭМ!$C$33:$C$776,СВЦЭМ!$A$33:$A$776,$A138,СВЦЭМ!$B$33:$B$776,T$119)+'СЕТ СН'!$I$12+СВЦЭМ!$D$10+'СЕТ СН'!$I$5-'СЕТ СН'!$I$20</f>
        <v>3371.9908910200002</v>
      </c>
      <c r="U138" s="36">
        <f>SUMIFS(СВЦЭМ!$C$33:$C$776,СВЦЭМ!$A$33:$A$776,$A138,СВЦЭМ!$B$33:$B$776,U$119)+'СЕТ СН'!$I$12+СВЦЭМ!$D$10+'СЕТ СН'!$I$5-'СЕТ СН'!$I$20</f>
        <v>3386.5658568200001</v>
      </c>
      <c r="V138" s="36">
        <f>SUMIFS(СВЦЭМ!$C$33:$C$776,СВЦЭМ!$A$33:$A$776,$A138,СВЦЭМ!$B$33:$B$776,V$119)+'СЕТ СН'!$I$12+СВЦЭМ!$D$10+'СЕТ СН'!$I$5-'СЕТ СН'!$I$20</f>
        <v>3378.2168578299998</v>
      </c>
      <c r="W138" s="36">
        <f>SUMIFS(СВЦЭМ!$C$33:$C$776,СВЦЭМ!$A$33:$A$776,$A138,СВЦЭМ!$B$33:$B$776,W$119)+'СЕТ СН'!$I$12+СВЦЭМ!$D$10+'СЕТ СН'!$I$5-'СЕТ СН'!$I$20</f>
        <v>3386.77847496</v>
      </c>
      <c r="X138" s="36">
        <f>SUMIFS(СВЦЭМ!$C$33:$C$776,СВЦЭМ!$A$33:$A$776,$A138,СВЦЭМ!$B$33:$B$776,X$119)+'СЕТ СН'!$I$12+СВЦЭМ!$D$10+'СЕТ СН'!$I$5-'СЕТ СН'!$I$20</f>
        <v>3408.8489261700001</v>
      </c>
      <c r="Y138" s="36">
        <f>SUMIFS(СВЦЭМ!$C$33:$C$776,СВЦЭМ!$A$33:$A$776,$A138,СВЦЭМ!$B$33:$B$776,Y$119)+'СЕТ СН'!$I$12+СВЦЭМ!$D$10+'СЕТ СН'!$I$5-'СЕТ СН'!$I$20</f>
        <v>3461.12001014</v>
      </c>
    </row>
    <row r="139" spans="1:25" ht="15.75" x14ac:dyDescent="0.2">
      <c r="A139" s="35">
        <f t="shared" si="3"/>
        <v>43758</v>
      </c>
      <c r="B139" s="36">
        <f>SUMIFS(СВЦЭМ!$C$33:$C$776,СВЦЭМ!$A$33:$A$776,$A139,СВЦЭМ!$B$33:$B$776,B$119)+'СЕТ СН'!$I$12+СВЦЭМ!$D$10+'СЕТ СН'!$I$5-'СЕТ СН'!$I$20</f>
        <v>3520.0842126400003</v>
      </c>
      <c r="C139" s="36">
        <f>SUMIFS(СВЦЭМ!$C$33:$C$776,СВЦЭМ!$A$33:$A$776,$A139,СВЦЭМ!$B$33:$B$776,C$119)+'СЕТ СН'!$I$12+СВЦЭМ!$D$10+'СЕТ СН'!$I$5-'СЕТ СН'!$I$20</f>
        <v>3563.4907392599998</v>
      </c>
      <c r="D139" s="36">
        <f>SUMIFS(СВЦЭМ!$C$33:$C$776,СВЦЭМ!$A$33:$A$776,$A139,СВЦЭМ!$B$33:$B$776,D$119)+'СЕТ СН'!$I$12+СВЦЭМ!$D$10+'СЕТ СН'!$I$5-'СЕТ СН'!$I$20</f>
        <v>3587.7782474199998</v>
      </c>
      <c r="E139" s="36">
        <f>SUMIFS(СВЦЭМ!$C$33:$C$776,СВЦЭМ!$A$33:$A$776,$A139,СВЦЭМ!$B$33:$B$776,E$119)+'СЕТ СН'!$I$12+СВЦЭМ!$D$10+'СЕТ СН'!$I$5-'СЕТ СН'!$I$20</f>
        <v>3594.2977511099998</v>
      </c>
      <c r="F139" s="36">
        <f>SUMIFS(СВЦЭМ!$C$33:$C$776,СВЦЭМ!$A$33:$A$776,$A139,СВЦЭМ!$B$33:$B$776,F$119)+'СЕТ СН'!$I$12+СВЦЭМ!$D$10+'СЕТ СН'!$I$5-'СЕТ СН'!$I$20</f>
        <v>3590.0936268800001</v>
      </c>
      <c r="G139" s="36">
        <f>SUMIFS(СВЦЭМ!$C$33:$C$776,СВЦЭМ!$A$33:$A$776,$A139,СВЦЭМ!$B$33:$B$776,G$119)+'СЕТ СН'!$I$12+СВЦЭМ!$D$10+'СЕТ СН'!$I$5-'СЕТ СН'!$I$20</f>
        <v>3562.4216913999999</v>
      </c>
      <c r="H139" s="36">
        <f>SUMIFS(СВЦЭМ!$C$33:$C$776,СВЦЭМ!$A$33:$A$776,$A139,СВЦЭМ!$B$33:$B$776,H$119)+'СЕТ СН'!$I$12+СВЦЭМ!$D$10+'СЕТ СН'!$I$5-'СЕТ СН'!$I$20</f>
        <v>3557.8131208700001</v>
      </c>
      <c r="I139" s="36">
        <f>SUMIFS(СВЦЭМ!$C$33:$C$776,СВЦЭМ!$A$33:$A$776,$A139,СВЦЭМ!$B$33:$B$776,I$119)+'СЕТ СН'!$I$12+СВЦЭМ!$D$10+'СЕТ СН'!$I$5-'СЕТ СН'!$I$20</f>
        <v>3529.29115172</v>
      </c>
      <c r="J139" s="36">
        <f>SUMIFS(СВЦЭМ!$C$33:$C$776,СВЦЭМ!$A$33:$A$776,$A139,СВЦЭМ!$B$33:$B$776,J$119)+'СЕТ СН'!$I$12+СВЦЭМ!$D$10+'СЕТ СН'!$I$5-'СЕТ СН'!$I$20</f>
        <v>3469.92312227</v>
      </c>
      <c r="K139" s="36">
        <f>SUMIFS(СВЦЭМ!$C$33:$C$776,СВЦЭМ!$A$33:$A$776,$A139,СВЦЭМ!$B$33:$B$776,K$119)+'СЕТ СН'!$I$12+СВЦЭМ!$D$10+'СЕТ СН'!$I$5-'СЕТ СН'!$I$20</f>
        <v>3439.7371696700002</v>
      </c>
      <c r="L139" s="36">
        <f>SUMIFS(СВЦЭМ!$C$33:$C$776,СВЦЭМ!$A$33:$A$776,$A139,СВЦЭМ!$B$33:$B$776,L$119)+'СЕТ СН'!$I$12+СВЦЭМ!$D$10+'СЕТ СН'!$I$5-'СЕТ СН'!$I$20</f>
        <v>3447.6200565300001</v>
      </c>
      <c r="M139" s="36">
        <f>SUMIFS(СВЦЭМ!$C$33:$C$776,СВЦЭМ!$A$33:$A$776,$A139,СВЦЭМ!$B$33:$B$776,M$119)+'СЕТ СН'!$I$12+СВЦЭМ!$D$10+'СЕТ СН'!$I$5-'СЕТ СН'!$I$20</f>
        <v>3450.3405351500001</v>
      </c>
      <c r="N139" s="36">
        <f>SUMIFS(СВЦЭМ!$C$33:$C$776,СВЦЭМ!$A$33:$A$776,$A139,СВЦЭМ!$B$33:$B$776,N$119)+'СЕТ СН'!$I$12+СВЦЭМ!$D$10+'СЕТ СН'!$I$5-'СЕТ СН'!$I$20</f>
        <v>3411.7401841700002</v>
      </c>
      <c r="O139" s="36">
        <f>SUMIFS(СВЦЭМ!$C$33:$C$776,СВЦЭМ!$A$33:$A$776,$A139,СВЦЭМ!$B$33:$B$776,O$119)+'СЕТ СН'!$I$12+СВЦЭМ!$D$10+'СЕТ СН'!$I$5-'СЕТ СН'!$I$20</f>
        <v>3403.1733456100001</v>
      </c>
      <c r="P139" s="36">
        <f>SUMIFS(СВЦЭМ!$C$33:$C$776,СВЦЭМ!$A$33:$A$776,$A139,СВЦЭМ!$B$33:$B$776,P$119)+'СЕТ СН'!$I$12+СВЦЭМ!$D$10+'СЕТ СН'!$I$5-'СЕТ СН'!$I$20</f>
        <v>3410.95229341</v>
      </c>
      <c r="Q139" s="36">
        <f>SUMIFS(СВЦЭМ!$C$33:$C$776,СВЦЭМ!$A$33:$A$776,$A139,СВЦЭМ!$B$33:$B$776,Q$119)+'СЕТ СН'!$I$12+СВЦЭМ!$D$10+'СЕТ СН'!$I$5-'СЕТ СН'!$I$20</f>
        <v>3407.94934655</v>
      </c>
      <c r="R139" s="36">
        <f>SUMIFS(СВЦЭМ!$C$33:$C$776,СВЦЭМ!$A$33:$A$776,$A139,СВЦЭМ!$B$33:$B$776,R$119)+'СЕТ СН'!$I$12+СВЦЭМ!$D$10+'СЕТ СН'!$I$5-'СЕТ СН'!$I$20</f>
        <v>3408.2532984700001</v>
      </c>
      <c r="S139" s="36">
        <f>SUMIFS(СВЦЭМ!$C$33:$C$776,СВЦЭМ!$A$33:$A$776,$A139,СВЦЭМ!$B$33:$B$776,S$119)+'СЕТ СН'!$I$12+СВЦЭМ!$D$10+'СЕТ СН'!$I$5-'СЕТ СН'!$I$20</f>
        <v>3403.3379763399998</v>
      </c>
      <c r="T139" s="36">
        <f>SUMIFS(СВЦЭМ!$C$33:$C$776,СВЦЭМ!$A$33:$A$776,$A139,СВЦЭМ!$B$33:$B$776,T$119)+'СЕТ СН'!$I$12+СВЦЭМ!$D$10+'СЕТ СН'!$I$5-'СЕТ СН'!$I$20</f>
        <v>3393.3582745200001</v>
      </c>
      <c r="U139" s="36">
        <f>SUMIFS(СВЦЭМ!$C$33:$C$776,СВЦЭМ!$A$33:$A$776,$A139,СВЦЭМ!$B$33:$B$776,U$119)+'СЕТ СН'!$I$12+СВЦЭМ!$D$10+'СЕТ СН'!$I$5-'СЕТ СН'!$I$20</f>
        <v>3396.1390633800002</v>
      </c>
      <c r="V139" s="36">
        <f>SUMIFS(СВЦЭМ!$C$33:$C$776,СВЦЭМ!$A$33:$A$776,$A139,СВЦЭМ!$B$33:$B$776,V$119)+'СЕТ СН'!$I$12+СВЦЭМ!$D$10+'СЕТ СН'!$I$5-'СЕТ СН'!$I$20</f>
        <v>3379.8778427799998</v>
      </c>
      <c r="W139" s="36">
        <f>SUMIFS(СВЦЭМ!$C$33:$C$776,СВЦЭМ!$A$33:$A$776,$A139,СВЦЭМ!$B$33:$B$776,W$119)+'СЕТ СН'!$I$12+СВЦЭМ!$D$10+'СЕТ СН'!$I$5-'СЕТ СН'!$I$20</f>
        <v>3375.7097776700002</v>
      </c>
      <c r="X139" s="36">
        <f>SUMIFS(СВЦЭМ!$C$33:$C$776,СВЦЭМ!$A$33:$A$776,$A139,СВЦЭМ!$B$33:$B$776,X$119)+'СЕТ СН'!$I$12+СВЦЭМ!$D$10+'СЕТ СН'!$I$5-'СЕТ СН'!$I$20</f>
        <v>3382.1051736300001</v>
      </c>
      <c r="Y139" s="36">
        <f>SUMIFS(СВЦЭМ!$C$33:$C$776,СВЦЭМ!$A$33:$A$776,$A139,СВЦЭМ!$B$33:$B$776,Y$119)+'СЕТ СН'!$I$12+СВЦЭМ!$D$10+'СЕТ СН'!$I$5-'СЕТ СН'!$I$20</f>
        <v>3434.2710003000002</v>
      </c>
    </row>
    <row r="140" spans="1:25" ht="15.75" x14ac:dyDescent="0.2">
      <c r="A140" s="35">
        <f t="shared" si="3"/>
        <v>43759</v>
      </c>
      <c r="B140" s="36">
        <f>SUMIFS(СВЦЭМ!$C$33:$C$776,СВЦЭМ!$A$33:$A$776,$A140,СВЦЭМ!$B$33:$B$776,B$119)+'СЕТ СН'!$I$12+СВЦЭМ!$D$10+'СЕТ СН'!$I$5-'СЕТ СН'!$I$20</f>
        <v>3536.96406131</v>
      </c>
      <c r="C140" s="36">
        <f>SUMIFS(СВЦЭМ!$C$33:$C$776,СВЦЭМ!$A$33:$A$776,$A140,СВЦЭМ!$B$33:$B$776,C$119)+'СЕТ СН'!$I$12+СВЦЭМ!$D$10+'СЕТ СН'!$I$5-'СЕТ СН'!$I$20</f>
        <v>3581.8492746100001</v>
      </c>
      <c r="D140" s="36">
        <f>SUMIFS(СВЦЭМ!$C$33:$C$776,СВЦЭМ!$A$33:$A$776,$A140,СВЦЭМ!$B$33:$B$776,D$119)+'СЕТ СН'!$I$12+СВЦЭМ!$D$10+'СЕТ СН'!$I$5-'СЕТ СН'!$I$20</f>
        <v>3604.5097202400002</v>
      </c>
      <c r="E140" s="36">
        <f>SUMIFS(СВЦЭМ!$C$33:$C$776,СВЦЭМ!$A$33:$A$776,$A140,СВЦЭМ!$B$33:$B$776,E$119)+'СЕТ СН'!$I$12+СВЦЭМ!$D$10+'СЕТ СН'!$I$5-'СЕТ СН'!$I$20</f>
        <v>3603.8943178099998</v>
      </c>
      <c r="F140" s="36">
        <f>SUMIFS(СВЦЭМ!$C$33:$C$776,СВЦЭМ!$A$33:$A$776,$A140,СВЦЭМ!$B$33:$B$776,F$119)+'СЕТ СН'!$I$12+СВЦЭМ!$D$10+'СЕТ СН'!$I$5-'СЕТ СН'!$I$20</f>
        <v>3607.5651962900001</v>
      </c>
      <c r="G140" s="36">
        <f>SUMIFS(СВЦЭМ!$C$33:$C$776,СВЦЭМ!$A$33:$A$776,$A140,СВЦЭМ!$B$33:$B$776,G$119)+'СЕТ СН'!$I$12+СВЦЭМ!$D$10+'СЕТ СН'!$I$5-'СЕТ СН'!$I$20</f>
        <v>3578.1382900200001</v>
      </c>
      <c r="H140" s="36">
        <f>SUMIFS(СВЦЭМ!$C$33:$C$776,СВЦЭМ!$A$33:$A$776,$A140,СВЦЭМ!$B$33:$B$776,H$119)+'СЕТ СН'!$I$12+СВЦЭМ!$D$10+'СЕТ СН'!$I$5-'СЕТ СН'!$I$20</f>
        <v>3543.98577049</v>
      </c>
      <c r="I140" s="36">
        <f>SUMIFS(СВЦЭМ!$C$33:$C$776,СВЦЭМ!$A$33:$A$776,$A140,СВЦЭМ!$B$33:$B$776,I$119)+'СЕТ СН'!$I$12+СВЦЭМ!$D$10+'СЕТ СН'!$I$5-'СЕТ СН'!$I$20</f>
        <v>3505.4936716100001</v>
      </c>
      <c r="J140" s="36">
        <f>SUMIFS(СВЦЭМ!$C$33:$C$776,СВЦЭМ!$A$33:$A$776,$A140,СВЦЭМ!$B$33:$B$776,J$119)+'СЕТ СН'!$I$12+СВЦЭМ!$D$10+'СЕТ СН'!$I$5-'СЕТ СН'!$I$20</f>
        <v>3490.7394719399999</v>
      </c>
      <c r="K140" s="36">
        <f>SUMIFS(СВЦЭМ!$C$33:$C$776,СВЦЭМ!$A$33:$A$776,$A140,СВЦЭМ!$B$33:$B$776,K$119)+'СЕТ СН'!$I$12+СВЦЭМ!$D$10+'СЕТ СН'!$I$5-'СЕТ СН'!$I$20</f>
        <v>3479.13957996</v>
      </c>
      <c r="L140" s="36">
        <f>SUMIFS(СВЦЭМ!$C$33:$C$776,СВЦЭМ!$A$33:$A$776,$A140,СВЦЭМ!$B$33:$B$776,L$119)+'СЕТ СН'!$I$12+СВЦЭМ!$D$10+'СЕТ СН'!$I$5-'СЕТ СН'!$I$20</f>
        <v>3469.5968708199998</v>
      </c>
      <c r="M140" s="36">
        <f>SUMIFS(СВЦЭМ!$C$33:$C$776,СВЦЭМ!$A$33:$A$776,$A140,СВЦЭМ!$B$33:$B$776,M$119)+'СЕТ СН'!$I$12+СВЦЭМ!$D$10+'СЕТ СН'!$I$5-'СЕТ СН'!$I$20</f>
        <v>3472.5776979399998</v>
      </c>
      <c r="N140" s="36">
        <f>SUMIFS(СВЦЭМ!$C$33:$C$776,СВЦЭМ!$A$33:$A$776,$A140,СВЦЭМ!$B$33:$B$776,N$119)+'СЕТ СН'!$I$12+СВЦЭМ!$D$10+'СЕТ СН'!$I$5-'СЕТ СН'!$I$20</f>
        <v>3432.72333549</v>
      </c>
      <c r="O140" s="36">
        <f>SUMIFS(СВЦЭМ!$C$33:$C$776,СВЦЭМ!$A$33:$A$776,$A140,СВЦЭМ!$B$33:$B$776,O$119)+'СЕТ СН'!$I$12+СВЦЭМ!$D$10+'СЕТ СН'!$I$5-'СЕТ СН'!$I$20</f>
        <v>3395.1476908200002</v>
      </c>
      <c r="P140" s="36">
        <f>SUMIFS(СВЦЭМ!$C$33:$C$776,СВЦЭМ!$A$33:$A$776,$A140,СВЦЭМ!$B$33:$B$776,P$119)+'СЕТ СН'!$I$12+СВЦЭМ!$D$10+'СЕТ СН'!$I$5-'СЕТ СН'!$I$20</f>
        <v>3398.4764346500001</v>
      </c>
      <c r="Q140" s="36">
        <f>SUMIFS(СВЦЭМ!$C$33:$C$776,СВЦЭМ!$A$33:$A$776,$A140,СВЦЭМ!$B$33:$B$776,Q$119)+'СЕТ СН'!$I$12+СВЦЭМ!$D$10+'СЕТ СН'!$I$5-'СЕТ СН'!$I$20</f>
        <v>3398.3747676900002</v>
      </c>
      <c r="R140" s="36">
        <f>SUMIFS(СВЦЭМ!$C$33:$C$776,СВЦЭМ!$A$33:$A$776,$A140,СВЦЭМ!$B$33:$B$776,R$119)+'СЕТ СН'!$I$12+СВЦЭМ!$D$10+'СЕТ СН'!$I$5-'СЕТ СН'!$I$20</f>
        <v>3396.4262420499999</v>
      </c>
      <c r="S140" s="36">
        <f>SUMIFS(СВЦЭМ!$C$33:$C$776,СВЦЭМ!$A$33:$A$776,$A140,СВЦЭМ!$B$33:$B$776,S$119)+'СЕТ СН'!$I$12+СВЦЭМ!$D$10+'СЕТ СН'!$I$5-'СЕТ СН'!$I$20</f>
        <v>3400.6236871599999</v>
      </c>
      <c r="T140" s="36">
        <f>SUMIFS(СВЦЭМ!$C$33:$C$776,СВЦЭМ!$A$33:$A$776,$A140,СВЦЭМ!$B$33:$B$776,T$119)+'СЕТ СН'!$I$12+СВЦЭМ!$D$10+'СЕТ СН'!$I$5-'СЕТ СН'!$I$20</f>
        <v>3383.67753447</v>
      </c>
      <c r="U140" s="36">
        <f>SUMIFS(СВЦЭМ!$C$33:$C$776,СВЦЭМ!$A$33:$A$776,$A140,СВЦЭМ!$B$33:$B$776,U$119)+'СЕТ СН'!$I$12+СВЦЭМ!$D$10+'СЕТ СН'!$I$5-'СЕТ СН'!$I$20</f>
        <v>3379.7194730599999</v>
      </c>
      <c r="V140" s="36">
        <f>SUMIFS(СВЦЭМ!$C$33:$C$776,СВЦЭМ!$A$33:$A$776,$A140,СВЦЭМ!$B$33:$B$776,V$119)+'СЕТ СН'!$I$12+СВЦЭМ!$D$10+'СЕТ СН'!$I$5-'СЕТ СН'!$I$20</f>
        <v>3378.6786917099998</v>
      </c>
      <c r="W140" s="36">
        <f>SUMIFS(СВЦЭМ!$C$33:$C$776,СВЦЭМ!$A$33:$A$776,$A140,СВЦЭМ!$B$33:$B$776,W$119)+'СЕТ СН'!$I$12+СВЦЭМ!$D$10+'СЕТ СН'!$I$5-'СЕТ СН'!$I$20</f>
        <v>3407.4634241100002</v>
      </c>
      <c r="X140" s="36">
        <f>SUMIFS(СВЦЭМ!$C$33:$C$776,СВЦЭМ!$A$33:$A$776,$A140,СВЦЭМ!$B$33:$B$776,X$119)+'СЕТ СН'!$I$12+СВЦЭМ!$D$10+'СЕТ СН'!$I$5-'СЕТ СН'!$I$20</f>
        <v>3417.89034236</v>
      </c>
      <c r="Y140" s="36">
        <f>SUMIFS(СВЦЭМ!$C$33:$C$776,СВЦЭМ!$A$33:$A$776,$A140,СВЦЭМ!$B$33:$B$776,Y$119)+'СЕТ СН'!$I$12+СВЦЭМ!$D$10+'СЕТ СН'!$I$5-'СЕТ СН'!$I$20</f>
        <v>3464.99391393</v>
      </c>
    </row>
    <row r="141" spans="1:25" ht="15.75" x14ac:dyDescent="0.2">
      <c r="A141" s="35">
        <f t="shared" si="3"/>
        <v>43760</v>
      </c>
      <c r="B141" s="36">
        <f>SUMIFS(СВЦЭМ!$C$33:$C$776,СВЦЭМ!$A$33:$A$776,$A141,СВЦЭМ!$B$33:$B$776,B$119)+'СЕТ СН'!$I$12+СВЦЭМ!$D$10+'СЕТ СН'!$I$5-'СЕТ СН'!$I$20</f>
        <v>3565.6826748399999</v>
      </c>
      <c r="C141" s="36">
        <f>SUMIFS(СВЦЭМ!$C$33:$C$776,СВЦЭМ!$A$33:$A$776,$A141,СВЦЭМ!$B$33:$B$776,C$119)+'СЕТ СН'!$I$12+СВЦЭМ!$D$10+'СЕТ СН'!$I$5-'СЕТ СН'!$I$20</f>
        <v>3610.9430541900001</v>
      </c>
      <c r="D141" s="36">
        <f>SUMIFS(СВЦЭМ!$C$33:$C$776,СВЦЭМ!$A$33:$A$776,$A141,СВЦЭМ!$B$33:$B$776,D$119)+'СЕТ СН'!$I$12+СВЦЭМ!$D$10+'СЕТ СН'!$I$5-'СЕТ СН'!$I$20</f>
        <v>3635.5935779299998</v>
      </c>
      <c r="E141" s="36">
        <f>SUMIFS(СВЦЭМ!$C$33:$C$776,СВЦЭМ!$A$33:$A$776,$A141,СВЦЭМ!$B$33:$B$776,E$119)+'СЕТ СН'!$I$12+СВЦЭМ!$D$10+'СЕТ СН'!$I$5-'СЕТ СН'!$I$20</f>
        <v>3634.4951080800001</v>
      </c>
      <c r="F141" s="36">
        <f>SUMIFS(СВЦЭМ!$C$33:$C$776,СВЦЭМ!$A$33:$A$776,$A141,СВЦЭМ!$B$33:$B$776,F$119)+'СЕТ СН'!$I$12+СВЦЭМ!$D$10+'СЕТ СН'!$I$5-'СЕТ СН'!$I$20</f>
        <v>3630.4899474700001</v>
      </c>
      <c r="G141" s="36">
        <f>SUMIFS(СВЦЭМ!$C$33:$C$776,СВЦЭМ!$A$33:$A$776,$A141,СВЦЭМ!$B$33:$B$776,G$119)+'СЕТ СН'!$I$12+СВЦЭМ!$D$10+'СЕТ СН'!$I$5-'СЕТ СН'!$I$20</f>
        <v>3608.28508857</v>
      </c>
      <c r="H141" s="36">
        <f>SUMIFS(СВЦЭМ!$C$33:$C$776,СВЦЭМ!$A$33:$A$776,$A141,СВЦЭМ!$B$33:$B$776,H$119)+'СЕТ СН'!$I$12+СВЦЭМ!$D$10+'СЕТ СН'!$I$5-'СЕТ СН'!$I$20</f>
        <v>3544.5360277300001</v>
      </c>
      <c r="I141" s="36">
        <f>SUMIFS(СВЦЭМ!$C$33:$C$776,СВЦЭМ!$A$33:$A$776,$A141,СВЦЭМ!$B$33:$B$776,I$119)+'СЕТ СН'!$I$12+СВЦЭМ!$D$10+'СЕТ СН'!$I$5-'СЕТ СН'!$I$20</f>
        <v>3497.3906017899999</v>
      </c>
      <c r="J141" s="36">
        <f>SUMIFS(СВЦЭМ!$C$33:$C$776,СВЦЭМ!$A$33:$A$776,$A141,СВЦЭМ!$B$33:$B$776,J$119)+'СЕТ СН'!$I$12+СВЦЭМ!$D$10+'СЕТ СН'!$I$5-'СЕТ СН'!$I$20</f>
        <v>3478.4174817499998</v>
      </c>
      <c r="K141" s="36">
        <f>SUMIFS(СВЦЭМ!$C$33:$C$776,СВЦЭМ!$A$33:$A$776,$A141,СВЦЭМ!$B$33:$B$776,K$119)+'СЕТ СН'!$I$12+СВЦЭМ!$D$10+'СЕТ СН'!$I$5-'СЕТ СН'!$I$20</f>
        <v>3459.0556866299999</v>
      </c>
      <c r="L141" s="36">
        <f>SUMIFS(СВЦЭМ!$C$33:$C$776,СВЦЭМ!$A$33:$A$776,$A141,СВЦЭМ!$B$33:$B$776,L$119)+'СЕТ СН'!$I$12+СВЦЭМ!$D$10+'СЕТ СН'!$I$5-'СЕТ СН'!$I$20</f>
        <v>3459.5926809799998</v>
      </c>
      <c r="M141" s="36">
        <f>SUMIFS(СВЦЭМ!$C$33:$C$776,СВЦЭМ!$A$33:$A$776,$A141,СВЦЭМ!$B$33:$B$776,M$119)+'СЕТ СН'!$I$12+СВЦЭМ!$D$10+'СЕТ СН'!$I$5-'СЕТ СН'!$I$20</f>
        <v>3464.35100676</v>
      </c>
      <c r="N141" s="36">
        <f>SUMIFS(СВЦЭМ!$C$33:$C$776,СВЦЭМ!$A$33:$A$776,$A141,СВЦЭМ!$B$33:$B$776,N$119)+'СЕТ СН'!$I$12+СВЦЭМ!$D$10+'СЕТ СН'!$I$5-'СЕТ СН'!$I$20</f>
        <v>3430.80522243</v>
      </c>
      <c r="O141" s="36">
        <f>SUMIFS(СВЦЭМ!$C$33:$C$776,СВЦЭМ!$A$33:$A$776,$A141,СВЦЭМ!$B$33:$B$776,O$119)+'СЕТ СН'!$I$12+СВЦЭМ!$D$10+'СЕТ СН'!$I$5-'СЕТ СН'!$I$20</f>
        <v>3414.6995253599998</v>
      </c>
      <c r="P141" s="36">
        <f>SUMIFS(СВЦЭМ!$C$33:$C$776,СВЦЭМ!$A$33:$A$776,$A141,СВЦЭМ!$B$33:$B$776,P$119)+'СЕТ СН'!$I$12+СВЦЭМ!$D$10+'СЕТ СН'!$I$5-'СЕТ СН'!$I$20</f>
        <v>3419.8375250399999</v>
      </c>
      <c r="Q141" s="36">
        <f>SUMIFS(СВЦЭМ!$C$33:$C$776,СВЦЭМ!$A$33:$A$776,$A141,СВЦЭМ!$B$33:$B$776,Q$119)+'СЕТ СН'!$I$12+СВЦЭМ!$D$10+'СЕТ СН'!$I$5-'СЕТ СН'!$I$20</f>
        <v>3420.1243245599999</v>
      </c>
      <c r="R141" s="36">
        <f>SUMIFS(СВЦЭМ!$C$33:$C$776,СВЦЭМ!$A$33:$A$776,$A141,СВЦЭМ!$B$33:$B$776,R$119)+'СЕТ СН'!$I$12+СВЦЭМ!$D$10+'СЕТ СН'!$I$5-'СЕТ СН'!$I$20</f>
        <v>3412.5601362299999</v>
      </c>
      <c r="S141" s="36">
        <f>SUMIFS(СВЦЭМ!$C$33:$C$776,СВЦЭМ!$A$33:$A$776,$A141,СВЦЭМ!$B$33:$B$776,S$119)+'СЕТ СН'!$I$12+СВЦЭМ!$D$10+'СЕТ СН'!$I$5-'СЕТ СН'!$I$20</f>
        <v>3396.87225081</v>
      </c>
      <c r="T141" s="36">
        <f>SUMIFS(СВЦЭМ!$C$33:$C$776,СВЦЭМ!$A$33:$A$776,$A141,СВЦЭМ!$B$33:$B$776,T$119)+'СЕТ СН'!$I$12+СВЦЭМ!$D$10+'СЕТ СН'!$I$5-'СЕТ СН'!$I$20</f>
        <v>3370.89211256</v>
      </c>
      <c r="U141" s="36">
        <f>SUMIFS(СВЦЭМ!$C$33:$C$776,СВЦЭМ!$A$33:$A$776,$A141,СВЦЭМ!$B$33:$B$776,U$119)+'СЕТ СН'!$I$12+СВЦЭМ!$D$10+'СЕТ СН'!$I$5-'СЕТ СН'!$I$20</f>
        <v>3357.4074529600002</v>
      </c>
      <c r="V141" s="36">
        <f>SUMIFS(СВЦЭМ!$C$33:$C$776,СВЦЭМ!$A$33:$A$776,$A141,СВЦЭМ!$B$33:$B$776,V$119)+'СЕТ СН'!$I$12+СВЦЭМ!$D$10+'СЕТ СН'!$I$5-'СЕТ СН'!$I$20</f>
        <v>3358.9947651299999</v>
      </c>
      <c r="W141" s="36">
        <f>SUMIFS(СВЦЭМ!$C$33:$C$776,СВЦЭМ!$A$33:$A$776,$A141,СВЦЭМ!$B$33:$B$776,W$119)+'СЕТ СН'!$I$12+СВЦЭМ!$D$10+'СЕТ СН'!$I$5-'СЕТ СН'!$I$20</f>
        <v>3361.8027291500002</v>
      </c>
      <c r="X141" s="36">
        <f>SUMIFS(СВЦЭМ!$C$33:$C$776,СВЦЭМ!$A$33:$A$776,$A141,СВЦЭМ!$B$33:$B$776,X$119)+'СЕТ СН'!$I$12+СВЦЭМ!$D$10+'СЕТ СН'!$I$5-'СЕТ СН'!$I$20</f>
        <v>3394.6949721299998</v>
      </c>
      <c r="Y141" s="36">
        <f>SUMIFS(СВЦЭМ!$C$33:$C$776,СВЦЭМ!$A$33:$A$776,$A141,СВЦЭМ!$B$33:$B$776,Y$119)+'СЕТ СН'!$I$12+СВЦЭМ!$D$10+'СЕТ СН'!$I$5-'СЕТ СН'!$I$20</f>
        <v>3450.9662640900001</v>
      </c>
    </row>
    <row r="142" spans="1:25" ht="15.75" x14ac:dyDescent="0.2">
      <c r="A142" s="35">
        <f t="shared" si="3"/>
        <v>43761</v>
      </c>
      <c r="B142" s="36">
        <f>SUMIFS(СВЦЭМ!$C$33:$C$776,СВЦЭМ!$A$33:$A$776,$A142,СВЦЭМ!$B$33:$B$776,B$119)+'СЕТ СН'!$I$12+СВЦЭМ!$D$10+'СЕТ СН'!$I$5-'СЕТ СН'!$I$20</f>
        <v>3532.5681206300001</v>
      </c>
      <c r="C142" s="36">
        <f>SUMIFS(СВЦЭМ!$C$33:$C$776,СВЦЭМ!$A$33:$A$776,$A142,СВЦЭМ!$B$33:$B$776,C$119)+'СЕТ СН'!$I$12+СВЦЭМ!$D$10+'СЕТ СН'!$I$5-'СЕТ СН'!$I$20</f>
        <v>3570.1117299299999</v>
      </c>
      <c r="D142" s="36">
        <f>SUMIFS(СВЦЭМ!$C$33:$C$776,СВЦЭМ!$A$33:$A$776,$A142,СВЦЭМ!$B$33:$B$776,D$119)+'СЕТ СН'!$I$12+СВЦЭМ!$D$10+'СЕТ СН'!$I$5-'СЕТ СН'!$I$20</f>
        <v>3583.9436272299999</v>
      </c>
      <c r="E142" s="36">
        <f>SUMIFS(СВЦЭМ!$C$33:$C$776,СВЦЭМ!$A$33:$A$776,$A142,СВЦЭМ!$B$33:$B$776,E$119)+'СЕТ СН'!$I$12+СВЦЭМ!$D$10+'СЕТ СН'!$I$5-'СЕТ СН'!$I$20</f>
        <v>3612.2647080299998</v>
      </c>
      <c r="F142" s="36">
        <f>SUMIFS(СВЦЭМ!$C$33:$C$776,СВЦЭМ!$A$33:$A$776,$A142,СВЦЭМ!$B$33:$B$776,F$119)+'СЕТ СН'!$I$12+СВЦЭМ!$D$10+'СЕТ СН'!$I$5-'СЕТ СН'!$I$20</f>
        <v>3624.4228469899999</v>
      </c>
      <c r="G142" s="36">
        <f>SUMIFS(СВЦЭМ!$C$33:$C$776,СВЦЭМ!$A$33:$A$776,$A142,СВЦЭМ!$B$33:$B$776,G$119)+'СЕТ СН'!$I$12+СВЦЭМ!$D$10+'СЕТ СН'!$I$5-'СЕТ СН'!$I$20</f>
        <v>3595.1158498999998</v>
      </c>
      <c r="H142" s="36">
        <f>SUMIFS(СВЦЭМ!$C$33:$C$776,СВЦЭМ!$A$33:$A$776,$A142,СВЦЭМ!$B$33:$B$776,H$119)+'СЕТ СН'!$I$12+СВЦЭМ!$D$10+'СЕТ СН'!$I$5-'СЕТ СН'!$I$20</f>
        <v>3532.3342218899998</v>
      </c>
      <c r="I142" s="36">
        <f>SUMIFS(СВЦЭМ!$C$33:$C$776,СВЦЭМ!$A$33:$A$776,$A142,СВЦЭМ!$B$33:$B$776,I$119)+'СЕТ СН'!$I$12+СВЦЭМ!$D$10+'СЕТ СН'!$I$5-'СЕТ СН'!$I$20</f>
        <v>3485.65053373</v>
      </c>
      <c r="J142" s="36">
        <f>SUMIFS(СВЦЭМ!$C$33:$C$776,СВЦЭМ!$A$33:$A$776,$A142,СВЦЭМ!$B$33:$B$776,J$119)+'СЕТ СН'!$I$12+СВЦЭМ!$D$10+'СЕТ СН'!$I$5-'СЕТ СН'!$I$20</f>
        <v>3474.55107327</v>
      </c>
      <c r="K142" s="36">
        <f>SUMIFS(СВЦЭМ!$C$33:$C$776,СВЦЭМ!$A$33:$A$776,$A142,СВЦЭМ!$B$33:$B$776,K$119)+'СЕТ СН'!$I$12+СВЦЭМ!$D$10+'СЕТ СН'!$I$5-'СЕТ СН'!$I$20</f>
        <v>3461.4286469200001</v>
      </c>
      <c r="L142" s="36">
        <f>SUMIFS(СВЦЭМ!$C$33:$C$776,СВЦЭМ!$A$33:$A$776,$A142,СВЦЭМ!$B$33:$B$776,L$119)+'СЕТ СН'!$I$12+СВЦЭМ!$D$10+'СЕТ СН'!$I$5-'СЕТ СН'!$I$20</f>
        <v>3460.9845166599998</v>
      </c>
      <c r="M142" s="36">
        <f>SUMIFS(СВЦЭМ!$C$33:$C$776,СВЦЭМ!$A$33:$A$776,$A142,СВЦЭМ!$B$33:$B$776,M$119)+'СЕТ СН'!$I$12+СВЦЭМ!$D$10+'СЕТ СН'!$I$5-'СЕТ СН'!$I$20</f>
        <v>3463.7190820000001</v>
      </c>
      <c r="N142" s="36">
        <f>SUMIFS(СВЦЭМ!$C$33:$C$776,СВЦЭМ!$A$33:$A$776,$A142,СВЦЭМ!$B$33:$B$776,N$119)+'СЕТ СН'!$I$12+СВЦЭМ!$D$10+'СЕТ СН'!$I$5-'СЕТ СН'!$I$20</f>
        <v>3443.9684512599997</v>
      </c>
      <c r="O142" s="36">
        <f>SUMIFS(СВЦЭМ!$C$33:$C$776,СВЦЭМ!$A$33:$A$776,$A142,СВЦЭМ!$B$33:$B$776,O$119)+'СЕТ СН'!$I$12+СВЦЭМ!$D$10+'СЕТ СН'!$I$5-'СЕТ СН'!$I$20</f>
        <v>3429.4595407299998</v>
      </c>
      <c r="P142" s="36">
        <f>SUMIFS(СВЦЭМ!$C$33:$C$776,СВЦЭМ!$A$33:$A$776,$A142,СВЦЭМ!$B$33:$B$776,P$119)+'СЕТ СН'!$I$12+СВЦЭМ!$D$10+'СЕТ СН'!$I$5-'СЕТ СН'!$I$20</f>
        <v>3428.3050648799999</v>
      </c>
      <c r="Q142" s="36">
        <f>SUMIFS(СВЦЭМ!$C$33:$C$776,СВЦЭМ!$A$33:$A$776,$A142,СВЦЭМ!$B$33:$B$776,Q$119)+'СЕТ СН'!$I$12+СВЦЭМ!$D$10+'СЕТ СН'!$I$5-'СЕТ СН'!$I$20</f>
        <v>3422.6991969800001</v>
      </c>
      <c r="R142" s="36">
        <f>SUMIFS(СВЦЭМ!$C$33:$C$776,СВЦЭМ!$A$33:$A$776,$A142,СВЦЭМ!$B$33:$B$776,R$119)+'СЕТ СН'!$I$12+СВЦЭМ!$D$10+'СЕТ СН'!$I$5-'СЕТ СН'!$I$20</f>
        <v>3418.38837595</v>
      </c>
      <c r="S142" s="36">
        <f>SUMIFS(СВЦЭМ!$C$33:$C$776,СВЦЭМ!$A$33:$A$776,$A142,СВЦЭМ!$B$33:$B$776,S$119)+'СЕТ СН'!$I$12+СВЦЭМ!$D$10+'СЕТ СН'!$I$5-'СЕТ СН'!$I$20</f>
        <v>3420.0820141599997</v>
      </c>
      <c r="T142" s="36">
        <f>SUMIFS(СВЦЭМ!$C$33:$C$776,СВЦЭМ!$A$33:$A$776,$A142,СВЦЭМ!$B$33:$B$776,T$119)+'СЕТ СН'!$I$12+СВЦЭМ!$D$10+'СЕТ СН'!$I$5-'СЕТ СН'!$I$20</f>
        <v>3399.9050288600001</v>
      </c>
      <c r="U142" s="36">
        <f>SUMIFS(СВЦЭМ!$C$33:$C$776,СВЦЭМ!$A$33:$A$776,$A142,СВЦЭМ!$B$33:$B$776,U$119)+'СЕТ СН'!$I$12+СВЦЭМ!$D$10+'СЕТ СН'!$I$5-'СЕТ СН'!$I$20</f>
        <v>3353.53651231</v>
      </c>
      <c r="V142" s="36">
        <f>SUMIFS(СВЦЭМ!$C$33:$C$776,СВЦЭМ!$A$33:$A$776,$A142,СВЦЭМ!$B$33:$B$776,V$119)+'СЕТ СН'!$I$12+СВЦЭМ!$D$10+'СЕТ СН'!$I$5-'СЕТ СН'!$I$20</f>
        <v>3348.35004222</v>
      </c>
      <c r="W142" s="36">
        <f>SUMIFS(СВЦЭМ!$C$33:$C$776,СВЦЭМ!$A$33:$A$776,$A142,СВЦЭМ!$B$33:$B$776,W$119)+'СЕТ СН'!$I$12+СВЦЭМ!$D$10+'СЕТ СН'!$I$5-'СЕТ СН'!$I$20</f>
        <v>3364.7436729900001</v>
      </c>
      <c r="X142" s="36">
        <f>SUMIFS(СВЦЭМ!$C$33:$C$776,СВЦЭМ!$A$33:$A$776,$A142,СВЦЭМ!$B$33:$B$776,X$119)+'СЕТ СН'!$I$12+СВЦЭМ!$D$10+'СЕТ СН'!$I$5-'СЕТ СН'!$I$20</f>
        <v>3392.66108936</v>
      </c>
      <c r="Y142" s="36">
        <f>SUMIFS(СВЦЭМ!$C$33:$C$776,СВЦЭМ!$A$33:$A$776,$A142,СВЦЭМ!$B$33:$B$776,Y$119)+'СЕТ СН'!$I$12+СВЦЭМ!$D$10+'СЕТ СН'!$I$5-'СЕТ СН'!$I$20</f>
        <v>3441.81200016</v>
      </c>
    </row>
    <row r="143" spans="1:25" ht="15.75" x14ac:dyDescent="0.2">
      <c r="A143" s="35">
        <f t="shared" si="3"/>
        <v>43762</v>
      </c>
      <c r="B143" s="36">
        <f>SUMIFS(СВЦЭМ!$C$33:$C$776,СВЦЭМ!$A$33:$A$776,$A143,СВЦЭМ!$B$33:$B$776,B$119)+'СЕТ СН'!$I$12+СВЦЭМ!$D$10+'СЕТ СН'!$I$5-'СЕТ СН'!$I$20</f>
        <v>3537.76427921</v>
      </c>
      <c r="C143" s="36">
        <f>SUMIFS(СВЦЭМ!$C$33:$C$776,СВЦЭМ!$A$33:$A$776,$A143,СВЦЭМ!$B$33:$B$776,C$119)+'СЕТ СН'!$I$12+СВЦЭМ!$D$10+'СЕТ СН'!$I$5-'СЕТ СН'!$I$20</f>
        <v>3590.13843348</v>
      </c>
      <c r="D143" s="36">
        <f>SUMIFS(СВЦЭМ!$C$33:$C$776,СВЦЭМ!$A$33:$A$776,$A143,СВЦЭМ!$B$33:$B$776,D$119)+'СЕТ СН'!$I$12+СВЦЭМ!$D$10+'СЕТ СН'!$I$5-'СЕТ СН'!$I$20</f>
        <v>3606.9423047599998</v>
      </c>
      <c r="E143" s="36">
        <f>SUMIFS(СВЦЭМ!$C$33:$C$776,СВЦЭМ!$A$33:$A$776,$A143,СВЦЭМ!$B$33:$B$776,E$119)+'СЕТ СН'!$I$12+СВЦЭМ!$D$10+'СЕТ СН'!$I$5-'СЕТ СН'!$I$20</f>
        <v>3619.4278166200002</v>
      </c>
      <c r="F143" s="36">
        <f>SUMIFS(СВЦЭМ!$C$33:$C$776,СВЦЭМ!$A$33:$A$776,$A143,СВЦЭМ!$B$33:$B$776,F$119)+'СЕТ СН'!$I$12+СВЦЭМ!$D$10+'СЕТ СН'!$I$5-'СЕТ СН'!$I$20</f>
        <v>3619.6985900600002</v>
      </c>
      <c r="G143" s="36">
        <f>SUMIFS(СВЦЭМ!$C$33:$C$776,СВЦЭМ!$A$33:$A$776,$A143,СВЦЭМ!$B$33:$B$776,G$119)+'СЕТ СН'!$I$12+СВЦЭМ!$D$10+'СЕТ СН'!$I$5-'СЕТ СН'!$I$20</f>
        <v>3592.73958464</v>
      </c>
      <c r="H143" s="36">
        <f>SUMIFS(СВЦЭМ!$C$33:$C$776,СВЦЭМ!$A$33:$A$776,$A143,СВЦЭМ!$B$33:$B$776,H$119)+'СЕТ СН'!$I$12+СВЦЭМ!$D$10+'СЕТ СН'!$I$5-'СЕТ СН'!$I$20</f>
        <v>3530.43289568</v>
      </c>
      <c r="I143" s="36">
        <f>SUMIFS(СВЦЭМ!$C$33:$C$776,СВЦЭМ!$A$33:$A$776,$A143,СВЦЭМ!$B$33:$B$776,I$119)+'СЕТ СН'!$I$12+СВЦЭМ!$D$10+'СЕТ СН'!$I$5-'СЕТ СН'!$I$20</f>
        <v>3486.0860473900002</v>
      </c>
      <c r="J143" s="36">
        <f>SUMIFS(СВЦЭМ!$C$33:$C$776,СВЦЭМ!$A$33:$A$776,$A143,СВЦЭМ!$B$33:$B$776,J$119)+'СЕТ СН'!$I$12+СВЦЭМ!$D$10+'СЕТ СН'!$I$5-'СЕТ СН'!$I$20</f>
        <v>3479.5153213399999</v>
      </c>
      <c r="K143" s="36">
        <f>SUMIFS(СВЦЭМ!$C$33:$C$776,СВЦЭМ!$A$33:$A$776,$A143,СВЦЭМ!$B$33:$B$776,K$119)+'СЕТ СН'!$I$12+СВЦЭМ!$D$10+'СЕТ СН'!$I$5-'СЕТ СН'!$I$20</f>
        <v>3478.13460347</v>
      </c>
      <c r="L143" s="36">
        <f>SUMIFS(СВЦЭМ!$C$33:$C$776,СВЦЭМ!$A$33:$A$776,$A143,СВЦЭМ!$B$33:$B$776,L$119)+'СЕТ СН'!$I$12+СВЦЭМ!$D$10+'СЕТ СН'!$I$5-'СЕТ СН'!$I$20</f>
        <v>3482.1621952199998</v>
      </c>
      <c r="M143" s="36">
        <f>SUMIFS(СВЦЭМ!$C$33:$C$776,СВЦЭМ!$A$33:$A$776,$A143,СВЦЭМ!$B$33:$B$776,M$119)+'СЕТ СН'!$I$12+СВЦЭМ!$D$10+'СЕТ СН'!$I$5-'СЕТ СН'!$I$20</f>
        <v>3479.2839450000001</v>
      </c>
      <c r="N143" s="36">
        <f>SUMIFS(СВЦЭМ!$C$33:$C$776,СВЦЭМ!$A$33:$A$776,$A143,СВЦЭМ!$B$33:$B$776,N$119)+'СЕТ СН'!$I$12+СВЦЭМ!$D$10+'СЕТ СН'!$I$5-'СЕТ СН'!$I$20</f>
        <v>3445.9541491</v>
      </c>
      <c r="O143" s="36">
        <f>SUMIFS(СВЦЭМ!$C$33:$C$776,СВЦЭМ!$A$33:$A$776,$A143,СВЦЭМ!$B$33:$B$776,O$119)+'СЕТ СН'!$I$12+СВЦЭМ!$D$10+'СЕТ СН'!$I$5-'СЕТ СН'!$I$20</f>
        <v>3409.9818215699997</v>
      </c>
      <c r="P143" s="36">
        <f>SUMIFS(СВЦЭМ!$C$33:$C$776,СВЦЭМ!$A$33:$A$776,$A143,СВЦЭМ!$B$33:$B$776,P$119)+'СЕТ СН'!$I$12+СВЦЭМ!$D$10+'СЕТ СН'!$I$5-'СЕТ СН'!$I$20</f>
        <v>3419.4721841</v>
      </c>
      <c r="Q143" s="36">
        <f>SUMIFS(СВЦЭМ!$C$33:$C$776,СВЦЭМ!$A$33:$A$776,$A143,СВЦЭМ!$B$33:$B$776,Q$119)+'СЕТ СН'!$I$12+СВЦЭМ!$D$10+'СЕТ СН'!$I$5-'СЕТ СН'!$I$20</f>
        <v>3419.40044954</v>
      </c>
      <c r="R143" s="36">
        <f>SUMIFS(СВЦЭМ!$C$33:$C$776,СВЦЭМ!$A$33:$A$776,$A143,СВЦЭМ!$B$33:$B$776,R$119)+'СЕТ СН'!$I$12+СВЦЭМ!$D$10+'СЕТ СН'!$I$5-'СЕТ СН'!$I$20</f>
        <v>3409.6536065</v>
      </c>
      <c r="S143" s="36">
        <f>SUMIFS(СВЦЭМ!$C$33:$C$776,СВЦЭМ!$A$33:$A$776,$A143,СВЦЭМ!$B$33:$B$776,S$119)+'СЕТ СН'!$I$12+СВЦЭМ!$D$10+'СЕТ СН'!$I$5-'СЕТ СН'!$I$20</f>
        <v>3398.53646131</v>
      </c>
      <c r="T143" s="36">
        <f>SUMIFS(СВЦЭМ!$C$33:$C$776,СВЦЭМ!$A$33:$A$776,$A143,СВЦЭМ!$B$33:$B$776,T$119)+'СЕТ СН'!$I$12+СВЦЭМ!$D$10+'СЕТ СН'!$I$5-'СЕТ СН'!$I$20</f>
        <v>3403.9139906800001</v>
      </c>
      <c r="U143" s="36">
        <f>SUMIFS(СВЦЭМ!$C$33:$C$776,СВЦЭМ!$A$33:$A$776,$A143,СВЦЭМ!$B$33:$B$776,U$119)+'СЕТ СН'!$I$12+СВЦЭМ!$D$10+'СЕТ СН'!$I$5-'СЕТ СН'!$I$20</f>
        <v>3381.1543005799999</v>
      </c>
      <c r="V143" s="36">
        <f>SUMIFS(СВЦЭМ!$C$33:$C$776,СВЦЭМ!$A$33:$A$776,$A143,СВЦЭМ!$B$33:$B$776,V$119)+'СЕТ СН'!$I$12+СВЦЭМ!$D$10+'СЕТ СН'!$I$5-'СЕТ СН'!$I$20</f>
        <v>3376.93018416</v>
      </c>
      <c r="W143" s="36">
        <f>SUMIFS(СВЦЭМ!$C$33:$C$776,СВЦЭМ!$A$33:$A$776,$A143,СВЦЭМ!$B$33:$B$776,W$119)+'СЕТ СН'!$I$12+СВЦЭМ!$D$10+'СЕТ СН'!$I$5-'СЕТ СН'!$I$20</f>
        <v>3375.6180377000001</v>
      </c>
      <c r="X143" s="36">
        <f>SUMIFS(СВЦЭМ!$C$33:$C$776,СВЦЭМ!$A$33:$A$776,$A143,СВЦЭМ!$B$33:$B$776,X$119)+'СЕТ СН'!$I$12+СВЦЭМ!$D$10+'СЕТ СН'!$I$5-'СЕТ СН'!$I$20</f>
        <v>3389.6178255200002</v>
      </c>
      <c r="Y143" s="36">
        <f>SUMIFS(СВЦЭМ!$C$33:$C$776,СВЦЭМ!$A$33:$A$776,$A143,СВЦЭМ!$B$33:$B$776,Y$119)+'СЕТ СН'!$I$12+СВЦЭМ!$D$10+'СЕТ СН'!$I$5-'СЕТ СН'!$I$20</f>
        <v>3428.93943102</v>
      </c>
    </row>
    <row r="144" spans="1:25" ht="15.75" x14ac:dyDescent="0.2">
      <c r="A144" s="35">
        <f t="shared" si="3"/>
        <v>43763</v>
      </c>
      <c r="B144" s="36">
        <f>SUMIFS(СВЦЭМ!$C$33:$C$776,СВЦЭМ!$A$33:$A$776,$A144,СВЦЭМ!$B$33:$B$776,B$119)+'СЕТ СН'!$I$12+СВЦЭМ!$D$10+'СЕТ СН'!$I$5-'СЕТ СН'!$I$20</f>
        <v>3534.1636227499998</v>
      </c>
      <c r="C144" s="36">
        <f>SUMIFS(СВЦЭМ!$C$33:$C$776,СВЦЭМ!$A$33:$A$776,$A144,СВЦЭМ!$B$33:$B$776,C$119)+'СЕТ СН'!$I$12+СВЦЭМ!$D$10+'СЕТ СН'!$I$5-'СЕТ СН'!$I$20</f>
        <v>3585.6176256399999</v>
      </c>
      <c r="D144" s="36">
        <f>SUMIFS(СВЦЭМ!$C$33:$C$776,СВЦЭМ!$A$33:$A$776,$A144,СВЦЭМ!$B$33:$B$776,D$119)+'СЕТ СН'!$I$12+СВЦЭМ!$D$10+'СЕТ СН'!$I$5-'СЕТ СН'!$I$20</f>
        <v>3602.9207846099998</v>
      </c>
      <c r="E144" s="36">
        <f>SUMIFS(СВЦЭМ!$C$33:$C$776,СВЦЭМ!$A$33:$A$776,$A144,СВЦЭМ!$B$33:$B$776,E$119)+'СЕТ СН'!$I$12+СВЦЭМ!$D$10+'СЕТ СН'!$I$5-'СЕТ СН'!$I$20</f>
        <v>3611.16803076</v>
      </c>
      <c r="F144" s="36">
        <f>SUMIFS(СВЦЭМ!$C$33:$C$776,СВЦЭМ!$A$33:$A$776,$A144,СВЦЭМ!$B$33:$B$776,F$119)+'СЕТ СН'!$I$12+СВЦЭМ!$D$10+'СЕТ СН'!$I$5-'СЕТ СН'!$I$20</f>
        <v>3600.57546899</v>
      </c>
      <c r="G144" s="36">
        <f>SUMIFS(СВЦЭМ!$C$33:$C$776,СВЦЭМ!$A$33:$A$776,$A144,СВЦЭМ!$B$33:$B$776,G$119)+'СЕТ СН'!$I$12+СВЦЭМ!$D$10+'СЕТ СН'!$I$5-'СЕТ СН'!$I$20</f>
        <v>3568.0365496300001</v>
      </c>
      <c r="H144" s="36">
        <f>SUMIFS(СВЦЭМ!$C$33:$C$776,СВЦЭМ!$A$33:$A$776,$A144,СВЦЭМ!$B$33:$B$776,H$119)+'СЕТ СН'!$I$12+СВЦЭМ!$D$10+'СЕТ СН'!$I$5-'СЕТ СН'!$I$20</f>
        <v>3521.4244590399999</v>
      </c>
      <c r="I144" s="36">
        <f>SUMIFS(СВЦЭМ!$C$33:$C$776,СВЦЭМ!$A$33:$A$776,$A144,СВЦЭМ!$B$33:$B$776,I$119)+'СЕТ СН'!$I$12+СВЦЭМ!$D$10+'СЕТ СН'!$I$5-'СЕТ СН'!$I$20</f>
        <v>3495.99204216</v>
      </c>
      <c r="J144" s="36">
        <f>SUMIFS(СВЦЭМ!$C$33:$C$776,СВЦЭМ!$A$33:$A$776,$A144,СВЦЭМ!$B$33:$B$776,J$119)+'СЕТ СН'!$I$12+СВЦЭМ!$D$10+'СЕТ СН'!$I$5-'СЕТ СН'!$I$20</f>
        <v>3486.9583045899999</v>
      </c>
      <c r="K144" s="36">
        <f>SUMIFS(СВЦЭМ!$C$33:$C$776,СВЦЭМ!$A$33:$A$776,$A144,СВЦЭМ!$B$33:$B$776,K$119)+'СЕТ СН'!$I$12+СВЦЭМ!$D$10+'СЕТ СН'!$I$5-'СЕТ СН'!$I$20</f>
        <v>3467.9388146599999</v>
      </c>
      <c r="L144" s="36">
        <f>SUMIFS(СВЦЭМ!$C$33:$C$776,СВЦЭМ!$A$33:$A$776,$A144,СВЦЭМ!$B$33:$B$776,L$119)+'СЕТ СН'!$I$12+СВЦЭМ!$D$10+'СЕТ СН'!$I$5-'СЕТ СН'!$I$20</f>
        <v>3472.9494816199999</v>
      </c>
      <c r="M144" s="36">
        <f>SUMIFS(СВЦЭМ!$C$33:$C$776,СВЦЭМ!$A$33:$A$776,$A144,СВЦЭМ!$B$33:$B$776,M$119)+'СЕТ СН'!$I$12+СВЦЭМ!$D$10+'СЕТ СН'!$I$5-'СЕТ СН'!$I$20</f>
        <v>3486.85728797</v>
      </c>
      <c r="N144" s="36">
        <f>SUMIFS(СВЦЭМ!$C$33:$C$776,СВЦЭМ!$A$33:$A$776,$A144,СВЦЭМ!$B$33:$B$776,N$119)+'СЕТ СН'!$I$12+СВЦЭМ!$D$10+'СЕТ СН'!$I$5-'СЕТ СН'!$I$20</f>
        <v>3458.32781209</v>
      </c>
      <c r="O144" s="36">
        <f>SUMIFS(СВЦЭМ!$C$33:$C$776,СВЦЭМ!$A$33:$A$776,$A144,СВЦЭМ!$B$33:$B$776,O$119)+'СЕТ СН'!$I$12+СВЦЭМ!$D$10+'СЕТ СН'!$I$5-'СЕТ СН'!$I$20</f>
        <v>3420.1908907699999</v>
      </c>
      <c r="P144" s="36">
        <f>SUMIFS(СВЦЭМ!$C$33:$C$776,СВЦЭМ!$A$33:$A$776,$A144,СВЦЭМ!$B$33:$B$776,P$119)+'СЕТ СН'!$I$12+СВЦЭМ!$D$10+'СЕТ СН'!$I$5-'СЕТ СН'!$I$20</f>
        <v>3419.1860748999998</v>
      </c>
      <c r="Q144" s="36">
        <f>SUMIFS(СВЦЭМ!$C$33:$C$776,СВЦЭМ!$A$33:$A$776,$A144,СВЦЭМ!$B$33:$B$776,Q$119)+'СЕТ СН'!$I$12+СВЦЭМ!$D$10+'СЕТ СН'!$I$5-'СЕТ СН'!$I$20</f>
        <v>3405.3803289500001</v>
      </c>
      <c r="R144" s="36">
        <f>SUMIFS(СВЦЭМ!$C$33:$C$776,СВЦЭМ!$A$33:$A$776,$A144,СВЦЭМ!$B$33:$B$776,R$119)+'СЕТ СН'!$I$12+СВЦЭМ!$D$10+'СЕТ СН'!$I$5-'СЕТ СН'!$I$20</f>
        <v>3411.5859394399999</v>
      </c>
      <c r="S144" s="36">
        <f>SUMIFS(СВЦЭМ!$C$33:$C$776,СВЦЭМ!$A$33:$A$776,$A144,СВЦЭМ!$B$33:$B$776,S$119)+'СЕТ СН'!$I$12+СВЦЭМ!$D$10+'СЕТ СН'!$I$5-'СЕТ СН'!$I$20</f>
        <v>3415.7210530699999</v>
      </c>
      <c r="T144" s="36">
        <f>SUMIFS(СВЦЭМ!$C$33:$C$776,СВЦЭМ!$A$33:$A$776,$A144,СВЦЭМ!$B$33:$B$776,T$119)+'СЕТ СН'!$I$12+СВЦЭМ!$D$10+'СЕТ СН'!$I$5-'СЕТ СН'!$I$20</f>
        <v>3424.91232876</v>
      </c>
      <c r="U144" s="36">
        <f>SUMIFS(СВЦЭМ!$C$33:$C$776,СВЦЭМ!$A$33:$A$776,$A144,СВЦЭМ!$B$33:$B$776,U$119)+'СЕТ СН'!$I$12+СВЦЭМ!$D$10+'СЕТ СН'!$I$5-'СЕТ СН'!$I$20</f>
        <v>3440.2087276799998</v>
      </c>
      <c r="V144" s="36">
        <f>SUMIFS(СВЦЭМ!$C$33:$C$776,СВЦЭМ!$A$33:$A$776,$A144,СВЦЭМ!$B$33:$B$776,V$119)+'СЕТ СН'!$I$12+СВЦЭМ!$D$10+'СЕТ СН'!$I$5-'СЕТ СН'!$I$20</f>
        <v>3427.29035789</v>
      </c>
      <c r="W144" s="36">
        <f>SUMIFS(СВЦЭМ!$C$33:$C$776,СВЦЭМ!$A$33:$A$776,$A144,СВЦЭМ!$B$33:$B$776,W$119)+'СЕТ СН'!$I$12+СВЦЭМ!$D$10+'СЕТ СН'!$I$5-'СЕТ СН'!$I$20</f>
        <v>3419.0212047999999</v>
      </c>
      <c r="X144" s="36">
        <f>SUMIFS(СВЦЭМ!$C$33:$C$776,СВЦЭМ!$A$33:$A$776,$A144,СВЦЭМ!$B$33:$B$776,X$119)+'СЕТ СН'!$I$12+СВЦЭМ!$D$10+'СЕТ СН'!$I$5-'СЕТ СН'!$I$20</f>
        <v>3404.3969806999999</v>
      </c>
      <c r="Y144" s="36">
        <f>SUMIFS(СВЦЭМ!$C$33:$C$776,СВЦЭМ!$A$33:$A$776,$A144,СВЦЭМ!$B$33:$B$776,Y$119)+'СЕТ СН'!$I$12+СВЦЭМ!$D$10+'СЕТ СН'!$I$5-'СЕТ СН'!$I$20</f>
        <v>3440.4758977000001</v>
      </c>
    </row>
    <row r="145" spans="1:26" ht="15.75" x14ac:dyDescent="0.2">
      <c r="A145" s="35">
        <f t="shared" si="3"/>
        <v>43764</v>
      </c>
      <c r="B145" s="36">
        <f>SUMIFS(СВЦЭМ!$C$33:$C$776,СВЦЭМ!$A$33:$A$776,$A145,СВЦЭМ!$B$33:$B$776,B$119)+'СЕТ СН'!$I$12+СВЦЭМ!$D$10+'СЕТ СН'!$I$5-'СЕТ СН'!$I$20</f>
        <v>3513.1717855500001</v>
      </c>
      <c r="C145" s="36">
        <f>SUMIFS(СВЦЭМ!$C$33:$C$776,СВЦЭМ!$A$33:$A$776,$A145,СВЦЭМ!$B$33:$B$776,C$119)+'СЕТ СН'!$I$12+СВЦЭМ!$D$10+'СЕТ СН'!$I$5-'СЕТ СН'!$I$20</f>
        <v>3552.6365218599999</v>
      </c>
      <c r="D145" s="36">
        <f>SUMIFS(СВЦЭМ!$C$33:$C$776,СВЦЭМ!$A$33:$A$776,$A145,СВЦЭМ!$B$33:$B$776,D$119)+'СЕТ СН'!$I$12+СВЦЭМ!$D$10+'СЕТ СН'!$I$5-'СЕТ СН'!$I$20</f>
        <v>3575.3024886200001</v>
      </c>
      <c r="E145" s="36">
        <f>SUMIFS(СВЦЭМ!$C$33:$C$776,СВЦЭМ!$A$33:$A$776,$A145,СВЦЭМ!$B$33:$B$776,E$119)+'СЕТ СН'!$I$12+СВЦЭМ!$D$10+'СЕТ СН'!$I$5-'СЕТ СН'!$I$20</f>
        <v>3574.3267498999999</v>
      </c>
      <c r="F145" s="36">
        <f>SUMIFS(СВЦЭМ!$C$33:$C$776,СВЦЭМ!$A$33:$A$776,$A145,СВЦЭМ!$B$33:$B$776,F$119)+'СЕТ СН'!$I$12+СВЦЭМ!$D$10+'СЕТ СН'!$I$5-'СЕТ СН'!$I$20</f>
        <v>3570.0709727799999</v>
      </c>
      <c r="G145" s="36">
        <f>SUMIFS(СВЦЭМ!$C$33:$C$776,СВЦЭМ!$A$33:$A$776,$A145,СВЦЭМ!$B$33:$B$776,G$119)+'СЕТ СН'!$I$12+СВЦЭМ!$D$10+'СЕТ СН'!$I$5-'СЕТ СН'!$I$20</f>
        <v>3541.8117320599999</v>
      </c>
      <c r="H145" s="36">
        <f>SUMIFS(СВЦЭМ!$C$33:$C$776,СВЦЭМ!$A$33:$A$776,$A145,СВЦЭМ!$B$33:$B$776,H$119)+'СЕТ СН'!$I$12+СВЦЭМ!$D$10+'СЕТ СН'!$I$5-'СЕТ СН'!$I$20</f>
        <v>3522.0675612699997</v>
      </c>
      <c r="I145" s="36">
        <f>SUMIFS(СВЦЭМ!$C$33:$C$776,СВЦЭМ!$A$33:$A$776,$A145,СВЦЭМ!$B$33:$B$776,I$119)+'СЕТ СН'!$I$12+СВЦЭМ!$D$10+'СЕТ СН'!$I$5-'СЕТ СН'!$I$20</f>
        <v>3505.1347266399998</v>
      </c>
      <c r="J145" s="36">
        <f>SUMIFS(СВЦЭМ!$C$33:$C$776,СВЦЭМ!$A$33:$A$776,$A145,СВЦЭМ!$B$33:$B$776,J$119)+'СЕТ СН'!$I$12+СВЦЭМ!$D$10+'СЕТ СН'!$I$5-'СЕТ СН'!$I$20</f>
        <v>3483.6466577900001</v>
      </c>
      <c r="K145" s="36">
        <f>SUMIFS(СВЦЭМ!$C$33:$C$776,СВЦЭМ!$A$33:$A$776,$A145,СВЦЭМ!$B$33:$B$776,K$119)+'СЕТ СН'!$I$12+СВЦЭМ!$D$10+'СЕТ СН'!$I$5-'СЕТ СН'!$I$20</f>
        <v>3469.3474258900001</v>
      </c>
      <c r="L145" s="36">
        <f>SUMIFS(СВЦЭМ!$C$33:$C$776,СВЦЭМ!$A$33:$A$776,$A145,СВЦЭМ!$B$33:$B$776,L$119)+'СЕТ СН'!$I$12+СВЦЭМ!$D$10+'СЕТ СН'!$I$5-'СЕТ СН'!$I$20</f>
        <v>3470.2604267400002</v>
      </c>
      <c r="M145" s="36">
        <f>SUMIFS(СВЦЭМ!$C$33:$C$776,СВЦЭМ!$A$33:$A$776,$A145,СВЦЭМ!$B$33:$B$776,M$119)+'СЕТ СН'!$I$12+СВЦЭМ!$D$10+'СЕТ СН'!$I$5-'СЕТ СН'!$I$20</f>
        <v>3467.92148305</v>
      </c>
      <c r="N145" s="36">
        <f>SUMIFS(СВЦЭМ!$C$33:$C$776,СВЦЭМ!$A$33:$A$776,$A145,СВЦЭМ!$B$33:$B$776,N$119)+'СЕТ СН'!$I$12+СВЦЭМ!$D$10+'СЕТ СН'!$I$5-'СЕТ СН'!$I$20</f>
        <v>3437.3502494700001</v>
      </c>
      <c r="O145" s="36">
        <f>SUMIFS(СВЦЭМ!$C$33:$C$776,СВЦЭМ!$A$33:$A$776,$A145,СВЦЭМ!$B$33:$B$776,O$119)+'СЕТ СН'!$I$12+СВЦЭМ!$D$10+'СЕТ СН'!$I$5-'СЕТ СН'!$I$20</f>
        <v>3402.8613648599999</v>
      </c>
      <c r="P145" s="36">
        <f>SUMIFS(СВЦЭМ!$C$33:$C$776,СВЦЭМ!$A$33:$A$776,$A145,СВЦЭМ!$B$33:$B$776,P$119)+'СЕТ СН'!$I$12+СВЦЭМ!$D$10+'СЕТ СН'!$I$5-'СЕТ СН'!$I$20</f>
        <v>3404.4371028599999</v>
      </c>
      <c r="Q145" s="36">
        <f>SUMIFS(СВЦЭМ!$C$33:$C$776,СВЦЭМ!$A$33:$A$776,$A145,СВЦЭМ!$B$33:$B$776,Q$119)+'СЕТ СН'!$I$12+СВЦЭМ!$D$10+'СЕТ СН'!$I$5-'СЕТ СН'!$I$20</f>
        <v>3398.0227571099999</v>
      </c>
      <c r="R145" s="36">
        <f>SUMIFS(СВЦЭМ!$C$33:$C$776,СВЦЭМ!$A$33:$A$776,$A145,СВЦЭМ!$B$33:$B$776,R$119)+'СЕТ СН'!$I$12+СВЦЭМ!$D$10+'СЕТ СН'!$I$5-'СЕТ СН'!$I$20</f>
        <v>3401.4784104099999</v>
      </c>
      <c r="S145" s="36">
        <f>SUMIFS(СВЦЭМ!$C$33:$C$776,СВЦЭМ!$A$33:$A$776,$A145,СВЦЭМ!$B$33:$B$776,S$119)+'СЕТ СН'!$I$12+СВЦЭМ!$D$10+'СЕТ СН'!$I$5-'СЕТ СН'!$I$20</f>
        <v>3405.0854946999998</v>
      </c>
      <c r="T145" s="36">
        <f>SUMIFS(СВЦЭМ!$C$33:$C$776,СВЦЭМ!$A$33:$A$776,$A145,СВЦЭМ!$B$33:$B$776,T$119)+'СЕТ СН'!$I$12+СВЦЭМ!$D$10+'СЕТ СН'!$I$5-'СЕТ СН'!$I$20</f>
        <v>3413.0830996700001</v>
      </c>
      <c r="U145" s="36">
        <f>SUMIFS(СВЦЭМ!$C$33:$C$776,СВЦЭМ!$A$33:$A$776,$A145,СВЦЭМ!$B$33:$B$776,U$119)+'СЕТ СН'!$I$12+СВЦЭМ!$D$10+'СЕТ СН'!$I$5-'СЕТ СН'!$I$20</f>
        <v>3416.99390313</v>
      </c>
      <c r="V145" s="36">
        <f>SUMIFS(СВЦЭМ!$C$33:$C$776,СВЦЭМ!$A$33:$A$776,$A145,СВЦЭМ!$B$33:$B$776,V$119)+'СЕТ СН'!$I$12+СВЦЭМ!$D$10+'СЕТ СН'!$I$5-'СЕТ СН'!$I$20</f>
        <v>3410.7720475599999</v>
      </c>
      <c r="W145" s="36">
        <f>SUMIFS(СВЦЭМ!$C$33:$C$776,СВЦЭМ!$A$33:$A$776,$A145,СВЦЭМ!$B$33:$B$776,W$119)+'СЕТ СН'!$I$12+СВЦЭМ!$D$10+'СЕТ СН'!$I$5-'СЕТ СН'!$I$20</f>
        <v>3407.0941713800003</v>
      </c>
      <c r="X145" s="36">
        <f>SUMIFS(СВЦЭМ!$C$33:$C$776,СВЦЭМ!$A$33:$A$776,$A145,СВЦЭМ!$B$33:$B$776,X$119)+'СЕТ СН'!$I$12+СВЦЭМ!$D$10+'СЕТ СН'!$I$5-'СЕТ СН'!$I$20</f>
        <v>3419.5722515899997</v>
      </c>
      <c r="Y145" s="36">
        <f>SUMIFS(СВЦЭМ!$C$33:$C$776,СВЦЭМ!$A$33:$A$776,$A145,СВЦЭМ!$B$33:$B$776,Y$119)+'СЕТ СН'!$I$12+СВЦЭМ!$D$10+'СЕТ СН'!$I$5-'СЕТ СН'!$I$20</f>
        <v>3454.8975843500002</v>
      </c>
    </row>
    <row r="146" spans="1:26" ht="15.75" x14ac:dyDescent="0.2">
      <c r="A146" s="35">
        <f t="shared" si="3"/>
        <v>43765</v>
      </c>
      <c r="B146" s="36">
        <f>SUMIFS(СВЦЭМ!$C$33:$C$776,СВЦЭМ!$A$33:$A$776,$A146,СВЦЭМ!$B$33:$B$776,B$119)+'СЕТ СН'!$I$12+СВЦЭМ!$D$10+'СЕТ СН'!$I$5-'СЕТ СН'!$I$20</f>
        <v>3551.19272993</v>
      </c>
      <c r="C146" s="36">
        <f>SUMIFS(СВЦЭМ!$C$33:$C$776,СВЦЭМ!$A$33:$A$776,$A146,СВЦЭМ!$B$33:$B$776,C$119)+'СЕТ СН'!$I$12+СВЦЭМ!$D$10+'СЕТ СН'!$I$5-'СЕТ СН'!$I$20</f>
        <v>3562.3098931200002</v>
      </c>
      <c r="D146" s="36">
        <f>SUMIFS(СВЦЭМ!$C$33:$C$776,СВЦЭМ!$A$33:$A$776,$A146,СВЦЭМ!$B$33:$B$776,D$119)+'СЕТ СН'!$I$12+СВЦЭМ!$D$10+'СЕТ СН'!$I$5-'СЕТ СН'!$I$20</f>
        <v>3561.9757769099997</v>
      </c>
      <c r="E146" s="36">
        <f>SUMIFS(СВЦЭМ!$C$33:$C$776,СВЦЭМ!$A$33:$A$776,$A146,СВЦЭМ!$B$33:$B$776,E$119)+'СЕТ СН'!$I$12+СВЦЭМ!$D$10+'СЕТ СН'!$I$5-'СЕТ СН'!$I$20</f>
        <v>3573.47087547</v>
      </c>
      <c r="F146" s="36">
        <f>SUMIFS(СВЦЭМ!$C$33:$C$776,СВЦЭМ!$A$33:$A$776,$A146,СВЦЭМ!$B$33:$B$776,F$119)+'СЕТ СН'!$I$12+СВЦЭМ!$D$10+'СЕТ СН'!$I$5-'СЕТ СН'!$I$20</f>
        <v>3572.41907176</v>
      </c>
      <c r="G146" s="36">
        <f>SUMIFS(СВЦЭМ!$C$33:$C$776,СВЦЭМ!$A$33:$A$776,$A146,СВЦЭМ!$B$33:$B$776,G$119)+'СЕТ СН'!$I$12+СВЦЭМ!$D$10+'СЕТ СН'!$I$5-'СЕТ СН'!$I$20</f>
        <v>3556.5586794199999</v>
      </c>
      <c r="H146" s="36">
        <f>SUMIFS(СВЦЭМ!$C$33:$C$776,СВЦЭМ!$A$33:$A$776,$A146,СВЦЭМ!$B$33:$B$776,H$119)+'СЕТ СН'!$I$12+СВЦЭМ!$D$10+'СЕТ СН'!$I$5-'СЕТ СН'!$I$20</f>
        <v>3531.7308075599999</v>
      </c>
      <c r="I146" s="36">
        <f>SUMIFS(СВЦЭМ!$C$33:$C$776,СВЦЭМ!$A$33:$A$776,$A146,СВЦЭМ!$B$33:$B$776,I$119)+'СЕТ СН'!$I$12+СВЦЭМ!$D$10+'СЕТ СН'!$I$5-'СЕТ СН'!$I$20</f>
        <v>3508.4111887999998</v>
      </c>
      <c r="J146" s="36">
        <f>SUMIFS(СВЦЭМ!$C$33:$C$776,СВЦЭМ!$A$33:$A$776,$A146,СВЦЭМ!$B$33:$B$776,J$119)+'СЕТ СН'!$I$12+СВЦЭМ!$D$10+'СЕТ СН'!$I$5-'СЕТ СН'!$I$20</f>
        <v>3486.4708949999999</v>
      </c>
      <c r="K146" s="36">
        <f>SUMIFS(СВЦЭМ!$C$33:$C$776,СВЦЭМ!$A$33:$A$776,$A146,СВЦЭМ!$B$33:$B$776,K$119)+'СЕТ СН'!$I$12+СВЦЭМ!$D$10+'СЕТ СН'!$I$5-'СЕТ СН'!$I$20</f>
        <v>3458.9899637600001</v>
      </c>
      <c r="L146" s="36">
        <f>SUMIFS(СВЦЭМ!$C$33:$C$776,СВЦЭМ!$A$33:$A$776,$A146,СВЦЭМ!$B$33:$B$776,L$119)+'СЕТ СН'!$I$12+СВЦЭМ!$D$10+'СЕТ СН'!$I$5-'СЕТ СН'!$I$20</f>
        <v>3455.9199220700002</v>
      </c>
      <c r="M146" s="36">
        <f>SUMIFS(СВЦЭМ!$C$33:$C$776,СВЦЭМ!$A$33:$A$776,$A146,СВЦЭМ!$B$33:$B$776,M$119)+'СЕТ СН'!$I$12+СВЦЭМ!$D$10+'СЕТ СН'!$I$5-'СЕТ СН'!$I$20</f>
        <v>3448.1818335500002</v>
      </c>
      <c r="N146" s="36">
        <f>SUMIFS(СВЦЭМ!$C$33:$C$776,СВЦЭМ!$A$33:$A$776,$A146,СВЦЭМ!$B$33:$B$776,N$119)+'СЕТ СН'!$I$12+СВЦЭМ!$D$10+'СЕТ СН'!$I$5-'СЕТ СН'!$I$20</f>
        <v>3416.6418241000001</v>
      </c>
      <c r="O146" s="36">
        <f>SUMIFS(СВЦЭМ!$C$33:$C$776,СВЦЭМ!$A$33:$A$776,$A146,СВЦЭМ!$B$33:$B$776,O$119)+'СЕТ СН'!$I$12+СВЦЭМ!$D$10+'СЕТ СН'!$I$5-'СЕТ СН'!$I$20</f>
        <v>3397.7209913900001</v>
      </c>
      <c r="P146" s="36">
        <f>SUMIFS(СВЦЭМ!$C$33:$C$776,СВЦЭМ!$A$33:$A$776,$A146,СВЦЭМ!$B$33:$B$776,P$119)+'СЕТ СН'!$I$12+СВЦЭМ!$D$10+'СЕТ СН'!$I$5-'СЕТ СН'!$I$20</f>
        <v>3405.8802685400001</v>
      </c>
      <c r="Q146" s="36">
        <f>SUMIFS(СВЦЭМ!$C$33:$C$776,СВЦЭМ!$A$33:$A$776,$A146,СВЦЭМ!$B$33:$B$776,Q$119)+'СЕТ СН'!$I$12+СВЦЭМ!$D$10+'СЕТ СН'!$I$5-'СЕТ СН'!$I$20</f>
        <v>3408.3336458100002</v>
      </c>
      <c r="R146" s="36">
        <f>SUMIFS(СВЦЭМ!$C$33:$C$776,СВЦЭМ!$A$33:$A$776,$A146,СВЦЭМ!$B$33:$B$776,R$119)+'СЕТ СН'!$I$12+СВЦЭМ!$D$10+'СЕТ СН'!$I$5-'СЕТ СН'!$I$20</f>
        <v>3394.3681055500001</v>
      </c>
      <c r="S146" s="36">
        <f>SUMIFS(СВЦЭМ!$C$33:$C$776,СВЦЭМ!$A$33:$A$776,$A146,СВЦЭМ!$B$33:$B$776,S$119)+'СЕТ СН'!$I$12+СВЦЭМ!$D$10+'СЕТ СН'!$I$5-'СЕТ СН'!$I$20</f>
        <v>3403.3170123</v>
      </c>
      <c r="T146" s="36">
        <f>SUMIFS(СВЦЭМ!$C$33:$C$776,СВЦЭМ!$A$33:$A$776,$A146,СВЦЭМ!$B$33:$B$776,T$119)+'СЕТ СН'!$I$12+СВЦЭМ!$D$10+'СЕТ СН'!$I$5-'СЕТ СН'!$I$20</f>
        <v>3393.0028920099999</v>
      </c>
      <c r="U146" s="36">
        <f>SUMIFS(СВЦЭМ!$C$33:$C$776,СВЦЭМ!$A$33:$A$776,$A146,СВЦЭМ!$B$33:$B$776,U$119)+'СЕТ СН'!$I$12+СВЦЭМ!$D$10+'СЕТ СН'!$I$5-'СЕТ СН'!$I$20</f>
        <v>3383.5887967899998</v>
      </c>
      <c r="V146" s="36">
        <f>SUMIFS(СВЦЭМ!$C$33:$C$776,СВЦЭМ!$A$33:$A$776,$A146,СВЦЭМ!$B$33:$B$776,V$119)+'СЕТ СН'!$I$12+СВЦЭМ!$D$10+'СЕТ СН'!$I$5-'СЕТ СН'!$I$20</f>
        <v>3379.9037535799998</v>
      </c>
      <c r="W146" s="36">
        <f>SUMIFS(СВЦЭМ!$C$33:$C$776,СВЦЭМ!$A$33:$A$776,$A146,СВЦЭМ!$B$33:$B$776,W$119)+'СЕТ СН'!$I$12+СВЦЭМ!$D$10+'СЕТ СН'!$I$5-'СЕТ СН'!$I$20</f>
        <v>3401.3814878499998</v>
      </c>
      <c r="X146" s="36">
        <f>SUMIFS(СВЦЭМ!$C$33:$C$776,СВЦЭМ!$A$33:$A$776,$A146,СВЦЭМ!$B$33:$B$776,X$119)+'СЕТ СН'!$I$12+СВЦЭМ!$D$10+'СЕТ СН'!$I$5-'СЕТ СН'!$I$20</f>
        <v>3396.6349511799999</v>
      </c>
      <c r="Y146" s="36">
        <f>SUMIFS(СВЦЭМ!$C$33:$C$776,СВЦЭМ!$A$33:$A$776,$A146,СВЦЭМ!$B$33:$B$776,Y$119)+'СЕТ СН'!$I$12+СВЦЭМ!$D$10+'СЕТ СН'!$I$5-'СЕТ СН'!$I$20</f>
        <v>3429.1383077599999</v>
      </c>
    </row>
    <row r="147" spans="1:26" ht="15.75" x14ac:dyDescent="0.2">
      <c r="A147" s="35">
        <f t="shared" si="3"/>
        <v>43766</v>
      </c>
      <c r="B147" s="36">
        <f>SUMIFS(СВЦЭМ!$C$33:$C$776,СВЦЭМ!$A$33:$A$776,$A147,СВЦЭМ!$B$33:$B$776,B$119)+'СЕТ СН'!$I$12+СВЦЭМ!$D$10+'СЕТ СН'!$I$5-'СЕТ СН'!$I$20</f>
        <v>3519.7172070299998</v>
      </c>
      <c r="C147" s="36">
        <f>SUMIFS(СВЦЭМ!$C$33:$C$776,СВЦЭМ!$A$33:$A$776,$A147,СВЦЭМ!$B$33:$B$776,C$119)+'СЕТ СН'!$I$12+СВЦЭМ!$D$10+'СЕТ СН'!$I$5-'СЕТ СН'!$I$20</f>
        <v>3568.07880402</v>
      </c>
      <c r="D147" s="36">
        <f>SUMIFS(СВЦЭМ!$C$33:$C$776,СВЦЭМ!$A$33:$A$776,$A147,СВЦЭМ!$B$33:$B$776,D$119)+'СЕТ СН'!$I$12+СВЦЭМ!$D$10+'СЕТ СН'!$I$5-'СЕТ СН'!$I$20</f>
        <v>3584.0563619899999</v>
      </c>
      <c r="E147" s="36">
        <f>SUMIFS(СВЦЭМ!$C$33:$C$776,СВЦЭМ!$A$33:$A$776,$A147,СВЦЭМ!$B$33:$B$776,E$119)+'СЕТ СН'!$I$12+СВЦЭМ!$D$10+'СЕТ СН'!$I$5-'СЕТ СН'!$I$20</f>
        <v>3587.3079567999998</v>
      </c>
      <c r="F147" s="36">
        <f>SUMIFS(СВЦЭМ!$C$33:$C$776,СВЦЭМ!$A$33:$A$776,$A147,СВЦЭМ!$B$33:$B$776,F$119)+'СЕТ СН'!$I$12+СВЦЭМ!$D$10+'СЕТ СН'!$I$5-'СЕТ СН'!$I$20</f>
        <v>3585.75753829</v>
      </c>
      <c r="G147" s="36">
        <f>SUMIFS(СВЦЭМ!$C$33:$C$776,СВЦЭМ!$A$33:$A$776,$A147,СВЦЭМ!$B$33:$B$776,G$119)+'СЕТ СН'!$I$12+СВЦЭМ!$D$10+'СЕТ СН'!$I$5-'СЕТ СН'!$I$20</f>
        <v>3566.7219805300001</v>
      </c>
      <c r="H147" s="36">
        <f>SUMIFS(СВЦЭМ!$C$33:$C$776,СВЦЭМ!$A$33:$A$776,$A147,СВЦЭМ!$B$33:$B$776,H$119)+'СЕТ СН'!$I$12+СВЦЭМ!$D$10+'СЕТ СН'!$I$5-'СЕТ СН'!$I$20</f>
        <v>3527.74657617</v>
      </c>
      <c r="I147" s="36">
        <f>SUMIFS(СВЦЭМ!$C$33:$C$776,СВЦЭМ!$A$33:$A$776,$A147,СВЦЭМ!$B$33:$B$776,I$119)+'СЕТ СН'!$I$12+СВЦЭМ!$D$10+'СЕТ СН'!$I$5-'СЕТ СН'!$I$20</f>
        <v>3506.75302302</v>
      </c>
      <c r="J147" s="36">
        <f>SUMIFS(СВЦЭМ!$C$33:$C$776,СВЦЭМ!$A$33:$A$776,$A147,СВЦЭМ!$B$33:$B$776,J$119)+'СЕТ СН'!$I$12+СВЦЭМ!$D$10+'СЕТ СН'!$I$5-'СЕТ СН'!$I$20</f>
        <v>3505.5638749499999</v>
      </c>
      <c r="K147" s="36">
        <f>SUMIFS(СВЦЭМ!$C$33:$C$776,СВЦЭМ!$A$33:$A$776,$A147,СВЦЭМ!$B$33:$B$776,K$119)+'СЕТ СН'!$I$12+СВЦЭМ!$D$10+'СЕТ СН'!$I$5-'СЕТ СН'!$I$20</f>
        <v>3466.0043707899999</v>
      </c>
      <c r="L147" s="36">
        <f>SUMIFS(СВЦЭМ!$C$33:$C$776,СВЦЭМ!$A$33:$A$776,$A147,СВЦЭМ!$B$33:$B$776,L$119)+'СЕТ СН'!$I$12+СВЦЭМ!$D$10+'СЕТ СН'!$I$5-'СЕТ СН'!$I$20</f>
        <v>3467.2657410100001</v>
      </c>
      <c r="M147" s="36">
        <f>SUMIFS(СВЦЭМ!$C$33:$C$776,СВЦЭМ!$A$33:$A$776,$A147,СВЦЭМ!$B$33:$B$776,M$119)+'СЕТ СН'!$I$12+СВЦЭМ!$D$10+'СЕТ СН'!$I$5-'СЕТ СН'!$I$20</f>
        <v>3473.0250922200003</v>
      </c>
      <c r="N147" s="36">
        <f>SUMIFS(СВЦЭМ!$C$33:$C$776,СВЦЭМ!$A$33:$A$776,$A147,СВЦЭМ!$B$33:$B$776,N$119)+'СЕТ СН'!$I$12+СВЦЭМ!$D$10+'СЕТ СН'!$I$5-'СЕТ СН'!$I$20</f>
        <v>3442.4150506300002</v>
      </c>
      <c r="O147" s="36">
        <f>SUMIFS(СВЦЭМ!$C$33:$C$776,СВЦЭМ!$A$33:$A$776,$A147,СВЦЭМ!$B$33:$B$776,O$119)+'СЕТ СН'!$I$12+СВЦЭМ!$D$10+'СЕТ СН'!$I$5-'СЕТ СН'!$I$20</f>
        <v>3413.6523359499997</v>
      </c>
      <c r="P147" s="36">
        <f>SUMIFS(СВЦЭМ!$C$33:$C$776,СВЦЭМ!$A$33:$A$776,$A147,СВЦЭМ!$B$33:$B$776,P$119)+'СЕТ СН'!$I$12+СВЦЭМ!$D$10+'СЕТ СН'!$I$5-'СЕТ СН'!$I$20</f>
        <v>3421.0691562800002</v>
      </c>
      <c r="Q147" s="36">
        <f>SUMIFS(СВЦЭМ!$C$33:$C$776,СВЦЭМ!$A$33:$A$776,$A147,СВЦЭМ!$B$33:$B$776,Q$119)+'СЕТ СН'!$I$12+СВЦЭМ!$D$10+'СЕТ СН'!$I$5-'СЕТ СН'!$I$20</f>
        <v>3414.6811936099998</v>
      </c>
      <c r="R147" s="36">
        <f>SUMIFS(СВЦЭМ!$C$33:$C$776,СВЦЭМ!$A$33:$A$776,$A147,СВЦЭМ!$B$33:$B$776,R$119)+'СЕТ СН'!$I$12+СВЦЭМ!$D$10+'СЕТ СН'!$I$5-'СЕТ СН'!$I$20</f>
        <v>3404.52307152</v>
      </c>
      <c r="S147" s="36">
        <f>SUMIFS(СВЦЭМ!$C$33:$C$776,СВЦЭМ!$A$33:$A$776,$A147,СВЦЭМ!$B$33:$B$776,S$119)+'СЕТ СН'!$I$12+СВЦЭМ!$D$10+'СЕТ СН'!$I$5-'СЕТ СН'!$I$20</f>
        <v>3419.2496874600001</v>
      </c>
      <c r="T147" s="36">
        <f>SUMIFS(СВЦЭМ!$C$33:$C$776,СВЦЭМ!$A$33:$A$776,$A147,СВЦЭМ!$B$33:$B$776,T$119)+'СЕТ СН'!$I$12+СВЦЭМ!$D$10+'СЕТ СН'!$I$5-'СЕТ СН'!$I$20</f>
        <v>3411.8382273500001</v>
      </c>
      <c r="U147" s="36">
        <f>SUMIFS(СВЦЭМ!$C$33:$C$776,СВЦЭМ!$A$33:$A$776,$A147,СВЦЭМ!$B$33:$B$776,U$119)+'СЕТ СН'!$I$12+СВЦЭМ!$D$10+'СЕТ СН'!$I$5-'СЕТ СН'!$I$20</f>
        <v>3419.1673388199997</v>
      </c>
      <c r="V147" s="36">
        <f>SUMIFS(СВЦЭМ!$C$33:$C$776,СВЦЭМ!$A$33:$A$776,$A147,СВЦЭМ!$B$33:$B$776,V$119)+'СЕТ СН'!$I$12+СВЦЭМ!$D$10+'СЕТ СН'!$I$5-'СЕТ СН'!$I$20</f>
        <v>3422.8912160999998</v>
      </c>
      <c r="W147" s="36">
        <f>SUMIFS(СВЦЭМ!$C$33:$C$776,СВЦЭМ!$A$33:$A$776,$A147,СВЦЭМ!$B$33:$B$776,W$119)+'СЕТ СН'!$I$12+СВЦЭМ!$D$10+'СЕТ СН'!$I$5-'СЕТ СН'!$I$20</f>
        <v>3434.0648281499998</v>
      </c>
      <c r="X147" s="36">
        <f>SUMIFS(СВЦЭМ!$C$33:$C$776,СВЦЭМ!$A$33:$A$776,$A147,СВЦЭМ!$B$33:$B$776,X$119)+'СЕТ СН'!$I$12+СВЦЭМ!$D$10+'СЕТ СН'!$I$5-'СЕТ СН'!$I$20</f>
        <v>3463.2438477699998</v>
      </c>
      <c r="Y147" s="36">
        <f>SUMIFS(СВЦЭМ!$C$33:$C$776,СВЦЭМ!$A$33:$A$776,$A147,СВЦЭМ!$B$33:$B$776,Y$119)+'СЕТ СН'!$I$12+СВЦЭМ!$D$10+'СЕТ СН'!$I$5-'СЕТ СН'!$I$20</f>
        <v>3515.06449157</v>
      </c>
    </row>
    <row r="148" spans="1:26" ht="15.75" x14ac:dyDescent="0.2">
      <c r="A148" s="35">
        <f t="shared" si="3"/>
        <v>43767</v>
      </c>
      <c r="B148" s="36">
        <f>SUMIFS(СВЦЭМ!$C$33:$C$776,СВЦЭМ!$A$33:$A$776,$A148,СВЦЭМ!$B$33:$B$776,B$119)+'СЕТ СН'!$I$12+СВЦЭМ!$D$10+'СЕТ СН'!$I$5-'СЕТ СН'!$I$20</f>
        <v>3558.98540886</v>
      </c>
      <c r="C148" s="36">
        <f>SUMIFS(СВЦЭМ!$C$33:$C$776,СВЦЭМ!$A$33:$A$776,$A148,СВЦЭМ!$B$33:$B$776,C$119)+'СЕТ СН'!$I$12+СВЦЭМ!$D$10+'СЕТ СН'!$I$5-'СЕТ СН'!$I$20</f>
        <v>3598.82439428</v>
      </c>
      <c r="D148" s="36">
        <f>SUMIFS(СВЦЭМ!$C$33:$C$776,СВЦЭМ!$A$33:$A$776,$A148,СВЦЭМ!$B$33:$B$776,D$119)+'СЕТ СН'!$I$12+СВЦЭМ!$D$10+'СЕТ СН'!$I$5-'СЕТ СН'!$I$20</f>
        <v>3620.0919126999997</v>
      </c>
      <c r="E148" s="36">
        <f>SUMIFS(СВЦЭМ!$C$33:$C$776,СВЦЭМ!$A$33:$A$776,$A148,СВЦЭМ!$B$33:$B$776,E$119)+'СЕТ СН'!$I$12+СВЦЭМ!$D$10+'СЕТ СН'!$I$5-'СЕТ СН'!$I$20</f>
        <v>3634.56604186</v>
      </c>
      <c r="F148" s="36">
        <f>SUMIFS(СВЦЭМ!$C$33:$C$776,СВЦЭМ!$A$33:$A$776,$A148,СВЦЭМ!$B$33:$B$776,F$119)+'СЕТ СН'!$I$12+СВЦЭМ!$D$10+'СЕТ СН'!$I$5-'СЕТ СН'!$I$20</f>
        <v>3623.0789496899997</v>
      </c>
      <c r="G148" s="36">
        <f>SUMIFS(СВЦЭМ!$C$33:$C$776,СВЦЭМ!$A$33:$A$776,$A148,СВЦЭМ!$B$33:$B$776,G$119)+'СЕТ СН'!$I$12+СВЦЭМ!$D$10+'СЕТ СН'!$I$5-'СЕТ СН'!$I$20</f>
        <v>3597.40568725</v>
      </c>
      <c r="H148" s="36">
        <f>SUMIFS(СВЦЭМ!$C$33:$C$776,СВЦЭМ!$A$33:$A$776,$A148,СВЦЭМ!$B$33:$B$776,H$119)+'СЕТ СН'!$I$12+СВЦЭМ!$D$10+'СЕТ СН'!$I$5-'СЕТ СН'!$I$20</f>
        <v>3552.9306762400001</v>
      </c>
      <c r="I148" s="36">
        <f>SUMIFS(СВЦЭМ!$C$33:$C$776,СВЦЭМ!$A$33:$A$776,$A148,СВЦЭМ!$B$33:$B$776,I$119)+'СЕТ СН'!$I$12+СВЦЭМ!$D$10+'СЕТ СН'!$I$5-'СЕТ СН'!$I$20</f>
        <v>3526.35291121</v>
      </c>
      <c r="J148" s="36">
        <f>SUMIFS(СВЦЭМ!$C$33:$C$776,СВЦЭМ!$A$33:$A$776,$A148,СВЦЭМ!$B$33:$B$776,J$119)+'СЕТ СН'!$I$12+СВЦЭМ!$D$10+'СЕТ СН'!$I$5-'СЕТ СН'!$I$20</f>
        <v>3519.6022173199999</v>
      </c>
      <c r="K148" s="36">
        <f>SUMIFS(СВЦЭМ!$C$33:$C$776,СВЦЭМ!$A$33:$A$776,$A148,СВЦЭМ!$B$33:$B$776,K$119)+'СЕТ СН'!$I$12+СВЦЭМ!$D$10+'СЕТ СН'!$I$5-'СЕТ СН'!$I$20</f>
        <v>3484.5189322799997</v>
      </c>
      <c r="L148" s="36">
        <f>SUMIFS(СВЦЭМ!$C$33:$C$776,СВЦЭМ!$A$33:$A$776,$A148,СВЦЭМ!$B$33:$B$776,L$119)+'СЕТ СН'!$I$12+СВЦЭМ!$D$10+'СЕТ СН'!$I$5-'СЕТ СН'!$I$20</f>
        <v>3495.5402747399999</v>
      </c>
      <c r="M148" s="36">
        <f>SUMIFS(СВЦЭМ!$C$33:$C$776,СВЦЭМ!$A$33:$A$776,$A148,СВЦЭМ!$B$33:$B$776,M$119)+'СЕТ СН'!$I$12+СВЦЭМ!$D$10+'СЕТ СН'!$I$5-'СЕТ СН'!$I$20</f>
        <v>3493.4065548600001</v>
      </c>
      <c r="N148" s="36">
        <f>SUMIFS(СВЦЭМ!$C$33:$C$776,СВЦЭМ!$A$33:$A$776,$A148,СВЦЭМ!$B$33:$B$776,N$119)+'СЕТ СН'!$I$12+СВЦЭМ!$D$10+'СЕТ СН'!$I$5-'СЕТ СН'!$I$20</f>
        <v>3458.53306226</v>
      </c>
      <c r="O148" s="36">
        <f>SUMIFS(СВЦЭМ!$C$33:$C$776,СВЦЭМ!$A$33:$A$776,$A148,СВЦЭМ!$B$33:$B$776,O$119)+'СЕТ СН'!$I$12+СВЦЭМ!$D$10+'СЕТ СН'!$I$5-'СЕТ СН'!$I$20</f>
        <v>3432.8017534400001</v>
      </c>
      <c r="P148" s="36">
        <f>SUMIFS(СВЦЭМ!$C$33:$C$776,СВЦЭМ!$A$33:$A$776,$A148,СВЦЭМ!$B$33:$B$776,P$119)+'СЕТ СН'!$I$12+СВЦЭМ!$D$10+'СЕТ СН'!$I$5-'СЕТ СН'!$I$20</f>
        <v>3429.33350286</v>
      </c>
      <c r="Q148" s="36">
        <f>SUMIFS(СВЦЭМ!$C$33:$C$776,СВЦЭМ!$A$33:$A$776,$A148,СВЦЭМ!$B$33:$B$776,Q$119)+'СЕТ СН'!$I$12+СВЦЭМ!$D$10+'СЕТ СН'!$I$5-'СЕТ СН'!$I$20</f>
        <v>3433.5822791700002</v>
      </c>
      <c r="R148" s="36">
        <f>SUMIFS(СВЦЭМ!$C$33:$C$776,СВЦЭМ!$A$33:$A$776,$A148,СВЦЭМ!$B$33:$B$776,R$119)+'СЕТ СН'!$I$12+СВЦЭМ!$D$10+'СЕТ СН'!$I$5-'СЕТ СН'!$I$20</f>
        <v>3426.1142641799997</v>
      </c>
      <c r="S148" s="36">
        <f>SUMIFS(СВЦЭМ!$C$33:$C$776,СВЦЭМ!$A$33:$A$776,$A148,СВЦЭМ!$B$33:$B$776,S$119)+'СЕТ СН'!$I$12+СВЦЭМ!$D$10+'СЕТ СН'!$I$5-'СЕТ СН'!$I$20</f>
        <v>3433.0126985900001</v>
      </c>
      <c r="T148" s="36">
        <f>SUMIFS(СВЦЭМ!$C$33:$C$776,СВЦЭМ!$A$33:$A$776,$A148,СВЦЭМ!$B$33:$B$776,T$119)+'СЕТ СН'!$I$12+СВЦЭМ!$D$10+'СЕТ СН'!$I$5-'СЕТ СН'!$I$20</f>
        <v>3423.4984486399999</v>
      </c>
      <c r="U148" s="36">
        <f>SUMIFS(СВЦЭМ!$C$33:$C$776,СВЦЭМ!$A$33:$A$776,$A148,СВЦЭМ!$B$33:$B$776,U$119)+'СЕТ СН'!$I$12+СВЦЭМ!$D$10+'СЕТ СН'!$I$5-'СЕТ СН'!$I$20</f>
        <v>3413.4992431700002</v>
      </c>
      <c r="V148" s="36">
        <f>SUMIFS(СВЦЭМ!$C$33:$C$776,СВЦЭМ!$A$33:$A$776,$A148,СВЦЭМ!$B$33:$B$776,V$119)+'СЕТ СН'!$I$12+СВЦЭМ!$D$10+'СЕТ СН'!$I$5-'СЕТ СН'!$I$20</f>
        <v>3402.9650522500001</v>
      </c>
      <c r="W148" s="36">
        <f>SUMIFS(СВЦЭМ!$C$33:$C$776,СВЦЭМ!$A$33:$A$776,$A148,СВЦЭМ!$B$33:$B$776,W$119)+'СЕТ СН'!$I$12+СВЦЭМ!$D$10+'СЕТ СН'!$I$5-'СЕТ СН'!$I$20</f>
        <v>3416.94368304</v>
      </c>
      <c r="X148" s="36">
        <f>SUMIFS(СВЦЭМ!$C$33:$C$776,СВЦЭМ!$A$33:$A$776,$A148,СВЦЭМ!$B$33:$B$776,X$119)+'СЕТ СН'!$I$12+СВЦЭМ!$D$10+'СЕТ СН'!$I$5-'СЕТ СН'!$I$20</f>
        <v>3423.3559949700002</v>
      </c>
      <c r="Y148" s="36">
        <f>SUMIFS(СВЦЭМ!$C$33:$C$776,СВЦЭМ!$A$33:$A$776,$A148,СВЦЭМ!$B$33:$B$776,Y$119)+'СЕТ СН'!$I$12+СВЦЭМ!$D$10+'СЕТ СН'!$I$5-'СЕТ СН'!$I$20</f>
        <v>3463.9918149</v>
      </c>
    </row>
    <row r="149" spans="1:26" ht="15.75" x14ac:dyDescent="0.2">
      <c r="A149" s="35">
        <f t="shared" si="3"/>
        <v>43768</v>
      </c>
      <c r="B149" s="36">
        <f>SUMIFS(СВЦЭМ!$C$33:$C$776,СВЦЭМ!$A$33:$A$776,$A149,СВЦЭМ!$B$33:$B$776,B$119)+'СЕТ СН'!$I$12+СВЦЭМ!$D$10+'СЕТ СН'!$I$5-'СЕТ СН'!$I$20</f>
        <v>3570.8680464600002</v>
      </c>
      <c r="C149" s="36">
        <f>SUMIFS(СВЦЭМ!$C$33:$C$776,СВЦЭМ!$A$33:$A$776,$A149,СВЦЭМ!$B$33:$B$776,C$119)+'СЕТ СН'!$I$12+СВЦЭМ!$D$10+'СЕТ СН'!$I$5-'СЕТ СН'!$I$20</f>
        <v>3616.71995784</v>
      </c>
      <c r="D149" s="36">
        <f>SUMIFS(СВЦЭМ!$C$33:$C$776,СВЦЭМ!$A$33:$A$776,$A149,СВЦЭМ!$B$33:$B$776,D$119)+'СЕТ СН'!$I$12+СВЦЭМ!$D$10+'СЕТ СН'!$I$5-'СЕТ СН'!$I$20</f>
        <v>3637.3063867599999</v>
      </c>
      <c r="E149" s="36">
        <f>SUMIFS(СВЦЭМ!$C$33:$C$776,СВЦЭМ!$A$33:$A$776,$A149,СВЦЭМ!$B$33:$B$776,E$119)+'СЕТ СН'!$I$12+СВЦЭМ!$D$10+'СЕТ СН'!$I$5-'СЕТ СН'!$I$20</f>
        <v>3646.4235370599999</v>
      </c>
      <c r="F149" s="36">
        <f>SUMIFS(СВЦЭМ!$C$33:$C$776,СВЦЭМ!$A$33:$A$776,$A149,СВЦЭМ!$B$33:$B$776,F$119)+'СЕТ СН'!$I$12+СВЦЭМ!$D$10+'СЕТ СН'!$I$5-'СЕТ СН'!$I$20</f>
        <v>3644.3040966999997</v>
      </c>
      <c r="G149" s="36">
        <f>SUMIFS(СВЦЭМ!$C$33:$C$776,СВЦЭМ!$A$33:$A$776,$A149,СВЦЭМ!$B$33:$B$776,G$119)+'СЕТ СН'!$I$12+СВЦЭМ!$D$10+'СЕТ СН'!$I$5-'СЕТ СН'!$I$20</f>
        <v>3620.7223097900001</v>
      </c>
      <c r="H149" s="36">
        <f>SUMIFS(СВЦЭМ!$C$33:$C$776,СВЦЭМ!$A$33:$A$776,$A149,СВЦЭМ!$B$33:$B$776,H$119)+'СЕТ СН'!$I$12+СВЦЭМ!$D$10+'СЕТ СН'!$I$5-'СЕТ СН'!$I$20</f>
        <v>3569.1584845100001</v>
      </c>
      <c r="I149" s="36">
        <f>SUMIFS(СВЦЭМ!$C$33:$C$776,СВЦЭМ!$A$33:$A$776,$A149,СВЦЭМ!$B$33:$B$776,I$119)+'СЕТ СН'!$I$12+СВЦЭМ!$D$10+'СЕТ СН'!$I$5-'СЕТ СН'!$I$20</f>
        <v>3533.1458127300002</v>
      </c>
      <c r="J149" s="36">
        <f>SUMIFS(СВЦЭМ!$C$33:$C$776,СВЦЭМ!$A$33:$A$776,$A149,СВЦЭМ!$B$33:$B$776,J$119)+'СЕТ СН'!$I$12+СВЦЭМ!$D$10+'СЕТ СН'!$I$5-'СЕТ СН'!$I$20</f>
        <v>3532.7993902899998</v>
      </c>
      <c r="K149" s="36">
        <f>SUMIFS(СВЦЭМ!$C$33:$C$776,СВЦЭМ!$A$33:$A$776,$A149,СВЦЭМ!$B$33:$B$776,K$119)+'СЕТ СН'!$I$12+СВЦЭМ!$D$10+'СЕТ СН'!$I$5-'СЕТ СН'!$I$20</f>
        <v>3522.5397672300001</v>
      </c>
      <c r="L149" s="36">
        <f>SUMIFS(СВЦЭМ!$C$33:$C$776,СВЦЭМ!$A$33:$A$776,$A149,СВЦЭМ!$B$33:$B$776,L$119)+'СЕТ СН'!$I$12+СВЦЭМ!$D$10+'СЕТ СН'!$I$5-'СЕТ СН'!$I$20</f>
        <v>3522.19756714</v>
      </c>
      <c r="M149" s="36">
        <f>SUMIFS(СВЦЭМ!$C$33:$C$776,СВЦЭМ!$A$33:$A$776,$A149,СВЦЭМ!$B$33:$B$776,M$119)+'СЕТ СН'!$I$12+СВЦЭМ!$D$10+'СЕТ СН'!$I$5-'СЕТ СН'!$I$20</f>
        <v>3516.28674525</v>
      </c>
      <c r="N149" s="36">
        <f>SUMIFS(СВЦЭМ!$C$33:$C$776,СВЦЭМ!$A$33:$A$776,$A149,СВЦЭМ!$B$33:$B$776,N$119)+'СЕТ СН'!$I$12+СВЦЭМ!$D$10+'СЕТ СН'!$I$5-'СЕТ СН'!$I$20</f>
        <v>3476.9295355899999</v>
      </c>
      <c r="O149" s="36">
        <f>SUMIFS(СВЦЭМ!$C$33:$C$776,СВЦЭМ!$A$33:$A$776,$A149,СВЦЭМ!$B$33:$B$776,O$119)+'СЕТ СН'!$I$12+СВЦЭМ!$D$10+'СЕТ СН'!$I$5-'СЕТ СН'!$I$20</f>
        <v>3442.3450364700002</v>
      </c>
      <c r="P149" s="36">
        <f>SUMIFS(СВЦЭМ!$C$33:$C$776,СВЦЭМ!$A$33:$A$776,$A149,СВЦЭМ!$B$33:$B$776,P$119)+'СЕТ СН'!$I$12+СВЦЭМ!$D$10+'СЕТ СН'!$I$5-'СЕТ СН'!$I$20</f>
        <v>3445.3813132</v>
      </c>
      <c r="Q149" s="36">
        <f>SUMIFS(СВЦЭМ!$C$33:$C$776,СВЦЭМ!$A$33:$A$776,$A149,СВЦЭМ!$B$33:$B$776,Q$119)+'СЕТ СН'!$I$12+СВЦЭМ!$D$10+'СЕТ СН'!$I$5-'СЕТ СН'!$I$20</f>
        <v>3441.79329835</v>
      </c>
      <c r="R149" s="36">
        <f>SUMIFS(СВЦЭМ!$C$33:$C$776,СВЦЭМ!$A$33:$A$776,$A149,СВЦЭМ!$B$33:$B$776,R$119)+'СЕТ СН'!$I$12+СВЦЭМ!$D$10+'СЕТ СН'!$I$5-'СЕТ СН'!$I$20</f>
        <v>3433.4477747999999</v>
      </c>
      <c r="S149" s="36">
        <f>SUMIFS(СВЦЭМ!$C$33:$C$776,СВЦЭМ!$A$33:$A$776,$A149,СВЦЭМ!$B$33:$B$776,S$119)+'СЕТ СН'!$I$12+СВЦЭМ!$D$10+'СЕТ СН'!$I$5-'СЕТ СН'!$I$20</f>
        <v>3432.1469339599998</v>
      </c>
      <c r="T149" s="36">
        <f>SUMIFS(СВЦЭМ!$C$33:$C$776,СВЦЭМ!$A$33:$A$776,$A149,СВЦЭМ!$B$33:$B$776,T$119)+'СЕТ СН'!$I$12+СВЦЭМ!$D$10+'СЕТ СН'!$I$5-'СЕТ СН'!$I$20</f>
        <v>3416.8918077099997</v>
      </c>
      <c r="U149" s="36">
        <f>SUMIFS(СВЦЭМ!$C$33:$C$776,СВЦЭМ!$A$33:$A$776,$A149,СВЦЭМ!$B$33:$B$776,U$119)+'СЕТ СН'!$I$12+СВЦЭМ!$D$10+'СЕТ СН'!$I$5-'СЕТ СН'!$I$20</f>
        <v>3424.2982160500001</v>
      </c>
      <c r="V149" s="36">
        <f>SUMIFS(СВЦЭМ!$C$33:$C$776,СВЦЭМ!$A$33:$A$776,$A149,СВЦЭМ!$B$33:$B$776,V$119)+'СЕТ СН'!$I$12+СВЦЭМ!$D$10+'СЕТ СН'!$I$5-'СЕТ СН'!$I$20</f>
        <v>3423.3188920000002</v>
      </c>
      <c r="W149" s="36">
        <f>SUMIFS(СВЦЭМ!$C$33:$C$776,СВЦЭМ!$A$33:$A$776,$A149,СВЦЭМ!$B$33:$B$776,W$119)+'СЕТ СН'!$I$12+СВЦЭМ!$D$10+'СЕТ СН'!$I$5-'СЕТ СН'!$I$20</f>
        <v>3422.7246147199999</v>
      </c>
      <c r="X149" s="36">
        <f>SUMIFS(СВЦЭМ!$C$33:$C$776,СВЦЭМ!$A$33:$A$776,$A149,СВЦЭМ!$B$33:$B$776,X$119)+'СЕТ СН'!$I$12+СВЦЭМ!$D$10+'СЕТ СН'!$I$5-'СЕТ СН'!$I$20</f>
        <v>3447.3125595699998</v>
      </c>
      <c r="Y149" s="36">
        <f>SUMIFS(СВЦЭМ!$C$33:$C$776,СВЦЭМ!$A$33:$A$776,$A149,СВЦЭМ!$B$33:$B$776,Y$119)+'СЕТ СН'!$I$12+СВЦЭМ!$D$10+'СЕТ СН'!$I$5-'СЕТ СН'!$I$20</f>
        <v>3483.9355582200001</v>
      </c>
    </row>
    <row r="150" spans="1:26" ht="15.75" x14ac:dyDescent="0.2">
      <c r="A150" s="35">
        <f t="shared" si="3"/>
        <v>43769</v>
      </c>
      <c r="B150" s="36">
        <f>SUMIFS(СВЦЭМ!$C$33:$C$776,СВЦЭМ!$A$33:$A$776,$A150,СВЦЭМ!$B$33:$B$776,B$119)+'СЕТ СН'!$I$12+СВЦЭМ!$D$10+'СЕТ СН'!$I$5-'СЕТ СН'!$I$20</f>
        <v>3554.9339344300001</v>
      </c>
      <c r="C150" s="36">
        <f>SUMIFS(СВЦЭМ!$C$33:$C$776,СВЦЭМ!$A$33:$A$776,$A150,СВЦЭМ!$B$33:$B$776,C$119)+'СЕТ СН'!$I$12+СВЦЭМ!$D$10+'СЕТ СН'!$I$5-'СЕТ СН'!$I$20</f>
        <v>3603.8567528899998</v>
      </c>
      <c r="D150" s="36">
        <f>SUMIFS(СВЦЭМ!$C$33:$C$776,СВЦЭМ!$A$33:$A$776,$A150,СВЦЭМ!$B$33:$B$776,D$119)+'СЕТ СН'!$I$12+СВЦЭМ!$D$10+'СЕТ СН'!$I$5-'СЕТ СН'!$I$20</f>
        <v>3625.7679669199997</v>
      </c>
      <c r="E150" s="36">
        <f>SUMIFS(СВЦЭМ!$C$33:$C$776,СВЦЭМ!$A$33:$A$776,$A150,СВЦЭМ!$B$33:$B$776,E$119)+'СЕТ СН'!$I$12+СВЦЭМ!$D$10+'СЕТ СН'!$I$5-'СЕТ СН'!$I$20</f>
        <v>3639.7461506499999</v>
      </c>
      <c r="F150" s="36">
        <f>SUMIFS(СВЦЭМ!$C$33:$C$776,СВЦЭМ!$A$33:$A$776,$A150,СВЦЭМ!$B$33:$B$776,F$119)+'СЕТ СН'!$I$12+СВЦЭМ!$D$10+'СЕТ СН'!$I$5-'СЕТ СН'!$I$20</f>
        <v>3640.2287046199999</v>
      </c>
      <c r="G150" s="36">
        <f>SUMIFS(СВЦЭМ!$C$33:$C$776,СВЦЭМ!$A$33:$A$776,$A150,СВЦЭМ!$B$33:$B$776,G$119)+'СЕТ СН'!$I$12+СВЦЭМ!$D$10+'СЕТ СН'!$I$5-'СЕТ СН'!$I$20</f>
        <v>3613.2285458400002</v>
      </c>
      <c r="H150" s="36">
        <f>SUMIFS(СВЦЭМ!$C$33:$C$776,СВЦЭМ!$A$33:$A$776,$A150,СВЦЭМ!$B$33:$B$776,H$119)+'СЕТ СН'!$I$12+СВЦЭМ!$D$10+'СЕТ СН'!$I$5-'СЕТ СН'!$I$20</f>
        <v>3567.8924984800001</v>
      </c>
      <c r="I150" s="36">
        <f>SUMIFS(СВЦЭМ!$C$33:$C$776,СВЦЭМ!$A$33:$A$776,$A150,СВЦЭМ!$B$33:$B$776,I$119)+'СЕТ СН'!$I$12+СВЦЭМ!$D$10+'СЕТ СН'!$I$5-'СЕТ СН'!$I$20</f>
        <v>3534.78958964</v>
      </c>
      <c r="J150" s="36">
        <f>SUMIFS(СВЦЭМ!$C$33:$C$776,СВЦЭМ!$A$33:$A$776,$A150,СВЦЭМ!$B$33:$B$776,J$119)+'СЕТ СН'!$I$12+СВЦЭМ!$D$10+'СЕТ СН'!$I$5-'СЕТ СН'!$I$20</f>
        <v>3536.92124173</v>
      </c>
      <c r="K150" s="36">
        <f>SUMIFS(СВЦЭМ!$C$33:$C$776,СВЦЭМ!$A$33:$A$776,$A150,СВЦЭМ!$B$33:$B$776,K$119)+'СЕТ СН'!$I$12+СВЦЭМ!$D$10+'СЕТ СН'!$I$5-'СЕТ СН'!$I$20</f>
        <v>3518.0744065999997</v>
      </c>
      <c r="L150" s="36">
        <f>SUMIFS(СВЦЭМ!$C$33:$C$776,СВЦЭМ!$A$33:$A$776,$A150,СВЦЭМ!$B$33:$B$776,L$119)+'СЕТ СН'!$I$12+СВЦЭМ!$D$10+'СЕТ СН'!$I$5-'СЕТ СН'!$I$20</f>
        <v>3519.4335422700001</v>
      </c>
      <c r="M150" s="36">
        <f>SUMIFS(СВЦЭМ!$C$33:$C$776,СВЦЭМ!$A$33:$A$776,$A150,СВЦЭМ!$B$33:$B$776,M$119)+'СЕТ СН'!$I$12+СВЦЭМ!$D$10+'СЕТ СН'!$I$5-'СЕТ СН'!$I$20</f>
        <v>3519.6209322899999</v>
      </c>
      <c r="N150" s="36">
        <f>SUMIFS(СВЦЭМ!$C$33:$C$776,СВЦЭМ!$A$33:$A$776,$A150,СВЦЭМ!$B$33:$B$776,N$119)+'СЕТ СН'!$I$12+СВЦЭМ!$D$10+'СЕТ СН'!$I$5-'СЕТ СН'!$I$20</f>
        <v>3481.8721910700001</v>
      </c>
      <c r="O150" s="36">
        <f>SUMIFS(СВЦЭМ!$C$33:$C$776,СВЦЭМ!$A$33:$A$776,$A150,СВЦЭМ!$B$33:$B$776,O$119)+'СЕТ СН'!$I$12+СВЦЭМ!$D$10+'СЕТ СН'!$I$5-'СЕТ СН'!$I$20</f>
        <v>3443.0774589799998</v>
      </c>
      <c r="P150" s="36">
        <f>SUMIFS(СВЦЭМ!$C$33:$C$776,СВЦЭМ!$A$33:$A$776,$A150,СВЦЭМ!$B$33:$B$776,P$119)+'СЕТ СН'!$I$12+СВЦЭМ!$D$10+'СЕТ СН'!$I$5-'СЕТ СН'!$I$20</f>
        <v>3455.7307306799999</v>
      </c>
      <c r="Q150" s="36">
        <f>SUMIFS(СВЦЭМ!$C$33:$C$776,СВЦЭМ!$A$33:$A$776,$A150,СВЦЭМ!$B$33:$B$776,Q$119)+'СЕТ СН'!$I$12+СВЦЭМ!$D$10+'СЕТ СН'!$I$5-'СЕТ СН'!$I$20</f>
        <v>3459.7700867100002</v>
      </c>
      <c r="R150" s="36">
        <f>SUMIFS(СВЦЭМ!$C$33:$C$776,СВЦЭМ!$A$33:$A$776,$A150,СВЦЭМ!$B$33:$B$776,R$119)+'СЕТ СН'!$I$12+СВЦЭМ!$D$10+'СЕТ СН'!$I$5-'СЕТ СН'!$I$20</f>
        <v>3458.87228379</v>
      </c>
      <c r="S150" s="36">
        <f>SUMIFS(СВЦЭМ!$C$33:$C$776,СВЦЭМ!$A$33:$A$776,$A150,СВЦЭМ!$B$33:$B$776,S$119)+'СЕТ СН'!$I$12+СВЦЭМ!$D$10+'СЕТ СН'!$I$5-'СЕТ СН'!$I$20</f>
        <v>3456.3072026999998</v>
      </c>
      <c r="T150" s="36">
        <f>SUMIFS(СВЦЭМ!$C$33:$C$776,СВЦЭМ!$A$33:$A$776,$A150,СВЦЭМ!$B$33:$B$776,T$119)+'СЕТ СН'!$I$12+СВЦЭМ!$D$10+'СЕТ СН'!$I$5-'СЕТ СН'!$I$20</f>
        <v>3430.6186677400001</v>
      </c>
      <c r="U150" s="36">
        <f>SUMIFS(СВЦЭМ!$C$33:$C$776,СВЦЭМ!$A$33:$A$776,$A150,СВЦЭМ!$B$33:$B$776,U$119)+'СЕТ СН'!$I$12+СВЦЭМ!$D$10+'СЕТ СН'!$I$5-'СЕТ СН'!$I$20</f>
        <v>3426.4663073199999</v>
      </c>
      <c r="V150" s="36">
        <f>SUMIFS(СВЦЭМ!$C$33:$C$776,СВЦЭМ!$A$33:$A$776,$A150,СВЦЭМ!$B$33:$B$776,V$119)+'СЕТ СН'!$I$12+СВЦЭМ!$D$10+'СЕТ СН'!$I$5-'СЕТ СН'!$I$20</f>
        <v>3419.1574523300001</v>
      </c>
      <c r="W150" s="36">
        <f>SUMIFS(СВЦЭМ!$C$33:$C$776,СВЦЭМ!$A$33:$A$776,$A150,СВЦЭМ!$B$33:$B$776,W$119)+'СЕТ СН'!$I$12+СВЦЭМ!$D$10+'СЕТ СН'!$I$5-'СЕТ СН'!$I$20</f>
        <v>3428.9708605400001</v>
      </c>
      <c r="X150" s="36">
        <f>SUMIFS(СВЦЭМ!$C$33:$C$776,СВЦЭМ!$A$33:$A$776,$A150,СВЦЭМ!$B$33:$B$776,X$119)+'СЕТ СН'!$I$12+СВЦЭМ!$D$10+'СЕТ СН'!$I$5-'СЕТ СН'!$I$20</f>
        <v>3386.3773435499998</v>
      </c>
      <c r="Y150" s="36">
        <f>SUMIFS(СВЦЭМ!$C$33:$C$776,СВЦЭМ!$A$33:$A$776,$A150,СВЦЭМ!$B$33:$B$776,Y$119)+'СЕТ СН'!$I$12+СВЦЭМ!$D$10+'СЕТ СН'!$I$5-'СЕТ СН'!$I$20</f>
        <v>3425.2035702100002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4" t="s">
        <v>74</v>
      </c>
      <c r="B153" s="124"/>
      <c r="C153" s="124"/>
      <c r="D153" s="124"/>
      <c r="E153" s="124"/>
      <c r="F153" s="124"/>
      <c r="G153" s="124"/>
      <c r="H153" s="124"/>
      <c r="I153" s="124"/>
      <c r="J153" s="124"/>
      <c r="K153" s="124"/>
      <c r="L153" s="124"/>
      <c r="M153" s="124"/>
      <c r="N153" s="125" t="s">
        <v>29</v>
      </c>
      <c r="O153" s="125"/>
      <c r="P153" s="125"/>
      <c r="Q153" s="125"/>
      <c r="R153" s="125"/>
      <c r="S153" s="125"/>
      <c r="T153" s="125"/>
      <c r="U153" s="125"/>
      <c r="V153" s="39"/>
      <c r="W153" s="39"/>
      <c r="X153" s="39"/>
      <c r="Y153" s="39"/>
      <c r="Z153" s="39"/>
    </row>
    <row r="154" spans="1:26" ht="15.75" x14ac:dyDescent="0.2">
      <c r="A154" s="124"/>
      <c r="B154" s="124"/>
      <c r="C154" s="124"/>
      <c r="D154" s="124"/>
      <c r="E154" s="124"/>
      <c r="F154" s="124"/>
      <c r="G154" s="124"/>
      <c r="H154" s="124"/>
      <c r="I154" s="124"/>
      <c r="J154" s="124"/>
      <c r="K154" s="124"/>
      <c r="L154" s="124"/>
      <c r="M154" s="124"/>
      <c r="N154" s="126" t="s">
        <v>0</v>
      </c>
      <c r="O154" s="126"/>
      <c r="P154" s="126" t="s">
        <v>1</v>
      </c>
      <c r="Q154" s="126"/>
      <c r="R154" s="126" t="s">
        <v>2</v>
      </c>
      <c r="S154" s="126"/>
      <c r="T154" s="126" t="s">
        <v>3</v>
      </c>
      <c r="U154" s="126"/>
      <c r="V154" s="39"/>
      <c r="W154" s="39"/>
      <c r="X154" s="39"/>
      <c r="Y154" s="39"/>
      <c r="Z154" s="39"/>
    </row>
    <row r="155" spans="1:26" ht="15.75" customHeight="1" x14ac:dyDescent="0.2">
      <c r="A155" s="124"/>
      <c r="B155" s="124"/>
      <c r="C155" s="124"/>
      <c r="D155" s="124"/>
      <c r="E155" s="124"/>
      <c r="F155" s="124"/>
      <c r="G155" s="124"/>
      <c r="H155" s="124"/>
      <c r="I155" s="124"/>
      <c r="J155" s="124"/>
      <c r="K155" s="124"/>
      <c r="L155" s="124"/>
      <c r="M155" s="124"/>
      <c r="N155" s="127">
        <f>СВЦЭМ!$D$12+'СЕТ СН'!$F$13-'СЕТ СН'!$F$21</f>
        <v>542302.52664728684</v>
      </c>
      <c r="O155" s="128"/>
      <c r="P155" s="127">
        <f>СВЦЭМ!$D$12+'СЕТ СН'!$F$13-'СЕТ СН'!$G$21</f>
        <v>542302.52664728684</v>
      </c>
      <c r="Q155" s="128"/>
      <c r="R155" s="127">
        <f>СВЦЭМ!$D$12+'СЕТ СН'!$F$13-'СЕТ СН'!$H$21</f>
        <v>542302.52664728684</v>
      </c>
      <c r="S155" s="128"/>
      <c r="T155" s="127">
        <f>СВЦЭМ!$D$12+'СЕТ СН'!$F$13-'СЕТ СН'!$I$21</f>
        <v>542302.52664728684</v>
      </c>
      <c r="U155" s="128"/>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2019г.</v>
      </c>
      <c r="B1" s="140"/>
      <c r="C1" s="140"/>
      <c r="D1" s="140"/>
      <c r="E1" s="140"/>
      <c r="F1" s="140"/>
      <c r="G1" s="140"/>
      <c r="H1" s="140"/>
      <c r="I1" s="140"/>
      <c r="J1" s="140"/>
      <c r="K1" s="140"/>
      <c r="L1" s="140"/>
      <c r="M1" s="140"/>
      <c r="N1" s="140"/>
      <c r="O1" s="140"/>
      <c r="P1" s="140"/>
      <c r="Q1" s="140"/>
      <c r="R1" s="140"/>
      <c r="S1" s="140"/>
      <c r="T1" s="140"/>
      <c r="U1" s="140"/>
      <c r="V1" s="140"/>
      <c r="W1" s="140"/>
      <c r="X1" s="140"/>
      <c r="Y1" s="14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1" t="s">
        <v>39</v>
      </c>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7" ht="33" customHeight="1" x14ac:dyDescent="0.2">
      <c r="A4" s="154" t="s">
        <v>9</v>
      </c>
      <c r="B4" s="154"/>
      <c r="C4" s="154"/>
      <c r="D4" s="154"/>
      <c r="E4" s="154"/>
      <c r="F4" s="154"/>
      <c r="G4" s="154"/>
      <c r="H4" s="154"/>
      <c r="I4" s="154"/>
      <c r="J4" s="154"/>
      <c r="K4" s="154"/>
      <c r="L4" s="154"/>
      <c r="M4" s="154"/>
      <c r="N4" s="154"/>
      <c r="O4" s="154"/>
      <c r="P4" s="154"/>
      <c r="Q4" s="154"/>
      <c r="R4" s="154"/>
      <c r="S4" s="154"/>
      <c r="T4" s="154"/>
      <c r="U4" s="154"/>
      <c r="V4" s="154"/>
      <c r="W4" s="154"/>
      <c r="X4" s="154"/>
      <c r="Y4" s="15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5" t="s">
        <v>7</v>
      </c>
      <c r="B9" s="129" t="s">
        <v>69</v>
      </c>
      <c r="C9" s="130"/>
      <c r="D9" s="130"/>
      <c r="E9" s="130"/>
      <c r="F9" s="130"/>
      <c r="G9" s="130"/>
      <c r="H9" s="130"/>
      <c r="I9" s="130"/>
      <c r="J9" s="130"/>
      <c r="K9" s="130"/>
      <c r="L9" s="130"/>
      <c r="M9" s="130"/>
      <c r="N9" s="130"/>
      <c r="O9" s="130"/>
      <c r="P9" s="130"/>
      <c r="Q9" s="130"/>
      <c r="R9" s="130"/>
      <c r="S9" s="130"/>
      <c r="T9" s="130"/>
      <c r="U9" s="130"/>
      <c r="V9" s="130"/>
      <c r="W9" s="130"/>
      <c r="X9" s="130"/>
      <c r="Y9" s="131"/>
    </row>
    <row r="10" spans="1:27" ht="12.75" x14ac:dyDescent="0.2">
      <c r="A10" s="136"/>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7" ht="12.75" customHeight="1" x14ac:dyDescent="0.2">
      <c r="A11" s="13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SUMIFS(СВЦЭМ!$C$33:$C$776,СВЦЭМ!$A$33:$A$776,$A12,СВЦЭМ!$B$33:$B$776,B$11)+'СЕТ СН'!$F$12+СВЦЭМ!$D$10+'СЕТ СН'!$F$6-'СЕТ СН'!$F$22</f>
        <v>744.66477439000005</v>
      </c>
      <c r="C12" s="36">
        <f>SUMIFS(СВЦЭМ!$C$33:$C$776,СВЦЭМ!$A$33:$A$776,$A12,СВЦЭМ!$B$33:$B$776,C$11)+'СЕТ СН'!$F$12+СВЦЭМ!$D$10+'СЕТ СН'!$F$6-'СЕТ СН'!$F$22</f>
        <v>828.17213436999998</v>
      </c>
      <c r="D12" s="36">
        <f>SUMIFS(СВЦЭМ!$C$33:$C$776,СВЦЭМ!$A$33:$A$776,$A12,СВЦЭМ!$B$33:$B$776,D$11)+'СЕТ СН'!$F$12+СВЦЭМ!$D$10+'СЕТ СН'!$F$6-'СЕТ СН'!$F$22</f>
        <v>906.79842339000004</v>
      </c>
      <c r="E12" s="36">
        <f>SUMIFS(СВЦЭМ!$C$33:$C$776,СВЦЭМ!$A$33:$A$776,$A12,СВЦЭМ!$B$33:$B$776,E$11)+'СЕТ СН'!$F$12+СВЦЭМ!$D$10+'СЕТ СН'!$F$6-'СЕТ СН'!$F$22</f>
        <v>930.16121944999998</v>
      </c>
      <c r="F12" s="36">
        <f>SUMIFS(СВЦЭМ!$C$33:$C$776,СВЦЭМ!$A$33:$A$776,$A12,СВЦЭМ!$B$33:$B$776,F$11)+'СЕТ СН'!$F$12+СВЦЭМ!$D$10+'СЕТ СН'!$F$6-'СЕТ СН'!$F$22</f>
        <v>928.13668575999998</v>
      </c>
      <c r="G12" s="36">
        <f>SUMIFS(СВЦЭМ!$C$33:$C$776,СВЦЭМ!$A$33:$A$776,$A12,СВЦЭМ!$B$33:$B$776,G$11)+'СЕТ СН'!$F$12+СВЦЭМ!$D$10+'СЕТ СН'!$F$6-'СЕТ СН'!$F$22</f>
        <v>912.94695534999994</v>
      </c>
      <c r="H12" s="36">
        <f>SUMIFS(СВЦЭМ!$C$33:$C$776,СВЦЭМ!$A$33:$A$776,$A12,СВЦЭМ!$B$33:$B$776,H$11)+'СЕТ СН'!$F$12+СВЦЭМ!$D$10+'СЕТ СН'!$F$6-'СЕТ СН'!$F$22</f>
        <v>842.20812043000001</v>
      </c>
      <c r="I12" s="36">
        <f>SUMIFS(СВЦЭМ!$C$33:$C$776,СВЦЭМ!$A$33:$A$776,$A12,СВЦЭМ!$B$33:$B$776,I$11)+'СЕТ СН'!$F$12+СВЦЭМ!$D$10+'СЕТ СН'!$F$6-'СЕТ СН'!$F$22</f>
        <v>753.94933156000002</v>
      </c>
      <c r="J12" s="36">
        <f>SUMIFS(СВЦЭМ!$C$33:$C$776,СВЦЭМ!$A$33:$A$776,$A12,СВЦЭМ!$B$33:$B$776,J$11)+'СЕТ СН'!$F$12+СВЦЭМ!$D$10+'СЕТ СН'!$F$6-'СЕТ СН'!$F$22</f>
        <v>751.44190962000005</v>
      </c>
      <c r="K12" s="36">
        <f>SUMIFS(СВЦЭМ!$C$33:$C$776,СВЦЭМ!$A$33:$A$776,$A12,СВЦЭМ!$B$33:$B$776,K$11)+'СЕТ СН'!$F$12+СВЦЭМ!$D$10+'СЕТ СН'!$F$6-'СЕТ СН'!$F$22</f>
        <v>759.29950946999998</v>
      </c>
      <c r="L12" s="36">
        <f>SUMIFS(СВЦЭМ!$C$33:$C$776,СВЦЭМ!$A$33:$A$776,$A12,СВЦЭМ!$B$33:$B$776,L$11)+'СЕТ СН'!$F$12+СВЦЭМ!$D$10+'СЕТ СН'!$F$6-'СЕТ СН'!$F$22</f>
        <v>755.91236623999998</v>
      </c>
      <c r="M12" s="36">
        <f>SUMIFS(СВЦЭМ!$C$33:$C$776,СВЦЭМ!$A$33:$A$776,$A12,СВЦЭМ!$B$33:$B$776,M$11)+'СЕТ СН'!$F$12+СВЦЭМ!$D$10+'СЕТ СН'!$F$6-'СЕТ СН'!$F$22</f>
        <v>747.43025759</v>
      </c>
      <c r="N12" s="36">
        <f>SUMIFS(СВЦЭМ!$C$33:$C$776,СВЦЭМ!$A$33:$A$776,$A12,СВЦЭМ!$B$33:$B$776,N$11)+'СЕТ СН'!$F$12+СВЦЭМ!$D$10+'СЕТ СН'!$F$6-'СЕТ СН'!$F$22</f>
        <v>729.27068627999995</v>
      </c>
      <c r="O12" s="36">
        <f>SUMIFS(СВЦЭМ!$C$33:$C$776,СВЦЭМ!$A$33:$A$776,$A12,СВЦЭМ!$B$33:$B$776,O$11)+'СЕТ СН'!$F$12+СВЦЭМ!$D$10+'СЕТ СН'!$F$6-'СЕТ СН'!$F$22</f>
        <v>726.93877001999999</v>
      </c>
      <c r="P12" s="36">
        <f>SUMIFS(СВЦЭМ!$C$33:$C$776,СВЦЭМ!$A$33:$A$776,$A12,СВЦЭМ!$B$33:$B$776,P$11)+'СЕТ СН'!$F$12+СВЦЭМ!$D$10+'СЕТ СН'!$F$6-'СЕТ СН'!$F$22</f>
        <v>728.56135372999995</v>
      </c>
      <c r="Q12" s="36">
        <f>SUMIFS(СВЦЭМ!$C$33:$C$776,СВЦЭМ!$A$33:$A$776,$A12,СВЦЭМ!$B$33:$B$776,Q$11)+'СЕТ СН'!$F$12+СВЦЭМ!$D$10+'СЕТ СН'!$F$6-'СЕТ СН'!$F$22</f>
        <v>738.53918322999994</v>
      </c>
      <c r="R12" s="36">
        <f>SUMIFS(СВЦЭМ!$C$33:$C$776,СВЦЭМ!$A$33:$A$776,$A12,СВЦЭМ!$B$33:$B$776,R$11)+'СЕТ СН'!$F$12+СВЦЭМ!$D$10+'СЕТ СН'!$F$6-'СЕТ СН'!$F$22</f>
        <v>738.44270308</v>
      </c>
      <c r="S12" s="36">
        <f>SUMIFS(СВЦЭМ!$C$33:$C$776,СВЦЭМ!$A$33:$A$776,$A12,СВЦЭМ!$B$33:$B$776,S$11)+'СЕТ СН'!$F$12+СВЦЭМ!$D$10+'СЕТ СН'!$F$6-'СЕТ СН'!$F$22</f>
        <v>732.85398744999998</v>
      </c>
      <c r="T12" s="36">
        <f>SUMIFS(СВЦЭМ!$C$33:$C$776,СВЦЭМ!$A$33:$A$776,$A12,СВЦЭМ!$B$33:$B$776,T$11)+'СЕТ СН'!$F$12+СВЦЭМ!$D$10+'СЕТ СН'!$F$6-'СЕТ СН'!$F$22</f>
        <v>730.04004711000005</v>
      </c>
      <c r="U12" s="36">
        <f>SUMIFS(СВЦЭМ!$C$33:$C$776,СВЦЭМ!$A$33:$A$776,$A12,СВЦЭМ!$B$33:$B$776,U$11)+'СЕТ СН'!$F$12+СВЦЭМ!$D$10+'СЕТ СН'!$F$6-'СЕТ СН'!$F$22</f>
        <v>751.47090211</v>
      </c>
      <c r="V12" s="36">
        <f>SUMIFS(СВЦЭМ!$C$33:$C$776,СВЦЭМ!$A$33:$A$776,$A12,СВЦЭМ!$B$33:$B$776,V$11)+'СЕТ СН'!$F$12+СВЦЭМ!$D$10+'СЕТ СН'!$F$6-'СЕТ СН'!$F$22</f>
        <v>754.66170835000003</v>
      </c>
      <c r="W12" s="36">
        <f>SUMIFS(СВЦЭМ!$C$33:$C$776,СВЦЭМ!$A$33:$A$776,$A12,СВЦЭМ!$B$33:$B$776,W$11)+'СЕТ СН'!$F$12+СВЦЭМ!$D$10+'СЕТ СН'!$F$6-'СЕТ СН'!$F$22</f>
        <v>758.88881838999998</v>
      </c>
      <c r="X12" s="36">
        <f>SUMIFS(СВЦЭМ!$C$33:$C$776,СВЦЭМ!$A$33:$A$776,$A12,СВЦЭМ!$B$33:$B$776,X$11)+'СЕТ СН'!$F$12+СВЦЭМ!$D$10+'СЕТ СН'!$F$6-'СЕТ СН'!$F$22</f>
        <v>749.14617228999998</v>
      </c>
      <c r="Y12" s="36">
        <f>SUMIFS(СВЦЭМ!$C$33:$C$776,СВЦЭМ!$A$33:$A$776,$A12,СВЦЭМ!$B$33:$B$776,Y$11)+'СЕТ СН'!$F$12+СВЦЭМ!$D$10+'СЕТ СН'!$F$6-'СЕТ СН'!$F$22</f>
        <v>814.82890997000004</v>
      </c>
      <c r="AA12" s="37"/>
    </row>
    <row r="13" spans="1:27" ht="15.75" x14ac:dyDescent="0.2">
      <c r="A13" s="35">
        <f>A12+1</f>
        <v>43740</v>
      </c>
      <c r="B13" s="36">
        <f>SUMIFS(СВЦЭМ!$C$33:$C$776,СВЦЭМ!$A$33:$A$776,$A13,СВЦЭМ!$B$33:$B$776,B$11)+'СЕТ СН'!$F$12+СВЦЭМ!$D$10+'СЕТ СН'!$F$6-'СЕТ СН'!$F$22</f>
        <v>860.65874423000002</v>
      </c>
      <c r="C13" s="36">
        <f>SUMIFS(СВЦЭМ!$C$33:$C$776,СВЦЭМ!$A$33:$A$776,$A13,СВЦЭМ!$B$33:$B$776,C$11)+'СЕТ СН'!$F$12+СВЦЭМ!$D$10+'СЕТ СН'!$F$6-'СЕТ СН'!$F$22</f>
        <v>888.15801174000001</v>
      </c>
      <c r="D13" s="36">
        <f>SUMIFS(СВЦЭМ!$C$33:$C$776,СВЦЭМ!$A$33:$A$776,$A13,СВЦЭМ!$B$33:$B$776,D$11)+'СЕТ СН'!$F$12+СВЦЭМ!$D$10+'СЕТ СН'!$F$6-'СЕТ СН'!$F$22</f>
        <v>902.41948671</v>
      </c>
      <c r="E13" s="36">
        <f>SUMIFS(СВЦЭМ!$C$33:$C$776,СВЦЭМ!$A$33:$A$776,$A13,СВЦЭМ!$B$33:$B$776,E$11)+'СЕТ СН'!$F$12+СВЦЭМ!$D$10+'СЕТ СН'!$F$6-'СЕТ СН'!$F$22</f>
        <v>908.57030487999998</v>
      </c>
      <c r="F13" s="36">
        <f>SUMIFS(СВЦЭМ!$C$33:$C$776,СВЦЭМ!$A$33:$A$776,$A13,СВЦЭМ!$B$33:$B$776,F$11)+'СЕТ СН'!$F$12+СВЦЭМ!$D$10+'СЕТ СН'!$F$6-'СЕТ СН'!$F$22</f>
        <v>925.10851089999994</v>
      </c>
      <c r="G13" s="36">
        <f>SUMIFS(СВЦЭМ!$C$33:$C$776,СВЦЭМ!$A$33:$A$776,$A13,СВЦЭМ!$B$33:$B$776,G$11)+'СЕТ СН'!$F$12+СВЦЭМ!$D$10+'СЕТ СН'!$F$6-'СЕТ СН'!$F$22</f>
        <v>906.66240101999995</v>
      </c>
      <c r="H13" s="36">
        <f>SUMIFS(СВЦЭМ!$C$33:$C$776,СВЦЭМ!$A$33:$A$776,$A13,СВЦЭМ!$B$33:$B$776,H$11)+'СЕТ СН'!$F$12+СВЦЭМ!$D$10+'СЕТ СН'!$F$6-'СЕТ СН'!$F$22</f>
        <v>843.34802983999998</v>
      </c>
      <c r="I13" s="36">
        <f>SUMIFS(СВЦЭМ!$C$33:$C$776,СВЦЭМ!$A$33:$A$776,$A13,СВЦЭМ!$B$33:$B$776,I$11)+'СЕТ СН'!$F$12+СВЦЭМ!$D$10+'СЕТ СН'!$F$6-'СЕТ СН'!$F$22</f>
        <v>754.25616193999997</v>
      </c>
      <c r="J13" s="36">
        <f>SUMIFS(СВЦЭМ!$C$33:$C$776,СВЦЭМ!$A$33:$A$776,$A13,СВЦЭМ!$B$33:$B$776,J$11)+'СЕТ СН'!$F$12+СВЦЭМ!$D$10+'СЕТ СН'!$F$6-'СЕТ СН'!$F$22</f>
        <v>749.11666936999995</v>
      </c>
      <c r="K13" s="36">
        <f>SUMIFS(СВЦЭМ!$C$33:$C$776,СВЦЭМ!$A$33:$A$776,$A13,СВЦЭМ!$B$33:$B$776,K$11)+'СЕТ СН'!$F$12+СВЦЭМ!$D$10+'СЕТ СН'!$F$6-'СЕТ СН'!$F$22</f>
        <v>757.79353142000002</v>
      </c>
      <c r="L13" s="36">
        <f>SUMIFS(СВЦЭМ!$C$33:$C$776,СВЦЭМ!$A$33:$A$776,$A13,СВЦЭМ!$B$33:$B$776,L$11)+'СЕТ СН'!$F$12+СВЦЭМ!$D$10+'СЕТ СН'!$F$6-'СЕТ СН'!$F$22</f>
        <v>759.11505459</v>
      </c>
      <c r="M13" s="36">
        <f>SUMIFS(СВЦЭМ!$C$33:$C$776,СВЦЭМ!$A$33:$A$776,$A13,СВЦЭМ!$B$33:$B$776,M$11)+'СЕТ СН'!$F$12+СВЦЭМ!$D$10+'СЕТ СН'!$F$6-'СЕТ СН'!$F$22</f>
        <v>751.90893434999998</v>
      </c>
      <c r="N13" s="36">
        <f>SUMIFS(СВЦЭМ!$C$33:$C$776,СВЦЭМ!$A$33:$A$776,$A13,СВЦЭМ!$B$33:$B$776,N$11)+'СЕТ СН'!$F$12+СВЦЭМ!$D$10+'СЕТ СН'!$F$6-'СЕТ СН'!$F$22</f>
        <v>745.46447002000002</v>
      </c>
      <c r="O13" s="36">
        <f>SUMIFS(СВЦЭМ!$C$33:$C$776,СВЦЭМ!$A$33:$A$776,$A13,СВЦЭМ!$B$33:$B$776,O$11)+'СЕТ СН'!$F$12+СВЦЭМ!$D$10+'СЕТ СН'!$F$6-'СЕТ СН'!$F$22</f>
        <v>744.57585929000004</v>
      </c>
      <c r="P13" s="36">
        <f>SUMIFS(СВЦЭМ!$C$33:$C$776,СВЦЭМ!$A$33:$A$776,$A13,СВЦЭМ!$B$33:$B$776,P$11)+'СЕТ СН'!$F$12+СВЦЭМ!$D$10+'СЕТ СН'!$F$6-'СЕТ СН'!$F$22</f>
        <v>757.79667113999994</v>
      </c>
      <c r="Q13" s="36">
        <f>SUMIFS(СВЦЭМ!$C$33:$C$776,СВЦЭМ!$A$33:$A$776,$A13,СВЦЭМ!$B$33:$B$776,Q$11)+'СЕТ СН'!$F$12+СВЦЭМ!$D$10+'СЕТ СН'!$F$6-'СЕТ СН'!$F$22</f>
        <v>755.19248525</v>
      </c>
      <c r="R13" s="36">
        <f>SUMIFS(СВЦЭМ!$C$33:$C$776,СВЦЭМ!$A$33:$A$776,$A13,СВЦЭМ!$B$33:$B$776,R$11)+'СЕТ СН'!$F$12+СВЦЭМ!$D$10+'СЕТ СН'!$F$6-'СЕТ СН'!$F$22</f>
        <v>760.03558201999999</v>
      </c>
      <c r="S13" s="36">
        <f>SUMIFS(СВЦЭМ!$C$33:$C$776,СВЦЭМ!$A$33:$A$776,$A13,СВЦЭМ!$B$33:$B$776,S$11)+'СЕТ СН'!$F$12+СВЦЭМ!$D$10+'СЕТ СН'!$F$6-'СЕТ СН'!$F$22</f>
        <v>754.63527284999998</v>
      </c>
      <c r="T13" s="36">
        <f>SUMIFS(СВЦЭМ!$C$33:$C$776,СВЦЭМ!$A$33:$A$776,$A13,СВЦЭМ!$B$33:$B$776,T$11)+'СЕТ СН'!$F$12+СВЦЭМ!$D$10+'СЕТ СН'!$F$6-'СЕТ СН'!$F$22</f>
        <v>757.56716002999997</v>
      </c>
      <c r="U13" s="36">
        <f>SUMIFS(СВЦЭМ!$C$33:$C$776,СВЦЭМ!$A$33:$A$776,$A13,СВЦЭМ!$B$33:$B$776,U$11)+'СЕТ СН'!$F$12+СВЦЭМ!$D$10+'СЕТ СН'!$F$6-'СЕТ СН'!$F$22</f>
        <v>782.83398037999996</v>
      </c>
      <c r="V13" s="36">
        <f>SUMIFS(СВЦЭМ!$C$33:$C$776,СВЦЭМ!$A$33:$A$776,$A13,СВЦЭМ!$B$33:$B$776,V$11)+'СЕТ СН'!$F$12+СВЦЭМ!$D$10+'СЕТ СН'!$F$6-'СЕТ СН'!$F$22</f>
        <v>775.63516477999997</v>
      </c>
      <c r="W13" s="36">
        <f>SUMIFS(СВЦЭМ!$C$33:$C$776,СВЦЭМ!$A$33:$A$776,$A13,СВЦЭМ!$B$33:$B$776,W$11)+'СЕТ СН'!$F$12+СВЦЭМ!$D$10+'СЕТ СН'!$F$6-'СЕТ СН'!$F$22</f>
        <v>761.01910065000004</v>
      </c>
      <c r="X13" s="36">
        <f>SUMIFS(СВЦЭМ!$C$33:$C$776,СВЦЭМ!$A$33:$A$776,$A13,СВЦЭМ!$B$33:$B$776,X$11)+'СЕТ СН'!$F$12+СВЦЭМ!$D$10+'СЕТ СН'!$F$6-'СЕТ СН'!$F$22</f>
        <v>750.38286597000001</v>
      </c>
      <c r="Y13" s="36">
        <f>SUMIFS(СВЦЭМ!$C$33:$C$776,СВЦЭМ!$A$33:$A$776,$A13,СВЦЭМ!$B$33:$B$776,Y$11)+'СЕТ СН'!$F$12+СВЦЭМ!$D$10+'СЕТ СН'!$F$6-'СЕТ СН'!$F$22</f>
        <v>823.91801983999994</v>
      </c>
    </row>
    <row r="14" spans="1:27" ht="15.75" x14ac:dyDescent="0.2">
      <c r="A14" s="35">
        <f t="shared" ref="A14:A42" si="0">A13+1</f>
        <v>43741</v>
      </c>
      <c r="B14" s="36">
        <f>SUMIFS(СВЦЭМ!$C$33:$C$776,СВЦЭМ!$A$33:$A$776,$A14,СВЦЭМ!$B$33:$B$776,B$11)+'СЕТ СН'!$F$12+СВЦЭМ!$D$10+'СЕТ СН'!$F$6-'СЕТ СН'!$F$22</f>
        <v>866.20777446</v>
      </c>
      <c r="C14" s="36">
        <f>SUMIFS(СВЦЭМ!$C$33:$C$776,СВЦЭМ!$A$33:$A$776,$A14,СВЦЭМ!$B$33:$B$776,C$11)+'СЕТ СН'!$F$12+СВЦЭМ!$D$10+'СЕТ СН'!$F$6-'СЕТ СН'!$F$22</f>
        <v>899.64852902999996</v>
      </c>
      <c r="D14" s="36">
        <f>SUMIFS(СВЦЭМ!$C$33:$C$776,СВЦЭМ!$A$33:$A$776,$A14,СВЦЭМ!$B$33:$B$776,D$11)+'СЕТ СН'!$F$12+СВЦЭМ!$D$10+'СЕТ СН'!$F$6-'СЕТ СН'!$F$22</f>
        <v>926.65470835999997</v>
      </c>
      <c r="E14" s="36">
        <f>SUMIFS(СВЦЭМ!$C$33:$C$776,СВЦЭМ!$A$33:$A$776,$A14,СВЦЭМ!$B$33:$B$776,E$11)+'СЕТ СН'!$F$12+СВЦЭМ!$D$10+'СЕТ СН'!$F$6-'СЕТ СН'!$F$22</f>
        <v>932.75502578999999</v>
      </c>
      <c r="F14" s="36">
        <f>SUMIFS(СВЦЭМ!$C$33:$C$776,СВЦЭМ!$A$33:$A$776,$A14,СВЦЭМ!$B$33:$B$776,F$11)+'СЕТ СН'!$F$12+СВЦЭМ!$D$10+'СЕТ СН'!$F$6-'СЕТ СН'!$F$22</f>
        <v>929.78241673000002</v>
      </c>
      <c r="G14" s="36">
        <f>SUMIFS(СВЦЭМ!$C$33:$C$776,СВЦЭМ!$A$33:$A$776,$A14,СВЦЭМ!$B$33:$B$776,G$11)+'СЕТ СН'!$F$12+СВЦЭМ!$D$10+'СЕТ СН'!$F$6-'СЕТ СН'!$F$22</f>
        <v>907.94330920000004</v>
      </c>
      <c r="H14" s="36">
        <f>SUMIFS(СВЦЭМ!$C$33:$C$776,СВЦЭМ!$A$33:$A$776,$A14,СВЦЭМ!$B$33:$B$776,H$11)+'СЕТ СН'!$F$12+СВЦЭМ!$D$10+'СЕТ СН'!$F$6-'СЕТ СН'!$F$22</f>
        <v>842.45015566999996</v>
      </c>
      <c r="I14" s="36">
        <f>SUMIFS(СВЦЭМ!$C$33:$C$776,СВЦЭМ!$A$33:$A$776,$A14,СВЦЭМ!$B$33:$B$776,I$11)+'СЕТ СН'!$F$12+СВЦЭМ!$D$10+'СЕТ СН'!$F$6-'СЕТ СН'!$F$22</f>
        <v>758.32989219000001</v>
      </c>
      <c r="J14" s="36">
        <f>SUMIFS(СВЦЭМ!$C$33:$C$776,СВЦЭМ!$A$33:$A$776,$A14,СВЦЭМ!$B$33:$B$776,J$11)+'СЕТ СН'!$F$12+СВЦЭМ!$D$10+'СЕТ СН'!$F$6-'СЕТ СН'!$F$22</f>
        <v>764.19783351000001</v>
      </c>
      <c r="K14" s="36">
        <f>SUMIFS(СВЦЭМ!$C$33:$C$776,СВЦЭМ!$A$33:$A$776,$A14,СВЦЭМ!$B$33:$B$776,K$11)+'СЕТ СН'!$F$12+СВЦЭМ!$D$10+'СЕТ СН'!$F$6-'СЕТ СН'!$F$22</f>
        <v>775.9452665</v>
      </c>
      <c r="L14" s="36">
        <f>SUMIFS(СВЦЭМ!$C$33:$C$776,СВЦЭМ!$A$33:$A$776,$A14,СВЦЭМ!$B$33:$B$776,L$11)+'СЕТ СН'!$F$12+СВЦЭМ!$D$10+'СЕТ СН'!$F$6-'СЕТ СН'!$F$22</f>
        <v>781.21153176999997</v>
      </c>
      <c r="M14" s="36">
        <f>SUMIFS(СВЦЭМ!$C$33:$C$776,СВЦЭМ!$A$33:$A$776,$A14,СВЦЭМ!$B$33:$B$776,M$11)+'СЕТ СН'!$F$12+СВЦЭМ!$D$10+'СЕТ СН'!$F$6-'СЕТ СН'!$F$22</f>
        <v>774.43151407000005</v>
      </c>
      <c r="N14" s="36">
        <f>SUMIFS(СВЦЭМ!$C$33:$C$776,СВЦЭМ!$A$33:$A$776,$A14,СВЦЭМ!$B$33:$B$776,N$11)+'СЕТ СН'!$F$12+СВЦЭМ!$D$10+'СЕТ СН'!$F$6-'СЕТ СН'!$F$22</f>
        <v>815.37005933</v>
      </c>
      <c r="O14" s="36">
        <f>SUMIFS(СВЦЭМ!$C$33:$C$776,СВЦЭМ!$A$33:$A$776,$A14,СВЦЭМ!$B$33:$B$776,O$11)+'СЕТ СН'!$F$12+СВЦЭМ!$D$10+'СЕТ СН'!$F$6-'СЕТ СН'!$F$22</f>
        <v>866.17268716000001</v>
      </c>
      <c r="P14" s="36">
        <f>SUMIFS(СВЦЭМ!$C$33:$C$776,СВЦЭМ!$A$33:$A$776,$A14,СВЦЭМ!$B$33:$B$776,P$11)+'СЕТ СН'!$F$12+СВЦЭМ!$D$10+'СЕТ СН'!$F$6-'СЕТ СН'!$F$22</f>
        <v>865.79773289000002</v>
      </c>
      <c r="Q14" s="36">
        <f>SUMIFS(СВЦЭМ!$C$33:$C$776,СВЦЭМ!$A$33:$A$776,$A14,СВЦЭМ!$B$33:$B$776,Q$11)+'СЕТ СН'!$F$12+СВЦЭМ!$D$10+'СЕТ СН'!$F$6-'СЕТ СН'!$F$22</f>
        <v>864.19108131999997</v>
      </c>
      <c r="R14" s="36">
        <f>SUMIFS(СВЦЭМ!$C$33:$C$776,СВЦЭМ!$A$33:$A$776,$A14,СВЦЭМ!$B$33:$B$776,R$11)+'СЕТ СН'!$F$12+СВЦЭМ!$D$10+'СЕТ СН'!$F$6-'СЕТ СН'!$F$22</f>
        <v>806.82678731999999</v>
      </c>
      <c r="S14" s="36">
        <f>SUMIFS(СВЦЭМ!$C$33:$C$776,СВЦЭМ!$A$33:$A$776,$A14,СВЦЭМ!$B$33:$B$776,S$11)+'СЕТ СН'!$F$12+СВЦЭМ!$D$10+'СЕТ СН'!$F$6-'СЕТ СН'!$F$22</f>
        <v>791.03206852999995</v>
      </c>
      <c r="T14" s="36">
        <f>SUMIFS(СВЦЭМ!$C$33:$C$776,СВЦЭМ!$A$33:$A$776,$A14,СВЦЭМ!$B$33:$B$776,T$11)+'СЕТ СН'!$F$12+СВЦЭМ!$D$10+'СЕТ СН'!$F$6-'СЕТ СН'!$F$22</f>
        <v>783.84820939999997</v>
      </c>
      <c r="U14" s="36">
        <f>SUMIFS(СВЦЭМ!$C$33:$C$776,СВЦЭМ!$A$33:$A$776,$A14,СВЦЭМ!$B$33:$B$776,U$11)+'СЕТ СН'!$F$12+СВЦЭМ!$D$10+'СЕТ СН'!$F$6-'СЕТ СН'!$F$22</f>
        <v>793.41017644999999</v>
      </c>
      <c r="V14" s="36">
        <f>SUMIFS(СВЦЭМ!$C$33:$C$776,СВЦЭМ!$A$33:$A$776,$A14,СВЦЭМ!$B$33:$B$776,V$11)+'СЕТ СН'!$F$12+СВЦЭМ!$D$10+'СЕТ СН'!$F$6-'СЕТ СН'!$F$22</f>
        <v>794.02605261999997</v>
      </c>
      <c r="W14" s="36">
        <f>SUMIFS(СВЦЭМ!$C$33:$C$776,СВЦЭМ!$A$33:$A$776,$A14,СВЦЭМ!$B$33:$B$776,W$11)+'СЕТ СН'!$F$12+СВЦЭМ!$D$10+'СЕТ СН'!$F$6-'СЕТ СН'!$F$22</f>
        <v>796.63841790000004</v>
      </c>
      <c r="X14" s="36">
        <f>SUMIFS(СВЦЭМ!$C$33:$C$776,СВЦЭМ!$A$33:$A$776,$A14,СВЦЭМ!$B$33:$B$776,X$11)+'СЕТ СН'!$F$12+СВЦЭМ!$D$10+'СЕТ СН'!$F$6-'СЕТ СН'!$F$22</f>
        <v>763.04016090000005</v>
      </c>
      <c r="Y14" s="36">
        <f>SUMIFS(СВЦЭМ!$C$33:$C$776,СВЦЭМ!$A$33:$A$776,$A14,СВЦЭМ!$B$33:$B$776,Y$11)+'СЕТ СН'!$F$12+СВЦЭМ!$D$10+'СЕТ СН'!$F$6-'СЕТ СН'!$F$22</f>
        <v>786.07838261999996</v>
      </c>
    </row>
    <row r="15" spans="1:27" ht="15.75" x14ac:dyDescent="0.2">
      <c r="A15" s="35">
        <f t="shared" si="0"/>
        <v>43742</v>
      </c>
      <c r="B15" s="36">
        <f>SUMIFS(СВЦЭМ!$C$33:$C$776,СВЦЭМ!$A$33:$A$776,$A15,СВЦЭМ!$B$33:$B$776,B$11)+'СЕТ СН'!$F$12+СВЦЭМ!$D$10+'СЕТ СН'!$F$6-'СЕТ СН'!$F$22</f>
        <v>860.21120033</v>
      </c>
      <c r="C15" s="36">
        <f>SUMIFS(СВЦЭМ!$C$33:$C$776,СВЦЭМ!$A$33:$A$776,$A15,СВЦЭМ!$B$33:$B$776,C$11)+'СЕТ СН'!$F$12+СВЦЭМ!$D$10+'СЕТ СН'!$F$6-'СЕТ СН'!$F$22</f>
        <v>893.13680984999996</v>
      </c>
      <c r="D15" s="36">
        <f>SUMIFS(СВЦЭМ!$C$33:$C$776,СВЦЭМ!$A$33:$A$776,$A15,СВЦЭМ!$B$33:$B$776,D$11)+'СЕТ СН'!$F$12+СВЦЭМ!$D$10+'СЕТ СН'!$F$6-'СЕТ СН'!$F$22</f>
        <v>896.20396013000004</v>
      </c>
      <c r="E15" s="36">
        <f>SUMIFS(СВЦЭМ!$C$33:$C$776,СВЦЭМ!$A$33:$A$776,$A15,СВЦЭМ!$B$33:$B$776,E$11)+'СЕТ СН'!$F$12+СВЦЭМ!$D$10+'СЕТ СН'!$F$6-'СЕТ СН'!$F$22</f>
        <v>917.23826407000001</v>
      </c>
      <c r="F15" s="36">
        <f>SUMIFS(СВЦЭМ!$C$33:$C$776,СВЦЭМ!$A$33:$A$776,$A15,СВЦЭМ!$B$33:$B$776,F$11)+'СЕТ СН'!$F$12+СВЦЭМ!$D$10+'СЕТ СН'!$F$6-'СЕТ СН'!$F$22</f>
        <v>895.40548939999996</v>
      </c>
      <c r="G15" s="36">
        <f>SUMIFS(СВЦЭМ!$C$33:$C$776,СВЦЭМ!$A$33:$A$776,$A15,СВЦЭМ!$B$33:$B$776,G$11)+'СЕТ СН'!$F$12+СВЦЭМ!$D$10+'СЕТ СН'!$F$6-'СЕТ СН'!$F$22</f>
        <v>870.07856364999998</v>
      </c>
      <c r="H15" s="36">
        <f>SUMIFS(СВЦЭМ!$C$33:$C$776,СВЦЭМ!$A$33:$A$776,$A15,СВЦЭМ!$B$33:$B$776,H$11)+'СЕТ СН'!$F$12+СВЦЭМ!$D$10+'СЕТ СН'!$F$6-'СЕТ СН'!$F$22</f>
        <v>821.86491527999999</v>
      </c>
      <c r="I15" s="36">
        <f>SUMIFS(СВЦЭМ!$C$33:$C$776,СВЦЭМ!$A$33:$A$776,$A15,СВЦЭМ!$B$33:$B$776,I$11)+'СЕТ СН'!$F$12+СВЦЭМ!$D$10+'СЕТ СН'!$F$6-'СЕТ СН'!$F$22</f>
        <v>737.59801289999996</v>
      </c>
      <c r="J15" s="36">
        <f>SUMIFS(СВЦЭМ!$C$33:$C$776,СВЦЭМ!$A$33:$A$776,$A15,СВЦЭМ!$B$33:$B$776,J$11)+'СЕТ СН'!$F$12+СВЦЭМ!$D$10+'СЕТ СН'!$F$6-'СЕТ СН'!$F$22</f>
        <v>740.81814958999996</v>
      </c>
      <c r="K15" s="36">
        <f>SUMIFS(СВЦЭМ!$C$33:$C$776,СВЦЭМ!$A$33:$A$776,$A15,СВЦЭМ!$B$33:$B$776,K$11)+'СЕТ СН'!$F$12+СВЦЭМ!$D$10+'СЕТ СН'!$F$6-'СЕТ СН'!$F$22</f>
        <v>757.67763642</v>
      </c>
      <c r="L15" s="36">
        <f>SUMIFS(СВЦЭМ!$C$33:$C$776,СВЦЭМ!$A$33:$A$776,$A15,СВЦЭМ!$B$33:$B$776,L$11)+'СЕТ СН'!$F$12+СВЦЭМ!$D$10+'СЕТ СН'!$F$6-'СЕТ СН'!$F$22</f>
        <v>760.30910428000004</v>
      </c>
      <c r="M15" s="36">
        <f>SUMIFS(СВЦЭМ!$C$33:$C$776,СВЦЭМ!$A$33:$A$776,$A15,СВЦЭМ!$B$33:$B$776,M$11)+'СЕТ СН'!$F$12+СВЦЭМ!$D$10+'СЕТ СН'!$F$6-'СЕТ СН'!$F$22</f>
        <v>753.10385883000004</v>
      </c>
      <c r="N15" s="36">
        <f>SUMIFS(СВЦЭМ!$C$33:$C$776,СВЦЭМ!$A$33:$A$776,$A15,СВЦЭМ!$B$33:$B$776,N$11)+'СЕТ СН'!$F$12+СВЦЭМ!$D$10+'СЕТ СН'!$F$6-'СЕТ СН'!$F$22</f>
        <v>748.09169120000001</v>
      </c>
      <c r="O15" s="36">
        <f>SUMIFS(СВЦЭМ!$C$33:$C$776,СВЦЭМ!$A$33:$A$776,$A15,СВЦЭМ!$B$33:$B$776,O$11)+'СЕТ СН'!$F$12+СВЦЭМ!$D$10+'СЕТ СН'!$F$6-'СЕТ СН'!$F$22</f>
        <v>749.47711015999994</v>
      </c>
      <c r="P15" s="36">
        <f>SUMIFS(СВЦЭМ!$C$33:$C$776,СВЦЭМ!$A$33:$A$776,$A15,СВЦЭМ!$B$33:$B$776,P$11)+'СЕТ СН'!$F$12+СВЦЭМ!$D$10+'СЕТ СН'!$F$6-'СЕТ СН'!$F$22</f>
        <v>754.80607672999997</v>
      </c>
      <c r="Q15" s="36">
        <f>SUMIFS(СВЦЭМ!$C$33:$C$776,СВЦЭМ!$A$33:$A$776,$A15,СВЦЭМ!$B$33:$B$776,Q$11)+'СЕТ СН'!$F$12+СВЦЭМ!$D$10+'СЕТ СН'!$F$6-'СЕТ СН'!$F$22</f>
        <v>750.58128050000005</v>
      </c>
      <c r="R15" s="36">
        <f>SUMIFS(СВЦЭМ!$C$33:$C$776,СВЦЭМ!$A$33:$A$776,$A15,СВЦЭМ!$B$33:$B$776,R$11)+'СЕТ СН'!$F$12+СВЦЭМ!$D$10+'СЕТ СН'!$F$6-'СЕТ СН'!$F$22</f>
        <v>744.82944133000001</v>
      </c>
      <c r="S15" s="36">
        <f>SUMIFS(СВЦЭМ!$C$33:$C$776,СВЦЭМ!$A$33:$A$776,$A15,СВЦЭМ!$B$33:$B$776,S$11)+'СЕТ СН'!$F$12+СВЦЭМ!$D$10+'СЕТ СН'!$F$6-'СЕТ СН'!$F$22</f>
        <v>744.44038215</v>
      </c>
      <c r="T15" s="36">
        <f>SUMIFS(СВЦЭМ!$C$33:$C$776,СВЦЭМ!$A$33:$A$776,$A15,СВЦЭМ!$B$33:$B$776,T$11)+'СЕТ СН'!$F$12+СВЦЭМ!$D$10+'СЕТ СН'!$F$6-'СЕТ СН'!$F$22</f>
        <v>747.97165428999995</v>
      </c>
      <c r="U15" s="36">
        <f>SUMIFS(СВЦЭМ!$C$33:$C$776,СВЦЭМ!$A$33:$A$776,$A15,СВЦЭМ!$B$33:$B$776,U$11)+'СЕТ СН'!$F$12+СВЦЭМ!$D$10+'СЕТ СН'!$F$6-'СЕТ СН'!$F$22</f>
        <v>761.27956251000001</v>
      </c>
      <c r="V15" s="36">
        <f>SUMIFS(СВЦЭМ!$C$33:$C$776,СВЦЭМ!$A$33:$A$776,$A15,СВЦЭМ!$B$33:$B$776,V$11)+'СЕТ СН'!$F$12+СВЦЭМ!$D$10+'СЕТ СН'!$F$6-'СЕТ СН'!$F$22</f>
        <v>751.91139910000004</v>
      </c>
      <c r="W15" s="36">
        <f>SUMIFS(СВЦЭМ!$C$33:$C$776,СВЦЭМ!$A$33:$A$776,$A15,СВЦЭМ!$B$33:$B$776,W$11)+'СЕТ СН'!$F$12+СВЦЭМ!$D$10+'СЕТ СН'!$F$6-'СЕТ СН'!$F$22</f>
        <v>738.39238578000004</v>
      </c>
      <c r="X15" s="36">
        <f>SUMIFS(СВЦЭМ!$C$33:$C$776,СВЦЭМ!$A$33:$A$776,$A15,СВЦЭМ!$B$33:$B$776,X$11)+'СЕТ СН'!$F$12+СВЦЭМ!$D$10+'СЕТ СН'!$F$6-'СЕТ СН'!$F$22</f>
        <v>766.40938973000004</v>
      </c>
      <c r="Y15" s="36">
        <f>SUMIFS(СВЦЭМ!$C$33:$C$776,СВЦЭМ!$A$33:$A$776,$A15,СВЦЭМ!$B$33:$B$776,Y$11)+'СЕТ СН'!$F$12+СВЦЭМ!$D$10+'СЕТ СН'!$F$6-'СЕТ СН'!$F$22</f>
        <v>829.23057218999998</v>
      </c>
    </row>
    <row r="16" spans="1:27" ht="15.75" x14ac:dyDescent="0.2">
      <c r="A16" s="35">
        <f t="shared" si="0"/>
        <v>43743</v>
      </c>
      <c r="B16" s="36">
        <f>SUMIFS(СВЦЭМ!$C$33:$C$776,СВЦЭМ!$A$33:$A$776,$A16,СВЦЭМ!$B$33:$B$776,B$11)+'СЕТ СН'!$F$12+СВЦЭМ!$D$10+'СЕТ СН'!$F$6-'СЕТ СН'!$F$22</f>
        <v>867.76311309000005</v>
      </c>
      <c r="C16" s="36">
        <f>SUMIFS(СВЦЭМ!$C$33:$C$776,СВЦЭМ!$A$33:$A$776,$A16,СВЦЭМ!$B$33:$B$776,C$11)+'СЕТ СН'!$F$12+СВЦЭМ!$D$10+'СЕТ СН'!$F$6-'СЕТ СН'!$F$22</f>
        <v>910.60269112000003</v>
      </c>
      <c r="D16" s="36">
        <f>SUMIFS(СВЦЭМ!$C$33:$C$776,СВЦЭМ!$A$33:$A$776,$A16,СВЦЭМ!$B$33:$B$776,D$11)+'СЕТ СН'!$F$12+СВЦЭМ!$D$10+'СЕТ СН'!$F$6-'СЕТ СН'!$F$22</f>
        <v>922.15951586999995</v>
      </c>
      <c r="E16" s="36">
        <f>SUMIFS(СВЦЭМ!$C$33:$C$776,СВЦЭМ!$A$33:$A$776,$A16,СВЦЭМ!$B$33:$B$776,E$11)+'СЕТ СН'!$F$12+СВЦЭМ!$D$10+'СЕТ СН'!$F$6-'СЕТ СН'!$F$22</f>
        <v>927.72828394999999</v>
      </c>
      <c r="F16" s="36">
        <f>SUMIFS(СВЦЭМ!$C$33:$C$776,СВЦЭМ!$A$33:$A$776,$A16,СВЦЭМ!$B$33:$B$776,F$11)+'СЕТ СН'!$F$12+СВЦЭМ!$D$10+'СЕТ СН'!$F$6-'СЕТ СН'!$F$22</f>
        <v>914.10497706000001</v>
      </c>
      <c r="G16" s="36">
        <f>SUMIFS(СВЦЭМ!$C$33:$C$776,СВЦЭМ!$A$33:$A$776,$A16,СВЦЭМ!$B$33:$B$776,G$11)+'СЕТ СН'!$F$12+СВЦЭМ!$D$10+'СЕТ СН'!$F$6-'СЕТ СН'!$F$22</f>
        <v>910.81893507999996</v>
      </c>
      <c r="H16" s="36">
        <f>SUMIFS(СВЦЭМ!$C$33:$C$776,СВЦЭМ!$A$33:$A$776,$A16,СВЦЭМ!$B$33:$B$776,H$11)+'СЕТ СН'!$F$12+СВЦЭМ!$D$10+'СЕТ СН'!$F$6-'СЕТ СН'!$F$22</f>
        <v>882.89624286000003</v>
      </c>
      <c r="I16" s="36">
        <f>SUMIFS(СВЦЭМ!$C$33:$C$776,СВЦЭМ!$A$33:$A$776,$A16,СВЦЭМ!$B$33:$B$776,I$11)+'СЕТ СН'!$F$12+СВЦЭМ!$D$10+'СЕТ СН'!$F$6-'СЕТ СН'!$F$22</f>
        <v>811.34522616000004</v>
      </c>
      <c r="J16" s="36">
        <f>SUMIFS(СВЦЭМ!$C$33:$C$776,СВЦЭМ!$A$33:$A$776,$A16,СВЦЭМ!$B$33:$B$776,J$11)+'СЕТ СН'!$F$12+СВЦЭМ!$D$10+'СЕТ СН'!$F$6-'СЕТ СН'!$F$22</f>
        <v>753.13585016000002</v>
      </c>
      <c r="K16" s="36">
        <f>SUMIFS(СВЦЭМ!$C$33:$C$776,СВЦЭМ!$A$33:$A$776,$A16,СВЦЭМ!$B$33:$B$776,K$11)+'СЕТ СН'!$F$12+СВЦЭМ!$D$10+'СЕТ СН'!$F$6-'СЕТ СН'!$F$22</f>
        <v>739.08611057999997</v>
      </c>
      <c r="L16" s="36">
        <f>SUMIFS(СВЦЭМ!$C$33:$C$776,СВЦЭМ!$A$33:$A$776,$A16,СВЦЭМ!$B$33:$B$776,L$11)+'СЕТ СН'!$F$12+СВЦЭМ!$D$10+'СЕТ СН'!$F$6-'СЕТ СН'!$F$22</f>
        <v>747.63410388</v>
      </c>
      <c r="M16" s="36">
        <f>SUMIFS(СВЦЭМ!$C$33:$C$776,СВЦЭМ!$A$33:$A$776,$A16,СВЦЭМ!$B$33:$B$776,M$11)+'СЕТ СН'!$F$12+СВЦЭМ!$D$10+'СЕТ СН'!$F$6-'СЕТ СН'!$F$22</f>
        <v>742.09288348999996</v>
      </c>
      <c r="N16" s="36">
        <f>SUMIFS(СВЦЭМ!$C$33:$C$776,СВЦЭМ!$A$33:$A$776,$A16,СВЦЭМ!$B$33:$B$776,N$11)+'СЕТ СН'!$F$12+СВЦЭМ!$D$10+'СЕТ СН'!$F$6-'СЕТ СН'!$F$22</f>
        <v>741.79505247999998</v>
      </c>
      <c r="O16" s="36">
        <f>SUMIFS(СВЦЭМ!$C$33:$C$776,СВЦЭМ!$A$33:$A$776,$A16,СВЦЭМ!$B$33:$B$776,O$11)+'СЕТ СН'!$F$12+СВЦЭМ!$D$10+'СЕТ СН'!$F$6-'СЕТ СН'!$F$22</f>
        <v>747.36860233999994</v>
      </c>
      <c r="P16" s="36">
        <f>SUMIFS(СВЦЭМ!$C$33:$C$776,СВЦЭМ!$A$33:$A$776,$A16,СВЦЭМ!$B$33:$B$776,P$11)+'СЕТ СН'!$F$12+СВЦЭМ!$D$10+'СЕТ СН'!$F$6-'СЕТ СН'!$F$22</f>
        <v>757.94494938000003</v>
      </c>
      <c r="Q16" s="36">
        <f>SUMIFS(СВЦЭМ!$C$33:$C$776,СВЦЭМ!$A$33:$A$776,$A16,СВЦЭМ!$B$33:$B$776,Q$11)+'СЕТ СН'!$F$12+СВЦЭМ!$D$10+'СЕТ СН'!$F$6-'СЕТ СН'!$F$22</f>
        <v>756.71913236</v>
      </c>
      <c r="R16" s="36">
        <f>SUMIFS(СВЦЭМ!$C$33:$C$776,СВЦЭМ!$A$33:$A$776,$A16,СВЦЭМ!$B$33:$B$776,R$11)+'СЕТ СН'!$F$12+СВЦЭМ!$D$10+'СЕТ СН'!$F$6-'СЕТ СН'!$F$22</f>
        <v>753.78418180999995</v>
      </c>
      <c r="S16" s="36">
        <f>SUMIFS(СВЦЭМ!$C$33:$C$776,СВЦЭМ!$A$33:$A$776,$A16,СВЦЭМ!$B$33:$B$776,S$11)+'СЕТ СН'!$F$12+СВЦЭМ!$D$10+'СЕТ СН'!$F$6-'СЕТ СН'!$F$22</f>
        <v>757.98076447999995</v>
      </c>
      <c r="T16" s="36">
        <f>SUMIFS(СВЦЭМ!$C$33:$C$776,СВЦЭМ!$A$33:$A$776,$A16,СВЦЭМ!$B$33:$B$776,T$11)+'СЕТ СН'!$F$12+СВЦЭМ!$D$10+'СЕТ СН'!$F$6-'СЕТ СН'!$F$22</f>
        <v>748.61999123999999</v>
      </c>
      <c r="U16" s="36">
        <f>SUMIFS(СВЦЭМ!$C$33:$C$776,СВЦЭМ!$A$33:$A$776,$A16,СВЦЭМ!$B$33:$B$776,U$11)+'СЕТ СН'!$F$12+СВЦЭМ!$D$10+'СЕТ СН'!$F$6-'СЕТ СН'!$F$22</f>
        <v>768.02972911999996</v>
      </c>
      <c r="V16" s="36">
        <f>SUMIFS(СВЦЭМ!$C$33:$C$776,СВЦЭМ!$A$33:$A$776,$A16,СВЦЭМ!$B$33:$B$776,V$11)+'СЕТ СН'!$F$12+СВЦЭМ!$D$10+'СЕТ СН'!$F$6-'СЕТ СН'!$F$22</f>
        <v>771.51184021999995</v>
      </c>
      <c r="W16" s="36">
        <f>SUMIFS(СВЦЭМ!$C$33:$C$776,СВЦЭМ!$A$33:$A$776,$A16,СВЦЭМ!$B$33:$B$776,W$11)+'СЕТ СН'!$F$12+СВЦЭМ!$D$10+'СЕТ СН'!$F$6-'СЕТ СН'!$F$22</f>
        <v>758.88276567000003</v>
      </c>
      <c r="X16" s="36">
        <f>SUMIFS(СВЦЭМ!$C$33:$C$776,СВЦЭМ!$A$33:$A$776,$A16,СВЦЭМ!$B$33:$B$776,X$11)+'СЕТ СН'!$F$12+СВЦЭМ!$D$10+'СЕТ СН'!$F$6-'СЕТ СН'!$F$22</f>
        <v>757.47363929999995</v>
      </c>
      <c r="Y16" s="36">
        <f>SUMIFS(СВЦЭМ!$C$33:$C$776,СВЦЭМ!$A$33:$A$776,$A16,СВЦЭМ!$B$33:$B$776,Y$11)+'СЕТ СН'!$F$12+СВЦЭМ!$D$10+'СЕТ СН'!$F$6-'СЕТ СН'!$F$22</f>
        <v>857.94906838999998</v>
      </c>
    </row>
    <row r="17" spans="1:25" ht="15.75" x14ac:dyDescent="0.2">
      <c r="A17" s="35">
        <f t="shared" si="0"/>
        <v>43744</v>
      </c>
      <c r="B17" s="36">
        <f>SUMIFS(СВЦЭМ!$C$33:$C$776,СВЦЭМ!$A$33:$A$776,$A17,СВЦЭМ!$B$33:$B$776,B$11)+'СЕТ СН'!$F$12+СВЦЭМ!$D$10+'СЕТ СН'!$F$6-'СЕТ СН'!$F$22</f>
        <v>852.25245857999994</v>
      </c>
      <c r="C17" s="36">
        <f>SUMIFS(СВЦЭМ!$C$33:$C$776,СВЦЭМ!$A$33:$A$776,$A17,СВЦЭМ!$B$33:$B$776,C$11)+'СЕТ СН'!$F$12+СВЦЭМ!$D$10+'СЕТ СН'!$F$6-'СЕТ СН'!$F$22</f>
        <v>883.73853909000002</v>
      </c>
      <c r="D17" s="36">
        <f>SUMIFS(СВЦЭМ!$C$33:$C$776,СВЦЭМ!$A$33:$A$776,$A17,СВЦЭМ!$B$33:$B$776,D$11)+'СЕТ СН'!$F$12+СВЦЭМ!$D$10+'СЕТ СН'!$F$6-'СЕТ СН'!$F$22</f>
        <v>905.25434378</v>
      </c>
      <c r="E17" s="36">
        <f>SUMIFS(СВЦЭМ!$C$33:$C$776,СВЦЭМ!$A$33:$A$776,$A17,СВЦЭМ!$B$33:$B$776,E$11)+'СЕТ СН'!$F$12+СВЦЭМ!$D$10+'СЕТ СН'!$F$6-'СЕТ СН'!$F$22</f>
        <v>916.86004507999996</v>
      </c>
      <c r="F17" s="36">
        <f>SUMIFS(СВЦЭМ!$C$33:$C$776,СВЦЭМ!$A$33:$A$776,$A17,СВЦЭМ!$B$33:$B$776,F$11)+'СЕТ СН'!$F$12+СВЦЭМ!$D$10+'СЕТ СН'!$F$6-'СЕТ СН'!$F$22</f>
        <v>916.66096502999994</v>
      </c>
      <c r="G17" s="36">
        <f>SUMIFS(СВЦЭМ!$C$33:$C$776,СВЦЭМ!$A$33:$A$776,$A17,СВЦЭМ!$B$33:$B$776,G$11)+'СЕТ СН'!$F$12+СВЦЭМ!$D$10+'СЕТ СН'!$F$6-'СЕТ СН'!$F$22</f>
        <v>916.56160407000004</v>
      </c>
      <c r="H17" s="36">
        <f>SUMIFS(СВЦЭМ!$C$33:$C$776,СВЦЭМ!$A$33:$A$776,$A17,СВЦЭМ!$B$33:$B$776,H$11)+'СЕТ СН'!$F$12+СВЦЭМ!$D$10+'СЕТ СН'!$F$6-'СЕТ СН'!$F$22</f>
        <v>864.05819342999996</v>
      </c>
      <c r="I17" s="36">
        <f>SUMIFS(СВЦЭМ!$C$33:$C$776,СВЦЭМ!$A$33:$A$776,$A17,СВЦЭМ!$B$33:$B$776,I$11)+'СЕТ СН'!$F$12+СВЦЭМ!$D$10+'СЕТ СН'!$F$6-'СЕТ СН'!$F$22</f>
        <v>781.36425640000004</v>
      </c>
      <c r="J17" s="36">
        <f>SUMIFS(СВЦЭМ!$C$33:$C$776,СВЦЭМ!$A$33:$A$776,$A17,СВЦЭМ!$B$33:$B$776,J$11)+'СЕТ СН'!$F$12+СВЦЭМ!$D$10+'СЕТ СН'!$F$6-'СЕТ СН'!$F$22</f>
        <v>730.16198656999995</v>
      </c>
      <c r="K17" s="36">
        <f>SUMIFS(СВЦЭМ!$C$33:$C$776,СВЦЭМ!$A$33:$A$776,$A17,СВЦЭМ!$B$33:$B$776,K$11)+'СЕТ СН'!$F$12+СВЦЭМ!$D$10+'СЕТ СН'!$F$6-'СЕТ СН'!$F$22</f>
        <v>736.28916097000001</v>
      </c>
      <c r="L17" s="36">
        <f>SUMIFS(СВЦЭМ!$C$33:$C$776,СВЦЭМ!$A$33:$A$776,$A17,СВЦЭМ!$B$33:$B$776,L$11)+'СЕТ СН'!$F$12+СВЦЭМ!$D$10+'СЕТ СН'!$F$6-'СЕТ СН'!$F$22</f>
        <v>751.70411625999998</v>
      </c>
      <c r="M17" s="36">
        <f>SUMIFS(СВЦЭМ!$C$33:$C$776,СВЦЭМ!$A$33:$A$776,$A17,СВЦЭМ!$B$33:$B$776,M$11)+'СЕТ СН'!$F$12+СВЦЭМ!$D$10+'СЕТ СН'!$F$6-'СЕТ СН'!$F$22</f>
        <v>744.66979325</v>
      </c>
      <c r="N17" s="36">
        <f>SUMIFS(СВЦЭМ!$C$33:$C$776,СВЦЭМ!$A$33:$A$776,$A17,СВЦЭМ!$B$33:$B$776,N$11)+'СЕТ СН'!$F$12+СВЦЭМ!$D$10+'СЕТ СН'!$F$6-'СЕТ СН'!$F$22</f>
        <v>733.58713069999999</v>
      </c>
      <c r="O17" s="36">
        <f>SUMIFS(СВЦЭМ!$C$33:$C$776,СВЦЭМ!$A$33:$A$776,$A17,СВЦЭМ!$B$33:$B$776,O$11)+'СЕТ СН'!$F$12+СВЦЭМ!$D$10+'СЕТ СН'!$F$6-'СЕТ СН'!$F$22</f>
        <v>732.50769546000004</v>
      </c>
      <c r="P17" s="36">
        <f>SUMIFS(СВЦЭМ!$C$33:$C$776,СВЦЭМ!$A$33:$A$776,$A17,СВЦЭМ!$B$33:$B$776,P$11)+'СЕТ СН'!$F$12+СВЦЭМ!$D$10+'СЕТ СН'!$F$6-'СЕТ СН'!$F$22</f>
        <v>733.30787100999999</v>
      </c>
      <c r="Q17" s="36">
        <f>SUMIFS(СВЦЭМ!$C$33:$C$776,СВЦЭМ!$A$33:$A$776,$A17,СВЦЭМ!$B$33:$B$776,Q$11)+'СЕТ СН'!$F$12+СВЦЭМ!$D$10+'СЕТ СН'!$F$6-'СЕТ СН'!$F$22</f>
        <v>740.08634970000003</v>
      </c>
      <c r="R17" s="36">
        <f>SUMIFS(СВЦЭМ!$C$33:$C$776,СВЦЭМ!$A$33:$A$776,$A17,СВЦЭМ!$B$33:$B$776,R$11)+'СЕТ СН'!$F$12+СВЦЭМ!$D$10+'СЕТ СН'!$F$6-'СЕТ СН'!$F$22</f>
        <v>731.51323518000004</v>
      </c>
      <c r="S17" s="36">
        <f>SUMIFS(СВЦЭМ!$C$33:$C$776,СВЦЭМ!$A$33:$A$776,$A17,СВЦЭМ!$B$33:$B$776,S$11)+'СЕТ СН'!$F$12+СВЦЭМ!$D$10+'СЕТ СН'!$F$6-'СЕТ СН'!$F$22</f>
        <v>739.43063229999996</v>
      </c>
      <c r="T17" s="36">
        <f>SUMIFS(СВЦЭМ!$C$33:$C$776,СВЦЭМ!$A$33:$A$776,$A17,СВЦЭМ!$B$33:$B$776,T$11)+'СЕТ СН'!$F$12+СВЦЭМ!$D$10+'СЕТ СН'!$F$6-'СЕТ СН'!$F$22</f>
        <v>735.52439370000002</v>
      </c>
      <c r="U17" s="36">
        <f>SUMIFS(СВЦЭМ!$C$33:$C$776,СВЦЭМ!$A$33:$A$776,$A17,СВЦЭМ!$B$33:$B$776,U$11)+'СЕТ СН'!$F$12+СВЦЭМ!$D$10+'СЕТ СН'!$F$6-'СЕТ СН'!$F$22</f>
        <v>757.33529748000001</v>
      </c>
      <c r="V17" s="36">
        <f>SUMIFS(СВЦЭМ!$C$33:$C$776,СВЦЭМ!$A$33:$A$776,$A17,СВЦЭМ!$B$33:$B$776,V$11)+'СЕТ СН'!$F$12+СВЦЭМ!$D$10+'СЕТ СН'!$F$6-'СЕТ СН'!$F$22</f>
        <v>758.76809557000001</v>
      </c>
      <c r="W17" s="36">
        <f>SUMIFS(СВЦЭМ!$C$33:$C$776,СВЦЭМ!$A$33:$A$776,$A17,СВЦЭМ!$B$33:$B$776,W$11)+'СЕТ СН'!$F$12+СВЦЭМ!$D$10+'СЕТ СН'!$F$6-'СЕТ СН'!$F$22</f>
        <v>744.84817873999998</v>
      </c>
      <c r="X17" s="36">
        <f>SUMIFS(СВЦЭМ!$C$33:$C$776,СВЦЭМ!$A$33:$A$776,$A17,СВЦЭМ!$B$33:$B$776,X$11)+'СЕТ СН'!$F$12+СВЦЭМ!$D$10+'СЕТ СН'!$F$6-'СЕТ СН'!$F$22</f>
        <v>736.21450685000002</v>
      </c>
      <c r="Y17" s="36">
        <f>SUMIFS(СВЦЭМ!$C$33:$C$776,СВЦЭМ!$A$33:$A$776,$A17,СВЦЭМ!$B$33:$B$776,Y$11)+'СЕТ СН'!$F$12+СВЦЭМ!$D$10+'СЕТ СН'!$F$6-'СЕТ СН'!$F$22</f>
        <v>772.90267229999995</v>
      </c>
    </row>
    <row r="18" spans="1:25" ht="15.75" x14ac:dyDescent="0.2">
      <c r="A18" s="35">
        <f t="shared" si="0"/>
        <v>43745</v>
      </c>
      <c r="B18" s="36">
        <f>SUMIFS(СВЦЭМ!$C$33:$C$776,СВЦЭМ!$A$33:$A$776,$A18,СВЦЭМ!$B$33:$B$776,B$11)+'СЕТ СН'!$F$12+СВЦЭМ!$D$10+'СЕТ СН'!$F$6-'СЕТ СН'!$F$22</f>
        <v>869.27360118000001</v>
      </c>
      <c r="C18" s="36">
        <f>SUMIFS(СВЦЭМ!$C$33:$C$776,СВЦЭМ!$A$33:$A$776,$A18,СВЦЭМ!$B$33:$B$776,C$11)+'СЕТ СН'!$F$12+СВЦЭМ!$D$10+'СЕТ СН'!$F$6-'СЕТ СН'!$F$22</f>
        <v>892.75061196000001</v>
      </c>
      <c r="D18" s="36">
        <f>SUMIFS(СВЦЭМ!$C$33:$C$776,СВЦЭМ!$A$33:$A$776,$A18,СВЦЭМ!$B$33:$B$776,D$11)+'СЕТ СН'!$F$12+СВЦЭМ!$D$10+'СЕТ СН'!$F$6-'СЕТ СН'!$F$22</f>
        <v>908.79429060999996</v>
      </c>
      <c r="E18" s="36">
        <f>SUMIFS(СВЦЭМ!$C$33:$C$776,СВЦЭМ!$A$33:$A$776,$A18,СВЦЭМ!$B$33:$B$776,E$11)+'СЕТ СН'!$F$12+СВЦЭМ!$D$10+'СЕТ СН'!$F$6-'СЕТ СН'!$F$22</f>
        <v>922.79726457000004</v>
      </c>
      <c r="F18" s="36">
        <f>SUMIFS(СВЦЭМ!$C$33:$C$776,СВЦЭМ!$A$33:$A$776,$A18,СВЦЭМ!$B$33:$B$776,F$11)+'СЕТ СН'!$F$12+СВЦЭМ!$D$10+'СЕТ СН'!$F$6-'СЕТ СН'!$F$22</f>
        <v>930.69070442999998</v>
      </c>
      <c r="G18" s="36">
        <f>SUMIFS(СВЦЭМ!$C$33:$C$776,СВЦЭМ!$A$33:$A$776,$A18,СВЦЭМ!$B$33:$B$776,G$11)+'СЕТ СН'!$F$12+СВЦЭМ!$D$10+'СЕТ СН'!$F$6-'СЕТ СН'!$F$22</f>
        <v>908.88552289999996</v>
      </c>
      <c r="H18" s="36">
        <f>SUMIFS(СВЦЭМ!$C$33:$C$776,СВЦЭМ!$A$33:$A$776,$A18,СВЦЭМ!$B$33:$B$776,H$11)+'СЕТ СН'!$F$12+СВЦЭМ!$D$10+'СЕТ СН'!$F$6-'СЕТ СН'!$F$22</f>
        <v>825.17033986000001</v>
      </c>
      <c r="I18" s="36">
        <f>SUMIFS(СВЦЭМ!$C$33:$C$776,СВЦЭМ!$A$33:$A$776,$A18,СВЦЭМ!$B$33:$B$776,I$11)+'СЕТ СН'!$F$12+СВЦЭМ!$D$10+'СЕТ СН'!$F$6-'СЕТ СН'!$F$22</f>
        <v>741.99913200000003</v>
      </c>
      <c r="J18" s="36">
        <f>SUMIFS(СВЦЭМ!$C$33:$C$776,СВЦЭМ!$A$33:$A$776,$A18,СВЦЭМ!$B$33:$B$776,J$11)+'СЕТ СН'!$F$12+СВЦЭМ!$D$10+'СЕТ СН'!$F$6-'СЕТ СН'!$F$22</f>
        <v>734.53749659000005</v>
      </c>
      <c r="K18" s="36">
        <f>SUMIFS(СВЦЭМ!$C$33:$C$776,СВЦЭМ!$A$33:$A$776,$A18,СВЦЭМ!$B$33:$B$776,K$11)+'СЕТ СН'!$F$12+СВЦЭМ!$D$10+'СЕТ СН'!$F$6-'СЕТ СН'!$F$22</f>
        <v>734.07687386999999</v>
      </c>
      <c r="L18" s="36">
        <f>SUMIFS(СВЦЭМ!$C$33:$C$776,СВЦЭМ!$A$33:$A$776,$A18,СВЦЭМ!$B$33:$B$776,L$11)+'СЕТ СН'!$F$12+СВЦЭМ!$D$10+'СЕТ СН'!$F$6-'СЕТ СН'!$F$22</f>
        <v>734.58172493999996</v>
      </c>
      <c r="M18" s="36">
        <f>SUMIFS(СВЦЭМ!$C$33:$C$776,СВЦЭМ!$A$33:$A$776,$A18,СВЦЭМ!$B$33:$B$776,M$11)+'СЕТ СН'!$F$12+СВЦЭМ!$D$10+'СЕТ СН'!$F$6-'СЕТ СН'!$F$22</f>
        <v>745.22579068999994</v>
      </c>
      <c r="N18" s="36">
        <f>SUMIFS(СВЦЭМ!$C$33:$C$776,СВЦЭМ!$A$33:$A$776,$A18,СВЦЭМ!$B$33:$B$776,N$11)+'СЕТ СН'!$F$12+СВЦЭМ!$D$10+'СЕТ СН'!$F$6-'СЕТ СН'!$F$22</f>
        <v>749.81722418000004</v>
      </c>
      <c r="O18" s="36">
        <f>SUMIFS(СВЦЭМ!$C$33:$C$776,СВЦЭМ!$A$33:$A$776,$A18,СВЦЭМ!$B$33:$B$776,O$11)+'СЕТ СН'!$F$12+СВЦЭМ!$D$10+'СЕТ СН'!$F$6-'СЕТ СН'!$F$22</f>
        <v>745.23966748999999</v>
      </c>
      <c r="P18" s="36">
        <f>SUMIFS(СВЦЭМ!$C$33:$C$776,СВЦЭМ!$A$33:$A$776,$A18,СВЦЭМ!$B$33:$B$776,P$11)+'СЕТ СН'!$F$12+СВЦЭМ!$D$10+'СЕТ СН'!$F$6-'СЕТ СН'!$F$22</f>
        <v>746.14554379000003</v>
      </c>
      <c r="Q18" s="36">
        <f>SUMIFS(СВЦЭМ!$C$33:$C$776,СВЦЭМ!$A$33:$A$776,$A18,СВЦЭМ!$B$33:$B$776,Q$11)+'СЕТ СН'!$F$12+СВЦЭМ!$D$10+'СЕТ СН'!$F$6-'СЕТ СН'!$F$22</f>
        <v>750.45455669</v>
      </c>
      <c r="R18" s="36">
        <f>SUMIFS(СВЦЭМ!$C$33:$C$776,СВЦЭМ!$A$33:$A$776,$A18,СВЦЭМ!$B$33:$B$776,R$11)+'СЕТ СН'!$F$12+СВЦЭМ!$D$10+'СЕТ СН'!$F$6-'СЕТ СН'!$F$22</f>
        <v>749.40291425999999</v>
      </c>
      <c r="S18" s="36">
        <f>SUMIFS(СВЦЭМ!$C$33:$C$776,СВЦЭМ!$A$33:$A$776,$A18,СВЦЭМ!$B$33:$B$776,S$11)+'СЕТ СН'!$F$12+СВЦЭМ!$D$10+'СЕТ СН'!$F$6-'СЕТ СН'!$F$22</f>
        <v>752.03718279999998</v>
      </c>
      <c r="T18" s="36">
        <f>SUMIFS(СВЦЭМ!$C$33:$C$776,СВЦЭМ!$A$33:$A$776,$A18,СВЦЭМ!$B$33:$B$776,T$11)+'СЕТ СН'!$F$12+СВЦЭМ!$D$10+'СЕТ СН'!$F$6-'СЕТ СН'!$F$22</f>
        <v>745.11052196000003</v>
      </c>
      <c r="U18" s="36">
        <f>SUMIFS(СВЦЭМ!$C$33:$C$776,СВЦЭМ!$A$33:$A$776,$A18,СВЦЭМ!$B$33:$B$776,U$11)+'СЕТ СН'!$F$12+СВЦЭМ!$D$10+'СЕТ СН'!$F$6-'СЕТ СН'!$F$22</f>
        <v>736.51767957000004</v>
      </c>
      <c r="V18" s="36">
        <f>SUMIFS(СВЦЭМ!$C$33:$C$776,СВЦЭМ!$A$33:$A$776,$A18,СВЦЭМ!$B$33:$B$776,V$11)+'СЕТ СН'!$F$12+СВЦЭМ!$D$10+'СЕТ СН'!$F$6-'СЕТ СН'!$F$22</f>
        <v>734.77304617000004</v>
      </c>
      <c r="W18" s="36">
        <f>SUMIFS(СВЦЭМ!$C$33:$C$776,СВЦЭМ!$A$33:$A$776,$A18,СВЦЭМ!$B$33:$B$776,W$11)+'СЕТ СН'!$F$12+СВЦЭМ!$D$10+'СЕТ СН'!$F$6-'СЕТ СН'!$F$22</f>
        <v>752.55204521999997</v>
      </c>
      <c r="X18" s="36">
        <f>SUMIFS(СВЦЭМ!$C$33:$C$776,СВЦЭМ!$A$33:$A$776,$A18,СВЦЭМ!$B$33:$B$776,X$11)+'СЕТ СН'!$F$12+СВЦЭМ!$D$10+'СЕТ СН'!$F$6-'СЕТ СН'!$F$22</f>
        <v>771.11896211999999</v>
      </c>
      <c r="Y18" s="36">
        <f>SUMIFS(СВЦЭМ!$C$33:$C$776,СВЦЭМ!$A$33:$A$776,$A18,СВЦЭМ!$B$33:$B$776,Y$11)+'СЕТ СН'!$F$12+СВЦЭМ!$D$10+'СЕТ СН'!$F$6-'СЕТ СН'!$F$22</f>
        <v>818.7454755</v>
      </c>
    </row>
    <row r="19" spans="1:25" ht="15.75" x14ac:dyDescent="0.2">
      <c r="A19" s="35">
        <f t="shared" si="0"/>
        <v>43746</v>
      </c>
      <c r="B19" s="36">
        <f>SUMIFS(СВЦЭМ!$C$33:$C$776,СВЦЭМ!$A$33:$A$776,$A19,СВЦЭМ!$B$33:$B$776,B$11)+'СЕТ СН'!$F$12+СВЦЭМ!$D$10+'СЕТ СН'!$F$6-'СЕТ СН'!$F$22</f>
        <v>782.15778397999998</v>
      </c>
      <c r="C19" s="36">
        <f>SUMIFS(СВЦЭМ!$C$33:$C$776,СВЦЭМ!$A$33:$A$776,$A19,СВЦЭМ!$B$33:$B$776,C$11)+'СЕТ СН'!$F$12+СВЦЭМ!$D$10+'СЕТ СН'!$F$6-'СЕТ СН'!$F$22</f>
        <v>838.58863903999998</v>
      </c>
      <c r="D19" s="36">
        <f>SUMIFS(СВЦЭМ!$C$33:$C$776,СВЦЭМ!$A$33:$A$776,$A19,СВЦЭМ!$B$33:$B$776,D$11)+'СЕТ СН'!$F$12+СВЦЭМ!$D$10+'СЕТ СН'!$F$6-'СЕТ СН'!$F$22</f>
        <v>833.41282025999999</v>
      </c>
      <c r="E19" s="36">
        <f>SUMIFS(СВЦЭМ!$C$33:$C$776,СВЦЭМ!$A$33:$A$776,$A19,СВЦЭМ!$B$33:$B$776,E$11)+'СЕТ СН'!$F$12+СВЦЭМ!$D$10+'СЕТ СН'!$F$6-'СЕТ СН'!$F$22</f>
        <v>845.61259962999998</v>
      </c>
      <c r="F19" s="36">
        <f>SUMIFS(СВЦЭМ!$C$33:$C$776,СВЦЭМ!$A$33:$A$776,$A19,СВЦЭМ!$B$33:$B$776,F$11)+'СЕТ СН'!$F$12+СВЦЭМ!$D$10+'СЕТ СН'!$F$6-'СЕТ СН'!$F$22</f>
        <v>842.22195710999995</v>
      </c>
      <c r="G19" s="36">
        <f>SUMIFS(СВЦЭМ!$C$33:$C$776,СВЦЭМ!$A$33:$A$776,$A19,СВЦЭМ!$B$33:$B$776,G$11)+'СЕТ СН'!$F$12+СВЦЭМ!$D$10+'СЕТ СН'!$F$6-'СЕТ СН'!$F$22</f>
        <v>825.76243947</v>
      </c>
      <c r="H19" s="36">
        <f>SUMIFS(СВЦЭМ!$C$33:$C$776,СВЦЭМ!$A$33:$A$776,$A19,СВЦЭМ!$B$33:$B$776,H$11)+'СЕТ СН'!$F$12+СВЦЭМ!$D$10+'СЕТ СН'!$F$6-'СЕТ СН'!$F$22</f>
        <v>805.54525436999995</v>
      </c>
      <c r="I19" s="36">
        <f>SUMIFS(СВЦЭМ!$C$33:$C$776,СВЦЭМ!$A$33:$A$776,$A19,СВЦЭМ!$B$33:$B$776,I$11)+'СЕТ СН'!$F$12+СВЦЭМ!$D$10+'СЕТ СН'!$F$6-'СЕТ СН'!$F$22</f>
        <v>765.17579429</v>
      </c>
      <c r="J19" s="36">
        <f>SUMIFS(СВЦЭМ!$C$33:$C$776,СВЦЭМ!$A$33:$A$776,$A19,СВЦЭМ!$B$33:$B$776,J$11)+'СЕТ СН'!$F$12+СВЦЭМ!$D$10+'СЕТ СН'!$F$6-'СЕТ СН'!$F$22</f>
        <v>740.06341042999998</v>
      </c>
      <c r="K19" s="36">
        <f>SUMIFS(СВЦЭМ!$C$33:$C$776,СВЦЭМ!$A$33:$A$776,$A19,СВЦЭМ!$B$33:$B$776,K$11)+'СЕТ СН'!$F$12+СВЦЭМ!$D$10+'СЕТ СН'!$F$6-'СЕТ СН'!$F$22</f>
        <v>740.81002403000002</v>
      </c>
      <c r="L19" s="36">
        <f>SUMIFS(СВЦЭМ!$C$33:$C$776,СВЦЭМ!$A$33:$A$776,$A19,СВЦЭМ!$B$33:$B$776,L$11)+'СЕТ СН'!$F$12+СВЦЭМ!$D$10+'СЕТ СН'!$F$6-'СЕТ СН'!$F$22</f>
        <v>744.55009047999999</v>
      </c>
      <c r="M19" s="36">
        <f>SUMIFS(СВЦЭМ!$C$33:$C$776,СВЦЭМ!$A$33:$A$776,$A19,СВЦЭМ!$B$33:$B$776,M$11)+'СЕТ СН'!$F$12+СВЦЭМ!$D$10+'СЕТ СН'!$F$6-'СЕТ СН'!$F$22</f>
        <v>739.63728634999995</v>
      </c>
      <c r="N19" s="36">
        <f>SUMIFS(СВЦЭМ!$C$33:$C$776,СВЦЭМ!$A$33:$A$776,$A19,СВЦЭМ!$B$33:$B$776,N$11)+'СЕТ СН'!$F$12+СВЦЭМ!$D$10+'СЕТ СН'!$F$6-'СЕТ СН'!$F$22</f>
        <v>713.71315558000003</v>
      </c>
      <c r="O19" s="36">
        <f>SUMIFS(СВЦЭМ!$C$33:$C$776,СВЦЭМ!$A$33:$A$776,$A19,СВЦЭМ!$B$33:$B$776,O$11)+'СЕТ СН'!$F$12+СВЦЭМ!$D$10+'СЕТ СН'!$F$6-'СЕТ СН'!$F$22</f>
        <v>690.07831224999995</v>
      </c>
      <c r="P19" s="36">
        <f>SUMIFS(СВЦЭМ!$C$33:$C$776,СВЦЭМ!$A$33:$A$776,$A19,СВЦЭМ!$B$33:$B$776,P$11)+'СЕТ СН'!$F$12+СВЦЭМ!$D$10+'СЕТ СН'!$F$6-'СЕТ СН'!$F$22</f>
        <v>740.93352719999996</v>
      </c>
      <c r="Q19" s="36">
        <f>SUMIFS(СВЦЭМ!$C$33:$C$776,СВЦЭМ!$A$33:$A$776,$A19,СВЦЭМ!$B$33:$B$776,Q$11)+'СЕТ СН'!$F$12+СВЦЭМ!$D$10+'СЕТ СН'!$F$6-'СЕТ СН'!$F$22</f>
        <v>787.15153339999995</v>
      </c>
      <c r="R19" s="36">
        <f>SUMIFS(СВЦЭМ!$C$33:$C$776,СВЦЭМ!$A$33:$A$776,$A19,СВЦЭМ!$B$33:$B$776,R$11)+'СЕТ СН'!$F$12+СВЦЭМ!$D$10+'СЕТ СН'!$F$6-'СЕТ СН'!$F$22</f>
        <v>685.41606845000001</v>
      </c>
      <c r="S19" s="36">
        <f>SUMIFS(СВЦЭМ!$C$33:$C$776,СВЦЭМ!$A$33:$A$776,$A19,СВЦЭМ!$B$33:$B$776,S$11)+'СЕТ СН'!$F$12+СВЦЭМ!$D$10+'СЕТ СН'!$F$6-'СЕТ СН'!$F$22</f>
        <v>692.00328620000005</v>
      </c>
      <c r="T19" s="36">
        <f>SUMIFS(СВЦЭМ!$C$33:$C$776,СВЦЭМ!$A$33:$A$776,$A19,СВЦЭМ!$B$33:$B$776,T$11)+'СЕТ СН'!$F$12+СВЦЭМ!$D$10+'СЕТ СН'!$F$6-'СЕТ СН'!$F$22</f>
        <v>705.42399560000001</v>
      </c>
      <c r="U19" s="36">
        <f>SUMIFS(СВЦЭМ!$C$33:$C$776,СВЦЭМ!$A$33:$A$776,$A19,СВЦЭМ!$B$33:$B$776,U$11)+'СЕТ СН'!$F$12+СВЦЭМ!$D$10+'СЕТ СН'!$F$6-'СЕТ СН'!$F$22</f>
        <v>728.73862909000002</v>
      </c>
      <c r="V19" s="36">
        <f>SUMIFS(СВЦЭМ!$C$33:$C$776,СВЦЭМ!$A$33:$A$776,$A19,СВЦЭМ!$B$33:$B$776,V$11)+'СЕТ СН'!$F$12+СВЦЭМ!$D$10+'СЕТ СН'!$F$6-'СЕТ СН'!$F$22</f>
        <v>734.12905633000003</v>
      </c>
      <c r="W19" s="36">
        <f>SUMIFS(СВЦЭМ!$C$33:$C$776,СВЦЭМ!$A$33:$A$776,$A19,СВЦЭМ!$B$33:$B$776,W$11)+'СЕТ СН'!$F$12+СВЦЭМ!$D$10+'СЕТ СН'!$F$6-'СЕТ СН'!$F$22</f>
        <v>720.16173053</v>
      </c>
      <c r="X19" s="36">
        <f>SUMIFS(СВЦЭМ!$C$33:$C$776,СВЦЭМ!$A$33:$A$776,$A19,СВЦЭМ!$B$33:$B$776,X$11)+'СЕТ СН'!$F$12+СВЦЭМ!$D$10+'СЕТ СН'!$F$6-'СЕТ СН'!$F$22</f>
        <v>685.74119222000002</v>
      </c>
      <c r="Y19" s="36">
        <f>SUMIFS(СВЦЭМ!$C$33:$C$776,СВЦЭМ!$A$33:$A$776,$A19,СВЦЭМ!$B$33:$B$776,Y$11)+'СЕТ СН'!$F$12+СВЦЭМ!$D$10+'СЕТ СН'!$F$6-'СЕТ СН'!$F$22</f>
        <v>658.13142806999997</v>
      </c>
    </row>
    <row r="20" spans="1:25" ht="15.75" x14ac:dyDescent="0.2">
      <c r="A20" s="35">
        <f t="shared" si="0"/>
        <v>43747</v>
      </c>
      <c r="B20" s="36">
        <f>SUMIFS(СВЦЭМ!$C$33:$C$776,СВЦЭМ!$A$33:$A$776,$A20,СВЦЭМ!$B$33:$B$776,B$11)+'СЕТ СН'!$F$12+СВЦЭМ!$D$10+'СЕТ СН'!$F$6-'СЕТ СН'!$F$22</f>
        <v>800.57866344000001</v>
      </c>
      <c r="C20" s="36">
        <f>SUMIFS(СВЦЭМ!$C$33:$C$776,СВЦЭМ!$A$33:$A$776,$A20,СВЦЭМ!$B$33:$B$776,C$11)+'СЕТ СН'!$F$12+СВЦЭМ!$D$10+'СЕТ СН'!$F$6-'СЕТ СН'!$F$22</f>
        <v>830.60262692000003</v>
      </c>
      <c r="D20" s="36">
        <f>SUMIFS(СВЦЭМ!$C$33:$C$776,СВЦЭМ!$A$33:$A$776,$A20,СВЦЭМ!$B$33:$B$776,D$11)+'СЕТ СН'!$F$12+СВЦЭМ!$D$10+'СЕТ СН'!$F$6-'СЕТ СН'!$F$22</f>
        <v>864.37786507999999</v>
      </c>
      <c r="E20" s="36">
        <f>SUMIFS(СВЦЭМ!$C$33:$C$776,СВЦЭМ!$A$33:$A$776,$A20,СВЦЭМ!$B$33:$B$776,E$11)+'СЕТ СН'!$F$12+СВЦЭМ!$D$10+'СЕТ СН'!$F$6-'СЕТ СН'!$F$22</f>
        <v>873.95486339000001</v>
      </c>
      <c r="F20" s="36">
        <f>SUMIFS(СВЦЭМ!$C$33:$C$776,СВЦЭМ!$A$33:$A$776,$A20,СВЦЭМ!$B$33:$B$776,F$11)+'СЕТ СН'!$F$12+СВЦЭМ!$D$10+'СЕТ СН'!$F$6-'СЕТ СН'!$F$22</f>
        <v>876.24164160999999</v>
      </c>
      <c r="G20" s="36">
        <f>SUMIFS(СВЦЭМ!$C$33:$C$776,СВЦЭМ!$A$33:$A$776,$A20,СВЦЭМ!$B$33:$B$776,G$11)+'СЕТ СН'!$F$12+СВЦЭМ!$D$10+'СЕТ СН'!$F$6-'СЕТ СН'!$F$22</f>
        <v>856.69236713999999</v>
      </c>
      <c r="H20" s="36">
        <f>SUMIFS(СВЦЭМ!$C$33:$C$776,СВЦЭМ!$A$33:$A$776,$A20,СВЦЭМ!$B$33:$B$776,H$11)+'СЕТ СН'!$F$12+СВЦЭМ!$D$10+'СЕТ СН'!$F$6-'СЕТ СН'!$F$22</f>
        <v>819.60688631999994</v>
      </c>
      <c r="I20" s="36">
        <f>SUMIFS(СВЦЭМ!$C$33:$C$776,СВЦЭМ!$A$33:$A$776,$A20,СВЦЭМ!$B$33:$B$776,I$11)+'СЕТ СН'!$F$12+СВЦЭМ!$D$10+'СЕТ СН'!$F$6-'СЕТ СН'!$F$22</f>
        <v>794.12005150000005</v>
      </c>
      <c r="J20" s="36">
        <f>SUMIFS(СВЦЭМ!$C$33:$C$776,СВЦЭМ!$A$33:$A$776,$A20,СВЦЭМ!$B$33:$B$776,J$11)+'СЕТ СН'!$F$12+СВЦЭМ!$D$10+'СЕТ СН'!$F$6-'СЕТ СН'!$F$22</f>
        <v>800.43969869</v>
      </c>
      <c r="K20" s="36">
        <f>SUMIFS(СВЦЭМ!$C$33:$C$776,СВЦЭМ!$A$33:$A$776,$A20,СВЦЭМ!$B$33:$B$776,K$11)+'СЕТ СН'!$F$12+СВЦЭМ!$D$10+'СЕТ СН'!$F$6-'СЕТ СН'!$F$22</f>
        <v>806.28663841000002</v>
      </c>
      <c r="L20" s="36">
        <f>SUMIFS(СВЦЭМ!$C$33:$C$776,СВЦЭМ!$A$33:$A$776,$A20,СВЦЭМ!$B$33:$B$776,L$11)+'СЕТ СН'!$F$12+СВЦЭМ!$D$10+'СЕТ СН'!$F$6-'СЕТ СН'!$F$22</f>
        <v>817.05818994000003</v>
      </c>
      <c r="M20" s="36">
        <f>SUMIFS(СВЦЭМ!$C$33:$C$776,СВЦЭМ!$A$33:$A$776,$A20,СВЦЭМ!$B$33:$B$776,M$11)+'СЕТ СН'!$F$12+СВЦЭМ!$D$10+'СЕТ СН'!$F$6-'СЕТ СН'!$F$22</f>
        <v>813.14527702999999</v>
      </c>
      <c r="N20" s="36">
        <f>SUMIFS(СВЦЭМ!$C$33:$C$776,СВЦЭМ!$A$33:$A$776,$A20,СВЦЭМ!$B$33:$B$776,N$11)+'СЕТ СН'!$F$12+СВЦЭМ!$D$10+'СЕТ СН'!$F$6-'СЕТ СН'!$F$22</f>
        <v>762.37165574999995</v>
      </c>
      <c r="O20" s="36">
        <f>SUMIFS(СВЦЭМ!$C$33:$C$776,СВЦЭМ!$A$33:$A$776,$A20,СВЦЭМ!$B$33:$B$776,O$11)+'СЕТ СН'!$F$12+СВЦЭМ!$D$10+'СЕТ СН'!$F$6-'СЕТ СН'!$F$22</f>
        <v>740.64944621999996</v>
      </c>
      <c r="P20" s="36">
        <f>SUMIFS(СВЦЭМ!$C$33:$C$776,СВЦЭМ!$A$33:$A$776,$A20,СВЦЭМ!$B$33:$B$776,P$11)+'СЕТ СН'!$F$12+СВЦЭМ!$D$10+'СЕТ СН'!$F$6-'СЕТ СН'!$F$22</f>
        <v>739.74881787000004</v>
      </c>
      <c r="Q20" s="36">
        <f>SUMIFS(СВЦЭМ!$C$33:$C$776,СВЦЭМ!$A$33:$A$776,$A20,СВЦЭМ!$B$33:$B$776,Q$11)+'СЕТ СН'!$F$12+СВЦЭМ!$D$10+'СЕТ СН'!$F$6-'СЕТ СН'!$F$22</f>
        <v>738.44423762999998</v>
      </c>
      <c r="R20" s="36">
        <f>SUMIFS(СВЦЭМ!$C$33:$C$776,СВЦЭМ!$A$33:$A$776,$A20,СВЦЭМ!$B$33:$B$776,R$11)+'СЕТ СН'!$F$12+СВЦЭМ!$D$10+'СЕТ СН'!$F$6-'СЕТ СН'!$F$22</f>
        <v>732.14946226999996</v>
      </c>
      <c r="S20" s="36">
        <f>SUMIFS(СВЦЭМ!$C$33:$C$776,СВЦЭМ!$A$33:$A$776,$A20,СВЦЭМ!$B$33:$B$776,S$11)+'СЕТ СН'!$F$12+СВЦЭМ!$D$10+'СЕТ СН'!$F$6-'СЕТ СН'!$F$22</f>
        <v>732.28190365</v>
      </c>
      <c r="T20" s="36">
        <f>SUMIFS(СВЦЭМ!$C$33:$C$776,СВЦЭМ!$A$33:$A$776,$A20,СВЦЭМ!$B$33:$B$776,T$11)+'СЕТ СН'!$F$12+СВЦЭМ!$D$10+'СЕТ СН'!$F$6-'СЕТ СН'!$F$22</f>
        <v>757.39159103999998</v>
      </c>
      <c r="U20" s="36">
        <f>SUMIFS(СВЦЭМ!$C$33:$C$776,СВЦЭМ!$A$33:$A$776,$A20,СВЦЭМ!$B$33:$B$776,U$11)+'СЕТ СН'!$F$12+СВЦЭМ!$D$10+'СЕТ СН'!$F$6-'СЕТ СН'!$F$22</f>
        <v>749.70120065000003</v>
      </c>
      <c r="V20" s="36">
        <f>SUMIFS(СВЦЭМ!$C$33:$C$776,СВЦЭМ!$A$33:$A$776,$A20,СВЦЭМ!$B$33:$B$776,V$11)+'СЕТ СН'!$F$12+СВЦЭМ!$D$10+'СЕТ СН'!$F$6-'СЕТ СН'!$F$22</f>
        <v>742.80075907000003</v>
      </c>
      <c r="W20" s="36">
        <f>SUMIFS(СВЦЭМ!$C$33:$C$776,СВЦЭМ!$A$33:$A$776,$A20,СВЦЭМ!$B$33:$B$776,W$11)+'СЕТ СН'!$F$12+СВЦЭМ!$D$10+'СЕТ СН'!$F$6-'СЕТ СН'!$F$22</f>
        <v>757.17859352999994</v>
      </c>
      <c r="X20" s="36">
        <f>SUMIFS(СВЦЭМ!$C$33:$C$776,СВЦЭМ!$A$33:$A$776,$A20,СВЦЭМ!$B$33:$B$776,X$11)+'СЕТ СН'!$F$12+СВЦЭМ!$D$10+'СЕТ СН'!$F$6-'СЕТ СН'!$F$22</f>
        <v>732.29091544999994</v>
      </c>
      <c r="Y20" s="36">
        <f>SUMIFS(СВЦЭМ!$C$33:$C$776,СВЦЭМ!$A$33:$A$776,$A20,СВЦЭМ!$B$33:$B$776,Y$11)+'СЕТ СН'!$F$12+СВЦЭМ!$D$10+'СЕТ СН'!$F$6-'СЕТ СН'!$F$22</f>
        <v>748.51905983999995</v>
      </c>
    </row>
    <row r="21" spans="1:25" ht="15.75" x14ac:dyDescent="0.2">
      <c r="A21" s="35">
        <f t="shared" si="0"/>
        <v>43748</v>
      </c>
      <c r="B21" s="36">
        <f>SUMIFS(СВЦЭМ!$C$33:$C$776,СВЦЭМ!$A$33:$A$776,$A21,СВЦЭМ!$B$33:$B$776,B$11)+'СЕТ СН'!$F$12+СВЦЭМ!$D$10+'СЕТ СН'!$F$6-'СЕТ СН'!$F$22</f>
        <v>903.15982996000002</v>
      </c>
      <c r="C21" s="36">
        <f>SUMIFS(СВЦЭМ!$C$33:$C$776,СВЦЭМ!$A$33:$A$776,$A21,СВЦЭМ!$B$33:$B$776,C$11)+'СЕТ СН'!$F$12+СВЦЭМ!$D$10+'СЕТ СН'!$F$6-'СЕТ СН'!$F$22</f>
        <v>940.55139970999994</v>
      </c>
      <c r="D21" s="36">
        <f>SUMIFS(СВЦЭМ!$C$33:$C$776,СВЦЭМ!$A$33:$A$776,$A21,СВЦЭМ!$B$33:$B$776,D$11)+'СЕТ СН'!$F$12+СВЦЭМ!$D$10+'СЕТ СН'!$F$6-'СЕТ СН'!$F$22</f>
        <v>966.53876539999999</v>
      </c>
      <c r="E21" s="36">
        <f>SUMIFS(СВЦЭМ!$C$33:$C$776,СВЦЭМ!$A$33:$A$776,$A21,СВЦЭМ!$B$33:$B$776,E$11)+'СЕТ СН'!$F$12+СВЦЭМ!$D$10+'СЕТ СН'!$F$6-'СЕТ СН'!$F$22</f>
        <v>972.70429944</v>
      </c>
      <c r="F21" s="36">
        <f>SUMIFS(СВЦЭМ!$C$33:$C$776,СВЦЭМ!$A$33:$A$776,$A21,СВЦЭМ!$B$33:$B$776,F$11)+'СЕТ СН'!$F$12+СВЦЭМ!$D$10+'СЕТ СН'!$F$6-'СЕТ СН'!$F$22</f>
        <v>983.94195635999995</v>
      </c>
      <c r="G21" s="36">
        <f>SUMIFS(СВЦЭМ!$C$33:$C$776,СВЦЭМ!$A$33:$A$776,$A21,СВЦЭМ!$B$33:$B$776,G$11)+'СЕТ СН'!$F$12+СВЦЭМ!$D$10+'СЕТ СН'!$F$6-'СЕТ СН'!$F$22</f>
        <v>965.54259084</v>
      </c>
      <c r="H21" s="36">
        <f>SUMIFS(СВЦЭМ!$C$33:$C$776,СВЦЭМ!$A$33:$A$776,$A21,СВЦЭМ!$B$33:$B$776,H$11)+'СЕТ СН'!$F$12+СВЦЭМ!$D$10+'СЕТ СН'!$F$6-'СЕТ СН'!$F$22</f>
        <v>926.93701751000003</v>
      </c>
      <c r="I21" s="36">
        <f>SUMIFS(СВЦЭМ!$C$33:$C$776,СВЦЭМ!$A$33:$A$776,$A21,СВЦЭМ!$B$33:$B$776,I$11)+'СЕТ СН'!$F$12+СВЦЭМ!$D$10+'СЕТ СН'!$F$6-'СЕТ СН'!$F$22</f>
        <v>841.66972552000004</v>
      </c>
      <c r="J21" s="36">
        <f>SUMIFS(СВЦЭМ!$C$33:$C$776,СВЦЭМ!$A$33:$A$776,$A21,СВЦЭМ!$B$33:$B$776,J$11)+'СЕТ СН'!$F$12+СВЦЭМ!$D$10+'СЕТ СН'!$F$6-'СЕТ СН'!$F$22</f>
        <v>828.85186500999998</v>
      </c>
      <c r="K21" s="36">
        <f>SUMIFS(СВЦЭМ!$C$33:$C$776,СВЦЭМ!$A$33:$A$776,$A21,СВЦЭМ!$B$33:$B$776,K$11)+'СЕТ СН'!$F$12+СВЦЭМ!$D$10+'СЕТ СН'!$F$6-'СЕТ СН'!$F$22</f>
        <v>819.03028560999996</v>
      </c>
      <c r="L21" s="36">
        <f>SUMIFS(СВЦЭМ!$C$33:$C$776,СВЦЭМ!$A$33:$A$776,$A21,СВЦЭМ!$B$33:$B$776,L$11)+'СЕТ СН'!$F$12+СВЦЭМ!$D$10+'СЕТ СН'!$F$6-'СЕТ СН'!$F$22</f>
        <v>821.11927287000003</v>
      </c>
      <c r="M21" s="36">
        <f>SUMIFS(СВЦЭМ!$C$33:$C$776,СВЦЭМ!$A$33:$A$776,$A21,СВЦЭМ!$B$33:$B$776,M$11)+'СЕТ СН'!$F$12+СВЦЭМ!$D$10+'СЕТ СН'!$F$6-'СЕТ СН'!$F$22</f>
        <v>823.64857614000005</v>
      </c>
      <c r="N21" s="36">
        <f>SUMIFS(СВЦЭМ!$C$33:$C$776,СВЦЭМ!$A$33:$A$776,$A21,СВЦЭМ!$B$33:$B$776,N$11)+'СЕТ СН'!$F$12+СВЦЭМ!$D$10+'СЕТ СН'!$F$6-'СЕТ СН'!$F$22</f>
        <v>789.47350244999996</v>
      </c>
      <c r="O21" s="36">
        <f>SUMIFS(СВЦЭМ!$C$33:$C$776,СВЦЭМ!$A$33:$A$776,$A21,СВЦЭМ!$B$33:$B$776,O$11)+'СЕТ СН'!$F$12+СВЦЭМ!$D$10+'СЕТ СН'!$F$6-'СЕТ СН'!$F$22</f>
        <v>748.49792550999996</v>
      </c>
      <c r="P21" s="36">
        <f>SUMIFS(СВЦЭМ!$C$33:$C$776,СВЦЭМ!$A$33:$A$776,$A21,СВЦЭМ!$B$33:$B$776,P$11)+'СЕТ СН'!$F$12+СВЦЭМ!$D$10+'СЕТ СН'!$F$6-'СЕТ СН'!$F$22</f>
        <v>752.83427743000004</v>
      </c>
      <c r="Q21" s="36">
        <f>SUMIFS(СВЦЭМ!$C$33:$C$776,СВЦЭМ!$A$33:$A$776,$A21,СВЦЭМ!$B$33:$B$776,Q$11)+'СЕТ СН'!$F$12+СВЦЭМ!$D$10+'СЕТ СН'!$F$6-'СЕТ СН'!$F$22</f>
        <v>753.62739269999997</v>
      </c>
      <c r="R21" s="36">
        <f>SUMIFS(СВЦЭМ!$C$33:$C$776,СВЦЭМ!$A$33:$A$776,$A21,СВЦЭМ!$B$33:$B$776,R$11)+'СЕТ СН'!$F$12+СВЦЭМ!$D$10+'СЕТ СН'!$F$6-'СЕТ СН'!$F$22</f>
        <v>753.50653514999999</v>
      </c>
      <c r="S21" s="36">
        <f>SUMIFS(СВЦЭМ!$C$33:$C$776,СВЦЭМ!$A$33:$A$776,$A21,СВЦЭМ!$B$33:$B$776,S$11)+'СЕТ СН'!$F$12+СВЦЭМ!$D$10+'СЕТ СН'!$F$6-'СЕТ СН'!$F$22</f>
        <v>762.63299240000003</v>
      </c>
      <c r="T21" s="36">
        <f>SUMIFS(СВЦЭМ!$C$33:$C$776,СВЦЭМ!$A$33:$A$776,$A21,СВЦЭМ!$B$33:$B$776,T$11)+'СЕТ СН'!$F$12+СВЦЭМ!$D$10+'СЕТ СН'!$F$6-'СЕТ СН'!$F$22</f>
        <v>768.90653276</v>
      </c>
      <c r="U21" s="36">
        <f>SUMIFS(СВЦЭМ!$C$33:$C$776,СВЦЭМ!$A$33:$A$776,$A21,СВЦЭМ!$B$33:$B$776,U$11)+'СЕТ СН'!$F$12+СВЦЭМ!$D$10+'СЕТ СН'!$F$6-'СЕТ СН'!$F$22</f>
        <v>781.49800945000004</v>
      </c>
      <c r="V21" s="36">
        <f>SUMIFS(СВЦЭМ!$C$33:$C$776,СВЦЭМ!$A$33:$A$776,$A21,СВЦЭМ!$B$33:$B$776,V$11)+'СЕТ СН'!$F$12+СВЦЭМ!$D$10+'СЕТ СН'!$F$6-'СЕТ СН'!$F$22</f>
        <v>784.38110313999994</v>
      </c>
      <c r="W21" s="36">
        <f>SUMIFS(СВЦЭМ!$C$33:$C$776,СВЦЭМ!$A$33:$A$776,$A21,СВЦЭМ!$B$33:$B$776,W$11)+'СЕТ СН'!$F$12+СВЦЭМ!$D$10+'СЕТ СН'!$F$6-'СЕТ СН'!$F$22</f>
        <v>775.62613965000003</v>
      </c>
      <c r="X21" s="36">
        <f>SUMIFS(СВЦЭМ!$C$33:$C$776,СВЦЭМ!$A$33:$A$776,$A21,СВЦЭМ!$B$33:$B$776,X$11)+'СЕТ СН'!$F$12+СВЦЭМ!$D$10+'СЕТ СН'!$F$6-'СЕТ СН'!$F$22</f>
        <v>766.42294148999997</v>
      </c>
      <c r="Y21" s="36">
        <f>SUMIFS(СВЦЭМ!$C$33:$C$776,СВЦЭМ!$A$33:$A$776,$A21,СВЦЭМ!$B$33:$B$776,Y$11)+'СЕТ СН'!$F$12+СВЦЭМ!$D$10+'СЕТ СН'!$F$6-'СЕТ СН'!$F$22</f>
        <v>794.99925909000001</v>
      </c>
    </row>
    <row r="22" spans="1:25" ht="15.75" x14ac:dyDescent="0.2">
      <c r="A22" s="35">
        <f t="shared" si="0"/>
        <v>43749</v>
      </c>
      <c r="B22" s="36">
        <f>SUMIFS(СВЦЭМ!$C$33:$C$776,СВЦЭМ!$A$33:$A$776,$A22,СВЦЭМ!$B$33:$B$776,B$11)+'СЕТ СН'!$F$12+СВЦЭМ!$D$10+'СЕТ СН'!$F$6-'СЕТ СН'!$F$22</f>
        <v>861.44635982</v>
      </c>
      <c r="C22" s="36">
        <f>SUMIFS(СВЦЭМ!$C$33:$C$776,СВЦЭМ!$A$33:$A$776,$A22,СВЦЭМ!$B$33:$B$776,C$11)+'СЕТ СН'!$F$12+СВЦЭМ!$D$10+'СЕТ СН'!$F$6-'СЕТ СН'!$F$22</f>
        <v>917.24267275</v>
      </c>
      <c r="D22" s="36">
        <f>SUMIFS(СВЦЭМ!$C$33:$C$776,СВЦЭМ!$A$33:$A$776,$A22,СВЦЭМ!$B$33:$B$776,D$11)+'СЕТ СН'!$F$12+СВЦЭМ!$D$10+'СЕТ СН'!$F$6-'СЕТ СН'!$F$22</f>
        <v>930.05086273999996</v>
      </c>
      <c r="E22" s="36">
        <f>SUMIFS(СВЦЭМ!$C$33:$C$776,СВЦЭМ!$A$33:$A$776,$A22,СВЦЭМ!$B$33:$B$776,E$11)+'СЕТ СН'!$F$12+СВЦЭМ!$D$10+'СЕТ СН'!$F$6-'СЕТ СН'!$F$22</f>
        <v>934.66391867000004</v>
      </c>
      <c r="F22" s="36">
        <f>SUMIFS(СВЦЭМ!$C$33:$C$776,СВЦЭМ!$A$33:$A$776,$A22,СВЦЭМ!$B$33:$B$776,F$11)+'СЕТ СН'!$F$12+СВЦЭМ!$D$10+'СЕТ СН'!$F$6-'СЕТ СН'!$F$22</f>
        <v>930.92910057999995</v>
      </c>
      <c r="G22" s="36">
        <f>SUMIFS(СВЦЭМ!$C$33:$C$776,СВЦЭМ!$A$33:$A$776,$A22,СВЦЭМ!$B$33:$B$776,G$11)+'СЕТ СН'!$F$12+СВЦЭМ!$D$10+'СЕТ СН'!$F$6-'СЕТ СН'!$F$22</f>
        <v>914.14878380000005</v>
      </c>
      <c r="H22" s="36">
        <f>SUMIFS(СВЦЭМ!$C$33:$C$776,СВЦЭМ!$A$33:$A$776,$A22,СВЦЭМ!$B$33:$B$776,H$11)+'СЕТ СН'!$F$12+СВЦЭМ!$D$10+'СЕТ СН'!$F$6-'СЕТ СН'!$F$22</f>
        <v>871.31572664999999</v>
      </c>
      <c r="I22" s="36">
        <f>SUMIFS(СВЦЭМ!$C$33:$C$776,СВЦЭМ!$A$33:$A$776,$A22,СВЦЭМ!$B$33:$B$776,I$11)+'СЕТ СН'!$F$12+СВЦЭМ!$D$10+'СЕТ СН'!$F$6-'СЕТ СН'!$F$22</f>
        <v>848.13649514999997</v>
      </c>
      <c r="J22" s="36">
        <f>SUMIFS(СВЦЭМ!$C$33:$C$776,СВЦЭМ!$A$33:$A$776,$A22,СВЦЭМ!$B$33:$B$776,J$11)+'СЕТ СН'!$F$12+СВЦЭМ!$D$10+'СЕТ СН'!$F$6-'СЕТ СН'!$F$22</f>
        <v>825.73725050999997</v>
      </c>
      <c r="K22" s="36">
        <f>SUMIFS(СВЦЭМ!$C$33:$C$776,СВЦЭМ!$A$33:$A$776,$A22,СВЦЭМ!$B$33:$B$776,K$11)+'СЕТ СН'!$F$12+СВЦЭМ!$D$10+'СЕТ СН'!$F$6-'СЕТ СН'!$F$22</f>
        <v>814.69361710999999</v>
      </c>
      <c r="L22" s="36">
        <f>SUMIFS(СВЦЭМ!$C$33:$C$776,СВЦЭМ!$A$33:$A$776,$A22,СВЦЭМ!$B$33:$B$776,L$11)+'СЕТ СН'!$F$12+СВЦЭМ!$D$10+'СЕТ СН'!$F$6-'СЕТ СН'!$F$22</f>
        <v>813.72827599000004</v>
      </c>
      <c r="M22" s="36">
        <f>SUMIFS(СВЦЭМ!$C$33:$C$776,СВЦЭМ!$A$33:$A$776,$A22,СВЦЭМ!$B$33:$B$776,M$11)+'СЕТ СН'!$F$12+СВЦЭМ!$D$10+'СЕТ СН'!$F$6-'СЕТ СН'!$F$22</f>
        <v>815.19605046000004</v>
      </c>
      <c r="N22" s="36">
        <f>SUMIFS(СВЦЭМ!$C$33:$C$776,СВЦЭМ!$A$33:$A$776,$A22,СВЦЭМ!$B$33:$B$776,N$11)+'СЕТ СН'!$F$12+СВЦЭМ!$D$10+'СЕТ СН'!$F$6-'СЕТ СН'!$F$22</f>
        <v>783.49506058999998</v>
      </c>
      <c r="O22" s="36">
        <f>SUMIFS(СВЦЭМ!$C$33:$C$776,СВЦЭМ!$A$33:$A$776,$A22,СВЦЭМ!$B$33:$B$776,O$11)+'СЕТ СН'!$F$12+СВЦЭМ!$D$10+'СЕТ СН'!$F$6-'СЕТ СН'!$F$22</f>
        <v>763.27227139000001</v>
      </c>
      <c r="P22" s="36">
        <f>SUMIFS(СВЦЭМ!$C$33:$C$776,СВЦЭМ!$A$33:$A$776,$A22,СВЦЭМ!$B$33:$B$776,P$11)+'СЕТ СН'!$F$12+СВЦЭМ!$D$10+'СЕТ СН'!$F$6-'СЕТ СН'!$F$22</f>
        <v>773.74952334</v>
      </c>
      <c r="Q22" s="36">
        <f>SUMIFS(СВЦЭМ!$C$33:$C$776,СВЦЭМ!$A$33:$A$776,$A22,СВЦЭМ!$B$33:$B$776,Q$11)+'СЕТ СН'!$F$12+СВЦЭМ!$D$10+'СЕТ СН'!$F$6-'СЕТ СН'!$F$22</f>
        <v>775.46709915999998</v>
      </c>
      <c r="R22" s="36">
        <f>SUMIFS(СВЦЭМ!$C$33:$C$776,СВЦЭМ!$A$33:$A$776,$A22,СВЦЭМ!$B$33:$B$776,R$11)+'СЕТ СН'!$F$12+СВЦЭМ!$D$10+'СЕТ СН'!$F$6-'СЕТ СН'!$F$22</f>
        <v>772.46953174999999</v>
      </c>
      <c r="S22" s="36">
        <f>SUMIFS(СВЦЭМ!$C$33:$C$776,СВЦЭМ!$A$33:$A$776,$A22,СВЦЭМ!$B$33:$B$776,S$11)+'СЕТ СН'!$F$12+СВЦЭМ!$D$10+'СЕТ СН'!$F$6-'СЕТ СН'!$F$22</f>
        <v>762.55193155999996</v>
      </c>
      <c r="T22" s="36">
        <f>SUMIFS(СВЦЭМ!$C$33:$C$776,СВЦЭМ!$A$33:$A$776,$A22,СВЦЭМ!$B$33:$B$776,T$11)+'СЕТ СН'!$F$12+СВЦЭМ!$D$10+'СЕТ СН'!$F$6-'СЕТ СН'!$F$22</f>
        <v>748.58024755999998</v>
      </c>
      <c r="U22" s="36">
        <f>SUMIFS(СВЦЭМ!$C$33:$C$776,СВЦЭМ!$A$33:$A$776,$A22,СВЦЭМ!$B$33:$B$776,U$11)+'СЕТ СН'!$F$12+СВЦЭМ!$D$10+'СЕТ СН'!$F$6-'СЕТ СН'!$F$22</f>
        <v>770.61479310999994</v>
      </c>
      <c r="V22" s="36">
        <f>SUMIFS(СВЦЭМ!$C$33:$C$776,СВЦЭМ!$A$33:$A$776,$A22,СВЦЭМ!$B$33:$B$776,V$11)+'СЕТ СН'!$F$12+СВЦЭМ!$D$10+'СЕТ СН'!$F$6-'СЕТ СН'!$F$22</f>
        <v>796.38509011999997</v>
      </c>
      <c r="W22" s="36">
        <f>SUMIFS(СВЦЭМ!$C$33:$C$776,СВЦЭМ!$A$33:$A$776,$A22,СВЦЭМ!$B$33:$B$776,W$11)+'СЕТ СН'!$F$12+СВЦЭМ!$D$10+'СЕТ СН'!$F$6-'СЕТ СН'!$F$22</f>
        <v>801.99783857</v>
      </c>
      <c r="X22" s="36">
        <f>SUMIFS(СВЦЭМ!$C$33:$C$776,СВЦЭМ!$A$33:$A$776,$A22,СВЦЭМ!$B$33:$B$776,X$11)+'СЕТ СН'!$F$12+СВЦЭМ!$D$10+'СЕТ СН'!$F$6-'СЕТ СН'!$F$22</f>
        <v>806.85547064000002</v>
      </c>
      <c r="Y22" s="36">
        <f>SUMIFS(СВЦЭМ!$C$33:$C$776,СВЦЭМ!$A$33:$A$776,$A22,СВЦЭМ!$B$33:$B$776,Y$11)+'СЕТ СН'!$F$12+СВЦЭМ!$D$10+'СЕТ СН'!$F$6-'СЕТ СН'!$F$22</f>
        <v>838.66272778999996</v>
      </c>
    </row>
    <row r="23" spans="1:25" ht="15.75" x14ac:dyDescent="0.2">
      <c r="A23" s="35">
        <f t="shared" si="0"/>
        <v>43750</v>
      </c>
      <c r="B23" s="36">
        <f>SUMIFS(СВЦЭМ!$C$33:$C$776,СВЦЭМ!$A$33:$A$776,$A23,СВЦЭМ!$B$33:$B$776,B$11)+'СЕТ СН'!$F$12+СВЦЭМ!$D$10+'СЕТ СН'!$F$6-'СЕТ СН'!$F$22</f>
        <v>829.64695715999994</v>
      </c>
      <c r="C23" s="36">
        <f>SUMIFS(СВЦЭМ!$C$33:$C$776,СВЦЭМ!$A$33:$A$776,$A23,СВЦЭМ!$B$33:$B$776,C$11)+'СЕТ СН'!$F$12+СВЦЭМ!$D$10+'СЕТ СН'!$F$6-'СЕТ СН'!$F$22</f>
        <v>822.96536177999997</v>
      </c>
      <c r="D23" s="36">
        <f>SUMIFS(СВЦЭМ!$C$33:$C$776,СВЦЭМ!$A$33:$A$776,$A23,СВЦЭМ!$B$33:$B$776,D$11)+'СЕТ СН'!$F$12+СВЦЭМ!$D$10+'СЕТ СН'!$F$6-'СЕТ СН'!$F$22</f>
        <v>826.29218326</v>
      </c>
      <c r="E23" s="36">
        <f>SUMIFS(СВЦЭМ!$C$33:$C$776,СВЦЭМ!$A$33:$A$776,$A23,СВЦЭМ!$B$33:$B$776,E$11)+'СЕТ СН'!$F$12+СВЦЭМ!$D$10+'СЕТ СН'!$F$6-'СЕТ СН'!$F$22</f>
        <v>833.85049951999997</v>
      </c>
      <c r="F23" s="36">
        <f>SUMIFS(СВЦЭМ!$C$33:$C$776,СВЦЭМ!$A$33:$A$776,$A23,СВЦЭМ!$B$33:$B$776,F$11)+'СЕТ СН'!$F$12+СВЦЭМ!$D$10+'СЕТ СН'!$F$6-'СЕТ СН'!$F$22</f>
        <v>845.65019460999997</v>
      </c>
      <c r="G23" s="36">
        <f>SUMIFS(СВЦЭМ!$C$33:$C$776,СВЦЭМ!$A$33:$A$776,$A23,СВЦЭМ!$B$33:$B$776,G$11)+'СЕТ СН'!$F$12+СВЦЭМ!$D$10+'СЕТ СН'!$F$6-'СЕТ СН'!$F$22</f>
        <v>837.22279793999996</v>
      </c>
      <c r="H23" s="36">
        <f>SUMIFS(СВЦЭМ!$C$33:$C$776,СВЦЭМ!$A$33:$A$776,$A23,СВЦЭМ!$B$33:$B$776,H$11)+'СЕТ СН'!$F$12+СВЦЭМ!$D$10+'СЕТ СН'!$F$6-'СЕТ СН'!$F$22</f>
        <v>817.03574268</v>
      </c>
      <c r="I23" s="36">
        <f>SUMIFS(СВЦЭМ!$C$33:$C$776,СВЦЭМ!$A$33:$A$776,$A23,СВЦЭМ!$B$33:$B$776,I$11)+'СЕТ СН'!$F$12+СВЦЭМ!$D$10+'СЕТ СН'!$F$6-'СЕТ СН'!$F$22</f>
        <v>848.73672704000001</v>
      </c>
      <c r="J23" s="36">
        <f>SUMIFS(СВЦЭМ!$C$33:$C$776,СВЦЭМ!$A$33:$A$776,$A23,СВЦЭМ!$B$33:$B$776,J$11)+'СЕТ СН'!$F$12+СВЦЭМ!$D$10+'СЕТ СН'!$F$6-'СЕТ СН'!$F$22</f>
        <v>857.88182913000003</v>
      </c>
      <c r="K23" s="36">
        <f>SUMIFS(СВЦЭМ!$C$33:$C$776,СВЦЭМ!$A$33:$A$776,$A23,СВЦЭМ!$B$33:$B$776,K$11)+'СЕТ СН'!$F$12+СВЦЭМ!$D$10+'СЕТ СН'!$F$6-'СЕТ СН'!$F$22</f>
        <v>858.42201752999995</v>
      </c>
      <c r="L23" s="36">
        <f>SUMIFS(СВЦЭМ!$C$33:$C$776,СВЦЭМ!$A$33:$A$776,$A23,СВЦЭМ!$B$33:$B$776,L$11)+'СЕТ СН'!$F$12+СВЦЭМ!$D$10+'СЕТ СН'!$F$6-'СЕТ СН'!$F$22</f>
        <v>860.46504639</v>
      </c>
      <c r="M23" s="36">
        <f>SUMIFS(СВЦЭМ!$C$33:$C$776,СВЦЭМ!$A$33:$A$776,$A23,СВЦЭМ!$B$33:$B$776,M$11)+'СЕТ СН'!$F$12+СВЦЭМ!$D$10+'СЕТ СН'!$F$6-'СЕТ СН'!$F$22</f>
        <v>864.15132925</v>
      </c>
      <c r="N23" s="36">
        <f>SUMIFS(СВЦЭМ!$C$33:$C$776,СВЦЭМ!$A$33:$A$776,$A23,СВЦЭМ!$B$33:$B$776,N$11)+'СЕТ СН'!$F$12+СВЦЭМ!$D$10+'СЕТ СН'!$F$6-'СЕТ СН'!$F$22</f>
        <v>809.15139412999997</v>
      </c>
      <c r="O23" s="36">
        <f>SUMIFS(СВЦЭМ!$C$33:$C$776,СВЦЭМ!$A$33:$A$776,$A23,СВЦЭМ!$B$33:$B$776,O$11)+'СЕТ СН'!$F$12+СВЦЭМ!$D$10+'СЕТ СН'!$F$6-'СЕТ СН'!$F$22</f>
        <v>766.82023130999994</v>
      </c>
      <c r="P23" s="36">
        <f>SUMIFS(СВЦЭМ!$C$33:$C$776,СВЦЭМ!$A$33:$A$776,$A23,СВЦЭМ!$B$33:$B$776,P$11)+'СЕТ СН'!$F$12+СВЦЭМ!$D$10+'СЕТ СН'!$F$6-'СЕТ СН'!$F$22</f>
        <v>756.46198079999999</v>
      </c>
      <c r="Q23" s="36">
        <f>SUMIFS(СВЦЭМ!$C$33:$C$776,СВЦЭМ!$A$33:$A$776,$A23,СВЦЭМ!$B$33:$B$776,Q$11)+'СЕТ СН'!$F$12+СВЦЭМ!$D$10+'СЕТ СН'!$F$6-'СЕТ СН'!$F$22</f>
        <v>752.04443771000001</v>
      </c>
      <c r="R23" s="36">
        <f>SUMIFS(СВЦЭМ!$C$33:$C$776,СВЦЭМ!$A$33:$A$776,$A23,СВЦЭМ!$B$33:$B$776,R$11)+'СЕТ СН'!$F$12+СВЦЭМ!$D$10+'СЕТ СН'!$F$6-'СЕТ СН'!$F$22</f>
        <v>749.52202669999997</v>
      </c>
      <c r="S23" s="36">
        <f>SUMIFS(СВЦЭМ!$C$33:$C$776,СВЦЭМ!$A$33:$A$776,$A23,СВЦЭМ!$B$33:$B$776,S$11)+'СЕТ СН'!$F$12+СВЦЭМ!$D$10+'СЕТ СН'!$F$6-'СЕТ СН'!$F$22</f>
        <v>761.75836128000003</v>
      </c>
      <c r="T23" s="36">
        <f>SUMIFS(СВЦЭМ!$C$33:$C$776,СВЦЭМ!$A$33:$A$776,$A23,СВЦЭМ!$B$33:$B$776,T$11)+'СЕТ СН'!$F$12+СВЦЭМ!$D$10+'СЕТ СН'!$F$6-'СЕТ СН'!$F$22</f>
        <v>771.05792224000004</v>
      </c>
      <c r="U23" s="36">
        <f>SUMIFS(СВЦЭМ!$C$33:$C$776,СВЦЭМ!$A$33:$A$776,$A23,СВЦЭМ!$B$33:$B$776,U$11)+'СЕТ СН'!$F$12+СВЦЭМ!$D$10+'СЕТ СН'!$F$6-'СЕТ СН'!$F$22</f>
        <v>726.41714156</v>
      </c>
      <c r="V23" s="36">
        <f>SUMIFS(СВЦЭМ!$C$33:$C$776,СВЦЭМ!$A$33:$A$776,$A23,СВЦЭМ!$B$33:$B$776,V$11)+'СЕТ СН'!$F$12+СВЦЭМ!$D$10+'СЕТ СН'!$F$6-'СЕТ СН'!$F$22</f>
        <v>721.83391867</v>
      </c>
      <c r="W23" s="36">
        <f>SUMIFS(СВЦЭМ!$C$33:$C$776,СВЦЭМ!$A$33:$A$776,$A23,СВЦЭМ!$B$33:$B$776,W$11)+'СЕТ СН'!$F$12+СВЦЭМ!$D$10+'СЕТ СН'!$F$6-'СЕТ СН'!$F$22</f>
        <v>728.17653426000004</v>
      </c>
      <c r="X23" s="36">
        <f>SUMIFS(СВЦЭМ!$C$33:$C$776,СВЦЭМ!$A$33:$A$776,$A23,СВЦЭМ!$B$33:$B$776,X$11)+'СЕТ СН'!$F$12+СВЦЭМ!$D$10+'СЕТ СН'!$F$6-'СЕТ СН'!$F$22</f>
        <v>745.96860975000004</v>
      </c>
      <c r="Y23" s="36">
        <f>SUMIFS(СВЦЭМ!$C$33:$C$776,СВЦЭМ!$A$33:$A$776,$A23,СВЦЭМ!$B$33:$B$776,Y$11)+'СЕТ СН'!$F$12+СВЦЭМ!$D$10+'СЕТ СН'!$F$6-'СЕТ СН'!$F$22</f>
        <v>770.73016040999994</v>
      </c>
    </row>
    <row r="24" spans="1:25" ht="15.75" x14ac:dyDescent="0.2">
      <c r="A24" s="35">
        <f t="shared" si="0"/>
        <v>43751</v>
      </c>
      <c r="B24" s="36">
        <f>SUMIFS(СВЦЭМ!$C$33:$C$776,СВЦЭМ!$A$33:$A$776,$A24,СВЦЭМ!$B$33:$B$776,B$11)+'СЕТ СН'!$F$12+СВЦЭМ!$D$10+'СЕТ СН'!$F$6-'СЕТ СН'!$F$22</f>
        <v>866.27201725999998</v>
      </c>
      <c r="C24" s="36">
        <f>SUMIFS(СВЦЭМ!$C$33:$C$776,СВЦЭМ!$A$33:$A$776,$A24,СВЦЭМ!$B$33:$B$776,C$11)+'СЕТ СН'!$F$12+СВЦЭМ!$D$10+'СЕТ СН'!$F$6-'СЕТ СН'!$F$22</f>
        <v>904.68799719000003</v>
      </c>
      <c r="D24" s="36">
        <f>SUMIFS(СВЦЭМ!$C$33:$C$776,СВЦЭМ!$A$33:$A$776,$A24,СВЦЭМ!$B$33:$B$776,D$11)+'СЕТ СН'!$F$12+СВЦЭМ!$D$10+'СЕТ СН'!$F$6-'СЕТ СН'!$F$22</f>
        <v>923.82166934999998</v>
      </c>
      <c r="E24" s="36">
        <f>SUMIFS(СВЦЭМ!$C$33:$C$776,СВЦЭМ!$A$33:$A$776,$A24,СВЦЭМ!$B$33:$B$776,E$11)+'СЕТ СН'!$F$12+СВЦЭМ!$D$10+'СЕТ СН'!$F$6-'СЕТ СН'!$F$22</f>
        <v>941.40242999999998</v>
      </c>
      <c r="F24" s="36">
        <f>SUMIFS(СВЦЭМ!$C$33:$C$776,СВЦЭМ!$A$33:$A$776,$A24,СВЦЭМ!$B$33:$B$776,F$11)+'СЕТ СН'!$F$12+СВЦЭМ!$D$10+'СЕТ СН'!$F$6-'СЕТ СН'!$F$22</f>
        <v>939.27970463999998</v>
      </c>
      <c r="G24" s="36">
        <f>SUMIFS(СВЦЭМ!$C$33:$C$776,СВЦЭМ!$A$33:$A$776,$A24,СВЦЭМ!$B$33:$B$776,G$11)+'СЕТ СН'!$F$12+СВЦЭМ!$D$10+'СЕТ СН'!$F$6-'СЕТ СН'!$F$22</f>
        <v>928.51949206999996</v>
      </c>
      <c r="H24" s="36">
        <f>SUMIFS(СВЦЭМ!$C$33:$C$776,СВЦЭМ!$A$33:$A$776,$A24,СВЦЭМ!$B$33:$B$776,H$11)+'СЕТ СН'!$F$12+СВЦЭМ!$D$10+'СЕТ СН'!$F$6-'СЕТ СН'!$F$22</f>
        <v>900.74197889999994</v>
      </c>
      <c r="I24" s="36">
        <f>SUMIFS(СВЦЭМ!$C$33:$C$776,СВЦЭМ!$A$33:$A$776,$A24,СВЦЭМ!$B$33:$B$776,I$11)+'СЕТ СН'!$F$12+СВЦЭМ!$D$10+'СЕТ СН'!$F$6-'СЕТ СН'!$F$22</f>
        <v>855.58443387</v>
      </c>
      <c r="J24" s="36">
        <f>SUMIFS(СВЦЭМ!$C$33:$C$776,СВЦЭМ!$A$33:$A$776,$A24,СВЦЭМ!$B$33:$B$776,J$11)+'СЕТ СН'!$F$12+СВЦЭМ!$D$10+'СЕТ СН'!$F$6-'СЕТ СН'!$F$22</f>
        <v>828.02321988999995</v>
      </c>
      <c r="K24" s="36">
        <f>SUMIFS(СВЦЭМ!$C$33:$C$776,СВЦЭМ!$A$33:$A$776,$A24,СВЦЭМ!$B$33:$B$776,K$11)+'СЕТ СН'!$F$12+СВЦЭМ!$D$10+'СЕТ СН'!$F$6-'СЕТ СН'!$F$22</f>
        <v>844.08336548</v>
      </c>
      <c r="L24" s="36">
        <f>SUMIFS(СВЦЭМ!$C$33:$C$776,СВЦЭМ!$A$33:$A$776,$A24,СВЦЭМ!$B$33:$B$776,L$11)+'СЕТ СН'!$F$12+СВЦЭМ!$D$10+'СЕТ СН'!$F$6-'СЕТ СН'!$F$22</f>
        <v>854.56136086000004</v>
      </c>
      <c r="M24" s="36">
        <f>SUMIFS(СВЦЭМ!$C$33:$C$776,СВЦЭМ!$A$33:$A$776,$A24,СВЦЭМ!$B$33:$B$776,M$11)+'СЕТ СН'!$F$12+СВЦЭМ!$D$10+'СЕТ СН'!$F$6-'СЕТ СН'!$F$22</f>
        <v>846.38473200999999</v>
      </c>
      <c r="N24" s="36">
        <f>SUMIFS(СВЦЭМ!$C$33:$C$776,СВЦЭМ!$A$33:$A$776,$A24,СВЦЭМ!$B$33:$B$776,N$11)+'СЕТ СН'!$F$12+СВЦЭМ!$D$10+'СЕТ СН'!$F$6-'СЕТ СН'!$F$22</f>
        <v>796.14905949000001</v>
      </c>
      <c r="O24" s="36">
        <f>SUMIFS(СВЦЭМ!$C$33:$C$776,СВЦЭМ!$A$33:$A$776,$A24,СВЦЭМ!$B$33:$B$776,O$11)+'СЕТ СН'!$F$12+СВЦЭМ!$D$10+'СЕТ СН'!$F$6-'СЕТ СН'!$F$22</f>
        <v>760.61602714000003</v>
      </c>
      <c r="P24" s="36">
        <f>SUMIFS(СВЦЭМ!$C$33:$C$776,СВЦЭМ!$A$33:$A$776,$A24,СВЦЭМ!$B$33:$B$776,P$11)+'СЕТ СН'!$F$12+СВЦЭМ!$D$10+'СЕТ СН'!$F$6-'СЕТ СН'!$F$22</f>
        <v>753.56757114999994</v>
      </c>
      <c r="Q24" s="36">
        <f>SUMIFS(СВЦЭМ!$C$33:$C$776,СВЦЭМ!$A$33:$A$776,$A24,СВЦЭМ!$B$33:$B$776,Q$11)+'СЕТ СН'!$F$12+СВЦЭМ!$D$10+'СЕТ СН'!$F$6-'СЕТ СН'!$F$22</f>
        <v>756.37413831000003</v>
      </c>
      <c r="R24" s="36">
        <f>SUMIFS(СВЦЭМ!$C$33:$C$776,СВЦЭМ!$A$33:$A$776,$A24,СВЦЭМ!$B$33:$B$776,R$11)+'СЕТ СН'!$F$12+СВЦЭМ!$D$10+'СЕТ СН'!$F$6-'СЕТ СН'!$F$22</f>
        <v>751.59954849999997</v>
      </c>
      <c r="S24" s="36">
        <f>SUMIFS(СВЦЭМ!$C$33:$C$776,СВЦЭМ!$A$33:$A$776,$A24,СВЦЭМ!$B$33:$B$776,S$11)+'СЕТ СН'!$F$12+СВЦЭМ!$D$10+'СЕТ СН'!$F$6-'СЕТ СН'!$F$22</f>
        <v>760.58699615</v>
      </c>
      <c r="T24" s="36">
        <f>SUMIFS(СВЦЭМ!$C$33:$C$776,СВЦЭМ!$A$33:$A$776,$A24,СВЦЭМ!$B$33:$B$776,T$11)+'СЕТ СН'!$F$12+СВЦЭМ!$D$10+'СЕТ СН'!$F$6-'СЕТ СН'!$F$22</f>
        <v>773.57786652000004</v>
      </c>
      <c r="U24" s="36">
        <f>SUMIFS(СВЦЭМ!$C$33:$C$776,СВЦЭМ!$A$33:$A$776,$A24,СВЦЭМ!$B$33:$B$776,U$11)+'СЕТ СН'!$F$12+СВЦЭМ!$D$10+'СЕТ СН'!$F$6-'СЕТ СН'!$F$22</f>
        <v>735.63099669999997</v>
      </c>
      <c r="V24" s="36">
        <f>SUMIFS(СВЦЭМ!$C$33:$C$776,СВЦЭМ!$A$33:$A$776,$A24,СВЦЭМ!$B$33:$B$776,V$11)+'СЕТ СН'!$F$12+СВЦЭМ!$D$10+'СЕТ СН'!$F$6-'СЕТ СН'!$F$22</f>
        <v>730.38551163</v>
      </c>
      <c r="W24" s="36">
        <f>SUMIFS(СВЦЭМ!$C$33:$C$776,СВЦЭМ!$A$33:$A$776,$A24,СВЦЭМ!$B$33:$B$776,W$11)+'СЕТ СН'!$F$12+СВЦЭМ!$D$10+'СЕТ СН'!$F$6-'СЕТ СН'!$F$22</f>
        <v>751.70903294999994</v>
      </c>
      <c r="X24" s="36">
        <f>SUMIFS(СВЦЭМ!$C$33:$C$776,СВЦЭМ!$A$33:$A$776,$A24,СВЦЭМ!$B$33:$B$776,X$11)+'СЕТ СН'!$F$12+СВЦЭМ!$D$10+'СЕТ СН'!$F$6-'СЕТ СН'!$F$22</f>
        <v>774.22335509000004</v>
      </c>
      <c r="Y24" s="36">
        <f>SUMIFS(СВЦЭМ!$C$33:$C$776,СВЦЭМ!$A$33:$A$776,$A24,СВЦЭМ!$B$33:$B$776,Y$11)+'СЕТ СН'!$F$12+СВЦЭМ!$D$10+'СЕТ СН'!$F$6-'СЕТ СН'!$F$22</f>
        <v>818.17196156</v>
      </c>
    </row>
    <row r="25" spans="1:25" ht="15.75" x14ac:dyDescent="0.2">
      <c r="A25" s="35">
        <f t="shared" si="0"/>
        <v>43752</v>
      </c>
      <c r="B25" s="36">
        <f>SUMIFS(СВЦЭМ!$C$33:$C$776,СВЦЭМ!$A$33:$A$776,$A25,СВЦЭМ!$B$33:$B$776,B$11)+'СЕТ СН'!$F$12+СВЦЭМ!$D$10+'СЕТ СН'!$F$6-'СЕТ СН'!$F$22</f>
        <v>840.39491751000003</v>
      </c>
      <c r="C25" s="36">
        <f>SUMIFS(СВЦЭМ!$C$33:$C$776,СВЦЭМ!$A$33:$A$776,$A25,СВЦЭМ!$B$33:$B$776,C$11)+'СЕТ СН'!$F$12+СВЦЭМ!$D$10+'СЕТ СН'!$F$6-'СЕТ СН'!$F$22</f>
        <v>883.24966343999995</v>
      </c>
      <c r="D25" s="36">
        <f>SUMIFS(СВЦЭМ!$C$33:$C$776,СВЦЭМ!$A$33:$A$776,$A25,СВЦЭМ!$B$33:$B$776,D$11)+'СЕТ СН'!$F$12+СВЦЭМ!$D$10+'СЕТ СН'!$F$6-'СЕТ СН'!$F$22</f>
        <v>893.91663718999996</v>
      </c>
      <c r="E25" s="36">
        <f>SUMIFS(СВЦЭМ!$C$33:$C$776,СВЦЭМ!$A$33:$A$776,$A25,СВЦЭМ!$B$33:$B$776,E$11)+'СЕТ СН'!$F$12+СВЦЭМ!$D$10+'СЕТ СН'!$F$6-'СЕТ СН'!$F$22</f>
        <v>861.55595955000001</v>
      </c>
      <c r="F25" s="36">
        <f>SUMIFS(СВЦЭМ!$C$33:$C$776,СВЦЭМ!$A$33:$A$776,$A25,СВЦЭМ!$B$33:$B$776,F$11)+'СЕТ СН'!$F$12+СВЦЭМ!$D$10+'СЕТ СН'!$F$6-'СЕТ СН'!$F$22</f>
        <v>865.43078622999997</v>
      </c>
      <c r="G25" s="36">
        <f>SUMIFS(СВЦЭМ!$C$33:$C$776,СВЦЭМ!$A$33:$A$776,$A25,СВЦЭМ!$B$33:$B$776,G$11)+'СЕТ СН'!$F$12+СВЦЭМ!$D$10+'СЕТ СН'!$F$6-'СЕТ СН'!$F$22</f>
        <v>863.82454933999998</v>
      </c>
      <c r="H25" s="36">
        <f>SUMIFS(СВЦЭМ!$C$33:$C$776,СВЦЭМ!$A$33:$A$776,$A25,СВЦЭМ!$B$33:$B$776,H$11)+'СЕТ СН'!$F$12+СВЦЭМ!$D$10+'СЕТ СН'!$F$6-'СЕТ СН'!$F$22</f>
        <v>867.78965449999998</v>
      </c>
      <c r="I25" s="36">
        <f>SUMIFS(СВЦЭМ!$C$33:$C$776,СВЦЭМ!$A$33:$A$776,$A25,СВЦЭМ!$B$33:$B$776,I$11)+'СЕТ СН'!$F$12+СВЦЭМ!$D$10+'СЕТ СН'!$F$6-'СЕТ СН'!$F$22</f>
        <v>840.24183372999994</v>
      </c>
      <c r="J25" s="36">
        <f>SUMIFS(СВЦЭМ!$C$33:$C$776,СВЦЭМ!$A$33:$A$776,$A25,СВЦЭМ!$B$33:$B$776,J$11)+'СЕТ СН'!$F$12+СВЦЭМ!$D$10+'СЕТ СН'!$F$6-'СЕТ СН'!$F$22</f>
        <v>814.02484874000004</v>
      </c>
      <c r="K25" s="36">
        <f>SUMIFS(СВЦЭМ!$C$33:$C$776,СВЦЭМ!$A$33:$A$776,$A25,СВЦЭМ!$B$33:$B$776,K$11)+'СЕТ СН'!$F$12+СВЦЭМ!$D$10+'СЕТ СН'!$F$6-'СЕТ СН'!$F$22</f>
        <v>798.75862310000002</v>
      </c>
      <c r="L25" s="36">
        <f>SUMIFS(СВЦЭМ!$C$33:$C$776,СВЦЭМ!$A$33:$A$776,$A25,СВЦЭМ!$B$33:$B$776,L$11)+'СЕТ СН'!$F$12+СВЦЭМ!$D$10+'СЕТ СН'!$F$6-'СЕТ СН'!$F$22</f>
        <v>795.22610986999996</v>
      </c>
      <c r="M25" s="36">
        <f>SUMIFS(СВЦЭМ!$C$33:$C$776,СВЦЭМ!$A$33:$A$776,$A25,СВЦЭМ!$B$33:$B$776,M$11)+'СЕТ СН'!$F$12+СВЦЭМ!$D$10+'СЕТ СН'!$F$6-'СЕТ СН'!$F$22</f>
        <v>806.56989644999999</v>
      </c>
      <c r="N25" s="36">
        <f>SUMIFS(СВЦЭМ!$C$33:$C$776,СВЦЭМ!$A$33:$A$776,$A25,СВЦЭМ!$B$33:$B$776,N$11)+'СЕТ СН'!$F$12+СВЦЭМ!$D$10+'СЕТ СН'!$F$6-'СЕТ СН'!$F$22</f>
        <v>777.21634876999997</v>
      </c>
      <c r="O25" s="36">
        <f>SUMIFS(СВЦЭМ!$C$33:$C$776,СВЦЭМ!$A$33:$A$776,$A25,СВЦЭМ!$B$33:$B$776,O$11)+'СЕТ СН'!$F$12+СВЦЭМ!$D$10+'СЕТ СН'!$F$6-'СЕТ СН'!$F$22</f>
        <v>769.16135597000005</v>
      </c>
      <c r="P25" s="36">
        <f>SUMIFS(СВЦЭМ!$C$33:$C$776,СВЦЭМ!$A$33:$A$776,$A25,СВЦЭМ!$B$33:$B$776,P$11)+'СЕТ СН'!$F$12+СВЦЭМ!$D$10+'СЕТ СН'!$F$6-'СЕТ СН'!$F$22</f>
        <v>757.99981791999994</v>
      </c>
      <c r="Q25" s="36">
        <f>SUMIFS(СВЦЭМ!$C$33:$C$776,СВЦЭМ!$A$33:$A$776,$A25,СВЦЭМ!$B$33:$B$776,Q$11)+'СЕТ СН'!$F$12+СВЦЭМ!$D$10+'СЕТ СН'!$F$6-'СЕТ СН'!$F$22</f>
        <v>762.92869080000003</v>
      </c>
      <c r="R25" s="36">
        <f>SUMIFS(СВЦЭМ!$C$33:$C$776,СВЦЭМ!$A$33:$A$776,$A25,СВЦЭМ!$B$33:$B$776,R$11)+'СЕТ СН'!$F$12+СВЦЭМ!$D$10+'СЕТ СН'!$F$6-'СЕТ СН'!$F$22</f>
        <v>756.77249638000001</v>
      </c>
      <c r="S25" s="36">
        <f>SUMIFS(СВЦЭМ!$C$33:$C$776,СВЦЭМ!$A$33:$A$776,$A25,СВЦЭМ!$B$33:$B$776,S$11)+'СЕТ СН'!$F$12+СВЦЭМ!$D$10+'СЕТ СН'!$F$6-'СЕТ СН'!$F$22</f>
        <v>758.74771237999994</v>
      </c>
      <c r="T25" s="36">
        <f>SUMIFS(СВЦЭМ!$C$33:$C$776,СВЦЭМ!$A$33:$A$776,$A25,СВЦЭМ!$B$33:$B$776,T$11)+'СЕТ СН'!$F$12+СВЦЭМ!$D$10+'СЕТ СН'!$F$6-'СЕТ СН'!$F$22</f>
        <v>779.40023809000002</v>
      </c>
      <c r="U25" s="36">
        <f>SUMIFS(СВЦЭМ!$C$33:$C$776,СВЦЭМ!$A$33:$A$776,$A25,СВЦЭМ!$B$33:$B$776,U$11)+'СЕТ СН'!$F$12+СВЦЭМ!$D$10+'СЕТ СН'!$F$6-'СЕТ СН'!$F$22</f>
        <v>722.98241512000004</v>
      </c>
      <c r="V25" s="36">
        <f>SUMIFS(СВЦЭМ!$C$33:$C$776,СВЦЭМ!$A$33:$A$776,$A25,СВЦЭМ!$B$33:$B$776,V$11)+'СЕТ СН'!$F$12+СВЦЭМ!$D$10+'СЕТ СН'!$F$6-'СЕТ СН'!$F$22</f>
        <v>729.95555335999995</v>
      </c>
      <c r="W25" s="36">
        <f>SUMIFS(СВЦЭМ!$C$33:$C$776,СВЦЭМ!$A$33:$A$776,$A25,СВЦЭМ!$B$33:$B$776,W$11)+'СЕТ СН'!$F$12+СВЦЭМ!$D$10+'СЕТ СН'!$F$6-'СЕТ СН'!$F$22</f>
        <v>750.27135155999997</v>
      </c>
      <c r="X25" s="36">
        <f>SUMIFS(СВЦЭМ!$C$33:$C$776,СВЦЭМ!$A$33:$A$776,$A25,СВЦЭМ!$B$33:$B$776,X$11)+'СЕТ СН'!$F$12+СВЦЭМ!$D$10+'СЕТ СН'!$F$6-'СЕТ СН'!$F$22</f>
        <v>769.33589001999997</v>
      </c>
      <c r="Y25" s="36">
        <f>SUMIFS(СВЦЭМ!$C$33:$C$776,СВЦЭМ!$A$33:$A$776,$A25,СВЦЭМ!$B$33:$B$776,Y$11)+'СЕТ СН'!$F$12+СВЦЭМ!$D$10+'СЕТ СН'!$F$6-'СЕТ СН'!$F$22</f>
        <v>800.88979788999995</v>
      </c>
    </row>
    <row r="26" spans="1:25" ht="15.75" x14ac:dyDescent="0.2">
      <c r="A26" s="35">
        <f t="shared" si="0"/>
        <v>43753</v>
      </c>
      <c r="B26" s="36">
        <f>SUMIFS(СВЦЭМ!$C$33:$C$776,СВЦЭМ!$A$33:$A$776,$A26,СВЦЭМ!$B$33:$B$776,B$11)+'СЕТ СН'!$F$12+СВЦЭМ!$D$10+'СЕТ СН'!$F$6-'СЕТ СН'!$F$22</f>
        <v>865.58861316000002</v>
      </c>
      <c r="C26" s="36">
        <f>SUMIFS(СВЦЭМ!$C$33:$C$776,СВЦЭМ!$A$33:$A$776,$A26,СВЦЭМ!$B$33:$B$776,C$11)+'СЕТ СН'!$F$12+СВЦЭМ!$D$10+'СЕТ СН'!$F$6-'СЕТ СН'!$F$22</f>
        <v>907.93894933000001</v>
      </c>
      <c r="D26" s="36">
        <f>SUMIFS(СВЦЭМ!$C$33:$C$776,СВЦЭМ!$A$33:$A$776,$A26,СВЦЭМ!$B$33:$B$776,D$11)+'СЕТ СН'!$F$12+СВЦЭМ!$D$10+'СЕТ СН'!$F$6-'СЕТ СН'!$F$22</f>
        <v>931.67726202999995</v>
      </c>
      <c r="E26" s="36">
        <f>SUMIFS(СВЦЭМ!$C$33:$C$776,СВЦЭМ!$A$33:$A$776,$A26,СВЦЭМ!$B$33:$B$776,E$11)+'СЕТ СН'!$F$12+СВЦЭМ!$D$10+'СЕТ СН'!$F$6-'СЕТ СН'!$F$22</f>
        <v>942.38670177999995</v>
      </c>
      <c r="F26" s="36">
        <f>SUMIFS(СВЦЭМ!$C$33:$C$776,СВЦЭМ!$A$33:$A$776,$A26,СВЦЭМ!$B$33:$B$776,F$11)+'СЕТ СН'!$F$12+СВЦЭМ!$D$10+'СЕТ СН'!$F$6-'СЕТ СН'!$F$22</f>
        <v>944.77385017999995</v>
      </c>
      <c r="G26" s="36">
        <f>SUMIFS(СВЦЭМ!$C$33:$C$776,СВЦЭМ!$A$33:$A$776,$A26,СВЦЭМ!$B$33:$B$776,G$11)+'СЕТ СН'!$F$12+СВЦЭМ!$D$10+'СЕТ СН'!$F$6-'СЕТ СН'!$F$22</f>
        <v>926.01841709999997</v>
      </c>
      <c r="H26" s="36">
        <f>SUMIFS(СВЦЭМ!$C$33:$C$776,СВЦЭМ!$A$33:$A$776,$A26,СВЦЭМ!$B$33:$B$776,H$11)+'СЕТ СН'!$F$12+СВЦЭМ!$D$10+'СЕТ СН'!$F$6-'СЕТ СН'!$F$22</f>
        <v>888.52682154000001</v>
      </c>
      <c r="I26" s="36">
        <f>SUMIFS(СВЦЭМ!$C$33:$C$776,СВЦЭМ!$A$33:$A$776,$A26,СВЦЭМ!$B$33:$B$776,I$11)+'СЕТ СН'!$F$12+СВЦЭМ!$D$10+'СЕТ СН'!$F$6-'СЕТ СН'!$F$22</f>
        <v>877.09854471999995</v>
      </c>
      <c r="J26" s="36">
        <f>SUMIFS(СВЦЭМ!$C$33:$C$776,СВЦЭМ!$A$33:$A$776,$A26,СВЦЭМ!$B$33:$B$776,J$11)+'СЕТ СН'!$F$12+СВЦЭМ!$D$10+'СЕТ СН'!$F$6-'СЕТ СН'!$F$22</f>
        <v>850.37217208999994</v>
      </c>
      <c r="K26" s="36">
        <f>SUMIFS(СВЦЭМ!$C$33:$C$776,СВЦЭМ!$A$33:$A$776,$A26,СВЦЭМ!$B$33:$B$776,K$11)+'СЕТ СН'!$F$12+СВЦЭМ!$D$10+'СЕТ СН'!$F$6-'СЕТ СН'!$F$22</f>
        <v>841.29626807</v>
      </c>
      <c r="L26" s="36">
        <f>SUMIFS(СВЦЭМ!$C$33:$C$776,СВЦЭМ!$A$33:$A$776,$A26,СВЦЭМ!$B$33:$B$776,L$11)+'СЕТ СН'!$F$12+СВЦЭМ!$D$10+'СЕТ СН'!$F$6-'СЕТ СН'!$F$22</f>
        <v>847.86057745999994</v>
      </c>
      <c r="M26" s="36">
        <f>SUMIFS(СВЦЭМ!$C$33:$C$776,СВЦЭМ!$A$33:$A$776,$A26,СВЦЭМ!$B$33:$B$776,M$11)+'СЕТ СН'!$F$12+СВЦЭМ!$D$10+'СЕТ СН'!$F$6-'СЕТ СН'!$F$22</f>
        <v>860.35880206000002</v>
      </c>
      <c r="N26" s="36">
        <f>SUMIFS(СВЦЭМ!$C$33:$C$776,СВЦЭМ!$A$33:$A$776,$A26,СВЦЭМ!$B$33:$B$776,N$11)+'СЕТ СН'!$F$12+СВЦЭМ!$D$10+'СЕТ СН'!$F$6-'СЕТ СН'!$F$22</f>
        <v>815.23135347000004</v>
      </c>
      <c r="O26" s="36">
        <f>SUMIFS(СВЦЭМ!$C$33:$C$776,СВЦЭМ!$A$33:$A$776,$A26,СВЦЭМ!$B$33:$B$776,O$11)+'СЕТ СН'!$F$12+СВЦЭМ!$D$10+'СЕТ СН'!$F$6-'СЕТ СН'!$F$22</f>
        <v>803.44340206000004</v>
      </c>
      <c r="P26" s="36">
        <f>SUMIFS(СВЦЭМ!$C$33:$C$776,СВЦЭМ!$A$33:$A$776,$A26,СВЦЭМ!$B$33:$B$776,P$11)+'СЕТ СН'!$F$12+СВЦЭМ!$D$10+'СЕТ СН'!$F$6-'СЕТ СН'!$F$22</f>
        <v>793.14288279000004</v>
      </c>
      <c r="Q26" s="36">
        <f>SUMIFS(СВЦЭМ!$C$33:$C$776,СВЦЭМ!$A$33:$A$776,$A26,СВЦЭМ!$B$33:$B$776,Q$11)+'СЕТ СН'!$F$12+СВЦЭМ!$D$10+'СЕТ СН'!$F$6-'СЕТ СН'!$F$22</f>
        <v>788.64585657999999</v>
      </c>
      <c r="R26" s="36">
        <f>SUMIFS(СВЦЭМ!$C$33:$C$776,СВЦЭМ!$A$33:$A$776,$A26,СВЦЭМ!$B$33:$B$776,R$11)+'СЕТ СН'!$F$12+СВЦЭМ!$D$10+'СЕТ СН'!$F$6-'СЕТ СН'!$F$22</f>
        <v>785.96758832</v>
      </c>
      <c r="S26" s="36">
        <f>SUMIFS(СВЦЭМ!$C$33:$C$776,СВЦЭМ!$A$33:$A$776,$A26,СВЦЭМ!$B$33:$B$776,S$11)+'СЕТ СН'!$F$12+СВЦЭМ!$D$10+'СЕТ СН'!$F$6-'СЕТ СН'!$F$22</f>
        <v>791.58439963000001</v>
      </c>
      <c r="T26" s="36">
        <f>SUMIFS(СВЦЭМ!$C$33:$C$776,СВЦЭМ!$A$33:$A$776,$A26,СВЦЭМ!$B$33:$B$776,T$11)+'СЕТ СН'!$F$12+СВЦЭМ!$D$10+'СЕТ СН'!$F$6-'СЕТ СН'!$F$22</f>
        <v>810.07605771999999</v>
      </c>
      <c r="U26" s="36">
        <f>SUMIFS(СВЦЭМ!$C$33:$C$776,СВЦЭМ!$A$33:$A$776,$A26,СВЦЭМ!$B$33:$B$776,U$11)+'СЕТ СН'!$F$12+СВЦЭМ!$D$10+'СЕТ СН'!$F$6-'СЕТ СН'!$F$22</f>
        <v>753.19928420999997</v>
      </c>
      <c r="V26" s="36">
        <f>SUMIFS(СВЦЭМ!$C$33:$C$776,СВЦЭМ!$A$33:$A$776,$A26,СВЦЭМ!$B$33:$B$776,V$11)+'СЕТ СН'!$F$12+СВЦЭМ!$D$10+'СЕТ СН'!$F$6-'СЕТ СН'!$F$22</f>
        <v>762.15976685999999</v>
      </c>
      <c r="W26" s="36">
        <f>SUMIFS(СВЦЭМ!$C$33:$C$776,СВЦЭМ!$A$33:$A$776,$A26,СВЦЭМ!$B$33:$B$776,W$11)+'СЕТ СН'!$F$12+СВЦЭМ!$D$10+'СЕТ СН'!$F$6-'СЕТ СН'!$F$22</f>
        <v>776.78125057</v>
      </c>
      <c r="X26" s="36">
        <f>SUMIFS(СВЦЭМ!$C$33:$C$776,СВЦЭМ!$A$33:$A$776,$A26,СВЦЭМ!$B$33:$B$776,X$11)+'СЕТ СН'!$F$12+СВЦЭМ!$D$10+'СЕТ СН'!$F$6-'СЕТ СН'!$F$22</f>
        <v>770.67718231000003</v>
      </c>
      <c r="Y26" s="36">
        <f>SUMIFS(СВЦЭМ!$C$33:$C$776,СВЦЭМ!$A$33:$A$776,$A26,СВЦЭМ!$B$33:$B$776,Y$11)+'СЕТ СН'!$F$12+СВЦЭМ!$D$10+'СЕТ СН'!$F$6-'СЕТ СН'!$F$22</f>
        <v>775.70058005999999</v>
      </c>
    </row>
    <row r="27" spans="1:25" ht="15.75" x14ac:dyDescent="0.2">
      <c r="A27" s="35">
        <f t="shared" si="0"/>
        <v>43754</v>
      </c>
      <c r="B27" s="36">
        <f>SUMIFS(СВЦЭМ!$C$33:$C$776,СВЦЭМ!$A$33:$A$776,$A27,СВЦЭМ!$B$33:$B$776,B$11)+'СЕТ СН'!$F$12+СВЦЭМ!$D$10+'СЕТ СН'!$F$6-'СЕТ СН'!$F$22</f>
        <v>935.22698472000002</v>
      </c>
      <c r="C27" s="36">
        <f>SUMIFS(СВЦЭМ!$C$33:$C$776,СВЦЭМ!$A$33:$A$776,$A27,СВЦЭМ!$B$33:$B$776,C$11)+'СЕТ СН'!$F$12+СВЦЭМ!$D$10+'СЕТ СН'!$F$6-'СЕТ СН'!$F$22</f>
        <v>977.84948291000001</v>
      </c>
      <c r="D27" s="36">
        <f>SUMIFS(СВЦЭМ!$C$33:$C$776,СВЦЭМ!$A$33:$A$776,$A27,СВЦЭМ!$B$33:$B$776,D$11)+'СЕТ СН'!$F$12+СВЦЭМ!$D$10+'СЕТ СН'!$F$6-'СЕТ СН'!$F$22</f>
        <v>993.89873137999996</v>
      </c>
      <c r="E27" s="36">
        <f>SUMIFS(СВЦЭМ!$C$33:$C$776,СВЦЭМ!$A$33:$A$776,$A27,СВЦЭМ!$B$33:$B$776,E$11)+'СЕТ СН'!$F$12+СВЦЭМ!$D$10+'СЕТ СН'!$F$6-'СЕТ СН'!$F$22</f>
        <v>994.69345629999998</v>
      </c>
      <c r="F27" s="36">
        <f>SUMIFS(СВЦЭМ!$C$33:$C$776,СВЦЭМ!$A$33:$A$776,$A27,СВЦЭМ!$B$33:$B$776,F$11)+'СЕТ СН'!$F$12+СВЦЭМ!$D$10+'СЕТ СН'!$F$6-'СЕТ СН'!$F$22</f>
        <v>991.36180891000004</v>
      </c>
      <c r="G27" s="36">
        <f>SUMIFS(СВЦЭМ!$C$33:$C$776,СВЦЭМ!$A$33:$A$776,$A27,СВЦЭМ!$B$33:$B$776,G$11)+'СЕТ СН'!$F$12+СВЦЭМ!$D$10+'СЕТ СН'!$F$6-'СЕТ СН'!$F$22</f>
        <v>953.81030888999999</v>
      </c>
      <c r="H27" s="36">
        <f>SUMIFS(СВЦЭМ!$C$33:$C$776,СВЦЭМ!$A$33:$A$776,$A27,СВЦЭМ!$B$33:$B$776,H$11)+'СЕТ СН'!$F$12+СВЦЭМ!$D$10+'СЕТ СН'!$F$6-'СЕТ СН'!$F$22</f>
        <v>893.40388984000003</v>
      </c>
      <c r="I27" s="36">
        <f>SUMIFS(СВЦЭМ!$C$33:$C$776,СВЦЭМ!$A$33:$A$776,$A27,СВЦЭМ!$B$33:$B$776,I$11)+'СЕТ СН'!$F$12+СВЦЭМ!$D$10+'СЕТ СН'!$F$6-'СЕТ СН'!$F$22</f>
        <v>848.63381586000003</v>
      </c>
      <c r="J27" s="36">
        <f>SUMIFS(СВЦЭМ!$C$33:$C$776,СВЦЭМ!$A$33:$A$776,$A27,СВЦЭМ!$B$33:$B$776,J$11)+'СЕТ СН'!$F$12+СВЦЭМ!$D$10+'СЕТ СН'!$F$6-'СЕТ СН'!$F$22</f>
        <v>845.38647848999994</v>
      </c>
      <c r="K27" s="36">
        <f>SUMIFS(СВЦЭМ!$C$33:$C$776,СВЦЭМ!$A$33:$A$776,$A27,СВЦЭМ!$B$33:$B$776,K$11)+'СЕТ СН'!$F$12+СВЦЭМ!$D$10+'СЕТ СН'!$F$6-'СЕТ СН'!$F$22</f>
        <v>846.44881301999999</v>
      </c>
      <c r="L27" s="36">
        <f>SUMIFS(СВЦЭМ!$C$33:$C$776,СВЦЭМ!$A$33:$A$776,$A27,СВЦЭМ!$B$33:$B$776,L$11)+'СЕТ СН'!$F$12+СВЦЭМ!$D$10+'СЕТ СН'!$F$6-'СЕТ СН'!$F$22</f>
        <v>868.52062864999994</v>
      </c>
      <c r="M27" s="36">
        <f>SUMIFS(СВЦЭМ!$C$33:$C$776,СВЦЭМ!$A$33:$A$776,$A27,СВЦЭМ!$B$33:$B$776,M$11)+'СЕТ СН'!$F$12+СВЦЭМ!$D$10+'СЕТ СН'!$F$6-'СЕТ СН'!$F$22</f>
        <v>861.10425058999999</v>
      </c>
      <c r="N27" s="36">
        <f>SUMIFS(СВЦЭМ!$C$33:$C$776,СВЦЭМ!$A$33:$A$776,$A27,СВЦЭМ!$B$33:$B$776,N$11)+'СЕТ СН'!$F$12+СВЦЭМ!$D$10+'СЕТ СН'!$F$6-'СЕТ СН'!$F$22</f>
        <v>839.68856931999994</v>
      </c>
      <c r="O27" s="36">
        <f>SUMIFS(СВЦЭМ!$C$33:$C$776,СВЦЭМ!$A$33:$A$776,$A27,СВЦЭМ!$B$33:$B$776,O$11)+'СЕТ СН'!$F$12+СВЦЭМ!$D$10+'СЕТ СН'!$F$6-'СЕТ СН'!$F$22</f>
        <v>799.39924237000002</v>
      </c>
      <c r="P27" s="36">
        <f>SUMIFS(СВЦЭМ!$C$33:$C$776,СВЦЭМ!$A$33:$A$776,$A27,СВЦЭМ!$B$33:$B$776,P$11)+'СЕТ СН'!$F$12+СВЦЭМ!$D$10+'СЕТ СН'!$F$6-'СЕТ СН'!$F$22</f>
        <v>814.83640461000005</v>
      </c>
      <c r="Q27" s="36">
        <f>SUMIFS(СВЦЭМ!$C$33:$C$776,СВЦЭМ!$A$33:$A$776,$A27,СВЦЭМ!$B$33:$B$776,Q$11)+'СЕТ СН'!$F$12+СВЦЭМ!$D$10+'СЕТ СН'!$F$6-'СЕТ СН'!$F$22</f>
        <v>816.83430214999998</v>
      </c>
      <c r="R27" s="36">
        <f>SUMIFS(СВЦЭМ!$C$33:$C$776,СВЦЭМ!$A$33:$A$776,$A27,СВЦЭМ!$B$33:$B$776,R$11)+'СЕТ СН'!$F$12+СВЦЭМ!$D$10+'СЕТ СН'!$F$6-'СЕТ СН'!$F$22</f>
        <v>821.68037889000004</v>
      </c>
      <c r="S27" s="36">
        <f>SUMIFS(СВЦЭМ!$C$33:$C$776,СВЦЭМ!$A$33:$A$776,$A27,СВЦЭМ!$B$33:$B$776,S$11)+'СЕТ СН'!$F$12+СВЦЭМ!$D$10+'СЕТ СН'!$F$6-'СЕТ СН'!$F$22</f>
        <v>814.68532098000003</v>
      </c>
      <c r="T27" s="36">
        <f>SUMIFS(СВЦЭМ!$C$33:$C$776,СВЦЭМ!$A$33:$A$776,$A27,СВЦЭМ!$B$33:$B$776,T$11)+'СЕТ СН'!$F$12+СВЦЭМ!$D$10+'СЕТ СН'!$F$6-'СЕТ СН'!$F$22</f>
        <v>805.28839586000004</v>
      </c>
      <c r="U27" s="36">
        <f>SUMIFS(СВЦЭМ!$C$33:$C$776,СВЦЭМ!$A$33:$A$776,$A27,СВЦЭМ!$B$33:$B$776,U$11)+'СЕТ СН'!$F$12+СВЦЭМ!$D$10+'СЕТ СН'!$F$6-'СЕТ СН'!$F$22</f>
        <v>825.23019806000002</v>
      </c>
      <c r="V27" s="36">
        <f>SUMIFS(СВЦЭМ!$C$33:$C$776,СВЦЭМ!$A$33:$A$776,$A27,СВЦЭМ!$B$33:$B$776,V$11)+'СЕТ СН'!$F$12+СВЦЭМ!$D$10+'СЕТ СН'!$F$6-'СЕТ СН'!$F$22</f>
        <v>819.95593984999994</v>
      </c>
      <c r="W27" s="36">
        <f>SUMIFS(СВЦЭМ!$C$33:$C$776,СВЦЭМ!$A$33:$A$776,$A27,СВЦЭМ!$B$33:$B$776,W$11)+'СЕТ СН'!$F$12+СВЦЭМ!$D$10+'СЕТ СН'!$F$6-'СЕТ СН'!$F$22</f>
        <v>804.93416959000001</v>
      </c>
      <c r="X27" s="36">
        <f>SUMIFS(СВЦЭМ!$C$33:$C$776,СВЦЭМ!$A$33:$A$776,$A27,СВЦЭМ!$B$33:$B$776,X$11)+'СЕТ СН'!$F$12+СВЦЭМ!$D$10+'СЕТ СН'!$F$6-'СЕТ СН'!$F$22</f>
        <v>780.42296973999998</v>
      </c>
      <c r="Y27" s="36">
        <f>SUMIFS(СВЦЭМ!$C$33:$C$776,СВЦЭМ!$A$33:$A$776,$A27,СВЦЭМ!$B$33:$B$776,Y$11)+'СЕТ СН'!$F$12+СВЦЭМ!$D$10+'СЕТ СН'!$F$6-'СЕТ СН'!$F$22</f>
        <v>831.41032561999998</v>
      </c>
    </row>
    <row r="28" spans="1:25" ht="15.75" x14ac:dyDescent="0.2">
      <c r="A28" s="35">
        <f t="shared" si="0"/>
        <v>43755</v>
      </c>
      <c r="B28" s="36">
        <f>SUMIFS(СВЦЭМ!$C$33:$C$776,СВЦЭМ!$A$33:$A$776,$A28,СВЦЭМ!$B$33:$B$776,B$11)+'СЕТ СН'!$F$12+СВЦЭМ!$D$10+'СЕТ СН'!$F$6-'СЕТ СН'!$F$22</f>
        <v>905.14259035999999</v>
      </c>
      <c r="C28" s="36">
        <f>SUMIFS(СВЦЭМ!$C$33:$C$776,СВЦЭМ!$A$33:$A$776,$A28,СВЦЭМ!$B$33:$B$776,C$11)+'СЕТ СН'!$F$12+СВЦЭМ!$D$10+'СЕТ СН'!$F$6-'СЕТ СН'!$F$22</f>
        <v>973.11918030000004</v>
      </c>
      <c r="D28" s="36">
        <f>SUMIFS(СВЦЭМ!$C$33:$C$776,СВЦЭМ!$A$33:$A$776,$A28,СВЦЭМ!$B$33:$B$776,D$11)+'СЕТ СН'!$F$12+СВЦЭМ!$D$10+'СЕТ СН'!$F$6-'СЕТ СН'!$F$22</f>
        <v>1016.50955791</v>
      </c>
      <c r="E28" s="36">
        <f>SUMIFS(СВЦЭМ!$C$33:$C$776,СВЦЭМ!$A$33:$A$776,$A28,СВЦЭМ!$B$33:$B$776,E$11)+'СЕТ СН'!$F$12+СВЦЭМ!$D$10+'СЕТ СН'!$F$6-'СЕТ СН'!$F$22</f>
        <v>1043.4682374700001</v>
      </c>
      <c r="F28" s="36">
        <f>SUMIFS(СВЦЭМ!$C$33:$C$776,СВЦЭМ!$A$33:$A$776,$A28,СВЦЭМ!$B$33:$B$776,F$11)+'СЕТ СН'!$F$12+СВЦЭМ!$D$10+'СЕТ СН'!$F$6-'СЕТ СН'!$F$22</f>
        <v>1046.8955970900001</v>
      </c>
      <c r="G28" s="36">
        <f>SUMIFS(СВЦЭМ!$C$33:$C$776,СВЦЭМ!$A$33:$A$776,$A28,СВЦЭМ!$B$33:$B$776,G$11)+'СЕТ СН'!$F$12+СВЦЭМ!$D$10+'СЕТ СН'!$F$6-'СЕТ СН'!$F$22</f>
        <v>1029.8161621199999</v>
      </c>
      <c r="H28" s="36">
        <f>SUMIFS(СВЦЭМ!$C$33:$C$776,СВЦЭМ!$A$33:$A$776,$A28,СВЦЭМ!$B$33:$B$776,H$11)+'СЕТ СН'!$F$12+СВЦЭМ!$D$10+'СЕТ СН'!$F$6-'СЕТ СН'!$F$22</f>
        <v>972.30568348999998</v>
      </c>
      <c r="I28" s="36">
        <f>SUMIFS(СВЦЭМ!$C$33:$C$776,СВЦЭМ!$A$33:$A$776,$A28,СВЦЭМ!$B$33:$B$776,I$11)+'СЕТ СН'!$F$12+СВЦЭМ!$D$10+'СЕТ СН'!$F$6-'СЕТ СН'!$F$22</f>
        <v>898.50408764999997</v>
      </c>
      <c r="J28" s="36">
        <f>SUMIFS(СВЦЭМ!$C$33:$C$776,СВЦЭМ!$A$33:$A$776,$A28,СВЦЭМ!$B$33:$B$776,J$11)+'СЕТ СН'!$F$12+СВЦЭМ!$D$10+'СЕТ СН'!$F$6-'СЕТ СН'!$F$22</f>
        <v>903.13001389999999</v>
      </c>
      <c r="K28" s="36">
        <f>SUMIFS(СВЦЭМ!$C$33:$C$776,СВЦЭМ!$A$33:$A$776,$A28,СВЦЭМ!$B$33:$B$776,K$11)+'СЕТ СН'!$F$12+СВЦЭМ!$D$10+'СЕТ СН'!$F$6-'СЕТ СН'!$F$22</f>
        <v>900.23632655999995</v>
      </c>
      <c r="L28" s="36">
        <f>SUMIFS(СВЦЭМ!$C$33:$C$776,СВЦЭМ!$A$33:$A$776,$A28,СВЦЭМ!$B$33:$B$776,L$11)+'СЕТ СН'!$F$12+СВЦЭМ!$D$10+'СЕТ СН'!$F$6-'СЕТ СН'!$F$22</f>
        <v>899.69660432000001</v>
      </c>
      <c r="M28" s="36">
        <f>SUMIFS(СВЦЭМ!$C$33:$C$776,СВЦЭМ!$A$33:$A$776,$A28,СВЦЭМ!$B$33:$B$776,M$11)+'СЕТ СН'!$F$12+СВЦЭМ!$D$10+'СЕТ СН'!$F$6-'СЕТ СН'!$F$22</f>
        <v>908.42241948000003</v>
      </c>
      <c r="N28" s="36">
        <f>SUMIFS(СВЦЭМ!$C$33:$C$776,СВЦЭМ!$A$33:$A$776,$A28,СВЦЭМ!$B$33:$B$776,N$11)+'СЕТ СН'!$F$12+СВЦЭМ!$D$10+'СЕТ СН'!$F$6-'СЕТ СН'!$F$22</f>
        <v>875.13886320999995</v>
      </c>
      <c r="O28" s="36">
        <f>SUMIFS(СВЦЭМ!$C$33:$C$776,СВЦЭМ!$A$33:$A$776,$A28,СВЦЭМ!$B$33:$B$776,O$11)+'СЕТ СН'!$F$12+СВЦЭМ!$D$10+'СЕТ СН'!$F$6-'СЕТ СН'!$F$22</f>
        <v>831.11416174999999</v>
      </c>
      <c r="P28" s="36">
        <f>SUMIFS(СВЦЭМ!$C$33:$C$776,СВЦЭМ!$A$33:$A$776,$A28,СВЦЭМ!$B$33:$B$776,P$11)+'СЕТ СН'!$F$12+СВЦЭМ!$D$10+'СЕТ СН'!$F$6-'СЕТ СН'!$F$22</f>
        <v>837.33823416999996</v>
      </c>
      <c r="Q28" s="36">
        <f>SUMIFS(СВЦЭМ!$C$33:$C$776,СВЦЭМ!$A$33:$A$776,$A28,СВЦЭМ!$B$33:$B$776,Q$11)+'СЕТ СН'!$F$12+СВЦЭМ!$D$10+'СЕТ СН'!$F$6-'СЕТ СН'!$F$22</f>
        <v>833.23781756999995</v>
      </c>
      <c r="R28" s="36">
        <f>SUMIFS(СВЦЭМ!$C$33:$C$776,СВЦЭМ!$A$33:$A$776,$A28,СВЦЭМ!$B$33:$B$776,R$11)+'СЕТ СН'!$F$12+СВЦЭМ!$D$10+'СЕТ СН'!$F$6-'СЕТ СН'!$F$22</f>
        <v>836.64541845999997</v>
      </c>
      <c r="S28" s="36">
        <f>SUMIFS(СВЦЭМ!$C$33:$C$776,СВЦЭМ!$A$33:$A$776,$A28,СВЦЭМ!$B$33:$B$776,S$11)+'СЕТ СН'!$F$12+СВЦЭМ!$D$10+'СЕТ СН'!$F$6-'СЕТ СН'!$F$22</f>
        <v>834.49221977000002</v>
      </c>
      <c r="T28" s="36">
        <f>SUMIFS(СВЦЭМ!$C$33:$C$776,СВЦЭМ!$A$33:$A$776,$A28,СВЦЭМ!$B$33:$B$776,T$11)+'СЕТ СН'!$F$12+СВЦЭМ!$D$10+'СЕТ СН'!$F$6-'СЕТ СН'!$F$22</f>
        <v>808.31125487999998</v>
      </c>
      <c r="U28" s="36">
        <f>SUMIFS(СВЦЭМ!$C$33:$C$776,СВЦЭМ!$A$33:$A$776,$A28,СВЦЭМ!$B$33:$B$776,U$11)+'СЕТ СН'!$F$12+СВЦЭМ!$D$10+'СЕТ СН'!$F$6-'СЕТ СН'!$F$22</f>
        <v>801.67188879000003</v>
      </c>
      <c r="V28" s="36">
        <f>SUMIFS(СВЦЭМ!$C$33:$C$776,СВЦЭМ!$A$33:$A$776,$A28,СВЦЭМ!$B$33:$B$776,V$11)+'СЕТ СН'!$F$12+СВЦЭМ!$D$10+'СЕТ СН'!$F$6-'СЕТ СН'!$F$22</f>
        <v>784.60235976000001</v>
      </c>
      <c r="W28" s="36">
        <f>SUMIFS(СВЦЭМ!$C$33:$C$776,СВЦЭМ!$A$33:$A$776,$A28,СВЦЭМ!$B$33:$B$776,W$11)+'СЕТ СН'!$F$12+СВЦЭМ!$D$10+'СЕТ СН'!$F$6-'СЕТ СН'!$F$22</f>
        <v>794.74663869999995</v>
      </c>
      <c r="X28" s="36">
        <f>SUMIFS(СВЦЭМ!$C$33:$C$776,СВЦЭМ!$A$33:$A$776,$A28,СВЦЭМ!$B$33:$B$776,X$11)+'СЕТ СН'!$F$12+СВЦЭМ!$D$10+'СЕТ СН'!$F$6-'СЕТ СН'!$F$22</f>
        <v>819.23895139000001</v>
      </c>
      <c r="Y28" s="36">
        <f>SUMIFS(СВЦЭМ!$C$33:$C$776,СВЦЭМ!$A$33:$A$776,$A28,СВЦЭМ!$B$33:$B$776,Y$11)+'СЕТ СН'!$F$12+СВЦЭМ!$D$10+'СЕТ СН'!$F$6-'СЕТ СН'!$F$22</f>
        <v>864.85107177999998</v>
      </c>
    </row>
    <row r="29" spans="1:25" ht="15.75" x14ac:dyDescent="0.2">
      <c r="A29" s="35">
        <f t="shared" si="0"/>
        <v>43756</v>
      </c>
      <c r="B29" s="36">
        <f>SUMIFS(СВЦЭМ!$C$33:$C$776,СВЦЭМ!$A$33:$A$776,$A29,СВЦЭМ!$B$33:$B$776,B$11)+'СЕТ СН'!$F$12+СВЦЭМ!$D$10+'СЕТ СН'!$F$6-'СЕТ СН'!$F$22</f>
        <v>978.90499452999995</v>
      </c>
      <c r="C29" s="36">
        <f>SUMIFS(СВЦЭМ!$C$33:$C$776,СВЦЭМ!$A$33:$A$776,$A29,СВЦЭМ!$B$33:$B$776,C$11)+'СЕТ СН'!$F$12+СВЦЭМ!$D$10+'СЕТ СН'!$F$6-'СЕТ СН'!$F$22</f>
        <v>985.38111043000004</v>
      </c>
      <c r="D29" s="36">
        <f>SUMIFS(СВЦЭМ!$C$33:$C$776,СВЦЭМ!$A$33:$A$776,$A29,СВЦЭМ!$B$33:$B$776,D$11)+'СЕТ СН'!$F$12+СВЦЭМ!$D$10+'СЕТ СН'!$F$6-'СЕТ СН'!$F$22</f>
        <v>1008.85586826</v>
      </c>
      <c r="E29" s="36">
        <f>SUMIFS(СВЦЭМ!$C$33:$C$776,СВЦЭМ!$A$33:$A$776,$A29,СВЦЭМ!$B$33:$B$776,E$11)+'СЕТ СН'!$F$12+СВЦЭМ!$D$10+'СЕТ СН'!$F$6-'СЕТ СН'!$F$22</f>
        <v>1018.90072643</v>
      </c>
      <c r="F29" s="36">
        <f>SUMIFS(СВЦЭМ!$C$33:$C$776,СВЦЭМ!$A$33:$A$776,$A29,СВЦЭМ!$B$33:$B$776,F$11)+'СЕТ СН'!$F$12+СВЦЭМ!$D$10+'СЕТ СН'!$F$6-'СЕТ СН'!$F$22</f>
        <v>1018.60265469</v>
      </c>
      <c r="G29" s="36">
        <f>SUMIFS(СВЦЭМ!$C$33:$C$776,СВЦЭМ!$A$33:$A$776,$A29,СВЦЭМ!$B$33:$B$776,G$11)+'СЕТ СН'!$F$12+СВЦЭМ!$D$10+'СЕТ СН'!$F$6-'СЕТ СН'!$F$22</f>
        <v>992.93753429000003</v>
      </c>
      <c r="H29" s="36">
        <f>SUMIFS(СВЦЭМ!$C$33:$C$776,СВЦЭМ!$A$33:$A$776,$A29,СВЦЭМ!$B$33:$B$776,H$11)+'СЕТ СН'!$F$12+СВЦЭМ!$D$10+'СЕТ СН'!$F$6-'СЕТ СН'!$F$22</f>
        <v>935.76907083000003</v>
      </c>
      <c r="I29" s="36">
        <f>SUMIFS(СВЦЭМ!$C$33:$C$776,СВЦЭМ!$A$33:$A$776,$A29,СВЦЭМ!$B$33:$B$776,I$11)+'СЕТ СН'!$F$12+СВЦЭМ!$D$10+'СЕТ СН'!$F$6-'СЕТ СН'!$F$22</f>
        <v>870.65656121999996</v>
      </c>
      <c r="J29" s="36">
        <f>SUMIFS(СВЦЭМ!$C$33:$C$776,СВЦЭМ!$A$33:$A$776,$A29,СВЦЭМ!$B$33:$B$776,J$11)+'СЕТ СН'!$F$12+СВЦЭМ!$D$10+'СЕТ СН'!$F$6-'СЕТ СН'!$F$22</f>
        <v>857.58905246999996</v>
      </c>
      <c r="K29" s="36">
        <f>SUMIFS(СВЦЭМ!$C$33:$C$776,СВЦЭМ!$A$33:$A$776,$A29,СВЦЭМ!$B$33:$B$776,K$11)+'СЕТ СН'!$F$12+СВЦЭМ!$D$10+'СЕТ СН'!$F$6-'СЕТ СН'!$F$22</f>
        <v>849.75265775000003</v>
      </c>
      <c r="L29" s="36">
        <f>SUMIFS(СВЦЭМ!$C$33:$C$776,СВЦЭМ!$A$33:$A$776,$A29,СВЦЭМ!$B$33:$B$776,L$11)+'СЕТ СН'!$F$12+СВЦЭМ!$D$10+'СЕТ СН'!$F$6-'СЕТ СН'!$F$22</f>
        <v>860.40384778999999</v>
      </c>
      <c r="M29" s="36">
        <f>SUMIFS(СВЦЭМ!$C$33:$C$776,СВЦЭМ!$A$33:$A$776,$A29,СВЦЭМ!$B$33:$B$776,M$11)+'СЕТ СН'!$F$12+СВЦЭМ!$D$10+'СЕТ СН'!$F$6-'СЕТ СН'!$F$22</f>
        <v>866.16323014</v>
      </c>
      <c r="N29" s="36">
        <f>SUMIFS(СВЦЭМ!$C$33:$C$776,СВЦЭМ!$A$33:$A$776,$A29,СВЦЭМ!$B$33:$B$776,N$11)+'СЕТ СН'!$F$12+СВЦЭМ!$D$10+'СЕТ СН'!$F$6-'СЕТ СН'!$F$22</f>
        <v>836.77806614999997</v>
      </c>
      <c r="O29" s="36">
        <f>SUMIFS(СВЦЭМ!$C$33:$C$776,СВЦЭМ!$A$33:$A$776,$A29,СВЦЭМ!$B$33:$B$776,O$11)+'СЕТ СН'!$F$12+СВЦЭМ!$D$10+'СЕТ СН'!$F$6-'СЕТ СН'!$F$22</f>
        <v>799.80062225999995</v>
      </c>
      <c r="P29" s="36">
        <f>SUMIFS(СВЦЭМ!$C$33:$C$776,СВЦЭМ!$A$33:$A$776,$A29,СВЦЭМ!$B$33:$B$776,P$11)+'СЕТ СН'!$F$12+СВЦЭМ!$D$10+'СЕТ СН'!$F$6-'СЕТ СН'!$F$22</f>
        <v>810.98335496999994</v>
      </c>
      <c r="Q29" s="36">
        <f>SUMIFS(СВЦЭМ!$C$33:$C$776,СВЦЭМ!$A$33:$A$776,$A29,СВЦЭМ!$B$33:$B$776,Q$11)+'СЕТ СН'!$F$12+СВЦЭМ!$D$10+'СЕТ СН'!$F$6-'СЕТ СН'!$F$22</f>
        <v>815.62324439999998</v>
      </c>
      <c r="R29" s="36">
        <f>SUMIFS(СВЦЭМ!$C$33:$C$776,СВЦЭМ!$A$33:$A$776,$A29,СВЦЭМ!$B$33:$B$776,R$11)+'СЕТ СН'!$F$12+СВЦЭМ!$D$10+'СЕТ СН'!$F$6-'СЕТ СН'!$F$22</f>
        <v>805.45648686000004</v>
      </c>
      <c r="S29" s="36">
        <f>SUMIFS(СВЦЭМ!$C$33:$C$776,СВЦЭМ!$A$33:$A$776,$A29,СВЦЭМ!$B$33:$B$776,S$11)+'СЕТ СН'!$F$12+СВЦЭМ!$D$10+'СЕТ СН'!$F$6-'СЕТ СН'!$F$22</f>
        <v>795.94137577000004</v>
      </c>
      <c r="T29" s="36">
        <f>SUMIFS(СВЦЭМ!$C$33:$C$776,СВЦЭМ!$A$33:$A$776,$A29,СВЦЭМ!$B$33:$B$776,T$11)+'СЕТ СН'!$F$12+СВЦЭМ!$D$10+'СЕТ СН'!$F$6-'СЕТ СН'!$F$22</f>
        <v>798.70925981000005</v>
      </c>
      <c r="U29" s="36">
        <f>SUMIFS(СВЦЭМ!$C$33:$C$776,СВЦЭМ!$A$33:$A$776,$A29,СВЦЭМ!$B$33:$B$776,U$11)+'СЕТ СН'!$F$12+СВЦЭМ!$D$10+'СЕТ СН'!$F$6-'СЕТ СН'!$F$22</f>
        <v>799.03336230000002</v>
      </c>
      <c r="V29" s="36">
        <f>SUMIFS(СВЦЭМ!$C$33:$C$776,СВЦЭМ!$A$33:$A$776,$A29,СВЦЭМ!$B$33:$B$776,V$11)+'СЕТ СН'!$F$12+СВЦЭМ!$D$10+'СЕТ СН'!$F$6-'СЕТ СН'!$F$22</f>
        <v>794.71703821999995</v>
      </c>
      <c r="W29" s="36">
        <f>SUMIFS(СВЦЭМ!$C$33:$C$776,СВЦЭМ!$A$33:$A$776,$A29,СВЦЭМ!$B$33:$B$776,W$11)+'СЕТ СН'!$F$12+СВЦЭМ!$D$10+'СЕТ СН'!$F$6-'СЕТ СН'!$F$22</f>
        <v>810.14984052</v>
      </c>
      <c r="X29" s="36">
        <f>SUMIFS(СВЦЭМ!$C$33:$C$776,СВЦЭМ!$A$33:$A$776,$A29,СВЦЭМ!$B$33:$B$776,X$11)+'СЕТ СН'!$F$12+СВЦЭМ!$D$10+'СЕТ СН'!$F$6-'СЕТ СН'!$F$22</f>
        <v>834.98838969999997</v>
      </c>
      <c r="Y29" s="36">
        <f>SUMIFS(СВЦЭМ!$C$33:$C$776,СВЦЭМ!$A$33:$A$776,$A29,СВЦЭМ!$B$33:$B$776,Y$11)+'СЕТ СН'!$F$12+СВЦЭМ!$D$10+'СЕТ СН'!$F$6-'СЕТ СН'!$F$22</f>
        <v>883.20304919</v>
      </c>
    </row>
    <row r="30" spans="1:25" ht="15.75" x14ac:dyDescent="0.2">
      <c r="A30" s="35">
        <f t="shared" si="0"/>
        <v>43757</v>
      </c>
      <c r="B30" s="36">
        <f>SUMIFS(СВЦЭМ!$C$33:$C$776,СВЦЭМ!$A$33:$A$776,$A30,СВЦЭМ!$B$33:$B$776,B$11)+'СЕТ СН'!$F$12+СВЦЭМ!$D$10+'СЕТ СН'!$F$6-'СЕТ СН'!$F$22</f>
        <v>929.01904539999998</v>
      </c>
      <c r="C30" s="36">
        <f>SUMIFS(СВЦЭМ!$C$33:$C$776,СВЦЭМ!$A$33:$A$776,$A30,СВЦЭМ!$B$33:$B$776,C$11)+'СЕТ СН'!$F$12+СВЦЭМ!$D$10+'СЕТ СН'!$F$6-'СЕТ СН'!$F$22</f>
        <v>980.33584112999995</v>
      </c>
      <c r="D30" s="36">
        <f>SUMIFS(СВЦЭМ!$C$33:$C$776,СВЦЭМ!$A$33:$A$776,$A30,СВЦЭМ!$B$33:$B$776,D$11)+'СЕТ СН'!$F$12+СВЦЭМ!$D$10+'СЕТ СН'!$F$6-'СЕТ СН'!$F$22</f>
        <v>972.49535119999996</v>
      </c>
      <c r="E30" s="36">
        <f>SUMIFS(СВЦЭМ!$C$33:$C$776,СВЦЭМ!$A$33:$A$776,$A30,СВЦЭМ!$B$33:$B$776,E$11)+'СЕТ СН'!$F$12+СВЦЭМ!$D$10+'СЕТ СН'!$F$6-'СЕТ СН'!$F$22</f>
        <v>974.57200579000005</v>
      </c>
      <c r="F30" s="36">
        <f>SUMIFS(СВЦЭМ!$C$33:$C$776,СВЦЭМ!$A$33:$A$776,$A30,СВЦЭМ!$B$33:$B$776,F$11)+'СЕТ СН'!$F$12+СВЦЭМ!$D$10+'СЕТ СН'!$F$6-'СЕТ СН'!$F$22</f>
        <v>968.88108296999997</v>
      </c>
      <c r="G30" s="36">
        <f>SUMIFS(СВЦЭМ!$C$33:$C$776,СВЦЭМ!$A$33:$A$776,$A30,СВЦЭМ!$B$33:$B$776,G$11)+'СЕТ СН'!$F$12+СВЦЭМ!$D$10+'СЕТ СН'!$F$6-'СЕТ СН'!$F$22</f>
        <v>957.15855599999998</v>
      </c>
      <c r="H30" s="36">
        <f>SUMIFS(СВЦЭМ!$C$33:$C$776,СВЦЭМ!$A$33:$A$776,$A30,СВЦЭМ!$B$33:$B$776,H$11)+'СЕТ СН'!$F$12+СВЦЭМ!$D$10+'СЕТ СН'!$F$6-'СЕТ СН'!$F$22</f>
        <v>924.00890573000004</v>
      </c>
      <c r="I30" s="36">
        <f>SUMIFS(СВЦЭМ!$C$33:$C$776,СВЦЭМ!$A$33:$A$776,$A30,СВЦЭМ!$B$33:$B$776,I$11)+'СЕТ СН'!$F$12+СВЦЭМ!$D$10+'СЕТ СН'!$F$6-'СЕТ СН'!$F$22</f>
        <v>894.54045847999998</v>
      </c>
      <c r="J30" s="36">
        <f>SUMIFS(СВЦЭМ!$C$33:$C$776,СВЦЭМ!$A$33:$A$776,$A30,СВЦЭМ!$B$33:$B$776,J$11)+'СЕТ СН'!$F$12+СВЦЭМ!$D$10+'СЕТ СН'!$F$6-'СЕТ СН'!$F$22</f>
        <v>865.00978441999996</v>
      </c>
      <c r="K30" s="36">
        <f>SUMIFS(СВЦЭМ!$C$33:$C$776,СВЦЭМ!$A$33:$A$776,$A30,СВЦЭМ!$B$33:$B$776,K$11)+'СЕТ СН'!$F$12+СВЦЭМ!$D$10+'СЕТ СН'!$F$6-'СЕТ СН'!$F$22</f>
        <v>849.94489123999995</v>
      </c>
      <c r="L30" s="36">
        <f>SUMIFS(СВЦЭМ!$C$33:$C$776,СВЦЭМ!$A$33:$A$776,$A30,СВЦЭМ!$B$33:$B$776,L$11)+'СЕТ СН'!$F$12+СВЦЭМ!$D$10+'СЕТ СН'!$F$6-'СЕТ СН'!$F$22</f>
        <v>841.06244778999996</v>
      </c>
      <c r="M30" s="36">
        <f>SUMIFS(СВЦЭМ!$C$33:$C$776,СВЦЭМ!$A$33:$A$776,$A30,СВЦЭМ!$B$33:$B$776,M$11)+'СЕТ СН'!$F$12+СВЦЭМ!$D$10+'СЕТ СН'!$F$6-'СЕТ СН'!$F$22</f>
        <v>837.03101990999994</v>
      </c>
      <c r="N30" s="36">
        <f>SUMIFS(СВЦЭМ!$C$33:$C$776,СВЦЭМ!$A$33:$A$776,$A30,СВЦЭМ!$B$33:$B$776,N$11)+'СЕТ СН'!$F$12+СВЦЭМ!$D$10+'СЕТ СН'!$F$6-'СЕТ СН'!$F$22</f>
        <v>823.33713359000001</v>
      </c>
      <c r="O30" s="36">
        <f>SUMIFS(СВЦЭМ!$C$33:$C$776,СВЦЭМ!$A$33:$A$776,$A30,СВЦЭМ!$B$33:$B$776,O$11)+'СЕТ СН'!$F$12+СВЦЭМ!$D$10+'СЕТ СН'!$F$6-'СЕТ СН'!$F$22</f>
        <v>799.50840063999999</v>
      </c>
      <c r="P30" s="36">
        <f>SUMIFS(СВЦЭМ!$C$33:$C$776,СВЦЭМ!$A$33:$A$776,$A30,СВЦЭМ!$B$33:$B$776,P$11)+'СЕТ СН'!$F$12+СВЦЭМ!$D$10+'СЕТ СН'!$F$6-'СЕТ СН'!$F$22</f>
        <v>806.68595442000003</v>
      </c>
      <c r="Q30" s="36">
        <f>SUMIFS(СВЦЭМ!$C$33:$C$776,СВЦЭМ!$A$33:$A$776,$A30,СВЦЭМ!$B$33:$B$776,Q$11)+'СЕТ СН'!$F$12+СВЦЭМ!$D$10+'СЕТ СН'!$F$6-'СЕТ СН'!$F$22</f>
        <v>810.10290269999996</v>
      </c>
      <c r="R30" s="36">
        <f>SUMIFS(СВЦЭМ!$C$33:$C$776,СВЦЭМ!$A$33:$A$776,$A30,СВЦЭМ!$B$33:$B$776,R$11)+'СЕТ СН'!$F$12+СВЦЭМ!$D$10+'СЕТ СН'!$F$6-'СЕТ СН'!$F$22</f>
        <v>800.39471016999994</v>
      </c>
      <c r="S30" s="36">
        <f>SUMIFS(СВЦЭМ!$C$33:$C$776,СВЦЭМ!$A$33:$A$776,$A30,СВЦЭМ!$B$33:$B$776,S$11)+'СЕТ СН'!$F$12+СВЦЭМ!$D$10+'СЕТ СН'!$F$6-'СЕТ СН'!$F$22</f>
        <v>793.12644609999995</v>
      </c>
      <c r="T30" s="36">
        <f>SUMIFS(СВЦЭМ!$C$33:$C$776,СВЦЭМ!$A$33:$A$776,$A30,СВЦЭМ!$B$33:$B$776,T$11)+'СЕТ СН'!$F$12+СВЦЭМ!$D$10+'СЕТ СН'!$F$6-'СЕТ СН'!$F$22</f>
        <v>774.60089101999995</v>
      </c>
      <c r="U30" s="36">
        <f>SUMIFS(СВЦЭМ!$C$33:$C$776,СВЦЭМ!$A$33:$A$776,$A30,СВЦЭМ!$B$33:$B$776,U$11)+'СЕТ СН'!$F$12+СВЦЭМ!$D$10+'СЕТ СН'!$F$6-'СЕТ СН'!$F$22</f>
        <v>789.17585682000004</v>
      </c>
      <c r="V30" s="36">
        <f>SUMIFS(СВЦЭМ!$C$33:$C$776,СВЦЭМ!$A$33:$A$776,$A30,СВЦЭМ!$B$33:$B$776,V$11)+'СЕТ СН'!$F$12+СВЦЭМ!$D$10+'СЕТ СН'!$F$6-'СЕТ СН'!$F$22</f>
        <v>780.82685782999999</v>
      </c>
      <c r="W30" s="36">
        <f>SUMIFS(СВЦЭМ!$C$33:$C$776,СВЦЭМ!$A$33:$A$776,$A30,СВЦЭМ!$B$33:$B$776,W$11)+'СЕТ СН'!$F$12+СВЦЭМ!$D$10+'СЕТ СН'!$F$6-'СЕТ СН'!$F$22</f>
        <v>789.38847495999994</v>
      </c>
      <c r="X30" s="36">
        <f>SUMIFS(СВЦЭМ!$C$33:$C$776,СВЦЭМ!$A$33:$A$776,$A30,СВЦЭМ!$B$33:$B$776,X$11)+'СЕТ СН'!$F$12+СВЦЭМ!$D$10+'СЕТ СН'!$F$6-'СЕТ СН'!$F$22</f>
        <v>811.45892617000004</v>
      </c>
      <c r="Y30" s="36">
        <f>SUMIFS(СВЦЭМ!$C$33:$C$776,СВЦЭМ!$A$33:$A$776,$A30,СВЦЭМ!$B$33:$B$776,Y$11)+'СЕТ СН'!$F$12+СВЦЭМ!$D$10+'СЕТ СН'!$F$6-'СЕТ СН'!$F$22</f>
        <v>863.73001013999999</v>
      </c>
    </row>
    <row r="31" spans="1:25" ht="15.75" x14ac:dyDescent="0.2">
      <c r="A31" s="35">
        <f t="shared" si="0"/>
        <v>43758</v>
      </c>
      <c r="B31" s="36">
        <f>SUMIFS(СВЦЭМ!$C$33:$C$776,СВЦЭМ!$A$33:$A$776,$A31,СВЦЭМ!$B$33:$B$776,B$11)+'СЕТ СН'!$F$12+СВЦЭМ!$D$10+'СЕТ СН'!$F$6-'СЕТ СН'!$F$22</f>
        <v>922.69421264000005</v>
      </c>
      <c r="C31" s="36">
        <f>SUMIFS(СВЦЭМ!$C$33:$C$776,СВЦЭМ!$A$33:$A$776,$A31,СВЦЭМ!$B$33:$B$776,C$11)+'СЕТ СН'!$F$12+СВЦЭМ!$D$10+'СЕТ СН'!$F$6-'СЕТ СН'!$F$22</f>
        <v>966.10073925999995</v>
      </c>
      <c r="D31" s="36">
        <f>SUMIFS(СВЦЭМ!$C$33:$C$776,СВЦЭМ!$A$33:$A$776,$A31,СВЦЭМ!$B$33:$B$776,D$11)+'СЕТ СН'!$F$12+СВЦЭМ!$D$10+'СЕТ СН'!$F$6-'СЕТ СН'!$F$22</f>
        <v>990.38824741999997</v>
      </c>
      <c r="E31" s="36">
        <f>SUMIFS(СВЦЭМ!$C$33:$C$776,СВЦЭМ!$A$33:$A$776,$A31,СВЦЭМ!$B$33:$B$776,E$11)+'СЕТ СН'!$F$12+СВЦЭМ!$D$10+'СЕТ СН'!$F$6-'СЕТ СН'!$F$22</f>
        <v>996.90775110999994</v>
      </c>
      <c r="F31" s="36">
        <f>SUMIFS(СВЦЭМ!$C$33:$C$776,СВЦЭМ!$A$33:$A$776,$A31,СВЦЭМ!$B$33:$B$776,F$11)+'СЕТ СН'!$F$12+СВЦЭМ!$D$10+'СЕТ СН'!$F$6-'СЕТ СН'!$F$22</f>
        <v>992.70362688</v>
      </c>
      <c r="G31" s="36">
        <f>SUMIFS(СВЦЭМ!$C$33:$C$776,СВЦЭМ!$A$33:$A$776,$A31,СВЦЭМ!$B$33:$B$776,G$11)+'СЕТ СН'!$F$12+СВЦЭМ!$D$10+'СЕТ СН'!$F$6-'СЕТ СН'!$F$22</f>
        <v>965.0316914</v>
      </c>
      <c r="H31" s="36">
        <f>SUMIFS(СВЦЭМ!$C$33:$C$776,СВЦЭМ!$A$33:$A$776,$A31,СВЦЭМ!$B$33:$B$776,H$11)+'СЕТ СН'!$F$12+СВЦЭМ!$D$10+'СЕТ СН'!$F$6-'СЕТ СН'!$F$22</f>
        <v>960.42312087000005</v>
      </c>
      <c r="I31" s="36">
        <f>SUMIFS(СВЦЭМ!$C$33:$C$776,СВЦЭМ!$A$33:$A$776,$A31,СВЦЭМ!$B$33:$B$776,I$11)+'СЕТ СН'!$F$12+СВЦЭМ!$D$10+'СЕТ СН'!$F$6-'СЕТ СН'!$F$22</f>
        <v>931.90115172000003</v>
      </c>
      <c r="J31" s="36">
        <f>SUMIFS(СВЦЭМ!$C$33:$C$776,СВЦЭМ!$A$33:$A$776,$A31,СВЦЭМ!$B$33:$B$776,J$11)+'СЕТ СН'!$F$12+СВЦЭМ!$D$10+'СЕТ СН'!$F$6-'СЕТ СН'!$F$22</f>
        <v>872.53312227000004</v>
      </c>
      <c r="K31" s="36">
        <f>SUMIFS(СВЦЭМ!$C$33:$C$776,СВЦЭМ!$A$33:$A$776,$A31,СВЦЭМ!$B$33:$B$776,K$11)+'СЕТ СН'!$F$12+СВЦЭМ!$D$10+'СЕТ СН'!$F$6-'СЕТ СН'!$F$22</f>
        <v>842.34716966999997</v>
      </c>
      <c r="L31" s="36">
        <f>SUMIFS(СВЦЭМ!$C$33:$C$776,СВЦЭМ!$A$33:$A$776,$A31,СВЦЭМ!$B$33:$B$776,L$11)+'СЕТ СН'!$F$12+СВЦЭМ!$D$10+'СЕТ СН'!$F$6-'СЕТ СН'!$F$22</f>
        <v>850.23005652999996</v>
      </c>
      <c r="M31" s="36">
        <f>SUMIFS(СВЦЭМ!$C$33:$C$776,СВЦЭМ!$A$33:$A$776,$A31,СВЦЭМ!$B$33:$B$776,M$11)+'СЕТ СН'!$F$12+СВЦЭМ!$D$10+'СЕТ СН'!$F$6-'СЕТ СН'!$F$22</f>
        <v>852.95053514999995</v>
      </c>
      <c r="N31" s="36">
        <f>SUMIFS(СВЦЭМ!$C$33:$C$776,СВЦЭМ!$A$33:$A$776,$A31,СВЦЭМ!$B$33:$B$776,N$11)+'СЕТ СН'!$F$12+СВЦЭМ!$D$10+'СЕТ СН'!$F$6-'СЕТ СН'!$F$22</f>
        <v>814.35018417000003</v>
      </c>
      <c r="O31" s="36">
        <f>SUMIFS(СВЦЭМ!$C$33:$C$776,СВЦЭМ!$A$33:$A$776,$A31,СВЦЭМ!$B$33:$B$776,O$11)+'СЕТ СН'!$F$12+СВЦЭМ!$D$10+'СЕТ СН'!$F$6-'СЕТ СН'!$F$22</f>
        <v>805.78334560999997</v>
      </c>
      <c r="P31" s="36">
        <f>SUMIFS(СВЦЭМ!$C$33:$C$776,СВЦЭМ!$A$33:$A$776,$A31,СВЦЭМ!$B$33:$B$776,P$11)+'СЕТ СН'!$F$12+СВЦЭМ!$D$10+'СЕТ СН'!$F$6-'СЕТ СН'!$F$22</f>
        <v>813.56229340999994</v>
      </c>
      <c r="Q31" s="36">
        <f>SUMIFS(СВЦЭМ!$C$33:$C$776,СВЦЭМ!$A$33:$A$776,$A31,СВЦЭМ!$B$33:$B$776,Q$11)+'СЕТ СН'!$F$12+СВЦЭМ!$D$10+'СЕТ СН'!$F$6-'СЕТ СН'!$F$22</f>
        <v>810.55934654999999</v>
      </c>
      <c r="R31" s="36">
        <f>SUMIFS(СВЦЭМ!$C$33:$C$776,СВЦЭМ!$A$33:$A$776,$A31,СВЦЭМ!$B$33:$B$776,R$11)+'СЕТ СН'!$F$12+СВЦЭМ!$D$10+'СЕТ СН'!$F$6-'СЕТ СН'!$F$22</f>
        <v>810.86329847000002</v>
      </c>
      <c r="S31" s="36">
        <f>SUMIFS(СВЦЭМ!$C$33:$C$776,СВЦЭМ!$A$33:$A$776,$A31,СВЦЭМ!$B$33:$B$776,S$11)+'СЕТ СН'!$F$12+СВЦЭМ!$D$10+'СЕТ СН'!$F$6-'СЕТ СН'!$F$22</f>
        <v>805.94797633999997</v>
      </c>
      <c r="T31" s="36">
        <f>SUMIFS(СВЦЭМ!$C$33:$C$776,СВЦЭМ!$A$33:$A$776,$A31,СВЦЭМ!$B$33:$B$776,T$11)+'СЕТ СН'!$F$12+СВЦЭМ!$D$10+'СЕТ СН'!$F$6-'СЕТ СН'!$F$22</f>
        <v>795.96827452000002</v>
      </c>
      <c r="U31" s="36">
        <f>SUMIFS(СВЦЭМ!$C$33:$C$776,СВЦЭМ!$A$33:$A$776,$A31,СВЦЭМ!$B$33:$B$776,U$11)+'СЕТ СН'!$F$12+СВЦЭМ!$D$10+'СЕТ СН'!$F$6-'СЕТ СН'!$F$22</f>
        <v>798.74906337999994</v>
      </c>
      <c r="V31" s="36">
        <f>SUMIFS(СВЦЭМ!$C$33:$C$776,СВЦЭМ!$A$33:$A$776,$A31,СВЦЭМ!$B$33:$B$776,V$11)+'СЕТ СН'!$F$12+СВЦЭМ!$D$10+'СЕТ СН'!$F$6-'СЕТ СН'!$F$22</f>
        <v>782.48784277999994</v>
      </c>
      <c r="W31" s="36">
        <f>SUMIFS(СВЦЭМ!$C$33:$C$776,СВЦЭМ!$A$33:$A$776,$A31,СВЦЭМ!$B$33:$B$776,W$11)+'СЕТ СН'!$F$12+СВЦЭМ!$D$10+'СЕТ СН'!$F$6-'СЕТ СН'!$F$22</f>
        <v>778.31977767000001</v>
      </c>
      <c r="X31" s="36">
        <f>SUMIFS(СВЦЭМ!$C$33:$C$776,СВЦЭМ!$A$33:$A$776,$A31,СВЦЭМ!$B$33:$B$776,X$11)+'СЕТ СН'!$F$12+СВЦЭМ!$D$10+'СЕТ СН'!$F$6-'СЕТ СН'!$F$22</f>
        <v>784.71517362999998</v>
      </c>
      <c r="Y31" s="36">
        <f>SUMIFS(СВЦЭМ!$C$33:$C$776,СВЦЭМ!$A$33:$A$776,$A31,СВЦЭМ!$B$33:$B$776,Y$11)+'СЕТ СН'!$F$12+СВЦЭМ!$D$10+'СЕТ СН'!$F$6-'СЕТ СН'!$F$22</f>
        <v>836.88100029999998</v>
      </c>
    </row>
    <row r="32" spans="1:25" ht="15.75" x14ac:dyDescent="0.2">
      <c r="A32" s="35">
        <f t="shared" si="0"/>
        <v>43759</v>
      </c>
      <c r="B32" s="36">
        <f>SUMIFS(СВЦЭМ!$C$33:$C$776,СВЦЭМ!$A$33:$A$776,$A32,СВЦЭМ!$B$33:$B$776,B$11)+'СЕТ СН'!$F$12+СВЦЭМ!$D$10+'СЕТ СН'!$F$6-'СЕТ СН'!$F$22</f>
        <v>939.57406131000005</v>
      </c>
      <c r="C32" s="36">
        <f>SUMIFS(СВЦЭМ!$C$33:$C$776,СВЦЭМ!$A$33:$A$776,$A32,СВЦЭМ!$B$33:$B$776,C$11)+'СЕТ СН'!$F$12+СВЦЭМ!$D$10+'СЕТ СН'!$F$6-'СЕТ СН'!$F$22</f>
        <v>984.45927460999997</v>
      </c>
      <c r="D32" s="36">
        <f>SUMIFS(СВЦЭМ!$C$33:$C$776,СВЦЭМ!$A$33:$A$776,$A32,СВЦЭМ!$B$33:$B$776,D$11)+'СЕТ СН'!$F$12+СВЦЭМ!$D$10+'СЕТ СН'!$F$6-'СЕТ СН'!$F$22</f>
        <v>1007.11972024</v>
      </c>
      <c r="E32" s="36">
        <f>SUMIFS(СВЦЭМ!$C$33:$C$776,СВЦЭМ!$A$33:$A$776,$A32,СВЦЭМ!$B$33:$B$776,E$11)+'СЕТ СН'!$F$12+СВЦЭМ!$D$10+'СЕТ СН'!$F$6-'СЕТ СН'!$F$22</f>
        <v>1006.50431781</v>
      </c>
      <c r="F32" s="36">
        <f>SUMIFS(СВЦЭМ!$C$33:$C$776,СВЦЭМ!$A$33:$A$776,$A32,СВЦЭМ!$B$33:$B$776,F$11)+'СЕТ СН'!$F$12+СВЦЭМ!$D$10+'СЕТ СН'!$F$6-'СЕТ СН'!$F$22</f>
        <v>1010.17519629</v>
      </c>
      <c r="G32" s="36">
        <f>SUMIFS(СВЦЭМ!$C$33:$C$776,СВЦЭМ!$A$33:$A$776,$A32,СВЦЭМ!$B$33:$B$776,G$11)+'СЕТ СН'!$F$12+СВЦЭМ!$D$10+'СЕТ СН'!$F$6-'СЕТ СН'!$F$22</f>
        <v>980.74829002000001</v>
      </c>
      <c r="H32" s="36">
        <f>SUMIFS(СВЦЭМ!$C$33:$C$776,СВЦЭМ!$A$33:$A$776,$A32,СВЦЭМ!$B$33:$B$776,H$11)+'СЕТ СН'!$F$12+СВЦЭМ!$D$10+'СЕТ СН'!$F$6-'СЕТ СН'!$F$22</f>
        <v>946.59577048999995</v>
      </c>
      <c r="I32" s="36">
        <f>SUMIFS(СВЦЭМ!$C$33:$C$776,СВЦЭМ!$A$33:$A$776,$A32,СВЦЭМ!$B$33:$B$776,I$11)+'СЕТ СН'!$F$12+СВЦЭМ!$D$10+'СЕТ СН'!$F$6-'СЕТ СН'!$F$22</f>
        <v>908.10367160999999</v>
      </c>
      <c r="J32" s="36">
        <f>SUMIFS(СВЦЭМ!$C$33:$C$776,СВЦЭМ!$A$33:$A$776,$A32,СВЦЭМ!$B$33:$B$776,J$11)+'СЕТ СН'!$F$12+СВЦЭМ!$D$10+'СЕТ СН'!$F$6-'СЕТ СН'!$F$22</f>
        <v>893.34947193999994</v>
      </c>
      <c r="K32" s="36">
        <f>SUMIFS(СВЦЭМ!$C$33:$C$776,СВЦЭМ!$A$33:$A$776,$A32,СВЦЭМ!$B$33:$B$776,K$11)+'СЕТ СН'!$F$12+СВЦЭМ!$D$10+'СЕТ СН'!$F$6-'СЕТ СН'!$F$22</f>
        <v>881.74957996000001</v>
      </c>
      <c r="L32" s="36">
        <f>SUMIFS(СВЦЭМ!$C$33:$C$776,СВЦЭМ!$A$33:$A$776,$A32,СВЦЭМ!$B$33:$B$776,L$11)+'СЕТ СН'!$F$12+СВЦЭМ!$D$10+'СЕТ СН'!$F$6-'СЕТ СН'!$F$22</f>
        <v>872.20687081999995</v>
      </c>
      <c r="M32" s="36">
        <f>SUMIFS(СВЦЭМ!$C$33:$C$776,СВЦЭМ!$A$33:$A$776,$A32,СВЦЭМ!$B$33:$B$776,M$11)+'СЕТ СН'!$F$12+СВЦЭМ!$D$10+'СЕТ СН'!$F$6-'СЕТ СН'!$F$22</f>
        <v>875.18769794000002</v>
      </c>
      <c r="N32" s="36">
        <f>SUMIFS(СВЦЭМ!$C$33:$C$776,СВЦЭМ!$A$33:$A$776,$A32,СВЦЭМ!$B$33:$B$776,N$11)+'СЕТ СН'!$F$12+СВЦЭМ!$D$10+'СЕТ СН'!$F$6-'СЕТ СН'!$F$22</f>
        <v>835.33333548999997</v>
      </c>
      <c r="O32" s="36">
        <f>SUMIFS(СВЦЭМ!$C$33:$C$776,СВЦЭМ!$A$33:$A$776,$A32,СВЦЭМ!$B$33:$B$776,O$11)+'СЕТ СН'!$F$12+СВЦЭМ!$D$10+'СЕТ СН'!$F$6-'СЕТ СН'!$F$22</f>
        <v>797.75769081999999</v>
      </c>
      <c r="P32" s="36">
        <f>SUMIFS(СВЦЭМ!$C$33:$C$776,СВЦЭМ!$A$33:$A$776,$A32,СВЦЭМ!$B$33:$B$776,P$11)+'СЕТ СН'!$F$12+СВЦЭМ!$D$10+'СЕТ СН'!$F$6-'СЕТ СН'!$F$22</f>
        <v>801.08643465</v>
      </c>
      <c r="Q32" s="36">
        <f>SUMIFS(СВЦЭМ!$C$33:$C$776,СВЦЭМ!$A$33:$A$776,$A32,СВЦЭМ!$B$33:$B$776,Q$11)+'СЕТ СН'!$F$12+СВЦЭМ!$D$10+'СЕТ СН'!$F$6-'СЕТ СН'!$F$22</f>
        <v>800.98476769000001</v>
      </c>
      <c r="R32" s="36">
        <f>SUMIFS(СВЦЭМ!$C$33:$C$776,СВЦЭМ!$A$33:$A$776,$A32,СВЦЭМ!$B$33:$B$776,R$11)+'СЕТ СН'!$F$12+СВЦЭМ!$D$10+'СЕТ СН'!$F$6-'СЕТ СН'!$F$22</f>
        <v>799.03624204999994</v>
      </c>
      <c r="S32" s="36">
        <f>SUMIFS(СВЦЭМ!$C$33:$C$776,СВЦЭМ!$A$33:$A$776,$A32,СВЦЭМ!$B$33:$B$776,S$11)+'СЕТ СН'!$F$12+СВЦЭМ!$D$10+'СЕТ СН'!$F$6-'СЕТ СН'!$F$22</f>
        <v>803.23368716000004</v>
      </c>
      <c r="T32" s="36">
        <f>SUMIFS(СВЦЭМ!$C$33:$C$776,СВЦЭМ!$A$33:$A$776,$A32,СВЦЭМ!$B$33:$B$776,T$11)+'СЕТ СН'!$F$12+СВЦЭМ!$D$10+'СЕТ СН'!$F$6-'СЕТ СН'!$F$22</f>
        <v>786.28753446999997</v>
      </c>
      <c r="U32" s="36">
        <f>SUMIFS(СВЦЭМ!$C$33:$C$776,СВЦЭМ!$A$33:$A$776,$A32,СВЦЭМ!$B$33:$B$776,U$11)+'СЕТ СН'!$F$12+СВЦЭМ!$D$10+'СЕТ СН'!$F$6-'СЕТ СН'!$F$22</f>
        <v>782.32947305999994</v>
      </c>
      <c r="V32" s="36">
        <f>SUMIFS(СВЦЭМ!$C$33:$C$776,СВЦЭМ!$A$33:$A$776,$A32,СВЦЭМ!$B$33:$B$776,V$11)+'СЕТ СН'!$F$12+СВЦЭМ!$D$10+'СЕТ СН'!$F$6-'СЕТ СН'!$F$22</f>
        <v>781.28869170999997</v>
      </c>
      <c r="W32" s="36">
        <f>SUMIFS(СВЦЭМ!$C$33:$C$776,СВЦЭМ!$A$33:$A$776,$A32,СВЦЭМ!$B$33:$B$776,W$11)+'СЕТ СН'!$F$12+СВЦЭМ!$D$10+'СЕТ СН'!$F$6-'СЕТ СН'!$F$22</f>
        <v>810.07342411000002</v>
      </c>
      <c r="X32" s="36">
        <f>SUMIFS(СВЦЭМ!$C$33:$C$776,СВЦЭМ!$A$33:$A$776,$A32,СВЦЭМ!$B$33:$B$776,X$11)+'СЕТ СН'!$F$12+СВЦЭМ!$D$10+'СЕТ СН'!$F$6-'СЕТ СН'!$F$22</f>
        <v>820.50034235999999</v>
      </c>
      <c r="Y32" s="36">
        <f>SUMIFS(СВЦЭМ!$C$33:$C$776,СВЦЭМ!$A$33:$A$776,$A32,СВЦЭМ!$B$33:$B$776,Y$11)+'СЕТ СН'!$F$12+СВЦЭМ!$D$10+'СЕТ СН'!$F$6-'СЕТ СН'!$F$22</f>
        <v>867.60391392999998</v>
      </c>
    </row>
    <row r="33" spans="1:25" ht="15.75" x14ac:dyDescent="0.2">
      <c r="A33" s="35">
        <f t="shared" si="0"/>
        <v>43760</v>
      </c>
      <c r="B33" s="36">
        <f>SUMIFS(СВЦЭМ!$C$33:$C$776,СВЦЭМ!$A$33:$A$776,$A33,СВЦЭМ!$B$33:$B$776,B$11)+'СЕТ СН'!$F$12+СВЦЭМ!$D$10+'СЕТ СН'!$F$6-'СЕТ СН'!$F$22</f>
        <v>968.29267484000002</v>
      </c>
      <c r="C33" s="36">
        <f>SUMIFS(СВЦЭМ!$C$33:$C$776,СВЦЭМ!$A$33:$A$776,$A33,СВЦЭМ!$B$33:$B$776,C$11)+'СЕТ СН'!$F$12+СВЦЭМ!$D$10+'СЕТ СН'!$F$6-'СЕТ СН'!$F$22</f>
        <v>1013.55305419</v>
      </c>
      <c r="D33" s="36">
        <f>SUMIFS(СВЦЭМ!$C$33:$C$776,СВЦЭМ!$A$33:$A$776,$A33,СВЦЭМ!$B$33:$B$776,D$11)+'СЕТ СН'!$F$12+СВЦЭМ!$D$10+'СЕТ СН'!$F$6-'СЕТ СН'!$F$22</f>
        <v>1038.2035779299999</v>
      </c>
      <c r="E33" s="36">
        <f>SUMIFS(СВЦЭМ!$C$33:$C$776,СВЦЭМ!$A$33:$A$776,$A33,СВЦЭМ!$B$33:$B$776,E$11)+'СЕТ СН'!$F$12+СВЦЭМ!$D$10+'СЕТ СН'!$F$6-'СЕТ СН'!$F$22</f>
        <v>1037.10510808</v>
      </c>
      <c r="F33" s="36">
        <f>SUMIFS(СВЦЭМ!$C$33:$C$776,СВЦЭМ!$A$33:$A$776,$A33,СВЦЭМ!$B$33:$B$776,F$11)+'СЕТ СН'!$F$12+СВЦЭМ!$D$10+'СЕТ СН'!$F$6-'СЕТ СН'!$F$22</f>
        <v>1033.09994747</v>
      </c>
      <c r="G33" s="36">
        <f>SUMIFS(СВЦЭМ!$C$33:$C$776,СВЦЭМ!$A$33:$A$776,$A33,СВЦЭМ!$B$33:$B$776,G$11)+'СЕТ СН'!$F$12+СВЦЭМ!$D$10+'СЕТ СН'!$F$6-'СЕТ СН'!$F$22</f>
        <v>1010.89508857</v>
      </c>
      <c r="H33" s="36">
        <f>SUMIFS(СВЦЭМ!$C$33:$C$776,СВЦЭМ!$A$33:$A$776,$A33,СВЦЭМ!$B$33:$B$776,H$11)+'СЕТ СН'!$F$12+СВЦЭМ!$D$10+'СЕТ СН'!$F$6-'СЕТ СН'!$F$22</f>
        <v>947.14602773000001</v>
      </c>
      <c r="I33" s="36">
        <f>SUMIFS(СВЦЭМ!$C$33:$C$776,СВЦЭМ!$A$33:$A$776,$A33,СВЦЭМ!$B$33:$B$776,I$11)+'СЕТ СН'!$F$12+СВЦЭМ!$D$10+'СЕТ СН'!$F$6-'СЕТ СН'!$F$22</f>
        <v>900.00060179000002</v>
      </c>
      <c r="J33" s="36">
        <f>SUMIFS(СВЦЭМ!$C$33:$C$776,СВЦЭМ!$A$33:$A$776,$A33,СВЦЭМ!$B$33:$B$776,J$11)+'СЕТ СН'!$F$12+СВЦЭМ!$D$10+'СЕТ СН'!$F$6-'СЕТ СН'!$F$22</f>
        <v>881.02748174999999</v>
      </c>
      <c r="K33" s="36">
        <f>SUMIFS(СВЦЭМ!$C$33:$C$776,СВЦЭМ!$A$33:$A$776,$A33,СВЦЭМ!$B$33:$B$776,K$11)+'СЕТ СН'!$F$12+СВЦЭМ!$D$10+'СЕТ СН'!$F$6-'СЕТ СН'!$F$22</f>
        <v>861.66568662999998</v>
      </c>
      <c r="L33" s="36">
        <f>SUMIFS(СВЦЭМ!$C$33:$C$776,СВЦЭМ!$A$33:$A$776,$A33,СВЦЭМ!$B$33:$B$776,L$11)+'СЕТ СН'!$F$12+СВЦЭМ!$D$10+'СЕТ СН'!$F$6-'СЕТ СН'!$F$22</f>
        <v>862.20268097999997</v>
      </c>
      <c r="M33" s="36">
        <f>SUMIFS(СВЦЭМ!$C$33:$C$776,СВЦЭМ!$A$33:$A$776,$A33,СВЦЭМ!$B$33:$B$776,M$11)+'СЕТ СН'!$F$12+СВЦЭМ!$D$10+'СЕТ СН'!$F$6-'СЕТ СН'!$F$22</f>
        <v>866.96100676000003</v>
      </c>
      <c r="N33" s="36">
        <f>SUMIFS(СВЦЭМ!$C$33:$C$776,СВЦЭМ!$A$33:$A$776,$A33,СВЦЭМ!$B$33:$B$776,N$11)+'СЕТ СН'!$F$12+СВЦЭМ!$D$10+'СЕТ СН'!$F$6-'СЕТ СН'!$F$22</f>
        <v>833.41522242999997</v>
      </c>
      <c r="O33" s="36">
        <f>SUMIFS(СВЦЭМ!$C$33:$C$776,СВЦЭМ!$A$33:$A$776,$A33,СВЦЭМ!$B$33:$B$776,O$11)+'СЕТ СН'!$F$12+СВЦЭМ!$D$10+'СЕТ СН'!$F$6-'СЕТ СН'!$F$22</f>
        <v>817.30952535999995</v>
      </c>
      <c r="P33" s="36">
        <f>SUMIFS(СВЦЭМ!$C$33:$C$776,СВЦЭМ!$A$33:$A$776,$A33,СВЦЭМ!$B$33:$B$776,P$11)+'СЕТ СН'!$F$12+СВЦЭМ!$D$10+'СЕТ СН'!$F$6-'СЕТ СН'!$F$22</f>
        <v>822.44752503999996</v>
      </c>
      <c r="Q33" s="36">
        <f>SUMIFS(СВЦЭМ!$C$33:$C$776,СВЦЭМ!$A$33:$A$776,$A33,СВЦЭМ!$B$33:$B$776,Q$11)+'СЕТ СН'!$F$12+СВЦЭМ!$D$10+'СЕТ СН'!$F$6-'СЕТ СН'!$F$22</f>
        <v>822.73432456</v>
      </c>
      <c r="R33" s="36">
        <f>SUMIFS(СВЦЭМ!$C$33:$C$776,СВЦЭМ!$A$33:$A$776,$A33,СВЦЭМ!$B$33:$B$776,R$11)+'СЕТ СН'!$F$12+СВЦЭМ!$D$10+'СЕТ СН'!$F$6-'СЕТ СН'!$F$22</f>
        <v>815.17013623000003</v>
      </c>
      <c r="S33" s="36">
        <f>SUMIFS(СВЦЭМ!$C$33:$C$776,СВЦЭМ!$A$33:$A$776,$A33,СВЦЭМ!$B$33:$B$776,S$11)+'СЕТ СН'!$F$12+СВЦЭМ!$D$10+'СЕТ СН'!$F$6-'СЕТ СН'!$F$22</f>
        <v>799.48225080999998</v>
      </c>
      <c r="T33" s="36">
        <f>SUMIFS(СВЦЭМ!$C$33:$C$776,СВЦЭМ!$A$33:$A$776,$A33,СВЦЭМ!$B$33:$B$776,T$11)+'СЕТ СН'!$F$12+СВЦЭМ!$D$10+'СЕТ СН'!$F$6-'СЕТ СН'!$F$22</f>
        <v>773.50211256</v>
      </c>
      <c r="U33" s="36">
        <f>SUMIFS(СВЦЭМ!$C$33:$C$776,СВЦЭМ!$A$33:$A$776,$A33,СВЦЭМ!$B$33:$B$776,U$11)+'СЕТ СН'!$F$12+СВЦЭМ!$D$10+'СЕТ СН'!$F$6-'СЕТ СН'!$F$22</f>
        <v>760.01745296000001</v>
      </c>
      <c r="V33" s="36">
        <f>SUMIFS(СВЦЭМ!$C$33:$C$776,СВЦЭМ!$A$33:$A$776,$A33,СВЦЭМ!$B$33:$B$776,V$11)+'СЕТ СН'!$F$12+СВЦЭМ!$D$10+'СЕТ СН'!$F$6-'СЕТ СН'!$F$22</f>
        <v>761.60476513000003</v>
      </c>
      <c r="W33" s="36">
        <f>SUMIFS(СВЦЭМ!$C$33:$C$776,СВЦЭМ!$A$33:$A$776,$A33,СВЦЭМ!$B$33:$B$776,W$11)+'СЕТ СН'!$F$12+СВЦЭМ!$D$10+'СЕТ СН'!$F$6-'СЕТ СН'!$F$22</f>
        <v>764.41272915000002</v>
      </c>
      <c r="X33" s="36">
        <f>SUMIFS(СВЦЭМ!$C$33:$C$776,СВЦЭМ!$A$33:$A$776,$A33,СВЦЭМ!$B$33:$B$776,X$11)+'СЕТ СН'!$F$12+СВЦЭМ!$D$10+'СЕТ СН'!$F$6-'СЕТ СН'!$F$22</f>
        <v>797.30497213000001</v>
      </c>
      <c r="Y33" s="36">
        <f>SUMIFS(СВЦЭМ!$C$33:$C$776,СВЦЭМ!$A$33:$A$776,$A33,СВЦЭМ!$B$33:$B$776,Y$11)+'СЕТ СН'!$F$12+СВЦЭМ!$D$10+'СЕТ СН'!$F$6-'СЕТ СН'!$F$22</f>
        <v>853.57626409</v>
      </c>
    </row>
    <row r="34" spans="1:25" ht="15.75" x14ac:dyDescent="0.2">
      <c r="A34" s="35">
        <f t="shared" si="0"/>
        <v>43761</v>
      </c>
      <c r="B34" s="36">
        <f>SUMIFS(СВЦЭМ!$C$33:$C$776,СВЦЭМ!$A$33:$A$776,$A34,СВЦЭМ!$B$33:$B$776,B$11)+'СЕТ СН'!$F$12+СВЦЭМ!$D$10+'СЕТ СН'!$F$6-'СЕТ СН'!$F$22</f>
        <v>935.17812062999997</v>
      </c>
      <c r="C34" s="36">
        <f>SUMIFS(СВЦЭМ!$C$33:$C$776,СВЦЭМ!$A$33:$A$776,$A34,СВЦЭМ!$B$33:$B$776,C$11)+'СЕТ СН'!$F$12+СВЦЭМ!$D$10+'СЕТ СН'!$F$6-'СЕТ СН'!$F$22</f>
        <v>972.72172993000004</v>
      </c>
      <c r="D34" s="36">
        <f>SUMIFS(СВЦЭМ!$C$33:$C$776,СВЦЭМ!$A$33:$A$776,$A34,СВЦЭМ!$B$33:$B$776,D$11)+'СЕТ СН'!$F$12+СВЦЭМ!$D$10+'СЕТ СН'!$F$6-'СЕТ СН'!$F$22</f>
        <v>986.55362722999996</v>
      </c>
      <c r="E34" s="36">
        <f>SUMIFS(СВЦЭМ!$C$33:$C$776,СВЦЭМ!$A$33:$A$776,$A34,СВЦЭМ!$B$33:$B$776,E$11)+'СЕТ СН'!$F$12+СВЦЭМ!$D$10+'СЕТ СН'!$F$6-'СЕТ СН'!$F$22</f>
        <v>1014.87470803</v>
      </c>
      <c r="F34" s="36">
        <f>SUMIFS(СВЦЭМ!$C$33:$C$776,СВЦЭМ!$A$33:$A$776,$A34,СВЦЭМ!$B$33:$B$776,F$11)+'СЕТ СН'!$F$12+СВЦЭМ!$D$10+'СЕТ СН'!$F$6-'СЕТ СН'!$F$22</f>
        <v>1027.0328469900001</v>
      </c>
      <c r="G34" s="36">
        <f>SUMIFS(СВЦЭМ!$C$33:$C$776,СВЦЭМ!$A$33:$A$776,$A34,СВЦЭМ!$B$33:$B$776,G$11)+'СЕТ СН'!$F$12+СВЦЭМ!$D$10+'СЕТ СН'!$F$6-'СЕТ СН'!$F$22</f>
        <v>997.72584989999996</v>
      </c>
      <c r="H34" s="36">
        <f>SUMIFS(СВЦЭМ!$C$33:$C$776,СВЦЭМ!$A$33:$A$776,$A34,СВЦЭМ!$B$33:$B$776,H$11)+'СЕТ СН'!$F$12+СВЦЭМ!$D$10+'СЕТ СН'!$F$6-'СЕТ СН'!$F$22</f>
        <v>934.94422188999999</v>
      </c>
      <c r="I34" s="36">
        <f>SUMIFS(СВЦЭМ!$C$33:$C$776,СВЦЭМ!$A$33:$A$776,$A34,СВЦЭМ!$B$33:$B$776,I$11)+'СЕТ СН'!$F$12+СВЦЭМ!$D$10+'СЕТ СН'!$F$6-'СЕТ СН'!$F$22</f>
        <v>888.26053373000002</v>
      </c>
      <c r="J34" s="36">
        <f>SUMIFS(СВЦЭМ!$C$33:$C$776,СВЦЭМ!$A$33:$A$776,$A34,СВЦЭМ!$B$33:$B$776,J$11)+'СЕТ СН'!$F$12+СВЦЭМ!$D$10+'СЕТ СН'!$F$6-'СЕТ СН'!$F$22</f>
        <v>877.16107326999997</v>
      </c>
      <c r="K34" s="36">
        <f>SUMIFS(СВЦЭМ!$C$33:$C$776,СВЦЭМ!$A$33:$A$776,$A34,СВЦЭМ!$B$33:$B$776,K$11)+'СЕТ СН'!$F$12+СВЦЭМ!$D$10+'СЕТ СН'!$F$6-'СЕТ СН'!$F$22</f>
        <v>864.03864692000002</v>
      </c>
      <c r="L34" s="36">
        <f>SUMIFS(СВЦЭМ!$C$33:$C$776,СВЦЭМ!$A$33:$A$776,$A34,СВЦЭМ!$B$33:$B$776,L$11)+'СЕТ СН'!$F$12+СВЦЭМ!$D$10+'СЕТ СН'!$F$6-'СЕТ СН'!$F$22</f>
        <v>863.59451665999995</v>
      </c>
      <c r="M34" s="36">
        <f>SUMIFS(СВЦЭМ!$C$33:$C$776,СВЦЭМ!$A$33:$A$776,$A34,СВЦЭМ!$B$33:$B$776,M$11)+'СЕТ СН'!$F$12+СВЦЭМ!$D$10+'СЕТ СН'!$F$6-'СЕТ СН'!$F$22</f>
        <v>866.32908199999997</v>
      </c>
      <c r="N34" s="36">
        <f>SUMIFS(СВЦЭМ!$C$33:$C$776,СВЦЭМ!$A$33:$A$776,$A34,СВЦЭМ!$B$33:$B$776,N$11)+'СЕТ СН'!$F$12+СВЦЭМ!$D$10+'СЕТ СН'!$F$6-'СЕТ СН'!$F$22</f>
        <v>846.57845125999995</v>
      </c>
      <c r="O34" s="36">
        <f>SUMIFS(СВЦЭМ!$C$33:$C$776,СВЦЭМ!$A$33:$A$776,$A34,СВЦЭМ!$B$33:$B$776,O$11)+'СЕТ СН'!$F$12+СВЦЭМ!$D$10+'СЕТ СН'!$F$6-'СЕТ СН'!$F$22</f>
        <v>832.06954072999997</v>
      </c>
      <c r="P34" s="36">
        <f>SUMIFS(СВЦЭМ!$C$33:$C$776,СВЦЭМ!$A$33:$A$776,$A34,СВЦЭМ!$B$33:$B$776,P$11)+'СЕТ СН'!$F$12+СВЦЭМ!$D$10+'СЕТ СН'!$F$6-'СЕТ СН'!$F$22</f>
        <v>830.91506488000005</v>
      </c>
      <c r="Q34" s="36">
        <f>SUMIFS(СВЦЭМ!$C$33:$C$776,СВЦЭМ!$A$33:$A$776,$A34,СВЦЭМ!$B$33:$B$776,Q$11)+'СЕТ СН'!$F$12+СВЦЭМ!$D$10+'СЕТ СН'!$F$6-'СЕТ СН'!$F$22</f>
        <v>825.30919698000002</v>
      </c>
      <c r="R34" s="36">
        <f>SUMIFS(СВЦЭМ!$C$33:$C$776,СВЦЭМ!$A$33:$A$776,$A34,СВЦЭМ!$B$33:$B$776,R$11)+'СЕТ СН'!$F$12+СВЦЭМ!$D$10+'СЕТ СН'!$F$6-'СЕТ СН'!$F$22</f>
        <v>820.99837594999997</v>
      </c>
      <c r="S34" s="36">
        <f>SUMIFS(СВЦЭМ!$C$33:$C$776,СВЦЭМ!$A$33:$A$776,$A34,СВЦЭМ!$B$33:$B$776,S$11)+'СЕТ СН'!$F$12+СВЦЭМ!$D$10+'СЕТ СН'!$F$6-'СЕТ СН'!$F$22</f>
        <v>822.69201415999999</v>
      </c>
      <c r="T34" s="36">
        <f>SUMIFS(СВЦЭМ!$C$33:$C$776,СВЦЭМ!$A$33:$A$776,$A34,СВЦЭМ!$B$33:$B$776,T$11)+'СЕТ СН'!$F$12+СВЦЭМ!$D$10+'СЕТ СН'!$F$6-'СЕТ СН'!$F$22</f>
        <v>802.51502886000003</v>
      </c>
      <c r="U34" s="36">
        <f>SUMIFS(СВЦЭМ!$C$33:$C$776,СВЦЭМ!$A$33:$A$776,$A34,СВЦЭМ!$B$33:$B$776,U$11)+'СЕТ СН'!$F$12+СВЦЭМ!$D$10+'СЕТ СН'!$F$6-'СЕТ СН'!$F$22</f>
        <v>756.14651231000005</v>
      </c>
      <c r="V34" s="36">
        <f>SUMIFS(СВЦЭМ!$C$33:$C$776,СВЦЭМ!$A$33:$A$776,$A34,СВЦЭМ!$B$33:$B$776,V$11)+'СЕТ СН'!$F$12+СВЦЭМ!$D$10+'СЕТ СН'!$F$6-'СЕТ СН'!$F$22</f>
        <v>750.96004221999999</v>
      </c>
      <c r="W34" s="36">
        <f>SUMIFS(СВЦЭМ!$C$33:$C$776,СВЦЭМ!$A$33:$A$776,$A34,СВЦЭМ!$B$33:$B$776,W$11)+'СЕТ СН'!$F$12+СВЦЭМ!$D$10+'СЕТ СН'!$F$6-'СЕТ СН'!$F$22</f>
        <v>767.35367298999995</v>
      </c>
      <c r="X34" s="36">
        <f>SUMIFS(СВЦЭМ!$C$33:$C$776,СВЦЭМ!$A$33:$A$776,$A34,СВЦЭМ!$B$33:$B$776,X$11)+'СЕТ СН'!$F$12+СВЦЭМ!$D$10+'СЕТ СН'!$F$6-'СЕТ СН'!$F$22</f>
        <v>795.27108936000002</v>
      </c>
      <c r="Y34" s="36">
        <f>SUMIFS(СВЦЭМ!$C$33:$C$776,СВЦЭМ!$A$33:$A$776,$A34,СВЦЭМ!$B$33:$B$776,Y$11)+'СЕТ СН'!$F$12+СВЦЭМ!$D$10+'СЕТ СН'!$F$6-'СЕТ СН'!$F$22</f>
        <v>844.42200016000004</v>
      </c>
    </row>
    <row r="35" spans="1:25" ht="15.75" x14ac:dyDescent="0.2">
      <c r="A35" s="35">
        <f t="shared" si="0"/>
        <v>43762</v>
      </c>
      <c r="B35" s="36">
        <f>SUMIFS(СВЦЭМ!$C$33:$C$776,СВЦЭМ!$A$33:$A$776,$A35,СВЦЭМ!$B$33:$B$776,B$11)+'СЕТ СН'!$F$12+СВЦЭМ!$D$10+'СЕТ СН'!$F$6-'СЕТ СН'!$F$22</f>
        <v>940.37427920999994</v>
      </c>
      <c r="C35" s="36">
        <f>SUMIFS(СВЦЭМ!$C$33:$C$776,СВЦЭМ!$A$33:$A$776,$A35,СВЦЭМ!$B$33:$B$776,C$11)+'СЕТ СН'!$F$12+СВЦЭМ!$D$10+'СЕТ СН'!$F$6-'СЕТ СН'!$F$22</f>
        <v>992.74843348000002</v>
      </c>
      <c r="D35" s="36">
        <f>SUMIFS(СВЦЭМ!$C$33:$C$776,СВЦЭМ!$A$33:$A$776,$A35,СВЦЭМ!$B$33:$B$776,D$11)+'СЕТ СН'!$F$12+СВЦЭМ!$D$10+'СЕТ СН'!$F$6-'СЕТ СН'!$F$22</f>
        <v>1009.55230476</v>
      </c>
      <c r="E35" s="36">
        <f>SUMIFS(СВЦЭМ!$C$33:$C$776,СВЦЭМ!$A$33:$A$776,$A35,СВЦЭМ!$B$33:$B$776,E$11)+'СЕТ СН'!$F$12+СВЦЭМ!$D$10+'СЕТ СН'!$F$6-'СЕТ СН'!$F$22</f>
        <v>1022.0378166199999</v>
      </c>
      <c r="F35" s="36">
        <f>SUMIFS(СВЦЭМ!$C$33:$C$776,СВЦЭМ!$A$33:$A$776,$A35,СВЦЭМ!$B$33:$B$776,F$11)+'СЕТ СН'!$F$12+СВЦЭМ!$D$10+'СЕТ СН'!$F$6-'СЕТ СН'!$F$22</f>
        <v>1022.30859006</v>
      </c>
      <c r="G35" s="36">
        <f>SUMIFS(СВЦЭМ!$C$33:$C$776,СВЦЭМ!$A$33:$A$776,$A35,СВЦЭМ!$B$33:$B$776,G$11)+'СЕТ СН'!$F$12+СВЦЭМ!$D$10+'СЕТ СН'!$F$6-'СЕТ СН'!$F$22</f>
        <v>995.34958463999999</v>
      </c>
      <c r="H35" s="36">
        <f>SUMIFS(СВЦЭМ!$C$33:$C$776,СВЦЭМ!$A$33:$A$776,$A35,СВЦЭМ!$B$33:$B$776,H$11)+'СЕТ СН'!$F$12+СВЦЭМ!$D$10+'СЕТ СН'!$F$6-'СЕТ СН'!$F$22</f>
        <v>933.04289568000002</v>
      </c>
      <c r="I35" s="36">
        <f>SUMIFS(СВЦЭМ!$C$33:$C$776,СВЦЭМ!$A$33:$A$776,$A35,СВЦЭМ!$B$33:$B$776,I$11)+'СЕТ СН'!$F$12+СВЦЭМ!$D$10+'СЕТ СН'!$F$6-'СЕТ СН'!$F$22</f>
        <v>888.69604738999999</v>
      </c>
      <c r="J35" s="36">
        <f>SUMIFS(СВЦЭМ!$C$33:$C$776,СВЦЭМ!$A$33:$A$776,$A35,СВЦЭМ!$B$33:$B$776,J$11)+'СЕТ СН'!$F$12+СВЦЭМ!$D$10+'СЕТ СН'!$F$6-'СЕТ СН'!$F$22</f>
        <v>882.12532134000003</v>
      </c>
      <c r="K35" s="36">
        <f>SUMIFS(СВЦЭМ!$C$33:$C$776,СВЦЭМ!$A$33:$A$776,$A35,СВЦЭМ!$B$33:$B$776,K$11)+'СЕТ СН'!$F$12+СВЦЭМ!$D$10+'СЕТ СН'!$F$6-'СЕТ СН'!$F$22</f>
        <v>880.74460347000002</v>
      </c>
      <c r="L35" s="36">
        <f>SUMIFS(СВЦЭМ!$C$33:$C$776,СВЦЭМ!$A$33:$A$776,$A35,СВЦЭМ!$B$33:$B$776,L$11)+'СЕТ СН'!$F$12+СВЦЭМ!$D$10+'СЕТ СН'!$F$6-'СЕТ СН'!$F$22</f>
        <v>884.77219521999996</v>
      </c>
      <c r="M35" s="36">
        <f>SUMIFS(СВЦЭМ!$C$33:$C$776,СВЦЭМ!$A$33:$A$776,$A35,СВЦЭМ!$B$33:$B$776,M$11)+'СЕТ СН'!$F$12+СВЦЭМ!$D$10+'СЕТ СН'!$F$6-'СЕТ СН'!$F$22</f>
        <v>881.89394500000003</v>
      </c>
      <c r="N35" s="36">
        <f>SUMIFS(СВЦЭМ!$C$33:$C$776,СВЦЭМ!$A$33:$A$776,$A35,СВЦЭМ!$B$33:$B$776,N$11)+'СЕТ СН'!$F$12+СВЦЭМ!$D$10+'СЕТ СН'!$F$6-'СЕТ СН'!$F$22</f>
        <v>848.56414910000001</v>
      </c>
      <c r="O35" s="36">
        <f>SUMIFS(СВЦЭМ!$C$33:$C$776,СВЦЭМ!$A$33:$A$776,$A35,СВЦЭМ!$B$33:$B$776,O$11)+'СЕТ СН'!$F$12+СВЦЭМ!$D$10+'СЕТ СН'!$F$6-'СЕТ СН'!$F$22</f>
        <v>812.59182156999998</v>
      </c>
      <c r="P35" s="36">
        <f>SUMIFS(СВЦЭМ!$C$33:$C$776,СВЦЭМ!$A$33:$A$776,$A35,СВЦЭМ!$B$33:$B$776,P$11)+'СЕТ СН'!$F$12+СВЦЭМ!$D$10+'СЕТ СН'!$F$6-'СЕТ СН'!$F$22</f>
        <v>822.08218409999995</v>
      </c>
      <c r="Q35" s="36">
        <f>SUMIFS(СВЦЭМ!$C$33:$C$776,СВЦЭМ!$A$33:$A$776,$A35,СВЦЭМ!$B$33:$B$776,Q$11)+'СЕТ СН'!$F$12+СВЦЭМ!$D$10+'СЕТ СН'!$F$6-'СЕТ СН'!$F$22</f>
        <v>822.01044953999997</v>
      </c>
      <c r="R35" s="36">
        <f>SUMIFS(СВЦЭМ!$C$33:$C$776,СВЦЭМ!$A$33:$A$776,$A35,СВЦЭМ!$B$33:$B$776,R$11)+'СЕТ СН'!$F$12+СВЦЭМ!$D$10+'СЕТ СН'!$F$6-'СЕТ СН'!$F$22</f>
        <v>812.26360650000004</v>
      </c>
      <c r="S35" s="36">
        <f>SUMIFS(СВЦЭМ!$C$33:$C$776,СВЦЭМ!$A$33:$A$776,$A35,СВЦЭМ!$B$33:$B$776,S$11)+'СЕТ СН'!$F$12+СВЦЭМ!$D$10+'СЕТ СН'!$F$6-'СЕТ СН'!$F$22</f>
        <v>801.14646130999995</v>
      </c>
      <c r="T35" s="36">
        <f>SUMIFS(СВЦЭМ!$C$33:$C$776,СВЦЭМ!$A$33:$A$776,$A35,СВЦЭМ!$B$33:$B$776,T$11)+'СЕТ СН'!$F$12+СВЦЭМ!$D$10+'СЕТ СН'!$F$6-'СЕТ СН'!$F$22</f>
        <v>806.52399068</v>
      </c>
      <c r="U35" s="36">
        <f>SUMIFS(СВЦЭМ!$C$33:$C$776,СВЦЭМ!$A$33:$A$776,$A35,СВЦЭМ!$B$33:$B$776,U$11)+'СЕТ СН'!$F$12+СВЦЭМ!$D$10+'СЕТ СН'!$F$6-'СЕТ СН'!$F$22</f>
        <v>783.76430057999994</v>
      </c>
      <c r="V35" s="36">
        <f>SUMIFS(СВЦЭМ!$C$33:$C$776,СВЦЭМ!$A$33:$A$776,$A35,СВЦЭМ!$B$33:$B$776,V$11)+'СЕТ СН'!$F$12+СВЦЭМ!$D$10+'СЕТ СН'!$F$6-'СЕТ СН'!$F$22</f>
        <v>779.54018415999997</v>
      </c>
      <c r="W35" s="36">
        <f>SUMIFS(СВЦЭМ!$C$33:$C$776,СВЦЭМ!$A$33:$A$776,$A35,СВЦЭМ!$B$33:$B$776,W$11)+'СЕТ СН'!$F$12+СВЦЭМ!$D$10+'СЕТ СН'!$F$6-'СЕТ СН'!$F$22</f>
        <v>778.22803769999996</v>
      </c>
      <c r="X35" s="36">
        <f>SUMIFS(СВЦЭМ!$C$33:$C$776,СВЦЭМ!$A$33:$A$776,$A35,СВЦЭМ!$B$33:$B$776,X$11)+'СЕТ СН'!$F$12+СВЦЭМ!$D$10+'СЕТ СН'!$F$6-'СЕТ СН'!$F$22</f>
        <v>792.22782552000001</v>
      </c>
      <c r="Y35" s="36">
        <f>SUMIFS(СВЦЭМ!$C$33:$C$776,СВЦЭМ!$A$33:$A$776,$A35,СВЦЭМ!$B$33:$B$776,Y$11)+'СЕТ СН'!$F$12+СВЦЭМ!$D$10+'СЕТ СН'!$F$6-'СЕТ СН'!$F$22</f>
        <v>831.54943102000004</v>
      </c>
    </row>
    <row r="36" spans="1:25" ht="15.75" x14ac:dyDescent="0.2">
      <c r="A36" s="35">
        <f t="shared" si="0"/>
        <v>43763</v>
      </c>
      <c r="B36" s="36">
        <f>SUMIFS(СВЦЭМ!$C$33:$C$776,СВЦЭМ!$A$33:$A$776,$A36,СВЦЭМ!$B$33:$B$776,B$11)+'СЕТ СН'!$F$12+СВЦЭМ!$D$10+'СЕТ СН'!$F$6-'СЕТ СН'!$F$22</f>
        <v>936.77362274999996</v>
      </c>
      <c r="C36" s="36">
        <f>SUMIFS(СВЦЭМ!$C$33:$C$776,СВЦЭМ!$A$33:$A$776,$A36,СВЦЭМ!$B$33:$B$776,C$11)+'СЕТ СН'!$F$12+СВЦЭМ!$D$10+'СЕТ СН'!$F$6-'СЕТ СН'!$F$22</f>
        <v>988.22762564000004</v>
      </c>
      <c r="D36" s="36">
        <f>SUMIFS(СВЦЭМ!$C$33:$C$776,СВЦЭМ!$A$33:$A$776,$A36,СВЦЭМ!$B$33:$B$776,D$11)+'СЕТ СН'!$F$12+СВЦЭМ!$D$10+'СЕТ СН'!$F$6-'СЕТ СН'!$F$22</f>
        <v>1005.53078461</v>
      </c>
      <c r="E36" s="36">
        <f>SUMIFS(СВЦЭМ!$C$33:$C$776,СВЦЭМ!$A$33:$A$776,$A36,СВЦЭМ!$B$33:$B$776,E$11)+'СЕТ СН'!$F$12+СВЦЭМ!$D$10+'СЕТ СН'!$F$6-'СЕТ СН'!$F$22</f>
        <v>1013.77803076</v>
      </c>
      <c r="F36" s="36">
        <f>SUMIFS(СВЦЭМ!$C$33:$C$776,СВЦЭМ!$A$33:$A$776,$A36,СВЦЭМ!$B$33:$B$776,F$11)+'СЕТ СН'!$F$12+СВЦЭМ!$D$10+'СЕТ СН'!$F$6-'СЕТ СН'!$F$22</f>
        <v>1003.18546899</v>
      </c>
      <c r="G36" s="36">
        <f>SUMIFS(СВЦЭМ!$C$33:$C$776,СВЦЭМ!$A$33:$A$776,$A36,СВЦЭМ!$B$33:$B$776,G$11)+'СЕТ СН'!$F$12+СВЦЭМ!$D$10+'СЕТ СН'!$F$6-'СЕТ СН'!$F$22</f>
        <v>970.64654962999998</v>
      </c>
      <c r="H36" s="36">
        <f>SUMIFS(СВЦЭМ!$C$33:$C$776,СВЦЭМ!$A$33:$A$776,$A36,СВЦЭМ!$B$33:$B$776,H$11)+'СЕТ СН'!$F$12+СВЦЭМ!$D$10+'СЕТ СН'!$F$6-'СЕТ СН'!$F$22</f>
        <v>924.03445904</v>
      </c>
      <c r="I36" s="36">
        <f>SUMIFS(СВЦЭМ!$C$33:$C$776,СВЦЭМ!$A$33:$A$776,$A36,СВЦЭМ!$B$33:$B$776,I$11)+'СЕТ СН'!$F$12+СВЦЭМ!$D$10+'СЕТ СН'!$F$6-'СЕТ СН'!$F$22</f>
        <v>898.60204216</v>
      </c>
      <c r="J36" s="36">
        <f>SUMIFS(СВЦЭМ!$C$33:$C$776,СВЦЭМ!$A$33:$A$776,$A36,СВЦЭМ!$B$33:$B$776,J$11)+'СЕТ СН'!$F$12+СВЦЭМ!$D$10+'СЕТ СН'!$F$6-'СЕТ СН'!$F$22</f>
        <v>889.56830459000003</v>
      </c>
      <c r="K36" s="36">
        <f>SUMIFS(СВЦЭМ!$C$33:$C$776,СВЦЭМ!$A$33:$A$776,$A36,СВЦЭМ!$B$33:$B$776,K$11)+'СЕТ СН'!$F$12+СВЦЭМ!$D$10+'СЕТ СН'!$F$6-'СЕТ СН'!$F$22</f>
        <v>870.54881465999995</v>
      </c>
      <c r="L36" s="36">
        <f>SUMIFS(СВЦЭМ!$C$33:$C$776,СВЦЭМ!$A$33:$A$776,$A36,СВЦЭМ!$B$33:$B$776,L$11)+'СЕТ СН'!$F$12+СВЦЭМ!$D$10+'СЕТ СН'!$F$6-'СЕТ СН'!$F$22</f>
        <v>875.55948162000004</v>
      </c>
      <c r="M36" s="36">
        <f>SUMIFS(СВЦЭМ!$C$33:$C$776,СВЦЭМ!$A$33:$A$776,$A36,СВЦЭМ!$B$33:$B$776,M$11)+'СЕТ СН'!$F$12+СВЦЭМ!$D$10+'СЕТ СН'!$F$6-'СЕТ СН'!$F$22</f>
        <v>889.46728797000003</v>
      </c>
      <c r="N36" s="36">
        <f>SUMIFS(СВЦЭМ!$C$33:$C$776,СВЦЭМ!$A$33:$A$776,$A36,СВЦЭМ!$B$33:$B$776,N$11)+'СЕТ СН'!$F$12+СВЦЭМ!$D$10+'СЕТ СН'!$F$6-'СЕТ СН'!$F$22</f>
        <v>860.93781208999997</v>
      </c>
      <c r="O36" s="36">
        <f>SUMIFS(СВЦЭМ!$C$33:$C$776,СВЦЭМ!$A$33:$A$776,$A36,СВЦЭМ!$B$33:$B$776,O$11)+'СЕТ СН'!$F$12+СВЦЭМ!$D$10+'СЕТ СН'!$F$6-'СЕТ СН'!$F$22</f>
        <v>822.80089077000002</v>
      </c>
      <c r="P36" s="36">
        <f>SUMIFS(СВЦЭМ!$C$33:$C$776,СВЦЭМ!$A$33:$A$776,$A36,СВЦЭМ!$B$33:$B$776,P$11)+'СЕТ СН'!$F$12+СВЦЭМ!$D$10+'СЕТ СН'!$F$6-'СЕТ СН'!$F$22</f>
        <v>821.79607490000001</v>
      </c>
      <c r="Q36" s="36">
        <f>SUMIFS(СВЦЭМ!$C$33:$C$776,СВЦЭМ!$A$33:$A$776,$A36,СВЦЭМ!$B$33:$B$776,Q$11)+'СЕТ СН'!$F$12+СВЦЭМ!$D$10+'СЕТ СН'!$F$6-'СЕТ СН'!$F$22</f>
        <v>807.99032895000005</v>
      </c>
      <c r="R36" s="36">
        <f>SUMIFS(СВЦЭМ!$C$33:$C$776,СВЦЭМ!$A$33:$A$776,$A36,СВЦЭМ!$B$33:$B$776,R$11)+'СЕТ СН'!$F$12+СВЦЭМ!$D$10+'СЕТ СН'!$F$6-'СЕТ СН'!$F$22</f>
        <v>814.19593943999996</v>
      </c>
      <c r="S36" s="36">
        <f>SUMIFS(СВЦЭМ!$C$33:$C$776,СВЦЭМ!$A$33:$A$776,$A36,СВЦЭМ!$B$33:$B$776,S$11)+'СЕТ СН'!$F$12+СВЦЭМ!$D$10+'СЕТ СН'!$F$6-'СЕТ СН'!$F$22</f>
        <v>818.33105306999994</v>
      </c>
      <c r="T36" s="36">
        <f>SUMIFS(СВЦЭМ!$C$33:$C$776,СВЦЭМ!$A$33:$A$776,$A36,СВЦЭМ!$B$33:$B$776,T$11)+'СЕТ СН'!$F$12+СВЦЭМ!$D$10+'СЕТ СН'!$F$6-'СЕТ СН'!$F$22</f>
        <v>827.52232875999994</v>
      </c>
      <c r="U36" s="36">
        <f>SUMIFS(СВЦЭМ!$C$33:$C$776,СВЦЭМ!$A$33:$A$776,$A36,СВЦЭМ!$B$33:$B$776,U$11)+'СЕТ СН'!$F$12+СВЦЭМ!$D$10+'СЕТ СН'!$F$6-'СЕТ СН'!$F$22</f>
        <v>842.81872767999994</v>
      </c>
      <c r="V36" s="36">
        <f>SUMIFS(СВЦЭМ!$C$33:$C$776,СВЦЭМ!$A$33:$A$776,$A36,СВЦЭМ!$B$33:$B$776,V$11)+'СЕТ СН'!$F$12+СВЦЭМ!$D$10+'СЕТ СН'!$F$6-'СЕТ СН'!$F$22</f>
        <v>829.90035789000001</v>
      </c>
      <c r="W36" s="36">
        <f>SUMIFS(СВЦЭМ!$C$33:$C$776,СВЦЭМ!$A$33:$A$776,$A36,СВЦЭМ!$B$33:$B$776,W$11)+'СЕТ СН'!$F$12+СВЦЭМ!$D$10+'СЕТ СН'!$F$6-'СЕТ СН'!$F$22</f>
        <v>821.63120479999998</v>
      </c>
      <c r="X36" s="36">
        <f>SUMIFS(СВЦЭМ!$C$33:$C$776,СВЦЭМ!$A$33:$A$776,$A36,СВЦЭМ!$B$33:$B$776,X$11)+'СЕТ СН'!$F$12+СВЦЭМ!$D$10+'СЕТ СН'!$F$6-'СЕТ СН'!$F$22</f>
        <v>807.00698069999999</v>
      </c>
      <c r="Y36" s="36">
        <f>SUMIFS(СВЦЭМ!$C$33:$C$776,СВЦЭМ!$A$33:$A$776,$A36,СВЦЭМ!$B$33:$B$776,Y$11)+'СЕТ СН'!$F$12+СВЦЭМ!$D$10+'СЕТ СН'!$F$6-'СЕТ СН'!$F$22</f>
        <v>843.08589770000003</v>
      </c>
    </row>
    <row r="37" spans="1:25" ht="15.75" x14ac:dyDescent="0.2">
      <c r="A37" s="35">
        <f t="shared" si="0"/>
        <v>43764</v>
      </c>
      <c r="B37" s="36">
        <f>SUMIFS(СВЦЭМ!$C$33:$C$776,СВЦЭМ!$A$33:$A$776,$A37,СВЦЭМ!$B$33:$B$776,B$11)+'СЕТ СН'!$F$12+СВЦЭМ!$D$10+'СЕТ СН'!$F$6-'СЕТ СН'!$F$22</f>
        <v>915.78178555</v>
      </c>
      <c r="C37" s="36">
        <f>SUMIFS(СВЦЭМ!$C$33:$C$776,СВЦЭМ!$A$33:$A$776,$A37,СВЦЭМ!$B$33:$B$776,C$11)+'СЕТ СН'!$F$12+СВЦЭМ!$D$10+'СЕТ СН'!$F$6-'СЕТ СН'!$F$22</f>
        <v>955.24652186000003</v>
      </c>
      <c r="D37" s="36">
        <f>SUMIFS(СВЦЭМ!$C$33:$C$776,СВЦЭМ!$A$33:$A$776,$A37,СВЦЭМ!$B$33:$B$776,D$11)+'СЕТ СН'!$F$12+СВЦЭМ!$D$10+'СЕТ СН'!$F$6-'СЕТ СН'!$F$22</f>
        <v>977.91248861999998</v>
      </c>
      <c r="E37" s="36">
        <f>SUMIFS(СВЦЭМ!$C$33:$C$776,СВЦЭМ!$A$33:$A$776,$A37,СВЦЭМ!$B$33:$B$776,E$11)+'СЕТ СН'!$F$12+СВЦЭМ!$D$10+'СЕТ СН'!$F$6-'СЕТ СН'!$F$22</f>
        <v>976.9367499</v>
      </c>
      <c r="F37" s="36">
        <f>SUMIFS(СВЦЭМ!$C$33:$C$776,СВЦЭМ!$A$33:$A$776,$A37,СВЦЭМ!$B$33:$B$776,F$11)+'СЕТ СН'!$F$12+СВЦЭМ!$D$10+'СЕТ СН'!$F$6-'СЕТ СН'!$F$22</f>
        <v>972.68097278000005</v>
      </c>
      <c r="G37" s="36">
        <f>SUMIFS(СВЦЭМ!$C$33:$C$776,СВЦЭМ!$A$33:$A$776,$A37,СВЦЭМ!$B$33:$B$776,G$11)+'СЕТ СН'!$F$12+СВЦЭМ!$D$10+'СЕТ СН'!$F$6-'СЕТ СН'!$F$22</f>
        <v>944.42173205999995</v>
      </c>
      <c r="H37" s="36">
        <f>SUMIFS(СВЦЭМ!$C$33:$C$776,СВЦЭМ!$A$33:$A$776,$A37,СВЦЭМ!$B$33:$B$776,H$11)+'СЕТ СН'!$F$12+СВЦЭМ!$D$10+'СЕТ СН'!$F$6-'СЕТ СН'!$F$22</f>
        <v>924.67756126999996</v>
      </c>
      <c r="I37" s="36">
        <f>SUMIFS(СВЦЭМ!$C$33:$C$776,СВЦЭМ!$A$33:$A$776,$A37,СВЦЭМ!$B$33:$B$776,I$11)+'СЕТ СН'!$F$12+СВЦЭМ!$D$10+'СЕТ СН'!$F$6-'СЕТ СН'!$F$22</f>
        <v>907.74472663999995</v>
      </c>
      <c r="J37" s="36">
        <f>SUMIFS(СВЦЭМ!$C$33:$C$776,СВЦЭМ!$A$33:$A$776,$A37,СВЦЭМ!$B$33:$B$776,J$11)+'СЕТ СН'!$F$12+СВЦЭМ!$D$10+'СЕТ СН'!$F$6-'СЕТ СН'!$F$22</f>
        <v>886.25665778999996</v>
      </c>
      <c r="K37" s="36">
        <f>SUMIFS(СВЦЭМ!$C$33:$C$776,СВЦЭМ!$A$33:$A$776,$A37,СВЦЭМ!$B$33:$B$776,K$11)+'СЕТ СН'!$F$12+СВЦЭМ!$D$10+'СЕТ СН'!$F$6-'СЕТ СН'!$F$22</f>
        <v>871.95742588999997</v>
      </c>
      <c r="L37" s="36">
        <f>SUMIFS(СВЦЭМ!$C$33:$C$776,СВЦЭМ!$A$33:$A$776,$A37,СВЦЭМ!$B$33:$B$776,L$11)+'СЕТ СН'!$F$12+СВЦЭМ!$D$10+'СЕТ СН'!$F$6-'СЕТ СН'!$F$22</f>
        <v>872.87042673999997</v>
      </c>
      <c r="M37" s="36">
        <f>SUMIFS(СВЦЭМ!$C$33:$C$776,СВЦЭМ!$A$33:$A$776,$A37,СВЦЭМ!$B$33:$B$776,M$11)+'СЕТ СН'!$F$12+СВЦЭМ!$D$10+'СЕТ СН'!$F$6-'СЕТ СН'!$F$22</f>
        <v>870.53148305000002</v>
      </c>
      <c r="N37" s="36">
        <f>SUMIFS(СВЦЭМ!$C$33:$C$776,СВЦЭМ!$A$33:$A$776,$A37,СВЦЭМ!$B$33:$B$776,N$11)+'СЕТ СН'!$F$12+СВЦЭМ!$D$10+'СЕТ СН'!$F$6-'СЕТ СН'!$F$22</f>
        <v>839.96024947000001</v>
      </c>
      <c r="O37" s="36">
        <f>SUMIFS(СВЦЭМ!$C$33:$C$776,СВЦЭМ!$A$33:$A$776,$A37,СВЦЭМ!$B$33:$B$776,O$11)+'СЕТ СН'!$F$12+СВЦЭМ!$D$10+'СЕТ СН'!$F$6-'СЕТ СН'!$F$22</f>
        <v>805.47136485999999</v>
      </c>
      <c r="P37" s="36">
        <f>SUMIFS(СВЦЭМ!$C$33:$C$776,СВЦЭМ!$A$33:$A$776,$A37,СВЦЭМ!$B$33:$B$776,P$11)+'СЕТ СН'!$F$12+СВЦЭМ!$D$10+'СЕТ СН'!$F$6-'СЕТ СН'!$F$22</f>
        <v>807.04710286</v>
      </c>
      <c r="Q37" s="36">
        <f>SUMIFS(СВЦЭМ!$C$33:$C$776,СВЦЭМ!$A$33:$A$776,$A37,СВЦЭМ!$B$33:$B$776,Q$11)+'СЕТ СН'!$F$12+СВЦЭМ!$D$10+'СЕТ СН'!$F$6-'СЕТ СН'!$F$22</f>
        <v>800.63275710999994</v>
      </c>
      <c r="R37" s="36">
        <f>SUMIFS(СВЦЭМ!$C$33:$C$776,СВЦЭМ!$A$33:$A$776,$A37,СВЦЭМ!$B$33:$B$776,R$11)+'СЕТ СН'!$F$12+СВЦЭМ!$D$10+'СЕТ СН'!$F$6-'СЕТ СН'!$F$22</f>
        <v>804.08841040999994</v>
      </c>
      <c r="S37" s="36">
        <f>SUMIFS(СВЦЭМ!$C$33:$C$776,СВЦЭМ!$A$33:$A$776,$A37,СВЦЭМ!$B$33:$B$776,S$11)+'СЕТ СН'!$F$12+СВЦЭМ!$D$10+'СЕТ СН'!$F$6-'СЕТ СН'!$F$22</f>
        <v>807.69549470000004</v>
      </c>
      <c r="T37" s="36">
        <f>SUMIFS(СВЦЭМ!$C$33:$C$776,СВЦЭМ!$A$33:$A$776,$A37,СВЦЭМ!$B$33:$B$776,T$11)+'СЕТ СН'!$F$12+СВЦЭМ!$D$10+'СЕТ СН'!$F$6-'СЕТ СН'!$F$22</f>
        <v>815.69309967000004</v>
      </c>
      <c r="U37" s="36">
        <f>SUMIFS(СВЦЭМ!$C$33:$C$776,СВЦЭМ!$A$33:$A$776,$A37,СВЦЭМ!$B$33:$B$776,U$11)+'СЕТ СН'!$F$12+СВЦЭМ!$D$10+'СЕТ СН'!$F$6-'СЕТ СН'!$F$22</f>
        <v>819.60390312999994</v>
      </c>
      <c r="V37" s="36">
        <f>SUMIFS(СВЦЭМ!$C$33:$C$776,СВЦЭМ!$A$33:$A$776,$A37,СВЦЭМ!$B$33:$B$776,V$11)+'СЕТ СН'!$F$12+СВЦЭМ!$D$10+'СЕТ СН'!$F$6-'СЕТ СН'!$F$22</f>
        <v>813.38204756000005</v>
      </c>
      <c r="W37" s="36">
        <f>SUMIFS(СВЦЭМ!$C$33:$C$776,СВЦЭМ!$A$33:$A$776,$A37,СВЦЭМ!$B$33:$B$776,W$11)+'СЕТ СН'!$F$12+СВЦЭМ!$D$10+'СЕТ СН'!$F$6-'СЕТ СН'!$F$22</f>
        <v>809.70417138000005</v>
      </c>
      <c r="X37" s="36">
        <f>SUMIFS(СВЦЭМ!$C$33:$C$776,СВЦЭМ!$A$33:$A$776,$A37,СВЦЭМ!$B$33:$B$776,X$11)+'СЕТ СН'!$F$12+СВЦЭМ!$D$10+'СЕТ СН'!$F$6-'СЕТ СН'!$F$22</f>
        <v>822.18225158999996</v>
      </c>
      <c r="Y37" s="36">
        <f>SUMIFS(СВЦЭМ!$C$33:$C$776,СВЦЭМ!$A$33:$A$776,$A37,СВЦЭМ!$B$33:$B$776,Y$11)+'СЕТ СН'!$F$12+СВЦЭМ!$D$10+'СЕТ СН'!$F$6-'СЕТ СН'!$F$22</f>
        <v>857.50758435</v>
      </c>
    </row>
    <row r="38" spans="1:25" ht="15.75" x14ac:dyDescent="0.2">
      <c r="A38" s="35">
        <f t="shared" si="0"/>
        <v>43765</v>
      </c>
      <c r="B38" s="36">
        <f>SUMIFS(СВЦЭМ!$C$33:$C$776,СВЦЭМ!$A$33:$A$776,$A38,СВЦЭМ!$B$33:$B$776,B$11)+'СЕТ СН'!$F$12+СВЦЭМ!$D$10+'СЕТ СН'!$F$6-'СЕТ СН'!$F$22</f>
        <v>953.80272992999994</v>
      </c>
      <c r="C38" s="36">
        <f>SUMIFS(СВЦЭМ!$C$33:$C$776,СВЦЭМ!$A$33:$A$776,$A38,СВЦЭМ!$B$33:$B$776,C$11)+'СЕТ СН'!$F$12+СВЦЭМ!$D$10+'СЕТ СН'!$F$6-'СЕТ СН'!$F$22</f>
        <v>964.91989311999998</v>
      </c>
      <c r="D38" s="36">
        <f>SUMIFS(СВЦЭМ!$C$33:$C$776,СВЦЭМ!$A$33:$A$776,$A38,СВЦЭМ!$B$33:$B$776,D$11)+'СЕТ СН'!$F$12+СВЦЭМ!$D$10+'СЕТ СН'!$F$6-'СЕТ СН'!$F$22</f>
        <v>964.58577690999994</v>
      </c>
      <c r="E38" s="36">
        <f>SUMIFS(СВЦЭМ!$C$33:$C$776,СВЦЭМ!$A$33:$A$776,$A38,СВЦЭМ!$B$33:$B$776,E$11)+'СЕТ СН'!$F$12+СВЦЭМ!$D$10+'СЕТ СН'!$F$6-'СЕТ СН'!$F$22</f>
        <v>976.08087547000002</v>
      </c>
      <c r="F38" s="36">
        <f>SUMIFS(СВЦЭМ!$C$33:$C$776,СВЦЭМ!$A$33:$A$776,$A38,СВЦЭМ!$B$33:$B$776,F$11)+'СЕТ СН'!$F$12+СВЦЭМ!$D$10+'СЕТ СН'!$F$6-'СЕТ СН'!$F$22</f>
        <v>975.02907175999997</v>
      </c>
      <c r="G38" s="36">
        <f>SUMIFS(СВЦЭМ!$C$33:$C$776,СВЦЭМ!$A$33:$A$776,$A38,СВЦЭМ!$B$33:$B$776,G$11)+'СЕТ СН'!$F$12+СВЦЭМ!$D$10+'СЕТ СН'!$F$6-'СЕТ СН'!$F$22</f>
        <v>959.16867941999999</v>
      </c>
      <c r="H38" s="36">
        <f>SUMIFS(СВЦЭМ!$C$33:$C$776,СВЦЭМ!$A$33:$A$776,$A38,СВЦЭМ!$B$33:$B$776,H$11)+'СЕТ СН'!$F$12+СВЦЭМ!$D$10+'СЕТ СН'!$F$6-'СЕТ СН'!$F$22</f>
        <v>934.34080756000003</v>
      </c>
      <c r="I38" s="36">
        <f>SUMIFS(СВЦЭМ!$C$33:$C$776,СВЦЭМ!$A$33:$A$776,$A38,СВЦЭМ!$B$33:$B$776,I$11)+'СЕТ СН'!$F$12+СВЦЭМ!$D$10+'СЕТ СН'!$F$6-'СЕТ СН'!$F$22</f>
        <v>911.0211888</v>
      </c>
      <c r="J38" s="36">
        <f>SUMIFS(СВЦЭМ!$C$33:$C$776,СВЦЭМ!$A$33:$A$776,$A38,СВЦЭМ!$B$33:$B$776,J$11)+'СЕТ СН'!$F$12+СВЦЭМ!$D$10+'СЕТ СН'!$F$6-'СЕТ СН'!$F$22</f>
        <v>889.08089499999994</v>
      </c>
      <c r="K38" s="36">
        <f>SUMIFS(СВЦЭМ!$C$33:$C$776,СВЦЭМ!$A$33:$A$776,$A38,СВЦЭМ!$B$33:$B$776,K$11)+'СЕТ СН'!$F$12+СВЦЭМ!$D$10+'СЕТ СН'!$F$6-'СЕТ СН'!$F$22</f>
        <v>861.59996376000004</v>
      </c>
      <c r="L38" s="36">
        <f>SUMIFS(СВЦЭМ!$C$33:$C$776,СВЦЭМ!$A$33:$A$776,$A38,СВЦЭМ!$B$33:$B$776,L$11)+'СЕТ СН'!$F$12+СВЦЭМ!$D$10+'СЕТ СН'!$F$6-'СЕТ СН'!$F$22</f>
        <v>858.52992207</v>
      </c>
      <c r="M38" s="36">
        <f>SUMIFS(СВЦЭМ!$C$33:$C$776,СВЦЭМ!$A$33:$A$776,$A38,СВЦЭМ!$B$33:$B$776,M$11)+'СЕТ СН'!$F$12+СВЦЭМ!$D$10+'СЕТ СН'!$F$6-'СЕТ СН'!$F$22</f>
        <v>850.79183354999998</v>
      </c>
      <c r="N38" s="36">
        <f>SUMIFS(СВЦЭМ!$C$33:$C$776,СВЦЭМ!$A$33:$A$776,$A38,СВЦЭМ!$B$33:$B$776,N$11)+'СЕТ СН'!$F$12+СВЦЭМ!$D$10+'СЕТ СН'!$F$6-'СЕТ СН'!$F$22</f>
        <v>819.25182410000002</v>
      </c>
      <c r="O38" s="36">
        <f>SUMIFS(СВЦЭМ!$C$33:$C$776,СВЦЭМ!$A$33:$A$776,$A38,СВЦЭМ!$B$33:$B$776,O$11)+'СЕТ СН'!$F$12+СВЦЭМ!$D$10+'СЕТ СН'!$F$6-'СЕТ СН'!$F$22</f>
        <v>800.33099139000001</v>
      </c>
      <c r="P38" s="36">
        <f>SUMIFS(СВЦЭМ!$C$33:$C$776,СВЦЭМ!$A$33:$A$776,$A38,СВЦЭМ!$B$33:$B$776,P$11)+'СЕТ СН'!$F$12+СВЦЭМ!$D$10+'СЕТ СН'!$F$6-'СЕТ СН'!$F$22</f>
        <v>808.49026853999999</v>
      </c>
      <c r="Q38" s="36">
        <f>SUMIFS(СВЦЭМ!$C$33:$C$776,СВЦЭМ!$A$33:$A$776,$A38,СВЦЭМ!$B$33:$B$776,Q$11)+'СЕТ СН'!$F$12+СВЦЭМ!$D$10+'СЕТ СН'!$F$6-'СЕТ СН'!$F$22</f>
        <v>810.94364581000002</v>
      </c>
      <c r="R38" s="36">
        <f>SUMIFS(СВЦЭМ!$C$33:$C$776,СВЦЭМ!$A$33:$A$776,$A38,СВЦЭМ!$B$33:$B$776,R$11)+'СЕТ СН'!$F$12+СВЦЭМ!$D$10+'СЕТ СН'!$F$6-'СЕТ СН'!$F$22</f>
        <v>796.97810555000001</v>
      </c>
      <c r="S38" s="36">
        <f>SUMIFS(СВЦЭМ!$C$33:$C$776,СВЦЭМ!$A$33:$A$776,$A38,СВЦЭМ!$B$33:$B$776,S$11)+'СЕТ СН'!$F$12+СВЦЭМ!$D$10+'СЕТ СН'!$F$6-'СЕТ СН'!$F$22</f>
        <v>805.9270123</v>
      </c>
      <c r="T38" s="36">
        <f>SUMIFS(СВЦЭМ!$C$33:$C$776,СВЦЭМ!$A$33:$A$776,$A38,СВЦЭМ!$B$33:$B$776,T$11)+'СЕТ СН'!$F$12+СВЦЭМ!$D$10+'СЕТ СН'!$F$6-'СЕТ СН'!$F$22</f>
        <v>795.61289201</v>
      </c>
      <c r="U38" s="36">
        <f>SUMIFS(СВЦЭМ!$C$33:$C$776,СВЦЭМ!$A$33:$A$776,$A38,СВЦЭМ!$B$33:$B$776,U$11)+'СЕТ СН'!$F$12+СВЦЭМ!$D$10+'СЕТ СН'!$F$6-'СЕТ СН'!$F$22</f>
        <v>786.19879678999996</v>
      </c>
      <c r="V38" s="36">
        <f>SUMIFS(СВЦЭМ!$C$33:$C$776,СВЦЭМ!$A$33:$A$776,$A38,СВЦЭМ!$B$33:$B$776,V$11)+'СЕТ СН'!$F$12+СВЦЭМ!$D$10+'СЕТ СН'!$F$6-'СЕТ СН'!$F$22</f>
        <v>782.51375357999996</v>
      </c>
      <c r="W38" s="36">
        <f>SUMIFS(СВЦЭМ!$C$33:$C$776,СВЦЭМ!$A$33:$A$776,$A38,СВЦЭМ!$B$33:$B$776,W$11)+'СЕТ СН'!$F$12+СВЦЭМ!$D$10+'СЕТ СН'!$F$6-'СЕТ СН'!$F$22</f>
        <v>803.99148785</v>
      </c>
      <c r="X38" s="36">
        <f>SUMIFS(СВЦЭМ!$C$33:$C$776,СВЦЭМ!$A$33:$A$776,$A38,СВЦЭМ!$B$33:$B$776,X$11)+'СЕТ СН'!$F$12+СВЦЭМ!$D$10+'СЕТ СН'!$F$6-'СЕТ СН'!$F$22</f>
        <v>799.24495118000004</v>
      </c>
      <c r="Y38" s="36">
        <f>SUMIFS(СВЦЭМ!$C$33:$C$776,СВЦЭМ!$A$33:$A$776,$A38,СВЦЭМ!$B$33:$B$776,Y$11)+'СЕТ СН'!$F$12+СВЦЭМ!$D$10+'СЕТ СН'!$F$6-'СЕТ СН'!$F$22</f>
        <v>831.74830775999999</v>
      </c>
    </row>
    <row r="39" spans="1:25" ht="15.75" x14ac:dyDescent="0.2">
      <c r="A39" s="35">
        <f t="shared" si="0"/>
        <v>43766</v>
      </c>
      <c r="B39" s="36">
        <f>SUMIFS(СВЦЭМ!$C$33:$C$776,СВЦЭМ!$A$33:$A$776,$A39,СВЦЭМ!$B$33:$B$776,B$11)+'СЕТ СН'!$F$12+СВЦЭМ!$D$10+'СЕТ СН'!$F$6-'СЕТ СН'!$F$22</f>
        <v>922.32720702999995</v>
      </c>
      <c r="C39" s="36">
        <f>SUMIFS(СВЦЭМ!$C$33:$C$776,СВЦЭМ!$A$33:$A$776,$A39,СВЦЭМ!$B$33:$B$776,C$11)+'СЕТ СН'!$F$12+СВЦЭМ!$D$10+'СЕТ СН'!$F$6-'СЕТ СН'!$F$22</f>
        <v>970.68880402000002</v>
      </c>
      <c r="D39" s="36">
        <f>SUMIFS(СВЦЭМ!$C$33:$C$776,СВЦЭМ!$A$33:$A$776,$A39,СВЦЭМ!$B$33:$B$776,D$11)+'СЕТ СН'!$F$12+СВЦЭМ!$D$10+'СЕТ СН'!$F$6-'СЕТ СН'!$F$22</f>
        <v>986.66636199000004</v>
      </c>
      <c r="E39" s="36">
        <f>SUMIFS(СВЦЭМ!$C$33:$C$776,СВЦЭМ!$A$33:$A$776,$A39,СВЦЭМ!$B$33:$B$776,E$11)+'СЕТ СН'!$F$12+СВЦЭМ!$D$10+'СЕТ СН'!$F$6-'СЕТ СН'!$F$22</f>
        <v>989.91795679999996</v>
      </c>
      <c r="F39" s="36">
        <f>SUMIFS(СВЦЭМ!$C$33:$C$776,СВЦЭМ!$A$33:$A$776,$A39,СВЦЭМ!$B$33:$B$776,F$11)+'СЕТ СН'!$F$12+СВЦЭМ!$D$10+'СЕТ СН'!$F$6-'СЕТ СН'!$F$22</f>
        <v>988.36753828999997</v>
      </c>
      <c r="G39" s="36">
        <f>SUMIFS(СВЦЭМ!$C$33:$C$776,СВЦЭМ!$A$33:$A$776,$A39,СВЦЭМ!$B$33:$B$776,G$11)+'СЕТ СН'!$F$12+СВЦЭМ!$D$10+'СЕТ СН'!$F$6-'СЕТ СН'!$F$22</f>
        <v>969.33198053000001</v>
      </c>
      <c r="H39" s="36">
        <f>SUMIFS(СВЦЭМ!$C$33:$C$776,СВЦЭМ!$A$33:$A$776,$A39,СВЦЭМ!$B$33:$B$776,H$11)+'СЕТ СН'!$F$12+СВЦЭМ!$D$10+'СЕТ СН'!$F$6-'СЕТ СН'!$F$22</f>
        <v>930.35657617000004</v>
      </c>
      <c r="I39" s="36">
        <f>SUMIFS(СВЦЭМ!$C$33:$C$776,СВЦЭМ!$A$33:$A$776,$A39,СВЦЭМ!$B$33:$B$776,I$11)+'СЕТ СН'!$F$12+СВЦЭМ!$D$10+'СЕТ СН'!$F$6-'СЕТ СН'!$F$22</f>
        <v>909.36302302000001</v>
      </c>
      <c r="J39" s="36">
        <f>SUMIFS(СВЦЭМ!$C$33:$C$776,СВЦЭМ!$A$33:$A$776,$A39,СВЦЭМ!$B$33:$B$776,J$11)+'СЕТ СН'!$F$12+СВЦЭМ!$D$10+'СЕТ СН'!$F$6-'СЕТ СН'!$F$22</f>
        <v>908.17387495000003</v>
      </c>
      <c r="K39" s="36">
        <f>SUMIFS(СВЦЭМ!$C$33:$C$776,СВЦЭМ!$A$33:$A$776,$A39,СВЦЭМ!$B$33:$B$776,K$11)+'СЕТ СН'!$F$12+СВЦЭМ!$D$10+'СЕТ СН'!$F$6-'СЕТ СН'!$F$22</f>
        <v>868.61437078999995</v>
      </c>
      <c r="L39" s="36">
        <f>SUMIFS(СВЦЭМ!$C$33:$C$776,СВЦЭМ!$A$33:$A$776,$A39,СВЦЭМ!$B$33:$B$776,L$11)+'СЕТ СН'!$F$12+СВЦЭМ!$D$10+'СЕТ СН'!$F$6-'СЕТ СН'!$F$22</f>
        <v>869.87574100999996</v>
      </c>
      <c r="M39" s="36">
        <f>SUMIFS(СВЦЭМ!$C$33:$C$776,СВЦЭМ!$A$33:$A$776,$A39,СВЦЭМ!$B$33:$B$776,M$11)+'СЕТ СН'!$F$12+СВЦЭМ!$D$10+'СЕТ СН'!$F$6-'СЕТ СН'!$F$22</f>
        <v>875.63509222000005</v>
      </c>
      <c r="N39" s="36">
        <f>SUMIFS(СВЦЭМ!$C$33:$C$776,СВЦЭМ!$A$33:$A$776,$A39,СВЦЭМ!$B$33:$B$776,N$11)+'СЕТ СН'!$F$12+СВЦЭМ!$D$10+'СЕТ СН'!$F$6-'СЕТ СН'!$F$22</f>
        <v>845.02505063000001</v>
      </c>
      <c r="O39" s="36">
        <f>SUMIFS(СВЦЭМ!$C$33:$C$776,СВЦЭМ!$A$33:$A$776,$A39,СВЦЭМ!$B$33:$B$776,O$11)+'СЕТ СН'!$F$12+СВЦЭМ!$D$10+'СЕТ СН'!$F$6-'СЕТ СН'!$F$22</f>
        <v>816.26233594999997</v>
      </c>
      <c r="P39" s="36">
        <f>SUMIFS(СВЦЭМ!$C$33:$C$776,СВЦЭМ!$A$33:$A$776,$A39,СВЦЭМ!$B$33:$B$776,P$11)+'СЕТ СН'!$F$12+СВЦЭМ!$D$10+'СЕТ СН'!$F$6-'СЕТ СН'!$F$22</f>
        <v>823.67915628000003</v>
      </c>
      <c r="Q39" s="36">
        <f>SUMIFS(СВЦЭМ!$C$33:$C$776,СВЦЭМ!$A$33:$A$776,$A39,СВЦЭМ!$B$33:$B$776,Q$11)+'СЕТ СН'!$F$12+СВЦЭМ!$D$10+'СЕТ СН'!$F$6-'СЕТ СН'!$F$22</f>
        <v>817.29119360999994</v>
      </c>
      <c r="R39" s="36">
        <f>SUMIFS(СВЦЭМ!$C$33:$C$776,СВЦЭМ!$A$33:$A$776,$A39,СВЦЭМ!$B$33:$B$776,R$11)+'СЕТ СН'!$F$12+СВЦЭМ!$D$10+'СЕТ СН'!$F$6-'СЕТ СН'!$F$22</f>
        <v>807.13307152000004</v>
      </c>
      <c r="S39" s="36">
        <f>SUMIFS(СВЦЭМ!$C$33:$C$776,СВЦЭМ!$A$33:$A$776,$A39,СВЦЭМ!$B$33:$B$776,S$11)+'СЕТ СН'!$F$12+СВЦЭМ!$D$10+'СЕТ СН'!$F$6-'СЕТ СН'!$F$22</f>
        <v>821.85968746000003</v>
      </c>
      <c r="T39" s="36">
        <f>SUMIFS(СВЦЭМ!$C$33:$C$776,СВЦЭМ!$A$33:$A$776,$A39,СВЦЭМ!$B$33:$B$776,T$11)+'СЕТ СН'!$F$12+СВЦЭМ!$D$10+'СЕТ СН'!$F$6-'СЕТ СН'!$F$22</f>
        <v>814.44822735000002</v>
      </c>
      <c r="U39" s="36">
        <f>SUMIFS(СВЦЭМ!$C$33:$C$776,СВЦЭМ!$A$33:$A$776,$A39,СВЦЭМ!$B$33:$B$776,U$11)+'СЕТ СН'!$F$12+СВЦЭМ!$D$10+'СЕТ СН'!$F$6-'СЕТ СН'!$F$22</f>
        <v>821.77733881999995</v>
      </c>
      <c r="V39" s="36">
        <f>SUMIFS(СВЦЭМ!$C$33:$C$776,СВЦЭМ!$A$33:$A$776,$A39,СВЦЭМ!$B$33:$B$776,V$11)+'СЕТ СН'!$F$12+СВЦЭМ!$D$10+'СЕТ СН'!$F$6-'СЕТ СН'!$F$22</f>
        <v>825.50121609999997</v>
      </c>
      <c r="W39" s="36">
        <f>SUMIFS(СВЦЭМ!$C$33:$C$776,СВЦЭМ!$A$33:$A$776,$A39,СВЦЭМ!$B$33:$B$776,W$11)+'СЕТ СН'!$F$12+СВЦЭМ!$D$10+'СЕТ СН'!$F$6-'СЕТ СН'!$F$22</f>
        <v>836.67482814999994</v>
      </c>
      <c r="X39" s="36">
        <f>SUMIFS(СВЦЭМ!$C$33:$C$776,СВЦЭМ!$A$33:$A$776,$A39,СВЦЭМ!$B$33:$B$776,X$11)+'СЕТ СН'!$F$12+СВЦЭМ!$D$10+'СЕТ СН'!$F$6-'СЕТ СН'!$F$22</f>
        <v>865.85384777000002</v>
      </c>
      <c r="Y39" s="36">
        <f>SUMIFS(СВЦЭМ!$C$33:$C$776,СВЦЭМ!$A$33:$A$776,$A39,СВЦЭМ!$B$33:$B$776,Y$11)+'СЕТ СН'!$F$12+СВЦЭМ!$D$10+'СЕТ СН'!$F$6-'СЕТ СН'!$F$22</f>
        <v>917.67449156999999</v>
      </c>
    </row>
    <row r="40" spans="1:25" ht="15.75" x14ac:dyDescent="0.2">
      <c r="A40" s="35">
        <f t="shared" si="0"/>
        <v>43767</v>
      </c>
      <c r="B40" s="36">
        <f>SUMIFS(СВЦЭМ!$C$33:$C$776,СВЦЭМ!$A$33:$A$776,$A40,СВЦЭМ!$B$33:$B$776,B$11)+'СЕТ СН'!$F$12+СВЦЭМ!$D$10+'СЕТ СН'!$F$6-'СЕТ СН'!$F$22</f>
        <v>961.59540886000002</v>
      </c>
      <c r="C40" s="36">
        <f>SUMIFS(СВЦЭМ!$C$33:$C$776,СВЦЭМ!$A$33:$A$776,$A40,СВЦЭМ!$B$33:$B$776,C$11)+'СЕТ СН'!$F$12+СВЦЭМ!$D$10+'СЕТ СН'!$F$6-'СЕТ СН'!$F$22</f>
        <v>1001.43439428</v>
      </c>
      <c r="D40" s="36">
        <f>SUMIFS(СВЦЭМ!$C$33:$C$776,СВЦЭМ!$A$33:$A$776,$A40,СВЦЭМ!$B$33:$B$776,D$11)+'СЕТ СН'!$F$12+СВЦЭМ!$D$10+'СЕТ СН'!$F$6-'СЕТ СН'!$F$22</f>
        <v>1022.7019127</v>
      </c>
      <c r="E40" s="36">
        <f>SUMIFS(СВЦЭМ!$C$33:$C$776,СВЦЭМ!$A$33:$A$776,$A40,СВЦЭМ!$B$33:$B$776,E$11)+'СЕТ СН'!$F$12+СВЦЭМ!$D$10+'СЕТ СН'!$F$6-'СЕТ СН'!$F$22</f>
        <v>1037.1760418599999</v>
      </c>
      <c r="F40" s="36">
        <f>SUMIFS(СВЦЭМ!$C$33:$C$776,СВЦЭМ!$A$33:$A$776,$A40,СВЦЭМ!$B$33:$B$776,F$11)+'СЕТ СН'!$F$12+СВЦЭМ!$D$10+'СЕТ СН'!$F$6-'СЕТ СН'!$F$22</f>
        <v>1025.6889496900001</v>
      </c>
      <c r="G40" s="36">
        <f>SUMIFS(СВЦЭМ!$C$33:$C$776,СВЦЭМ!$A$33:$A$776,$A40,СВЦЭМ!$B$33:$B$776,G$11)+'СЕТ СН'!$F$12+СВЦЭМ!$D$10+'СЕТ СН'!$F$6-'СЕТ СН'!$F$22</f>
        <v>1000.01568725</v>
      </c>
      <c r="H40" s="36">
        <f>SUMIFS(СВЦЭМ!$C$33:$C$776,СВЦЭМ!$A$33:$A$776,$A40,СВЦЭМ!$B$33:$B$776,H$11)+'СЕТ СН'!$F$12+СВЦЭМ!$D$10+'СЕТ СН'!$F$6-'СЕТ СН'!$F$22</f>
        <v>955.54067624000004</v>
      </c>
      <c r="I40" s="36">
        <f>SUMIFS(СВЦЭМ!$C$33:$C$776,СВЦЭМ!$A$33:$A$776,$A40,СВЦЭМ!$B$33:$B$776,I$11)+'СЕТ СН'!$F$12+СВЦЭМ!$D$10+'СЕТ СН'!$F$6-'СЕТ СН'!$F$22</f>
        <v>928.96291121000002</v>
      </c>
      <c r="J40" s="36">
        <f>SUMIFS(СВЦЭМ!$C$33:$C$776,СВЦЭМ!$A$33:$A$776,$A40,СВЦЭМ!$B$33:$B$776,J$11)+'СЕТ СН'!$F$12+СВЦЭМ!$D$10+'СЕТ СН'!$F$6-'СЕТ СН'!$F$22</f>
        <v>922.21221732000004</v>
      </c>
      <c r="K40" s="36">
        <f>SUMIFS(СВЦЭМ!$C$33:$C$776,СВЦЭМ!$A$33:$A$776,$A40,СВЦЭМ!$B$33:$B$776,K$11)+'СЕТ СН'!$F$12+СВЦЭМ!$D$10+'СЕТ СН'!$F$6-'СЕТ СН'!$F$22</f>
        <v>887.12893227999996</v>
      </c>
      <c r="L40" s="36">
        <f>SUMIFS(СВЦЭМ!$C$33:$C$776,СВЦЭМ!$A$33:$A$776,$A40,СВЦЭМ!$B$33:$B$776,L$11)+'СЕТ СН'!$F$12+СВЦЭМ!$D$10+'СЕТ СН'!$F$6-'СЕТ СН'!$F$22</f>
        <v>898.15027473999999</v>
      </c>
      <c r="M40" s="36">
        <f>SUMIFS(СВЦЭМ!$C$33:$C$776,СВЦЭМ!$A$33:$A$776,$A40,СВЦЭМ!$B$33:$B$776,M$11)+'СЕТ СН'!$F$12+СВЦЭМ!$D$10+'СЕТ СН'!$F$6-'СЕТ СН'!$F$22</f>
        <v>896.01655486000004</v>
      </c>
      <c r="N40" s="36">
        <f>SUMIFS(СВЦЭМ!$C$33:$C$776,СВЦЭМ!$A$33:$A$776,$A40,СВЦЭМ!$B$33:$B$776,N$11)+'СЕТ СН'!$F$12+СВЦЭМ!$D$10+'СЕТ СН'!$F$6-'СЕТ СН'!$F$22</f>
        <v>861.14306225999997</v>
      </c>
      <c r="O40" s="36">
        <f>SUMIFS(СВЦЭМ!$C$33:$C$776,СВЦЭМ!$A$33:$A$776,$A40,СВЦЭМ!$B$33:$B$776,O$11)+'СЕТ СН'!$F$12+СВЦЭМ!$D$10+'СЕТ СН'!$F$6-'СЕТ СН'!$F$22</f>
        <v>835.41175343999998</v>
      </c>
      <c r="P40" s="36">
        <f>SUMIFS(СВЦЭМ!$C$33:$C$776,СВЦЭМ!$A$33:$A$776,$A40,СВЦЭМ!$B$33:$B$776,P$11)+'СЕТ СН'!$F$12+СВЦЭМ!$D$10+'СЕТ СН'!$F$6-'СЕТ СН'!$F$22</f>
        <v>831.94350285999997</v>
      </c>
      <c r="Q40" s="36">
        <f>SUMIFS(СВЦЭМ!$C$33:$C$776,СВЦЭМ!$A$33:$A$776,$A40,СВЦЭМ!$B$33:$B$776,Q$11)+'СЕТ СН'!$F$12+СВЦЭМ!$D$10+'СЕТ СН'!$F$6-'СЕТ СН'!$F$22</f>
        <v>836.19227917000001</v>
      </c>
      <c r="R40" s="36">
        <f>SUMIFS(СВЦЭМ!$C$33:$C$776,СВЦЭМ!$A$33:$A$776,$A40,СВЦЭМ!$B$33:$B$776,R$11)+'СЕТ СН'!$F$12+СВЦЭМ!$D$10+'СЕТ СН'!$F$6-'СЕТ СН'!$F$22</f>
        <v>828.72426417999998</v>
      </c>
      <c r="S40" s="36">
        <f>SUMIFS(СВЦЭМ!$C$33:$C$776,СВЦЭМ!$A$33:$A$776,$A40,СВЦЭМ!$B$33:$B$776,S$11)+'СЕТ СН'!$F$12+СВЦЭМ!$D$10+'СЕТ СН'!$F$6-'СЕТ СН'!$F$22</f>
        <v>835.62269859000003</v>
      </c>
      <c r="T40" s="36">
        <f>SUMIFS(СВЦЭМ!$C$33:$C$776,СВЦЭМ!$A$33:$A$776,$A40,СВЦЭМ!$B$33:$B$776,T$11)+'СЕТ СН'!$F$12+СВЦЭМ!$D$10+'СЕТ СН'!$F$6-'СЕТ СН'!$F$22</f>
        <v>826.10844864000001</v>
      </c>
      <c r="U40" s="36">
        <f>SUMIFS(СВЦЭМ!$C$33:$C$776,СВЦЭМ!$A$33:$A$776,$A40,СВЦЭМ!$B$33:$B$776,U$11)+'СЕТ СН'!$F$12+СВЦЭМ!$D$10+'СЕТ СН'!$F$6-'СЕТ СН'!$F$22</f>
        <v>816.10924317000001</v>
      </c>
      <c r="V40" s="36">
        <f>SUMIFS(СВЦЭМ!$C$33:$C$776,СВЦЭМ!$A$33:$A$776,$A40,СВЦЭМ!$B$33:$B$776,V$11)+'СЕТ СН'!$F$12+СВЦЭМ!$D$10+'СЕТ СН'!$F$6-'СЕТ СН'!$F$22</f>
        <v>805.57505225</v>
      </c>
      <c r="W40" s="36">
        <f>SUMIFS(СВЦЭМ!$C$33:$C$776,СВЦЭМ!$A$33:$A$776,$A40,СВЦЭМ!$B$33:$B$776,W$11)+'СЕТ СН'!$F$12+СВЦЭМ!$D$10+'СЕТ СН'!$F$6-'СЕТ СН'!$F$22</f>
        <v>819.55368304000001</v>
      </c>
      <c r="X40" s="36">
        <f>SUMIFS(СВЦЭМ!$C$33:$C$776,СВЦЭМ!$A$33:$A$776,$A40,СВЦЭМ!$B$33:$B$776,X$11)+'СЕТ СН'!$F$12+СВЦЭМ!$D$10+'СЕТ СН'!$F$6-'СЕТ СН'!$F$22</f>
        <v>825.96599497</v>
      </c>
      <c r="Y40" s="36">
        <f>SUMIFS(СВЦЭМ!$C$33:$C$776,СВЦЭМ!$A$33:$A$776,$A40,СВЦЭМ!$B$33:$B$776,Y$11)+'СЕТ СН'!$F$12+СВЦЭМ!$D$10+'СЕТ СН'!$F$6-'СЕТ СН'!$F$22</f>
        <v>866.60181490000002</v>
      </c>
    </row>
    <row r="41" spans="1:25" ht="15.75" x14ac:dyDescent="0.2">
      <c r="A41" s="35">
        <f t="shared" si="0"/>
        <v>43768</v>
      </c>
      <c r="B41" s="36">
        <f>SUMIFS(СВЦЭМ!$C$33:$C$776,СВЦЭМ!$A$33:$A$776,$A41,СВЦЭМ!$B$33:$B$776,B$11)+'СЕТ СН'!$F$12+СВЦЭМ!$D$10+'СЕТ СН'!$F$6-'СЕТ СН'!$F$22</f>
        <v>973.47804645999997</v>
      </c>
      <c r="C41" s="36">
        <f>SUMIFS(СВЦЭМ!$C$33:$C$776,СВЦЭМ!$A$33:$A$776,$A41,СВЦЭМ!$B$33:$B$776,C$11)+'СЕТ СН'!$F$12+СВЦЭМ!$D$10+'СЕТ СН'!$F$6-'СЕТ СН'!$F$22</f>
        <v>1019.32995784</v>
      </c>
      <c r="D41" s="36">
        <f>SUMIFS(СВЦЭМ!$C$33:$C$776,СВЦЭМ!$A$33:$A$776,$A41,СВЦЭМ!$B$33:$B$776,D$11)+'СЕТ СН'!$F$12+СВЦЭМ!$D$10+'СЕТ СН'!$F$6-'СЕТ СН'!$F$22</f>
        <v>1039.91638676</v>
      </c>
      <c r="E41" s="36">
        <f>SUMIFS(СВЦЭМ!$C$33:$C$776,СВЦЭМ!$A$33:$A$776,$A41,СВЦЭМ!$B$33:$B$776,E$11)+'СЕТ СН'!$F$12+СВЦЭМ!$D$10+'СЕТ СН'!$F$6-'СЕТ СН'!$F$22</f>
        <v>1049.0335370600001</v>
      </c>
      <c r="F41" s="36">
        <f>SUMIFS(СВЦЭМ!$C$33:$C$776,СВЦЭМ!$A$33:$A$776,$A41,СВЦЭМ!$B$33:$B$776,F$11)+'СЕТ СН'!$F$12+СВЦЭМ!$D$10+'СЕТ СН'!$F$6-'СЕТ СН'!$F$22</f>
        <v>1046.9140967000001</v>
      </c>
      <c r="G41" s="36">
        <f>SUMIFS(СВЦЭМ!$C$33:$C$776,СВЦЭМ!$A$33:$A$776,$A41,СВЦЭМ!$B$33:$B$776,G$11)+'СЕТ СН'!$F$12+СВЦЭМ!$D$10+'СЕТ СН'!$F$6-'СЕТ СН'!$F$22</f>
        <v>1023.33230979</v>
      </c>
      <c r="H41" s="36">
        <f>SUMIFS(СВЦЭМ!$C$33:$C$776,СВЦЭМ!$A$33:$A$776,$A41,СВЦЭМ!$B$33:$B$776,H$11)+'СЕТ СН'!$F$12+СВЦЭМ!$D$10+'СЕТ СН'!$F$6-'СЕТ СН'!$F$22</f>
        <v>971.76848451000001</v>
      </c>
      <c r="I41" s="36">
        <f>SUMIFS(СВЦЭМ!$C$33:$C$776,СВЦЭМ!$A$33:$A$776,$A41,СВЦЭМ!$B$33:$B$776,I$11)+'СЕТ СН'!$F$12+СВЦЭМ!$D$10+'СЕТ СН'!$F$6-'СЕТ СН'!$F$22</f>
        <v>935.75581273</v>
      </c>
      <c r="J41" s="36">
        <f>SUMIFS(СВЦЭМ!$C$33:$C$776,СВЦЭМ!$A$33:$A$776,$A41,СВЦЭМ!$B$33:$B$776,J$11)+'СЕТ СН'!$F$12+СВЦЭМ!$D$10+'СЕТ СН'!$F$6-'СЕТ СН'!$F$22</f>
        <v>935.40939029000003</v>
      </c>
      <c r="K41" s="36">
        <f>SUMIFS(СВЦЭМ!$C$33:$C$776,СВЦЭМ!$A$33:$A$776,$A41,СВЦЭМ!$B$33:$B$776,K$11)+'СЕТ СН'!$F$12+СВЦЭМ!$D$10+'СЕТ СН'!$F$6-'СЕТ СН'!$F$22</f>
        <v>925.14976722999995</v>
      </c>
      <c r="L41" s="36">
        <f>SUMIFS(СВЦЭМ!$C$33:$C$776,СВЦЭМ!$A$33:$A$776,$A41,СВЦЭМ!$B$33:$B$776,L$11)+'СЕТ СН'!$F$12+СВЦЭМ!$D$10+'СЕТ СН'!$F$6-'СЕТ СН'!$F$22</f>
        <v>924.80756713999995</v>
      </c>
      <c r="M41" s="36">
        <f>SUMIFS(СВЦЭМ!$C$33:$C$776,СВЦЭМ!$A$33:$A$776,$A41,СВЦЭМ!$B$33:$B$776,M$11)+'СЕТ СН'!$F$12+СВЦЭМ!$D$10+'СЕТ СН'!$F$6-'СЕТ СН'!$F$22</f>
        <v>918.89674524999998</v>
      </c>
      <c r="N41" s="36">
        <f>SUMIFS(СВЦЭМ!$C$33:$C$776,СВЦЭМ!$A$33:$A$776,$A41,СВЦЭМ!$B$33:$B$776,N$11)+'СЕТ СН'!$F$12+СВЦЭМ!$D$10+'СЕТ СН'!$F$6-'СЕТ СН'!$F$22</f>
        <v>879.53953559000001</v>
      </c>
      <c r="O41" s="36">
        <f>SUMIFS(СВЦЭМ!$C$33:$C$776,СВЦЭМ!$A$33:$A$776,$A41,СВЦЭМ!$B$33:$B$776,O$11)+'СЕТ СН'!$F$12+СВЦЭМ!$D$10+'СЕТ СН'!$F$6-'СЕТ СН'!$F$22</f>
        <v>844.95503646999998</v>
      </c>
      <c r="P41" s="36">
        <f>SUMIFS(СВЦЭМ!$C$33:$C$776,СВЦЭМ!$A$33:$A$776,$A41,СВЦЭМ!$B$33:$B$776,P$11)+'СЕТ СН'!$F$12+СВЦЭМ!$D$10+'СЕТ СН'!$F$6-'СЕТ СН'!$F$22</f>
        <v>847.99131320000004</v>
      </c>
      <c r="Q41" s="36">
        <f>SUMIFS(СВЦЭМ!$C$33:$C$776,СВЦЭМ!$A$33:$A$776,$A41,СВЦЭМ!$B$33:$B$776,Q$11)+'СЕТ СН'!$F$12+СВЦЭМ!$D$10+'СЕТ СН'!$F$6-'СЕТ СН'!$F$22</f>
        <v>844.40329835</v>
      </c>
      <c r="R41" s="36">
        <f>SUMIFS(СВЦЭМ!$C$33:$C$776,СВЦЭМ!$A$33:$A$776,$A41,СВЦЭМ!$B$33:$B$776,R$11)+'СЕТ СН'!$F$12+СВЦЭМ!$D$10+'СЕТ СН'!$F$6-'СЕТ СН'!$F$22</f>
        <v>836.05777479999995</v>
      </c>
      <c r="S41" s="36">
        <f>SUMIFS(СВЦЭМ!$C$33:$C$776,СВЦЭМ!$A$33:$A$776,$A41,СВЦЭМ!$B$33:$B$776,S$11)+'СЕТ СН'!$F$12+СВЦЭМ!$D$10+'СЕТ СН'!$F$6-'СЕТ СН'!$F$22</f>
        <v>834.75693395999997</v>
      </c>
      <c r="T41" s="36">
        <f>SUMIFS(СВЦЭМ!$C$33:$C$776,СВЦЭМ!$A$33:$A$776,$A41,СВЦЭМ!$B$33:$B$776,T$11)+'СЕТ СН'!$F$12+СВЦЭМ!$D$10+'СЕТ СН'!$F$6-'СЕТ СН'!$F$22</f>
        <v>819.50180770999998</v>
      </c>
      <c r="U41" s="36">
        <f>SUMIFS(СВЦЭМ!$C$33:$C$776,СВЦЭМ!$A$33:$A$776,$A41,СВЦЭМ!$B$33:$B$776,U$11)+'СЕТ СН'!$F$12+СВЦЭМ!$D$10+'СЕТ СН'!$F$6-'СЕТ СН'!$F$22</f>
        <v>826.90821604999996</v>
      </c>
      <c r="V41" s="36">
        <f>SUMIFS(СВЦЭМ!$C$33:$C$776,СВЦЭМ!$A$33:$A$776,$A41,СВЦЭМ!$B$33:$B$776,V$11)+'СЕТ СН'!$F$12+СВЦЭМ!$D$10+'СЕТ СН'!$F$6-'СЕТ СН'!$F$22</f>
        <v>825.92889200000002</v>
      </c>
      <c r="W41" s="36">
        <f>SUMIFS(СВЦЭМ!$C$33:$C$776,СВЦЭМ!$A$33:$A$776,$A41,СВЦЭМ!$B$33:$B$776,W$11)+'СЕТ СН'!$F$12+СВЦЭМ!$D$10+'СЕТ СН'!$F$6-'СЕТ СН'!$F$22</f>
        <v>825.33461471999999</v>
      </c>
      <c r="X41" s="36">
        <f>SUMIFS(СВЦЭМ!$C$33:$C$776,СВЦЭМ!$A$33:$A$776,$A41,СВЦЭМ!$B$33:$B$776,X$11)+'СЕТ СН'!$F$12+СВЦЭМ!$D$10+'СЕТ СН'!$F$6-'СЕТ СН'!$F$22</f>
        <v>849.92255956999998</v>
      </c>
      <c r="Y41" s="36">
        <f>SUMIFS(СВЦЭМ!$C$33:$C$776,СВЦЭМ!$A$33:$A$776,$A41,СВЦЭМ!$B$33:$B$776,Y$11)+'СЕТ СН'!$F$12+СВЦЭМ!$D$10+'СЕТ СН'!$F$6-'СЕТ СН'!$F$22</f>
        <v>886.54555821999998</v>
      </c>
    </row>
    <row r="42" spans="1:25" ht="15.75" x14ac:dyDescent="0.2">
      <c r="A42" s="35">
        <f t="shared" si="0"/>
        <v>43769</v>
      </c>
      <c r="B42" s="36">
        <f>SUMIFS(СВЦЭМ!$C$33:$C$776,СВЦЭМ!$A$33:$A$776,$A42,СВЦЭМ!$B$33:$B$776,B$11)+'СЕТ СН'!$F$12+СВЦЭМ!$D$10+'СЕТ СН'!$F$6-'СЕТ СН'!$F$22</f>
        <v>957.54393443000004</v>
      </c>
      <c r="C42" s="36">
        <f>SUMIFS(СВЦЭМ!$C$33:$C$776,СВЦЭМ!$A$33:$A$776,$A42,СВЦЭМ!$B$33:$B$776,C$11)+'СЕТ СН'!$F$12+СВЦЭМ!$D$10+'СЕТ СН'!$F$6-'СЕТ СН'!$F$22</f>
        <v>1006.46675289</v>
      </c>
      <c r="D42" s="36">
        <f>SUMIFS(СВЦЭМ!$C$33:$C$776,СВЦЭМ!$A$33:$A$776,$A42,СВЦЭМ!$B$33:$B$776,D$11)+'СЕТ СН'!$F$12+СВЦЭМ!$D$10+'СЕТ СН'!$F$6-'СЕТ СН'!$F$22</f>
        <v>1028.3779669200001</v>
      </c>
      <c r="E42" s="36">
        <f>SUMIFS(СВЦЭМ!$C$33:$C$776,СВЦЭМ!$A$33:$A$776,$A42,СВЦЭМ!$B$33:$B$776,E$11)+'СЕТ СН'!$F$12+СВЦЭМ!$D$10+'СЕТ СН'!$F$6-'СЕТ СН'!$F$22</f>
        <v>1042.35615065</v>
      </c>
      <c r="F42" s="36">
        <f>SUMIFS(СВЦЭМ!$C$33:$C$776,СВЦЭМ!$A$33:$A$776,$A42,СВЦЭМ!$B$33:$B$776,F$11)+'СЕТ СН'!$F$12+СВЦЭМ!$D$10+'СЕТ СН'!$F$6-'СЕТ СН'!$F$22</f>
        <v>1042.83870462</v>
      </c>
      <c r="G42" s="36">
        <f>SUMIFS(СВЦЭМ!$C$33:$C$776,СВЦЭМ!$A$33:$A$776,$A42,СВЦЭМ!$B$33:$B$776,G$11)+'СЕТ СН'!$F$12+СВЦЭМ!$D$10+'СЕТ СН'!$F$6-'СЕТ СН'!$F$22</f>
        <v>1015.8385458399999</v>
      </c>
      <c r="H42" s="36">
        <f>SUMIFS(СВЦЭМ!$C$33:$C$776,СВЦЭМ!$A$33:$A$776,$A42,СВЦЭМ!$B$33:$B$776,H$11)+'СЕТ СН'!$F$12+СВЦЭМ!$D$10+'СЕТ СН'!$F$6-'СЕТ СН'!$F$22</f>
        <v>970.50249847999999</v>
      </c>
      <c r="I42" s="36">
        <f>SUMIFS(СВЦЭМ!$C$33:$C$776,СВЦЭМ!$A$33:$A$776,$A42,СВЦЭМ!$B$33:$B$776,I$11)+'СЕТ СН'!$F$12+СВЦЭМ!$D$10+'СЕТ СН'!$F$6-'СЕТ СН'!$F$22</f>
        <v>937.39958964000004</v>
      </c>
      <c r="J42" s="36">
        <f>SUMIFS(СВЦЭМ!$C$33:$C$776,СВЦЭМ!$A$33:$A$776,$A42,СВЦЭМ!$B$33:$B$776,J$11)+'СЕТ СН'!$F$12+СВЦЭМ!$D$10+'СЕТ СН'!$F$6-'СЕТ СН'!$F$22</f>
        <v>939.53124173000003</v>
      </c>
      <c r="K42" s="36">
        <f>SUMIFS(СВЦЭМ!$C$33:$C$776,СВЦЭМ!$A$33:$A$776,$A42,СВЦЭМ!$B$33:$B$776,K$11)+'СЕТ СН'!$F$12+СВЦЭМ!$D$10+'СЕТ СН'!$F$6-'СЕТ СН'!$F$22</f>
        <v>920.68440659999999</v>
      </c>
      <c r="L42" s="36">
        <f>SUMIFS(СВЦЭМ!$C$33:$C$776,СВЦЭМ!$A$33:$A$776,$A42,СВЦЭМ!$B$33:$B$776,L$11)+'СЕТ СН'!$F$12+СВЦЭМ!$D$10+'СЕТ СН'!$F$6-'СЕТ СН'!$F$22</f>
        <v>922.04354226999999</v>
      </c>
      <c r="M42" s="36">
        <f>SUMIFS(СВЦЭМ!$C$33:$C$776,СВЦЭМ!$A$33:$A$776,$A42,СВЦЭМ!$B$33:$B$776,M$11)+'СЕТ СН'!$F$12+СВЦЭМ!$D$10+'СЕТ СН'!$F$6-'СЕТ СН'!$F$22</f>
        <v>922.23093228999994</v>
      </c>
      <c r="N42" s="36">
        <f>SUMIFS(СВЦЭМ!$C$33:$C$776,СВЦЭМ!$A$33:$A$776,$A42,СВЦЭМ!$B$33:$B$776,N$11)+'СЕТ СН'!$F$12+СВЦЭМ!$D$10+'СЕТ СН'!$F$6-'СЕТ СН'!$F$22</f>
        <v>884.48219107</v>
      </c>
      <c r="O42" s="36">
        <f>SUMIFS(СВЦЭМ!$C$33:$C$776,СВЦЭМ!$A$33:$A$776,$A42,СВЦЭМ!$B$33:$B$776,O$11)+'СЕТ СН'!$F$12+СВЦЭМ!$D$10+'СЕТ СН'!$F$6-'СЕТ СН'!$F$22</f>
        <v>845.68745897999997</v>
      </c>
      <c r="P42" s="36">
        <f>SUMIFS(СВЦЭМ!$C$33:$C$776,СВЦЭМ!$A$33:$A$776,$A42,СВЦЭМ!$B$33:$B$776,P$11)+'СЕТ СН'!$F$12+СВЦЭМ!$D$10+'СЕТ СН'!$F$6-'СЕТ СН'!$F$22</f>
        <v>858.34073067999998</v>
      </c>
      <c r="Q42" s="36">
        <f>SUMIFS(СВЦЭМ!$C$33:$C$776,СВЦЭМ!$A$33:$A$776,$A42,СВЦЭМ!$B$33:$B$776,Q$11)+'СЕТ СН'!$F$12+СВЦЭМ!$D$10+'СЕТ СН'!$F$6-'СЕТ СН'!$F$22</f>
        <v>862.38008671</v>
      </c>
      <c r="R42" s="36">
        <f>SUMIFS(СВЦЭМ!$C$33:$C$776,СВЦЭМ!$A$33:$A$776,$A42,СВЦЭМ!$B$33:$B$776,R$11)+'СЕТ СН'!$F$12+СВЦЭМ!$D$10+'СЕТ СН'!$F$6-'СЕТ СН'!$F$22</f>
        <v>861.48228379</v>
      </c>
      <c r="S42" s="36">
        <f>SUMIFS(СВЦЭМ!$C$33:$C$776,СВЦЭМ!$A$33:$A$776,$A42,СВЦЭМ!$B$33:$B$776,S$11)+'СЕТ СН'!$F$12+СВЦЭМ!$D$10+'СЕТ СН'!$F$6-'СЕТ СН'!$F$22</f>
        <v>858.91720269999996</v>
      </c>
      <c r="T42" s="36">
        <f>SUMIFS(СВЦЭМ!$C$33:$C$776,СВЦЭМ!$A$33:$A$776,$A42,СВЦЭМ!$B$33:$B$776,T$11)+'СЕТ СН'!$F$12+СВЦЭМ!$D$10+'СЕТ СН'!$F$6-'СЕТ СН'!$F$22</f>
        <v>833.22866773999999</v>
      </c>
      <c r="U42" s="36">
        <f>SUMIFS(СВЦЭМ!$C$33:$C$776,СВЦЭМ!$A$33:$A$776,$A42,СВЦЭМ!$B$33:$B$776,U$11)+'СЕТ СН'!$F$12+СВЦЭМ!$D$10+'СЕТ СН'!$F$6-'СЕТ СН'!$F$22</f>
        <v>829.07630731999996</v>
      </c>
      <c r="V42" s="36">
        <f>SUMIFS(СВЦЭМ!$C$33:$C$776,СВЦЭМ!$A$33:$A$776,$A42,СВЦЭМ!$B$33:$B$776,V$11)+'СЕТ СН'!$F$12+СВЦЭМ!$D$10+'СЕТ СН'!$F$6-'СЕТ СН'!$F$22</f>
        <v>821.76745232999997</v>
      </c>
      <c r="W42" s="36">
        <f>SUMIFS(СВЦЭМ!$C$33:$C$776,СВЦЭМ!$A$33:$A$776,$A42,СВЦЭМ!$B$33:$B$776,W$11)+'СЕТ СН'!$F$12+СВЦЭМ!$D$10+'СЕТ СН'!$F$6-'СЕТ СН'!$F$22</f>
        <v>831.58086054</v>
      </c>
      <c r="X42" s="36">
        <f>SUMIFS(СВЦЭМ!$C$33:$C$776,СВЦЭМ!$A$33:$A$776,$A42,СВЦЭМ!$B$33:$B$776,X$11)+'СЕТ СН'!$F$12+СВЦЭМ!$D$10+'СЕТ СН'!$F$6-'СЕТ СН'!$F$22</f>
        <v>788.98734354999999</v>
      </c>
      <c r="Y42" s="36">
        <f>SUMIFS(СВЦЭМ!$C$33:$C$776,СВЦЭМ!$A$33:$A$776,$A42,СВЦЭМ!$B$33:$B$776,Y$11)+'СЕТ СН'!$F$12+СВЦЭМ!$D$10+'СЕТ СН'!$F$6-'СЕТ СН'!$F$22</f>
        <v>827.81357020999997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5" t="s">
        <v>7</v>
      </c>
      <c r="B45" s="129" t="s">
        <v>71</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5" ht="12.75" customHeight="1" x14ac:dyDescent="0.2">
      <c r="A46" s="136"/>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5" ht="12.75" customHeight="1" x14ac:dyDescent="0.2">
      <c r="A47" s="137"/>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01.10.2019</v>
      </c>
      <c r="B48" s="36">
        <f>SUMIFS(СВЦЭМ!$C$33:$C$776,СВЦЭМ!$A$33:$A$776,$A48,СВЦЭМ!$B$33:$B$776,B$47)+'СЕТ СН'!$G$12+СВЦЭМ!$D$10+'СЕТ СН'!$G$6-'СЕТ СН'!$G$22</f>
        <v>1251.8447743900001</v>
      </c>
      <c r="C48" s="36">
        <f>SUMIFS(СВЦЭМ!$C$33:$C$776,СВЦЭМ!$A$33:$A$776,$A48,СВЦЭМ!$B$33:$B$776,C$47)+'СЕТ СН'!$G$12+СВЦЭМ!$D$10+'СЕТ СН'!$G$6-'СЕТ СН'!$G$22</f>
        <v>1335.3521343699999</v>
      </c>
      <c r="D48" s="36">
        <f>SUMIFS(СВЦЭМ!$C$33:$C$776,СВЦЭМ!$A$33:$A$776,$A48,СВЦЭМ!$B$33:$B$776,D$47)+'СЕТ СН'!$G$12+СВЦЭМ!$D$10+'СЕТ СН'!$G$6-'СЕТ СН'!$G$22</f>
        <v>1413.97842339</v>
      </c>
      <c r="E48" s="36">
        <f>SUMIFS(СВЦЭМ!$C$33:$C$776,СВЦЭМ!$A$33:$A$776,$A48,СВЦЭМ!$B$33:$B$776,E$47)+'СЕТ СН'!$G$12+СВЦЭМ!$D$10+'СЕТ СН'!$G$6-'СЕТ СН'!$G$22</f>
        <v>1437.3412194500002</v>
      </c>
      <c r="F48" s="36">
        <f>SUMIFS(СВЦЭМ!$C$33:$C$776,СВЦЭМ!$A$33:$A$776,$A48,СВЦЭМ!$B$33:$B$776,F$47)+'СЕТ СН'!$G$12+СВЦЭМ!$D$10+'СЕТ СН'!$G$6-'СЕТ СН'!$G$22</f>
        <v>1435.3166857599999</v>
      </c>
      <c r="G48" s="36">
        <f>SUMIFS(СВЦЭМ!$C$33:$C$776,СВЦЭМ!$A$33:$A$776,$A48,СВЦЭМ!$B$33:$B$776,G$47)+'СЕТ СН'!$G$12+СВЦЭМ!$D$10+'СЕТ СН'!$G$6-'СЕТ СН'!$G$22</f>
        <v>1420.1269553500001</v>
      </c>
      <c r="H48" s="36">
        <f>SUMIFS(СВЦЭМ!$C$33:$C$776,СВЦЭМ!$A$33:$A$776,$A48,СВЦЭМ!$B$33:$B$776,H$47)+'СЕТ СН'!$G$12+СВЦЭМ!$D$10+'СЕТ СН'!$G$6-'СЕТ СН'!$G$22</f>
        <v>1349.3881204300001</v>
      </c>
      <c r="I48" s="36">
        <f>SUMIFS(СВЦЭМ!$C$33:$C$776,СВЦЭМ!$A$33:$A$776,$A48,СВЦЭМ!$B$33:$B$776,I$47)+'СЕТ СН'!$G$12+СВЦЭМ!$D$10+'СЕТ СН'!$G$6-'СЕТ СН'!$G$22</f>
        <v>1261.1293315600001</v>
      </c>
      <c r="J48" s="36">
        <f>SUMIFS(СВЦЭМ!$C$33:$C$776,СВЦЭМ!$A$33:$A$776,$A48,СВЦЭМ!$B$33:$B$776,J$47)+'СЕТ СН'!$G$12+СВЦЭМ!$D$10+'СЕТ СН'!$G$6-'СЕТ СН'!$G$22</f>
        <v>1258.6219096200002</v>
      </c>
      <c r="K48" s="36">
        <f>SUMIFS(СВЦЭМ!$C$33:$C$776,СВЦЭМ!$A$33:$A$776,$A48,СВЦЭМ!$B$33:$B$776,K$47)+'СЕТ СН'!$G$12+СВЦЭМ!$D$10+'СЕТ СН'!$G$6-'СЕТ СН'!$G$22</f>
        <v>1266.47950947</v>
      </c>
      <c r="L48" s="36">
        <f>SUMIFS(СВЦЭМ!$C$33:$C$776,СВЦЭМ!$A$33:$A$776,$A48,СВЦЭМ!$B$33:$B$776,L$47)+'СЕТ СН'!$G$12+СВЦЭМ!$D$10+'СЕТ СН'!$G$6-'СЕТ СН'!$G$22</f>
        <v>1263.09236624</v>
      </c>
      <c r="M48" s="36">
        <f>SUMIFS(СВЦЭМ!$C$33:$C$776,СВЦЭМ!$A$33:$A$776,$A48,СВЦЭМ!$B$33:$B$776,M$47)+'СЕТ СН'!$G$12+СВЦЭМ!$D$10+'СЕТ СН'!$G$6-'СЕТ СН'!$G$22</f>
        <v>1254.6102575899999</v>
      </c>
      <c r="N48" s="36">
        <f>SUMIFS(СВЦЭМ!$C$33:$C$776,СВЦЭМ!$A$33:$A$776,$A48,СВЦЭМ!$B$33:$B$776,N$47)+'СЕТ СН'!$G$12+СВЦЭМ!$D$10+'СЕТ СН'!$G$6-'СЕТ СН'!$G$22</f>
        <v>1236.4506862799999</v>
      </c>
      <c r="O48" s="36">
        <f>SUMIFS(СВЦЭМ!$C$33:$C$776,СВЦЭМ!$A$33:$A$776,$A48,СВЦЭМ!$B$33:$B$776,O$47)+'СЕТ СН'!$G$12+СВЦЭМ!$D$10+'СЕТ СН'!$G$6-'СЕТ СН'!$G$22</f>
        <v>1234.1187700200001</v>
      </c>
      <c r="P48" s="36">
        <f>SUMIFS(СВЦЭМ!$C$33:$C$776,СВЦЭМ!$A$33:$A$776,$A48,СВЦЭМ!$B$33:$B$776,P$47)+'СЕТ СН'!$G$12+СВЦЭМ!$D$10+'СЕТ СН'!$G$6-'СЕТ СН'!$G$22</f>
        <v>1235.7413537299999</v>
      </c>
      <c r="Q48" s="36">
        <f>SUMIFS(СВЦЭМ!$C$33:$C$776,СВЦЭМ!$A$33:$A$776,$A48,СВЦЭМ!$B$33:$B$776,Q$47)+'СЕТ СН'!$G$12+СВЦЭМ!$D$10+'СЕТ СН'!$G$6-'СЕТ СН'!$G$22</f>
        <v>1245.71918323</v>
      </c>
      <c r="R48" s="36">
        <f>SUMIFS(СВЦЭМ!$C$33:$C$776,СВЦЭМ!$A$33:$A$776,$A48,СВЦЭМ!$B$33:$B$776,R$47)+'СЕТ СН'!$G$12+СВЦЭМ!$D$10+'СЕТ СН'!$G$6-'СЕТ СН'!$G$22</f>
        <v>1245.6227030800001</v>
      </c>
      <c r="S48" s="36">
        <f>SUMIFS(СВЦЭМ!$C$33:$C$776,СВЦЭМ!$A$33:$A$776,$A48,СВЦЭМ!$B$33:$B$776,S$47)+'СЕТ СН'!$G$12+СВЦЭМ!$D$10+'СЕТ СН'!$G$6-'СЕТ СН'!$G$22</f>
        <v>1240.03398745</v>
      </c>
      <c r="T48" s="36">
        <f>SUMIFS(СВЦЭМ!$C$33:$C$776,СВЦЭМ!$A$33:$A$776,$A48,СВЦЭМ!$B$33:$B$776,T$47)+'СЕТ СН'!$G$12+СВЦЭМ!$D$10+'СЕТ СН'!$G$6-'СЕТ СН'!$G$22</f>
        <v>1237.22004711</v>
      </c>
      <c r="U48" s="36">
        <f>SUMIFS(СВЦЭМ!$C$33:$C$776,СВЦЭМ!$A$33:$A$776,$A48,СВЦЭМ!$B$33:$B$776,U$47)+'СЕТ СН'!$G$12+СВЦЭМ!$D$10+'СЕТ СН'!$G$6-'СЕТ СН'!$G$22</f>
        <v>1258.6509021100001</v>
      </c>
      <c r="V48" s="36">
        <f>SUMIFS(СВЦЭМ!$C$33:$C$776,СВЦЭМ!$A$33:$A$776,$A48,СВЦЭМ!$B$33:$B$776,V$47)+'СЕТ СН'!$G$12+СВЦЭМ!$D$10+'СЕТ СН'!$G$6-'СЕТ СН'!$G$22</f>
        <v>1261.8417083500001</v>
      </c>
      <c r="W48" s="36">
        <f>SUMIFS(СВЦЭМ!$C$33:$C$776,СВЦЭМ!$A$33:$A$776,$A48,СВЦЭМ!$B$33:$B$776,W$47)+'СЕТ СН'!$G$12+СВЦЭМ!$D$10+'СЕТ СН'!$G$6-'СЕТ СН'!$G$22</f>
        <v>1266.0688183900002</v>
      </c>
      <c r="X48" s="36">
        <f>SUMIFS(СВЦЭМ!$C$33:$C$776,СВЦЭМ!$A$33:$A$776,$A48,СВЦЭМ!$B$33:$B$776,X$47)+'СЕТ СН'!$G$12+СВЦЭМ!$D$10+'СЕТ СН'!$G$6-'СЕТ СН'!$G$22</f>
        <v>1256.3261722900002</v>
      </c>
      <c r="Y48" s="36">
        <f>SUMIFS(СВЦЭМ!$C$33:$C$776,СВЦЭМ!$A$33:$A$776,$A48,СВЦЭМ!$B$33:$B$776,Y$47)+'СЕТ СН'!$G$12+СВЦЭМ!$D$10+'СЕТ СН'!$G$6-'СЕТ СН'!$G$22</f>
        <v>1322.0089099700001</v>
      </c>
    </row>
    <row r="49" spans="1:25" ht="15.75" x14ac:dyDescent="0.2">
      <c r="A49" s="35">
        <f>A48+1</f>
        <v>43740</v>
      </c>
      <c r="B49" s="36">
        <f>SUMIFS(СВЦЭМ!$C$33:$C$776,СВЦЭМ!$A$33:$A$776,$A49,СВЦЭМ!$B$33:$B$776,B$47)+'СЕТ СН'!$G$12+СВЦЭМ!$D$10+'СЕТ СН'!$G$6-'СЕТ СН'!$G$22</f>
        <v>1367.83874423</v>
      </c>
      <c r="C49" s="36">
        <f>SUMIFS(СВЦЭМ!$C$33:$C$776,СВЦЭМ!$A$33:$A$776,$A49,СВЦЭМ!$B$33:$B$776,C$47)+'СЕТ СН'!$G$12+СВЦЭМ!$D$10+'СЕТ СН'!$G$6-'СЕТ СН'!$G$22</f>
        <v>1395.3380117400002</v>
      </c>
      <c r="D49" s="36">
        <f>SUMIFS(СВЦЭМ!$C$33:$C$776,СВЦЭМ!$A$33:$A$776,$A49,СВЦЭМ!$B$33:$B$776,D$47)+'СЕТ СН'!$G$12+СВЦЭМ!$D$10+'СЕТ СН'!$G$6-'СЕТ СН'!$G$22</f>
        <v>1409.5994867100001</v>
      </c>
      <c r="E49" s="36">
        <f>SUMIFS(СВЦЭМ!$C$33:$C$776,СВЦЭМ!$A$33:$A$776,$A49,СВЦЭМ!$B$33:$B$776,E$47)+'СЕТ СН'!$G$12+СВЦЭМ!$D$10+'СЕТ СН'!$G$6-'СЕТ СН'!$G$22</f>
        <v>1415.7503048799999</v>
      </c>
      <c r="F49" s="36">
        <f>SUMIFS(СВЦЭМ!$C$33:$C$776,СВЦЭМ!$A$33:$A$776,$A49,СВЦЭМ!$B$33:$B$776,F$47)+'СЕТ СН'!$G$12+СВЦЭМ!$D$10+'СЕТ СН'!$G$6-'СЕТ СН'!$G$22</f>
        <v>1432.2885108999999</v>
      </c>
      <c r="G49" s="36">
        <f>SUMIFS(СВЦЭМ!$C$33:$C$776,СВЦЭМ!$A$33:$A$776,$A49,СВЦЭМ!$B$33:$B$776,G$47)+'СЕТ СН'!$G$12+СВЦЭМ!$D$10+'СЕТ СН'!$G$6-'СЕТ СН'!$G$22</f>
        <v>1413.8424010200001</v>
      </c>
      <c r="H49" s="36">
        <f>SUMIFS(СВЦЭМ!$C$33:$C$776,СВЦЭМ!$A$33:$A$776,$A49,СВЦЭМ!$B$33:$B$776,H$47)+'СЕТ СН'!$G$12+СВЦЭМ!$D$10+'СЕТ СН'!$G$6-'СЕТ СН'!$G$22</f>
        <v>1350.52802984</v>
      </c>
      <c r="I49" s="36">
        <f>SUMIFS(СВЦЭМ!$C$33:$C$776,СВЦЭМ!$A$33:$A$776,$A49,СВЦЭМ!$B$33:$B$776,I$47)+'СЕТ СН'!$G$12+СВЦЭМ!$D$10+'СЕТ СН'!$G$6-'СЕТ СН'!$G$22</f>
        <v>1261.4361619400001</v>
      </c>
      <c r="J49" s="36">
        <f>SUMIFS(СВЦЭМ!$C$33:$C$776,СВЦЭМ!$A$33:$A$776,$A49,СВЦЭМ!$B$33:$B$776,J$47)+'СЕТ СН'!$G$12+СВЦЭМ!$D$10+'СЕТ СН'!$G$6-'СЕТ СН'!$G$22</f>
        <v>1256.29666937</v>
      </c>
      <c r="K49" s="36">
        <f>SUMIFS(СВЦЭМ!$C$33:$C$776,СВЦЭМ!$A$33:$A$776,$A49,СВЦЭМ!$B$33:$B$776,K$47)+'СЕТ СН'!$G$12+СВЦЭМ!$D$10+'СЕТ СН'!$G$6-'СЕТ СН'!$G$22</f>
        <v>1264.9735314200002</v>
      </c>
      <c r="L49" s="36">
        <f>SUMIFS(СВЦЭМ!$C$33:$C$776,СВЦЭМ!$A$33:$A$776,$A49,СВЦЭМ!$B$33:$B$776,L$47)+'СЕТ СН'!$G$12+СВЦЭМ!$D$10+'СЕТ СН'!$G$6-'СЕТ СН'!$G$22</f>
        <v>1266.2950545900001</v>
      </c>
      <c r="M49" s="36">
        <f>SUMIFS(СВЦЭМ!$C$33:$C$776,СВЦЭМ!$A$33:$A$776,$A49,СВЦЭМ!$B$33:$B$776,M$47)+'СЕТ СН'!$G$12+СВЦЭМ!$D$10+'СЕТ СН'!$G$6-'СЕТ СН'!$G$22</f>
        <v>1259.08893435</v>
      </c>
      <c r="N49" s="36">
        <f>SUMIFS(СВЦЭМ!$C$33:$C$776,СВЦЭМ!$A$33:$A$776,$A49,СВЦЭМ!$B$33:$B$776,N$47)+'СЕТ СН'!$G$12+СВЦЭМ!$D$10+'СЕТ СН'!$G$6-'СЕТ СН'!$G$22</f>
        <v>1252.64447002</v>
      </c>
      <c r="O49" s="36">
        <f>SUMIFS(СВЦЭМ!$C$33:$C$776,СВЦЭМ!$A$33:$A$776,$A49,СВЦЭМ!$B$33:$B$776,O$47)+'СЕТ СН'!$G$12+СВЦЭМ!$D$10+'СЕТ СН'!$G$6-'СЕТ СН'!$G$22</f>
        <v>1251.75585929</v>
      </c>
      <c r="P49" s="36">
        <f>SUMIFS(СВЦЭМ!$C$33:$C$776,СВЦЭМ!$A$33:$A$776,$A49,СВЦЭМ!$B$33:$B$776,P$47)+'СЕТ СН'!$G$12+СВЦЭМ!$D$10+'СЕТ СН'!$G$6-'СЕТ СН'!$G$22</f>
        <v>1264.97667114</v>
      </c>
      <c r="Q49" s="36">
        <f>SUMIFS(СВЦЭМ!$C$33:$C$776,СВЦЭМ!$A$33:$A$776,$A49,СВЦЭМ!$B$33:$B$776,Q$47)+'СЕТ СН'!$G$12+СВЦЭМ!$D$10+'СЕТ СН'!$G$6-'СЕТ СН'!$G$22</f>
        <v>1262.37248525</v>
      </c>
      <c r="R49" s="36">
        <f>SUMIFS(СВЦЭМ!$C$33:$C$776,СВЦЭМ!$A$33:$A$776,$A49,СВЦЭМ!$B$33:$B$776,R$47)+'СЕТ СН'!$G$12+СВЦЭМ!$D$10+'СЕТ СН'!$G$6-'СЕТ СН'!$G$22</f>
        <v>1267.2155820200001</v>
      </c>
      <c r="S49" s="36">
        <f>SUMIFS(СВЦЭМ!$C$33:$C$776,СВЦЭМ!$A$33:$A$776,$A49,СВЦЭМ!$B$33:$B$776,S$47)+'СЕТ СН'!$G$12+СВЦЭМ!$D$10+'СЕТ СН'!$G$6-'СЕТ СН'!$G$22</f>
        <v>1261.8152728499999</v>
      </c>
      <c r="T49" s="36">
        <f>SUMIFS(СВЦЭМ!$C$33:$C$776,СВЦЭМ!$A$33:$A$776,$A49,СВЦЭМ!$B$33:$B$776,T$47)+'СЕТ СН'!$G$12+СВЦЭМ!$D$10+'СЕТ СН'!$G$6-'СЕТ СН'!$G$22</f>
        <v>1264.74716003</v>
      </c>
      <c r="U49" s="36">
        <f>SUMIFS(СВЦЭМ!$C$33:$C$776,СВЦЭМ!$A$33:$A$776,$A49,СВЦЭМ!$B$33:$B$776,U$47)+'СЕТ СН'!$G$12+СВЦЭМ!$D$10+'СЕТ СН'!$G$6-'СЕТ СН'!$G$22</f>
        <v>1290.01398038</v>
      </c>
      <c r="V49" s="36">
        <f>SUMIFS(СВЦЭМ!$C$33:$C$776,СВЦЭМ!$A$33:$A$776,$A49,СВЦЭМ!$B$33:$B$776,V$47)+'СЕТ СН'!$G$12+СВЦЭМ!$D$10+'СЕТ СН'!$G$6-'СЕТ СН'!$G$22</f>
        <v>1282.81516478</v>
      </c>
      <c r="W49" s="36">
        <f>SUMIFS(СВЦЭМ!$C$33:$C$776,СВЦЭМ!$A$33:$A$776,$A49,СВЦЭМ!$B$33:$B$776,W$47)+'СЕТ СН'!$G$12+СВЦЭМ!$D$10+'СЕТ СН'!$G$6-'СЕТ СН'!$G$22</f>
        <v>1268.1991006500002</v>
      </c>
      <c r="X49" s="36">
        <f>SUMIFS(СВЦЭМ!$C$33:$C$776,СВЦЭМ!$A$33:$A$776,$A49,СВЦЭМ!$B$33:$B$776,X$47)+'СЕТ СН'!$G$12+СВЦЭМ!$D$10+'СЕТ СН'!$G$6-'СЕТ СН'!$G$22</f>
        <v>1257.5628659700001</v>
      </c>
      <c r="Y49" s="36">
        <f>SUMIFS(СВЦЭМ!$C$33:$C$776,СВЦЭМ!$A$33:$A$776,$A49,СВЦЭМ!$B$33:$B$776,Y$47)+'СЕТ СН'!$G$12+СВЦЭМ!$D$10+'СЕТ СН'!$G$6-'СЕТ СН'!$G$22</f>
        <v>1331.09801984</v>
      </c>
    </row>
    <row r="50" spans="1:25" ht="15.75" x14ac:dyDescent="0.2">
      <c r="A50" s="35">
        <f t="shared" ref="A50:A78" si="1">A49+1</f>
        <v>43741</v>
      </c>
      <c r="B50" s="36">
        <f>SUMIFS(СВЦЭМ!$C$33:$C$776,СВЦЭМ!$A$33:$A$776,$A50,СВЦЭМ!$B$33:$B$776,B$47)+'СЕТ СН'!$G$12+СВЦЭМ!$D$10+'СЕТ СН'!$G$6-'СЕТ СН'!$G$22</f>
        <v>1373.3877744599999</v>
      </c>
      <c r="C50" s="36">
        <f>SUMIFS(СВЦЭМ!$C$33:$C$776,СВЦЭМ!$A$33:$A$776,$A50,СВЦЭМ!$B$33:$B$776,C$47)+'СЕТ СН'!$G$12+СВЦЭМ!$D$10+'СЕТ СН'!$G$6-'СЕТ СН'!$G$22</f>
        <v>1406.82852903</v>
      </c>
      <c r="D50" s="36">
        <f>SUMIFS(СВЦЭМ!$C$33:$C$776,СВЦЭМ!$A$33:$A$776,$A50,СВЦЭМ!$B$33:$B$776,D$47)+'СЕТ СН'!$G$12+СВЦЭМ!$D$10+'СЕТ СН'!$G$6-'СЕТ СН'!$G$22</f>
        <v>1433.8347083600001</v>
      </c>
      <c r="E50" s="36">
        <f>SUMIFS(СВЦЭМ!$C$33:$C$776,СВЦЭМ!$A$33:$A$776,$A50,СВЦЭМ!$B$33:$B$776,E$47)+'СЕТ СН'!$G$12+СВЦЭМ!$D$10+'СЕТ СН'!$G$6-'СЕТ СН'!$G$22</f>
        <v>1439.9350257900001</v>
      </c>
      <c r="F50" s="36">
        <f>SUMIFS(СВЦЭМ!$C$33:$C$776,СВЦЭМ!$A$33:$A$776,$A50,СВЦЭМ!$B$33:$B$776,F$47)+'СЕТ СН'!$G$12+СВЦЭМ!$D$10+'СЕТ СН'!$G$6-'СЕТ СН'!$G$22</f>
        <v>1436.9624167300001</v>
      </c>
      <c r="G50" s="36">
        <f>SUMIFS(СВЦЭМ!$C$33:$C$776,СВЦЭМ!$A$33:$A$776,$A50,СВЦЭМ!$B$33:$B$776,G$47)+'СЕТ СН'!$G$12+СВЦЭМ!$D$10+'СЕТ СН'!$G$6-'СЕТ СН'!$G$22</f>
        <v>1415.1233092000002</v>
      </c>
      <c r="H50" s="36">
        <f>SUMIFS(СВЦЭМ!$C$33:$C$776,СВЦЭМ!$A$33:$A$776,$A50,СВЦЭМ!$B$33:$B$776,H$47)+'СЕТ СН'!$G$12+СВЦЭМ!$D$10+'СЕТ СН'!$G$6-'СЕТ СН'!$G$22</f>
        <v>1349.63015567</v>
      </c>
      <c r="I50" s="36">
        <f>SUMIFS(СВЦЭМ!$C$33:$C$776,СВЦЭМ!$A$33:$A$776,$A50,СВЦЭМ!$B$33:$B$776,I$47)+'СЕТ СН'!$G$12+СВЦЭМ!$D$10+'СЕТ СН'!$G$6-'СЕТ СН'!$G$22</f>
        <v>1265.5098921900001</v>
      </c>
      <c r="J50" s="36">
        <f>SUMIFS(СВЦЭМ!$C$33:$C$776,СВЦЭМ!$A$33:$A$776,$A50,СВЦЭМ!$B$33:$B$776,J$47)+'СЕТ СН'!$G$12+СВЦЭМ!$D$10+'СЕТ СН'!$G$6-'СЕТ СН'!$G$22</f>
        <v>1271.3778335100001</v>
      </c>
      <c r="K50" s="36">
        <f>SUMIFS(СВЦЭМ!$C$33:$C$776,СВЦЭМ!$A$33:$A$776,$A50,СВЦЭМ!$B$33:$B$776,K$47)+'СЕТ СН'!$G$12+СВЦЭМ!$D$10+'СЕТ СН'!$G$6-'СЕТ СН'!$G$22</f>
        <v>1283.1252665000002</v>
      </c>
      <c r="L50" s="36">
        <f>SUMIFS(СВЦЭМ!$C$33:$C$776,СВЦЭМ!$A$33:$A$776,$A50,СВЦЭМ!$B$33:$B$776,L$47)+'СЕТ СН'!$G$12+СВЦЭМ!$D$10+'СЕТ СН'!$G$6-'СЕТ СН'!$G$22</f>
        <v>1288.39153177</v>
      </c>
      <c r="M50" s="36">
        <f>SUMIFS(СВЦЭМ!$C$33:$C$776,СВЦЭМ!$A$33:$A$776,$A50,СВЦЭМ!$B$33:$B$776,M$47)+'СЕТ СН'!$G$12+СВЦЭМ!$D$10+'СЕТ СН'!$G$6-'СЕТ СН'!$G$22</f>
        <v>1281.6115140700001</v>
      </c>
      <c r="N50" s="36">
        <f>SUMIFS(СВЦЭМ!$C$33:$C$776,СВЦЭМ!$A$33:$A$776,$A50,СВЦЭМ!$B$33:$B$776,N$47)+'СЕТ СН'!$G$12+СВЦЭМ!$D$10+'СЕТ СН'!$G$6-'СЕТ СН'!$G$22</f>
        <v>1322.5500593300001</v>
      </c>
      <c r="O50" s="36">
        <f>SUMIFS(СВЦЭМ!$C$33:$C$776,СВЦЭМ!$A$33:$A$776,$A50,СВЦЭМ!$B$33:$B$776,O$47)+'СЕТ СН'!$G$12+СВЦЭМ!$D$10+'СЕТ СН'!$G$6-'СЕТ СН'!$G$22</f>
        <v>1373.3526871600002</v>
      </c>
      <c r="P50" s="36">
        <f>SUMIFS(СВЦЭМ!$C$33:$C$776,СВЦЭМ!$A$33:$A$776,$A50,СВЦЭМ!$B$33:$B$776,P$47)+'СЕТ СН'!$G$12+СВЦЭМ!$D$10+'СЕТ СН'!$G$6-'СЕТ СН'!$G$22</f>
        <v>1372.97773289</v>
      </c>
      <c r="Q50" s="36">
        <f>SUMIFS(СВЦЭМ!$C$33:$C$776,СВЦЭМ!$A$33:$A$776,$A50,СВЦЭМ!$B$33:$B$776,Q$47)+'СЕТ СН'!$G$12+СВЦЭМ!$D$10+'СЕТ СН'!$G$6-'СЕТ СН'!$G$22</f>
        <v>1371.37108132</v>
      </c>
      <c r="R50" s="36">
        <f>SUMIFS(СВЦЭМ!$C$33:$C$776,СВЦЭМ!$A$33:$A$776,$A50,СВЦЭМ!$B$33:$B$776,R$47)+'СЕТ СН'!$G$12+СВЦЭМ!$D$10+'СЕТ СН'!$G$6-'СЕТ СН'!$G$22</f>
        <v>1314.0067873200001</v>
      </c>
      <c r="S50" s="36">
        <f>SUMIFS(СВЦЭМ!$C$33:$C$776,СВЦЭМ!$A$33:$A$776,$A50,СВЦЭМ!$B$33:$B$776,S$47)+'СЕТ СН'!$G$12+СВЦЭМ!$D$10+'СЕТ СН'!$G$6-'СЕТ СН'!$G$22</f>
        <v>1298.2120685300001</v>
      </c>
      <c r="T50" s="36">
        <f>SUMIFS(СВЦЭМ!$C$33:$C$776,СВЦЭМ!$A$33:$A$776,$A50,СВЦЭМ!$B$33:$B$776,T$47)+'СЕТ СН'!$G$12+СВЦЭМ!$D$10+'СЕТ СН'!$G$6-'СЕТ СН'!$G$22</f>
        <v>1291.0282093999999</v>
      </c>
      <c r="U50" s="36">
        <f>SUMIFS(СВЦЭМ!$C$33:$C$776,СВЦЭМ!$A$33:$A$776,$A50,СВЦЭМ!$B$33:$B$776,U$47)+'СЕТ СН'!$G$12+СВЦЭМ!$D$10+'СЕТ СН'!$G$6-'СЕТ СН'!$G$22</f>
        <v>1300.5901764499999</v>
      </c>
      <c r="V50" s="36">
        <f>SUMIFS(СВЦЭМ!$C$33:$C$776,СВЦЭМ!$A$33:$A$776,$A50,СВЦЭМ!$B$33:$B$776,V$47)+'СЕТ СН'!$G$12+СВЦЭМ!$D$10+'СЕТ СН'!$G$6-'СЕТ СН'!$G$22</f>
        <v>1301.20605262</v>
      </c>
      <c r="W50" s="36">
        <f>SUMIFS(СВЦЭМ!$C$33:$C$776,СВЦЭМ!$A$33:$A$776,$A50,СВЦЭМ!$B$33:$B$776,W$47)+'СЕТ СН'!$G$12+СВЦЭМ!$D$10+'СЕТ СН'!$G$6-'СЕТ СН'!$G$22</f>
        <v>1303.8184179</v>
      </c>
      <c r="X50" s="36">
        <f>SUMIFS(СВЦЭМ!$C$33:$C$776,СВЦЭМ!$A$33:$A$776,$A50,СВЦЭМ!$B$33:$B$776,X$47)+'СЕТ СН'!$G$12+СВЦЭМ!$D$10+'СЕТ СН'!$G$6-'СЕТ СН'!$G$22</f>
        <v>1270.2201609000001</v>
      </c>
      <c r="Y50" s="36">
        <f>SUMIFS(СВЦЭМ!$C$33:$C$776,СВЦЭМ!$A$33:$A$776,$A50,СВЦЭМ!$B$33:$B$776,Y$47)+'СЕТ СН'!$G$12+СВЦЭМ!$D$10+'СЕТ СН'!$G$6-'СЕТ СН'!$G$22</f>
        <v>1293.25838262</v>
      </c>
    </row>
    <row r="51" spans="1:25" ht="15.75" x14ac:dyDescent="0.2">
      <c r="A51" s="35">
        <f t="shared" si="1"/>
        <v>43742</v>
      </c>
      <c r="B51" s="36">
        <f>SUMIFS(СВЦЭМ!$C$33:$C$776,СВЦЭМ!$A$33:$A$776,$A51,СВЦЭМ!$B$33:$B$776,B$47)+'СЕТ СН'!$G$12+СВЦЭМ!$D$10+'СЕТ СН'!$G$6-'СЕТ СН'!$G$22</f>
        <v>1367.3912003300002</v>
      </c>
      <c r="C51" s="36">
        <f>SUMIFS(СВЦЭМ!$C$33:$C$776,СВЦЭМ!$A$33:$A$776,$A51,СВЦЭМ!$B$33:$B$776,C$47)+'СЕТ СН'!$G$12+СВЦЭМ!$D$10+'СЕТ СН'!$G$6-'СЕТ СН'!$G$22</f>
        <v>1400.31680985</v>
      </c>
      <c r="D51" s="36">
        <f>SUMIFS(СВЦЭМ!$C$33:$C$776,СВЦЭМ!$A$33:$A$776,$A51,СВЦЭМ!$B$33:$B$776,D$47)+'СЕТ СН'!$G$12+СВЦЭМ!$D$10+'СЕТ СН'!$G$6-'СЕТ СН'!$G$22</f>
        <v>1403.3839601300001</v>
      </c>
      <c r="E51" s="36">
        <f>SUMIFS(СВЦЭМ!$C$33:$C$776,СВЦЭМ!$A$33:$A$776,$A51,СВЦЭМ!$B$33:$B$776,E$47)+'СЕТ СН'!$G$12+СВЦЭМ!$D$10+'СЕТ СН'!$G$6-'СЕТ СН'!$G$22</f>
        <v>1424.4182640700001</v>
      </c>
      <c r="F51" s="36">
        <f>SUMIFS(СВЦЭМ!$C$33:$C$776,СВЦЭМ!$A$33:$A$776,$A51,СВЦЭМ!$B$33:$B$776,F$47)+'СЕТ СН'!$G$12+СВЦЭМ!$D$10+'СЕТ СН'!$G$6-'СЕТ СН'!$G$22</f>
        <v>1402.5854893999999</v>
      </c>
      <c r="G51" s="36">
        <f>SUMIFS(СВЦЭМ!$C$33:$C$776,СВЦЭМ!$A$33:$A$776,$A51,СВЦЭМ!$B$33:$B$776,G$47)+'СЕТ СН'!$G$12+СВЦЭМ!$D$10+'СЕТ СН'!$G$6-'СЕТ СН'!$G$22</f>
        <v>1377.25856365</v>
      </c>
      <c r="H51" s="36">
        <f>SUMIFS(СВЦЭМ!$C$33:$C$776,СВЦЭМ!$A$33:$A$776,$A51,СВЦЭМ!$B$33:$B$776,H$47)+'СЕТ СН'!$G$12+СВЦЭМ!$D$10+'СЕТ СН'!$G$6-'СЕТ СН'!$G$22</f>
        <v>1329.0449152800002</v>
      </c>
      <c r="I51" s="36">
        <f>SUMIFS(СВЦЭМ!$C$33:$C$776,СВЦЭМ!$A$33:$A$776,$A51,СВЦЭМ!$B$33:$B$776,I$47)+'СЕТ СН'!$G$12+СВЦЭМ!$D$10+'СЕТ СН'!$G$6-'СЕТ СН'!$G$22</f>
        <v>1244.7780129</v>
      </c>
      <c r="J51" s="36">
        <f>SUMIFS(СВЦЭМ!$C$33:$C$776,СВЦЭМ!$A$33:$A$776,$A51,СВЦЭМ!$B$33:$B$776,J$47)+'СЕТ СН'!$G$12+СВЦЭМ!$D$10+'СЕТ СН'!$G$6-'СЕТ СН'!$G$22</f>
        <v>1247.9981495900001</v>
      </c>
      <c r="K51" s="36">
        <f>SUMIFS(СВЦЭМ!$C$33:$C$776,СВЦЭМ!$A$33:$A$776,$A51,СВЦЭМ!$B$33:$B$776,K$47)+'СЕТ СН'!$G$12+СВЦЭМ!$D$10+'СЕТ СН'!$G$6-'СЕТ СН'!$G$22</f>
        <v>1264.8576364200001</v>
      </c>
      <c r="L51" s="36">
        <f>SUMIFS(СВЦЭМ!$C$33:$C$776,СВЦЭМ!$A$33:$A$776,$A51,СВЦЭМ!$B$33:$B$776,L$47)+'СЕТ СН'!$G$12+СВЦЭМ!$D$10+'СЕТ СН'!$G$6-'СЕТ СН'!$G$22</f>
        <v>1267.48910428</v>
      </c>
      <c r="M51" s="36">
        <f>SUMIFS(СВЦЭМ!$C$33:$C$776,СВЦЭМ!$A$33:$A$776,$A51,СВЦЭМ!$B$33:$B$776,M$47)+'СЕТ СН'!$G$12+СВЦЭМ!$D$10+'СЕТ СН'!$G$6-'СЕТ СН'!$G$22</f>
        <v>1260.2838588300001</v>
      </c>
      <c r="N51" s="36">
        <f>SUMIFS(СВЦЭМ!$C$33:$C$776,СВЦЭМ!$A$33:$A$776,$A51,СВЦЭМ!$B$33:$B$776,N$47)+'СЕТ СН'!$G$12+СВЦЭМ!$D$10+'СЕТ СН'!$G$6-'СЕТ СН'!$G$22</f>
        <v>1255.2716912000001</v>
      </c>
      <c r="O51" s="36">
        <f>SUMIFS(СВЦЭМ!$C$33:$C$776,СВЦЭМ!$A$33:$A$776,$A51,СВЦЭМ!$B$33:$B$776,O$47)+'СЕТ СН'!$G$12+СВЦЭМ!$D$10+'СЕТ СН'!$G$6-'СЕТ СН'!$G$22</f>
        <v>1256.65711016</v>
      </c>
      <c r="P51" s="36">
        <f>SUMIFS(СВЦЭМ!$C$33:$C$776,СВЦЭМ!$A$33:$A$776,$A51,СВЦЭМ!$B$33:$B$776,P$47)+'СЕТ СН'!$G$12+СВЦЭМ!$D$10+'СЕТ СН'!$G$6-'СЕТ СН'!$G$22</f>
        <v>1261.9860767300001</v>
      </c>
      <c r="Q51" s="36">
        <f>SUMIFS(СВЦЭМ!$C$33:$C$776,СВЦЭМ!$A$33:$A$776,$A51,СВЦЭМ!$B$33:$B$776,Q$47)+'СЕТ СН'!$G$12+СВЦЭМ!$D$10+'СЕТ СН'!$G$6-'СЕТ СН'!$G$22</f>
        <v>1257.7612805000001</v>
      </c>
      <c r="R51" s="36">
        <f>SUMIFS(СВЦЭМ!$C$33:$C$776,СВЦЭМ!$A$33:$A$776,$A51,СВЦЭМ!$B$33:$B$776,R$47)+'СЕТ СН'!$G$12+СВЦЭМ!$D$10+'СЕТ СН'!$G$6-'СЕТ СН'!$G$22</f>
        <v>1252.0094413300001</v>
      </c>
      <c r="S51" s="36">
        <f>SUMIFS(СВЦЭМ!$C$33:$C$776,СВЦЭМ!$A$33:$A$776,$A51,СВЦЭМ!$B$33:$B$776,S$47)+'СЕТ СН'!$G$12+СВЦЭМ!$D$10+'СЕТ СН'!$G$6-'СЕТ СН'!$G$22</f>
        <v>1251.6203821500001</v>
      </c>
      <c r="T51" s="36">
        <f>SUMIFS(СВЦЭМ!$C$33:$C$776,СВЦЭМ!$A$33:$A$776,$A51,СВЦЭМ!$B$33:$B$776,T$47)+'СЕТ СН'!$G$12+СВЦЭМ!$D$10+'СЕТ СН'!$G$6-'СЕТ СН'!$G$22</f>
        <v>1255.1516542899999</v>
      </c>
      <c r="U51" s="36">
        <f>SUMIFS(СВЦЭМ!$C$33:$C$776,СВЦЭМ!$A$33:$A$776,$A51,СВЦЭМ!$B$33:$B$776,U$47)+'СЕТ СН'!$G$12+СВЦЭМ!$D$10+'СЕТ СН'!$G$6-'СЕТ СН'!$G$22</f>
        <v>1268.4595625100001</v>
      </c>
      <c r="V51" s="36">
        <f>SUMIFS(СВЦЭМ!$C$33:$C$776,СВЦЭМ!$A$33:$A$776,$A51,СВЦЭМ!$B$33:$B$776,V$47)+'СЕТ СН'!$G$12+СВЦЭМ!$D$10+'СЕТ СН'!$G$6-'СЕТ СН'!$G$22</f>
        <v>1259.0913991000002</v>
      </c>
      <c r="W51" s="36">
        <f>SUMIFS(СВЦЭМ!$C$33:$C$776,СВЦЭМ!$A$33:$A$776,$A51,СВЦЭМ!$B$33:$B$776,W$47)+'СЕТ СН'!$G$12+СВЦЭМ!$D$10+'СЕТ СН'!$G$6-'СЕТ СН'!$G$22</f>
        <v>1245.5723857800001</v>
      </c>
      <c r="X51" s="36">
        <f>SUMIFS(СВЦЭМ!$C$33:$C$776,СВЦЭМ!$A$33:$A$776,$A51,СВЦЭМ!$B$33:$B$776,X$47)+'СЕТ СН'!$G$12+СВЦЭМ!$D$10+'СЕТ СН'!$G$6-'СЕТ СН'!$G$22</f>
        <v>1273.5893897300002</v>
      </c>
      <c r="Y51" s="36">
        <f>SUMIFS(СВЦЭМ!$C$33:$C$776,СВЦЭМ!$A$33:$A$776,$A51,СВЦЭМ!$B$33:$B$776,Y$47)+'СЕТ СН'!$G$12+СВЦЭМ!$D$10+'СЕТ СН'!$G$6-'СЕТ СН'!$G$22</f>
        <v>1336.41057219</v>
      </c>
    </row>
    <row r="52" spans="1:25" ht="15.75" x14ac:dyDescent="0.2">
      <c r="A52" s="35">
        <f t="shared" si="1"/>
        <v>43743</v>
      </c>
      <c r="B52" s="36">
        <f>SUMIFS(СВЦЭМ!$C$33:$C$776,СВЦЭМ!$A$33:$A$776,$A52,СВЦЭМ!$B$33:$B$776,B$47)+'СЕТ СН'!$G$12+СВЦЭМ!$D$10+'СЕТ СН'!$G$6-'СЕТ СН'!$G$22</f>
        <v>1374.9431130900002</v>
      </c>
      <c r="C52" s="36">
        <f>SUMIFS(СВЦЭМ!$C$33:$C$776,СВЦЭМ!$A$33:$A$776,$A52,СВЦЭМ!$B$33:$B$776,C$47)+'СЕТ СН'!$G$12+СВЦЭМ!$D$10+'СЕТ СН'!$G$6-'СЕТ СН'!$G$22</f>
        <v>1417.78269112</v>
      </c>
      <c r="D52" s="36">
        <f>SUMIFS(СВЦЭМ!$C$33:$C$776,СВЦЭМ!$A$33:$A$776,$A52,СВЦЭМ!$B$33:$B$776,D$47)+'СЕТ СН'!$G$12+СВЦЭМ!$D$10+'СЕТ СН'!$G$6-'СЕТ СН'!$G$22</f>
        <v>1429.33951587</v>
      </c>
      <c r="E52" s="36">
        <f>SUMIFS(СВЦЭМ!$C$33:$C$776,СВЦЭМ!$A$33:$A$776,$A52,СВЦЭМ!$B$33:$B$776,E$47)+'СЕТ СН'!$G$12+СВЦЭМ!$D$10+'СЕТ СН'!$G$6-'СЕТ СН'!$G$22</f>
        <v>1434.9082839500002</v>
      </c>
      <c r="F52" s="36">
        <f>SUMIFS(СВЦЭМ!$C$33:$C$776,СВЦЭМ!$A$33:$A$776,$A52,СВЦЭМ!$B$33:$B$776,F$47)+'СЕТ СН'!$G$12+СВЦЭМ!$D$10+'СЕТ СН'!$G$6-'СЕТ СН'!$G$22</f>
        <v>1421.2849770600001</v>
      </c>
      <c r="G52" s="36">
        <f>SUMIFS(СВЦЭМ!$C$33:$C$776,СВЦЭМ!$A$33:$A$776,$A52,СВЦЭМ!$B$33:$B$776,G$47)+'СЕТ СН'!$G$12+СВЦЭМ!$D$10+'СЕТ СН'!$G$6-'СЕТ СН'!$G$22</f>
        <v>1417.9989350800001</v>
      </c>
      <c r="H52" s="36">
        <f>SUMIFS(СВЦЭМ!$C$33:$C$776,СВЦЭМ!$A$33:$A$776,$A52,СВЦЭМ!$B$33:$B$776,H$47)+'СЕТ СН'!$G$12+СВЦЭМ!$D$10+'СЕТ СН'!$G$6-'СЕТ СН'!$G$22</f>
        <v>1390.0762428600001</v>
      </c>
      <c r="I52" s="36">
        <f>SUMIFS(СВЦЭМ!$C$33:$C$776,СВЦЭМ!$A$33:$A$776,$A52,СВЦЭМ!$B$33:$B$776,I$47)+'СЕТ СН'!$G$12+СВЦЭМ!$D$10+'СЕТ СН'!$G$6-'СЕТ СН'!$G$22</f>
        <v>1318.5252261600001</v>
      </c>
      <c r="J52" s="36">
        <f>SUMIFS(СВЦЭМ!$C$33:$C$776,СВЦЭМ!$A$33:$A$776,$A52,СВЦЭМ!$B$33:$B$776,J$47)+'СЕТ СН'!$G$12+СВЦЭМ!$D$10+'СЕТ СН'!$G$6-'СЕТ СН'!$G$22</f>
        <v>1260.3158501600001</v>
      </c>
      <c r="K52" s="36">
        <f>SUMIFS(СВЦЭМ!$C$33:$C$776,СВЦЭМ!$A$33:$A$776,$A52,СВЦЭМ!$B$33:$B$776,K$47)+'СЕТ СН'!$G$12+СВЦЭМ!$D$10+'СЕТ СН'!$G$6-'СЕТ СН'!$G$22</f>
        <v>1246.26611058</v>
      </c>
      <c r="L52" s="36">
        <f>SUMIFS(СВЦЭМ!$C$33:$C$776,СВЦЭМ!$A$33:$A$776,$A52,СВЦЭМ!$B$33:$B$776,L$47)+'СЕТ СН'!$G$12+СВЦЭМ!$D$10+'СЕТ СН'!$G$6-'СЕТ СН'!$G$22</f>
        <v>1254.8141038799999</v>
      </c>
      <c r="M52" s="36">
        <f>SUMIFS(СВЦЭМ!$C$33:$C$776,СВЦЭМ!$A$33:$A$776,$A52,СВЦЭМ!$B$33:$B$776,M$47)+'СЕТ СН'!$G$12+СВЦЭМ!$D$10+'СЕТ СН'!$G$6-'СЕТ СН'!$G$22</f>
        <v>1249.2728834899999</v>
      </c>
      <c r="N52" s="36">
        <f>SUMIFS(СВЦЭМ!$C$33:$C$776,СВЦЭМ!$A$33:$A$776,$A52,СВЦЭМ!$B$33:$B$776,N$47)+'СЕТ СН'!$G$12+СВЦЭМ!$D$10+'СЕТ СН'!$G$6-'СЕТ СН'!$G$22</f>
        <v>1248.9750524800002</v>
      </c>
      <c r="O52" s="36">
        <f>SUMIFS(СВЦЭМ!$C$33:$C$776,СВЦЭМ!$A$33:$A$776,$A52,СВЦЭМ!$B$33:$B$776,O$47)+'СЕТ СН'!$G$12+СВЦЭМ!$D$10+'СЕТ СН'!$G$6-'СЕТ СН'!$G$22</f>
        <v>1254.5486023399999</v>
      </c>
      <c r="P52" s="36">
        <f>SUMIFS(СВЦЭМ!$C$33:$C$776,СВЦЭМ!$A$33:$A$776,$A52,СВЦЭМ!$B$33:$B$776,P$47)+'СЕТ СН'!$G$12+СВЦЭМ!$D$10+'СЕТ СН'!$G$6-'СЕТ СН'!$G$22</f>
        <v>1265.1249493800001</v>
      </c>
      <c r="Q52" s="36">
        <f>SUMIFS(СВЦЭМ!$C$33:$C$776,СВЦЭМ!$A$33:$A$776,$A52,СВЦЭМ!$B$33:$B$776,Q$47)+'СЕТ СН'!$G$12+СВЦЭМ!$D$10+'СЕТ СН'!$G$6-'СЕТ СН'!$G$22</f>
        <v>1263.8991323600001</v>
      </c>
      <c r="R52" s="36">
        <f>SUMIFS(СВЦЭМ!$C$33:$C$776,СВЦЭМ!$A$33:$A$776,$A52,СВЦЭМ!$B$33:$B$776,R$47)+'СЕТ СН'!$G$12+СВЦЭМ!$D$10+'СЕТ СН'!$G$6-'СЕТ СН'!$G$22</f>
        <v>1260.9641818099999</v>
      </c>
      <c r="S52" s="36">
        <f>SUMIFS(СВЦЭМ!$C$33:$C$776,СВЦЭМ!$A$33:$A$776,$A52,СВЦЭМ!$B$33:$B$776,S$47)+'СЕТ СН'!$G$12+СВЦЭМ!$D$10+'СЕТ СН'!$G$6-'СЕТ СН'!$G$22</f>
        <v>1265.1607644800001</v>
      </c>
      <c r="T52" s="36">
        <f>SUMIFS(СВЦЭМ!$C$33:$C$776,СВЦЭМ!$A$33:$A$776,$A52,СВЦЭМ!$B$33:$B$776,T$47)+'СЕТ СН'!$G$12+СВЦЭМ!$D$10+'СЕТ СН'!$G$6-'СЕТ СН'!$G$22</f>
        <v>1255.7999912400001</v>
      </c>
      <c r="U52" s="36">
        <f>SUMIFS(СВЦЭМ!$C$33:$C$776,СВЦЭМ!$A$33:$A$776,$A52,СВЦЭМ!$B$33:$B$776,U$47)+'СЕТ СН'!$G$12+СВЦЭМ!$D$10+'СЕТ СН'!$G$6-'СЕТ СН'!$G$22</f>
        <v>1275.20972912</v>
      </c>
      <c r="V52" s="36">
        <f>SUMIFS(СВЦЭМ!$C$33:$C$776,СВЦЭМ!$A$33:$A$776,$A52,СВЦЭМ!$B$33:$B$776,V$47)+'СЕТ СН'!$G$12+СВЦЭМ!$D$10+'СЕТ СН'!$G$6-'СЕТ СН'!$G$22</f>
        <v>1278.6918402199999</v>
      </c>
      <c r="W52" s="36">
        <f>SUMIFS(СВЦЭМ!$C$33:$C$776,СВЦЭМ!$A$33:$A$776,$A52,СВЦЭМ!$B$33:$B$776,W$47)+'СЕТ СН'!$G$12+СВЦЭМ!$D$10+'СЕТ СН'!$G$6-'СЕТ СН'!$G$22</f>
        <v>1266.0627656700001</v>
      </c>
      <c r="X52" s="36">
        <f>SUMIFS(СВЦЭМ!$C$33:$C$776,СВЦЭМ!$A$33:$A$776,$A52,СВЦЭМ!$B$33:$B$776,X$47)+'СЕТ СН'!$G$12+СВЦЭМ!$D$10+'СЕТ СН'!$G$6-'СЕТ СН'!$G$22</f>
        <v>1264.6536393000001</v>
      </c>
      <c r="Y52" s="36">
        <f>SUMIFS(СВЦЭМ!$C$33:$C$776,СВЦЭМ!$A$33:$A$776,$A52,СВЦЭМ!$B$33:$B$776,Y$47)+'СЕТ СН'!$G$12+СВЦЭМ!$D$10+'СЕТ СН'!$G$6-'СЕТ СН'!$G$22</f>
        <v>1365.1290683900002</v>
      </c>
    </row>
    <row r="53" spans="1:25" ht="15.75" x14ac:dyDescent="0.2">
      <c r="A53" s="35">
        <f t="shared" si="1"/>
        <v>43744</v>
      </c>
      <c r="B53" s="36">
        <f>SUMIFS(СВЦЭМ!$C$33:$C$776,СВЦЭМ!$A$33:$A$776,$A53,СВЦЭМ!$B$33:$B$776,B$47)+'СЕТ СН'!$G$12+СВЦЭМ!$D$10+'СЕТ СН'!$G$6-'СЕТ СН'!$G$22</f>
        <v>1359.43245858</v>
      </c>
      <c r="C53" s="36">
        <f>SUMIFS(СВЦЭМ!$C$33:$C$776,СВЦЭМ!$A$33:$A$776,$A53,СВЦЭМ!$B$33:$B$776,C$47)+'СЕТ СН'!$G$12+СВЦЭМ!$D$10+'СЕТ СН'!$G$6-'СЕТ СН'!$G$22</f>
        <v>1390.9185390900002</v>
      </c>
      <c r="D53" s="36">
        <f>SUMIFS(СВЦЭМ!$C$33:$C$776,СВЦЭМ!$A$33:$A$776,$A53,СВЦЭМ!$B$33:$B$776,D$47)+'СЕТ СН'!$G$12+СВЦЭМ!$D$10+'СЕТ СН'!$G$6-'СЕТ СН'!$G$22</f>
        <v>1412.4343437800001</v>
      </c>
      <c r="E53" s="36">
        <f>SUMIFS(СВЦЭМ!$C$33:$C$776,СВЦЭМ!$A$33:$A$776,$A53,СВЦЭМ!$B$33:$B$776,E$47)+'СЕТ СН'!$G$12+СВЦЭМ!$D$10+'СЕТ СН'!$G$6-'СЕТ СН'!$G$22</f>
        <v>1424.04004508</v>
      </c>
      <c r="F53" s="36">
        <f>SUMIFS(СВЦЭМ!$C$33:$C$776,СВЦЭМ!$A$33:$A$776,$A53,СВЦЭМ!$B$33:$B$776,F$47)+'СЕТ СН'!$G$12+СВЦЭМ!$D$10+'СЕТ СН'!$G$6-'СЕТ СН'!$G$22</f>
        <v>1423.84096503</v>
      </c>
      <c r="G53" s="36">
        <f>SUMIFS(СВЦЭМ!$C$33:$C$776,СВЦЭМ!$A$33:$A$776,$A53,СВЦЭМ!$B$33:$B$776,G$47)+'СЕТ СН'!$G$12+СВЦЭМ!$D$10+'СЕТ СН'!$G$6-'СЕТ СН'!$G$22</f>
        <v>1423.74160407</v>
      </c>
      <c r="H53" s="36">
        <f>SUMIFS(СВЦЭМ!$C$33:$C$776,СВЦЭМ!$A$33:$A$776,$A53,СВЦЭМ!$B$33:$B$776,H$47)+'СЕТ СН'!$G$12+СВЦЭМ!$D$10+'СЕТ СН'!$G$6-'СЕТ СН'!$G$22</f>
        <v>1371.2381934300001</v>
      </c>
      <c r="I53" s="36">
        <f>SUMIFS(СВЦЭМ!$C$33:$C$776,СВЦЭМ!$A$33:$A$776,$A53,СВЦЭМ!$B$33:$B$776,I$47)+'СЕТ СН'!$G$12+СВЦЭМ!$D$10+'СЕТ СН'!$G$6-'СЕТ СН'!$G$22</f>
        <v>1288.5442564</v>
      </c>
      <c r="J53" s="36">
        <f>SUMIFS(СВЦЭМ!$C$33:$C$776,СВЦЭМ!$A$33:$A$776,$A53,СВЦЭМ!$B$33:$B$776,J$47)+'СЕТ СН'!$G$12+СВЦЭМ!$D$10+'СЕТ СН'!$G$6-'СЕТ СН'!$G$22</f>
        <v>1237.34198657</v>
      </c>
      <c r="K53" s="36">
        <f>SUMIFS(СВЦЭМ!$C$33:$C$776,СВЦЭМ!$A$33:$A$776,$A53,СВЦЭМ!$B$33:$B$776,K$47)+'СЕТ СН'!$G$12+СВЦЭМ!$D$10+'СЕТ СН'!$G$6-'СЕТ СН'!$G$22</f>
        <v>1243.4691609700001</v>
      </c>
      <c r="L53" s="36">
        <f>SUMIFS(СВЦЭМ!$C$33:$C$776,СВЦЭМ!$A$33:$A$776,$A53,СВЦЭМ!$B$33:$B$776,L$47)+'СЕТ СН'!$G$12+СВЦЭМ!$D$10+'СЕТ СН'!$G$6-'СЕТ СН'!$G$22</f>
        <v>1258.8841162600002</v>
      </c>
      <c r="M53" s="36">
        <f>SUMIFS(СВЦЭМ!$C$33:$C$776,СВЦЭМ!$A$33:$A$776,$A53,СВЦЭМ!$B$33:$B$776,M$47)+'СЕТ СН'!$G$12+СВЦЭМ!$D$10+'СЕТ СН'!$G$6-'СЕТ СН'!$G$22</f>
        <v>1251.8497932499999</v>
      </c>
      <c r="N53" s="36">
        <f>SUMIFS(СВЦЭМ!$C$33:$C$776,СВЦЭМ!$A$33:$A$776,$A53,СВЦЭМ!$B$33:$B$776,N$47)+'СЕТ СН'!$G$12+СВЦЭМ!$D$10+'СЕТ СН'!$G$6-'СЕТ СН'!$G$22</f>
        <v>1240.7671307000001</v>
      </c>
      <c r="O53" s="36">
        <f>SUMIFS(СВЦЭМ!$C$33:$C$776,СВЦЭМ!$A$33:$A$776,$A53,СВЦЭМ!$B$33:$B$776,O$47)+'СЕТ СН'!$G$12+СВЦЭМ!$D$10+'СЕТ СН'!$G$6-'СЕТ СН'!$G$22</f>
        <v>1239.6876954600002</v>
      </c>
      <c r="P53" s="36">
        <f>SUMIFS(СВЦЭМ!$C$33:$C$776,СВЦЭМ!$A$33:$A$776,$A53,СВЦЭМ!$B$33:$B$776,P$47)+'СЕТ СН'!$G$12+СВЦЭМ!$D$10+'СЕТ СН'!$G$6-'СЕТ СН'!$G$22</f>
        <v>1240.4878710100002</v>
      </c>
      <c r="Q53" s="36">
        <f>SUMIFS(СВЦЭМ!$C$33:$C$776,СВЦЭМ!$A$33:$A$776,$A53,СВЦЭМ!$B$33:$B$776,Q$47)+'СЕТ СН'!$G$12+СВЦЭМ!$D$10+'СЕТ СН'!$G$6-'СЕТ СН'!$G$22</f>
        <v>1247.2663497000001</v>
      </c>
      <c r="R53" s="36">
        <f>SUMIFS(СВЦЭМ!$C$33:$C$776,СВЦЭМ!$A$33:$A$776,$A53,СВЦЭМ!$B$33:$B$776,R$47)+'СЕТ СН'!$G$12+СВЦЭМ!$D$10+'СЕТ СН'!$G$6-'СЕТ СН'!$G$22</f>
        <v>1238.6932351800001</v>
      </c>
      <c r="S53" s="36">
        <f>SUMIFS(СВЦЭМ!$C$33:$C$776,СВЦЭМ!$A$33:$A$776,$A53,СВЦЭМ!$B$33:$B$776,S$47)+'СЕТ СН'!$G$12+СВЦЭМ!$D$10+'СЕТ СН'!$G$6-'СЕТ СН'!$G$22</f>
        <v>1246.6106322999999</v>
      </c>
      <c r="T53" s="36">
        <f>SUMIFS(СВЦЭМ!$C$33:$C$776,СВЦЭМ!$A$33:$A$776,$A53,СВЦЭМ!$B$33:$B$776,T$47)+'СЕТ СН'!$G$12+СВЦЭМ!$D$10+'СЕТ СН'!$G$6-'СЕТ СН'!$G$22</f>
        <v>1242.7043937000001</v>
      </c>
      <c r="U53" s="36">
        <f>SUMIFS(СВЦЭМ!$C$33:$C$776,СВЦЭМ!$A$33:$A$776,$A53,СВЦЭМ!$B$33:$B$776,U$47)+'СЕТ СН'!$G$12+СВЦЭМ!$D$10+'СЕТ СН'!$G$6-'СЕТ СН'!$G$22</f>
        <v>1264.5152974800001</v>
      </c>
      <c r="V53" s="36">
        <f>SUMIFS(СВЦЭМ!$C$33:$C$776,СВЦЭМ!$A$33:$A$776,$A53,СВЦЭМ!$B$33:$B$776,V$47)+'СЕТ СН'!$G$12+СВЦЭМ!$D$10+'СЕТ СН'!$G$6-'СЕТ СН'!$G$22</f>
        <v>1265.9480955700001</v>
      </c>
      <c r="W53" s="36">
        <f>SUMIFS(СВЦЭМ!$C$33:$C$776,СВЦЭМ!$A$33:$A$776,$A53,СВЦЭМ!$B$33:$B$776,W$47)+'СЕТ СН'!$G$12+СВЦЭМ!$D$10+'СЕТ СН'!$G$6-'СЕТ СН'!$G$22</f>
        <v>1252.0281787399999</v>
      </c>
      <c r="X53" s="36">
        <f>SUMIFS(СВЦЭМ!$C$33:$C$776,СВЦЭМ!$A$33:$A$776,$A53,СВЦЭМ!$B$33:$B$776,X$47)+'СЕТ СН'!$G$12+СВЦЭМ!$D$10+'СЕТ СН'!$G$6-'СЕТ СН'!$G$22</f>
        <v>1243.3945068500002</v>
      </c>
      <c r="Y53" s="36">
        <f>SUMIFS(СВЦЭМ!$C$33:$C$776,СВЦЭМ!$A$33:$A$776,$A53,СВЦЭМ!$B$33:$B$776,Y$47)+'СЕТ СН'!$G$12+СВЦЭМ!$D$10+'СЕТ СН'!$G$6-'СЕТ СН'!$G$22</f>
        <v>1280.0826723</v>
      </c>
    </row>
    <row r="54" spans="1:25" ht="15.75" x14ac:dyDescent="0.2">
      <c r="A54" s="35">
        <f t="shared" si="1"/>
        <v>43745</v>
      </c>
      <c r="B54" s="36">
        <f>SUMIFS(СВЦЭМ!$C$33:$C$776,СВЦЭМ!$A$33:$A$776,$A54,СВЦЭМ!$B$33:$B$776,B$47)+'СЕТ СН'!$G$12+СВЦЭМ!$D$10+'СЕТ СН'!$G$6-'СЕТ СН'!$G$22</f>
        <v>1376.4536011800001</v>
      </c>
      <c r="C54" s="36">
        <f>SUMIFS(СВЦЭМ!$C$33:$C$776,СВЦЭМ!$A$33:$A$776,$A54,СВЦЭМ!$B$33:$B$776,C$47)+'СЕТ СН'!$G$12+СВЦЭМ!$D$10+'СЕТ СН'!$G$6-'СЕТ СН'!$G$22</f>
        <v>1399.9306119600001</v>
      </c>
      <c r="D54" s="36">
        <f>SUMIFS(СВЦЭМ!$C$33:$C$776,СВЦЭМ!$A$33:$A$776,$A54,СВЦЭМ!$B$33:$B$776,D$47)+'СЕТ СН'!$G$12+СВЦЭМ!$D$10+'СЕТ СН'!$G$6-'СЕТ СН'!$G$22</f>
        <v>1415.97429061</v>
      </c>
      <c r="E54" s="36">
        <f>SUMIFS(СВЦЭМ!$C$33:$C$776,СВЦЭМ!$A$33:$A$776,$A54,СВЦЭМ!$B$33:$B$776,E$47)+'СЕТ СН'!$G$12+СВЦЭМ!$D$10+'СЕТ СН'!$G$6-'СЕТ СН'!$G$22</f>
        <v>1429.97726457</v>
      </c>
      <c r="F54" s="36">
        <f>SUMIFS(СВЦЭМ!$C$33:$C$776,СВЦЭМ!$A$33:$A$776,$A54,СВЦЭМ!$B$33:$B$776,F$47)+'СЕТ СН'!$G$12+СВЦЭМ!$D$10+'СЕТ СН'!$G$6-'СЕТ СН'!$G$22</f>
        <v>1437.8707044299999</v>
      </c>
      <c r="G54" s="36">
        <f>SUMIFS(СВЦЭМ!$C$33:$C$776,СВЦЭМ!$A$33:$A$776,$A54,СВЦЭМ!$B$33:$B$776,G$47)+'СЕТ СН'!$G$12+СВЦЭМ!$D$10+'СЕТ СН'!$G$6-'СЕТ СН'!$G$22</f>
        <v>1416.0655228999999</v>
      </c>
      <c r="H54" s="36">
        <f>SUMIFS(СВЦЭМ!$C$33:$C$776,СВЦЭМ!$A$33:$A$776,$A54,СВЦЭМ!$B$33:$B$776,H$47)+'СЕТ СН'!$G$12+СВЦЭМ!$D$10+'СЕТ СН'!$G$6-'СЕТ СН'!$G$22</f>
        <v>1332.3503398600001</v>
      </c>
      <c r="I54" s="36">
        <f>SUMIFS(СВЦЭМ!$C$33:$C$776,СВЦЭМ!$A$33:$A$776,$A54,СВЦЭМ!$B$33:$B$776,I$47)+'СЕТ СН'!$G$12+СВЦЭМ!$D$10+'СЕТ СН'!$G$6-'СЕТ СН'!$G$22</f>
        <v>1249.1791320000002</v>
      </c>
      <c r="J54" s="36">
        <f>SUMIFS(СВЦЭМ!$C$33:$C$776,СВЦЭМ!$A$33:$A$776,$A54,СВЦЭМ!$B$33:$B$776,J$47)+'СЕТ СН'!$G$12+СВЦЭМ!$D$10+'СЕТ СН'!$G$6-'СЕТ СН'!$G$22</f>
        <v>1241.7174965900001</v>
      </c>
      <c r="K54" s="36">
        <f>SUMIFS(СВЦЭМ!$C$33:$C$776,СВЦЭМ!$A$33:$A$776,$A54,СВЦЭМ!$B$33:$B$776,K$47)+'СЕТ СН'!$G$12+СВЦЭМ!$D$10+'СЕТ СН'!$G$6-'СЕТ СН'!$G$22</f>
        <v>1241.2568738700002</v>
      </c>
      <c r="L54" s="36">
        <f>SUMIFS(СВЦЭМ!$C$33:$C$776,СВЦЭМ!$A$33:$A$776,$A54,СВЦЭМ!$B$33:$B$776,L$47)+'СЕТ СН'!$G$12+СВЦЭМ!$D$10+'СЕТ СН'!$G$6-'СЕТ СН'!$G$22</f>
        <v>1241.76172494</v>
      </c>
      <c r="M54" s="36">
        <f>SUMIFS(СВЦЭМ!$C$33:$C$776,СВЦЭМ!$A$33:$A$776,$A54,СВЦЭМ!$B$33:$B$776,M$47)+'СЕТ СН'!$G$12+СВЦЭМ!$D$10+'СЕТ СН'!$G$6-'СЕТ СН'!$G$22</f>
        <v>1252.40579069</v>
      </c>
      <c r="N54" s="36">
        <f>SUMIFS(СВЦЭМ!$C$33:$C$776,СВЦЭМ!$A$33:$A$776,$A54,СВЦЭМ!$B$33:$B$776,N$47)+'СЕТ СН'!$G$12+СВЦЭМ!$D$10+'СЕТ СН'!$G$6-'СЕТ СН'!$G$22</f>
        <v>1256.9972241800001</v>
      </c>
      <c r="O54" s="36">
        <f>SUMIFS(СВЦЭМ!$C$33:$C$776,СВЦЭМ!$A$33:$A$776,$A54,СВЦЭМ!$B$33:$B$776,O$47)+'СЕТ СН'!$G$12+СВЦЭМ!$D$10+'СЕТ СН'!$G$6-'СЕТ СН'!$G$22</f>
        <v>1252.4196674899999</v>
      </c>
      <c r="P54" s="36">
        <f>SUMIFS(СВЦЭМ!$C$33:$C$776,СВЦЭМ!$A$33:$A$776,$A54,СВЦЭМ!$B$33:$B$776,P$47)+'СЕТ СН'!$G$12+СВЦЭМ!$D$10+'СЕТ СН'!$G$6-'СЕТ СН'!$G$22</f>
        <v>1253.3255437900002</v>
      </c>
      <c r="Q54" s="36">
        <f>SUMIFS(СВЦЭМ!$C$33:$C$776,СВЦЭМ!$A$33:$A$776,$A54,СВЦЭМ!$B$33:$B$776,Q$47)+'СЕТ СН'!$G$12+СВЦЭМ!$D$10+'СЕТ СН'!$G$6-'СЕТ СН'!$G$22</f>
        <v>1257.63455669</v>
      </c>
      <c r="R54" s="36">
        <f>SUMIFS(СВЦЭМ!$C$33:$C$776,СВЦЭМ!$A$33:$A$776,$A54,СВЦЭМ!$B$33:$B$776,R$47)+'СЕТ СН'!$G$12+СВЦЭМ!$D$10+'СЕТ СН'!$G$6-'СЕТ СН'!$G$22</f>
        <v>1256.5829142600001</v>
      </c>
      <c r="S54" s="36">
        <f>SUMIFS(СВЦЭМ!$C$33:$C$776,СВЦЭМ!$A$33:$A$776,$A54,СВЦЭМ!$B$33:$B$776,S$47)+'СЕТ СН'!$G$12+СВЦЭМ!$D$10+'СЕТ СН'!$G$6-'СЕТ СН'!$G$22</f>
        <v>1259.2171828</v>
      </c>
      <c r="T54" s="36">
        <f>SUMIFS(СВЦЭМ!$C$33:$C$776,СВЦЭМ!$A$33:$A$776,$A54,СВЦЭМ!$B$33:$B$776,T$47)+'СЕТ СН'!$G$12+СВЦЭМ!$D$10+'СЕТ СН'!$G$6-'СЕТ СН'!$G$22</f>
        <v>1252.2905219600002</v>
      </c>
      <c r="U54" s="36">
        <f>SUMIFS(СВЦЭМ!$C$33:$C$776,СВЦЭМ!$A$33:$A$776,$A54,СВЦЭМ!$B$33:$B$776,U$47)+'СЕТ СН'!$G$12+СВЦЭМ!$D$10+'СЕТ СН'!$G$6-'СЕТ СН'!$G$22</f>
        <v>1243.6976795700002</v>
      </c>
      <c r="V54" s="36">
        <f>SUMIFS(СВЦЭМ!$C$33:$C$776,СВЦЭМ!$A$33:$A$776,$A54,СВЦЭМ!$B$33:$B$776,V$47)+'СЕТ СН'!$G$12+СВЦЭМ!$D$10+'СЕТ СН'!$G$6-'СЕТ СН'!$G$22</f>
        <v>1241.9530461700001</v>
      </c>
      <c r="W54" s="36">
        <f>SUMIFS(СВЦЭМ!$C$33:$C$776,СВЦЭМ!$A$33:$A$776,$A54,СВЦЭМ!$B$33:$B$776,W$47)+'СЕТ СН'!$G$12+СВЦЭМ!$D$10+'СЕТ СН'!$G$6-'СЕТ СН'!$G$22</f>
        <v>1259.7320452200001</v>
      </c>
      <c r="X54" s="36">
        <f>SUMIFS(СВЦЭМ!$C$33:$C$776,СВЦЭМ!$A$33:$A$776,$A54,СВЦЭМ!$B$33:$B$776,X$47)+'СЕТ СН'!$G$12+СВЦЭМ!$D$10+'СЕТ СН'!$G$6-'СЕТ СН'!$G$22</f>
        <v>1278.2989621199999</v>
      </c>
      <c r="Y54" s="36">
        <f>SUMIFS(СВЦЭМ!$C$33:$C$776,СВЦЭМ!$A$33:$A$776,$A54,СВЦЭМ!$B$33:$B$776,Y$47)+'СЕТ СН'!$G$12+СВЦЭМ!$D$10+'СЕТ СН'!$G$6-'СЕТ СН'!$G$22</f>
        <v>1325.9254755000002</v>
      </c>
    </row>
    <row r="55" spans="1:25" ht="15.75" x14ac:dyDescent="0.2">
      <c r="A55" s="35">
        <f t="shared" si="1"/>
        <v>43746</v>
      </c>
      <c r="B55" s="36">
        <f>SUMIFS(СВЦЭМ!$C$33:$C$776,СВЦЭМ!$A$33:$A$776,$A55,СВЦЭМ!$B$33:$B$776,B$47)+'СЕТ СН'!$G$12+СВЦЭМ!$D$10+'СЕТ СН'!$G$6-'СЕТ СН'!$G$22</f>
        <v>1289.33778398</v>
      </c>
      <c r="C55" s="36">
        <f>SUMIFS(СВЦЭМ!$C$33:$C$776,СВЦЭМ!$A$33:$A$776,$A55,СВЦЭМ!$B$33:$B$776,C$47)+'СЕТ СН'!$G$12+СВЦЭМ!$D$10+'СЕТ СН'!$G$6-'СЕТ СН'!$G$22</f>
        <v>1345.7686390399999</v>
      </c>
      <c r="D55" s="36">
        <f>SUMIFS(СВЦЭМ!$C$33:$C$776,СВЦЭМ!$A$33:$A$776,$A55,СВЦЭМ!$B$33:$B$776,D$47)+'СЕТ СН'!$G$12+СВЦЭМ!$D$10+'СЕТ СН'!$G$6-'СЕТ СН'!$G$22</f>
        <v>1340.5928202600001</v>
      </c>
      <c r="E55" s="36">
        <f>SUMIFS(СВЦЭМ!$C$33:$C$776,СВЦЭМ!$A$33:$A$776,$A55,СВЦЭМ!$B$33:$B$776,E$47)+'СЕТ СН'!$G$12+СВЦЭМ!$D$10+'СЕТ СН'!$G$6-'СЕТ СН'!$G$22</f>
        <v>1352.79259963</v>
      </c>
      <c r="F55" s="36">
        <f>SUMIFS(СВЦЭМ!$C$33:$C$776,СВЦЭМ!$A$33:$A$776,$A55,СВЦЭМ!$B$33:$B$776,F$47)+'СЕТ СН'!$G$12+СВЦЭМ!$D$10+'СЕТ СН'!$G$6-'СЕТ СН'!$G$22</f>
        <v>1349.40195711</v>
      </c>
      <c r="G55" s="36">
        <f>SUMIFS(СВЦЭМ!$C$33:$C$776,СВЦЭМ!$A$33:$A$776,$A55,СВЦЭМ!$B$33:$B$776,G$47)+'СЕТ СН'!$G$12+СВЦЭМ!$D$10+'СЕТ СН'!$G$6-'СЕТ СН'!$G$22</f>
        <v>1332.94243947</v>
      </c>
      <c r="H55" s="36">
        <f>SUMIFS(СВЦЭМ!$C$33:$C$776,СВЦЭМ!$A$33:$A$776,$A55,СВЦЭМ!$B$33:$B$776,H$47)+'СЕТ СН'!$G$12+СВЦЭМ!$D$10+'СЕТ СН'!$G$6-'СЕТ СН'!$G$22</f>
        <v>1312.7252543700001</v>
      </c>
      <c r="I55" s="36">
        <f>SUMIFS(СВЦЭМ!$C$33:$C$776,СВЦЭМ!$A$33:$A$776,$A55,СВЦЭМ!$B$33:$B$776,I$47)+'СЕТ СН'!$G$12+СВЦЭМ!$D$10+'СЕТ СН'!$G$6-'СЕТ СН'!$G$22</f>
        <v>1272.3557942900002</v>
      </c>
      <c r="J55" s="36">
        <f>SUMIFS(СВЦЭМ!$C$33:$C$776,СВЦЭМ!$A$33:$A$776,$A55,СВЦЭМ!$B$33:$B$776,J$47)+'СЕТ СН'!$G$12+СВЦЭМ!$D$10+'СЕТ СН'!$G$6-'СЕТ СН'!$G$22</f>
        <v>1247.24341043</v>
      </c>
      <c r="K55" s="36">
        <f>SUMIFS(СВЦЭМ!$C$33:$C$776,СВЦЭМ!$A$33:$A$776,$A55,СВЦЭМ!$B$33:$B$776,K$47)+'СЕТ СН'!$G$12+СВЦЭМ!$D$10+'СЕТ СН'!$G$6-'СЕТ СН'!$G$22</f>
        <v>1247.9900240300001</v>
      </c>
      <c r="L55" s="36">
        <f>SUMIFS(СВЦЭМ!$C$33:$C$776,СВЦЭМ!$A$33:$A$776,$A55,СВЦЭМ!$B$33:$B$776,L$47)+'СЕТ СН'!$G$12+СВЦЭМ!$D$10+'СЕТ СН'!$G$6-'СЕТ СН'!$G$22</f>
        <v>1251.7300904799999</v>
      </c>
      <c r="M55" s="36">
        <f>SUMIFS(СВЦЭМ!$C$33:$C$776,СВЦЭМ!$A$33:$A$776,$A55,СВЦЭМ!$B$33:$B$776,M$47)+'СЕТ СН'!$G$12+СВЦЭМ!$D$10+'СЕТ СН'!$G$6-'СЕТ СН'!$G$22</f>
        <v>1246.8172863499999</v>
      </c>
      <c r="N55" s="36">
        <f>SUMIFS(СВЦЭМ!$C$33:$C$776,СВЦЭМ!$A$33:$A$776,$A55,СВЦЭМ!$B$33:$B$776,N$47)+'СЕТ СН'!$G$12+СВЦЭМ!$D$10+'СЕТ СН'!$G$6-'СЕТ СН'!$G$22</f>
        <v>1220.89315558</v>
      </c>
      <c r="O55" s="36">
        <f>SUMIFS(СВЦЭМ!$C$33:$C$776,СВЦЭМ!$A$33:$A$776,$A55,СВЦЭМ!$B$33:$B$776,O$47)+'СЕТ СН'!$G$12+СВЦЭМ!$D$10+'СЕТ СН'!$G$6-'СЕТ СН'!$G$22</f>
        <v>1197.25831225</v>
      </c>
      <c r="P55" s="36">
        <f>SUMIFS(СВЦЭМ!$C$33:$C$776,СВЦЭМ!$A$33:$A$776,$A55,СВЦЭМ!$B$33:$B$776,P$47)+'СЕТ СН'!$G$12+СВЦЭМ!$D$10+'СЕТ СН'!$G$6-'СЕТ СН'!$G$22</f>
        <v>1248.1135272000001</v>
      </c>
      <c r="Q55" s="36">
        <f>SUMIFS(СВЦЭМ!$C$33:$C$776,СВЦЭМ!$A$33:$A$776,$A55,СВЦЭМ!$B$33:$B$776,Q$47)+'СЕТ СН'!$G$12+СВЦЭМ!$D$10+'СЕТ СН'!$G$6-'СЕТ СН'!$G$22</f>
        <v>1294.3315333999999</v>
      </c>
      <c r="R55" s="36">
        <f>SUMIFS(СВЦЭМ!$C$33:$C$776,СВЦЭМ!$A$33:$A$776,$A55,СВЦЭМ!$B$33:$B$776,R$47)+'СЕТ СН'!$G$12+СВЦЭМ!$D$10+'СЕТ СН'!$G$6-'СЕТ СН'!$G$22</f>
        <v>1192.5960684500001</v>
      </c>
      <c r="S55" s="36">
        <f>SUMIFS(СВЦЭМ!$C$33:$C$776,СВЦЭМ!$A$33:$A$776,$A55,СВЦЭМ!$B$33:$B$776,S$47)+'СЕТ СН'!$G$12+СВЦЭМ!$D$10+'СЕТ СН'!$G$6-'СЕТ СН'!$G$22</f>
        <v>1199.1832862000001</v>
      </c>
      <c r="T55" s="36">
        <f>SUMIFS(СВЦЭМ!$C$33:$C$776,СВЦЭМ!$A$33:$A$776,$A55,СВЦЭМ!$B$33:$B$776,T$47)+'СЕТ СН'!$G$12+СВЦЭМ!$D$10+'СЕТ СН'!$G$6-'СЕТ СН'!$G$22</f>
        <v>1212.6039956</v>
      </c>
      <c r="U55" s="36">
        <f>SUMIFS(СВЦЭМ!$C$33:$C$776,СВЦЭМ!$A$33:$A$776,$A55,СВЦЭМ!$B$33:$B$776,U$47)+'СЕТ СН'!$G$12+СВЦЭМ!$D$10+'СЕТ СН'!$G$6-'СЕТ СН'!$G$22</f>
        <v>1235.9186290900002</v>
      </c>
      <c r="V55" s="36">
        <f>SUMIFS(СВЦЭМ!$C$33:$C$776,СВЦЭМ!$A$33:$A$776,$A55,СВЦЭМ!$B$33:$B$776,V$47)+'СЕТ СН'!$G$12+СВЦЭМ!$D$10+'СЕТ СН'!$G$6-'СЕТ СН'!$G$22</f>
        <v>1241.3090563300002</v>
      </c>
      <c r="W55" s="36">
        <f>SUMIFS(СВЦЭМ!$C$33:$C$776,СВЦЭМ!$A$33:$A$776,$A55,СВЦЭМ!$B$33:$B$776,W$47)+'СЕТ СН'!$G$12+СВЦЭМ!$D$10+'СЕТ СН'!$G$6-'СЕТ СН'!$G$22</f>
        <v>1227.3417305299999</v>
      </c>
      <c r="X55" s="36">
        <f>SUMIFS(СВЦЭМ!$C$33:$C$776,СВЦЭМ!$A$33:$A$776,$A55,СВЦЭМ!$B$33:$B$776,X$47)+'СЕТ СН'!$G$12+СВЦЭМ!$D$10+'СЕТ СН'!$G$6-'СЕТ СН'!$G$22</f>
        <v>1192.9211922200002</v>
      </c>
      <c r="Y55" s="36">
        <f>SUMIFS(СВЦЭМ!$C$33:$C$776,СВЦЭМ!$A$33:$A$776,$A55,СВЦЭМ!$B$33:$B$776,Y$47)+'СЕТ СН'!$G$12+СВЦЭМ!$D$10+'СЕТ СН'!$G$6-'СЕТ СН'!$G$22</f>
        <v>1165.3114280700001</v>
      </c>
    </row>
    <row r="56" spans="1:25" ht="15.75" x14ac:dyDescent="0.2">
      <c r="A56" s="35">
        <f t="shared" si="1"/>
        <v>43747</v>
      </c>
      <c r="B56" s="36">
        <f>SUMIFS(СВЦЭМ!$C$33:$C$776,СВЦЭМ!$A$33:$A$776,$A56,СВЦЭМ!$B$33:$B$776,B$47)+'СЕТ СН'!$G$12+СВЦЭМ!$D$10+'СЕТ СН'!$G$6-'СЕТ СН'!$G$22</f>
        <v>1307.75866344</v>
      </c>
      <c r="C56" s="36">
        <f>SUMIFS(СВЦЭМ!$C$33:$C$776,СВЦЭМ!$A$33:$A$776,$A56,СВЦЭМ!$B$33:$B$776,C$47)+'СЕТ СН'!$G$12+СВЦЭМ!$D$10+'СЕТ СН'!$G$6-'СЕТ СН'!$G$22</f>
        <v>1337.78262692</v>
      </c>
      <c r="D56" s="36">
        <f>SUMIFS(СВЦЭМ!$C$33:$C$776,СВЦЭМ!$A$33:$A$776,$A56,СВЦЭМ!$B$33:$B$776,D$47)+'СЕТ СН'!$G$12+СВЦЭМ!$D$10+'СЕТ СН'!$G$6-'СЕТ СН'!$G$22</f>
        <v>1371.5578650800001</v>
      </c>
      <c r="E56" s="36">
        <f>SUMIFS(СВЦЭМ!$C$33:$C$776,СВЦЭМ!$A$33:$A$776,$A56,СВЦЭМ!$B$33:$B$776,E$47)+'СЕТ СН'!$G$12+СВЦЭМ!$D$10+'СЕТ СН'!$G$6-'СЕТ СН'!$G$22</f>
        <v>1381.1348633900002</v>
      </c>
      <c r="F56" s="36">
        <f>SUMIFS(СВЦЭМ!$C$33:$C$776,СВЦЭМ!$A$33:$A$776,$A56,СВЦЭМ!$B$33:$B$776,F$47)+'СЕТ СН'!$G$12+СВЦЭМ!$D$10+'СЕТ СН'!$G$6-'СЕТ СН'!$G$22</f>
        <v>1383.4216416100001</v>
      </c>
      <c r="G56" s="36">
        <f>SUMIFS(СВЦЭМ!$C$33:$C$776,СВЦЭМ!$A$33:$A$776,$A56,СВЦЭМ!$B$33:$B$776,G$47)+'СЕТ СН'!$G$12+СВЦЭМ!$D$10+'СЕТ СН'!$G$6-'СЕТ СН'!$G$22</f>
        <v>1363.8723671400001</v>
      </c>
      <c r="H56" s="36">
        <f>SUMIFS(СВЦЭМ!$C$33:$C$776,СВЦЭМ!$A$33:$A$776,$A56,СВЦЭМ!$B$33:$B$776,H$47)+'СЕТ СН'!$G$12+СВЦЭМ!$D$10+'СЕТ СН'!$G$6-'СЕТ СН'!$G$22</f>
        <v>1326.7868863200001</v>
      </c>
      <c r="I56" s="36">
        <f>SUMIFS(СВЦЭМ!$C$33:$C$776,СВЦЭМ!$A$33:$A$776,$A56,СВЦЭМ!$B$33:$B$776,I$47)+'СЕТ СН'!$G$12+СВЦЭМ!$D$10+'СЕТ СН'!$G$6-'СЕТ СН'!$G$22</f>
        <v>1301.3000515000001</v>
      </c>
      <c r="J56" s="36">
        <f>SUMIFS(СВЦЭМ!$C$33:$C$776,СВЦЭМ!$A$33:$A$776,$A56,СВЦЭМ!$B$33:$B$776,J$47)+'СЕТ СН'!$G$12+СВЦЭМ!$D$10+'СЕТ СН'!$G$6-'СЕТ СН'!$G$22</f>
        <v>1307.61969869</v>
      </c>
      <c r="K56" s="36">
        <f>SUMIFS(СВЦЭМ!$C$33:$C$776,СВЦЭМ!$A$33:$A$776,$A56,СВЦЭМ!$B$33:$B$776,K$47)+'СЕТ СН'!$G$12+СВЦЭМ!$D$10+'СЕТ СН'!$G$6-'СЕТ СН'!$G$22</f>
        <v>1313.4666384100001</v>
      </c>
      <c r="L56" s="36">
        <f>SUMIFS(СВЦЭМ!$C$33:$C$776,СВЦЭМ!$A$33:$A$776,$A56,СВЦЭМ!$B$33:$B$776,L$47)+'СЕТ СН'!$G$12+СВЦЭМ!$D$10+'СЕТ СН'!$G$6-'СЕТ СН'!$G$22</f>
        <v>1324.2381899400002</v>
      </c>
      <c r="M56" s="36">
        <f>SUMIFS(СВЦЭМ!$C$33:$C$776,СВЦЭМ!$A$33:$A$776,$A56,СВЦЭМ!$B$33:$B$776,M$47)+'СЕТ СН'!$G$12+СВЦЭМ!$D$10+'СЕТ СН'!$G$6-'СЕТ СН'!$G$22</f>
        <v>1320.3252770300001</v>
      </c>
      <c r="N56" s="36">
        <f>SUMIFS(СВЦЭМ!$C$33:$C$776,СВЦЭМ!$A$33:$A$776,$A56,СВЦЭМ!$B$33:$B$776,N$47)+'СЕТ СН'!$G$12+СВЦЭМ!$D$10+'СЕТ СН'!$G$6-'СЕТ СН'!$G$22</f>
        <v>1269.55165575</v>
      </c>
      <c r="O56" s="36">
        <f>SUMIFS(СВЦЭМ!$C$33:$C$776,СВЦЭМ!$A$33:$A$776,$A56,СВЦЭМ!$B$33:$B$776,O$47)+'СЕТ СН'!$G$12+СВЦЭМ!$D$10+'СЕТ СН'!$G$6-'СЕТ СН'!$G$22</f>
        <v>1247.8294462200001</v>
      </c>
      <c r="P56" s="36">
        <f>SUMIFS(СВЦЭМ!$C$33:$C$776,СВЦЭМ!$A$33:$A$776,$A56,СВЦЭМ!$B$33:$B$776,P$47)+'СЕТ СН'!$G$12+СВЦЭМ!$D$10+'СЕТ СН'!$G$6-'СЕТ СН'!$G$22</f>
        <v>1246.9288178700001</v>
      </c>
      <c r="Q56" s="36">
        <f>SUMIFS(СВЦЭМ!$C$33:$C$776,СВЦЭМ!$A$33:$A$776,$A56,СВЦЭМ!$B$33:$B$776,Q$47)+'СЕТ СН'!$G$12+СВЦЭМ!$D$10+'СЕТ СН'!$G$6-'СЕТ СН'!$G$22</f>
        <v>1245.6242376300002</v>
      </c>
      <c r="R56" s="36">
        <f>SUMIFS(СВЦЭМ!$C$33:$C$776,СВЦЭМ!$A$33:$A$776,$A56,СВЦЭМ!$B$33:$B$776,R$47)+'СЕТ СН'!$G$12+СВЦЭМ!$D$10+'СЕТ СН'!$G$6-'СЕТ СН'!$G$22</f>
        <v>1239.32946227</v>
      </c>
      <c r="S56" s="36">
        <f>SUMIFS(СВЦЭМ!$C$33:$C$776,СВЦЭМ!$A$33:$A$776,$A56,СВЦЭМ!$B$33:$B$776,S$47)+'СЕТ СН'!$G$12+СВЦЭМ!$D$10+'СЕТ СН'!$G$6-'СЕТ СН'!$G$22</f>
        <v>1239.4619036500001</v>
      </c>
      <c r="T56" s="36">
        <f>SUMIFS(СВЦЭМ!$C$33:$C$776,СВЦЭМ!$A$33:$A$776,$A56,СВЦЭМ!$B$33:$B$776,T$47)+'СЕТ СН'!$G$12+СВЦЭМ!$D$10+'СЕТ СН'!$G$6-'СЕТ СН'!$G$22</f>
        <v>1264.5715910399999</v>
      </c>
      <c r="U56" s="36">
        <f>SUMIFS(СВЦЭМ!$C$33:$C$776,СВЦЭМ!$A$33:$A$776,$A56,СВЦЭМ!$B$33:$B$776,U$47)+'СЕТ СН'!$G$12+СВЦЭМ!$D$10+'СЕТ СН'!$G$6-'СЕТ СН'!$G$22</f>
        <v>1256.8812006500002</v>
      </c>
      <c r="V56" s="36">
        <f>SUMIFS(СВЦЭМ!$C$33:$C$776,СВЦЭМ!$A$33:$A$776,$A56,СВЦЭМ!$B$33:$B$776,V$47)+'СЕТ СН'!$G$12+СВЦЭМ!$D$10+'СЕТ СН'!$G$6-'СЕТ СН'!$G$22</f>
        <v>1249.9807590700002</v>
      </c>
      <c r="W56" s="36">
        <f>SUMIFS(СВЦЭМ!$C$33:$C$776,СВЦЭМ!$A$33:$A$776,$A56,СВЦЭМ!$B$33:$B$776,W$47)+'СЕТ СН'!$G$12+СВЦЭМ!$D$10+'СЕТ СН'!$G$6-'СЕТ СН'!$G$22</f>
        <v>1264.35859353</v>
      </c>
      <c r="X56" s="36">
        <f>SUMIFS(СВЦЭМ!$C$33:$C$776,СВЦЭМ!$A$33:$A$776,$A56,СВЦЭМ!$B$33:$B$776,X$47)+'СЕТ СН'!$G$12+СВЦЭМ!$D$10+'СЕТ СН'!$G$6-'СЕТ СН'!$G$22</f>
        <v>1239.4709154500001</v>
      </c>
      <c r="Y56" s="36">
        <f>SUMIFS(СВЦЭМ!$C$33:$C$776,СВЦЭМ!$A$33:$A$776,$A56,СВЦЭМ!$B$33:$B$776,Y$47)+'СЕТ СН'!$G$12+СВЦЭМ!$D$10+'СЕТ СН'!$G$6-'СЕТ СН'!$G$22</f>
        <v>1255.69905984</v>
      </c>
    </row>
    <row r="57" spans="1:25" ht="15.75" x14ac:dyDescent="0.2">
      <c r="A57" s="35">
        <f t="shared" si="1"/>
        <v>43748</v>
      </c>
      <c r="B57" s="36">
        <f>SUMIFS(СВЦЭМ!$C$33:$C$776,СВЦЭМ!$A$33:$A$776,$A57,СВЦЭМ!$B$33:$B$776,B$47)+'СЕТ СН'!$G$12+СВЦЭМ!$D$10+'СЕТ СН'!$G$6-'СЕТ СН'!$G$22</f>
        <v>1410.3398299600001</v>
      </c>
      <c r="C57" s="36">
        <f>SUMIFS(СВЦЭМ!$C$33:$C$776,СВЦЭМ!$A$33:$A$776,$A57,СВЦЭМ!$B$33:$B$776,C$47)+'СЕТ СН'!$G$12+СВЦЭМ!$D$10+'СЕТ СН'!$G$6-'СЕТ СН'!$G$22</f>
        <v>1447.73139971</v>
      </c>
      <c r="D57" s="36">
        <f>SUMIFS(СВЦЭМ!$C$33:$C$776,СВЦЭМ!$A$33:$A$776,$A57,СВЦЭМ!$B$33:$B$776,D$47)+'СЕТ СН'!$G$12+СВЦЭМ!$D$10+'СЕТ СН'!$G$6-'СЕТ СН'!$G$22</f>
        <v>1473.7187653999999</v>
      </c>
      <c r="E57" s="36">
        <f>SUMIFS(СВЦЭМ!$C$33:$C$776,СВЦЭМ!$A$33:$A$776,$A57,СВЦЭМ!$B$33:$B$776,E$47)+'СЕТ СН'!$G$12+СВЦЭМ!$D$10+'СЕТ СН'!$G$6-'СЕТ СН'!$G$22</f>
        <v>1479.8842994400002</v>
      </c>
      <c r="F57" s="36">
        <f>SUMIFS(СВЦЭМ!$C$33:$C$776,СВЦЭМ!$A$33:$A$776,$A57,СВЦЭМ!$B$33:$B$776,F$47)+'СЕТ СН'!$G$12+СВЦЭМ!$D$10+'СЕТ СН'!$G$6-'СЕТ СН'!$G$22</f>
        <v>1491.12195636</v>
      </c>
      <c r="G57" s="36">
        <f>SUMIFS(СВЦЭМ!$C$33:$C$776,СВЦЭМ!$A$33:$A$776,$A57,СВЦЭМ!$B$33:$B$776,G$47)+'СЕТ СН'!$G$12+СВЦЭМ!$D$10+'СЕТ СН'!$G$6-'СЕТ СН'!$G$22</f>
        <v>1472.7225908400001</v>
      </c>
      <c r="H57" s="36">
        <f>SUMIFS(СВЦЭМ!$C$33:$C$776,СВЦЭМ!$A$33:$A$776,$A57,СВЦЭМ!$B$33:$B$776,H$47)+'СЕТ СН'!$G$12+СВЦЭМ!$D$10+'СЕТ СН'!$G$6-'СЕТ СН'!$G$22</f>
        <v>1434.1170175100001</v>
      </c>
      <c r="I57" s="36">
        <f>SUMIFS(СВЦЭМ!$C$33:$C$776,СВЦЭМ!$A$33:$A$776,$A57,СВЦЭМ!$B$33:$B$776,I$47)+'СЕТ СН'!$G$12+СВЦЭМ!$D$10+'СЕТ СН'!$G$6-'СЕТ СН'!$G$22</f>
        <v>1348.84972552</v>
      </c>
      <c r="J57" s="36">
        <f>SUMIFS(СВЦЭМ!$C$33:$C$776,СВЦЭМ!$A$33:$A$776,$A57,СВЦЭМ!$B$33:$B$776,J$47)+'СЕТ СН'!$G$12+СВЦЭМ!$D$10+'СЕТ СН'!$G$6-'СЕТ СН'!$G$22</f>
        <v>1336.03186501</v>
      </c>
      <c r="K57" s="36">
        <f>SUMIFS(СВЦЭМ!$C$33:$C$776,СВЦЭМ!$A$33:$A$776,$A57,СВЦЭМ!$B$33:$B$776,K$47)+'СЕТ СН'!$G$12+СВЦЭМ!$D$10+'СЕТ СН'!$G$6-'СЕТ СН'!$G$22</f>
        <v>1326.21028561</v>
      </c>
      <c r="L57" s="36">
        <f>SUMIFS(СВЦЭМ!$C$33:$C$776,СВЦЭМ!$A$33:$A$776,$A57,СВЦЭМ!$B$33:$B$776,L$47)+'СЕТ СН'!$G$12+СВЦЭМ!$D$10+'СЕТ СН'!$G$6-'СЕТ СН'!$G$22</f>
        <v>1328.2992728700001</v>
      </c>
      <c r="M57" s="36">
        <f>SUMIFS(СВЦЭМ!$C$33:$C$776,СВЦЭМ!$A$33:$A$776,$A57,СВЦЭМ!$B$33:$B$776,M$47)+'СЕТ СН'!$G$12+СВЦЭМ!$D$10+'СЕТ СН'!$G$6-'СЕТ СН'!$G$22</f>
        <v>1330.8285761400002</v>
      </c>
      <c r="N57" s="36">
        <f>SUMIFS(СВЦЭМ!$C$33:$C$776,СВЦЭМ!$A$33:$A$776,$A57,СВЦЭМ!$B$33:$B$776,N$47)+'СЕТ СН'!$G$12+СВЦЭМ!$D$10+'СЕТ СН'!$G$6-'СЕТ СН'!$G$22</f>
        <v>1296.6535024499999</v>
      </c>
      <c r="O57" s="36">
        <f>SUMIFS(СВЦЭМ!$C$33:$C$776,СВЦЭМ!$A$33:$A$776,$A57,СВЦЭМ!$B$33:$B$776,O$47)+'СЕТ СН'!$G$12+СВЦЭМ!$D$10+'СЕТ СН'!$G$6-'СЕТ СН'!$G$22</f>
        <v>1255.67792551</v>
      </c>
      <c r="P57" s="36">
        <f>SUMIFS(СВЦЭМ!$C$33:$C$776,СВЦЭМ!$A$33:$A$776,$A57,СВЦЭМ!$B$33:$B$776,P$47)+'СЕТ СН'!$G$12+СВЦЭМ!$D$10+'СЕТ СН'!$G$6-'СЕТ СН'!$G$22</f>
        <v>1260.0142774300002</v>
      </c>
      <c r="Q57" s="36">
        <f>SUMIFS(СВЦЭМ!$C$33:$C$776,СВЦЭМ!$A$33:$A$776,$A57,СВЦЭМ!$B$33:$B$776,Q$47)+'СЕТ СН'!$G$12+СВЦЭМ!$D$10+'СЕТ СН'!$G$6-'СЕТ СН'!$G$22</f>
        <v>1260.8073927</v>
      </c>
      <c r="R57" s="36">
        <f>SUMIFS(СВЦЭМ!$C$33:$C$776,СВЦЭМ!$A$33:$A$776,$A57,СВЦЭМ!$B$33:$B$776,R$47)+'СЕТ СН'!$G$12+СВЦЭМ!$D$10+'СЕТ СН'!$G$6-'СЕТ СН'!$G$22</f>
        <v>1260.6865351500001</v>
      </c>
      <c r="S57" s="36">
        <f>SUMIFS(СВЦЭМ!$C$33:$C$776,СВЦЭМ!$A$33:$A$776,$A57,СВЦЭМ!$B$33:$B$776,S$47)+'СЕТ СН'!$G$12+СВЦЭМ!$D$10+'СЕТ СН'!$G$6-'СЕТ СН'!$G$22</f>
        <v>1269.8129924</v>
      </c>
      <c r="T57" s="36">
        <f>SUMIFS(СВЦЭМ!$C$33:$C$776,СВЦЭМ!$A$33:$A$776,$A57,СВЦЭМ!$B$33:$B$776,T$47)+'СЕТ СН'!$G$12+СВЦЭМ!$D$10+'СЕТ СН'!$G$6-'СЕТ СН'!$G$22</f>
        <v>1276.08653276</v>
      </c>
      <c r="U57" s="36">
        <f>SUMIFS(СВЦЭМ!$C$33:$C$776,СВЦЭМ!$A$33:$A$776,$A57,СВЦЭМ!$B$33:$B$776,U$47)+'СЕТ СН'!$G$12+СВЦЭМ!$D$10+'СЕТ СН'!$G$6-'СЕТ СН'!$G$22</f>
        <v>1288.67800945</v>
      </c>
      <c r="V57" s="36">
        <f>SUMIFS(СВЦЭМ!$C$33:$C$776,СВЦЭМ!$A$33:$A$776,$A57,СВЦЭМ!$B$33:$B$776,V$47)+'СЕТ СН'!$G$12+СВЦЭМ!$D$10+'СЕТ СН'!$G$6-'СЕТ СН'!$G$22</f>
        <v>1291.5611031399999</v>
      </c>
      <c r="W57" s="36">
        <f>SUMIFS(СВЦЭМ!$C$33:$C$776,СВЦЭМ!$A$33:$A$776,$A57,СВЦЭМ!$B$33:$B$776,W$47)+'СЕТ СН'!$G$12+СВЦЭМ!$D$10+'СЕТ СН'!$G$6-'СЕТ СН'!$G$22</f>
        <v>1282.8061396500002</v>
      </c>
      <c r="X57" s="36">
        <f>SUMIFS(СВЦЭМ!$C$33:$C$776,СВЦЭМ!$A$33:$A$776,$A57,СВЦЭМ!$B$33:$B$776,X$47)+'СЕТ СН'!$G$12+СВЦЭМ!$D$10+'СЕТ СН'!$G$6-'СЕТ СН'!$G$22</f>
        <v>1273.6029414899999</v>
      </c>
      <c r="Y57" s="36">
        <f>SUMIFS(СВЦЭМ!$C$33:$C$776,СВЦЭМ!$A$33:$A$776,$A57,СВЦЭМ!$B$33:$B$776,Y$47)+'СЕТ СН'!$G$12+СВЦЭМ!$D$10+'СЕТ СН'!$G$6-'СЕТ СН'!$G$22</f>
        <v>1302.17925909</v>
      </c>
    </row>
    <row r="58" spans="1:25" ht="15.75" x14ac:dyDescent="0.2">
      <c r="A58" s="35">
        <f t="shared" si="1"/>
        <v>43749</v>
      </c>
      <c r="B58" s="36">
        <f>SUMIFS(СВЦЭМ!$C$33:$C$776,СВЦЭМ!$A$33:$A$776,$A58,СВЦЭМ!$B$33:$B$776,B$47)+'СЕТ СН'!$G$12+СВЦЭМ!$D$10+'СЕТ СН'!$G$6-'СЕТ СН'!$G$22</f>
        <v>1368.6263598200001</v>
      </c>
      <c r="C58" s="36">
        <f>SUMIFS(СВЦЭМ!$C$33:$C$776,СВЦЭМ!$A$33:$A$776,$A58,СВЦЭМ!$B$33:$B$776,C$47)+'СЕТ СН'!$G$12+СВЦЭМ!$D$10+'СЕТ СН'!$G$6-'СЕТ СН'!$G$22</f>
        <v>1424.4226727499999</v>
      </c>
      <c r="D58" s="36">
        <f>SUMIFS(СВЦЭМ!$C$33:$C$776,СВЦЭМ!$A$33:$A$776,$A58,СВЦЭМ!$B$33:$B$776,D$47)+'СЕТ СН'!$G$12+СВЦЭМ!$D$10+'СЕТ СН'!$G$6-'СЕТ СН'!$G$22</f>
        <v>1437.23086274</v>
      </c>
      <c r="E58" s="36">
        <f>SUMIFS(СВЦЭМ!$C$33:$C$776,СВЦЭМ!$A$33:$A$776,$A58,СВЦЭМ!$B$33:$B$776,E$47)+'СЕТ СН'!$G$12+СВЦЭМ!$D$10+'СЕТ СН'!$G$6-'СЕТ СН'!$G$22</f>
        <v>1441.8439186700002</v>
      </c>
      <c r="F58" s="36">
        <f>SUMIFS(СВЦЭМ!$C$33:$C$776,СВЦЭМ!$A$33:$A$776,$A58,СВЦЭМ!$B$33:$B$776,F$47)+'СЕТ СН'!$G$12+СВЦЭМ!$D$10+'СЕТ СН'!$G$6-'СЕТ СН'!$G$22</f>
        <v>1438.1091005799999</v>
      </c>
      <c r="G58" s="36">
        <f>SUMIFS(СВЦЭМ!$C$33:$C$776,СВЦЭМ!$A$33:$A$776,$A58,СВЦЭМ!$B$33:$B$776,G$47)+'СЕТ СН'!$G$12+СВЦЭМ!$D$10+'СЕТ СН'!$G$6-'СЕТ СН'!$G$22</f>
        <v>1421.3287838000001</v>
      </c>
      <c r="H58" s="36">
        <f>SUMIFS(СВЦЭМ!$C$33:$C$776,СВЦЭМ!$A$33:$A$776,$A58,СВЦЭМ!$B$33:$B$776,H$47)+'СЕТ СН'!$G$12+СВЦЭМ!$D$10+'СЕТ СН'!$G$6-'СЕТ СН'!$G$22</f>
        <v>1378.4957266500001</v>
      </c>
      <c r="I58" s="36">
        <f>SUMIFS(СВЦЭМ!$C$33:$C$776,СВЦЭМ!$A$33:$A$776,$A58,СВЦЭМ!$B$33:$B$776,I$47)+'СЕТ СН'!$G$12+СВЦЭМ!$D$10+'СЕТ СН'!$G$6-'СЕТ СН'!$G$22</f>
        <v>1355.31649515</v>
      </c>
      <c r="J58" s="36">
        <f>SUMIFS(СВЦЭМ!$C$33:$C$776,СВЦЭМ!$A$33:$A$776,$A58,СВЦЭМ!$B$33:$B$776,J$47)+'СЕТ СН'!$G$12+СВЦЭМ!$D$10+'СЕТ СН'!$G$6-'СЕТ СН'!$G$22</f>
        <v>1332.91725051</v>
      </c>
      <c r="K58" s="36">
        <f>SUMIFS(СВЦЭМ!$C$33:$C$776,СВЦЭМ!$A$33:$A$776,$A58,СВЦЭМ!$B$33:$B$776,K$47)+'СЕТ СН'!$G$12+СВЦЭМ!$D$10+'СЕТ СН'!$G$6-'СЕТ СН'!$G$22</f>
        <v>1321.8736171099999</v>
      </c>
      <c r="L58" s="36">
        <f>SUMIFS(СВЦЭМ!$C$33:$C$776,СВЦЭМ!$A$33:$A$776,$A58,СВЦЭМ!$B$33:$B$776,L$47)+'СЕТ СН'!$G$12+СВЦЭМ!$D$10+'СЕТ СН'!$G$6-'СЕТ СН'!$G$22</f>
        <v>1320.9082759900002</v>
      </c>
      <c r="M58" s="36">
        <f>SUMIFS(СВЦЭМ!$C$33:$C$776,СВЦЭМ!$A$33:$A$776,$A58,СВЦЭМ!$B$33:$B$776,M$47)+'СЕТ СН'!$G$12+СВЦЭМ!$D$10+'СЕТ СН'!$G$6-'СЕТ СН'!$G$22</f>
        <v>1322.37605046</v>
      </c>
      <c r="N58" s="36">
        <f>SUMIFS(СВЦЭМ!$C$33:$C$776,СВЦЭМ!$A$33:$A$776,$A58,СВЦЭМ!$B$33:$B$776,N$47)+'СЕТ СН'!$G$12+СВЦЭМ!$D$10+'СЕТ СН'!$G$6-'СЕТ СН'!$G$22</f>
        <v>1290.6750605900002</v>
      </c>
      <c r="O58" s="36">
        <f>SUMIFS(СВЦЭМ!$C$33:$C$776,СВЦЭМ!$A$33:$A$776,$A58,СВЦЭМ!$B$33:$B$776,O$47)+'СЕТ СН'!$G$12+СВЦЭМ!$D$10+'СЕТ СН'!$G$6-'СЕТ СН'!$G$22</f>
        <v>1270.4522713900001</v>
      </c>
      <c r="P58" s="36">
        <f>SUMIFS(СВЦЭМ!$C$33:$C$776,СВЦЭМ!$A$33:$A$776,$A58,СВЦЭМ!$B$33:$B$776,P$47)+'СЕТ СН'!$G$12+СВЦЭМ!$D$10+'СЕТ СН'!$G$6-'СЕТ СН'!$G$22</f>
        <v>1280.9295233400001</v>
      </c>
      <c r="Q58" s="36">
        <f>SUMIFS(СВЦЭМ!$C$33:$C$776,СВЦЭМ!$A$33:$A$776,$A58,СВЦЭМ!$B$33:$B$776,Q$47)+'СЕТ СН'!$G$12+СВЦЭМ!$D$10+'СЕТ СН'!$G$6-'СЕТ СН'!$G$22</f>
        <v>1282.6470991599999</v>
      </c>
      <c r="R58" s="36">
        <f>SUMIFS(СВЦЭМ!$C$33:$C$776,СВЦЭМ!$A$33:$A$776,$A58,СВЦЭМ!$B$33:$B$776,R$47)+'СЕТ СН'!$G$12+СВЦЭМ!$D$10+'СЕТ СН'!$G$6-'СЕТ СН'!$G$22</f>
        <v>1279.6495317500001</v>
      </c>
      <c r="S58" s="36">
        <f>SUMIFS(СВЦЭМ!$C$33:$C$776,СВЦЭМ!$A$33:$A$776,$A58,СВЦЭМ!$B$33:$B$776,S$47)+'СЕТ СН'!$G$12+СВЦЭМ!$D$10+'СЕТ СН'!$G$6-'СЕТ СН'!$G$22</f>
        <v>1269.73193156</v>
      </c>
      <c r="T58" s="36">
        <f>SUMIFS(СВЦЭМ!$C$33:$C$776,СВЦЭМ!$A$33:$A$776,$A58,СВЦЭМ!$B$33:$B$776,T$47)+'СЕТ СН'!$G$12+СВЦЭМ!$D$10+'СЕТ СН'!$G$6-'СЕТ СН'!$G$22</f>
        <v>1255.7602475600002</v>
      </c>
      <c r="U58" s="36">
        <f>SUMIFS(СВЦЭМ!$C$33:$C$776,СВЦЭМ!$A$33:$A$776,$A58,СВЦЭМ!$B$33:$B$776,U$47)+'СЕТ СН'!$G$12+СВЦЭМ!$D$10+'СЕТ СН'!$G$6-'СЕТ СН'!$G$22</f>
        <v>1277.79479311</v>
      </c>
      <c r="V58" s="36">
        <f>SUMIFS(СВЦЭМ!$C$33:$C$776,СВЦЭМ!$A$33:$A$776,$A58,СВЦЭМ!$B$33:$B$776,V$47)+'СЕТ СН'!$G$12+СВЦЭМ!$D$10+'СЕТ СН'!$G$6-'СЕТ СН'!$G$22</f>
        <v>1303.5650901200001</v>
      </c>
      <c r="W58" s="36">
        <f>SUMIFS(СВЦЭМ!$C$33:$C$776,СВЦЭМ!$A$33:$A$776,$A58,СВЦЭМ!$B$33:$B$776,W$47)+'СЕТ СН'!$G$12+СВЦЭМ!$D$10+'СЕТ СН'!$G$6-'СЕТ СН'!$G$22</f>
        <v>1309.1778385699999</v>
      </c>
      <c r="X58" s="36">
        <f>SUMIFS(СВЦЭМ!$C$33:$C$776,СВЦЭМ!$A$33:$A$776,$A58,СВЦЭМ!$B$33:$B$776,X$47)+'СЕТ СН'!$G$12+СВЦЭМ!$D$10+'СЕТ СН'!$G$6-'СЕТ СН'!$G$22</f>
        <v>1314.0354706400001</v>
      </c>
      <c r="Y58" s="36">
        <f>SUMIFS(СВЦЭМ!$C$33:$C$776,СВЦЭМ!$A$33:$A$776,$A58,СВЦЭМ!$B$33:$B$776,Y$47)+'СЕТ СН'!$G$12+СВЦЭМ!$D$10+'СЕТ СН'!$G$6-'СЕТ СН'!$G$22</f>
        <v>1345.84272779</v>
      </c>
    </row>
    <row r="59" spans="1:25" ht="15.75" x14ac:dyDescent="0.2">
      <c r="A59" s="35">
        <f t="shared" si="1"/>
        <v>43750</v>
      </c>
      <c r="B59" s="36">
        <f>SUMIFS(СВЦЭМ!$C$33:$C$776,СВЦЭМ!$A$33:$A$776,$A59,СВЦЭМ!$B$33:$B$776,B$47)+'СЕТ СН'!$G$12+СВЦЭМ!$D$10+'СЕТ СН'!$G$6-'СЕТ СН'!$G$22</f>
        <v>1336.8269571599999</v>
      </c>
      <c r="C59" s="36">
        <f>SUMIFS(СВЦЭМ!$C$33:$C$776,СВЦЭМ!$A$33:$A$776,$A59,СВЦЭМ!$B$33:$B$776,C$47)+'СЕТ СН'!$G$12+СВЦЭМ!$D$10+'СЕТ СН'!$G$6-'СЕТ СН'!$G$22</f>
        <v>1330.14536178</v>
      </c>
      <c r="D59" s="36">
        <f>SUMIFS(СВЦЭМ!$C$33:$C$776,СВЦЭМ!$A$33:$A$776,$A59,СВЦЭМ!$B$33:$B$776,D$47)+'СЕТ СН'!$G$12+СВЦЭМ!$D$10+'СЕТ СН'!$G$6-'СЕТ СН'!$G$22</f>
        <v>1333.4721832600001</v>
      </c>
      <c r="E59" s="36">
        <f>SUMIFS(СВЦЭМ!$C$33:$C$776,СВЦЭМ!$A$33:$A$776,$A59,СВЦЭМ!$B$33:$B$776,E$47)+'СЕТ СН'!$G$12+СВЦЭМ!$D$10+'СЕТ СН'!$G$6-'СЕТ СН'!$G$22</f>
        <v>1341.0304995199999</v>
      </c>
      <c r="F59" s="36">
        <f>SUMIFS(СВЦЭМ!$C$33:$C$776,СВЦЭМ!$A$33:$A$776,$A59,СВЦЭМ!$B$33:$B$776,F$47)+'СЕТ СН'!$G$12+СВЦЭМ!$D$10+'СЕТ СН'!$G$6-'СЕТ СН'!$G$22</f>
        <v>1352.83019461</v>
      </c>
      <c r="G59" s="36">
        <f>SUMIFS(СВЦЭМ!$C$33:$C$776,СВЦЭМ!$A$33:$A$776,$A59,СВЦЭМ!$B$33:$B$776,G$47)+'СЕТ СН'!$G$12+СВЦЭМ!$D$10+'СЕТ СН'!$G$6-'СЕТ СН'!$G$22</f>
        <v>1344.40279794</v>
      </c>
      <c r="H59" s="36">
        <f>SUMIFS(СВЦЭМ!$C$33:$C$776,СВЦЭМ!$A$33:$A$776,$A59,СВЦЭМ!$B$33:$B$776,H$47)+'СЕТ СН'!$G$12+СВЦЭМ!$D$10+'СЕТ СН'!$G$6-'СЕТ СН'!$G$22</f>
        <v>1324.2157426799999</v>
      </c>
      <c r="I59" s="36">
        <f>SUMIFS(СВЦЭМ!$C$33:$C$776,СВЦЭМ!$A$33:$A$776,$A59,СВЦЭМ!$B$33:$B$776,I$47)+'СЕТ СН'!$G$12+СВЦЭМ!$D$10+'СЕТ СН'!$G$6-'СЕТ СН'!$G$22</f>
        <v>1355.9167270400001</v>
      </c>
      <c r="J59" s="36">
        <f>SUMIFS(СВЦЭМ!$C$33:$C$776,СВЦЭМ!$A$33:$A$776,$A59,СВЦЭМ!$B$33:$B$776,J$47)+'СЕТ СН'!$G$12+СВЦЭМ!$D$10+'СЕТ СН'!$G$6-'СЕТ СН'!$G$22</f>
        <v>1365.0618291300002</v>
      </c>
      <c r="K59" s="36">
        <f>SUMIFS(СВЦЭМ!$C$33:$C$776,СВЦЭМ!$A$33:$A$776,$A59,СВЦЭМ!$B$33:$B$776,K$47)+'СЕТ СН'!$G$12+СВЦЭМ!$D$10+'СЕТ СН'!$G$6-'СЕТ СН'!$G$22</f>
        <v>1365.60201753</v>
      </c>
      <c r="L59" s="36">
        <f>SUMIFS(СВЦЭМ!$C$33:$C$776,СВЦЭМ!$A$33:$A$776,$A59,СВЦЭМ!$B$33:$B$776,L$47)+'СЕТ СН'!$G$12+СВЦЭМ!$D$10+'СЕТ СН'!$G$6-'СЕТ СН'!$G$22</f>
        <v>1367.6450463900001</v>
      </c>
      <c r="M59" s="36">
        <f>SUMIFS(СВЦЭМ!$C$33:$C$776,СВЦЭМ!$A$33:$A$776,$A59,СВЦЭМ!$B$33:$B$776,M$47)+'СЕТ СН'!$G$12+СВЦЭМ!$D$10+'СЕТ СН'!$G$6-'СЕТ СН'!$G$22</f>
        <v>1371.3313292500002</v>
      </c>
      <c r="N59" s="36">
        <f>SUMIFS(СВЦЭМ!$C$33:$C$776,СВЦЭМ!$A$33:$A$776,$A59,СВЦЭМ!$B$33:$B$776,N$47)+'СЕТ СН'!$G$12+СВЦЭМ!$D$10+'СЕТ СН'!$G$6-'СЕТ СН'!$G$22</f>
        <v>1316.33139413</v>
      </c>
      <c r="O59" s="36">
        <f>SUMIFS(СВЦЭМ!$C$33:$C$776,СВЦЭМ!$A$33:$A$776,$A59,СВЦЭМ!$B$33:$B$776,O$47)+'СЕТ СН'!$G$12+СВЦЭМ!$D$10+'СЕТ СН'!$G$6-'СЕТ СН'!$G$22</f>
        <v>1274.0002313099999</v>
      </c>
      <c r="P59" s="36">
        <f>SUMIFS(СВЦЭМ!$C$33:$C$776,СВЦЭМ!$A$33:$A$776,$A59,СВЦЭМ!$B$33:$B$776,P$47)+'СЕТ СН'!$G$12+СВЦЭМ!$D$10+'СЕТ СН'!$G$6-'СЕТ СН'!$G$22</f>
        <v>1263.6419808000001</v>
      </c>
      <c r="Q59" s="36">
        <f>SUMIFS(СВЦЭМ!$C$33:$C$776,СВЦЭМ!$A$33:$A$776,$A59,СВЦЭМ!$B$33:$B$776,Q$47)+'СЕТ СН'!$G$12+СВЦЭМ!$D$10+'СЕТ СН'!$G$6-'СЕТ СН'!$G$22</f>
        <v>1259.2244377100001</v>
      </c>
      <c r="R59" s="36">
        <f>SUMIFS(СВЦЭМ!$C$33:$C$776,СВЦЭМ!$A$33:$A$776,$A59,СВЦЭМ!$B$33:$B$776,R$47)+'СЕТ СН'!$G$12+СВЦЭМ!$D$10+'СЕТ СН'!$G$6-'СЕТ СН'!$G$22</f>
        <v>1256.7020267</v>
      </c>
      <c r="S59" s="36">
        <f>SUMIFS(СВЦЭМ!$C$33:$C$776,СВЦЭМ!$A$33:$A$776,$A59,СВЦЭМ!$B$33:$B$776,S$47)+'СЕТ СН'!$G$12+СВЦЭМ!$D$10+'СЕТ СН'!$G$6-'СЕТ СН'!$G$22</f>
        <v>1268.9383612800002</v>
      </c>
      <c r="T59" s="36">
        <f>SUMIFS(СВЦЭМ!$C$33:$C$776,СВЦЭМ!$A$33:$A$776,$A59,СВЦЭМ!$B$33:$B$776,T$47)+'СЕТ СН'!$G$12+СВЦЭМ!$D$10+'СЕТ СН'!$G$6-'СЕТ СН'!$G$22</f>
        <v>1278.23792224</v>
      </c>
      <c r="U59" s="36">
        <f>SUMIFS(СВЦЭМ!$C$33:$C$776,СВЦЭМ!$A$33:$A$776,$A59,СВЦЭМ!$B$33:$B$776,U$47)+'СЕТ СН'!$G$12+СВЦЭМ!$D$10+'СЕТ СН'!$G$6-'СЕТ СН'!$G$22</f>
        <v>1233.5971415600002</v>
      </c>
      <c r="V59" s="36">
        <f>SUMIFS(СВЦЭМ!$C$33:$C$776,СВЦЭМ!$A$33:$A$776,$A59,СВЦЭМ!$B$33:$B$776,V$47)+'СЕТ СН'!$G$12+СВЦЭМ!$D$10+'СЕТ СН'!$G$6-'СЕТ СН'!$G$22</f>
        <v>1229.0139186700001</v>
      </c>
      <c r="W59" s="36">
        <f>SUMIFS(СВЦЭМ!$C$33:$C$776,СВЦЭМ!$A$33:$A$776,$A59,СВЦЭМ!$B$33:$B$776,W$47)+'СЕТ СН'!$G$12+СВЦЭМ!$D$10+'СЕТ СН'!$G$6-'СЕТ СН'!$G$22</f>
        <v>1235.35653426</v>
      </c>
      <c r="X59" s="36">
        <f>SUMIFS(СВЦЭМ!$C$33:$C$776,СВЦЭМ!$A$33:$A$776,$A59,СВЦЭМ!$B$33:$B$776,X$47)+'СЕТ СН'!$G$12+СВЦЭМ!$D$10+'СЕТ СН'!$G$6-'СЕТ СН'!$G$22</f>
        <v>1253.1486097500001</v>
      </c>
      <c r="Y59" s="36">
        <f>SUMIFS(СВЦЭМ!$C$33:$C$776,СВЦЭМ!$A$33:$A$776,$A59,СВЦЭМ!$B$33:$B$776,Y$47)+'СЕТ СН'!$G$12+СВЦЭМ!$D$10+'СЕТ СН'!$G$6-'СЕТ СН'!$G$22</f>
        <v>1277.9101604100001</v>
      </c>
    </row>
    <row r="60" spans="1:25" ht="15.75" x14ac:dyDescent="0.2">
      <c r="A60" s="35">
        <f t="shared" si="1"/>
        <v>43751</v>
      </c>
      <c r="B60" s="36">
        <f>SUMIFS(СВЦЭМ!$C$33:$C$776,СВЦЭМ!$A$33:$A$776,$A60,СВЦЭМ!$B$33:$B$776,B$47)+'СЕТ СН'!$G$12+СВЦЭМ!$D$10+'СЕТ СН'!$G$6-'СЕТ СН'!$G$22</f>
        <v>1373.45201726</v>
      </c>
      <c r="C60" s="36">
        <f>SUMIFS(СВЦЭМ!$C$33:$C$776,СВЦЭМ!$A$33:$A$776,$A60,СВЦЭМ!$B$33:$B$776,C$47)+'СЕТ СН'!$G$12+СВЦЭМ!$D$10+'СЕТ СН'!$G$6-'СЕТ СН'!$G$22</f>
        <v>1411.8679971900001</v>
      </c>
      <c r="D60" s="36">
        <f>SUMIFS(СВЦЭМ!$C$33:$C$776,СВЦЭМ!$A$33:$A$776,$A60,СВЦЭМ!$B$33:$B$776,D$47)+'СЕТ СН'!$G$12+СВЦЭМ!$D$10+'СЕТ СН'!$G$6-'СЕТ СН'!$G$22</f>
        <v>1431.0016693500002</v>
      </c>
      <c r="E60" s="36">
        <f>SUMIFS(СВЦЭМ!$C$33:$C$776,СВЦЭМ!$A$33:$A$776,$A60,СВЦЭМ!$B$33:$B$776,E$47)+'СЕТ СН'!$G$12+СВЦЭМ!$D$10+'СЕТ СН'!$G$6-'СЕТ СН'!$G$22</f>
        <v>1448.5824299999999</v>
      </c>
      <c r="F60" s="36">
        <f>SUMIFS(СВЦЭМ!$C$33:$C$776,СВЦЭМ!$A$33:$A$776,$A60,СВЦЭМ!$B$33:$B$776,F$47)+'СЕТ СН'!$G$12+СВЦЭМ!$D$10+'СЕТ СН'!$G$6-'СЕТ СН'!$G$22</f>
        <v>1446.4597046399999</v>
      </c>
      <c r="G60" s="36">
        <f>SUMIFS(СВЦЭМ!$C$33:$C$776,СВЦЭМ!$A$33:$A$776,$A60,СВЦЭМ!$B$33:$B$776,G$47)+'СЕТ СН'!$G$12+СВЦЭМ!$D$10+'СЕТ СН'!$G$6-'СЕТ СН'!$G$22</f>
        <v>1435.6994920699999</v>
      </c>
      <c r="H60" s="36">
        <f>SUMIFS(СВЦЭМ!$C$33:$C$776,СВЦЭМ!$A$33:$A$776,$A60,СВЦЭМ!$B$33:$B$776,H$47)+'СЕТ СН'!$G$12+СВЦЭМ!$D$10+'СЕТ СН'!$G$6-'СЕТ СН'!$G$22</f>
        <v>1407.9219788999999</v>
      </c>
      <c r="I60" s="36">
        <f>SUMIFS(СВЦЭМ!$C$33:$C$776,СВЦЭМ!$A$33:$A$776,$A60,СВЦЭМ!$B$33:$B$776,I$47)+'СЕТ СН'!$G$12+СВЦЭМ!$D$10+'СЕТ СН'!$G$6-'СЕТ СН'!$G$22</f>
        <v>1362.7644338700002</v>
      </c>
      <c r="J60" s="36">
        <f>SUMIFS(СВЦЭМ!$C$33:$C$776,СВЦЭМ!$A$33:$A$776,$A60,СВЦЭМ!$B$33:$B$776,J$47)+'СЕТ СН'!$G$12+СВЦЭМ!$D$10+'СЕТ СН'!$G$6-'СЕТ СН'!$G$22</f>
        <v>1335.2032198900001</v>
      </c>
      <c r="K60" s="36">
        <f>SUMIFS(СВЦЭМ!$C$33:$C$776,СВЦЭМ!$A$33:$A$776,$A60,СВЦЭМ!$B$33:$B$776,K$47)+'СЕТ СН'!$G$12+СВЦЭМ!$D$10+'СЕТ СН'!$G$6-'СЕТ СН'!$G$22</f>
        <v>1351.2633654800002</v>
      </c>
      <c r="L60" s="36">
        <f>SUMIFS(СВЦЭМ!$C$33:$C$776,СВЦЭМ!$A$33:$A$776,$A60,СВЦЭМ!$B$33:$B$776,L$47)+'СЕТ СН'!$G$12+СВЦЭМ!$D$10+'СЕТ СН'!$G$6-'СЕТ СН'!$G$22</f>
        <v>1361.74136086</v>
      </c>
      <c r="M60" s="36">
        <f>SUMIFS(СВЦЭМ!$C$33:$C$776,СВЦЭМ!$A$33:$A$776,$A60,СВЦЭМ!$B$33:$B$776,M$47)+'СЕТ СН'!$G$12+СВЦЭМ!$D$10+'СЕТ СН'!$G$6-'СЕТ СН'!$G$22</f>
        <v>1353.5647320100002</v>
      </c>
      <c r="N60" s="36">
        <f>SUMIFS(СВЦЭМ!$C$33:$C$776,СВЦЭМ!$A$33:$A$776,$A60,СВЦЭМ!$B$33:$B$776,N$47)+'СЕТ СН'!$G$12+СВЦЭМ!$D$10+'СЕТ СН'!$G$6-'СЕТ СН'!$G$22</f>
        <v>1303.32905949</v>
      </c>
      <c r="O60" s="36">
        <f>SUMIFS(СВЦЭМ!$C$33:$C$776,СВЦЭМ!$A$33:$A$776,$A60,СВЦЭМ!$B$33:$B$776,O$47)+'СЕТ СН'!$G$12+СВЦЭМ!$D$10+'СЕТ СН'!$G$6-'СЕТ СН'!$G$22</f>
        <v>1267.7960271400002</v>
      </c>
      <c r="P60" s="36">
        <f>SUMIFS(СВЦЭМ!$C$33:$C$776,СВЦЭМ!$A$33:$A$776,$A60,СВЦЭМ!$B$33:$B$776,P$47)+'СЕТ СН'!$G$12+СВЦЭМ!$D$10+'СЕТ СН'!$G$6-'СЕТ СН'!$G$22</f>
        <v>1260.7475711500001</v>
      </c>
      <c r="Q60" s="36">
        <f>SUMIFS(СВЦЭМ!$C$33:$C$776,СВЦЭМ!$A$33:$A$776,$A60,СВЦЭМ!$B$33:$B$776,Q$47)+'СЕТ СН'!$G$12+СВЦЭМ!$D$10+'СЕТ СН'!$G$6-'СЕТ СН'!$G$22</f>
        <v>1263.5541383100001</v>
      </c>
      <c r="R60" s="36">
        <f>SUMIFS(СВЦЭМ!$C$33:$C$776,СВЦЭМ!$A$33:$A$776,$A60,СВЦЭМ!$B$33:$B$776,R$47)+'СЕТ СН'!$G$12+СВЦЭМ!$D$10+'СЕТ СН'!$G$6-'СЕТ СН'!$G$22</f>
        <v>1258.7795485000001</v>
      </c>
      <c r="S60" s="36">
        <f>SUMIFS(СВЦЭМ!$C$33:$C$776,СВЦЭМ!$A$33:$A$776,$A60,СВЦЭМ!$B$33:$B$776,S$47)+'СЕТ СН'!$G$12+СВЦЭМ!$D$10+'СЕТ СН'!$G$6-'СЕТ СН'!$G$22</f>
        <v>1267.7669961500001</v>
      </c>
      <c r="T60" s="36">
        <f>SUMIFS(СВЦЭМ!$C$33:$C$776,СВЦЭМ!$A$33:$A$776,$A60,СВЦЭМ!$B$33:$B$776,T$47)+'СЕТ СН'!$G$12+СВЦЭМ!$D$10+'СЕТ СН'!$G$6-'СЕТ СН'!$G$22</f>
        <v>1280.7578665200001</v>
      </c>
      <c r="U60" s="36">
        <f>SUMIFS(СВЦЭМ!$C$33:$C$776,СВЦЭМ!$A$33:$A$776,$A60,СВЦЭМ!$B$33:$B$776,U$47)+'СЕТ СН'!$G$12+СВЦЭМ!$D$10+'СЕТ СН'!$G$6-'СЕТ СН'!$G$22</f>
        <v>1242.8109967</v>
      </c>
      <c r="V60" s="36">
        <f>SUMIFS(СВЦЭМ!$C$33:$C$776,СВЦЭМ!$A$33:$A$776,$A60,СВЦЭМ!$B$33:$B$776,V$47)+'СЕТ СН'!$G$12+СВЦЭМ!$D$10+'СЕТ СН'!$G$6-'СЕТ СН'!$G$22</f>
        <v>1237.5655116299999</v>
      </c>
      <c r="W60" s="36">
        <f>SUMIFS(СВЦЭМ!$C$33:$C$776,СВЦЭМ!$A$33:$A$776,$A60,СВЦЭМ!$B$33:$B$776,W$47)+'СЕТ СН'!$G$12+СВЦЭМ!$D$10+'СЕТ СН'!$G$6-'СЕТ СН'!$G$22</f>
        <v>1258.88903295</v>
      </c>
      <c r="X60" s="36">
        <f>SUMIFS(СВЦЭМ!$C$33:$C$776,СВЦЭМ!$A$33:$A$776,$A60,СВЦЭМ!$B$33:$B$776,X$47)+'СЕТ СН'!$G$12+СВЦЭМ!$D$10+'СЕТ СН'!$G$6-'СЕТ СН'!$G$22</f>
        <v>1281.4033550900001</v>
      </c>
      <c r="Y60" s="36">
        <f>SUMIFS(СВЦЭМ!$C$33:$C$776,СВЦЭМ!$A$33:$A$776,$A60,СВЦЭМ!$B$33:$B$776,Y$47)+'СЕТ СН'!$G$12+СВЦЭМ!$D$10+'СЕТ СН'!$G$6-'СЕТ СН'!$G$22</f>
        <v>1325.3519615600001</v>
      </c>
    </row>
    <row r="61" spans="1:25" ht="15.75" x14ac:dyDescent="0.2">
      <c r="A61" s="35">
        <f t="shared" si="1"/>
        <v>43752</v>
      </c>
      <c r="B61" s="36">
        <f>SUMIFS(СВЦЭМ!$C$33:$C$776,СВЦЭМ!$A$33:$A$776,$A61,СВЦЭМ!$B$33:$B$776,B$47)+'СЕТ СН'!$G$12+СВЦЭМ!$D$10+'СЕТ СН'!$G$6-'СЕТ СН'!$G$22</f>
        <v>1347.57491751</v>
      </c>
      <c r="C61" s="36">
        <f>SUMIFS(СВЦЭМ!$C$33:$C$776,СВЦЭМ!$A$33:$A$776,$A61,СВЦЭМ!$B$33:$B$776,C$47)+'СЕТ СН'!$G$12+СВЦЭМ!$D$10+'СЕТ СН'!$G$6-'СЕТ СН'!$G$22</f>
        <v>1390.42966344</v>
      </c>
      <c r="D61" s="36">
        <f>SUMIFS(СВЦЭМ!$C$33:$C$776,СВЦЭМ!$A$33:$A$776,$A61,СВЦЭМ!$B$33:$B$776,D$47)+'СЕТ СН'!$G$12+СВЦЭМ!$D$10+'СЕТ СН'!$G$6-'СЕТ СН'!$G$22</f>
        <v>1401.0966371899999</v>
      </c>
      <c r="E61" s="36">
        <f>SUMIFS(СВЦЭМ!$C$33:$C$776,СВЦЭМ!$A$33:$A$776,$A61,СВЦЭМ!$B$33:$B$776,E$47)+'СЕТ СН'!$G$12+СВЦЭМ!$D$10+'СЕТ СН'!$G$6-'СЕТ СН'!$G$22</f>
        <v>1368.7359595500002</v>
      </c>
      <c r="F61" s="36">
        <f>SUMIFS(СВЦЭМ!$C$33:$C$776,СВЦЭМ!$A$33:$A$776,$A61,СВЦЭМ!$B$33:$B$776,F$47)+'СЕТ СН'!$G$12+СВЦЭМ!$D$10+'СЕТ СН'!$G$6-'СЕТ СН'!$G$22</f>
        <v>1372.61078623</v>
      </c>
      <c r="G61" s="36">
        <f>SUMIFS(СВЦЭМ!$C$33:$C$776,СВЦЭМ!$A$33:$A$776,$A61,СВЦЭМ!$B$33:$B$776,G$47)+'СЕТ СН'!$G$12+СВЦЭМ!$D$10+'СЕТ СН'!$G$6-'СЕТ СН'!$G$22</f>
        <v>1371.00454934</v>
      </c>
      <c r="H61" s="36">
        <f>SUMIFS(СВЦЭМ!$C$33:$C$776,СВЦЭМ!$A$33:$A$776,$A61,СВЦЭМ!$B$33:$B$776,H$47)+'СЕТ СН'!$G$12+СВЦЭМ!$D$10+'СЕТ СН'!$G$6-'СЕТ СН'!$G$22</f>
        <v>1374.9696545000002</v>
      </c>
      <c r="I61" s="36">
        <f>SUMIFS(СВЦЭМ!$C$33:$C$776,СВЦЭМ!$A$33:$A$776,$A61,СВЦЭМ!$B$33:$B$776,I$47)+'СЕТ СН'!$G$12+СВЦЭМ!$D$10+'СЕТ СН'!$G$6-'СЕТ СН'!$G$22</f>
        <v>1347.4218337299999</v>
      </c>
      <c r="J61" s="36">
        <f>SUMIFS(СВЦЭМ!$C$33:$C$776,СВЦЭМ!$A$33:$A$776,$A61,СВЦЭМ!$B$33:$B$776,J$47)+'СЕТ СН'!$G$12+СВЦЭМ!$D$10+'СЕТ СН'!$G$6-'СЕТ СН'!$G$22</f>
        <v>1321.2048487400002</v>
      </c>
      <c r="K61" s="36">
        <f>SUMIFS(СВЦЭМ!$C$33:$C$776,СВЦЭМ!$A$33:$A$776,$A61,СВЦЭМ!$B$33:$B$776,K$47)+'СЕТ СН'!$G$12+СВЦЭМ!$D$10+'СЕТ СН'!$G$6-'СЕТ СН'!$G$22</f>
        <v>1305.9386231000001</v>
      </c>
      <c r="L61" s="36">
        <f>SUMIFS(СВЦЭМ!$C$33:$C$776,СВЦЭМ!$A$33:$A$776,$A61,СВЦЭМ!$B$33:$B$776,L$47)+'СЕТ СН'!$G$12+СВЦЭМ!$D$10+'СЕТ СН'!$G$6-'СЕТ СН'!$G$22</f>
        <v>1302.4061098699999</v>
      </c>
      <c r="M61" s="36">
        <f>SUMIFS(СВЦЭМ!$C$33:$C$776,СВЦЭМ!$A$33:$A$776,$A61,СВЦЭМ!$B$33:$B$776,M$47)+'СЕТ СН'!$G$12+СВЦЭМ!$D$10+'СЕТ СН'!$G$6-'СЕТ СН'!$G$22</f>
        <v>1313.7498964500001</v>
      </c>
      <c r="N61" s="36">
        <f>SUMIFS(СВЦЭМ!$C$33:$C$776,СВЦЭМ!$A$33:$A$776,$A61,СВЦЭМ!$B$33:$B$776,N$47)+'СЕТ СН'!$G$12+СВЦЭМ!$D$10+'СЕТ СН'!$G$6-'СЕТ СН'!$G$22</f>
        <v>1284.39634877</v>
      </c>
      <c r="O61" s="36">
        <f>SUMIFS(СВЦЭМ!$C$33:$C$776,СВЦЭМ!$A$33:$A$776,$A61,СВЦЭМ!$B$33:$B$776,O$47)+'СЕТ СН'!$G$12+СВЦЭМ!$D$10+'СЕТ СН'!$G$6-'СЕТ СН'!$G$22</f>
        <v>1276.3413559700002</v>
      </c>
      <c r="P61" s="36">
        <f>SUMIFS(СВЦЭМ!$C$33:$C$776,СВЦЭМ!$A$33:$A$776,$A61,СВЦЭМ!$B$33:$B$776,P$47)+'СЕТ СН'!$G$12+СВЦЭМ!$D$10+'СЕТ СН'!$G$6-'СЕТ СН'!$G$22</f>
        <v>1265.17981792</v>
      </c>
      <c r="Q61" s="36">
        <f>SUMIFS(СВЦЭМ!$C$33:$C$776,СВЦЭМ!$A$33:$A$776,$A61,СВЦЭМ!$B$33:$B$776,Q$47)+'СЕТ СН'!$G$12+СВЦЭМ!$D$10+'СЕТ СН'!$G$6-'СЕТ СН'!$G$22</f>
        <v>1270.1086908000002</v>
      </c>
      <c r="R61" s="36">
        <f>SUMIFS(СВЦЭМ!$C$33:$C$776,СВЦЭМ!$A$33:$A$776,$A61,СВЦЭМ!$B$33:$B$776,R$47)+'СЕТ СН'!$G$12+СВЦЭМ!$D$10+'СЕТ СН'!$G$6-'СЕТ СН'!$G$22</f>
        <v>1263.95249638</v>
      </c>
      <c r="S61" s="36">
        <f>SUMIFS(СВЦЭМ!$C$33:$C$776,СВЦЭМ!$A$33:$A$776,$A61,СВЦЭМ!$B$33:$B$776,S$47)+'СЕТ СН'!$G$12+СВЦЭМ!$D$10+'СЕТ СН'!$G$6-'СЕТ СН'!$G$22</f>
        <v>1265.92771238</v>
      </c>
      <c r="T61" s="36">
        <f>SUMIFS(СВЦЭМ!$C$33:$C$776,СВЦЭМ!$A$33:$A$776,$A61,СВЦЭМ!$B$33:$B$776,T$47)+'СЕТ СН'!$G$12+СВЦЭМ!$D$10+'СЕТ СН'!$G$6-'СЕТ СН'!$G$22</f>
        <v>1286.58023809</v>
      </c>
      <c r="U61" s="36">
        <f>SUMIFS(СВЦЭМ!$C$33:$C$776,СВЦЭМ!$A$33:$A$776,$A61,СВЦЭМ!$B$33:$B$776,U$47)+'СЕТ СН'!$G$12+СВЦЭМ!$D$10+'СЕТ СН'!$G$6-'СЕТ СН'!$G$22</f>
        <v>1230.1624151200001</v>
      </c>
      <c r="V61" s="36">
        <f>SUMIFS(СВЦЭМ!$C$33:$C$776,СВЦЭМ!$A$33:$A$776,$A61,СВЦЭМ!$B$33:$B$776,V$47)+'СЕТ СН'!$G$12+СВЦЭМ!$D$10+'СЕТ СН'!$G$6-'СЕТ СН'!$G$22</f>
        <v>1237.1355533599999</v>
      </c>
      <c r="W61" s="36">
        <f>SUMIFS(СВЦЭМ!$C$33:$C$776,СВЦЭМ!$A$33:$A$776,$A61,СВЦЭМ!$B$33:$B$776,W$47)+'СЕТ СН'!$G$12+СВЦЭМ!$D$10+'СЕТ СН'!$G$6-'СЕТ СН'!$G$22</f>
        <v>1257.4513515600001</v>
      </c>
      <c r="X61" s="36">
        <f>SUMIFS(СВЦЭМ!$C$33:$C$776,СВЦЭМ!$A$33:$A$776,$A61,СВЦЭМ!$B$33:$B$776,X$47)+'СЕТ СН'!$G$12+СВЦЭМ!$D$10+'СЕТ СН'!$G$6-'СЕТ СН'!$G$22</f>
        <v>1276.5158900199999</v>
      </c>
      <c r="Y61" s="36">
        <f>SUMIFS(СВЦЭМ!$C$33:$C$776,СВЦЭМ!$A$33:$A$776,$A61,СВЦЭМ!$B$33:$B$776,Y$47)+'СЕТ СН'!$G$12+СВЦЭМ!$D$10+'СЕТ СН'!$G$6-'СЕТ СН'!$G$22</f>
        <v>1308.06979789</v>
      </c>
    </row>
    <row r="62" spans="1:25" ht="15.75" x14ac:dyDescent="0.2">
      <c r="A62" s="35">
        <f t="shared" si="1"/>
        <v>43753</v>
      </c>
      <c r="B62" s="36">
        <f>SUMIFS(СВЦЭМ!$C$33:$C$776,СВЦЭМ!$A$33:$A$776,$A62,СВЦЭМ!$B$33:$B$776,B$47)+'СЕТ СН'!$G$12+СВЦЭМ!$D$10+'СЕТ СН'!$G$6-'СЕТ СН'!$G$22</f>
        <v>1372.7686131600001</v>
      </c>
      <c r="C62" s="36">
        <f>SUMIFS(СВЦЭМ!$C$33:$C$776,СВЦЭМ!$A$33:$A$776,$A62,СВЦЭМ!$B$33:$B$776,C$47)+'СЕТ СН'!$G$12+СВЦЭМ!$D$10+'СЕТ СН'!$G$6-'СЕТ СН'!$G$22</f>
        <v>1415.1189493300001</v>
      </c>
      <c r="D62" s="36">
        <f>SUMIFS(СВЦЭМ!$C$33:$C$776,СВЦЭМ!$A$33:$A$776,$A62,СВЦЭМ!$B$33:$B$776,D$47)+'СЕТ СН'!$G$12+СВЦЭМ!$D$10+'СЕТ СН'!$G$6-'СЕТ СН'!$G$22</f>
        <v>1438.8572620300001</v>
      </c>
      <c r="E62" s="36">
        <f>SUMIFS(СВЦЭМ!$C$33:$C$776,СВЦЭМ!$A$33:$A$776,$A62,СВЦЭМ!$B$33:$B$776,E$47)+'СЕТ СН'!$G$12+СВЦЭМ!$D$10+'СЕТ СН'!$G$6-'СЕТ СН'!$G$22</f>
        <v>1449.5667017800001</v>
      </c>
      <c r="F62" s="36">
        <f>SUMIFS(СВЦЭМ!$C$33:$C$776,СВЦЭМ!$A$33:$A$776,$A62,СВЦЭМ!$B$33:$B$776,F$47)+'СЕТ СН'!$G$12+СВЦЭМ!$D$10+'СЕТ СН'!$G$6-'СЕТ СН'!$G$22</f>
        <v>1451.95385018</v>
      </c>
      <c r="G62" s="36">
        <f>SUMIFS(СВЦЭМ!$C$33:$C$776,СВЦЭМ!$A$33:$A$776,$A62,СВЦЭМ!$B$33:$B$776,G$47)+'СЕТ СН'!$G$12+СВЦЭМ!$D$10+'СЕТ СН'!$G$6-'СЕТ СН'!$G$22</f>
        <v>1433.1984170999999</v>
      </c>
      <c r="H62" s="36">
        <f>SUMIFS(СВЦЭМ!$C$33:$C$776,СВЦЭМ!$A$33:$A$776,$A62,СВЦЭМ!$B$33:$B$776,H$47)+'СЕТ СН'!$G$12+СВЦЭМ!$D$10+'СЕТ СН'!$G$6-'СЕТ СН'!$G$22</f>
        <v>1395.70682154</v>
      </c>
      <c r="I62" s="36">
        <f>SUMIFS(СВЦЭМ!$C$33:$C$776,СВЦЭМ!$A$33:$A$776,$A62,СВЦЭМ!$B$33:$B$776,I$47)+'СЕТ СН'!$G$12+СВЦЭМ!$D$10+'СЕТ СН'!$G$6-'СЕТ СН'!$G$22</f>
        <v>1384.2785447199999</v>
      </c>
      <c r="J62" s="36">
        <f>SUMIFS(СВЦЭМ!$C$33:$C$776,СВЦЭМ!$A$33:$A$776,$A62,СВЦЭМ!$B$33:$B$776,J$47)+'СЕТ СН'!$G$12+СВЦЭМ!$D$10+'СЕТ СН'!$G$6-'СЕТ СН'!$G$22</f>
        <v>1357.5521720900001</v>
      </c>
      <c r="K62" s="36">
        <f>SUMIFS(СВЦЭМ!$C$33:$C$776,СВЦЭМ!$A$33:$A$776,$A62,СВЦЭМ!$B$33:$B$776,K$47)+'СЕТ СН'!$G$12+СВЦЭМ!$D$10+'СЕТ СН'!$G$6-'СЕТ СН'!$G$22</f>
        <v>1348.4762680700001</v>
      </c>
      <c r="L62" s="36">
        <f>SUMIFS(СВЦЭМ!$C$33:$C$776,СВЦЭМ!$A$33:$A$776,$A62,СВЦЭМ!$B$33:$B$776,L$47)+'СЕТ СН'!$G$12+СВЦЭМ!$D$10+'СЕТ СН'!$G$6-'СЕТ СН'!$G$22</f>
        <v>1355.0405774599999</v>
      </c>
      <c r="M62" s="36">
        <f>SUMIFS(СВЦЭМ!$C$33:$C$776,СВЦЭМ!$A$33:$A$776,$A62,СВЦЭМ!$B$33:$B$776,M$47)+'СЕТ СН'!$G$12+СВЦЭМ!$D$10+'СЕТ СН'!$G$6-'СЕТ СН'!$G$22</f>
        <v>1367.5388020600001</v>
      </c>
      <c r="N62" s="36">
        <f>SUMIFS(СВЦЭМ!$C$33:$C$776,СВЦЭМ!$A$33:$A$776,$A62,СВЦЭМ!$B$33:$B$776,N$47)+'СЕТ СН'!$G$12+СВЦЭМ!$D$10+'СЕТ СН'!$G$6-'СЕТ СН'!$G$22</f>
        <v>1322.41135347</v>
      </c>
      <c r="O62" s="36">
        <f>SUMIFS(СВЦЭМ!$C$33:$C$776,СВЦЭМ!$A$33:$A$776,$A62,СВЦЭМ!$B$33:$B$776,O$47)+'СЕТ СН'!$G$12+СВЦЭМ!$D$10+'СЕТ СН'!$G$6-'СЕТ СН'!$G$22</f>
        <v>1310.62340206</v>
      </c>
      <c r="P62" s="36">
        <f>SUMIFS(СВЦЭМ!$C$33:$C$776,СВЦЭМ!$A$33:$A$776,$A62,СВЦЭМ!$B$33:$B$776,P$47)+'СЕТ СН'!$G$12+СВЦЭМ!$D$10+'СЕТ СН'!$G$6-'СЕТ СН'!$G$22</f>
        <v>1300.3228827900002</v>
      </c>
      <c r="Q62" s="36">
        <f>SUMIFS(СВЦЭМ!$C$33:$C$776,СВЦЭМ!$A$33:$A$776,$A62,СВЦЭМ!$B$33:$B$776,Q$47)+'СЕТ СН'!$G$12+СВЦЭМ!$D$10+'СЕТ СН'!$G$6-'СЕТ СН'!$G$22</f>
        <v>1295.8258565800002</v>
      </c>
      <c r="R62" s="36">
        <f>SUMIFS(СВЦЭМ!$C$33:$C$776,СВЦЭМ!$A$33:$A$776,$A62,СВЦЭМ!$B$33:$B$776,R$47)+'СЕТ СН'!$G$12+СВЦЭМ!$D$10+'СЕТ СН'!$G$6-'СЕТ СН'!$G$22</f>
        <v>1293.1475883200001</v>
      </c>
      <c r="S62" s="36">
        <f>SUMIFS(СВЦЭМ!$C$33:$C$776,СВЦЭМ!$A$33:$A$776,$A62,СВЦЭМ!$B$33:$B$776,S$47)+'СЕТ СН'!$G$12+СВЦЭМ!$D$10+'СЕТ СН'!$G$6-'СЕТ СН'!$G$22</f>
        <v>1298.7643996300001</v>
      </c>
      <c r="T62" s="36">
        <f>SUMIFS(СВЦЭМ!$C$33:$C$776,СВЦЭМ!$A$33:$A$776,$A62,СВЦЭМ!$B$33:$B$776,T$47)+'СЕТ СН'!$G$12+СВЦЭМ!$D$10+'СЕТ СН'!$G$6-'СЕТ СН'!$G$22</f>
        <v>1317.2560577200002</v>
      </c>
      <c r="U62" s="36">
        <f>SUMIFS(СВЦЭМ!$C$33:$C$776,СВЦЭМ!$A$33:$A$776,$A62,СВЦЭМ!$B$33:$B$776,U$47)+'СЕТ СН'!$G$12+СВЦЭМ!$D$10+'СЕТ СН'!$G$6-'СЕТ СН'!$G$22</f>
        <v>1260.3792842100002</v>
      </c>
      <c r="V62" s="36">
        <f>SUMIFS(СВЦЭМ!$C$33:$C$776,СВЦЭМ!$A$33:$A$776,$A62,СВЦЭМ!$B$33:$B$776,V$47)+'СЕТ СН'!$G$12+СВЦЭМ!$D$10+'СЕТ СН'!$G$6-'СЕТ СН'!$G$22</f>
        <v>1269.3397668600001</v>
      </c>
      <c r="W62" s="36">
        <f>SUMIFS(СВЦЭМ!$C$33:$C$776,СВЦЭМ!$A$33:$A$776,$A62,СВЦЭМ!$B$33:$B$776,W$47)+'СЕТ СН'!$G$12+СВЦЭМ!$D$10+'СЕТ СН'!$G$6-'СЕТ СН'!$G$22</f>
        <v>1283.9612505700002</v>
      </c>
      <c r="X62" s="36">
        <f>SUMIFS(СВЦЭМ!$C$33:$C$776,СВЦЭМ!$A$33:$A$776,$A62,СВЦЭМ!$B$33:$B$776,X$47)+'СЕТ СН'!$G$12+СВЦЭМ!$D$10+'СЕТ СН'!$G$6-'СЕТ СН'!$G$22</f>
        <v>1277.8571823100001</v>
      </c>
      <c r="Y62" s="36">
        <f>SUMIFS(СВЦЭМ!$C$33:$C$776,СВЦЭМ!$A$33:$A$776,$A62,СВЦЭМ!$B$33:$B$776,Y$47)+'СЕТ СН'!$G$12+СВЦЭМ!$D$10+'СЕТ СН'!$G$6-'СЕТ СН'!$G$22</f>
        <v>1282.8805800600001</v>
      </c>
    </row>
    <row r="63" spans="1:25" ht="15.75" x14ac:dyDescent="0.2">
      <c r="A63" s="35">
        <f t="shared" si="1"/>
        <v>43754</v>
      </c>
      <c r="B63" s="36">
        <f>SUMIFS(СВЦЭМ!$C$33:$C$776,СВЦЭМ!$A$33:$A$776,$A63,СВЦЭМ!$B$33:$B$776,B$47)+'СЕТ СН'!$G$12+СВЦЭМ!$D$10+'СЕТ СН'!$G$6-'СЕТ СН'!$G$22</f>
        <v>1442.4069847200001</v>
      </c>
      <c r="C63" s="36">
        <f>SUMIFS(СВЦЭМ!$C$33:$C$776,СВЦЭМ!$A$33:$A$776,$A63,СВЦЭМ!$B$33:$B$776,C$47)+'СЕТ СН'!$G$12+СВЦЭМ!$D$10+'СЕТ СН'!$G$6-'СЕТ СН'!$G$22</f>
        <v>1485.0294829100001</v>
      </c>
      <c r="D63" s="36">
        <f>SUMIFS(СВЦЭМ!$C$33:$C$776,СВЦЭМ!$A$33:$A$776,$A63,СВЦЭМ!$B$33:$B$776,D$47)+'СЕТ СН'!$G$12+СВЦЭМ!$D$10+'СЕТ СН'!$G$6-'СЕТ СН'!$G$22</f>
        <v>1501.0787313800001</v>
      </c>
      <c r="E63" s="36">
        <f>SUMIFS(СВЦЭМ!$C$33:$C$776,СВЦЭМ!$A$33:$A$776,$A63,СВЦЭМ!$B$33:$B$776,E$47)+'СЕТ СН'!$G$12+СВЦЭМ!$D$10+'СЕТ СН'!$G$6-'СЕТ СН'!$G$22</f>
        <v>1501.8734563</v>
      </c>
      <c r="F63" s="36">
        <f>SUMIFS(СВЦЭМ!$C$33:$C$776,СВЦЭМ!$A$33:$A$776,$A63,СВЦЭМ!$B$33:$B$776,F$47)+'СЕТ СН'!$G$12+СВЦЭМ!$D$10+'СЕТ СН'!$G$6-'СЕТ СН'!$G$22</f>
        <v>1498.5418089100001</v>
      </c>
      <c r="G63" s="36">
        <f>SUMIFS(СВЦЭМ!$C$33:$C$776,СВЦЭМ!$A$33:$A$776,$A63,СВЦЭМ!$B$33:$B$776,G$47)+'СЕТ СН'!$G$12+СВЦЭМ!$D$10+'СЕТ СН'!$G$6-'СЕТ СН'!$G$22</f>
        <v>1460.9903088900001</v>
      </c>
      <c r="H63" s="36">
        <f>SUMIFS(СВЦЭМ!$C$33:$C$776,СВЦЭМ!$A$33:$A$776,$A63,СВЦЭМ!$B$33:$B$776,H$47)+'СЕТ СН'!$G$12+СВЦЭМ!$D$10+'СЕТ СН'!$G$6-'СЕТ СН'!$G$22</f>
        <v>1400.5838898400002</v>
      </c>
      <c r="I63" s="36">
        <f>SUMIFS(СВЦЭМ!$C$33:$C$776,СВЦЭМ!$A$33:$A$776,$A63,СВЦЭМ!$B$33:$B$776,I$47)+'СЕТ СН'!$G$12+СВЦЭМ!$D$10+'СЕТ СН'!$G$6-'СЕТ СН'!$G$22</f>
        <v>1355.81381586</v>
      </c>
      <c r="J63" s="36">
        <f>SUMIFS(СВЦЭМ!$C$33:$C$776,СВЦЭМ!$A$33:$A$776,$A63,СВЦЭМ!$B$33:$B$776,J$47)+'СЕТ СН'!$G$12+СВЦЭМ!$D$10+'СЕТ СН'!$G$6-'СЕТ СН'!$G$22</f>
        <v>1352.56647849</v>
      </c>
      <c r="K63" s="36">
        <f>SUMIFS(СВЦЭМ!$C$33:$C$776,СВЦЭМ!$A$33:$A$776,$A63,СВЦЭМ!$B$33:$B$776,K$47)+'СЕТ СН'!$G$12+СВЦЭМ!$D$10+'СЕТ СН'!$G$6-'СЕТ СН'!$G$22</f>
        <v>1353.6288130200001</v>
      </c>
      <c r="L63" s="36">
        <f>SUMIFS(СВЦЭМ!$C$33:$C$776,СВЦЭМ!$A$33:$A$776,$A63,СВЦЭМ!$B$33:$B$776,L$47)+'СЕТ СН'!$G$12+СВЦЭМ!$D$10+'СЕТ СН'!$G$6-'СЕТ СН'!$G$22</f>
        <v>1375.70062865</v>
      </c>
      <c r="M63" s="36">
        <f>SUMIFS(СВЦЭМ!$C$33:$C$776,СВЦЭМ!$A$33:$A$776,$A63,СВЦЭМ!$B$33:$B$776,M$47)+'СЕТ СН'!$G$12+СВЦЭМ!$D$10+'СЕТ СН'!$G$6-'СЕТ СН'!$G$22</f>
        <v>1368.2842505900001</v>
      </c>
      <c r="N63" s="36">
        <f>SUMIFS(СВЦЭМ!$C$33:$C$776,СВЦЭМ!$A$33:$A$776,$A63,СВЦЭМ!$B$33:$B$776,N$47)+'СЕТ СН'!$G$12+СВЦЭМ!$D$10+'СЕТ СН'!$G$6-'СЕТ СН'!$G$22</f>
        <v>1346.86856932</v>
      </c>
      <c r="O63" s="36">
        <f>SUMIFS(СВЦЭМ!$C$33:$C$776,СВЦЭМ!$A$33:$A$776,$A63,СВЦЭМ!$B$33:$B$776,O$47)+'СЕТ СН'!$G$12+СВЦЭМ!$D$10+'СЕТ СН'!$G$6-'СЕТ СН'!$G$22</f>
        <v>1306.57924237</v>
      </c>
      <c r="P63" s="36">
        <f>SUMIFS(СВЦЭМ!$C$33:$C$776,СВЦЭМ!$A$33:$A$776,$A63,СВЦЭМ!$B$33:$B$776,P$47)+'СЕТ СН'!$G$12+СВЦЭМ!$D$10+'СЕТ СН'!$G$6-'СЕТ СН'!$G$22</f>
        <v>1322.0164046100001</v>
      </c>
      <c r="Q63" s="36">
        <f>SUMIFS(СВЦЭМ!$C$33:$C$776,СВЦЭМ!$A$33:$A$776,$A63,СВЦЭМ!$B$33:$B$776,Q$47)+'СЕТ СН'!$G$12+СВЦЭМ!$D$10+'СЕТ СН'!$G$6-'СЕТ СН'!$G$22</f>
        <v>1324.01430215</v>
      </c>
      <c r="R63" s="36">
        <f>SUMIFS(СВЦЭМ!$C$33:$C$776,СВЦЭМ!$A$33:$A$776,$A63,СВЦЭМ!$B$33:$B$776,R$47)+'СЕТ СН'!$G$12+СВЦЭМ!$D$10+'СЕТ СН'!$G$6-'СЕТ СН'!$G$22</f>
        <v>1328.86037889</v>
      </c>
      <c r="S63" s="36">
        <f>SUMIFS(СВЦЭМ!$C$33:$C$776,СВЦЭМ!$A$33:$A$776,$A63,СВЦЭМ!$B$33:$B$776,S$47)+'СЕТ СН'!$G$12+СВЦЭМ!$D$10+'СЕТ СН'!$G$6-'СЕТ СН'!$G$22</f>
        <v>1321.86532098</v>
      </c>
      <c r="T63" s="36">
        <f>SUMIFS(СВЦЭМ!$C$33:$C$776,СВЦЭМ!$A$33:$A$776,$A63,СВЦЭМ!$B$33:$B$776,T$47)+'СЕТ СН'!$G$12+СВЦЭМ!$D$10+'СЕТ СН'!$G$6-'СЕТ СН'!$G$22</f>
        <v>1312.4683958600001</v>
      </c>
      <c r="U63" s="36">
        <f>SUMIFS(СВЦЭМ!$C$33:$C$776,СВЦЭМ!$A$33:$A$776,$A63,СВЦЭМ!$B$33:$B$776,U$47)+'СЕТ СН'!$G$12+СВЦЭМ!$D$10+'СЕТ СН'!$G$6-'СЕТ СН'!$G$22</f>
        <v>1332.4101980600001</v>
      </c>
      <c r="V63" s="36">
        <f>SUMIFS(СВЦЭМ!$C$33:$C$776,СВЦЭМ!$A$33:$A$776,$A63,СВЦЭМ!$B$33:$B$776,V$47)+'СЕТ СН'!$G$12+СВЦЭМ!$D$10+'СЕТ СН'!$G$6-'СЕТ СН'!$G$22</f>
        <v>1327.1359398499999</v>
      </c>
      <c r="W63" s="36">
        <f>SUMIFS(СВЦЭМ!$C$33:$C$776,СВЦЭМ!$A$33:$A$776,$A63,СВЦЭМ!$B$33:$B$776,W$47)+'СЕТ СН'!$G$12+СВЦЭМ!$D$10+'СЕТ СН'!$G$6-'СЕТ СН'!$G$22</f>
        <v>1312.1141695900001</v>
      </c>
      <c r="X63" s="36">
        <f>SUMIFS(СВЦЭМ!$C$33:$C$776,СВЦЭМ!$A$33:$A$776,$A63,СВЦЭМ!$B$33:$B$776,X$47)+'СЕТ СН'!$G$12+СВЦЭМ!$D$10+'СЕТ СН'!$G$6-'СЕТ СН'!$G$22</f>
        <v>1287.6029697399999</v>
      </c>
      <c r="Y63" s="36">
        <f>SUMIFS(СВЦЭМ!$C$33:$C$776,СВЦЭМ!$A$33:$A$776,$A63,СВЦЭМ!$B$33:$B$776,Y$47)+'СЕТ СН'!$G$12+СВЦЭМ!$D$10+'СЕТ СН'!$G$6-'СЕТ СН'!$G$22</f>
        <v>1338.5903256199999</v>
      </c>
    </row>
    <row r="64" spans="1:25" ht="15.75" x14ac:dyDescent="0.2">
      <c r="A64" s="35">
        <f t="shared" si="1"/>
        <v>43755</v>
      </c>
      <c r="B64" s="36">
        <f>SUMIFS(СВЦЭМ!$C$33:$C$776,СВЦЭМ!$A$33:$A$776,$A64,СВЦЭМ!$B$33:$B$776,B$47)+'СЕТ СН'!$G$12+СВЦЭМ!$D$10+'СЕТ СН'!$G$6-'СЕТ СН'!$G$22</f>
        <v>1412.32259036</v>
      </c>
      <c r="C64" s="36">
        <f>SUMIFS(СВЦЭМ!$C$33:$C$776,СВЦЭМ!$A$33:$A$776,$A64,СВЦЭМ!$B$33:$B$776,C$47)+'СЕТ СН'!$G$12+СВЦЭМ!$D$10+'СЕТ СН'!$G$6-'СЕТ СН'!$G$22</f>
        <v>1480.2991803</v>
      </c>
      <c r="D64" s="36">
        <f>SUMIFS(СВЦЭМ!$C$33:$C$776,СВЦЭМ!$A$33:$A$776,$A64,СВЦЭМ!$B$33:$B$776,D$47)+'СЕТ СН'!$G$12+СВЦЭМ!$D$10+'СЕТ СН'!$G$6-'СЕТ СН'!$G$22</f>
        <v>1523.6895579100001</v>
      </c>
      <c r="E64" s="36">
        <f>SUMIFS(СВЦЭМ!$C$33:$C$776,СВЦЭМ!$A$33:$A$776,$A64,СВЦЭМ!$B$33:$B$776,E$47)+'СЕТ СН'!$G$12+СВЦЭМ!$D$10+'СЕТ СН'!$G$6-'СЕТ СН'!$G$22</f>
        <v>1550.6482374699999</v>
      </c>
      <c r="F64" s="36">
        <f>SUMIFS(СВЦЭМ!$C$33:$C$776,СВЦЭМ!$A$33:$A$776,$A64,СВЦЭМ!$B$33:$B$776,F$47)+'СЕТ СН'!$G$12+СВЦЭМ!$D$10+'СЕТ СН'!$G$6-'СЕТ СН'!$G$22</f>
        <v>1554.07559709</v>
      </c>
      <c r="G64" s="36">
        <f>SUMIFS(СВЦЭМ!$C$33:$C$776,СВЦЭМ!$A$33:$A$776,$A64,СВЦЭМ!$B$33:$B$776,G$47)+'СЕТ СН'!$G$12+СВЦЭМ!$D$10+'СЕТ СН'!$G$6-'СЕТ СН'!$G$22</f>
        <v>1536.99616212</v>
      </c>
      <c r="H64" s="36">
        <f>SUMIFS(СВЦЭМ!$C$33:$C$776,СВЦЭМ!$A$33:$A$776,$A64,СВЦЭМ!$B$33:$B$776,H$47)+'СЕТ СН'!$G$12+СВЦЭМ!$D$10+'СЕТ СН'!$G$6-'СЕТ СН'!$G$22</f>
        <v>1479.4856834900002</v>
      </c>
      <c r="I64" s="36">
        <f>SUMIFS(СВЦЭМ!$C$33:$C$776,СВЦЭМ!$A$33:$A$776,$A64,СВЦЭМ!$B$33:$B$776,I$47)+'СЕТ СН'!$G$12+СВЦЭМ!$D$10+'СЕТ СН'!$G$6-'СЕТ СН'!$G$22</f>
        <v>1405.68408765</v>
      </c>
      <c r="J64" s="36">
        <f>SUMIFS(СВЦЭМ!$C$33:$C$776,СВЦЭМ!$A$33:$A$776,$A64,СВЦЭМ!$B$33:$B$776,J$47)+'СЕТ СН'!$G$12+СВЦЭМ!$D$10+'СЕТ СН'!$G$6-'СЕТ СН'!$G$22</f>
        <v>1410.3100139000001</v>
      </c>
      <c r="K64" s="36">
        <f>SUMIFS(СВЦЭМ!$C$33:$C$776,СВЦЭМ!$A$33:$A$776,$A64,СВЦЭМ!$B$33:$B$776,K$47)+'СЕТ СН'!$G$12+СВЦЭМ!$D$10+'СЕТ СН'!$G$6-'СЕТ СН'!$G$22</f>
        <v>1407.41632656</v>
      </c>
      <c r="L64" s="36">
        <f>SUMIFS(СВЦЭМ!$C$33:$C$776,СВЦЭМ!$A$33:$A$776,$A64,СВЦЭМ!$B$33:$B$776,L$47)+'СЕТ СН'!$G$12+СВЦЭМ!$D$10+'СЕТ СН'!$G$6-'СЕТ СН'!$G$22</f>
        <v>1406.8766043200001</v>
      </c>
      <c r="M64" s="36">
        <f>SUMIFS(СВЦЭМ!$C$33:$C$776,СВЦЭМ!$A$33:$A$776,$A64,СВЦЭМ!$B$33:$B$776,M$47)+'СЕТ СН'!$G$12+СВЦЭМ!$D$10+'СЕТ СН'!$G$6-'СЕТ СН'!$G$22</f>
        <v>1415.6024194800002</v>
      </c>
      <c r="N64" s="36">
        <f>SUMIFS(СВЦЭМ!$C$33:$C$776,СВЦЭМ!$A$33:$A$776,$A64,СВЦЭМ!$B$33:$B$776,N$47)+'СЕТ СН'!$G$12+СВЦЭМ!$D$10+'СЕТ СН'!$G$6-'СЕТ СН'!$G$22</f>
        <v>1382.31886321</v>
      </c>
      <c r="O64" s="36">
        <f>SUMIFS(СВЦЭМ!$C$33:$C$776,СВЦЭМ!$A$33:$A$776,$A64,СВЦЭМ!$B$33:$B$776,O$47)+'СЕТ СН'!$G$12+СВЦЭМ!$D$10+'СЕТ СН'!$G$6-'СЕТ СН'!$G$22</f>
        <v>1338.2941617500001</v>
      </c>
      <c r="P64" s="36">
        <f>SUMIFS(СВЦЭМ!$C$33:$C$776,СВЦЭМ!$A$33:$A$776,$A64,СВЦЭМ!$B$33:$B$776,P$47)+'СЕТ СН'!$G$12+СВЦЭМ!$D$10+'СЕТ СН'!$G$6-'СЕТ СН'!$G$22</f>
        <v>1344.5182341700001</v>
      </c>
      <c r="Q64" s="36">
        <f>SUMIFS(СВЦЭМ!$C$33:$C$776,СВЦЭМ!$A$33:$A$776,$A64,СВЦЭМ!$B$33:$B$776,Q$47)+'СЕТ СН'!$G$12+СВЦЭМ!$D$10+'СЕТ СН'!$G$6-'СЕТ СН'!$G$22</f>
        <v>1340.4178175699999</v>
      </c>
      <c r="R64" s="36">
        <f>SUMIFS(СВЦЭМ!$C$33:$C$776,СВЦЭМ!$A$33:$A$776,$A64,СВЦЭМ!$B$33:$B$776,R$47)+'СЕТ СН'!$G$12+СВЦЭМ!$D$10+'СЕТ СН'!$G$6-'СЕТ СН'!$G$22</f>
        <v>1343.82541846</v>
      </c>
      <c r="S64" s="36">
        <f>SUMIFS(СВЦЭМ!$C$33:$C$776,СВЦЭМ!$A$33:$A$776,$A64,СВЦЭМ!$B$33:$B$776,S$47)+'СЕТ СН'!$G$12+СВЦЭМ!$D$10+'СЕТ СН'!$G$6-'СЕТ СН'!$G$22</f>
        <v>1341.6722197700001</v>
      </c>
      <c r="T64" s="36">
        <f>SUMIFS(СВЦЭМ!$C$33:$C$776,СВЦЭМ!$A$33:$A$776,$A64,СВЦЭМ!$B$33:$B$776,T$47)+'СЕТ СН'!$G$12+СВЦЭМ!$D$10+'СЕТ СН'!$G$6-'СЕТ СН'!$G$22</f>
        <v>1315.49125488</v>
      </c>
      <c r="U64" s="36">
        <f>SUMIFS(СВЦЭМ!$C$33:$C$776,СВЦЭМ!$A$33:$A$776,$A64,СВЦЭМ!$B$33:$B$776,U$47)+'СЕТ СН'!$G$12+СВЦЭМ!$D$10+'СЕТ СН'!$G$6-'СЕТ СН'!$G$22</f>
        <v>1308.85188879</v>
      </c>
      <c r="V64" s="36">
        <f>SUMIFS(СВЦЭМ!$C$33:$C$776,СВЦЭМ!$A$33:$A$776,$A64,СВЦЭМ!$B$33:$B$776,V$47)+'СЕТ СН'!$G$12+СВЦЭМ!$D$10+'СЕТ СН'!$G$6-'СЕТ СН'!$G$22</f>
        <v>1291.78235976</v>
      </c>
      <c r="W64" s="36">
        <f>SUMIFS(СВЦЭМ!$C$33:$C$776,СВЦЭМ!$A$33:$A$776,$A64,СВЦЭМ!$B$33:$B$776,W$47)+'СЕТ СН'!$G$12+СВЦЭМ!$D$10+'СЕТ СН'!$G$6-'СЕТ СН'!$G$22</f>
        <v>1301.9266387</v>
      </c>
      <c r="X64" s="36">
        <f>SUMIFS(СВЦЭМ!$C$33:$C$776,СВЦЭМ!$A$33:$A$776,$A64,СВЦЭМ!$B$33:$B$776,X$47)+'СЕТ СН'!$G$12+СВЦЭМ!$D$10+'СЕТ СН'!$G$6-'СЕТ СН'!$G$22</f>
        <v>1326.4189513900001</v>
      </c>
      <c r="Y64" s="36">
        <f>SUMIFS(СВЦЭМ!$C$33:$C$776,СВЦЭМ!$A$33:$A$776,$A64,СВЦЭМ!$B$33:$B$776,Y$47)+'СЕТ СН'!$G$12+СВЦЭМ!$D$10+'СЕТ СН'!$G$6-'СЕТ СН'!$G$22</f>
        <v>1372.03107178</v>
      </c>
    </row>
    <row r="65" spans="1:27" ht="15.75" x14ac:dyDescent="0.2">
      <c r="A65" s="35">
        <f t="shared" si="1"/>
        <v>43756</v>
      </c>
      <c r="B65" s="36">
        <f>SUMIFS(СВЦЭМ!$C$33:$C$776,СВЦЭМ!$A$33:$A$776,$A65,СВЦЭМ!$B$33:$B$776,B$47)+'СЕТ СН'!$G$12+СВЦЭМ!$D$10+'СЕТ СН'!$G$6-'СЕТ СН'!$G$22</f>
        <v>1486.0849945300001</v>
      </c>
      <c r="C65" s="36">
        <f>SUMIFS(СВЦЭМ!$C$33:$C$776,СВЦЭМ!$A$33:$A$776,$A65,СВЦЭМ!$B$33:$B$776,C$47)+'СЕТ СН'!$G$12+СВЦЭМ!$D$10+'СЕТ СН'!$G$6-'СЕТ СН'!$G$22</f>
        <v>1492.5611104300001</v>
      </c>
      <c r="D65" s="36">
        <f>SUMIFS(СВЦЭМ!$C$33:$C$776,СВЦЭМ!$A$33:$A$776,$A65,СВЦЭМ!$B$33:$B$776,D$47)+'СЕТ СН'!$G$12+СВЦЭМ!$D$10+'СЕТ СН'!$G$6-'СЕТ СН'!$G$22</f>
        <v>1516.0358682599999</v>
      </c>
      <c r="E65" s="36">
        <f>SUMIFS(СВЦЭМ!$C$33:$C$776,СВЦЭМ!$A$33:$A$776,$A65,СВЦЭМ!$B$33:$B$776,E$47)+'СЕТ СН'!$G$12+СВЦЭМ!$D$10+'СЕТ СН'!$G$6-'СЕТ СН'!$G$22</f>
        <v>1526.0807264300001</v>
      </c>
      <c r="F65" s="36">
        <f>SUMIFS(СВЦЭМ!$C$33:$C$776,СВЦЭМ!$A$33:$A$776,$A65,СВЦЭМ!$B$33:$B$776,F$47)+'СЕТ СН'!$G$12+СВЦЭМ!$D$10+'СЕТ СН'!$G$6-'СЕТ СН'!$G$22</f>
        <v>1525.7826546900001</v>
      </c>
      <c r="G65" s="36">
        <f>SUMIFS(СВЦЭМ!$C$33:$C$776,СВЦЭМ!$A$33:$A$776,$A65,СВЦЭМ!$B$33:$B$776,G$47)+'СЕТ СН'!$G$12+СВЦЭМ!$D$10+'СЕТ СН'!$G$6-'СЕТ СН'!$G$22</f>
        <v>1500.1175342900001</v>
      </c>
      <c r="H65" s="36">
        <f>SUMIFS(СВЦЭМ!$C$33:$C$776,СВЦЭМ!$A$33:$A$776,$A65,СВЦЭМ!$B$33:$B$776,H$47)+'СЕТ СН'!$G$12+СВЦЭМ!$D$10+'СЕТ СН'!$G$6-'СЕТ СН'!$G$22</f>
        <v>1442.94907083</v>
      </c>
      <c r="I65" s="36">
        <f>SUMIFS(СВЦЭМ!$C$33:$C$776,СВЦЭМ!$A$33:$A$776,$A65,СВЦЭМ!$B$33:$B$776,I$47)+'СЕТ СН'!$G$12+СВЦЭМ!$D$10+'СЕТ СН'!$G$6-'СЕТ СН'!$G$22</f>
        <v>1377.83656122</v>
      </c>
      <c r="J65" s="36">
        <f>SUMIFS(СВЦЭМ!$C$33:$C$776,СВЦЭМ!$A$33:$A$776,$A65,СВЦЭМ!$B$33:$B$776,J$47)+'СЕТ СН'!$G$12+СВЦЭМ!$D$10+'СЕТ СН'!$G$6-'СЕТ СН'!$G$22</f>
        <v>1364.7690524700001</v>
      </c>
      <c r="K65" s="36">
        <f>SUMIFS(СВЦЭМ!$C$33:$C$776,СВЦЭМ!$A$33:$A$776,$A65,СВЦЭМ!$B$33:$B$776,K$47)+'СЕТ СН'!$G$12+СВЦЭМ!$D$10+'СЕТ СН'!$G$6-'СЕТ СН'!$G$22</f>
        <v>1356.9326577500001</v>
      </c>
      <c r="L65" s="36">
        <f>SUMIFS(СВЦЭМ!$C$33:$C$776,СВЦЭМ!$A$33:$A$776,$A65,СВЦЭМ!$B$33:$B$776,L$47)+'СЕТ СН'!$G$12+СВЦЭМ!$D$10+'СЕТ СН'!$G$6-'СЕТ СН'!$G$22</f>
        <v>1367.5838477900002</v>
      </c>
      <c r="M65" s="36">
        <f>SUMIFS(СВЦЭМ!$C$33:$C$776,СВЦЭМ!$A$33:$A$776,$A65,СВЦЭМ!$B$33:$B$776,M$47)+'СЕТ СН'!$G$12+СВЦЭМ!$D$10+'СЕТ СН'!$G$6-'СЕТ СН'!$G$22</f>
        <v>1373.3432301400001</v>
      </c>
      <c r="N65" s="36">
        <f>SUMIFS(СВЦЭМ!$C$33:$C$776,СВЦЭМ!$A$33:$A$776,$A65,СВЦЭМ!$B$33:$B$776,N$47)+'СЕТ СН'!$G$12+СВЦЭМ!$D$10+'СЕТ СН'!$G$6-'СЕТ СН'!$G$22</f>
        <v>1343.9580661499999</v>
      </c>
      <c r="O65" s="36">
        <f>SUMIFS(СВЦЭМ!$C$33:$C$776,СВЦЭМ!$A$33:$A$776,$A65,СВЦЭМ!$B$33:$B$776,O$47)+'СЕТ СН'!$G$12+СВЦЭМ!$D$10+'СЕТ СН'!$G$6-'СЕТ СН'!$G$22</f>
        <v>1306.98062226</v>
      </c>
      <c r="P65" s="36">
        <f>SUMIFS(СВЦЭМ!$C$33:$C$776,СВЦЭМ!$A$33:$A$776,$A65,СВЦЭМ!$B$33:$B$776,P$47)+'СЕТ СН'!$G$12+СВЦЭМ!$D$10+'СЕТ СН'!$G$6-'СЕТ СН'!$G$22</f>
        <v>1318.16335497</v>
      </c>
      <c r="Q65" s="36">
        <f>SUMIFS(СВЦЭМ!$C$33:$C$776,СВЦЭМ!$A$33:$A$776,$A65,СВЦЭМ!$B$33:$B$776,Q$47)+'СЕТ СН'!$G$12+СВЦЭМ!$D$10+'СЕТ СН'!$G$6-'СЕТ СН'!$G$22</f>
        <v>1322.8032444</v>
      </c>
      <c r="R65" s="36">
        <f>SUMIFS(СВЦЭМ!$C$33:$C$776,СВЦЭМ!$A$33:$A$776,$A65,СВЦЭМ!$B$33:$B$776,R$47)+'СЕТ СН'!$G$12+СВЦЭМ!$D$10+'СЕТ СН'!$G$6-'СЕТ СН'!$G$22</f>
        <v>1312.6364868600001</v>
      </c>
      <c r="S65" s="36">
        <f>SUMIFS(СВЦЭМ!$C$33:$C$776,СВЦЭМ!$A$33:$A$776,$A65,СВЦЭМ!$B$33:$B$776,S$47)+'СЕТ СН'!$G$12+СВЦЭМ!$D$10+'СЕТ СН'!$G$6-'СЕТ СН'!$G$22</f>
        <v>1303.1213757700002</v>
      </c>
      <c r="T65" s="36">
        <f>SUMIFS(СВЦЭМ!$C$33:$C$776,СВЦЭМ!$A$33:$A$776,$A65,СВЦЭМ!$B$33:$B$776,T$47)+'СЕТ СН'!$G$12+СВЦЭМ!$D$10+'СЕТ СН'!$G$6-'СЕТ СН'!$G$22</f>
        <v>1305.8892598100001</v>
      </c>
      <c r="U65" s="36">
        <f>SUMIFS(СВЦЭМ!$C$33:$C$776,СВЦЭМ!$A$33:$A$776,$A65,СВЦЭМ!$B$33:$B$776,U$47)+'СЕТ СН'!$G$12+СВЦЭМ!$D$10+'СЕТ СН'!$G$6-'СЕТ СН'!$G$22</f>
        <v>1306.2133623</v>
      </c>
      <c r="V65" s="36">
        <f>SUMIFS(СВЦЭМ!$C$33:$C$776,СВЦЭМ!$A$33:$A$776,$A65,СВЦЭМ!$B$33:$B$776,V$47)+'СЕТ СН'!$G$12+СВЦЭМ!$D$10+'СЕТ СН'!$G$6-'СЕТ СН'!$G$22</f>
        <v>1301.89703822</v>
      </c>
      <c r="W65" s="36">
        <f>SUMIFS(СВЦЭМ!$C$33:$C$776,СВЦЭМ!$A$33:$A$776,$A65,СВЦЭМ!$B$33:$B$776,W$47)+'СЕТ СН'!$G$12+СВЦЭМ!$D$10+'СЕТ СН'!$G$6-'СЕТ СН'!$G$22</f>
        <v>1317.3298405200001</v>
      </c>
      <c r="X65" s="36">
        <f>SUMIFS(СВЦЭМ!$C$33:$C$776,СВЦЭМ!$A$33:$A$776,$A65,СВЦЭМ!$B$33:$B$776,X$47)+'СЕТ СН'!$G$12+СВЦЭМ!$D$10+'СЕТ СН'!$G$6-'СЕТ СН'!$G$22</f>
        <v>1342.1683897</v>
      </c>
      <c r="Y65" s="36">
        <f>SUMIFS(СВЦЭМ!$C$33:$C$776,СВЦЭМ!$A$33:$A$776,$A65,СВЦЭМ!$B$33:$B$776,Y$47)+'СЕТ СН'!$G$12+СВЦЭМ!$D$10+'СЕТ СН'!$G$6-'СЕТ СН'!$G$22</f>
        <v>1390.3830491900001</v>
      </c>
    </row>
    <row r="66" spans="1:27" ht="15.75" x14ac:dyDescent="0.2">
      <c r="A66" s="35">
        <f t="shared" si="1"/>
        <v>43757</v>
      </c>
      <c r="B66" s="36">
        <f>SUMIFS(СВЦЭМ!$C$33:$C$776,СВЦЭМ!$A$33:$A$776,$A66,СВЦЭМ!$B$33:$B$776,B$47)+'СЕТ СН'!$G$12+СВЦЭМ!$D$10+'СЕТ СН'!$G$6-'СЕТ СН'!$G$22</f>
        <v>1436.1990454000002</v>
      </c>
      <c r="C66" s="36">
        <f>SUMIFS(СВЦЭМ!$C$33:$C$776,СВЦЭМ!$A$33:$A$776,$A66,СВЦЭМ!$B$33:$B$776,C$47)+'СЕТ СН'!$G$12+СВЦЭМ!$D$10+'СЕТ СН'!$G$6-'СЕТ СН'!$G$22</f>
        <v>1487.5158411299999</v>
      </c>
      <c r="D66" s="36">
        <f>SUMIFS(СВЦЭМ!$C$33:$C$776,СВЦЭМ!$A$33:$A$776,$A66,СВЦЭМ!$B$33:$B$776,D$47)+'СЕТ СН'!$G$12+СВЦЭМ!$D$10+'СЕТ СН'!$G$6-'СЕТ СН'!$G$22</f>
        <v>1479.6753512</v>
      </c>
      <c r="E66" s="36">
        <f>SUMIFS(СВЦЭМ!$C$33:$C$776,СВЦЭМ!$A$33:$A$776,$A66,СВЦЭМ!$B$33:$B$776,E$47)+'СЕТ СН'!$G$12+СВЦЭМ!$D$10+'СЕТ СН'!$G$6-'СЕТ СН'!$G$22</f>
        <v>1481.7520057900001</v>
      </c>
      <c r="F66" s="36">
        <f>SUMIFS(СВЦЭМ!$C$33:$C$776,СВЦЭМ!$A$33:$A$776,$A66,СВЦЭМ!$B$33:$B$776,F$47)+'СЕТ СН'!$G$12+СВЦЭМ!$D$10+'СЕТ СН'!$G$6-'СЕТ СН'!$G$22</f>
        <v>1476.0610829699999</v>
      </c>
      <c r="G66" s="36">
        <f>SUMIFS(СВЦЭМ!$C$33:$C$776,СВЦЭМ!$A$33:$A$776,$A66,СВЦЭМ!$B$33:$B$776,G$47)+'СЕТ СН'!$G$12+СВЦЭМ!$D$10+'СЕТ СН'!$G$6-'СЕТ СН'!$G$22</f>
        <v>1464.3385560000002</v>
      </c>
      <c r="H66" s="36">
        <f>SUMIFS(СВЦЭМ!$C$33:$C$776,СВЦЭМ!$A$33:$A$776,$A66,СВЦЭМ!$B$33:$B$776,H$47)+'СЕТ СН'!$G$12+СВЦЭМ!$D$10+'СЕТ СН'!$G$6-'СЕТ СН'!$G$22</f>
        <v>1431.18890573</v>
      </c>
      <c r="I66" s="36">
        <f>SUMIFS(СВЦЭМ!$C$33:$C$776,СВЦЭМ!$A$33:$A$776,$A66,СВЦЭМ!$B$33:$B$776,I$47)+'СЕТ СН'!$G$12+СВЦЭМ!$D$10+'СЕТ СН'!$G$6-'СЕТ СН'!$G$22</f>
        <v>1401.7204584800002</v>
      </c>
      <c r="J66" s="36">
        <f>SUMIFS(СВЦЭМ!$C$33:$C$776,СВЦЭМ!$A$33:$A$776,$A66,СВЦЭМ!$B$33:$B$776,J$47)+'СЕТ СН'!$G$12+СВЦЭМ!$D$10+'СЕТ СН'!$G$6-'СЕТ СН'!$G$22</f>
        <v>1372.18978442</v>
      </c>
      <c r="K66" s="36">
        <f>SUMIFS(СВЦЭМ!$C$33:$C$776,СВЦЭМ!$A$33:$A$776,$A66,СВЦЭМ!$B$33:$B$776,K$47)+'СЕТ СН'!$G$12+СВЦЭМ!$D$10+'СЕТ СН'!$G$6-'СЕТ СН'!$G$22</f>
        <v>1357.1248912400001</v>
      </c>
      <c r="L66" s="36">
        <f>SUMIFS(СВЦЭМ!$C$33:$C$776,СВЦЭМ!$A$33:$A$776,$A66,СВЦЭМ!$B$33:$B$776,L$47)+'СЕТ СН'!$G$12+СВЦЭМ!$D$10+'СЕТ СН'!$G$6-'СЕТ СН'!$G$22</f>
        <v>1348.2424477899999</v>
      </c>
      <c r="M66" s="36">
        <f>SUMIFS(СВЦЭМ!$C$33:$C$776,СВЦЭМ!$A$33:$A$776,$A66,СВЦЭМ!$B$33:$B$776,M$47)+'СЕТ СН'!$G$12+СВЦЭМ!$D$10+'СЕТ СН'!$G$6-'СЕТ СН'!$G$22</f>
        <v>1344.21101991</v>
      </c>
      <c r="N66" s="36">
        <f>SUMIFS(СВЦЭМ!$C$33:$C$776,СВЦЭМ!$A$33:$A$776,$A66,СВЦЭМ!$B$33:$B$776,N$47)+'СЕТ СН'!$G$12+СВЦЭМ!$D$10+'СЕТ СН'!$G$6-'СЕТ СН'!$G$22</f>
        <v>1330.51713359</v>
      </c>
      <c r="O66" s="36">
        <f>SUMIFS(СВЦЭМ!$C$33:$C$776,СВЦЭМ!$A$33:$A$776,$A66,СВЦЭМ!$B$33:$B$776,O$47)+'СЕТ СН'!$G$12+СВЦЭМ!$D$10+'СЕТ СН'!$G$6-'СЕТ СН'!$G$22</f>
        <v>1306.6884006400001</v>
      </c>
      <c r="P66" s="36">
        <f>SUMIFS(СВЦЭМ!$C$33:$C$776,СВЦЭМ!$A$33:$A$776,$A66,СВЦЭМ!$B$33:$B$776,P$47)+'СЕТ СН'!$G$12+СВЦЭМ!$D$10+'СЕТ СН'!$G$6-'СЕТ СН'!$G$22</f>
        <v>1313.86595442</v>
      </c>
      <c r="Q66" s="36">
        <f>SUMIFS(СВЦЭМ!$C$33:$C$776,СВЦЭМ!$A$33:$A$776,$A66,СВЦЭМ!$B$33:$B$776,Q$47)+'СЕТ СН'!$G$12+СВЦЭМ!$D$10+'СЕТ СН'!$G$6-'СЕТ СН'!$G$22</f>
        <v>1317.2829027</v>
      </c>
      <c r="R66" s="36">
        <f>SUMIFS(СВЦЭМ!$C$33:$C$776,СВЦЭМ!$A$33:$A$776,$A66,СВЦЭМ!$B$33:$B$776,R$47)+'СЕТ СН'!$G$12+СВЦЭМ!$D$10+'СЕТ СН'!$G$6-'СЕТ СН'!$G$22</f>
        <v>1307.5747101699999</v>
      </c>
      <c r="S66" s="36">
        <f>SUMIFS(СВЦЭМ!$C$33:$C$776,СВЦЭМ!$A$33:$A$776,$A66,СВЦЭМ!$B$33:$B$776,S$47)+'СЕТ СН'!$G$12+СВЦЭМ!$D$10+'СЕТ СН'!$G$6-'СЕТ СН'!$G$22</f>
        <v>1300.3064460999999</v>
      </c>
      <c r="T66" s="36">
        <f>SUMIFS(СВЦЭМ!$C$33:$C$776,СВЦЭМ!$A$33:$A$776,$A66,СВЦЭМ!$B$33:$B$776,T$47)+'СЕТ СН'!$G$12+СВЦЭМ!$D$10+'СЕТ СН'!$G$6-'СЕТ СН'!$G$22</f>
        <v>1281.7808910200001</v>
      </c>
      <c r="U66" s="36">
        <f>SUMIFS(СВЦЭМ!$C$33:$C$776,СВЦЭМ!$A$33:$A$776,$A66,СВЦЭМ!$B$33:$B$776,U$47)+'СЕТ СН'!$G$12+СВЦЭМ!$D$10+'СЕТ СН'!$G$6-'СЕТ СН'!$G$22</f>
        <v>1296.3558568200001</v>
      </c>
      <c r="V66" s="36">
        <f>SUMIFS(СВЦЭМ!$C$33:$C$776,СВЦЭМ!$A$33:$A$776,$A66,СВЦЭМ!$B$33:$B$776,V$47)+'СЕТ СН'!$G$12+СВЦЭМ!$D$10+'СЕТ СН'!$G$6-'СЕТ СН'!$G$22</f>
        <v>1288.0068578300002</v>
      </c>
      <c r="W66" s="36">
        <f>SUMIFS(СВЦЭМ!$C$33:$C$776,СВЦЭМ!$A$33:$A$776,$A66,СВЦЭМ!$B$33:$B$776,W$47)+'СЕТ СН'!$G$12+СВЦЭМ!$D$10+'СЕТ СН'!$G$6-'СЕТ СН'!$G$22</f>
        <v>1296.56847496</v>
      </c>
      <c r="X66" s="36">
        <f>SUMIFS(СВЦЭМ!$C$33:$C$776,СВЦЭМ!$A$33:$A$776,$A66,СВЦЭМ!$B$33:$B$776,X$47)+'СЕТ СН'!$G$12+СВЦЭМ!$D$10+'СЕТ СН'!$G$6-'СЕТ СН'!$G$22</f>
        <v>1318.6389261700001</v>
      </c>
      <c r="Y66" s="36">
        <f>SUMIFS(СВЦЭМ!$C$33:$C$776,СВЦЭМ!$A$33:$A$776,$A66,СВЦЭМ!$B$33:$B$776,Y$47)+'СЕТ СН'!$G$12+СВЦЭМ!$D$10+'СЕТ СН'!$G$6-'СЕТ СН'!$G$22</f>
        <v>1370.9100101399999</v>
      </c>
    </row>
    <row r="67" spans="1:27" ht="15.75" x14ac:dyDescent="0.2">
      <c r="A67" s="35">
        <f t="shared" si="1"/>
        <v>43758</v>
      </c>
      <c r="B67" s="36">
        <f>SUMIFS(СВЦЭМ!$C$33:$C$776,СВЦЭМ!$A$33:$A$776,$A67,СВЦЭМ!$B$33:$B$776,B$47)+'СЕТ СН'!$G$12+СВЦЭМ!$D$10+'СЕТ СН'!$G$6-'СЕТ СН'!$G$22</f>
        <v>1429.8742126400002</v>
      </c>
      <c r="C67" s="36">
        <f>SUMIFS(СВЦЭМ!$C$33:$C$776,СВЦЭМ!$A$33:$A$776,$A67,СВЦЭМ!$B$33:$B$776,C$47)+'СЕТ СН'!$G$12+СВЦЭМ!$D$10+'СЕТ СН'!$G$6-'СЕТ СН'!$G$22</f>
        <v>1473.28073926</v>
      </c>
      <c r="D67" s="36">
        <f>SUMIFS(СВЦЭМ!$C$33:$C$776,СВЦЭМ!$A$33:$A$776,$A67,СВЦЭМ!$B$33:$B$776,D$47)+'СЕТ СН'!$G$12+СВЦЭМ!$D$10+'СЕТ СН'!$G$6-'СЕТ СН'!$G$22</f>
        <v>1497.56824742</v>
      </c>
      <c r="E67" s="36">
        <f>SUMIFS(СВЦЭМ!$C$33:$C$776,СВЦЭМ!$A$33:$A$776,$A67,СВЦЭМ!$B$33:$B$776,E$47)+'СЕТ СН'!$G$12+СВЦЭМ!$D$10+'СЕТ СН'!$G$6-'СЕТ СН'!$G$22</f>
        <v>1504.08775111</v>
      </c>
      <c r="F67" s="36">
        <f>SUMIFS(СВЦЭМ!$C$33:$C$776,СВЦЭМ!$A$33:$A$776,$A67,СВЦЭМ!$B$33:$B$776,F$47)+'СЕТ СН'!$G$12+СВЦЭМ!$D$10+'СЕТ СН'!$G$6-'СЕТ СН'!$G$22</f>
        <v>1499.8836268800001</v>
      </c>
      <c r="G67" s="36">
        <f>SUMIFS(СВЦЭМ!$C$33:$C$776,СВЦЭМ!$A$33:$A$776,$A67,СВЦЭМ!$B$33:$B$776,G$47)+'СЕТ СН'!$G$12+СВЦЭМ!$D$10+'СЕТ СН'!$G$6-'СЕТ СН'!$G$22</f>
        <v>1472.2116914000001</v>
      </c>
      <c r="H67" s="36">
        <f>SUMIFS(СВЦЭМ!$C$33:$C$776,СВЦЭМ!$A$33:$A$776,$A67,СВЦЭМ!$B$33:$B$776,H$47)+'СЕТ СН'!$G$12+СВЦЭМ!$D$10+'СЕТ СН'!$G$6-'СЕТ СН'!$G$22</f>
        <v>1467.6031208700001</v>
      </c>
      <c r="I67" s="36">
        <f>SUMIFS(СВЦЭМ!$C$33:$C$776,СВЦЭМ!$A$33:$A$776,$A67,СВЦЭМ!$B$33:$B$776,I$47)+'СЕТ СН'!$G$12+СВЦЭМ!$D$10+'СЕТ СН'!$G$6-'СЕТ СН'!$G$22</f>
        <v>1439.08115172</v>
      </c>
      <c r="J67" s="36">
        <f>SUMIFS(СВЦЭМ!$C$33:$C$776,СВЦЭМ!$A$33:$A$776,$A67,СВЦЭМ!$B$33:$B$776,J$47)+'СЕТ СН'!$G$12+СВЦЭМ!$D$10+'СЕТ СН'!$G$6-'СЕТ СН'!$G$22</f>
        <v>1379.71312227</v>
      </c>
      <c r="K67" s="36">
        <f>SUMIFS(СВЦЭМ!$C$33:$C$776,СВЦЭМ!$A$33:$A$776,$A67,СВЦЭМ!$B$33:$B$776,K$47)+'СЕТ СН'!$G$12+СВЦЭМ!$D$10+'СЕТ СН'!$G$6-'СЕТ СН'!$G$22</f>
        <v>1349.5271696700001</v>
      </c>
      <c r="L67" s="36">
        <f>SUMIFS(СВЦЭМ!$C$33:$C$776,СВЦЭМ!$A$33:$A$776,$A67,СВЦЭМ!$B$33:$B$776,L$47)+'СЕТ СН'!$G$12+СВЦЭМ!$D$10+'СЕТ СН'!$G$6-'СЕТ СН'!$G$22</f>
        <v>1357.41005653</v>
      </c>
      <c r="M67" s="36">
        <f>SUMIFS(СВЦЭМ!$C$33:$C$776,СВЦЭМ!$A$33:$A$776,$A67,СВЦЭМ!$B$33:$B$776,M$47)+'СЕТ СН'!$G$12+СВЦЭМ!$D$10+'СЕТ СН'!$G$6-'СЕТ СН'!$G$22</f>
        <v>1360.13053515</v>
      </c>
      <c r="N67" s="36">
        <f>SUMIFS(СВЦЭМ!$C$33:$C$776,СВЦЭМ!$A$33:$A$776,$A67,СВЦЭМ!$B$33:$B$776,N$47)+'СЕТ СН'!$G$12+СВЦЭМ!$D$10+'СЕТ СН'!$G$6-'СЕТ СН'!$G$22</f>
        <v>1321.5301841700002</v>
      </c>
      <c r="O67" s="36">
        <f>SUMIFS(СВЦЭМ!$C$33:$C$776,СВЦЭМ!$A$33:$A$776,$A67,СВЦЭМ!$B$33:$B$776,O$47)+'СЕТ СН'!$G$12+СВЦЭМ!$D$10+'СЕТ СН'!$G$6-'СЕТ СН'!$G$22</f>
        <v>1312.96334561</v>
      </c>
      <c r="P67" s="36">
        <f>SUMIFS(СВЦЭМ!$C$33:$C$776,СВЦЭМ!$A$33:$A$776,$A67,СВЦЭМ!$B$33:$B$776,P$47)+'СЕТ СН'!$G$12+СВЦЭМ!$D$10+'СЕТ СН'!$G$6-'СЕТ СН'!$G$22</f>
        <v>1320.74229341</v>
      </c>
      <c r="Q67" s="36">
        <f>SUMIFS(СВЦЭМ!$C$33:$C$776,СВЦЭМ!$A$33:$A$776,$A67,СВЦЭМ!$B$33:$B$776,Q$47)+'СЕТ СН'!$G$12+СВЦЭМ!$D$10+'СЕТ СН'!$G$6-'СЕТ СН'!$G$22</f>
        <v>1317.7393465499999</v>
      </c>
      <c r="R67" s="36">
        <f>SUMIFS(СВЦЭМ!$C$33:$C$776,СВЦЭМ!$A$33:$A$776,$A67,СВЦЭМ!$B$33:$B$776,R$47)+'СЕТ СН'!$G$12+СВЦЭМ!$D$10+'СЕТ СН'!$G$6-'СЕТ СН'!$G$22</f>
        <v>1318.0432984700001</v>
      </c>
      <c r="S67" s="36">
        <f>SUMIFS(СВЦЭМ!$C$33:$C$776,СВЦЭМ!$A$33:$A$776,$A67,СВЦЭМ!$B$33:$B$776,S$47)+'СЕТ СН'!$G$12+СВЦЭМ!$D$10+'СЕТ СН'!$G$6-'СЕТ СН'!$G$22</f>
        <v>1313.12797634</v>
      </c>
      <c r="T67" s="36">
        <f>SUMIFS(СВЦЭМ!$C$33:$C$776,СВЦЭМ!$A$33:$A$776,$A67,СВЦЭМ!$B$33:$B$776,T$47)+'СЕТ СН'!$G$12+СВЦЭМ!$D$10+'СЕТ СН'!$G$6-'СЕТ СН'!$G$22</f>
        <v>1303.1482745200001</v>
      </c>
      <c r="U67" s="36">
        <f>SUMIFS(СВЦЭМ!$C$33:$C$776,СВЦЭМ!$A$33:$A$776,$A67,СВЦЭМ!$B$33:$B$776,U$47)+'СЕТ СН'!$G$12+СВЦЭМ!$D$10+'СЕТ СН'!$G$6-'СЕТ СН'!$G$22</f>
        <v>1305.9290633800001</v>
      </c>
      <c r="V67" s="36">
        <f>SUMIFS(СВЦЭМ!$C$33:$C$776,СВЦЭМ!$A$33:$A$776,$A67,СВЦЭМ!$B$33:$B$776,V$47)+'СЕТ СН'!$G$12+СВЦЭМ!$D$10+'СЕТ СН'!$G$6-'СЕТ СН'!$G$22</f>
        <v>1289.66784278</v>
      </c>
      <c r="W67" s="36">
        <f>SUMIFS(СВЦЭМ!$C$33:$C$776,СВЦЭМ!$A$33:$A$776,$A67,СВЦЭМ!$B$33:$B$776,W$47)+'СЕТ СН'!$G$12+СВЦЭМ!$D$10+'СЕТ СН'!$G$6-'СЕТ СН'!$G$22</f>
        <v>1285.4997776700002</v>
      </c>
      <c r="X67" s="36">
        <f>SUMIFS(СВЦЭМ!$C$33:$C$776,СВЦЭМ!$A$33:$A$776,$A67,СВЦЭМ!$B$33:$B$776,X$47)+'СЕТ СН'!$G$12+СВЦЭМ!$D$10+'СЕТ СН'!$G$6-'СЕТ СН'!$G$22</f>
        <v>1291.89517363</v>
      </c>
      <c r="Y67" s="36">
        <f>SUMIFS(СВЦЭМ!$C$33:$C$776,СВЦЭМ!$A$33:$A$776,$A67,СВЦЭМ!$B$33:$B$776,Y$47)+'СЕТ СН'!$G$12+СВЦЭМ!$D$10+'СЕТ СН'!$G$6-'СЕТ СН'!$G$22</f>
        <v>1344.0610003000002</v>
      </c>
    </row>
    <row r="68" spans="1:27" ht="15.75" x14ac:dyDescent="0.2">
      <c r="A68" s="35">
        <f t="shared" si="1"/>
        <v>43759</v>
      </c>
      <c r="B68" s="36">
        <f>SUMIFS(СВЦЭМ!$C$33:$C$776,СВЦЭМ!$A$33:$A$776,$A68,СВЦЭМ!$B$33:$B$776,B$47)+'СЕТ СН'!$G$12+СВЦЭМ!$D$10+'СЕТ СН'!$G$6-'СЕТ СН'!$G$22</f>
        <v>1446.75406131</v>
      </c>
      <c r="C68" s="36">
        <f>SUMIFS(СВЦЭМ!$C$33:$C$776,СВЦЭМ!$A$33:$A$776,$A68,СВЦЭМ!$B$33:$B$776,C$47)+'СЕТ СН'!$G$12+СВЦЭМ!$D$10+'СЕТ СН'!$G$6-'СЕТ СН'!$G$22</f>
        <v>1491.63927461</v>
      </c>
      <c r="D68" s="36">
        <f>SUMIFS(СВЦЭМ!$C$33:$C$776,СВЦЭМ!$A$33:$A$776,$A68,СВЦЭМ!$B$33:$B$776,D$47)+'СЕТ СН'!$G$12+СВЦЭМ!$D$10+'СЕТ СН'!$G$6-'СЕТ СН'!$G$22</f>
        <v>1514.2997202400002</v>
      </c>
      <c r="E68" s="36">
        <f>SUMIFS(СВЦЭМ!$C$33:$C$776,СВЦЭМ!$A$33:$A$776,$A68,СВЦЭМ!$B$33:$B$776,E$47)+'СЕТ СН'!$G$12+СВЦЭМ!$D$10+'СЕТ СН'!$G$6-'СЕТ СН'!$G$22</f>
        <v>1513.68431781</v>
      </c>
      <c r="F68" s="36">
        <f>SUMIFS(СВЦЭМ!$C$33:$C$776,СВЦЭМ!$A$33:$A$776,$A68,СВЦЭМ!$B$33:$B$776,F$47)+'СЕТ СН'!$G$12+СВЦЭМ!$D$10+'СЕТ СН'!$G$6-'СЕТ СН'!$G$22</f>
        <v>1517.3551962900001</v>
      </c>
      <c r="G68" s="36">
        <f>SUMIFS(СВЦЭМ!$C$33:$C$776,СВЦЭМ!$A$33:$A$776,$A68,СВЦЭМ!$B$33:$B$776,G$47)+'СЕТ СН'!$G$12+СВЦЭМ!$D$10+'СЕТ СН'!$G$6-'СЕТ СН'!$G$22</f>
        <v>1487.9282900200001</v>
      </c>
      <c r="H68" s="36">
        <f>SUMIFS(СВЦЭМ!$C$33:$C$776,СВЦЭМ!$A$33:$A$776,$A68,СВЦЭМ!$B$33:$B$776,H$47)+'СЕТ СН'!$G$12+СВЦЭМ!$D$10+'СЕТ СН'!$G$6-'СЕТ СН'!$G$22</f>
        <v>1453.77577049</v>
      </c>
      <c r="I68" s="36">
        <f>SUMIFS(СВЦЭМ!$C$33:$C$776,СВЦЭМ!$A$33:$A$776,$A68,СВЦЭМ!$B$33:$B$776,I$47)+'СЕТ СН'!$G$12+СВЦЭМ!$D$10+'СЕТ СН'!$G$6-'СЕТ СН'!$G$22</f>
        <v>1415.2836716100001</v>
      </c>
      <c r="J68" s="36">
        <f>SUMIFS(СВЦЭМ!$C$33:$C$776,СВЦЭМ!$A$33:$A$776,$A68,СВЦЭМ!$B$33:$B$776,J$47)+'СЕТ СН'!$G$12+СВЦЭМ!$D$10+'СЕТ СН'!$G$6-'СЕТ СН'!$G$22</f>
        <v>1400.5294719399999</v>
      </c>
      <c r="K68" s="36">
        <f>SUMIFS(СВЦЭМ!$C$33:$C$776,СВЦЭМ!$A$33:$A$776,$A68,СВЦЭМ!$B$33:$B$776,K$47)+'СЕТ СН'!$G$12+СВЦЭМ!$D$10+'СЕТ СН'!$G$6-'СЕТ СН'!$G$22</f>
        <v>1388.92957996</v>
      </c>
      <c r="L68" s="36">
        <f>SUMIFS(СВЦЭМ!$C$33:$C$776,СВЦЭМ!$A$33:$A$776,$A68,СВЦЭМ!$B$33:$B$776,L$47)+'СЕТ СН'!$G$12+СВЦЭМ!$D$10+'СЕТ СН'!$G$6-'СЕТ СН'!$G$22</f>
        <v>1379.38687082</v>
      </c>
      <c r="M68" s="36">
        <f>SUMIFS(СВЦЭМ!$C$33:$C$776,СВЦЭМ!$A$33:$A$776,$A68,СВЦЭМ!$B$33:$B$776,M$47)+'СЕТ СН'!$G$12+СВЦЭМ!$D$10+'СЕТ СН'!$G$6-'СЕТ СН'!$G$22</f>
        <v>1382.3676979400002</v>
      </c>
      <c r="N68" s="36">
        <f>SUMIFS(СВЦЭМ!$C$33:$C$776,СВЦЭМ!$A$33:$A$776,$A68,СВЦЭМ!$B$33:$B$776,N$47)+'СЕТ СН'!$G$12+СВЦЭМ!$D$10+'СЕТ СН'!$G$6-'СЕТ СН'!$G$22</f>
        <v>1342.5133354899999</v>
      </c>
      <c r="O68" s="36">
        <f>SUMIFS(СВЦЭМ!$C$33:$C$776,СВЦЭМ!$A$33:$A$776,$A68,СВЦЭМ!$B$33:$B$776,O$47)+'СЕТ СН'!$G$12+СВЦЭМ!$D$10+'СЕТ СН'!$G$6-'СЕТ СН'!$G$22</f>
        <v>1304.9376908200002</v>
      </c>
      <c r="P68" s="36">
        <f>SUMIFS(СВЦЭМ!$C$33:$C$776,СВЦЭМ!$A$33:$A$776,$A68,СВЦЭМ!$B$33:$B$776,P$47)+'СЕТ СН'!$G$12+СВЦЭМ!$D$10+'СЕТ СН'!$G$6-'СЕТ СН'!$G$22</f>
        <v>1308.2664346500001</v>
      </c>
      <c r="Q68" s="36">
        <f>SUMIFS(СВЦЭМ!$C$33:$C$776,СВЦЭМ!$A$33:$A$776,$A68,СВЦЭМ!$B$33:$B$776,Q$47)+'СЕТ СН'!$G$12+СВЦЭМ!$D$10+'СЕТ СН'!$G$6-'СЕТ СН'!$G$22</f>
        <v>1308.1647676900002</v>
      </c>
      <c r="R68" s="36">
        <f>SUMIFS(СВЦЭМ!$C$33:$C$776,СВЦЭМ!$A$33:$A$776,$A68,СВЦЭМ!$B$33:$B$776,R$47)+'СЕТ СН'!$G$12+СВЦЭМ!$D$10+'СЕТ СН'!$G$6-'СЕТ СН'!$G$22</f>
        <v>1306.2162420499999</v>
      </c>
      <c r="S68" s="36">
        <f>SUMIFS(СВЦЭМ!$C$33:$C$776,СВЦЭМ!$A$33:$A$776,$A68,СВЦЭМ!$B$33:$B$776,S$47)+'СЕТ СН'!$G$12+СВЦЭМ!$D$10+'СЕТ СН'!$G$6-'СЕТ СН'!$G$22</f>
        <v>1310.4136871600001</v>
      </c>
      <c r="T68" s="36">
        <f>SUMIFS(СВЦЭМ!$C$33:$C$776,СВЦЭМ!$A$33:$A$776,$A68,СВЦЭМ!$B$33:$B$776,T$47)+'СЕТ СН'!$G$12+СВЦЭМ!$D$10+'СЕТ СН'!$G$6-'СЕТ СН'!$G$22</f>
        <v>1293.4675344699999</v>
      </c>
      <c r="U68" s="36">
        <f>SUMIFS(СВЦЭМ!$C$33:$C$776,СВЦЭМ!$A$33:$A$776,$A68,СВЦЭМ!$B$33:$B$776,U$47)+'СЕТ СН'!$G$12+СВЦЭМ!$D$10+'СЕТ СН'!$G$6-'СЕТ СН'!$G$22</f>
        <v>1289.5094730599999</v>
      </c>
      <c r="V68" s="36">
        <f>SUMIFS(СВЦЭМ!$C$33:$C$776,СВЦЭМ!$A$33:$A$776,$A68,СВЦЭМ!$B$33:$B$776,V$47)+'СЕТ СН'!$G$12+СВЦЭМ!$D$10+'СЕТ СН'!$G$6-'СЕТ СН'!$G$22</f>
        <v>1288.46869171</v>
      </c>
      <c r="W68" s="36">
        <f>SUMIFS(СВЦЭМ!$C$33:$C$776,СВЦЭМ!$A$33:$A$776,$A68,СВЦЭМ!$B$33:$B$776,W$47)+'СЕТ СН'!$G$12+СВЦЭМ!$D$10+'СЕТ СН'!$G$6-'СЕТ СН'!$G$22</f>
        <v>1317.2534241100002</v>
      </c>
      <c r="X68" s="36">
        <f>SUMIFS(СВЦЭМ!$C$33:$C$776,СВЦЭМ!$A$33:$A$776,$A68,СВЦЭМ!$B$33:$B$776,X$47)+'СЕТ СН'!$G$12+СВЦЭМ!$D$10+'СЕТ СН'!$G$6-'СЕТ СН'!$G$22</f>
        <v>1327.6803423599999</v>
      </c>
      <c r="Y68" s="36">
        <f>SUMIFS(СВЦЭМ!$C$33:$C$776,СВЦЭМ!$A$33:$A$776,$A68,СВЦЭМ!$B$33:$B$776,Y$47)+'СЕТ СН'!$G$12+СВЦЭМ!$D$10+'СЕТ СН'!$G$6-'СЕТ СН'!$G$22</f>
        <v>1374.7839139299999</v>
      </c>
    </row>
    <row r="69" spans="1:27" ht="15.75" x14ac:dyDescent="0.2">
      <c r="A69" s="35">
        <f t="shared" si="1"/>
        <v>43760</v>
      </c>
      <c r="B69" s="36">
        <f>SUMIFS(СВЦЭМ!$C$33:$C$776,СВЦЭМ!$A$33:$A$776,$A69,СВЦЭМ!$B$33:$B$776,B$47)+'СЕТ СН'!$G$12+СВЦЭМ!$D$10+'СЕТ СН'!$G$6-'СЕТ СН'!$G$22</f>
        <v>1475.4726748400001</v>
      </c>
      <c r="C69" s="36">
        <f>SUMIFS(СВЦЭМ!$C$33:$C$776,СВЦЭМ!$A$33:$A$776,$A69,СВЦЭМ!$B$33:$B$776,C$47)+'СЕТ СН'!$G$12+СВЦЭМ!$D$10+'СЕТ СН'!$G$6-'СЕТ СН'!$G$22</f>
        <v>1520.7330541900001</v>
      </c>
      <c r="D69" s="36">
        <f>SUMIFS(СВЦЭМ!$C$33:$C$776,СВЦЭМ!$A$33:$A$776,$A69,СВЦЭМ!$B$33:$B$776,D$47)+'СЕТ СН'!$G$12+СВЦЭМ!$D$10+'СЕТ СН'!$G$6-'СЕТ СН'!$G$22</f>
        <v>1545.38357793</v>
      </c>
      <c r="E69" s="36">
        <f>SUMIFS(СВЦЭМ!$C$33:$C$776,СВЦЭМ!$A$33:$A$776,$A69,СВЦЭМ!$B$33:$B$776,E$47)+'СЕТ СН'!$G$12+СВЦЭМ!$D$10+'СЕТ СН'!$G$6-'СЕТ СН'!$G$22</f>
        <v>1544.2851080800001</v>
      </c>
      <c r="F69" s="36">
        <f>SUMIFS(СВЦЭМ!$C$33:$C$776,СВЦЭМ!$A$33:$A$776,$A69,СВЦЭМ!$B$33:$B$776,F$47)+'СЕТ СН'!$G$12+СВЦЭМ!$D$10+'СЕТ СН'!$G$6-'СЕТ СН'!$G$22</f>
        <v>1540.27994747</v>
      </c>
      <c r="G69" s="36">
        <f>SUMIFS(СВЦЭМ!$C$33:$C$776,СВЦЭМ!$A$33:$A$776,$A69,СВЦЭМ!$B$33:$B$776,G$47)+'СЕТ СН'!$G$12+СВЦЭМ!$D$10+'СЕТ СН'!$G$6-'СЕТ СН'!$G$22</f>
        <v>1518.0750885699999</v>
      </c>
      <c r="H69" s="36">
        <f>SUMIFS(СВЦЭМ!$C$33:$C$776,СВЦЭМ!$A$33:$A$776,$A69,СВЦЭМ!$B$33:$B$776,H$47)+'СЕТ СН'!$G$12+СВЦЭМ!$D$10+'СЕТ СН'!$G$6-'СЕТ СН'!$G$22</f>
        <v>1454.3260277300001</v>
      </c>
      <c r="I69" s="36">
        <f>SUMIFS(СВЦЭМ!$C$33:$C$776,СВЦЭМ!$A$33:$A$776,$A69,СВЦЭМ!$B$33:$B$776,I$47)+'СЕТ СН'!$G$12+СВЦЭМ!$D$10+'СЕТ СН'!$G$6-'СЕТ СН'!$G$22</f>
        <v>1407.1806017900001</v>
      </c>
      <c r="J69" s="36">
        <f>SUMIFS(СВЦЭМ!$C$33:$C$776,СВЦЭМ!$A$33:$A$776,$A69,СВЦЭМ!$B$33:$B$776,J$47)+'СЕТ СН'!$G$12+СВЦЭМ!$D$10+'СЕТ СН'!$G$6-'СЕТ СН'!$G$22</f>
        <v>1388.2074817500002</v>
      </c>
      <c r="K69" s="36">
        <f>SUMIFS(СВЦЭМ!$C$33:$C$776,СВЦЭМ!$A$33:$A$776,$A69,СВЦЭМ!$B$33:$B$776,K$47)+'СЕТ СН'!$G$12+СВЦЭМ!$D$10+'СЕТ СН'!$G$6-'СЕТ СН'!$G$22</f>
        <v>1368.84568663</v>
      </c>
      <c r="L69" s="36">
        <f>SUMIFS(СВЦЭМ!$C$33:$C$776,СВЦЭМ!$A$33:$A$776,$A69,СВЦЭМ!$B$33:$B$776,L$47)+'СЕТ СН'!$G$12+СВЦЭМ!$D$10+'СЕТ СН'!$G$6-'СЕТ СН'!$G$22</f>
        <v>1369.38268098</v>
      </c>
      <c r="M69" s="36">
        <f>SUMIFS(СВЦЭМ!$C$33:$C$776,СВЦЭМ!$A$33:$A$776,$A69,СВЦЭМ!$B$33:$B$776,M$47)+'СЕТ СН'!$G$12+СВЦЭМ!$D$10+'СЕТ СН'!$G$6-'СЕТ СН'!$G$22</f>
        <v>1374.14100676</v>
      </c>
      <c r="N69" s="36">
        <f>SUMIFS(СВЦЭМ!$C$33:$C$776,СВЦЭМ!$A$33:$A$776,$A69,СВЦЭМ!$B$33:$B$776,N$47)+'СЕТ СН'!$G$12+СВЦЭМ!$D$10+'СЕТ СН'!$G$6-'СЕТ СН'!$G$22</f>
        <v>1340.5952224299999</v>
      </c>
      <c r="O69" s="36">
        <f>SUMIFS(СВЦЭМ!$C$33:$C$776,СВЦЭМ!$A$33:$A$776,$A69,СВЦЭМ!$B$33:$B$776,O$47)+'СЕТ СН'!$G$12+СВЦЭМ!$D$10+'СЕТ СН'!$G$6-'СЕТ СН'!$G$22</f>
        <v>1324.48952536</v>
      </c>
      <c r="P69" s="36">
        <f>SUMIFS(СВЦЭМ!$C$33:$C$776,СВЦЭМ!$A$33:$A$776,$A69,СВЦЭМ!$B$33:$B$776,P$47)+'СЕТ СН'!$G$12+СВЦЭМ!$D$10+'СЕТ СН'!$G$6-'СЕТ СН'!$G$22</f>
        <v>1329.6275250399999</v>
      </c>
      <c r="Q69" s="36">
        <f>SUMIFS(СВЦЭМ!$C$33:$C$776,СВЦЭМ!$A$33:$A$776,$A69,СВЦЭМ!$B$33:$B$776,Q$47)+'СЕТ СН'!$G$12+СВЦЭМ!$D$10+'СЕТ СН'!$G$6-'СЕТ СН'!$G$22</f>
        <v>1329.9143245600001</v>
      </c>
      <c r="R69" s="36">
        <f>SUMIFS(СВЦЭМ!$C$33:$C$776,СВЦЭМ!$A$33:$A$776,$A69,СВЦЭМ!$B$33:$B$776,R$47)+'СЕТ СН'!$G$12+СВЦЭМ!$D$10+'СЕТ СН'!$G$6-'СЕТ СН'!$G$22</f>
        <v>1322.3501362300001</v>
      </c>
      <c r="S69" s="36">
        <f>SUMIFS(СВЦЭМ!$C$33:$C$776,СВЦЭМ!$A$33:$A$776,$A69,СВЦЭМ!$B$33:$B$776,S$47)+'СЕТ СН'!$G$12+СВЦЭМ!$D$10+'СЕТ СН'!$G$6-'СЕТ СН'!$G$22</f>
        <v>1306.6622508099999</v>
      </c>
      <c r="T69" s="36">
        <f>SUMIFS(СВЦЭМ!$C$33:$C$776,СВЦЭМ!$A$33:$A$776,$A69,СВЦЭМ!$B$33:$B$776,T$47)+'СЕТ СН'!$G$12+СВЦЭМ!$D$10+'СЕТ СН'!$G$6-'СЕТ СН'!$G$22</f>
        <v>1280.68211256</v>
      </c>
      <c r="U69" s="36">
        <f>SUMIFS(СВЦЭМ!$C$33:$C$776,СВЦЭМ!$A$33:$A$776,$A69,СВЦЭМ!$B$33:$B$776,U$47)+'СЕТ СН'!$G$12+СВЦЭМ!$D$10+'СЕТ СН'!$G$6-'СЕТ СН'!$G$22</f>
        <v>1267.1974529600002</v>
      </c>
      <c r="V69" s="36">
        <f>SUMIFS(СВЦЭМ!$C$33:$C$776,СВЦЭМ!$A$33:$A$776,$A69,СВЦЭМ!$B$33:$B$776,V$47)+'СЕТ СН'!$G$12+СВЦЭМ!$D$10+'СЕТ СН'!$G$6-'СЕТ СН'!$G$22</f>
        <v>1268.7847651300001</v>
      </c>
      <c r="W69" s="36">
        <f>SUMIFS(СВЦЭМ!$C$33:$C$776,СВЦЭМ!$A$33:$A$776,$A69,СВЦЭМ!$B$33:$B$776,W$47)+'СЕТ СН'!$G$12+СВЦЭМ!$D$10+'СЕТ СН'!$G$6-'СЕТ СН'!$G$22</f>
        <v>1271.5927291500002</v>
      </c>
      <c r="X69" s="36">
        <f>SUMIFS(СВЦЭМ!$C$33:$C$776,СВЦЭМ!$A$33:$A$776,$A69,СВЦЭМ!$B$33:$B$776,X$47)+'СЕТ СН'!$G$12+СВЦЭМ!$D$10+'СЕТ СН'!$G$6-'СЕТ СН'!$G$22</f>
        <v>1304.4849721300002</v>
      </c>
      <c r="Y69" s="36">
        <f>SUMIFS(СВЦЭМ!$C$33:$C$776,СВЦЭМ!$A$33:$A$776,$A69,СВЦЭМ!$B$33:$B$776,Y$47)+'СЕТ СН'!$G$12+СВЦЭМ!$D$10+'СЕТ СН'!$G$6-'СЕТ СН'!$G$22</f>
        <v>1360.7562640900001</v>
      </c>
    </row>
    <row r="70" spans="1:27" ht="15.75" x14ac:dyDescent="0.2">
      <c r="A70" s="35">
        <f t="shared" si="1"/>
        <v>43761</v>
      </c>
      <c r="B70" s="36">
        <f>SUMIFS(СВЦЭМ!$C$33:$C$776,СВЦЭМ!$A$33:$A$776,$A70,СВЦЭМ!$B$33:$B$776,B$47)+'СЕТ СН'!$G$12+СВЦЭМ!$D$10+'СЕТ СН'!$G$6-'СЕТ СН'!$G$22</f>
        <v>1442.35812063</v>
      </c>
      <c r="C70" s="36">
        <f>SUMIFS(СВЦЭМ!$C$33:$C$776,СВЦЭМ!$A$33:$A$776,$A70,СВЦЭМ!$B$33:$B$776,C$47)+'СЕТ СН'!$G$12+СВЦЭМ!$D$10+'СЕТ СН'!$G$6-'СЕТ СН'!$G$22</f>
        <v>1479.9017299300001</v>
      </c>
      <c r="D70" s="36">
        <f>SUMIFS(СВЦЭМ!$C$33:$C$776,СВЦЭМ!$A$33:$A$776,$A70,СВЦЭМ!$B$33:$B$776,D$47)+'СЕТ СН'!$G$12+СВЦЭМ!$D$10+'СЕТ СН'!$G$6-'СЕТ СН'!$G$22</f>
        <v>1493.7336272299999</v>
      </c>
      <c r="E70" s="36">
        <f>SUMIFS(СВЦЭМ!$C$33:$C$776,СВЦЭМ!$A$33:$A$776,$A70,СВЦЭМ!$B$33:$B$776,E$47)+'СЕТ СН'!$G$12+СВЦЭМ!$D$10+'СЕТ СН'!$G$6-'СЕТ СН'!$G$22</f>
        <v>1522.05470803</v>
      </c>
      <c r="F70" s="36">
        <f>SUMIFS(СВЦЭМ!$C$33:$C$776,СВЦЭМ!$A$33:$A$776,$A70,СВЦЭМ!$B$33:$B$776,F$47)+'СЕТ СН'!$G$12+СВЦЭМ!$D$10+'СЕТ СН'!$G$6-'СЕТ СН'!$G$22</f>
        <v>1534.2128469899999</v>
      </c>
      <c r="G70" s="36">
        <f>SUMIFS(СВЦЭМ!$C$33:$C$776,СВЦЭМ!$A$33:$A$776,$A70,СВЦЭМ!$B$33:$B$776,G$47)+'СЕТ СН'!$G$12+СВЦЭМ!$D$10+'СЕТ СН'!$G$6-'СЕТ СН'!$G$22</f>
        <v>1504.9058499</v>
      </c>
      <c r="H70" s="36">
        <f>SUMIFS(СВЦЭМ!$C$33:$C$776,СВЦЭМ!$A$33:$A$776,$A70,СВЦЭМ!$B$33:$B$776,H$47)+'СЕТ СН'!$G$12+СВЦЭМ!$D$10+'СЕТ СН'!$G$6-'СЕТ СН'!$G$22</f>
        <v>1442.1242218900002</v>
      </c>
      <c r="I70" s="36">
        <f>SUMIFS(СВЦЭМ!$C$33:$C$776,СВЦЭМ!$A$33:$A$776,$A70,СВЦЭМ!$B$33:$B$776,I$47)+'СЕТ СН'!$G$12+СВЦЭМ!$D$10+'СЕТ СН'!$G$6-'СЕТ СН'!$G$22</f>
        <v>1395.44053373</v>
      </c>
      <c r="J70" s="36">
        <f>SUMIFS(СВЦЭМ!$C$33:$C$776,СВЦЭМ!$A$33:$A$776,$A70,СВЦЭМ!$B$33:$B$776,J$47)+'СЕТ СН'!$G$12+СВЦЭМ!$D$10+'СЕТ СН'!$G$6-'СЕТ СН'!$G$22</f>
        <v>1384.3410732699999</v>
      </c>
      <c r="K70" s="36">
        <f>SUMIFS(СВЦЭМ!$C$33:$C$776,СВЦЭМ!$A$33:$A$776,$A70,СВЦЭМ!$B$33:$B$776,K$47)+'СЕТ СН'!$G$12+СВЦЭМ!$D$10+'СЕТ СН'!$G$6-'СЕТ СН'!$G$22</f>
        <v>1371.2186469200001</v>
      </c>
      <c r="L70" s="36">
        <f>SUMIFS(СВЦЭМ!$C$33:$C$776,СВЦЭМ!$A$33:$A$776,$A70,СВЦЭМ!$B$33:$B$776,L$47)+'СЕТ СН'!$G$12+СВЦЭМ!$D$10+'СЕТ СН'!$G$6-'СЕТ СН'!$G$22</f>
        <v>1370.77451666</v>
      </c>
      <c r="M70" s="36">
        <f>SUMIFS(СВЦЭМ!$C$33:$C$776,СВЦЭМ!$A$33:$A$776,$A70,СВЦЭМ!$B$33:$B$776,M$47)+'СЕТ СН'!$G$12+СВЦЭМ!$D$10+'СЕТ СН'!$G$6-'СЕТ СН'!$G$22</f>
        <v>1373.509082</v>
      </c>
      <c r="N70" s="36">
        <f>SUMIFS(СВЦЭМ!$C$33:$C$776,СВЦЭМ!$A$33:$A$776,$A70,СВЦЭМ!$B$33:$B$776,N$47)+'СЕТ СН'!$G$12+СВЦЭМ!$D$10+'СЕТ СН'!$G$6-'СЕТ СН'!$G$22</f>
        <v>1353.7584512600001</v>
      </c>
      <c r="O70" s="36">
        <f>SUMIFS(СВЦЭМ!$C$33:$C$776,СВЦЭМ!$A$33:$A$776,$A70,СВЦЭМ!$B$33:$B$776,O$47)+'СЕТ СН'!$G$12+СВЦЭМ!$D$10+'СЕТ СН'!$G$6-'СЕТ СН'!$G$22</f>
        <v>1339.24954073</v>
      </c>
      <c r="P70" s="36">
        <f>SUMIFS(СВЦЭМ!$C$33:$C$776,СВЦЭМ!$A$33:$A$776,$A70,СВЦЭМ!$B$33:$B$776,P$47)+'СЕТ СН'!$G$12+СВЦЭМ!$D$10+'СЕТ СН'!$G$6-'СЕТ СН'!$G$22</f>
        <v>1338.0950648800001</v>
      </c>
      <c r="Q70" s="36">
        <f>SUMIFS(СВЦЭМ!$C$33:$C$776,СВЦЭМ!$A$33:$A$776,$A70,СВЦЭМ!$B$33:$B$776,Q$47)+'СЕТ СН'!$G$12+СВЦЭМ!$D$10+'СЕТ СН'!$G$6-'СЕТ СН'!$G$22</f>
        <v>1332.4891969800001</v>
      </c>
      <c r="R70" s="36">
        <f>SUMIFS(СВЦЭМ!$C$33:$C$776,СВЦЭМ!$A$33:$A$776,$A70,СВЦЭМ!$B$33:$B$776,R$47)+'СЕТ СН'!$G$12+СВЦЭМ!$D$10+'СЕТ СН'!$G$6-'СЕТ СН'!$G$22</f>
        <v>1328.1783759499999</v>
      </c>
      <c r="S70" s="36">
        <f>SUMIFS(СВЦЭМ!$C$33:$C$776,СВЦЭМ!$A$33:$A$776,$A70,СВЦЭМ!$B$33:$B$776,S$47)+'СЕТ СН'!$G$12+СВЦЭМ!$D$10+'СЕТ СН'!$G$6-'СЕТ СН'!$G$22</f>
        <v>1329.8720141600002</v>
      </c>
      <c r="T70" s="36">
        <f>SUMIFS(СВЦЭМ!$C$33:$C$776,СВЦЭМ!$A$33:$A$776,$A70,СВЦЭМ!$B$33:$B$776,T$47)+'СЕТ СН'!$G$12+СВЦЭМ!$D$10+'СЕТ СН'!$G$6-'СЕТ СН'!$G$22</f>
        <v>1309.6950288600001</v>
      </c>
      <c r="U70" s="36">
        <f>SUMIFS(СВЦЭМ!$C$33:$C$776,СВЦЭМ!$A$33:$A$776,$A70,СВЦЭМ!$B$33:$B$776,U$47)+'СЕТ СН'!$G$12+СВЦЭМ!$D$10+'СЕТ СН'!$G$6-'СЕТ СН'!$G$22</f>
        <v>1263.32651231</v>
      </c>
      <c r="V70" s="36">
        <f>SUMIFS(СВЦЭМ!$C$33:$C$776,СВЦЭМ!$A$33:$A$776,$A70,СВЦЭМ!$B$33:$B$776,V$47)+'СЕТ СН'!$G$12+СВЦЭМ!$D$10+'СЕТ СН'!$G$6-'СЕТ СН'!$G$22</f>
        <v>1258.1400422199999</v>
      </c>
      <c r="W70" s="36">
        <f>SUMIFS(СВЦЭМ!$C$33:$C$776,СВЦЭМ!$A$33:$A$776,$A70,СВЦЭМ!$B$33:$B$776,W$47)+'СЕТ СН'!$G$12+СВЦЭМ!$D$10+'СЕТ СН'!$G$6-'СЕТ СН'!$G$22</f>
        <v>1274.53367299</v>
      </c>
      <c r="X70" s="36">
        <f>SUMIFS(СВЦЭМ!$C$33:$C$776,СВЦЭМ!$A$33:$A$776,$A70,СВЦЭМ!$B$33:$B$776,X$47)+'СЕТ СН'!$G$12+СВЦЭМ!$D$10+'СЕТ СН'!$G$6-'СЕТ СН'!$G$22</f>
        <v>1302.45108936</v>
      </c>
      <c r="Y70" s="36">
        <f>SUMIFS(СВЦЭМ!$C$33:$C$776,СВЦЭМ!$A$33:$A$776,$A70,СВЦЭМ!$B$33:$B$776,Y$47)+'СЕТ СН'!$G$12+СВЦЭМ!$D$10+'СЕТ СН'!$G$6-'СЕТ СН'!$G$22</f>
        <v>1351.60200016</v>
      </c>
    </row>
    <row r="71" spans="1:27" ht="15.75" x14ac:dyDescent="0.2">
      <c r="A71" s="35">
        <f t="shared" si="1"/>
        <v>43762</v>
      </c>
      <c r="B71" s="36">
        <f>SUMIFS(СВЦЭМ!$C$33:$C$776,СВЦЭМ!$A$33:$A$776,$A71,СВЦЭМ!$B$33:$B$776,B$47)+'СЕТ СН'!$G$12+СВЦЭМ!$D$10+'СЕТ СН'!$G$6-'СЕТ СН'!$G$22</f>
        <v>1447.55427921</v>
      </c>
      <c r="C71" s="36">
        <f>SUMIFS(СВЦЭМ!$C$33:$C$776,СВЦЭМ!$A$33:$A$776,$A71,СВЦЭМ!$B$33:$B$776,C$47)+'СЕТ СН'!$G$12+СВЦЭМ!$D$10+'СЕТ СН'!$G$6-'СЕТ СН'!$G$22</f>
        <v>1499.92843348</v>
      </c>
      <c r="D71" s="36">
        <f>SUMIFS(СВЦЭМ!$C$33:$C$776,СВЦЭМ!$A$33:$A$776,$A71,СВЦЭМ!$B$33:$B$776,D$47)+'СЕТ СН'!$G$12+СВЦЭМ!$D$10+'СЕТ СН'!$G$6-'СЕТ СН'!$G$22</f>
        <v>1516.73230476</v>
      </c>
      <c r="E71" s="36">
        <f>SUMIFS(СВЦЭМ!$C$33:$C$776,СВЦЭМ!$A$33:$A$776,$A71,СВЦЭМ!$B$33:$B$776,E$47)+'СЕТ СН'!$G$12+СВЦЭМ!$D$10+'СЕТ СН'!$G$6-'СЕТ СН'!$G$22</f>
        <v>1529.2178166200001</v>
      </c>
      <c r="F71" s="36">
        <f>SUMIFS(СВЦЭМ!$C$33:$C$776,СВЦЭМ!$A$33:$A$776,$A71,СВЦЭМ!$B$33:$B$776,F$47)+'СЕТ СН'!$G$12+СВЦЭМ!$D$10+'СЕТ СН'!$G$6-'СЕТ СН'!$G$22</f>
        <v>1529.4885900600002</v>
      </c>
      <c r="G71" s="36">
        <f>SUMIFS(СВЦЭМ!$C$33:$C$776,СВЦЭМ!$A$33:$A$776,$A71,СВЦЭМ!$B$33:$B$776,G$47)+'СЕТ СН'!$G$12+СВЦЭМ!$D$10+'СЕТ СН'!$G$6-'СЕТ СН'!$G$22</f>
        <v>1502.5295846399999</v>
      </c>
      <c r="H71" s="36">
        <f>SUMIFS(СВЦЭМ!$C$33:$C$776,СВЦЭМ!$A$33:$A$776,$A71,СВЦЭМ!$B$33:$B$776,H$47)+'СЕТ СН'!$G$12+СВЦЭМ!$D$10+'СЕТ СН'!$G$6-'СЕТ СН'!$G$22</f>
        <v>1440.22289568</v>
      </c>
      <c r="I71" s="36">
        <f>SUMIFS(СВЦЭМ!$C$33:$C$776,СВЦЭМ!$A$33:$A$776,$A71,СВЦЭМ!$B$33:$B$776,I$47)+'СЕТ СН'!$G$12+СВЦЭМ!$D$10+'СЕТ СН'!$G$6-'СЕТ СН'!$G$22</f>
        <v>1395.8760473900002</v>
      </c>
      <c r="J71" s="36">
        <f>SUMIFS(СВЦЭМ!$C$33:$C$776,СВЦЭМ!$A$33:$A$776,$A71,СВЦЭМ!$B$33:$B$776,J$47)+'СЕТ СН'!$G$12+СВЦЭМ!$D$10+'СЕТ СН'!$G$6-'СЕТ СН'!$G$22</f>
        <v>1389.3053213400001</v>
      </c>
      <c r="K71" s="36">
        <f>SUMIFS(СВЦЭМ!$C$33:$C$776,СВЦЭМ!$A$33:$A$776,$A71,СВЦЭМ!$B$33:$B$776,K$47)+'СЕТ СН'!$G$12+СВЦЭМ!$D$10+'СЕТ СН'!$G$6-'СЕТ СН'!$G$22</f>
        <v>1387.92460347</v>
      </c>
      <c r="L71" s="36">
        <f>SUMIFS(СВЦЭМ!$C$33:$C$776,СВЦЭМ!$A$33:$A$776,$A71,СВЦЭМ!$B$33:$B$776,L$47)+'СЕТ СН'!$G$12+СВЦЭМ!$D$10+'СЕТ СН'!$G$6-'СЕТ СН'!$G$22</f>
        <v>1391.95219522</v>
      </c>
      <c r="M71" s="36">
        <f>SUMIFS(СВЦЭМ!$C$33:$C$776,СВЦЭМ!$A$33:$A$776,$A71,СВЦЭМ!$B$33:$B$776,M$47)+'СЕТ СН'!$G$12+СВЦЭМ!$D$10+'СЕТ СН'!$G$6-'СЕТ СН'!$G$22</f>
        <v>1389.0739450000001</v>
      </c>
      <c r="N71" s="36">
        <f>SUMIFS(СВЦЭМ!$C$33:$C$776,СВЦЭМ!$A$33:$A$776,$A71,СВЦЭМ!$B$33:$B$776,N$47)+'СЕТ СН'!$G$12+СВЦЭМ!$D$10+'СЕТ СН'!$G$6-'СЕТ СН'!$G$22</f>
        <v>1355.7441491</v>
      </c>
      <c r="O71" s="36">
        <f>SUMIFS(СВЦЭМ!$C$33:$C$776,СВЦЭМ!$A$33:$A$776,$A71,СВЦЭМ!$B$33:$B$776,O$47)+'СЕТ СН'!$G$12+СВЦЭМ!$D$10+'СЕТ СН'!$G$6-'СЕТ СН'!$G$22</f>
        <v>1319.7718215700002</v>
      </c>
      <c r="P71" s="36">
        <f>SUMIFS(СВЦЭМ!$C$33:$C$776,СВЦЭМ!$A$33:$A$776,$A71,СВЦЭМ!$B$33:$B$776,P$47)+'СЕТ СН'!$G$12+СВЦЭМ!$D$10+'СЕТ СН'!$G$6-'СЕТ СН'!$G$22</f>
        <v>1329.2621841</v>
      </c>
      <c r="Q71" s="36">
        <f>SUMIFS(СВЦЭМ!$C$33:$C$776,СВЦЭМ!$A$33:$A$776,$A71,СВЦЭМ!$B$33:$B$776,Q$47)+'СЕТ СН'!$G$12+СВЦЭМ!$D$10+'СЕТ СН'!$G$6-'СЕТ СН'!$G$22</f>
        <v>1329.1904495399999</v>
      </c>
      <c r="R71" s="36">
        <f>SUMIFS(СВЦЭМ!$C$33:$C$776,СВЦЭМ!$A$33:$A$776,$A71,СВЦЭМ!$B$33:$B$776,R$47)+'СЕТ СН'!$G$12+СВЦЭМ!$D$10+'СЕТ СН'!$G$6-'СЕТ СН'!$G$22</f>
        <v>1319.4436065</v>
      </c>
      <c r="S71" s="36">
        <f>SUMIFS(СВЦЭМ!$C$33:$C$776,СВЦЭМ!$A$33:$A$776,$A71,СВЦЭМ!$B$33:$B$776,S$47)+'СЕТ СН'!$G$12+СВЦЭМ!$D$10+'СЕТ СН'!$G$6-'СЕТ СН'!$G$22</f>
        <v>1308.32646131</v>
      </c>
      <c r="T71" s="36">
        <f>SUMIFS(СВЦЭМ!$C$33:$C$776,СВЦЭМ!$A$33:$A$776,$A71,СВЦЭМ!$B$33:$B$776,T$47)+'СЕТ СН'!$G$12+СВЦЭМ!$D$10+'СЕТ СН'!$G$6-'СЕТ СН'!$G$22</f>
        <v>1313.7039906800001</v>
      </c>
      <c r="U71" s="36">
        <f>SUMIFS(СВЦЭМ!$C$33:$C$776,СВЦЭМ!$A$33:$A$776,$A71,СВЦЭМ!$B$33:$B$776,U$47)+'СЕТ СН'!$G$12+СВЦЭМ!$D$10+'СЕТ СН'!$G$6-'СЕТ СН'!$G$22</f>
        <v>1290.9443005799999</v>
      </c>
      <c r="V71" s="36">
        <f>SUMIFS(СВЦЭМ!$C$33:$C$776,СВЦЭМ!$A$33:$A$776,$A71,СВЦЭМ!$B$33:$B$776,V$47)+'СЕТ СН'!$G$12+СВЦЭМ!$D$10+'СЕТ СН'!$G$6-'СЕТ СН'!$G$22</f>
        <v>1286.7201841599999</v>
      </c>
      <c r="W71" s="36">
        <f>SUMIFS(СВЦЭМ!$C$33:$C$776,СВЦЭМ!$A$33:$A$776,$A71,СВЦЭМ!$B$33:$B$776,W$47)+'СЕТ СН'!$G$12+СВЦЭМ!$D$10+'СЕТ СН'!$G$6-'СЕТ СН'!$G$22</f>
        <v>1285.4080377</v>
      </c>
      <c r="X71" s="36">
        <f>SUMIFS(СВЦЭМ!$C$33:$C$776,СВЦЭМ!$A$33:$A$776,$A71,СВЦЭМ!$B$33:$B$776,X$47)+'СЕТ СН'!$G$12+СВЦЭМ!$D$10+'СЕТ СН'!$G$6-'СЕТ СН'!$G$22</f>
        <v>1299.4078255200002</v>
      </c>
      <c r="Y71" s="36">
        <f>SUMIFS(СВЦЭМ!$C$33:$C$776,СВЦЭМ!$A$33:$A$776,$A71,СВЦЭМ!$B$33:$B$776,Y$47)+'СЕТ СН'!$G$12+СВЦЭМ!$D$10+'СЕТ СН'!$G$6-'СЕТ СН'!$G$22</f>
        <v>1338.72943102</v>
      </c>
    </row>
    <row r="72" spans="1:27" ht="15.75" x14ac:dyDescent="0.2">
      <c r="A72" s="35">
        <f t="shared" si="1"/>
        <v>43763</v>
      </c>
      <c r="B72" s="36">
        <f>SUMIFS(СВЦЭМ!$C$33:$C$776,СВЦЭМ!$A$33:$A$776,$A72,СВЦЭМ!$B$33:$B$776,B$47)+'СЕТ СН'!$G$12+СВЦЭМ!$D$10+'СЕТ СН'!$G$6-'СЕТ СН'!$G$22</f>
        <v>1443.95362275</v>
      </c>
      <c r="C72" s="36">
        <f>SUMIFS(СВЦЭМ!$C$33:$C$776,СВЦЭМ!$A$33:$A$776,$A72,СВЦЭМ!$B$33:$B$776,C$47)+'СЕТ СН'!$G$12+СВЦЭМ!$D$10+'СЕТ СН'!$G$6-'СЕТ СН'!$G$22</f>
        <v>1495.4076256400001</v>
      </c>
      <c r="D72" s="36">
        <f>SUMIFS(СВЦЭМ!$C$33:$C$776,СВЦЭМ!$A$33:$A$776,$A72,СВЦЭМ!$B$33:$B$776,D$47)+'СЕТ СН'!$G$12+СВЦЭМ!$D$10+'СЕТ СН'!$G$6-'СЕТ СН'!$G$22</f>
        <v>1512.71078461</v>
      </c>
      <c r="E72" s="36">
        <f>SUMIFS(СВЦЭМ!$C$33:$C$776,СВЦЭМ!$A$33:$A$776,$A72,СВЦЭМ!$B$33:$B$776,E$47)+'СЕТ СН'!$G$12+СВЦЭМ!$D$10+'СЕТ СН'!$G$6-'СЕТ СН'!$G$22</f>
        <v>1520.9580307599999</v>
      </c>
      <c r="F72" s="36">
        <f>SUMIFS(СВЦЭМ!$C$33:$C$776,СВЦЭМ!$A$33:$A$776,$A72,СВЦЭМ!$B$33:$B$776,F$47)+'СЕТ СН'!$G$12+СВЦЭМ!$D$10+'СЕТ СН'!$G$6-'СЕТ СН'!$G$22</f>
        <v>1510.36546899</v>
      </c>
      <c r="G72" s="36">
        <f>SUMIFS(СВЦЭМ!$C$33:$C$776,СВЦЭМ!$A$33:$A$776,$A72,СВЦЭМ!$B$33:$B$776,G$47)+'СЕТ СН'!$G$12+СВЦЭМ!$D$10+'СЕТ СН'!$G$6-'СЕТ СН'!$G$22</f>
        <v>1477.82654963</v>
      </c>
      <c r="H72" s="36">
        <f>SUMIFS(СВЦЭМ!$C$33:$C$776,СВЦЭМ!$A$33:$A$776,$A72,СВЦЭМ!$B$33:$B$776,H$47)+'СЕТ СН'!$G$12+СВЦЭМ!$D$10+'СЕТ СН'!$G$6-'СЕТ СН'!$G$22</f>
        <v>1431.2144590400001</v>
      </c>
      <c r="I72" s="36">
        <f>SUMIFS(СВЦЭМ!$C$33:$C$776,СВЦЭМ!$A$33:$A$776,$A72,СВЦЭМ!$B$33:$B$776,I$47)+'СЕТ СН'!$G$12+СВЦЭМ!$D$10+'СЕТ СН'!$G$6-'СЕТ СН'!$G$22</f>
        <v>1405.7820421599999</v>
      </c>
      <c r="J72" s="36">
        <f>SUMIFS(СВЦЭМ!$C$33:$C$776,СВЦЭМ!$A$33:$A$776,$A72,СВЦЭМ!$B$33:$B$776,J$47)+'СЕТ СН'!$G$12+СВЦЭМ!$D$10+'СЕТ СН'!$G$6-'СЕТ СН'!$G$22</f>
        <v>1396.7483045900001</v>
      </c>
      <c r="K72" s="36">
        <f>SUMIFS(СВЦЭМ!$C$33:$C$776,СВЦЭМ!$A$33:$A$776,$A72,СВЦЭМ!$B$33:$B$776,K$47)+'СЕТ СН'!$G$12+СВЦЭМ!$D$10+'СЕТ СН'!$G$6-'СЕТ СН'!$G$22</f>
        <v>1377.7288146599999</v>
      </c>
      <c r="L72" s="36">
        <f>SUMIFS(СВЦЭМ!$C$33:$C$776,СВЦЭМ!$A$33:$A$776,$A72,СВЦЭМ!$B$33:$B$776,L$47)+'СЕТ СН'!$G$12+СВЦЭМ!$D$10+'СЕТ СН'!$G$6-'СЕТ СН'!$G$22</f>
        <v>1382.7394816200001</v>
      </c>
      <c r="M72" s="36">
        <f>SUMIFS(СВЦЭМ!$C$33:$C$776,СВЦЭМ!$A$33:$A$776,$A72,СВЦЭМ!$B$33:$B$776,M$47)+'СЕТ СН'!$G$12+СВЦЭМ!$D$10+'СЕТ СН'!$G$6-'СЕТ СН'!$G$22</f>
        <v>1396.64728797</v>
      </c>
      <c r="N72" s="36">
        <f>SUMIFS(СВЦЭМ!$C$33:$C$776,СВЦЭМ!$A$33:$A$776,$A72,СВЦЭМ!$B$33:$B$776,N$47)+'СЕТ СН'!$G$12+СВЦЭМ!$D$10+'СЕТ СН'!$G$6-'СЕТ СН'!$G$22</f>
        <v>1368.1178120899999</v>
      </c>
      <c r="O72" s="36">
        <f>SUMIFS(СВЦЭМ!$C$33:$C$776,СВЦЭМ!$A$33:$A$776,$A72,СВЦЭМ!$B$33:$B$776,O$47)+'СЕТ СН'!$G$12+СВЦЭМ!$D$10+'СЕТ СН'!$G$6-'СЕТ СН'!$G$22</f>
        <v>1329.9808907700001</v>
      </c>
      <c r="P72" s="36">
        <f>SUMIFS(СВЦЭМ!$C$33:$C$776,СВЦЭМ!$A$33:$A$776,$A72,СВЦЭМ!$B$33:$B$776,P$47)+'СЕТ СН'!$G$12+СВЦЭМ!$D$10+'СЕТ СН'!$G$6-'СЕТ СН'!$G$22</f>
        <v>1328.9760749000002</v>
      </c>
      <c r="Q72" s="36">
        <f>SUMIFS(СВЦЭМ!$C$33:$C$776,СВЦЭМ!$A$33:$A$776,$A72,СВЦЭМ!$B$33:$B$776,Q$47)+'СЕТ СН'!$G$12+СВЦЭМ!$D$10+'СЕТ СН'!$G$6-'СЕТ СН'!$G$22</f>
        <v>1315.1703289500001</v>
      </c>
      <c r="R72" s="36">
        <f>SUMIFS(СВЦЭМ!$C$33:$C$776,СВЦЭМ!$A$33:$A$776,$A72,СВЦЭМ!$B$33:$B$776,R$47)+'СЕТ СН'!$G$12+СВЦЭМ!$D$10+'СЕТ СН'!$G$6-'СЕТ СН'!$G$22</f>
        <v>1321.3759394399999</v>
      </c>
      <c r="S72" s="36">
        <f>SUMIFS(СВЦЭМ!$C$33:$C$776,СВЦЭМ!$A$33:$A$776,$A72,СВЦЭМ!$B$33:$B$776,S$47)+'СЕТ СН'!$G$12+СВЦЭМ!$D$10+'СЕТ СН'!$G$6-'СЕТ СН'!$G$22</f>
        <v>1325.5110530699999</v>
      </c>
      <c r="T72" s="36">
        <f>SUMIFS(СВЦЭМ!$C$33:$C$776,СВЦЭМ!$A$33:$A$776,$A72,СВЦЭМ!$B$33:$B$776,T$47)+'СЕТ СН'!$G$12+СВЦЭМ!$D$10+'СЕТ СН'!$G$6-'СЕТ СН'!$G$22</f>
        <v>1334.70232876</v>
      </c>
      <c r="U72" s="36">
        <f>SUMIFS(СВЦЭМ!$C$33:$C$776,СВЦЭМ!$A$33:$A$776,$A72,СВЦЭМ!$B$33:$B$776,U$47)+'СЕТ СН'!$G$12+СВЦЭМ!$D$10+'СЕТ СН'!$G$6-'СЕТ СН'!$G$22</f>
        <v>1349.99872768</v>
      </c>
      <c r="V72" s="36">
        <f>SUMIFS(СВЦЭМ!$C$33:$C$776,СВЦЭМ!$A$33:$A$776,$A72,СВЦЭМ!$B$33:$B$776,V$47)+'СЕТ СН'!$G$12+СВЦЭМ!$D$10+'СЕТ СН'!$G$6-'СЕТ СН'!$G$22</f>
        <v>1337.08035789</v>
      </c>
      <c r="W72" s="36">
        <f>SUMIFS(СВЦЭМ!$C$33:$C$776,СВЦЭМ!$A$33:$A$776,$A72,СВЦЭМ!$B$33:$B$776,W$47)+'СЕТ СН'!$G$12+СВЦЭМ!$D$10+'СЕТ СН'!$G$6-'СЕТ СН'!$G$22</f>
        <v>1328.8112048</v>
      </c>
      <c r="X72" s="36">
        <f>SUMIFS(СВЦЭМ!$C$33:$C$776,СВЦЭМ!$A$33:$A$776,$A72,СВЦЭМ!$B$33:$B$776,X$47)+'СЕТ СН'!$G$12+СВЦЭМ!$D$10+'СЕТ СН'!$G$6-'СЕТ СН'!$G$22</f>
        <v>1314.1869807</v>
      </c>
      <c r="Y72" s="36">
        <f>SUMIFS(СВЦЭМ!$C$33:$C$776,СВЦЭМ!$A$33:$A$776,$A72,СВЦЭМ!$B$33:$B$776,Y$47)+'СЕТ СН'!$G$12+СВЦЭМ!$D$10+'СЕТ СН'!$G$6-'СЕТ СН'!$G$22</f>
        <v>1350.2658977000001</v>
      </c>
    </row>
    <row r="73" spans="1:27" ht="15.75" x14ac:dyDescent="0.2">
      <c r="A73" s="35">
        <f t="shared" si="1"/>
        <v>43764</v>
      </c>
      <c r="B73" s="36">
        <f>SUMIFS(СВЦЭМ!$C$33:$C$776,СВЦЭМ!$A$33:$A$776,$A73,СВЦЭМ!$B$33:$B$776,B$47)+'СЕТ СН'!$G$12+СВЦЭМ!$D$10+'СЕТ СН'!$G$6-'СЕТ СН'!$G$22</f>
        <v>1422.9617855500001</v>
      </c>
      <c r="C73" s="36">
        <f>SUMIFS(СВЦЭМ!$C$33:$C$776,СВЦЭМ!$A$33:$A$776,$A73,СВЦЭМ!$B$33:$B$776,C$47)+'СЕТ СН'!$G$12+СВЦЭМ!$D$10+'СЕТ СН'!$G$6-'СЕТ СН'!$G$22</f>
        <v>1462.4265218600001</v>
      </c>
      <c r="D73" s="36">
        <f>SUMIFS(СВЦЭМ!$C$33:$C$776,СВЦЭМ!$A$33:$A$776,$A73,СВЦЭМ!$B$33:$B$776,D$47)+'СЕТ СН'!$G$12+СВЦЭМ!$D$10+'СЕТ СН'!$G$6-'СЕТ СН'!$G$22</f>
        <v>1485.09248862</v>
      </c>
      <c r="E73" s="36">
        <f>SUMIFS(СВЦЭМ!$C$33:$C$776,СВЦЭМ!$A$33:$A$776,$A73,СВЦЭМ!$B$33:$B$776,E$47)+'СЕТ СН'!$G$12+СВЦЭМ!$D$10+'СЕТ СН'!$G$6-'СЕТ СН'!$G$22</f>
        <v>1484.1167499000001</v>
      </c>
      <c r="F73" s="36">
        <f>SUMIFS(СВЦЭМ!$C$33:$C$776,СВЦЭМ!$A$33:$A$776,$A73,СВЦЭМ!$B$33:$B$776,F$47)+'СЕТ СН'!$G$12+СВЦЭМ!$D$10+'СЕТ СН'!$G$6-'СЕТ СН'!$G$22</f>
        <v>1479.8609727800001</v>
      </c>
      <c r="G73" s="36">
        <f>SUMIFS(СВЦЭМ!$C$33:$C$776,СВЦЭМ!$A$33:$A$776,$A73,СВЦЭМ!$B$33:$B$776,G$47)+'СЕТ СН'!$G$12+СВЦЭМ!$D$10+'СЕТ СН'!$G$6-'СЕТ СН'!$G$22</f>
        <v>1451.6017320599999</v>
      </c>
      <c r="H73" s="36">
        <f>SUMIFS(СВЦЭМ!$C$33:$C$776,СВЦЭМ!$A$33:$A$776,$A73,СВЦЭМ!$B$33:$B$776,H$47)+'СЕТ СН'!$G$12+СВЦЭМ!$D$10+'СЕТ СН'!$G$6-'СЕТ СН'!$G$22</f>
        <v>1431.8575612700001</v>
      </c>
      <c r="I73" s="36">
        <f>SUMIFS(СВЦЭМ!$C$33:$C$776,СВЦЭМ!$A$33:$A$776,$A73,СВЦЭМ!$B$33:$B$776,I$47)+'СЕТ СН'!$G$12+СВЦЭМ!$D$10+'СЕТ СН'!$G$6-'СЕТ СН'!$G$22</f>
        <v>1414.92472664</v>
      </c>
      <c r="J73" s="36">
        <f>SUMIFS(СВЦЭМ!$C$33:$C$776,СВЦЭМ!$A$33:$A$776,$A73,СВЦЭМ!$B$33:$B$776,J$47)+'СЕТ СН'!$G$12+СВЦЭМ!$D$10+'СЕТ СН'!$G$6-'СЕТ СН'!$G$22</f>
        <v>1393.43665779</v>
      </c>
      <c r="K73" s="36">
        <f>SUMIFS(СВЦЭМ!$C$33:$C$776,СВЦЭМ!$A$33:$A$776,$A73,СВЦЭМ!$B$33:$B$776,K$47)+'СЕТ СН'!$G$12+СВЦЭМ!$D$10+'СЕТ СН'!$G$6-'СЕТ СН'!$G$22</f>
        <v>1379.13742589</v>
      </c>
      <c r="L73" s="36">
        <f>SUMIFS(СВЦЭМ!$C$33:$C$776,СВЦЭМ!$A$33:$A$776,$A73,СВЦЭМ!$B$33:$B$776,L$47)+'СЕТ СН'!$G$12+СВЦЭМ!$D$10+'СЕТ СН'!$G$6-'СЕТ СН'!$G$22</f>
        <v>1380.0504267400001</v>
      </c>
      <c r="M73" s="36">
        <f>SUMIFS(СВЦЭМ!$C$33:$C$776,СВЦЭМ!$A$33:$A$776,$A73,СВЦЭМ!$B$33:$B$776,M$47)+'СЕТ СН'!$G$12+СВЦЭМ!$D$10+'СЕТ СН'!$G$6-'СЕТ СН'!$G$22</f>
        <v>1377.71148305</v>
      </c>
      <c r="N73" s="36">
        <f>SUMIFS(СВЦЭМ!$C$33:$C$776,СВЦЭМ!$A$33:$A$776,$A73,СВЦЭМ!$B$33:$B$776,N$47)+'СЕТ СН'!$G$12+СВЦЭМ!$D$10+'СЕТ СН'!$G$6-'СЕТ СН'!$G$22</f>
        <v>1347.1402494700001</v>
      </c>
      <c r="O73" s="36">
        <f>SUMIFS(СВЦЭМ!$C$33:$C$776,СВЦЭМ!$A$33:$A$776,$A73,СВЦЭМ!$B$33:$B$776,O$47)+'СЕТ СН'!$G$12+СВЦЭМ!$D$10+'СЕТ СН'!$G$6-'СЕТ СН'!$G$22</f>
        <v>1312.6513648600001</v>
      </c>
      <c r="P73" s="36">
        <f>SUMIFS(СВЦЭМ!$C$33:$C$776,СВЦЭМ!$A$33:$A$776,$A73,СВЦЭМ!$B$33:$B$776,P$47)+'СЕТ СН'!$G$12+СВЦЭМ!$D$10+'СЕТ СН'!$G$6-'СЕТ СН'!$G$22</f>
        <v>1314.2271028600001</v>
      </c>
      <c r="Q73" s="36">
        <f>SUMIFS(СВЦЭМ!$C$33:$C$776,СВЦЭМ!$A$33:$A$776,$A73,СВЦЭМ!$B$33:$B$776,Q$47)+'СЕТ СН'!$G$12+СВЦЭМ!$D$10+'СЕТ СН'!$G$6-'СЕТ СН'!$G$22</f>
        <v>1307.8127571099999</v>
      </c>
      <c r="R73" s="36">
        <f>SUMIFS(СВЦЭМ!$C$33:$C$776,СВЦЭМ!$A$33:$A$776,$A73,СВЦЭМ!$B$33:$B$776,R$47)+'СЕТ СН'!$G$12+СВЦЭМ!$D$10+'СЕТ СН'!$G$6-'СЕТ СН'!$G$22</f>
        <v>1311.2684104099999</v>
      </c>
      <c r="S73" s="36">
        <f>SUMIFS(СВЦЭМ!$C$33:$C$776,СВЦЭМ!$A$33:$A$776,$A73,СВЦЭМ!$B$33:$B$776,S$47)+'СЕТ СН'!$G$12+СВЦЭМ!$D$10+'СЕТ СН'!$G$6-'СЕТ СН'!$G$22</f>
        <v>1314.8754947000002</v>
      </c>
      <c r="T73" s="36">
        <f>SUMIFS(СВЦЭМ!$C$33:$C$776,СВЦЭМ!$A$33:$A$776,$A73,СВЦЭМ!$B$33:$B$776,T$47)+'СЕТ СН'!$G$12+СВЦЭМ!$D$10+'СЕТ СН'!$G$6-'СЕТ СН'!$G$22</f>
        <v>1322.8730996700001</v>
      </c>
      <c r="U73" s="36">
        <f>SUMIFS(СВЦЭМ!$C$33:$C$776,СВЦЭМ!$A$33:$A$776,$A73,СВЦЭМ!$B$33:$B$776,U$47)+'СЕТ СН'!$G$12+СВЦЭМ!$D$10+'СЕТ СН'!$G$6-'СЕТ СН'!$G$22</f>
        <v>1326.78390313</v>
      </c>
      <c r="V73" s="36">
        <f>SUMIFS(СВЦЭМ!$C$33:$C$776,СВЦЭМ!$A$33:$A$776,$A73,СВЦЭМ!$B$33:$B$776,V$47)+'СЕТ СН'!$G$12+СВЦЭМ!$D$10+'СЕТ СН'!$G$6-'СЕТ СН'!$G$22</f>
        <v>1320.5620475600001</v>
      </c>
      <c r="W73" s="36">
        <f>SUMIFS(СВЦЭМ!$C$33:$C$776,СВЦЭМ!$A$33:$A$776,$A73,СВЦЭМ!$B$33:$B$776,W$47)+'СЕТ СН'!$G$12+СВЦЭМ!$D$10+'СЕТ СН'!$G$6-'СЕТ СН'!$G$22</f>
        <v>1316.8841713800002</v>
      </c>
      <c r="X73" s="36">
        <f>SUMIFS(СВЦЭМ!$C$33:$C$776,СВЦЭМ!$A$33:$A$776,$A73,СВЦЭМ!$B$33:$B$776,X$47)+'СЕТ СН'!$G$12+СВЦЭМ!$D$10+'СЕТ СН'!$G$6-'СЕТ СН'!$G$22</f>
        <v>1329.3622515900001</v>
      </c>
      <c r="Y73" s="36">
        <f>SUMIFS(СВЦЭМ!$C$33:$C$776,СВЦЭМ!$A$33:$A$776,$A73,СВЦЭМ!$B$33:$B$776,Y$47)+'СЕТ СН'!$G$12+СВЦЭМ!$D$10+'СЕТ СН'!$G$6-'СЕТ СН'!$G$22</f>
        <v>1364.6875843500002</v>
      </c>
    </row>
    <row r="74" spans="1:27" ht="15.75" x14ac:dyDescent="0.2">
      <c r="A74" s="35">
        <f t="shared" si="1"/>
        <v>43765</v>
      </c>
      <c r="B74" s="36">
        <f>SUMIFS(СВЦЭМ!$C$33:$C$776,СВЦЭМ!$A$33:$A$776,$A74,СВЦЭМ!$B$33:$B$776,B$47)+'СЕТ СН'!$G$12+СВЦЭМ!$D$10+'СЕТ СН'!$G$6-'СЕТ СН'!$G$22</f>
        <v>1460.98272993</v>
      </c>
      <c r="C74" s="36">
        <f>SUMIFS(СВЦЭМ!$C$33:$C$776,СВЦЭМ!$A$33:$A$776,$A74,СВЦЭМ!$B$33:$B$776,C$47)+'СЕТ СН'!$G$12+СВЦЭМ!$D$10+'СЕТ СН'!$G$6-'СЕТ СН'!$G$22</f>
        <v>1472.0998931200002</v>
      </c>
      <c r="D74" s="36">
        <f>SUMIFS(СВЦЭМ!$C$33:$C$776,СВЦЭМ!$A$33:$A$776,$A74,СВЦЭМ!$B$33:$B$776,D$47)+'СЕТ СН'!$G$12+СВЦЭМ!$D$10+'СЕТ СН'!$G$6-'СЕТ СН'!$G$22</f>
        <v>1471.7657769100001</v>
      </c>
      <c r="E74" s="36">
        <f>SUMIFS(СВЦЭМ!$C$33:$C$776,СВЦЭМ!$A$33:$A$776,$A74,СВЦЭМ!$B$33:$B$776,E$47)+'СЕТ СН'!$G$12+СВЦЭМ!$D$10+'СЕТ СН'!$G$6-'СЕТ СН'!$G$22</f>
        <v>1483.26087547</v>
      </c>
      <c r="F74" s="36">
        <f>SUMIFS(СВЦЭМ!$C$33:$C$776,СВЦЭМ!$A$33:$A$776,$A74,СВЦЭМ!$B$33:$B$776,F$47)+'СЕТ СН'!$G$12+СВЦЭМ!$D$10+'СЕТ СН'!$G$6-'СЕТ СН'!$G$22</f>
        <v>1482.2090717599999</v>
      </c>
      <c r="G74" s="36">
        <f>SUMIFS(СВЦЭМ!$C$33:$C$776,СВЦЭМ!$A$33:$A$776,$A74,СВЦЭМ!$B$33:$B$776,G$47)+'СЕТ СН'!$G$12+СВЦЭМ!$D$10+'СЕТ СН'!$G$6-'СЕТ СН'!$G$22</f>
        <v>1466.3486794200001</v>
      </c>
      <c r="H74" s="36">
        <f>SUMIFS(СВЦЭМ!$C$33:$C$776,СВЦЭМ!$A$33:$A$776,$A74,СВЦЭМ!$B$33:$B$776,H$47)+'СЕТ СН'!$G$12+СВЦЭМ!$D$10+'СЕТ СН'!$G$6-'СЕТ СН'!$G$22</f>
        <v>1441.5208075600001</v>
      </c>
      <c r="I74" s="36">
        <f>SUMIFS(СВЦЭМ!$C$33:$C$776,СВЦЭМ!$A$33:$A$776,$A74,СВЦЭМ!$B$33:$B$776,I$47)+'СЕТ СН'!$G$12+СВЦЭМ!$D$10+'СЕТ СН'!$G$6-'СЕТ СН'!$G$22</f>
        <v>1418.2011888000002</v>
      </c>
      <c r="J74" s="36">
        <f>SUMIFS(СВЦЭМ!$C$33:$C$776,СВЦЭМ!$A$33:$A$776,$A74,СВЦЭМ!$B$33:$B$776,J$47)+'СЕТ СН'!$G$12+СВЦЭМ!$D$10+'СЕТ СН'!$G$6-'СЕТ СН'!$G$22</f>
        <v>1396.2608949999999</v>
      </c>
      <c r="K74" s="36">
        <f>SUMIFS(СВЦЭМ!$C$33:$C$776,СВЦЭМ!$A$33:$A$776,$A74,СВЦЭМ!$B$33:$B$776,K$47)+'СЕТ СН'!$G$12+СВЦЭМ!$D$10+'СЕТ СН'!$G$6-'СЕТ СН'!$G$22</f>
        <v>1368.7799637600001</v>
      </c>
      <c r="L74" s="36">
        <f>SUMIFS(СВЦЭМ!$C$33:$C$776,СВЦЭМ!$A$33:$A$776,$A74,СВЦЭМ!$B$33:$B$776,L$47)+'СЕТ СН'!$G$12+СВЦЭМ!$D$10+'СЕТ СН'!$G$6-'СЕТ СН'!$G$22</f>
        <v>1365.7099220700002</v>
      </c>
      <c r="M74" s="36">
        <f>SUMIFS(СВЦЭМ!$C$33:$C$776,СВЦЭМ!$A$33:$A$776,$A74,СВЦЭМ!$B$33:$B$776,M$47)+'СЕТ СН'!$G$12+СВЦЭМ!$D$10+'СЕТ СН'!$G$6-'СЕТ СН'!$G$22</f>
        <v>1357.9718335500002</v>
      </c>
      <c r="N74" s="36">
        <f>SUMIFS(СВЦЭМ!$C$33:$C$776,СВЦЭМ!$A$33:$A$776,$A74,СВЦЭМ!$B$33:$B$776,N$47)+'СЕТ СН'!$G$12+СВЦЭМ!$D$10+'СЕТ СН'!$G$6-'СЕТ СН'!$G$22</f>
        <v>1326.4318241000001</v>
      </c>
      <c r="O74" s="36">
        <f>SUMIFS(СВЦЭМ!$C$33:$C$776,СВЦЭМ!$A$33:$A$776,$A74,СВЦЭМ!$B$33:$B$776,O$47)+'СЕТ СН'!$G$12+СВЦЭМ!$D$10+'СЕТ СН'!$G$6-'СЕТ СН'!$G$22</f>
        <v>1307.5109913900001</v>
      </c>
      <c r="P74" s="36">
        <f>SUMIFS(СВЦЭМ!$C$33:$C$776,СВЦЭМ!$A$33:$A$776,$A74,СВЦЭМ!$B$33:$B$776,P$47)+'СЕТ СН'!$G$12+СВЦЭМ!$D$10+'СЕТ СН'!$G$6-'СЕТ СН'!$G$22</f>
        <v>1315.6702685400001</v>
      </c>
      <c r="Q74" s="36">
        <f>SUMIFS(СВЦЭМ!$C$33:$C$776,СВЦЭМ!$A$33:$A$776,$A74,СВЦЭМ!$B$33:$B$776,Q$47)+'СЕТ СН'!$G$12+СВЦЭМ!$D$10+'СЕТ СН'!$G$6-'СЕТ СН'!$G$22</f>
        <v>1318.1236458100002</v>
      </c>
      <c r="R74" s="36">
        <f>SUMIFS(СВЦЭМ!$C$33:$C$776,СВЦЭМ!$A$33:$A$776,$A74,СВЦЭМ!$B$33:$B$776,R$47)+'СЕТ СН'!$G$12+СВЦЭМ!$D$10+'СЕТ СН'!$G$6-'СЕТ СН'!$G$22</f>
        <v>1304.1581055500001</v>
      </c>
      <c r="S74" s="36">
        <f>SUMIFS(СВЦЭМ!$C$33:$C$776,СВЦЭМ!$A$33:$A$776,$A74,СВЦЭМ!$B$33:$B$776,S$47)+'СЕТ СН'!$G$12+СВЦЭМ!$D$10+'СЕТ СН'!$G$6-'СЕТ СН'!$G$22</f>
        <v>1313.1070123</v>
      </c>
      <c r="T74" s="36">
        <f>SUMIFS(СВЦЭМ!$C$33:$C$776,СВЦЭМ!$A$33:$A$776,$A74,СВЦЭМ!$B$33:$B$776,T$47)+'СЕТ СН'!$G$12+СВЦЭМ!$D$10+'СЕТ СН'!$G$6-'СЕТ СН'!$G$22</f>
        <v>1302.7928920100001</v>
      </c>
      <c r="U74" s="36">
        <f>SUMIFS(СВЦЭМ!$C$33:$C$776,СВЦЭМ!$A$33:$A$776,$A74,СВЦЭМ!$B$33:$B$776,U$47)+'СЕТ СН'!$G$12+СВЦЭМ!$D$10+'СЕТ СН'!$G$6-'СЕТ СН'!$G$22</f>
        <v>1293.37879679</v>
      </c>
      <c r="V74" s="36">
        <f>SUMIFS(СВЦЭМ!$C$33:$C$776,СВЦЭМ!$A$33:$A$776,$A74,СВЦЭМ!$B$33:$B$776,V$47)+'СЕТ СН'!$G$12+СВЦЭМ!$D$10+'СЕТ СН'!$G$6-'СЕТ СН'!$G$22</f>
        <v>1289.69375358</v>
      </c>
      <c r="W74" s="36">
        <f>SUMIFS(СВЦЭМ!$C$33:$C$776,СВЦЭМ!$A$33:$A$776,$A74,СВЦЭМ!$B$33:$B$776,W$47)+'СЕТ СН'!$G$12+СВЦЭМ!$D$10+'СЕТ СН'!$G$6-'СЕТ СН'!$G$22</f>
        <v>1311.1714878500002</v>
      </c>
      <c r="X74" s="36">
        <f>SUMIFS(СВЦЭМ!$C$33:$C$776,СВЦЭМ!$A$33:$A$776,$A74,СВЦЭМ!$B$33:$B$776,X$47)+'СЕТ СН'!$G$12+СВЦЭМ!$D$10+'СЕТ СН'!$G$6-'СЕТ СН'!$G$22</f>
        <v>1306.4249511800001</v>
      </c>
      <c r="Y74" s="36">
        <f>SUMIFS(СВЦЭМ!$C$33:$C$776,СВЦЭМ!$A$33:$A$776,$A74,СВЦЭМ!$B$33:$B$776,Y$47)+'СЕТ СН'!$G$12+СВЦЭМ!$D$10+'СЕТ СН'!$G$6-'СЕТ СН'!$G$22</f>
        <v>1338.9283077600001</v>
      </c>
    </row>
    <row r="75" spans="1:27" ht="15.75" x14ac:dyDescent="0.2">
      <c r="A75" s="35">
        <f t="shared" si="1"/>
        <v>43766</v>
      </c>
      <c r="B75" s="36">
        <f>SUMIFS(СВЦЭМ!$C$33:$C$776,СВЦЭМ!$A$33:$A$776,$A75,СВЦЭМ!$B$33:$B$776,B$47)+'СЕТ СН'!$G$12+СВЦЭМ!$D$10+'СЕТ СН'!$G$6-'СЕТ СН'!$G$22</f>
        <v>1429.50720703</v>
      </c>
      <c r="C75" s="36">
        <f>SUMIFS(СВЦЭМ!$C$33:$C$776,СВЦЭМ!$A$33:$A$776,$A75,СВЦЭМ!$B$33:$B$776,C$47)+'СЕТ СН'!$G$12+СВЦЭМ!$D$10+'СЕТ СН'!$G$6-'СЕТ СН'!$G$22</f>
        <v>1477.86880402</v>
      </c>
      <c r="D75" s="36">
        <f>SUMIFS(СВЦЭМ!$C$33:$C$776,СВЦЭМ!$A$33:$A$776,$A75,СВЦЭМ!$B$33:$B$776,D$47)+'СЕТ СН'!$G$12+СВЦЭМ!$D$10+'СЕТ СН'!$G$6-'СЕТ СН'!$G$22</f>
        <v>1493.8463619900001</v>
      </c>
      <c r="E75" s="36">
        <f>SUMIFS(СВЦЭМ!$C$33:$C$776,СВЦЭМ!$A$33:$A$776,$A75,СВЦЭМ!$B$33:$B$776,E$47)+'СЕТ СН'!$G$12+СВЦЭМ!$D$10+'СЕТ СН'!$G$6-'СЕТ СН'!$G$22</f>
        <v>1497.0979568</v>
      </c>
      <c r="F75" s="36">
        <f>SUMIFS(СВЦЭМ!$C$33:$C$776,СВЦЭМ!$A$33:$A$776,$A75,СВЦЭМ!$B$33:$B$776,F$47)+'СЕТ СН'!$G$12+СВЦЭМ!$D$10+'СЕТ СН'!$G$6-'СЕТ СН'!$G$22</f>
        <v>1495.5475382899999</v>
      </c>
      <c r="G75" s="36">
        <f>SUMIFS(СВЦЭМ!$C$33:$C$776,СВЦЭМ!$A$33:$A$776,$A75,СВЦЭМ!$B$33:$B$776,G$47)+'СЕТ СН'!$G$12+СВЦЭМ!$D$10+'СЕТ СН'!$G$6-'СЕТ СН'!$G$22</f>
        <v>1476.5119805300001</v>
      </c>
      <c r="H75" s="36">
        <f>SUMIFS(СВЦЭМ!$C$33:$C$776,СВЦЭМ!$A$33:$A$776,$A75,СВЦЭМ!$B$33:$B$776,H$47)+'СЕТ СН'!$G$12+СВЦЭМ!$D$10+'СЕТ СН'!$G$6-'СЕТ СН'!$G$22</f>
        <v>1437.53657617</v>
      </c>
      <c r="I75" s="36">
        <f>SUMIFS(СВЦЭМ!$C$33:$C$776,СВЦЭМ!$A$33:$A$776,$A75,СВЦЭМ!$B$33:$B$776,I$47)+'СЕТ СН'!$G$12+СВЦЭМ!$D$10+'СЕТ СН'!$G$6-'СЕТ СН'!$G$22</f>
        <v>1416.54302302</v>
      </c>
      <c r="J75" s="36">
        <f>SUMIFS(СВЦЭМ!$C$33:$C$776,СВЦЭМ!$A$33:$A$776,$A75,СВЦЭМ!$B$33:$B$776,J$47)+'СЕТ СН'!$G$12+СВЦЭМ!$D$10+'СЕТ СН'!$G$6-'СЕТ СН'!$G$22</f>
        <v>1415.3538749500001</v>
      </c>
      <c r="K75" s="36">
        <f>SUMIFS(СВЦЭМ!$C$33:$C$776,СВЦЭМ!$A$33:$A$776,$A75,СВЦЭМ!$B$33:$B$776,K$47)+'СЕТ СН'!$G$12+СВЦЭМ!$D$10+'СЕТ СН'!$G$6-'СЕТ СН'!$G$22</f>
        <v>1375.7943707899999</v>
      </c>
      <c r="L75" s="36">
        <f>SUMIFS(СВЦЭМ!$C$33:$C$776,СВЦЭМ!$A$33:$A$776,$A75,СВЦЭМ!$B$33:$B$776,L$47)+'СЕТ СН'!$G$12+СВЦЭМ!$D$10+'СЕТ СН'!$G$6-'СЕТ СН'!$G$22</f>
        <v>1377.05574101</v>
      </c>
      <c r="M75" s="36">
        <f>SUMIFS(СВЦЭМ!$C$33:$C$776,СВЦЭМ!$A$33:$A$776,$A75,СВЦЭМ!$B$33:$B$776,M$47)+'СЕТ СН'!$G$12+СВЦЭМ!$D$10+'СЕТ СН'!$G$6-'СЕТ СН'!$G$22</f>
        <v>1382.8150922200002</v>
      </c>
      <c r="N75" s="36">
        <f>SUMIFS(СВЦЭМ!$C$33:$C$776,СВЦЭМ!$A$33:$A$776,$A75,СВЦЭМ!$B$33:$B$776,N$47)+'СЕТ СН'!$G$12+СВЦЭМ!$D$10+'СЕТ СН'!$G$6-'СЕТ СН'!$G$22</f>
        <v>1352.2050506300002</v>
      </c>
      <c r="O75" s="36">
        <f>SUMIFS(СВЦЭМ!$C$33:$C$776,СВЦЭМ!$A$33:$A$776,$A75,СВЦЭМ!$B$33:$B$776,O$47)+'СЕТ СН'!$G$12+СВЦЭМ!$D$10+'СЕТ СН'!$G$6-'СЕТ СН'!$G$22</f>
        <v>1323.4423359500001</v>
      </c>
      <c r="P75" s="36">
        <f>SUMIFS(СВЦЭМ!$C$33:$C$776,СВЦЭМ!$A$33:$A$776,$A75,СВЦЭМ!$B$33:$B$776,P$47)+'СЕТ СН'!$G$12+СВЦЭМ!$D$10+'СЕТ СН'!$G$6-'СЕТ СН'!$G$22</f>
        <v>1330.8591562800002</v>
      </c>
      <c r="Q75" s="36">
        <f>SUMIFS(СВЦЭМ!$C$33:$C$776,СВЦЭМ!$A$33:$A$776,$A75,СВЦЭМ!$B$33:$B$776,Q$47)+'СЕТ СН'!$G$12+СВЦЭМ!$D$10+'СЕТ СН'!$G$6-'СЕТ СН'!$G$22</f>
        <v>1324.47119361</v>
      </c>
      <c r="R75" s="36">
        <f>SUMIFS(СВЦЭМ!$C$33:$C$776,СВЦЭМ!$A$33:$A$776,$A75,СВЦЭМ!$B$33:$B$776,R$47)+'СЕТ СН'!$G$12+СВЦЭМ!$D$10+'СЕТ СН'!$G$6-'СЕТ СН'!$G$22</f>
        <v>1314.31307152</v>
      </c>
      <c r="S75" s="36">
        <f>SUMIFS(СВЦЭМ!$C$33:$C$776,СВЦЭМ!$A$33:$A$776,$A75,СВЦЭМ!$B$33:$B$776,S$47)+'СЕТ СН'!$G$12+СВЦЭМ!$D$10+'СЕТ СН'!$G$6-'СЕТ СН'!$G$22</f>
        <v>1329.0396874600001</v>
      </c>
      <c r="T75" s="36">
        <f>SUMIFS(СВЦЭМ!$C$33:$C$776,СВЦЭМ!$A$33:$A$776,$A75,СВЦЭМ!$B$33:$B$776,T$47)+'СЕТ СН'!$G$12+СВЦЭМ!$D$10+'СЕТ СН'!$G$6-'СЕТ СН'!$G$22</f>
        <v>1321.6282273500001</v>
      </c>
      <c r="U75" s="36">
        <f>SUMIFS(СВЦЭМ!$C$33:$C$776,СВЦЭМ!$A$33:$A$776,$A75,СВЦЭМ!$B$33:$B$776,U$47)+'СЕТ СН'!$G$12+СВЦЭМ!$D$10+'СЕТ СН'!$G$6-'СЕТ СН'!$G$22</f>
        <v>1328.9573388200001</v>
      </c>
      <c r="V75" s="36">
        <f>SUMIFS(СВЦЭМ!$C$33:$C$776,СВЦЭМ!$A$33:$A$776,$A75,СВЦЭМ!$B$33:$B$776,V$47)+'СЕТ СН'!$G$12+СВЦЭМ!$D$10+'СЕТ СН'!$G$6-'СЕТ СН'!$G$22</f>
        <v>1332.6812161</v>
      </c>
      <c r="W75" s="36">
        <f>SUMIFS(СВЦЭМ!$C$33:$C$776,СВЦЭМ!$A$33:$A$776,$A75,СВЦЭМ!$B$33:$B$776,W$47)+'СЕТ СН'!$G$12+СВЦЭМ!$D$10+'СЕТ СН'!$G$6-'СЕТ СН'!$G$22</f>
        <v>1343.85482815</v>
      </c>
      <c r="X75" s="36">
        <f>SUMIFS(СВЦЭМ!$C$33:$C$776,СВЦЭМ!$A$33:$A$776,$A75,СВЦЭМ!$B$33:$B$776,X$47)+'СЕТ СН'!$G$12+СВЦЭМ!$D$10+'СЕТ СН'!$G$6-'СЕТ СН'!$G$22</f>
        <v>1373.0338477700002</v>
      </c>
      <c r="Y75" s="36">
        <f>SUMIFS(СВЦЭМ!$C$33:$C$776,СВЦЭМ!$A$33:$A$776,$A75,СВЦЭМ!$B$33:$B$776,Y$47)+'СЕТ СН'!$G$12+СВЦЭМ!$D$10+'СЕТ СН'!$G$6-'СЕТ СН'!$G$22</f>
        <v>1424.8544915699999</v>
      </c>
    </row>
    <row r="76" spans="1:27" ht="15.75" x14ac:dyDescent="0.2">
      <c r="A76" s="35">
        <f t="shared" si="1"/>
        <v>43767</v>
      </c>
      <c r="B76" s="36">
        <f>SUMIFS(СВЦЭМ!$C$33:$C$776,СВЦЭМ!$A$33:$A$776,$A76,СВЦЭМ!$B$33:$B$776,B$47)+'СЕТ СН'!$G$12+СВЦЭМ!$D$10+'СЕТ СН'!$G$6-'СЕТ СН'!$G$22</f>
        <v>1468.77540886</v>
      </c>
      <c r="C76" s="36">
        <f>SUMIFS(СВЦЭМ!$C$33:$C$776,СВЦЭМ!$A$33:$A$776,$A76,СВЦЭМ!$B$33:$B$776,C$47)+'СЕТ СН'!$G$12+СВЦЭМ!$D$10+'СЕТ СН'!$G$6-'СЕТ СН'!$G$22</f>
        <v>1508.6143942799999</v>
      </c>
      <c r="D76" s="36">
        <f>SUMIFS(СВЦЭМ!$C$33:$C$776,СВЦЭМ!$A$33:$A$776,$A76,СВЦЭМ!$B$33:$B$776,D$47)+'СЕТ СН'!$G$12+СВЦЭМ!$D$10+'СЕТ СН'!$G$6-'СЕТ СН'!$G$22</f>
        <v>1529.8819127000002</v>
      </c>
      <c r="E76" s="36">
        <f>SUMIFS(СВЦЭМ!$C$33:$C$776,СВЦЭМ!$A$33:$A$776,$A76,СВЦЭМ!$B$33:$B$776,E$47)+'СЕТ СН'!$G$12+СВЦЭМ!$D$10+'СЕТ СН'!$G$6-'СЕТ СН'!$G$22</f>
        <v>1544.35604186</v>
      </c>
      <c r="F76" s="36">
        <f>SUMIFS(СВЦЭМ!$C$33:$C$776,СВЦЭМ!$A$33:$A$776,$A76,СВЦЭМ!$B$33:$B$776,F$47)+'СЕТ СН'!$G$12+СВЦЭМ!$D$10+'СЕТ СН'!$G$6-'СЕТ СН'!$G$22</f>
        <v>1532.8689496900001</v>
      </c>
      <c r="G76" s="36">
        <f>SUMIFS(СВЦЭМ!$C$33:$C$776,СВЦЭМ!$A$33:$A$776,$A76,СВЦЭМ!$B$33:$B$776,G$47)+'СЕТ СН'!$G$12+СВЦЭМ!$D$10+'СЕТ СН'!$G$6-'СЕТ СН'!$G$22</f>
        <v>1507.19568725</v>
      </c>
      <c r="H76" s="36">
        <f>SUMIFS(СВЦЭМ!$C$33:$C$776,СВЦЭМ!$A$33:$A$776,$A76,СВЦЭМ!$B$33:$B$776,H$47)+'СЕТ СН'!$G$12+СВЦЭМ!$D$10+'СЕТ СН'!$G$6-'СЕТ СН'!$G$22</f>
        <v>1462.7206762400001</v>
      </c>
      <c r="I76" s="36">
        <f>SUMIFS(СВЦЭМ!$C$33:$C$776,СВЦЭМ!$A$33:$A$776,$A76,СВЦЭМ!$B$33:$B$776,I$47)+'СЕТ СН'!$G$12+СВЦЭМ!$D$10+'СЕТ СН'!$G$6-'СЕТ СН'!$G$22</f>
        <v>1436.14291121</v>
      </c>
      <c r="J76" s="36">
        <f>SUMIFS(СВЦЭМ!$C$33:$C$776,СВЦЭМ!$A$33:$A$776,$A76,СВЦЭМ!$B$33:$B$776,J$47)+'СЕТ СН'!$G$12+СВЦЭМ!$D$10+'СЕТ СН'!$G$6-'СЕТ СН'!$G$22</f>
        <v>1429.3922173200001</v>
      </c>
      <c r="K76" s="36">
        <f>SUMIFS(СВЦЭМ!$C$33:$C$776,СВЦЭМ!$A$33:$A$776,$A76,СВЦЭМ!$B$33:$B$776,K$47)+'СЕТ СН'!$G$12+СВЦЭМ!$D$10+'СЕТ СН'!$G$6-'СЕТ СН'!$G$22</f>
        <v>1394.3089322800001</v>
      </c>
      <c r="L76" s="36">
        <f>SUMIFS(СВЦЭМ!$C$33:$C$776,СВЦЭМ!$A$33:$A$776,$A76,СВЦЭМ!$B$33:$B$776,L$47)+'СЕТ СН'!$G$12+СВЦЭМ!$D$10+'СЕТ СН'!$G$6-'СЕТ СН'!$G$22</f>
        <v>1405.33027474</v>
      </c>
      <c r="M76" s="36">
        <f>SUMIFS(СВЦЭМ!$C$33:$C$776,СВЦЭМ!$A$33:$A$776,$A76,СВЦЭМ!$B$33:$B$776,M$47)+'СЕТ СН'!$G$12+СВЦЭМ!$D$10+'СЕТ СН'!$G$6-'СЕТ СН'!$G$22</f>
        <v>1403.1965548600001</v>
      </c>
      <c r="N76" s="36">
        <f>SUMIFS(СВЦЭМ!$C$33:$C$776,СВЦЭМ!$A$33:$A$776,$A76,СВЦЭМ!$B$33:$B$776,N$47)+'СЕТ СН'!$G$12+СВЦЭМ!$D$10+'СЕТ СН'!$G$6-'СЕТ СН'!$G$22</f>
        <v>1368.3230622599999</v>
      </c>
      <c r="O76" s="36">
        <f>SUMIFS(СВЦЭМ!$C$33:$C$776,СВЦЭМ!$A$33:$A$776,$A76,СВЦЭМ!$B$33:$B$776,O$47)+'СЕТ СН'!$G$12+СВЦЭМ!$D$10+'СЕТ СН'!$G$6-'СЕТ СН'!$G$22</f>
        <v>1342.59175344</v>
      </c>
      <c r="P76" s="36">
        <f>SUMIFS(СВЦЭМ!$C$33:$C$776,СВЦЭМ!$A$33:$A$776,$A76,СВЦЭМ!$B$33:$B$776,P$47)+'СЕТ СН'!$G$12+СВЦЭМ!$D$10+'СЕТ СН'!$G$6-'СЕТ СН'!$G$22</f>
        <v>1339.1235028599999</v>
      </c>
      <c r="Q76" s="36">
        <f>SUMIFS(СВЦЭМ!$C$33:$C$776,СВЦЭМ!$A$33:$A$776,$A76,СВЦЭМ!$B$33:$B$776,Q$47)+'СЕТ СН'!$G$12+СВЦЭМ!$D$10+'СЕТ СН'!$G$6-'СЕТ СН'!$G$22</f>
        <v>1343.3722791700002</v>
      </c>
      <c r="R76" s="36">
        <f>SUMIFS(СВЦЭМ!$C$33:$C$776,СВЦЭМ!$A$33:$A$776,$A76,СВЦЭМ!$B$33:$B$776,R$47)+'СЕТ СН'!$G$12+СВЦЭМ!$D$10+'СЕТ СН'!$G$6-'СЕТ СН'!$G$22</f>
        <v>1335.9042641800002</v>
      </c>
      <c r="S76" s="36">
        <f>SUMIFS(СВЦЭМ!$C$33:$C$776,СВЦЭМ!$A$33:$A$776,$A76,СВЦЭМ!$B$33:$B$776,S$47)+'СЕТ СН'!$G$12+СВЦЭМ!$D$10+'СЕТ СН'!$G$6-'СЕТ СН'!$G$22</f>
        <v>1342.8026985900001</v>
      </c>
      <c r="T76" s="36">
        <f>SUMIFS(СВЦЭМ!$C$33:$C$776,СВЦЭМ!$A$33:$A$776,$A76,СВЦЭМ!$B$33:$B$776,T$47)+'СЕТ СН'!$G$12+СВЦЭМ!$D$10+'СЕТ СН'!$G$6-'СЕТ СН'!$G$22</f>
        <v>1333.2884486400001</v>
      </c>
      <c r="U76" s="36">
        <f>SUMIFS(СВЦЭМ!$C$33:$C$776,СВЦЭМ!$A$33:$A$776,$A76,СВЦЭМ!$B$33:$B$776,U$47)+'СЕТ СН'!$G$12+СВЦЭМ!$D$10+'СЕТ СН'!$G$6-'СЕТ СН'!$G$22</f>
        <v>1323.2892431700002</v>
      </c>
      <c r="V76" s="36">
        <f>SUMIFS(СВЦЭМ!$C$33:$C$776,СВЦЭМ!$A$33:$A$776,$A76,СВЦЭМ!$B$33:$B$776,V$47)+'СЕТ СН'!$G$12+СВЦЭМ!$D$10+'СЕТ СН'!$G$6-'СЕТ СН'!$G$22</f>
        <v>1312.7550522500001</v>
      </c>
      <c r="W76" s="36">
        <f>SUMIFS(СВЦЭМ!$C$33:$C$776,СВЦЭМ!$A$33:$A$776,$A76,СВЦЭМ!$B$33:$B$776,W$47)+'СЕТ СН'!$G$12+СВЦЭМ!$D$10+'СЕТ СН'!$G$6-'СЕТ СН'!$G$22</f>
        <v>1326.73368304</v>
      </c>
      <c r="X76" s="36">
        <f>SUMIFS(СВЦЭМ!$C$33:$C$776,СВЦЭМ!$A$33:$A$776,$A76,СВЦЭМ!$B$33:$B$776,X$47)+'СЕТ СН'!$G$12+СВЦЭМ!$D$10+'СЕТ СН'!$G$6-'СЕТ СН'!$G$22</f>
        <v>1333.1459949700002</v>
      </c>
      <c r="Y76" s="36">
        <f>SUMIFS(СВЦЭМ!$C$33:$C$776,СВЦЭМ!$A$33:$A$776,$A76,СВЦЭМ!$B$33:$B$776,Y$47)+'СЕТ СН'!$G$12+СВЦЭМ!$D$10+'СЕТ СН'!$G$6-'СЕТ СН'!$G$22</f>
        <v>1373.7818149</v>
      </c>
    </row>
    <row r="77" spans="1:27" ht="15.75" x14ac:dyDescent="0.2">
      <c r="A77" s="35">
        <f t="shared" si="1"/>
        <v>43768</v>
      </c>
      <c r="B77" s="36">
        <f>SUMIFS(СВЦЭМ!$C$33:$C$776,СВЦЭМ!$A$33:$A$776,$A77,СВЦЭМ!$B$33:$B$776,B$47)+'СЕТ СН'!$G$12+СВЦЭМ!$D$10+'СЕТ СН'!$G$6-'СЕТ СН'!$G$22</f>
        <v>1480.6580464600002</v>
      </c>
      <c r="C77" s="36">
        <f>SUMIFS(СВЦЭМ!$C$33:$C$776,СВЦЭМ!$A$33:$A$776,$A77,СВЦЭМ!$B$33:$B$776,C$47)+'СЕТ СН'!$G$12+СВЦЭМ!$D$10+'СЕТ СН'!$G$6-'СЕТ СН'!$G$22</f>
        <v>1526.50995784</v>
      </c>
      <c r="D77" s="36">
        <f>SUMIFS(СВЦЭМ!$C$33:$C$776,СВЦЭМ!$A$33:$A$776,$A77,СВЦЭМ!$B$33:$B$776,D$47)+'СЕТ СН'!$G$12+СВЦЭМ!$D$10+'СЕТ СН'!$G$6-'СЕТ СН'!$G$22</f>
        <v>1547.0963867600001</v>
      </c>
      <c r="E77" s="36">
        <f>SUMIFS(СВЦЭМ!$C$33:$C$776,СВЦЭМ!$A$33:$A$776,$A77,СВЦЭМ!$B$33:$B$776,E$47)+'СЕТ СН'!$G$12+СВЦЭМ!$D$10+'СЕТ СН'!$G$6-'СЕТ СН'!$G$22</f>
        <v>1556.2135370599999</v>
      </c>
      <c r="F77" s="36">
        <f>SUMIFS(СВЦЭМ!$C$33:$C$776,СВЦЭМ!$A$33:$A$776,$A77,СВЦЭМ!$B$33:$B$776,F$47)+'СЕТ СН'!$G$12+СВЦЭМ!$D$10+'СЕТ СН'!$G$6-'СЕТ СН'!$G$22</f>
        <v>1554.0940967000001</v>
      </c>
      <c r="G77" s="36">
        <f>SUMIFS(СВЦЭМ!$C$33:$C$776,СВЦЭМ!$A$33:$A$776,$A77,СВЦЭМ!$B$33:$B$776,G$47)+'СЕТ СН'!$G$12+СВЦЭМ!$D$10+'СЕТ СН'!$G$6-'СЕТ СН'!$G$22</f>
        <v>1530.51230979</v>
      </c>
      <c r="H77" s="36">
        <f>SUMIFS(СВЦЭМ!$C$33:$C$776,СВЦЭМ!$A$33:$A$776,$A77,СВЦЭМ!$B$33:$B$776,H$47)+'СЕТ СН'!$G$12+СВЦЭМ!$D$10+'СЕТ СН'!$G$6-'СЕТ СН'!$G$22</f>
        <v>1478.9484845100001</v>
      </c>
      <c r="I77" s="36">
        <f>SUMIFS(СВЦЭМ!$C$33:$C$776,СВЦЭМ!$A$33:$A$776,$A77,СВЦЭМ!$B$33:$B$776,I$47)+'СЕТ СН'!$G$12+СВЦЭМ!$D$10+'СЕТ СН'!$G$6-'СЕТ СН'!$G$22</f>
        <v>1442.9358127300002</v>
      </c>
      <c r="J77" s="36">
        <f>SUMIFS(СВЦЭМ!$C$33:$C$776,СВЦЭМ!$A$33:$A$776,$A77,СВЦЭМ!$B$33:$B$776,J$47)+'СЕТ СН'!$G$12+СВЦЭМ!$D$10+'СЕТ СН'!$G$6-'СЕТ СН'!$G$22</f>
        <v>1442.5893902900002</v>
      </c>
      <c r="K77" s="36">
        <f>SUMIFS(СВЦЭМ!$C$33:$C$776,СВЦЭМ!$A$33:$A$776,$A77,СВЦЭМ!$B$33:$B$776,K$47)+'СЕТ СН'!$G$12+СВЦЭМ!$D$10+'СЕТ СН'!$G$6-'СЕТ СН'!$G$22</f>
        <v>1432.32976723</v>
      </c>
      <c r="L77" s="36">
        <f>SUMIFS(СВЦЭМ!$C$33:$C$776,СВЦЭМ!$A$33:$A$776,$A77,СВЦЭМ!$B$33:$B$776,L$47)+'СЕТ СН'!$G$12+СВЦЭМ!$D$10+'СЕТ СН'!$G$6-'СЕТ СН'!$G$22</f>
        <v>1431.98756714</v>
      </c>
      <c r="M77" s="36">
        <f>SUMIFS(СВЦЭМ!$C$33:$C$776,СВЦЭМ!$A$33:$A$776,$A77,СВЦЭМ!$B$33:$B$776,M$47)+'СЕТ СН'!$G$12+СВЦЭМ!$D$10+'СЕТ СН'!$G$6-'СЕТ СН'!$G$22</f>
        <v>1426.0767452499999</v>
      </c>
      <c r="N77" s="36">
        <f>SUMIFS(СВЦЭМ!$C$33:$C$776,СВЦЭМ!$A$33:$A$776,$A77,СВЦЭМ!$B$33:$B$776,N$47)+'СЕТ СН'!$G$12+СВЦЭМ!$D$10+'СЕТ СН'!$G$6-'СЕТ СН'!$G$22</f>
        <v>1386.7195355900001</v>
      </c>
      <c r="O77" s="36">
        <f>SUMIFS(СВЦЭМ!$C$33:$C$776,СВЦЭМ!$A$33:$A$776,$A77,СВЦЭМ!$B$33:$B$776,O$47)+'СЕТ СН'!$G$12+СВЦЭМ!$D$10+'СЕТ СН'!$G$6-'СЕТ СН'!$G$22</f>
        <v>1352.1350364700002</v>
      </c>
      <c r="P77" s="36">
        <f>SUMIFS(СВЦЭМ!$C$33:$C$776,СВЦЭМ!$A$33:$A$776,$A77,СВЦЭМ!$B$33:$B$776,P$47)+'СЕТ СН'!$G$12+СВЦЭМ!$D$10+'СЕТ СН'!$G$6-'СЕТ СН'!$G$22</f>
        <v>1355.1713132</v>
      </c>
      <c r="Q77" s="36">
        <f>SUMIFS(СВЦЭМ!$C$33:$C$776,СВЦЭМ!$A$33:$A$776,$A77,СВЦЭМ!$B$33:$B$776,Q$47)+'СЕТ СН'!$G$12+СВЦЭМ!$D$10+'СЕТ СН'!$G$6-'СЕТ СН'!$G$22</f>
        <v>1351.58329835</v>
      </c>
      <c r="R77" s="36">
        <f>SUMIFS(СВЦЭМ!$C$33:$C$776,СВЦЭМ!$A$33:$A$776,$A77,СВЦЭМ!$B$33:$B$776,R$47)+'СЕТ СН'!$G$12+СВЦЭМ!$D$10+'СЕТ СН'!$G$6-'СЕТ СН'!$G$22</f>
        <v>1343.2377747999999</v>
      </c>
      <c r="S77" s="36">
        <f>SUMIFS(СВЦЭМ!$C$33:$C$776,СВЦЭМ!$A$33:$A$776,$A77,СВЦЭМ!$B$33:$B$776,S$47)+'СЕТ СН'!$G$12+СВЦЭМ!$D$10+'СЕТ СН'!$G$6-'СЕТ СН'!$G$22</f>
        <v>1341.93693396</v>
      </c>
      <c r="T77" s="36">
        <f>SUMIFS(СВЦЭМ!$C$33:$C$776,СВЦЭМ!$A$33:$A$776,$A77,СВЦЭМ!$B$33:$B$776,T$47)+'СЕТ СН'!$G$12+СВЦЭМ!$D$10+'СЕТ СН'!$G$6-'СЕТ СН'!$G$22</f>
        <v>1326.6818077100002</v>
      </c>
      <c r="U77" s="36">
        <f>SUMIFS(СВЦЭМ!$C$33:$C$776,СВЦЭМ!$A$33:$A$776,$A77,СВЦЭМ!$B$33:$B$776,U$47)+'СЕТ СН'!$G$12+СВЦЭМ!$D$10+'СЕТ СН'!$G$6-'СЕТ СН'!$G$22</f>
        <v>1334.08821605</v>
      </c>
      <c r="V77" s="36">
        <f>SUMIFS(СВЦЭМ!$C$33:$C$776,СВЦЭМ!$A$33:$A$776,$A77,СВЦЭМ!$B$33:$B$776,V$47)+'СЕТ СН'!$G$12+СВЦЭМ!$D$10+'СЕТ СН'!$G$6-'СЕТ СН'!$G$22</f>
        <v>1333.1088920000002</v>
      </c>
      <c r="W77" s="36">
        <f>SUMIFS(СВЦЭМ!$C$33:$C$776,СВЦЭМ!$A$33:$A$776,$A77,СВЦЭМ!$B$33:$B$776,W$47)+'СЕТ СН'!$G$12+СВЦЭМ!$D$10+'СЕТ СН'!$G$6-'СЕТ СН'!$G$22</f>
        <v>1332.5146147200001</v>
      </c>
      <c r="X77" s="36">
        <f>SUMIFS(СВЦЭМ!$C$33:$C$776,СВЦЭМ!$A$33:$A$776,$A77,СВЦЭМ!$B$33:$B$776,X$47)+'СЕТ СН'!$G$12+СВЦЭМ!$D$10+'СЕТ СН'!$G$6-'СЕТ СН'!$G$22</f>
        <v>1357.10255957</v>
      </c>
      <c r="Y77" s="36">
        <f>SUMIFS(СВЦЭМ!$C$33:$C$776,СВЦЭМ!$A$33:$A$776,$A77,СВЦЭМ!$B$33:$B$776,Y$47)+'СЕТ СН'!$G$12+СВЦЭМ!$D$10+'СЕТ СН'!$G$6-'СЕТ СН'!$G$22</f>
        <v>1393.72555822</v>
      </c>
      <c r="AA77" s="37"/>
    </row>
    <row r="78" spans="1:27" ht="15.75" x14ac:dyDescent="0.2">
      <c r="A78" s="35">
        <f t="shared" si="1"/>
        <v>43769</v>
      </c>
      <c r="B78" s="36">
        <f>SUMIFS(СВЦЭМ!$C$33:$C$776,СВЦЭМ!$A$33:$A$776,$A78,СВЦЭМ!$B$33:$B$776,B$47)+'СЕТ СН'!$G$12+СВЦЭМ!$D$10+'СЕТ СН'!$G$6-'СЕТ СН'!$G$22</f>
        <v>1464.7239344300001</v>
      </c>
      <c r="C78" s="36">
        <f>SUMIFS(СВЦЭМ!$C$33:$C$776,СВЦЭМ!$A$33:$A$776,$A78,СВЦЭМ!$B$33:$B$776,C$47)+'СЕТ СН'!$G$12+СВЦЭМ!$D$10+'СЕТ СН'!$G$6-'СЕТ СН'!$G$22</f>
        <v>1513.64675289</v>
      </c>
      <c r="D78" s="36">
        <f>SUMIFS(СВЦЭМ!$C$33:$C$776,СВЦЭМ!$A$33:$A$776,$A78,СВЦЭМ!$B$33:$B$776,D$47)+'СЕТ СН'!$G$12+СВЦЭМ!$D$10+'СЕТ СН'!$G$6-'СЕТ СН'!$G$22</f>
        <v>1535.5579669200001</v>
      </c>
      <c r="E78" s="36">
        <f>SUMIFS(СВЦЭМ!$C$33:$C$776,СВЦЭМ!$A$33:$A$776,$A78,СВЦЭМ!$B$33:$B$776,E$47)+'СЕТ СН'!$G$12+СВЦЭМ!$D$10+'СЕТ СН'!$G$6-'СЕТ СН'!$G$22</f>
        <v>1549.5361506500001</v>
      </c>
      <c r="F78" s="36">
        <f>SUMIFS(СВЦЭМ!$C$33:$C$776,СВЦЭМ!$A$33:$A$776,$A78,СВЦЭМ!$B$33:$B$776,F$47)+'СЕТ СН'!$G$12+СВЦЭМ!$D$10+'СЕТ СН'!$G$6-'СЕТ СН'!$G$22</f>
        <v>1550.0187046200001</v>
      </c>
      <c r="G78" s="36">
        <f>SUMIFS(СВЦЭМ!$C$33:$C$776,СВЦЭМ!$A$33:$A$776,$A78,СВЦЭМ!$B$33:$B$776,G$47)+'СЕТ СН'!$G$12+СВЦЭМ!$D$10+'СЕТ СН'!$G$6-'СЕТ СН'!$G$22</f>
        <v>1523.0185458400001</v>
      </c>
      <c r="H78" s="36">
        <f>SUMIFS(СВЦЭМ!$C$33:$C$776,СВЦЭМ!$A$33:$A$776,$A78,СВЦЭМ!$B$33:$B$776,H$47)+'СЕТ СН'!$G$12+СВЦЭМ!$D$10+'СЕТ СН'!$G$6-'СЕТ СН'!$G$22</f>
        <v>1477.68249848</v>
      </c>
      <c r="I78" s="36">
        <f>SUMIFS(СВЦЭМ!$C$33:$C$776,СВЦЭМ!$A$33:$A$776,$A78,СВЦЭМ!$B$33:$B$776,I$47)+'СЕТ СН'!$G$12+СВЦЭМ!$D$10+'СЕТ СН'!$G$6-'СЕТ СН'!$G$22</f>
        <v>1444.57958964</v>
      </c>
      <c r="J78" s="36">
        <f>SUMIFS(СВЦЭМ!$C$33:$C$776,СВЦЭМ!$A$33:$A$776,$A78,СВЦЭМ!$B$33:$B$776,J$47)+'СЕТ СН'!$G$12+СВЦЭМ!$D$10+'СЕТ СН'!$G$6-'СЕТ СН'!$G$22</f>
        <v>1446.71124173</v>
      </c>
      <c r="K78" s="36">
        <f>SUMIFS(СВЦЭМ!$C$33:$C$776,СВЦЭМ!$A$33:$A$776,$A78,СВЦЭМ!$B$33:$B$776,K$47)+'СЕТ СН'!$G$12+СВЦЭМ!$D$10+'СЕТ СН'!$G$6-'СЕТ СН'!$G$22</f>
        <v>1427.8644066000002</v>
      </c>
      <c r="L78" s="36">
        <f>SUMIFS(СВЦЭМ!$C$33:$C$776,СВЦЭМ!$A$33:$A$776,$A78,СВЦЭМ!$B$33:$B$776,L$47)+'СЕТ СН'!$G$12+СВЦЭМ!$D$10+'СЕТ СН'!$G$6-'СЕТ СН'!$G$22</f>
        <v>1429.2235422700001</v>
      </c>
      <c r="M78" s="36">
        <f>SUMIFS(СВЦЭМ!$C$33:$C$776,СВЦЭМ!$A$33:$A$776,$A78,СВЦЭМ!$B$33:$B$776,M$47)+'СЕТ СН'!$G$12+СВЦЭМ!$D$10+'СЕТ СН'!$G$6-'СЕТ СН'!$G$22</f>
        <v>1429.4109322899999</v>
      </c>
      <c r="N78" s="36">
        <f>SUMIFS(СВЦЭМ!$C$33:$C$776,СВЦЭМ!$A$33:$A$776,$A78,СВЦЭМ!$B$33:$B$776,N$47)+'СЕТ СН'!$G$12+СВЦЭМ!$D$10+'СЕТ СН'!$G$6-'СЕТ СН'!$G$22</f>
        <v>1391.6621910700001</v>
      </c>
      <c r="O78" s="36">
        <f>SUMIFS(СВЦЭМ!$C$33:$C$776,СВЦЭМ!$A$33:$A$776,$A78,СВЦЭМ!$B$33:$B$776,O$47)+'СЕТ СН'!$G$12+СВЦЭМ!$D$10+'СЕТ СН'!$G$6-'СЕТ СН'!$G$22</f>
        <v>1352.86745898</v>
      </c>
      <c r="P78" s="36">
        <f>SUMIFS(СВЦЭМ!$C$33:$C$776,СВЦЭМ!$A$33:$A$776,$A78,СВЦЭМ!$B$33:$B$776,P$47)+'СЕТ СН'!$G$12+СВЦЭМ!$D$10+'СЕТ СН'!$G$6-'СЕТ СН'!$G$22</f>
        <v>1365.52073068</v>
      </c>
      <c r="Q78" s="36">
        <f>SUMIFS(СВЦЭМ!$C$33:$C$776,СВЦЭМ!$A$33:$A$776,$A78,СВЦЭМ!$B$33:$B$776,Q$47)+'СЕТ СН'!$G$12+СВЦЭМ!$D$10+'СЕТ СН'!$G$6-'СЕТ СН'!$G$22</f>
        <v>1369.5600867100002</v>
      </c>
      <c r="R78" s="36">
        <f>SUMIFS(СВЦЭМ!$C$33:$C$776,СВЦЭМ!$A$33:$A$776,$A78,СВЦЭМ!$B$33:$B$776,R$47)+'СЕТ СН'!$G$12+СВЦЭМ!$D$10+'СЕТ СН'!$G$6-'СЕТ СН'!$G$22</f>
        <v>1368.6622837899999</v>
      </c>
      <c r="S78" s="36">
        <f>SUMIFS(СВЦЭМ!$C$33:$C$776,СВЦЭМ!$A$33:$A$776,$A78,СВЦЭМ!$B$33:$B$776,S$47)+'СЕТ СН'!$G$12+СВЦЭМ!$D$10+'СЕТ СН'!$G$6-'СЕТ СН'!$G$22</f>
        <v>1366.0972027</v>
      </c>
      <c r="T78" s="36">
        <f>SUMIFS(СВЦЭМ!$C$33:$C$776,СВЦЭМ!$A$33:$A$776,$A78,СВЦЭМ!$B$33:$B$776,T$47)+'СЕТ СН'!$G$12+СВЦЭМ!$D$10+'СЕТ СН'!$G$6-'СЕТ СН'!$G$22</f>
        <v>1340.4086677400001</v>
      </c>
      <c r="U78" s="36">
        <f>SUMIFS(СВЦЭМ!$C$33:$C$776,СВЦЭМ!$A$33:$A$776,$A78,СВЦЭМ!$B$33:$B$776,U$47)+'СЕТ СН'!$G$12+СВЦЭМ!$D$10+'СЕТ СН'!$G$6-'СЕТ СН'!$G$22</f>
        <v>1336.2563073199999</v>
      </c>
      <c r="V78" s="36">
        <f>SUMIFS(СВЦЭМ!$C$33:$C$776,СВЦЭМ!$A$33:$A$776,$A78,СВЦЭМ!$B$33:$B$776,V$47)+'СЕТ СН'!$G$12+СВЦЭМ!$D$10+'СЕТ СН'!$G$6-'СЕТ СН'!$G$22</f>
        <v>1328.94745233</v>
      </c>
      <c r="W78" s="36">
        <f>SUMIFS(СВЦЭМ!$C$33:$C$776,СВЦЭМ!$A$33:$A$776,$A78,СВЦЭМ!$B$33:$B$776,W$47)+'СЕТ СН'!$G$12+СВЦЭМ!$D$10+'СЕТ СН'!$G$6-'СЕТ СН'!$G$22</f>
        <v>1338.7608605400001</v>
      </c>
      <c r="X78" s="36">
        <f>SUMIFS(СВЦЭМ!$C$33:$C$776,СВЦЭМ!$A$33:$A$776,$A78,СВЦЭМ!$B$33:$B$776,X$47)+'СЕТ СН'!$G$12+СВЦЭМ!$D$10+'СЕТ СН'!$G$6-'СЕТ СН'!$G$22</f>
        <v>1296.1673435500002</v>
      </c>
      <c r="Y78" s="36">
        <f>SUMIFS(СВЦЭМ!$C$33:$C$776,СВЦЭМ!$A$33:$A$776,$A78,СВЦЭМ!$B$33:$B$776,Y$47)+'СЕТ СН'!$G$12+СВЦЭМ!$D$10+'СЕТ СН'!$G$6-'СЕТ СН'!$G$22</f>
        <v>1334.9935702100001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5" t="s">
        <v>7</v>
      </c>
      <c r="B81" s="129" t="s">
        <v>72</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5" ht="12.75" customHeight="1" x14ac:dyDescent="0.2">
      <c r="A82" s="136"/>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5" ht="12.75" customHeight="1" x14ac:dyDescent="0.2">
      <c r="A83" s="137"/>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01.10.2019</v>
      </c>
      <c r="B84" s="36">
        <f>SUMIFS(СВЦЭМ!$C$33:$C$776,СВЦЭМ!$A$33:$A$776,$A84,СВЦЭМ!$B$33:$B$776,B$83)+'СЕТ СН'!$H$12+СВЦЭМ!$D$10+'СЕТ СН'!$H$6-'СЕТ СН'!$H$22</f>
        <v>1071.3547743900001</v>
      </c>
      <c r="C84" s="36">
        <f>SUMIFS(СВЦЭМ!$C$33:$C$776,СВЦЭМ!$A$33:$A$776,$A84,СВЦЭМ!$B$33:$B$776,C$83)+'СЕТ СН'!$H$12+СВЦЭМ!$D$10+'СЕТ СН'!$H$6-'СЕТ СН'!$H$22</f>
        <v>1154.8621343700001</v>
      </c>
      <c r="D84" s="36">
        <f>SUMIFS(СВЦЭМ!$C$33:$C$776,СВЦЭМ!$A$33:$A$776,$A84,СВЦЭМ!$B$33:$B$776,D$83)+'СЕТ СН'!$H$12+СВЦЭМ!$D$10+'СЕТ СН'!$H$6-'СЕТ СН'!$H$22</f>
        <v>1233.4884233900002</v>
      </c>
      <c r="E84" s="36">
        <f>SUMIFS(СВЦЭМ!$C$33:$C$776,СВЦЭМ!$A$33:$A$776,$A84,СВЦЭМ!$B$33:$B$776,E$83)+'СЕТ СН'!$H$12+СВЦЭМ!$D$10+'СЕТ СН'!$H$6-'СЕТ СН'!$H$22</f>
        <v>1256.8512194499999</v>
      </c>
      <c r="F84" s="36">
        <f>SUMIFS(СВЦЭМ!$C$33:$C$776,СВЦЭМ!$A$33:$A$776,$A84,СВЦЭМ!$B$33:$B$776,F$83)+'СЕТ СН'!$H$12+СВЦЭМ!$D$10+'СЕТ СН'!$H$6-'СЕТ СН'!$H$22</f>
        <v>1254.8266857600001</v>
      </c>
      <c r="G84" s="36">
        <f>SUMIFS(СВЦЭМ!$C$33:$C$776,СВЦЭМ!$A$33:$A$776,$A84,СВЦЭМ!$B$33:$B$776,G$83)+'СЕТ СН'!$H$12+СВЦЭМ!$D$10+'СЕТ СН'!$H$6-'СЕТ СН'!$H$22</f>
        <v>1239.6369553499999</v>
      </c>
      <c r="H84" s="36">
        <f>SUMIFS(СВЦЭМ!$C$33:$C$776,СВЦЭМ!$A$33:$A$776,$A84,СВЦЭМ!$B$33:$B$776,H$83)+'СЕТ СН'!$H$12+СВЦЭМ!$D$10+'СЕТ СН'!$H$6-'СЕТ СН'!$H$22</f>
        <v>1168.8981204300001</v>
      </c>
      <c r="I84" s="36">
        <f>SUMIFS(СВЦЭМ!$C$33:$C$776,СВЦЭМ!$A$33:$A$776,$A84,СВЦЭМ!$B$33:$B$776,I$83)+'СЕТ СН'!$H$12+СВЦЭМ!$D$10+'СЕТ СН'!$H$6-'СЕТ СН'!$H$22</f>
        <v>1080.6393315600001</v>
      </c>
      <c r="J84" s="36">
        <f>SUMIFS(СВЦЭМ!$C$33:$C$776,СВЦЭМ!$A$33:$A$776,$A84,СВЦЭМ!$B$33:$B$776,J$83)+'СЕТ СН'!$H$12+СВЦЭМ!$D$10+'СЕТ СН'!$H$6-'СЕТ СН'!$H$22</f>
        <v>1078.13190962</v>
      </c>
      <c r="K84" s="36">
        <f>SUMIFS(СВЦЭМ!$C$33:$C$776,СВЦЭМ!$A$33:$A$776,$A84,СВЦЭМ!$B$33:$B$776,K$83)+'СЕТ СН'!$H$12+СВЦЭМ!$D$10+'СЕТ СН'!$H$6-'СЕТ СН'!$H$22</f>
        <v>1085.98950947</v>
      </c>
      <c r="L84" s="36">
        <f>SUMIFS(СВЦЭМ!$C$33:$C$776,СВЦЭМ!$A$33:$A$776,$A84,СВЦЭМ!$B$33:$B$776,L$83)+'СЕТ СН'!$H$12+СВЦЭМ!$D$10+'СЕТ СН'!$H$6-'СЕТ СН'!$H$22</f>
        <v>1082.60236624</v>
      </c>
      <c r="M84" s="36">
        <f>SUMIFS(СВЦЭМ!$C$33:$C$776,СВЦЭМ!$A$33:$A$776,$A84,СВЦЭМ!$B$33:$B$776,M$83)+'СЕТ СН'!$H$12+СВЦЭМ!$D$10+'СЕТ СН'!$H$6-'СЕТ СН'!$H$22</f>
        <v>1074.1202575900002</v>
      </c>
      <c r="N84" s="36">
        <f>SUMIFS(СВЦЭМ!$C$33:$C$776,СВЦЭМ!$A$33:$A$776,$A84,СВЦЭМ!$B$33:$B$776,N$83)+'СЕТ СН'!$H$12+СВЦЭМ!$D$10+'СЕТ СН'!$H$6-'СЕТ СН'!$H$22</f>
        <v>1055.9606862800001</v>
      </c>
      <c r="O84" s="36">
        <f>SUMIFS(СВЦЭМ!$C$33:$C$776,СВЦЭМ!$A$33:$A$776,$A84,СВЦЭМ!$B$33:$B$776,O$83)+'СЕТ СН'!$H$12+СВЦЭМ!$D$10+'СЕТ СН'!$H$6-'СЕТ СН'!$H$22</f>
        <v>1053.62877002</v>
      </c>
      <c r="P84" s="36">
        <f>SUMIFS(СВЦЭМ!$C$33:$C$776,СВЦЭМ!$A$33:$A$776,$A84,СВЦЭМ!$B$33:$B$776,P$83)+'СЕТ СН'!$H$12+СВЦЭМ!$D$10+'СЕТ СН'!$H$6-'СЕТ СН'!$H$22</f>
        <v>1055.2513537300001</v>
      </c>
      <c r="Q84" s="36">
        <f>SUMIFS(СВЦЭМ!$C$33:$C$776,СВЦЭМ!$A$33:$A$776,$A84,СВЦЭМ!$B$33:$B$776,Q$83)+'СЕТ СН'!$H$12+СВЦЭМ!$D$10+'СЕТ СН'!$H$6-'СЕТ СН'!$H$22</f>
        <v>1065.22918323</v>
      </c>
      <c r="R84" s="36">
        <f>SUMIFS(СВЦЭМ!$C$33:$C$776,СВЦЭМ!$A$33:$A$776,$A84,СВЦЭМ!$B$33:$B$776,R$83)+'СЕТ СН'!$H$12+СВЦЭМ!$D$10+'СЕТ СН'!$H$6-'СЕТ СН'!$H$22</f>
        <v>1065.1327030800001</v>
      </c>
      <c r="S84" s="36">
        <f>SUMIFS(СВЦЭМ!$C$33:$C$776,СВЦЭМ!$A$33:$A$776,$A84,СВЦЭМ!$B$33:$B$776,S$83)+'СЕТ СН'!$H$12+СВЦЭМ!$D$10+'СЕТ СН'!$H$6-'СЕТ СН'!$H$22</f>
        <v>1059.54398745</v>
      </c>
      <c r="T84" s="36">
        <f>SUMIFS(СВЦЭМ!$C$33:$C$776,СВЦЭМ!$A$33:$A$776,$A84,СВЦЭМ!$B$33:$B$776,T$83)+'СЕТ СН'!$H$12+СВЦЭМ!$D$10+'СЕТ СН'!$H$6-'СЕТ СН'!$H$22</f>
        <v>1056.7300471100002</v>
      </c>
      <c r="U84" s="36">
        <f>SUMIFS(СВЦЭМ!$C$33:$C$776,СВЦЭМ!$A$33:$A$776,$A84,СВЦЭМ!$B$33:$B$776,U$83)+'СЕТ СН'!$H$12+СВЦЭМ!$D$10+'СЕТ СН'!$H$6-'СЕТ СН'!$H$22</f>
        <v>1078.1609021100001</v>
      </c>
      <c r="V84" s="36">
        <f>SUMIFS(СВЦЭМ!$C$33:$C$776,СВЦЭМ!$A$33:$A$776,$A84,СВЦЭМ!$B$33:$B$776,V$83)+'СЕТ СН'!$H$12+СВЦЭМ!$D$10+'СЕТ СН'!$H$6-'СЕТ СН'!$H$22</f>
        <v>1081.3517083500001</v>
      </c>
      <c r="W84" s="36">
        <f>SUMIFS(СВЦЭМ!$C$33:$C$776,СВЦЭМ!$A$33:$A$776,$A84,СВЦЭМ!$B$33:$B$776,W$83)+'СЕТ СН'!$H$12+СВЦЭМ!$D$10+'СЕТ СН'!$H$6-'СЕТ СН'!$H$22</f>
        <v>1085.5788183899999</v>
      </c>
      <c r="X84" s="36">
        <f>SUMIFS(СВЦЭМ!$C$33:$C$776,СВЦЭМ!$A$33:$A$776,$A84,СВЦЭМ!$B$33:$B$776,X$83)+'СЕТ СН'!$H$12+СВЦЭМ!$D$10+'СЕТ СН'!$H$6-'СЕТ СН'!$H$22</f>
        <v>1075.8361722899999</v>
      </c>
      <c r="Y84" s="36">
        <f>SUMIFS(СВЦЭМ!$C$33:$C$776,СВЦЭМ!$A$33:$A$776,$A84,СВЦЭМ!$B$33:$B$776,Y$83)+'СЕТ СН'!$H$12+СВЦЭМ!$D$10+'СЕТ СН'!$H$6-'СЕТ СН'!$H$22</f>
        <v>1141.5189099700001</v>
      </c>
    </row>
    <row r="85" spans="1:25" ht="15.75" x14ac:dyDescent="0.2">
      <c r="A85" s="35">
        <f>A84+1</f>
        <v>43740</v>
      </c>
      <c r="B85" s="36">
        <f>SUMIFS(СВЦЭМ!$C$33:$C$776,СВЦЭМ!$A$33:$A$776,$A85,СВЦЭМ!$B$33:$B$776,B$83)+'СЕТ СН'!$H$12+СВЦЭМ!$D$10+'СЕТ СН'!$H$6-'СЕТ СН'!$H$22</f>
        <v>1187.3487442300002</v>
      </c>
      <c r="C85" s="36">
        <f>SUMIFS(СВЦЭМ!$C$33:$C$776,СВЦЭМ!$A$33:$A$776,$A85,СВЦЭМ!$B$33:$B$776,C$83)+'СЕТ СН'!$H$12+СВЦЭМ!$D$10+'СЕТ СН'!$H$6-'СЕТ СН'!$H$22</f>
        <v>1214.8480117399999</v>
      </c>
      <c r="D85" s="36">
        <f>SUMIFS(СВЦЭМ!$C$33:$C$776,СВЦЭМ!$A$33:$A$776,$A85,СВЦЭМ!$B$33:$B$776,D$83)+'СЕТ СН'!$H$12+СВЦЭМ!$D$10+'СЕТ СН'!$H$6-'СЕТ СН'!$H$22</f>
        <v>1229.1094867100001</v>
      </c>
      <c r="E85" s="36">
        <f>SUMIFS(СВЦЭМ!$C$33:$C$776,СВЦЭМ!$A$33:$A$776,$A85,СВЦЭМ!$B$33:$B$776,E$83)+'СЕТ СН'!$H$12+СВЦЭМ!$D$10+'СЕТ СН'!$H$6-'СЕТ СН'!$H$22</f>
        <v>1235.2603048800001</v>
      </c>
      <c r="F85" s="36">
        <f>SUMIFS(СВЦЭМ!$C$33:$C$776,СВЦЭМ!$A$33:$A$776,$A85,СВЦЭМ!$B$33:$B$776,F$83)+'СЕТ СН'!$H$12+СВЦЭМ!$D$10+'СЕТ СН'!$H$6-'СЕТ СН'!$H$22</f>
        <v>1251.7985109000001</v>
      </c>
      <c r="G85" s="36">
        <f>SUMIFS(СВЦЭМ!$C$33:$C$776,СВЦЭМ!$A$33:$A$776,$A85,СВЦЭМ!$B$33:$B$776,G$83)+'СЕТ СН'!$H$12+СВЦЭМ!$D$10+'СЕТ СН'!$H$6-'СЕТ СН'!$H$22</f>
        <v>1233.3524010199999</v>
      </c>
      <c r="H85" s="36">
        <f>SUMIFS(СВЦЭМ!$C$33:$C$776,СВЦЭМ!$A$33:$A$776,$A85,СВЦЭМ!$B$33:$B$776,H$83)+'СЕТ СН'!$H$12+СВЦЭМ!$D$10+'СЕТ СН'!$H$6-'СЕТ СН'!$H$22</f>
        <v>1170.03802984</v>
      </c>
      <c r="I85" s="36">
        <f>SUMIFS(СВЦЭМ!$C$33:$C$776,СВЦЭМ!$A$33:$A$776,$A85,СВЦЭМ!$B$33:$B$776,I$83)+'СЕТ СН'!$H$12+СВЦЭМ!$D$10+'СЕТ СН'!$H$6-'СЕТ СН'!$H$22</f>
        <v>1080.9461619399999</v>
      </c>
      <c r="J85" s="36">
        <f>SUMIFS(СВЦЭМ!$C$33:$C$776,СВЦЭМ!$A$33:$A$776,$A85,СВЦЭМ!$B$33:$B$776,J$83)+'СЕТ СН'!$H$12+СВЦЭМ!$D$10+'СЕТ СН'!$H$6-'СЕТ СН'!$H$22</f>
        <v>1075.80666937</v>
      </c>
      <c r="K85" s="36">
        <f>SUMIFS(СВЦЭМ!$C$33:$C$776,СВЦЭМ!$A$33:$A$776,$A85,СВЦЭМ!$B$33:$B$776,K$83)+'СЕТ СН'!$H$12+СВЦЭМ!$D$10+'СЕТ СН'!$H$6-'СЕТ СН'!$H$22</f>
        <v>1084.48353142</v>
      </c>
      <c r="L85" s="36">
        <f>SUMIFS(СВЦЭМ!$C$33:$C$776,СВЦЭМ!$A$33:$A$776,$A85,СВЦЭМ!$B$33:$B$776,L$83)+'СЕТ СН'!$H$12+СВЦЭМ!$D$10+'СЕТ СН'!$H$6-'СЕТ СН'!$H$22</f>
        <v>1085.8050545900001</v>
      </c>
      <c r="M85" s="36">
        <f>SUMIFS(СВЦЭМ!$C$33:$C$776,СВЦЭМ!$A$33:$A$776,$A85,СВЦЭМ!$B$33:$B$776,M$83)+'СЕТ СН'!$H$12+СВЦЭМ!$D$10+'СЕТ СН'!$H$6-'СЕТ СН'!$H$22</f>
        <v>1078.59893435</v>
      </c>
      <c r="N85" s="36">
        <f>SUMIFS(СВЦЭМ!$C$33:$C$776,СВЦЭМ!$A$33:$A$776,$A85,СВЦЭМ!$B$33:$B$776,N$83)+'СЕТ СН'!$H$12+СВЦЭМ!$D$10+'СЕТ СН'!$H$6-'СЕТ СН'!$H$22</f>
        <v>1072.1544700200002</v>
      </c>
      <c r="O85" s="36">
        <f>SUMIFS(СВЦЭМ!$C$33:$C$776,СВЦЭМ!$A$33:$A$776,$A85,СВЦЭМ!$B$33:$B$776,O$83)+'СЕТ СН'!$H$12+СВЦЭМ!$D$10+'СЕТ СН'!$H$6-'СЕТ СН'!$H$22</f>
        <v>1071.2658592900002</v>
      </c>
      <c r="P85" s="36">
        <f>SUMIFS(СВЦЭМ!$C$33:$C$776,СВЦЭМ!$A$33:$A$776,$A85,СВЦЭМ!$B$33:$B$776,P$83)+'СЕТ СН'!$H$12+СВЦЭМ!$D$10+'СЕТ СН'!$H$6-'СЕТ СН'!$H$22</f>
        <v>1084.48667114</v>
      </c>
      <c r="Q85" s="36">
        <f>SUMIFS(СВЦЭМ!$C$33:$C$776,СВЦЭМ!$A$33:$A$776,$A85,СВЦЭМ!$B$33:$B$776,Q$83)+'СЕТ СН'!$H$12+СВЦЭМ!$D$10+'СЕТ СН'!$H$6-'СЕТ СН'!$H$22</f>
        <v>1081.8824852500002</v>
      </c>
      <c r="R85" s="36">
        <f>SUMIFS(СВЦЭМ!$C$33:$C$776,СВЦЭМ!$A$33:$A$776,$A85,СВЦЭМ!$B$33:$B$776,R$83)+'СЕТ СН'!$H$12+СВЦЭМ!$D$10+'СЕТ СН'!$H$6-'СЕТ СН'!$H$22</f>
        <v>1086.72558202</v>
      </c>
      <c r="S85" s="36">
        <f>SUMIFS(СВЦЭМ!$C$33:$C$776,СВЦЭМ!$A$33:$A$776,$A85,СВЦЭМ!$B$33:$B$776,S$83)+'СЕТ СН'!$H$12+СВЦЭМ!$D$10+'СЕТ СН'!$H$6-'СЕТ СН'!$H$22</f>
        <v>1081.3252728500001</v>
      </c>
      <c r="T85" s="36">
        <f>SUMIFS(СВЦЭМ!$C$33:$C$776,СВЦЭМ!$A$33:$A$776,$A85,СВЦЭМ!$B$33:$B$776,T$83)+'СЕТ СН'!$H$12+СВЦЭМ!$D$10+'СЕТ СН'!$H$6-'СЕТ СН'!$H$22</f>
        <v>1084.25716003</v>
      </c>
      <c r="U85" s="36">
        <f>SUMIFS(СВЦЭМ!$C$33:$C$776,СВЦЭМ!$A$33:$A$776,$A85,СВЦЭМ!$B$33:$B$776,U$83)+'СЕТ СН'!$H$12+СВЦЭМ!$D$10+'СЕТ СН'!$H$6-'СЕТ СН'!$H$22</f>
        <v>1109.52398038</v>
      </c>
      <c r="V85" s="36">
        <f>SUMIFS(СВЦЭМ!$C$33:$C$776,СВЦЭМ!$A$33:$A$776,$A85,СВЦЭМ!$B$33:$B$776,V$83)+'СЕТ СН'!$H$12+СВЦЭМ!$D$10+'СЕТ СН'!$H$6-'СЕТ СН'!$H$22</f>
        <v>1102.32516478</v>
      </c>
      <c r="W85" s="36">
        <f>SUMIFS(СВЦЭМ!$C$33:$C$776,СВЦЭМ!$A$33:$A$776,$A85,СВЦЭМ!$B$33:$B$776,W$83)+'СЕТ СН'!$H$12+СВЦЭМ!$D$10+'СЕТ СН'!$H$6-'СЕТ СН'!$H$22</f>
        <v>1087.70910065</v>
      </c>
      <c r="X85" s="36">
        <f>SUMIFS(СВЦЭМ!$C$33:$C$776,СВЦЭМ!$A$33:$A$776,$A85,СВЦЭМ!$B$33:$B$776,X$83)+'СЕТ СН'!$H$12+СВЦЭМ!$D$10+'СЕТ СН'!$H$6-'СЕТ СН'!$H$22</f>
        <v>1077.0728659700001</v>
      </c>
      <c r="Y85" s="36">
        <f>SUMIFS(СВЦЭМ!$C$33:$C$776,СВЦЭМ!$A$33:$A$776,$A85,СВЦЭМ!$B$33:$B$776,Y$83)+'СЕТ СН'!$H$12+СВЦЭМ!$D$10+'СЕТ СН'!$H$6-'СЕТ СН'!$H$22</f>
        <v>1150.60801984</v>
      </c>
    </row>
    <row r="86" spans="1:25" ht="15.75" x14ac:dyDescent="0.2">
      <c r="A86" s="35">
        <f t="shared" ref="A86:A114" si="2">A85+1</f>
        <v>43741</v>
      </c>
      <c r="B86" s="36">
        <f>SUMIFS(СВЦЭМ!$C$33:$C$776,СВЦЭМ!$A$33:$A$776,$A86,СВЦЭМ!$B$33:$B$776,B$83)+'СЕТ СН'!$H$12+СВЦЭМ!$D$10+'СЕТ СН'!$H$6-'СЕТ СН'!$H$22</f>
        <v>1192.8977744600002</v>
      </c>
      <c r="C86" s="36">
        <f>SUMIFS(СВЦЭМ!$C$33:$C$776,СВЦЭМ!$A$33:$A$776,$A86,СВЦЭМ!$B$33:$B$776,C$83)+'СЕТ СН'!$H$12+СВЦЭМ!$D$10+'СЕТ СН'!$H$6-'СЕТ СН'!$H$22</f>
        <v>1226.33852903</v>
      </c>
      <c r="D86" s="36">
        <f>SUMIFS(СВЦЭМ!$C$33:$C$776,СВЦЭМ!$A$33:$A$776,$A86,СВЦЭМ!$B$33:$B$776,D$83)+'СЕТ СН'!$H$12+СВЦЭМ!$D$10+'СЕТ СН'!$H$6-'СЕТ СН'!$H$22</f>
        <v>1253.3447083599999</v>
      </c>
      <c r="E86" s="36">
        <f>SUMIFS(СВЦЭМ!$C$33:$C$776,СВЦЭМ!$A$33:$A$776,$A86,СВЦЭМ!$B$33:$B$776,E$83)+'СЕТ СН'!$H$12+СВЦЭМ!$D$10+'СЕТ СН'!$H$6-'СЕТ СН'!$H$22</f>
        <v>1259.44502579</v>
      </c>
      <c r="F86" s="36">
        <f>SUMIFS(СВЦЭМ!$C$33:$C$776,СВЦЭМ!$A$33:$A$776,$A86,СВЦЭМ!$B$33:$B$776,F$83)+'СЕТ СН'!$H$12+СВЦЭМ!$D$10+'СЕТ СН'!$H$6-'СЕТ СН'!$H$22</f>
        <v>1256.4724167300001</v>
      </c>
      <c r="G86" s="36">
        <f>SUMIFS(СВЦЭМ!$C$33:$C$776,СВЦЭМ!$A$33:$A$776,$A86,СВЦЭМ!$B$33:$B$776,G$83)+'СЕТ СН'!$H$12+СВЦЭМ!$D$10+'СЕТ СН'!$H$6-'СЕТ СН'!$H$22</f>
        <v>1234.6333092</v>
      </c>
      <c r="H86" s="36">
        <f>SUMIFS(СВЦЭМ!$C$33:$C$776,СВЦЭМ!$A$33:$A$776,$A86,СВЦЭМ!$B$33:$B$776,H$83)+'СЕТ СН'!$H$12+СВЦЭМ!$D$10+'СЕТ СН'!$H$6-'СЕТ СН'!$H$22</f>
        <v>1169.14015567</v>
      </c>
      <c r="I86" s="36">
        <f>SUMIFS(СВЦЭМ!$C$33:$C$776,СВЦЭМ!$A$33:$A$776,$A86,СВЦЭМ!$B$33:$B$776,I$83)+'СЕТ СН'!$H$12+СВЦЭМ!$D$10+'СЕТ СН'!$H$6-'СЕТ СН'!$H$22</f>
        <v>1085.0198921900001</v>
      </c>
      <c r="J86" s="36">
        <f>SUMIFS(СВЦЭМ!$C$33:$C$776,СВЦЭМ!$A$33:$A$776,$A86,СВЦЭМ!$B$33:$B$776,J$83)+'СЕТ СН'!$H$12+СВЦЭМ!$D$10+'СЕТ СН'!$H$6-'СЕТ СН'!$H$22</f>
        <v>1090.8878335100001</v>
      </c>
      <c r="K86" s="36">
        <f>SUMIFS(СВЦЭМ!$C$33:$C$776,СВЦЭМ!$A$33:$A$776,$A86,СВЦЭМ!$B$33:$B$776,K$83)+'СЕТ СН'!$H$12+СВЦЭМ!$D$10+'СЕТ СН'!$H$6-'СЕТ СН'!$H$22</f>
        <v>1102.6352664999999</v>
      </c>
      <c r="L86" s="36">
        <f>SUMIFS(СВЦЭМ!$C$33:$C$776,СВЦЭМ!$A$33:$A$776,$A86,СВЦЭМ!$B$33:$B$776,L$83)+'СЕТ СН'!$H$12+СВЦЭМ!$D$10+'СЕТ СН'!$H$6-'СЕТ СН'!$H$22</f>
        <v>1107.90153177</v>
      </c>
      <c r="M86" s="36">
        <f>SUMIFS(СВЦЭМ!$C$33:$C$776,СВЦЭМ!$A$33:$A$776,$A86,СВЦЭМ!$B$33:$B$776,M$83)+'СЕТ СН'!$H$12+СВЦЭМ!$D$10+'СЕТ СН'!$H$6-'СЕТ СН'!$H$22</f>
        <v>1101.1215140700001</v>
      </c>
      <c r="N86" s="36">
        <f>SUMIFS(СВЦЭМ!$C$33:$C$776,СВЦЭМ!$A$33:$A$776,$A86,СВЦЭМ!$B$33:$B$776,N$83)+'СЕТ СН'!$H$12+СВЦЭМ!$D$10+'СЕТ СН'!$H$6-'СЕТ СН'!$H$22</f>
        <v>1142.0600593300001</v>
      </c>
      <c r="O86" s="36">
        <f>SUMIFS(СВЦЭМ!$C$33:$C$776,СВЦЭМ!$A$33:$A$776,$A86,СВЦЭМ!$B$33:$B$776,O$83)+'СЕТ СН'!$H$12+СВЦЭМ!$D$10+'СЕТ СН'!$H$6-'СЕТ СН'!$H$22</f>
        <v>1192.86268716</v>
      </c>
      <c r="P86" s="36">
        <f>SUMIFS(СВЦЭМ!$C$33:$C$776,СВЦЭМ!$A$33:$A$776,$A86,СВЦЭМ!$B$33:$B$776,P$83)+'СЕТ СН'!$H$12+СВЦЭМ!$D$10+'СЕТ СН'!$H$6-'СЕТ СН'!$H$22</f>
        <v>1192.4877328900002</v>
      </c>
      <c r="Q86" s="36">
        <f>SUMIFS(СВЦЭМ!$C$33:$C$776,СВЦЭМ!$A$33:$A$776,$A86,СВЦЭМ!$B$33:$B$776,Q$83)+'СЕТ СН'!$H$12+СВЦЭМ!$D$10+'СЕТ СН'!$H$6-'СЕТ СН'!$H$22</f>
        <v>1190.88108132</v>
      </c>
      <c r="R86" s="36">
        <f>SUMIFS(СВЦЭМ!$C$33:$C$776,СВЦЭМ!$A$33:$A$776,$A86,СВЦЭМ!$B$33:$B$776,R$83)+'СЕТ СН'!$H$12+СВЦЭМ!$D$10+'СЕТ СН'!$H$6-'СЕТ СН'!$H$22</f>
        <v>1133.51678732</v>
      </c>
      <c r="S86" s="36">
        <f>SUMIFS(СВЦЭМ!$C$33:$C$776,СВЦЭМ!$A$33:$A$776,$A86,СВЦЭМ!$B$33:$B$776,S$83)+'СЕТ СН'!$H$12+СВЦЭМ!$D$10+'СЕТ СН'!$H$6-'СЕТ СН'!$H$22</f>
        <v>1117.7220685299999</v>
      </c>
      <c r="T86" s="36">
        <f>SUMIFS(СВЦЭМ!$C$33:$C$776,СВЦЭМ!$A$33:$A$776,$A86,СВЦЭМ!$B$33:$B$776,T$83)+'СЕТ СН'!$H$12+СВЦЭМ!$D$10+'СЕТ СН'!$H$6-'СЕТ СН'!$H$22</f>
        <v>1110.5382094000001</v>
      </c>
      <c r="U86" s="36">
        <f>SUMIFS(СВЦЭМ!$C$33:$C$776,СВЦЭМ!$A$33:$A$776,$A86,СВЦЭМ!$B$33:$B$776,U$83)+'СЕТ СН'!$H$12+СВЦЭМ!$D$10+'СЕТ СН'!$H$6-'СЕТ СН'!$H$22</f>
        <v>1120.1001764500002</v>
      </c>
      <c r="V86" s="36">
        <f>SUMIFS(СВЦЭМ!$C$33:$C$776,СВЦЭМ!$A$33:$A$776,$A86,СВЦЭМ!$B$33:$B$776,V$83)+'СЕТ СН'!$H$12+СВЦЭМ!$D$10+'СЕТ СН'!$H$6-'СЕТ СН'!$H$22</f>
        <v>1120.71605262</v>
      </c>
      <c r="W86" s="36">
        <f>SUMIFS(СВЦЭМ!$C$33:$C$776,СВЦЭМ!$A$33:$A$776,$A86,СВЦЭМ!$B$33:$B$776,W$83)+'СЕТ СН'!$H$12+СВЦЭМ!$D$10+'СЕТ СН'!$H$6-'СЕТ СН'!$H$22</f>
        <v>1123.3284179000002</v>
      </c>
      <c r="X86" s="36">
        <f>SUMIFS(СВЦЭМ!$C$33:$C$776,СВЦЭМ!$A$33:$A$776,$A86,СВЦЭМ!$B$33:$B$776,X$83)+'СЕТ СН'!$H$12+СВЦЭМ!$D$10+'СЕТ СН'!$H$6-'СЕТ СН'!$H$22</f>
        <v>1089.7301609000001</v>
      </c>
      <c r="Y86" s="36">
        <f>SUMIFS(СВЦЭМ!$C$33:$C$776,СВЦЭМ!$A$33:$A$776,$A86,СВЦЭМ!$B$33:$B$776,Y$83)+'СЕТ СН'!$H$12+СВЦЭМ!$D$10+'СЕТ СН'!$H$6-'СЕТ СН'!$H$22</f>
        <v>1112.76838262</v>
      </c>
    </row>
    <row r="87" spans="1:25" ht="15.75" x14ac:dyDescent="0.2">
      <c r="A87" s="35">
        <f t="shared" si="2"/>
        <v>43742</v>
      </c>
      <c r="B87" s="36">
        <f>SUMIFS(СВЦЭМ!$C$33:$C$776,СВЦЭМ!$A$33:$A$776,$A87,СВЦЭМ!$B$33:$B$776,B$83)+'СЕТ СН'!$H$12+СВЦЭМ!$D$10+'СЕТ СН'!$H$6-'СЕТ СН'!$H$22</f>
        <v>1186.9012003299999</v>
      </c>
      <c r="C87" s="36">
        <f>SUMIFS(СВЦЭМ!$C$33:$C$776,СВЦЭМ!$A$33:$A$776,$A87,СВЦЭМ!$B$33:$B$776,C$83)+'СЕТ СН'!$H$12+СВЦЭМ!$D$10+'СЕТ СН'!$H$6-'СЕТ СН'!$H$22</f>
        <v>1219.82680985</v>
      </c>
      <c r="D87" s="36">
        <f>SUMIFS(СВЦЭМ!$C$33:$C$776,СВЦЭМ!$A$33:$A$776,$A87,СВЦЭМ!$B$33:$B$776,D$83)+'СЕТ СН'!$H$12+СВЦЭМ!$D$10+'СЕТ СН'!$H$6-'СЕТ СН'!$H$22</f>
        <v>1222.8939601300001</v>
      </c>
      <c r="E87" s="36">
        <f>SUMIFS(СВЦЭМ!$C$33:$C$776,СВЦЭМ!$A$33:$A$776,$A87,СВЦЭМ!$B$33:$B$776,E$83)+'СЕТ СН'!$H$12+СВЦЭМ!$D$10+'СЕТ СН'!$H$6-'СЕТ СН'!$H$22</f>
        <v>1243.9282640700001</v>
      </c>
      <c r="F87" s="36">
        <f>SUMIFS(СВЦЭМ!$C$33:$C$776,СВЦЭМ!$A$33:$A$776,$A87,СВЦЭМ!$B$33:$B$776,F$83)+'СЕТ СН'!$H$12+СВЦЭМ!$D$10+'СЕТ СН'!$H$6-'СЕТ СН'!$H$22</f>
        <v>1222.0954894000001</v>
      </c>
      <c r="G87" s="36">
        <f>SUMIFS(СВЦЭМ!$C$33:$C$776,СВЦЭМ!$A$33:$A$776,$A87,СВЦЭМ!$B$33:$B$776,G$83)+'СЕТ СН'!$H$12+СВЦЭМ!$D$10+'СЕТ СН'!$H$6-'СЕТ СН'!$H$22</f>
        <v>1196.76856365</v>
      </c>
      <c r="H87" s="36">
        <f>SUMIFS(СВЦЭМ!$C$33:$C$776,СВЦЭМ!$A$33:$A$776,$A87,СВЦЭМ!$B$33:$B$776,H$83)+'СЕТ СН'!$H$12+СВЦЭМ!$D$10+'СЕТ СН'!$H$6-'СЕТ СН'!$H$22</f>
        <v>1148.5549152799999</v>
      </c>
      <c r="I87" s="36">
        <f>SUMIFS(СВЦЭМ!$C$33:$C$776,СВЦЭМ!$A$33:$A$776,$A87,СВЦЭМ!$B$33:$B$776,I$83)+'СЕТ СН'!$H$12+СВЦЭМ!$D$10+'СЕТ СН'!$H$6-'СЕТ СН'!$H$22</f>
        <v>1064.2880129</v>
      </c>
      <c r="J87" s="36">
        <f>SUMIFS(СВЦЭМ!$C$33:$C$776,СВЦЭМ!$A$33:$A$776,$A87,СВЦЭМ!$B$33:$B$776,J$83)+'СЕТ СН'!$H$12+СВЦЭМ!$D$10+'СЕТ СН'!$H$6-'СЕТ СН'!$H$22</f>
        <v>1067.5081495899999</v>
      </c>
      <c r="K87" s="36">
        <f>SUMIFS(СВЦЭМ!$C$33:$C$776,СВЦЭМ!$A$33:$A$776,$A87,СВЦЭМ!$B$33:$B$776,K$83)+'СЕТ СН'!$H$12+СВЦЭМ!$D$10+'СЕТ СН'!$H$6-'СЕТ СН'!$H$22</f>
        <v>1084.3676364200001</v>
      </c>
      <c r="L87" s="36">
        <f>SUMIFS(СВЦЭМ!$C$33:$C$776,СВЦЭМ!$A$33:$A$776,$A87,СВЦЭМ!$B$33:$B$776,L$83)+'СЕТ СН'!$H$12+СВЦЭМ!$D$10+'СЕТ СН'!$H$6-'СЕТ СН'!$H$22</f>
        <v>1086.9991042800002</v>
      </c>
      <c r="M87" s="36">
        <f>SUMIFS(СВЦЭМ!$C$33:$C$776,СВЦЭМ!$A$33:$A$776,$A87,СВЦЭМ!$B$33:$B$776,M$83)+'СЕТ СН'!$H$12+СВЦЭМ!$D$10+'СЕТ СН'!$H$6-'СЕТ СН'!$H$22</f>
        <v>1079.7938588300001</v>
      </c>
      <c r="N87" s="36">
        <f>SUMIFS(СВЦЭМ!$C$33:$C$776,СВЦЭМ!$A$33:$A$776,$A87,СВЦЭМ!$B$33:$B$776,N$83)+'СЕТ СН'!$H$12+СВЦЭМ!$D$10+'СЕТ СН'!$H$6-'СЕТ СН'!$H$22</f>
        <v>1074.7816912000001</v>
      </c>
      <c r="O87" s="36">
        <f>SUMIFS(СВЦЭМ!$C$33:$C$776,СВЦЭМ!$A$33:$A$776,$A87,СВЦЭМ!$B$33:$B$776,O$83)+'СЕТ СН'!$H$12+СВЦЭМ!$D$10+'СЕТ СН'!$H$6-'СЕТ СН'!$H$22</f>
        <v>1076.16711016</v>
      </c>
      <c r="P87" s="36">
        <f>SUMIFS(СВЦЭМ!$C$33:$C$776,СВЦЭМ!$A$33:$A$776,$A87,СВЦЭМ!$B$33:$B$776,P$83)+'СЕТ СН'!$H$12+СВЦЭМ!$D$10+'СЕТ СН'!$H$6-'СЕТ СН'!$H$22</f>
        <v>1081.4960767299999</v>
      </c>
      <c r="Q87" s="36">
        <f>SUMIFS(СВЦЭМ!$C$33:$C$776,СВЦЭМ!$A$33:$A$776,$A87,СВЦЭМ!$B$33:$B$776,Q$83)+'СЕТ СН'!$H$12+СВЦЭМ!$D$10+'СЕТ СН'!$H$6-'СЕТ СН'!$H$22</f>
        <v>1077.2712805000001</v>
      </c>
      <c r="R87" s="36">
        <f>SUMIFS(СВЦЭМ!$C$33:$C$776,СВЦЭМ!$A$33:$A$776,$A87,СВЦЭМ!$B$33:$B$776,R$83)+'СЕТ СН'!$H$12+СВЦЭМ!$D$10+'СЕТ СН'!$H$6-'СЕТ СН'!$H$22</f>
        <v>1071.5194413300001</v>
      </c>
      <c r="S87" s="36">
        <f>SUMIFS(СВЦЭМ!$C$33:$C$776,СВЦЭМ!$A$33:$A$776,$A87,СВЦЭМ!$B$33:$B$776,S$83)+'СЕТ СН'!$H$12+СВЦЭМ!$D$10+'СЕТ СН'!$H$6-'СЕТ СН'!$H$22</f>
        <v>1071.1303821500001</v>
      </c>
      <c r="T87" s="36">
        <f>SUMIFS(СВЦЭМ!$C$33:$C$776,СВЦЭМ!$A$33:$A$776,$A87,СВЦЭМ!$B$33:$B$776,T$83)+'СЕТ СН'!$H$12+СВЦЭМ!$D$10+'СЕТ СН'!$H$6-'СЕТ СН'!$H$22</f>
        <v>1074.6616542900001</v>
      </c>
      <c r="U87" s="36">
        <f>SUMIFS(СВЦЭМ!$C$33:$C$776,СВЦЭМ!$A$33:$A$776,$A87,СВЦЭМ!$B$33:$B$776,U$83)+'СЕТ СН'!$H$12+СВЦЭМ!$D$10+'СЕТ СН'!$H$6-'СЕТ СН'!$H$22</f>
        <v>1087.9695625100001</v>
      </c>
      <c r="V87" s="36">
        <f>SUMIFS(СВЦЭМ!$C$33:$C$776,СВЦЭМ!$A$33:$A$776,$A87,СВЦЭМ!$B$33:$B$776,V$83)+'СЕТ СН'!$H$12+СВЦЭМ!$D$10+'СЕТ СН'!$H$6-'СЕТ СН'!$H$22</f>
        <v>1078.6013991</v>
      </c>
      <c r="W87" s="36">
        <f>SUMIFS(СВЦЭМ!$C$33:$C$776,СВЦЭМ!$A$33:$A$776,$A87,СВЦЭМ!$B$33:$B$776,W$83)+'СЕТ СН'!$H$12+СВЦЭМ!$D$10+'СЕТ СН'!$H$6-'СЕТ СН'!$H$22</f>
        <v>1065.0823857800001</v>
      </c>
      <c r="X87" s="36">
        <f>SUMIFS(СВЦЭМ!$C$33:$C$776,СВЦЭМ!$A$33:$A$776,$A87,СВЦЭМ!$B$33:$B$776,X$83)+'СЕТ СН'!$H$12+СВЦЭМ!$D$10+'СЕТ СН'!$H$6-'СЕТ СН'!$H$22</f>
        <v>1093.09938973</v>
      </c>
      <c r="Y87" s="36">
        <f>SUMIFS(СВЦЭМ!$C$33:$C$776,СВЦЭМ!$A$33:$A$776,$A87,СВЦЭМ!$B$33:$B$776,Y$83)+'СЕТ СН'!$H$12+СВЦЭМ!$D$10+'СЕТ СН'!$H$6-'СЕТ СН'!$H$22</f>
        <v>1155.92057219</v>
      </c>
    </row>
    <row r="88" spans="1:25" ht="15.75" x14ac:dyDescent="0.2">
      <c r="A88" s="35">
        <f t="shared" si="2"/>
        <v>43743</v>
      </c>
      <c r="B88" s="36">
        <f>SUMIFS(СВЦЭМ!$C$33:$C$776,СВЦЭМ!$A$33:$A$776,$A88,СВЦЭМ!$B$33:$B$776,B$83)+'СЕТ СН'!$H$12+СВЦЭМ!$D$10+'СЕТ СН'!$H$6-'СЕТ СН'!$H$22</f>
        <v>1194.45311309</v>
      </c>
      <c r="C88" s="36">
        <f>SUMIFS(СВЦЭМ!$C$33:$C$776,СВЦЭМ!$A$33:$A$776,$A88,СВЦЭМ!$B$33:$B$776,C$83)+'СЕТ СН'!$H$12+СВЦЭМ!$D$10+'СЕТ СН'!$H$6-'СЕТ СН'!$H$22</f>
        <v>1237.2926911200002</v>
      </c>
      <c r="D88" s="36">
        <f>SUMIFS(СВЦЭМ!$C$33:$C$776,СВЦЭМ!$A$33:$A$776,$A88,СВЦЭМ!$B$33:$B$776,D$83)+'СЕТ СН'!$H$12+СВЦЭМ!$D$10+'СЕТ СН'!$H$6-'СЕТ СН'!$H$22</f>
        <v>1248.84951587</v>
      </c>
      <c r="E88" s="36">
        <f>SUMIFS(СВЦЭМ!$C$33:$C$776,СВЦЭМ!$A$33:$A$776,$A88,СВЦЭМ!$B$33:$B$776,E$83)+'СЕТ СН'!$H$12+СВЦЭМ!$D$10+'СЕТ СН'!$H$6-'СЕТ СН'!$H$22</f>
        <v>1254.4182839499999</v>
      </c>
      <c r="F88" s="36">
        <f>SUMIFS(СВЦЭМ!$C$33:$C$776,СВЦЭМ!$A$33:$A$776,$A88,СВЦЭМ!$B$33:$B$776,F$83)+'СЕТ СН'!$H$12+СВЦЭМ!$D$10+'СЕТ СН'!$H$6-'СЕТ СН'!$H$22</f>
        <v>1240.7949770600001</v>
      </c>
      <c r="G88" s="36">
        <f>SUMIFS(СВЦЭМ!$C$33:$C$776,СВЦЭМ!$A$33:$A$776,$A88,СВЦЭМ!$B$33:$B$776,G$83)+'СЕТ СН'!$H$12+СВЦЭМ!$D$10+'СЕТ СН'!$H$6-'СЕТ СН'!$H$22</f>
        <v>1237.5089350799999</v>
      </c>
      <c r="H88" s="36">
        <f>SUMIFS(СВЦЭМ!$C$33:$C$776,СВЦЭМ!$A$33:$A$776,$A88,СВЦЭМ!$B$33:$B$776,H$83)+'СЕТ СН'!$H$12+СВЦЭМ!$D$10+'СЕТ СН'!$H$6-'СЕТ СН'!$H$22</f>
        <v>1209.5862428600001</v>
      </c>
      <c r="I88" s="36">
        <f>SUMIFS(СВЦЭМ!$C$33:$C$776,СВЦЭМ!$A$33:$A$776,$A88,СВЦЭМ!$B$33:$B$776,I$83)+'СЕТ СН'!$H$12+СВЦЭМ!$D$10+'СЕТ СН'!$H$6-'СЕТ СН'!$H$22</f>
        <v>1138.0352261600001</v>
      </c>
      <c r="J88" s="36">
        <f>SUMIFS(СВЦЭМ!$C$33:$C$776,СВЦЭМ!$A$33:$A$776,$A88,СВЦЭМ!$B$33:$B$776,J$83)+'СЕТ СН'!$H$12+СВЦЭМ!$D$10+'СЕТ СН'!$H$6-'СЕТ СН'!$H$22</f>
        <v>1079.8258501600001</v>
      </c>
      <c r="K88" s="36">
        <f>SUMIFS(СВЦЭМ!$C$33:$C$776,СВЦЭМ!$A$33:$A$776,$A88,СВЦЭМ!$B$33:$B$776,K$83)+'СЕТ СН'!$H$12+СВЦЭМ!$D$10+'СЕТ СН'!$H$6-'СЕТ СН'!$H$22</f>
        <v>1065.77611058</v>
      </c>
      <c r="L88" s="36">
        <f>SUMIFS(СВЦЭМ!$C$33:$C$776,СВЦЭМ!$A$33:$A$776,$A88,СВЦЭМ!$B$33:$B$776,L$83)+'СЕТ СН'!$H$12+СВЦЭМ!$D$10+'СЕТ СН'!$H$6-'СЕТ СН'!$H$22</f>
        <v>1074.3241038800002</v>
      </c>
      <c r="M88" s="36">
        <f>SUMIFS(СВЦЭМ!$C$33:$C$776,СВЦЭМ!$A$33:$A$776,$A88,СВЦЭМ!$B$33:$B$776,M$83)+'СЕТ СН'!$H$12+СВЦЭМ!$D$10+'СЕТ СН'!$H$6-'СЕТ СН'!$H$22</f>
        <v>1068.7828834900001</v>
      </c>
      <c r="N88" s="36">
        <f>SUMIFS(СВЦЭМ!$C$33:$C$776,СВЦЭМ!$A$33:$A$776,$A88,СВЦЭМ!$B$33:$B$776,N$83)+'СЕТ СН'!$H$12+СВЦЭМ!$D$10+'СЕТ СН'!$H$6-'СЕТ СН'!$H$22</f>
        <v>1068.4850524799999</v>
      </c>
      <c r="O88" s="36">
        <f>SUMIFS(СВЦЭМ!$C$33:$C$776,СВЦЭМ!$A$33:$A$776,$A88,СВЦЭМ!$B$33:$B$776,O$83)+'СЕТ СН'!$H$12+СВЦЭМ!$D$10+'СЕТ СН'!$H$6-'СЕТ СН'!$H$22</f>
        <v>1074.0586023400001</v>
      </c>
      <c r="P88" s="36">
        <f>SUMIFS(СВЦЭМ!$C$33:$C$776,СВЦЭМ!$A$33:$A$776,$A88,СВЦЭМ!$B$33:$B$776,P$83)+'СЕТ СН'!$H$12+СВЦЭМ!$D$10+'СЕТ СН'!$H$6-'СЕТ СН'!$H$22</f>
        <v>1084.6349493800001</v>
      </c>
      <c r="Q88" s="36">
        <f>SUMIFS(СВЦЭМ!$C$33:$C$776,СВЦЭМ!$A$33:$A$776,$A88,СВЦЭМ!$B$33:$B$776,Q$83)+'СЕТ СН'!$H$12+СВЦЭМ!$D$10+'СЕТ СН'!$H$6-'СЕТ СН'!$H$22</f>
        <v>1083.4091323600001</v>
      </c>
      <c r="R88" s="36">
        <f>SUMIFS(СВЦЭМ!$C$33:$C$776,СВЦЭМ!$A$33:$A$776,$A88,СВЦЭМ!$B$33:$B$776,R$83)+'СЕТ СН'!$H$12+СВЦЭМ!$D$10+'СЕТ СН'!$H$6-'СЕТ СН'!$H$22</f>
        <v>1080.4741818100001</v>
      </c>
      <c r="S88" s="36">
        <f>SUMIFS(СВЦЭМ!$C$33:$C$776,СВЦЭМ!$A$33:$A$776,$A88,СВЦЭМ!$B$33:$B$776,S$83)+'СЕТ СН'!$H$12+СВЦЭМ!$D$10+'СЕТ СН'!$H$6-'СЕТ СН'!$H$22</f>
        <v>1084.6707644799999</v>
      </c>
      <c r="T88" s="36">
        <f>SUMIFS(СВЦЭМ!$C$33:$C$776,СВЦЭМ!$A$33:$A$776,$A88,СВЦЭМ!$B$33:$B$776,T$83)+'СЕТ СН'!$H$12+СВЦЭМ!$D$10+'СЕТ СН'!$H$6-'СЕТ СН'!$H$22</f>
        <v>1075.30999124</v>
      </c>
      <c r="U88" s="36">
        <f>SUMIFS(СВЦЭМ!$C$33:$C$776,СВЦЭМ!$A$33:$A$776,$A88,СВЦЭМ!$B$33:$B$776,U$83)+'СЕТ СН'!$H$12+СВЦЭМ!$D$10+'СЕТ СН'!$H$6-'СЕТ СН'!$H$22</f>
        <v>1094.71972912</v>
      </c>
      <c r="V88" s="36">
        <f>SUMIFS(СВЦЭМ!$C$33:$C$776,СВЦЭМ!$A$33:$A$776,$A88,СВЦЭМ!$B$33:$B$776,V$83)+'СЕТ СН'!$H$12+СВЦЭМ!$D$10+'СЕТ СН'!$H$6-'СЕТ СН'!$H$22</f>
        <v>1098.2018402200001</v>
      </c>
      <c r="W88" s="36">
        <f>SUMIFS(СВЦЭМ!$C$33:$C$776,СВЦЭМ!$A$33:$A$776,$A88,СВЦЭМ!$B$33:$B$776,W$83)+'СЕТ СН'!$H$12+СВЦЭМ!$D$10+'СЕТ СН'!$H$6-'СЕТ СН'!$H$22</f>
        <v>1085.5727656700001</v>
      </c>
      <c r="X88" s="36">
        <f>SUMIFS(СВЦЭМ!$C$33:$C$776,СВЦЭМ!$A$33:$A$776,$A88,СВЦЭМ!$B$33:$B$776,X$83)+'СЕТ СН'!$H$12+СВЦЭМ!$D$10+'СЕТ СН'!$H$6-'СЕТ СН'!$H$22</f>
        <v>1084.1636392999999</v>
      </c>
      <c r="Y88" s="36">
        <f>SUMIFS(СВЦЭМ!$C$33:$C$776,СВЦЭМ!$A$33:$A$776,$A88,СВЦЭМ!$B$33:$B$776,Y$83)+'СЕТ СН'!$H$12+СВЦЭМ!$D$10+'СЕТ СН'!$H$6-'СЕТ СН'!$H$22</f>
        <v>1184.6390683899999</v>
      </c>
    </row>
    <row r="89" spans="1:25" ht="15.75" x14ac:dyDescent="0.2">
      <c r="A89" s="35">
        <f t="shared" si="2"/>
        <v>43744</v>
      </c>
      <c r="B89" s="36">
        <f>SUMIFS(СВЦЭМ!$C$33:$C$776,СВЦЭМ!$A$33:$A$776,$A89,СВЦЭМ!$B$33:$B$776,B$83)+'СЕТ СН'!$H$12+СВЦЭМ!$D$10+'СЕТ СН'!$H$6-'СЕТ СН'!$H$22</f>
        <v>1178.94245858</v>
      </c>
      <c r="C89" s="36">
        <f>SUMIFS(СВЦЭМ!$C$33:$C$776,СВЦЭМ!$A$33:$A$776,$A89,СВЦЭМ!$B$33:$B$776,C$83)+'СЕТ СН'!$H$12+СВЦЭМ!$D$10+'СЕТ СН'!$H$6-'СЕТ СН'!$H$22</f>
        <v>1210.42853909</v>
      </c>
      <c r="D89" s="36">
        <f>SUMIFS(СВЦЭМ!$C$33:$C$776,СВЦЭМ!$A$33:$A$776,$A89,СВЦЭМ!$B$33:$B$776,D$83)+'СЕТ СН'!$H$12+СВЦЭМ!$D$10+'СЕТ СН'!$H$6-'СЕТ СН'!$H$22</f>
        <v>1231.9443437800001</v>
      </c>
      <c r="E89" s="36">
        <f>SUMIFS(СВЦЭМ!$C$33:$C$776,СВЦЭМ!$A$33:$A$776,$A89,СВЦЭМ!$B$33:$B$776,E$83)+'СЕТ СН'!$H$12+СВЦЭМ!$D$10+'СЕТ СН'!$H$6-'СЕТ СН'!$H$22</f>
        <v>1243.55004508</v>
      </c>
      <c r="F89" s="36">
        <f>SUMIFS(СВЦЭМ!$C$33:$C$776,СВЦЭМ!$A$33:$A$776,$A89,СВЦЭМ!$B$33:$B$776,F$83)+'СЕТ СН'!$H$12+СВЦЭМ!$D$10+'СЕТ СН'!$H$6-'СЕТ СН'!$H$22</f>
        <v>1243.35096503</v>
      </c>
      <c r="G89" s="36">
        <f>SUMIFS(СВЦЭМ!$C$33:$C$776,СВЦЭМ!$A$33:$A$776,$A89,СВЦЭМ!$B$33:$B$776,G$83)+'СЕТ СН'!$H$12+СВЦЭМ!$D$10+'СЕТ СН'!$H$6-'СЕТ СН'!$H$22</f>
        <v>1243.2516040700002</v>
      </c>
      <c r="H89" s="36">
        <f>SUMIFS(СВЦЭМ!$C$33:$C$776,СВЦЭМ!$A$33:$A$776,$A89,СВЦЭМ!$B$33:$B$776,H$83)+'СЕТ СН'!$H$12+СВЦЭМ!$D$10+'СЕТ СН'!$H$6-'СЕТ СН'!$H$22</f>
        <v>1190.7481934299999</v>
      </c>
      <c r="I89" s="36">
        <f>SUMIFS(СВЦЭМ!$C$33:$C$776,СВЦЭМ!$A$33:$A$776,$A89,СВЦЭМ!$B$33:$B$776,I$83)+'СЕТ СН'!$H$12+СВЦЭМ!$D$10+'СЕТ СН'!$H$6-'СЕТ СН'!$H$22</f>
        <v>1108.0542564000002</v>
      </c>
      <c r="J89" s="36">
        <f>SUMIFS(СВЦЭМ!$C$33:$C$776,СВЦЭМ!$A$33:$A$776,$A89,СВЦЭМ!$B$33:$B$776,J$83)+'СЕТ СН'!$H$12+СВЦЭМ!$D$10+'СЕТ СН'!$H$6-'СЕТ СН'!$H$22</f>
        <v>1056.85198657</v>
      </c>
      <c r="K89" s="36">
        <f>SUMIFS(СВЦЭМ!$C$33:$C$776,СВЦЭМ!$A$33:$A$776,$A89,СВЦЭМ!$B$33:$B$776,K$83)+'СЕТ СН'!$H$12+СВЦЭМ!$D$10+'СЕТ СН'!$H$6-'СЕТ СН'!$H$22</f>
        <v>1062.9791609700001</v>
      </c>
      <c r="L89" s="36">
        <f>SUMIFS(СВЦЭМ!$C$33:$C$776,СВЦЭМ!$A$33:$A$776,$A89,СВЦЭМ!$B$33:$B$776,L$83)+'СЕТ СН'!$H$12+СВЦЭМ!$D$10+'СЕТ СН'!$H$6-'СЕТ СН'!$H$22</f>
        <v>1078.3941162599999</v>
      </c>
      <c r="M89" s="36">
        <f>SUMIFS(СВЦЭМ!$C$33:$C$776,СВЦЭМ!$A$33:$A$776,$A89,СВЦЭМ!$B$33:$B$776,M$83)+'СЕТ СН'!$H$12+СВЦЭМ!$D$10+'СЕТ СН'!$H$6-'СЕТ СН'!$H$22</f>
        <v>1071.3597932500002</v>
      </c>
      <c r="N89" s="36">
        <f>SUMIFS(СВЦЭМ!$C$33:$C$776,СВЦЭМ!$A$33:$A$776,$A89,СВЦЭМ!$B$33:$B$776,N$83)+'СЕТ СН'!$H$12+СВЦЭМ!$D$10+'СЕТ СН'!$H$6-'СЕТ СН'!$H$22</f>
        <v>1060.2771307</v>
      </c>
      <c r="O89" s="36">
        <f>SUMIFS(СВЦЭМ!$C$33:$C$776,СВЦЭМ!$A$33:$A$776,$A89,СВЦЭМ!$B$33:$B$776,O$83)+'СЕТ СН'!$H$12+СВЦЭМ!$D$10+'СЕТ СН'!$H$6-'СЕТ СН'!$H$22</f>
        <v>1059.19769546</v>
      </c>
      <c r="P89" s="36">
        <f>SUMIFS(СВЦЭМ!$C$33:$C$776,СВЦЭМ!$A$33:$A$776,$A89,СВЦЭМ!$B$33:$B$776,P$83)+'СЕТ СН'!$H$12+СВЦЭМ!$D$10+'СЕТ СН'!$H$6-'СЕТ СН'!$H$22</f>
        <v>1059.9978710099999</v>
      </c>
      <c r="Q89" s="36">
        <f>SUMIFS(СВЦЭМ!$C$33:$C$776,СВЦЭМ!$A$33:$A$776,$A89,СВЦЭМ!$B$33:$B$776,Q$83)+'СЕТ СН'!$H$12+СВЦЭМ!$D$10+'СЕТ СН'!$H$6-'СЕТ СН'!$H$22</f>
        <v>1066.7763497000001</v>
      </c>
      <c r="R89" s="36">
        <f>SUMIFS(СВЦЭМ!$C$33:$C$776,СВЦЭМ!$A$33:$A$776,$A89,СВЦЭМ!$B$33:$B$776,R$83)+'СЕТ СН'!$H$12+СВЦЭМ!$D$10+'СЕТ СН'!$H$6-'СЕТ СН'!$H$22</f>
        <v>1058.2032351800001</v>
      </c>
      <c r="S89" s="36">
        <f>SUMIFS(СВЦЭМ!$C$33:$C$776,СВЦЭМ!$A$33:$A$776,$A89,СВЦЭМ!$B$33:$B$776,S$83)+'СЕТ СН'!$H$12+СВЦЭМ!$D$10+'СЕТ СН'!$H$6-'СЕТ СН'!$H$22</f>
        <v>1066.1206323000001</v>
      </c>
      <c r="T89" s="36">
        <f>SUMIFS(СВЦЭМ!$C$33:$C$776,СВЦЭМ!$A$33:$A$776,$A89,СВЦЭМ!$B$33:$B$776,T$83)+'СЕТ СН'!$H$12+СВЦЭМ!$D$10+'СЕТ СН'!$H$6-'СЕТ СН'!$H$22</f>
        <v>1062.2143937000001</v>
      </c>
      <c r="U89" s="36">
        <f>SUMIFS(СВЦЭМ!$C$33:$C$776,СВЦЭМ!$A$33:$A$776,$A89,СВЦЭМ!$B$33:$B$776,U$83)+'СЕТ СН'!$H$12+СВЦЭМ!$D$10+'СЕТ СН'!$H$6-'СЕТ СН'!$H$22</f>
        <v>1084.0252974800001</v>
      </c>
      <c r="V89" s="36">
        <f>SUMIFS(СВЦЭМ!$C$33:$C$776,СВЦЭМ!$A$33:$A$776,$A89,СВЦЭМ!$B$33:$B$776,V$83)+'СЕТ СН'!$H$12+СВЦЭМ!$D$10+'СЕТ СН'!$H$6-'СЕТ СН'!$H$22</f>
        <v>1085.4580955700001</v>
      </c>
      <c r="W89" s="36">
        <f>SUMIFS(СВЦЭМ!$C$33:$C$776,СВЦЭМ!$A$33:$A$776,$A89,СВЦЭМ!$B$33:$B$776,W$83)+'СЕТ СН'!$H$12+СВЦЭМ!$D$10+'СЕТ СН'!$H$6-'СЕТ СН'!$H$22</f>
        <v>1071.5381787400001</v>
      </c>
      <c r="X89" s="36">
        <f>SUMIFS(СВЦЭМ!$C$33:$C$776,СВЦЭМ!$A$33:$A$776,$A89,СВЦЭМ!$B$33:$B$776,X$83)+'СЕТ СН'!$H$12+СВЦЭМ!$D$10+'СЕТ СН'!$H$6-'СЕТ СН'!$H$22</f>
        <v>1062.90450685</v>
      </c>
      <c r="Y89" s="36">
        <f>SUMIFS(СВЦЭМ!$C$33:$C$776,СВЦЭМ!$A$33:$A$776,$A89,СВЦЭМ!$B$33:$B$776,Y$83)+'СЕТ СН'!$H$12+СВЦЭМ!$D$10+'СЕТ СН'!$H$6-'СЕТ СН'!$H$22</f>
        <v>1099.5926723</v>
      </c>
    </row>
    <row r="90" spans="1:25" ht="15.75" x14ac:dyDescent="0.2">
      <c r="A90" s="35">
        <f t="shared" si="2"/>
        <v>43745</v>
      </c>
      <c r="B90" s="36">
        <f>SUMIFS(СВЦЭМ!$C$33:$C$776,СВЦЭМ!$A$33:$A$776,$A90,СВЦЭМ!$B$33:$B$776,B$83)+'СЕТ СН'!$H$12+СВЦЭМ!$D$10+'СЕТ СН'!$H$6-'СЕТ СН'!$H$22</f>
        <v>1195.9636011800001</v>
      </c>
      <c r="C90" s="36">
        <f>SUMIFS(СВЦЭМ!$C$33:$C$776,СВЦЭМ!$A$33:$A$776,$A90,СВЦЭМ!$B$33:$B$776,C$83)+'СЕТ СН'!$H$12+СВЦЭМ!$D$10+'СЕТ СН'!$H$6-'СЕТ СН'!$H$22</f>
        <v>1219.4406119600001</v>
      </c>
      <c r="D90" s="36">
        <f>SUMIFS(СВЦЭМ!$C$33:$C$776,СВЦЭМ!$A$33:$A$776,$A90,СВЦЭМ!$B$33:$B$776,D$83)+'СЕТ СН'!$H$12+СВЦЭМ!$D$10+'СЕТ СН'!$H$6-'СЕТ СН'!$H$22</f>
        <v>1235.48429061</v>
      </c>
      <c r="E90" s="36">
        <f>SUMIFS(СВЦЭМ!$C$33:$C$776,СВЦЭМ!$A$33:$A$776,$A90,СВЦЭМ!$B$33:$B$776,E$83)+'СЕТ СН'!$H$12+СВЦЭМ!$D$10+'СЕТ СН'!$H$6-'СЕТ СН'!$H$22</f>
        <v>1249.4872645700002</v>
      </c>
      <c r="F90" s="36">
        <f>SUMIFS(СВЦЭМ!$C$33:$C$776,СВЦЭМ!$A$33:$A$776,$A90,СВЦЭМ!$B$33:$B$776,F$83)+'СЕТ СН'!$H$12+СВЦЭМ!$D$10+'СЕТ СН'!$H$6-'СЕТ СН'!$H$22</f>
        <v>1257.3807044300002</v>
      </c>
      <c r="G90" s="36">
        <f>SUMIFS(СВЦЭМ!$C$33:$C$776,СВЦЭМ!$A$33:$A$776,$A90,СВЦЭМ!$B$33:$B$776,G$83)+'СЕТ СН'!$H$12+СВЦЭМ!$D$10+'СЕТ СН'!$H$6-'СЕТ СН'!$H$22</f>
        <v>1235.5755229000001</v>
      </c>
      <c r="H90" s="36">
        <f>SUMIFS(СВЦЭМ!$C$33:$C$776,СВЦЭМ!$A$33:$A$776,$A90,СВЦЭМ!$B$33:$B$776,H$83)+'СЕТ СН'!$H$12+СВЦЭМ!$D$10+'СЕТ СН'!$H$6-'СЕТ СН'!$H$22</f>
        <v>1151.8603398600001</v>
      </c>
      <c r="I90" s="36">
        <f>SUMIFS(СВЦЭМ!$C$33:$C$776,СВЦЭМ!$A$33:$A$776,$A90,СВЦЭМ!$B$33:$B$776,I$83)+'СЕТ СН'!$H$12+СВЦЭМ!$D$10+'СЕТ СН'!$H$6-'СЕТ СН'!$H$22</f>
        <v>1068.689132</v>
      </c>
      <c r="J90" s="36">
        <f>SUMIFS(СВЦЭМ!$C$33:$C$776,СВЦЭМ!$A$33:$A$776,$A90,СВЦЭМ!$B$33:$B$776,J$83)+'СЕТ СН'!$H$12+СВЦЭМ!$D$10+'СЕТ СН'!$H$6-'СЕТ СН'!$H$22</f>
        <v>1061.2274965900001</v>
      </c>
      <c r="K90" s="36">
        <f>SUMIFS(СВЦЭМ!$C$33:$C$776,СВЦЭМ!$A$33:$A$776,$A90,СВЦЭМ!$B$33:$B$776,K$83)+'СЕТ СН'!$H$12+СВЦЭМ!$D$10+'СЕТ СН'!$H$6-'СЕТ СН'!$H$22</f>
        <v>1060.7668738699999</v>
      </c>
      <c r="L90" s="36">
        <f>SUMIFS(СВЦЭМ!$C$33:$C$776,СВЦЭМ!$A$33:$A$776,$A90,СВЦЭМ!$B$33:$B$776,L$83)+'СЕТ СН'!$H$12+СВЦЭМ!$D$10+'СЕТ СН'!$H$6-'СЕТ СН'!$H$22</f>
        <v>1061.27172494</v>
      </c>
      <c r="M90" s="36">
        <f>SUMIFS(СВЦЭМ!$C$33:$C$776,СВЦЭМ!$A$33:$A$776,$A90,СВЦЭМ!$B$33:$B$776,M$83)+'СЕТ СН'!$H$12+СВЦЭМ!$D$10+'СЕТ СН'!$H$6-'СЕТ СН'!$H$22</f>
        <v>1071.91579069</v>
      </c>
      <c r="N90" s="36">
        <f>SUMIFS(СВЦЭМ!$C$33:$C$776,СВЦЭМ!$A$33:$A$776,$A90,СВЦЭМ!$B$33:$B$776,N$83)+'СЕТ СН'!$H$12+СВЦЭМ!$D$10+'СЕТ СН'!$H$6-'СЕТ СН'!$H$22</f>
        <v>1076.5072241800001</v>
      </c>
      <c r="O90" s="36">
        <f>SUMIFS(СВЦЭМ!$C$33:$C$776,СВЦЭМ!$A$33:$A$776,$A90,СВЦЭМ!$B$33:$B$776,O$83)+'СЕТ СН'!$H$12+СВЦЭМ!$D$10+'СЕТ СН'!$H$6-'СЕТ СН'!$H$22</f>
        <v>1071.9296674900002</v>
      </c>
      <c r="P90" s="36">
        <f>SUMIFS(СВЦЭМ!$C$33:$C$776,СВЦЭМ!$A$33:$A$776,$A90,СВЦЭМ!$B$33:$B$776,P$83)+'СЕТ СН'!$H$12+СВЦЭМ!$D$10+'СЕТ СН'!$H$6-'СЕТ СН'!$H$22</f>
        <v>1072.83554379</v>
      </c>
      <c r="Q90" s="36">
        <f>SUMIFS(СВЦЭМ!$C$33:$C$776,СВЦЭМ!$A$33:$A$776,$A90,СВЦЭМ!$B$33:$B$776,Q$83)+'СЕТ СН'!$H$12+СВЦЭМ!$D$10+'СЕТ СН'!$H$6-'СЕТ СН'!$H$22</f>
        <v>1077.1445566900002</v>
      </c>
      <c r="R90" s="36">
        <f>SUMIFS(СВЦЭМ!$C$33:$C$776,СВЦЭМ!$A$33:$A$776,$A90,СВЦЭМ!$B$33:$B$776,R$83)+'СЕТ СН'!$H$12+СВЦЭМ!$D$10+'СЕТ СН'!$H$6-'СЕТ СН'!$H$22</f>
        <v>1076.09291426</v>
      </c>
      <c r="S90" s="36">
        <f>SUMIFS(СВЦЭМ!$C$33:$C$776,СВЦЭМ!$A$33:$A$776,$A90,СВЦЭМ!$B$33:$B$776,S$83)+'СЕТ СН'!$H$12+СВЦЭМ!$D$10+'СЕТ СН'!$H$6-'СЕТ СН'!$H$22</f>
        <v>1078.7271828</v>
      </c>
      <c r="T90" s="36">
        <f>SUMIFS(СВЦЭМ!$C$33:$C$776,СВЦЭМ!$A$33:$A$776,$A90,СВЦЭМ!$B$33:$B$776,T$83)+'СЕТ СН'!$H$12+СВЦЭМ!$D$10+'СЕТ СН'!$H$6-'СЕТ СН'!$H$22</f>
        <v>1071.80052196</v>
      </c>
      <c r="U90" s="36">
        <f>SUMIFS(СВЦЭМ!$C$33:$C$776,СВЦЭМ!$A$33:$A$776,$A90,СВЦЭМ!$B$33:$B$776,U$83)+'СЕТ СН'!$H$12+СВЦЭМ!$D$10+'СЕТ СН'!$H$6-'СЕТ СН'!$H$22</f>
        <v>1063.20767957</v>
      </c>
      <c r="V90" s="36">
        <f>SUMIFS(СВЦЭМ!$C$33:$C$776,СВЦЭМ!$A$33:$A$776,$A90,СВЦЭМ!$B$33:$B$776,V$83)+'СЕТ СН'!$H$12+СВЦЭМ!$D$10+'СЕТ СН'!$H$6-'СЕТ СН'!$H$22</f>
        <v>1061.4630461700001</v>
      </c>
      <c r="W90" s="36">
        <f>SUMIFS(СВЦЭМ!$C$33:$C$776,СВЦЭМ!$A$33:$A$776,$A90,СВЦЭМ!$B$33:$B$776,W$83)+'СЕТ СН'!$H$12+СВЦЭМ!$D$10+'СЕТ СН'!$H$6-'СЕТ СН'!$H$22</f>
        <v>1079.2420452199999</v>
      </c>
      <c r="X90" s="36">
        <f>SUMIFS(СВЦЭМ!$C$33:$C$776,СВЦЭМ!$A$33:$A$776,$A90,СВЦЭМ!$B$33:$B$776,X$83)+'СЕТ СН'!$H$12+СВЦЭМ!$D$10+'СЕТ СН'!$H$6-'СЕТ СН'!$H$22</f>
        <v>1097.8089621200002</v>
      </c>
      <c r="Y90" s="36">
        <f>SUMIFS(СВЦЭМ!$C$33:$C$776,СВЦЭМ!$A$33:$A$776,$A90,СВЦЭМ!$B$33:$B$776,Y$83)+'СЕТ СН'!$H$12+СВЦЭМ!$D$10+'СЕТ СН'!$H$6-'СЕТ СН'!$H$22</f>
        <v>1145.4354754999999</v>
      </c>
    </row>
    <row r="91" spans="1:25" ht="15.75" x14ac:dyDescent="0.2">
      <c r="A91" s="35">
        <f t="shared" si="2"/>
        <v>43746</v>
      </c>
      <c r="B91" s="36">
        <f>SUMIFS(СВЦЭМ!$C$33:$C$776,СВЦЭМ!$A$33:$A$776,$A91,СВЦЭМ!$B$33:$B$776,B$83)+'СЕТ СН'!$H$12+СВЦЭМ!$D$10+'СЕТ СН'!$H$6-'СЕТ СН'!$H$22</f>
        <v>1108.84778398</v>
      </c>
      <c r="C91" s="36">
        <f>SUMIFS(СВЦЭМ!$C$33:$C$776,СВЦЭМ!$A$33:$A$776,$A91,СВЦЭМ!$B$33:$B$776,C$83)+'СЕТ СН'!$H$12+СВЦЭМ!$D$10+'СЕТ СН'!$H$6-'СЕТ СН'!$H$22</f>
        <v>1165.2786390400001</v>
      </c>
      <c r="D91" s="36">
        <f>SUMIFS(СВЦЭМ!$C$33:$C$776,СВЦЭМ!$A$33:$A$776,$A91,СВЦЭМ!$B$33:$B$776,D$83)+'СЕТ СН'!$H$12+СВЦЭМ!$D$10+'СЕТ СН'!$H$6-'СЕТ СН'!$H$22</f>
        <v>1160.10282026</v>
      </c>
      <c r="E91" s="36">
        <f>SUMIFS(СВЦЭМ!$C$33:$C$776,СВЦЭМ!$A$33:$A$776,$A91,СВЦЭМ!$B$33:$B$776,E$83)+'СЕТ СН'!$H$12+СВЦЭМ!$D$10+'СЕТ СН'!$H$6-'СЕТ СН'!$H$22</f>
        <v>1172.30259963</v>
      </c>
      <c r="F91" s="36">
        <f>SUMIFS(СВЦЭМ!$C$33:$C$776,СВЦЭМ!$A$33:$A$776,$A91,СВЦЭМ!$B$33:$B$776,F$83)+'СЕТ СН'!$H$12+СВЦЭМ!$D$10+'СЕТ СН'!$H$6-'СЕТ СН'!$H$22</f>
        <v>1168.91195711</v>
      </c>
      <c r="G91" s="36">
        <f>SUMIFS(СВЦЭМ!$C$33:$C$776,СВЦЭМ!$A$33:$A$776,$A91,СВЦЭМ!$B$33:$B$776,G$83)+'СЕТ СН'!$H$12+СВЦЭМ!$D$10+'СЕТ СН'!$H$6-'СЕТ СН'!$H$22</f>
        <v>1152.4524394700002</v>
      </c>
      <c r="H91" s="36">
        <f>SUMIFS(СВЦЭМ!$C$33:$C$776,СВЦЭМ!$A$33:$A$776,$A91,СВЦЭМ!$B$33:$B$776,H$83)+'СЕТ СН'!$H$12+СВЦЭМ!$D$10+'СЕТ СН'!$H$6-'СЕТ СН'!$H$22</f>
        <v>1132.2352543699999</v>
      </c>
      <c r="I91" s="36">
        <f>SUMIFS(СВЦЭМ!$C$33:$C$776,СВЦЭМ!$A$33:$A$776,$A91,СВЦЭМ!$B$33:$B$776,I$83)+'СЕТ СН'!$H$12+СВЦЭМ!$D$10+'СЕТ СН'!$H$6-'СЕТ СН'!$H$22</f>
        <v>1091.8657942899999</v>
      </c>
      <c r="J91" s="36">
        <f>SUMIFS(СВЦЭМ!$C$33:$C$776,СВЦЭМ!$A$33:$A$776,$A91,СВЦЭМ!$B$33:$B$776,J$83)+'СЕТ СН'!$H$12+СВЦЭМ!$D$10+'СЕТ СН'!$H$6-'СЕТ СН'!$H$22</f>
        <v>1066.75341043</v>
      </c>
      <c r="K91" s="36">
        <f>SUMIFS(СВЦЭМ!$C$33:$C$776,СВЦЭМ!$A$33:$A$776,$A91,СВЦЭМ!$B$33:$B$776,K$83)+'СЕТ СН'!$H$12+СВЦЭМ!$D$10+'СЕТ СН'!$H$6-'СЕТ СН'!$H$22</f>
        <v>1067.5000240300001</v>
      </c>
      <c r="L91" s="36">
        <f>SUMIFS(СВЦЭМ!$C$33:$C$776,СВЦЭМ!$A$33:$A$776,$A91,СВЦЭМ!$B$33:$B$776,L$83)+'СЕТ СН'!$H$12+СВЦЭМ!$D$10+'СЕТ СН'!$H$6-'СЕТ СН'!$H$22</f>
        <v>1071.2400904800002</v>
      </c>
      <c r="M91" s="36">
        <f>SUMIFS(СВЦЭМ!$C$33:$C$776,СВЦЭМ!$A$33:$A$776,$A91,СВЦЭМ!$B$33:$B$776,M$83)+'СЕТ СН'!$H$12+СВЦЭМ!$D$10+'СЕТ СН'!$H$6-'СЕТ СН'!$H$22</f>
        <v>1066.3272863500001</v>
      </c>
      <c r="N91" s="36">
        <f>SUMIFS(СВЦЭМ!$C$33:$C$776,СВЦЭМ!$A$33:$A$776,$A91,СВЦЭМ!$B$33:$B$776,N$83)+'СЕТ СН'!$H$12+СВЦЭМ!$D$10+'СЕТ СН'!$H$6-'СЕТ СН'!$H$22</f>
        <v>1040.4031555800002</v>
      </c>
      <c r="O91" s="36">
        <f>SUMIFS(СВЦЭМ!$C$33:$C$776,СВЦЭМ!$A$33:$A$776,$A91,СВЦЭМ!$B$33:$B$776,O$83)+'СЕТ СН'!$H$12+СВЦЭМ!$D$10+'СЕТ СН'!$H$6-'СЕТ СН'!$H$22</f>
        <v>1016.76831225</v>
      </c>
      <c r="P91" s="36">
        <f>SUMIFS(СВЦЭМ!$C$33:$C$776,СВЦЭМ!$A$33:$A$776,$A91,СВЦЭМ!$B$33:$B$776,P$83)+'СЕТ СН'!$H$12+СВЦЭМ!$D$10+'СЕТ СН'!$H$6-'СЕТ СН'!$H$22</f>
        <v>1067.6235271999999</v>
      </c>
      <c r="Q91" s="36">
        <f>SUMIFS(СВЦЭМ!$C$33:$C$776,СВЦЭМ!$A$33:$A$776,$A91,СВЦЭМ!$B$33:$B$776,Q$83)+'СЕТ СН'!$H$12+СВЦЭМ!$D$10+'СЕТ СН'!$H$6-'СЕТ СН'!$H$22</f>
        <v>1113.8415334000001</v>
      </c>
      <c r="R91" s="36">
        <f>SUMIFS(СВЦЭМ!$C$33:$C$776,СВЦЭМ!$A$33:$A$776,$A91,СВЦЭМ!$B$33:$B$776,R$83)+'СЕТ СН'!$H$12+СВЦЭМ!$D$10+'СЕТ СН'!$H$6-'СЕТ СН'!$H$22</f>
        <v>1012.1060684500001</v>
      </c>
      <c r="S91" s="36">
        <f>SUMIFS(СВЦЭМ!$C$33:$C$776,СВЦЭМ!$A$33:$A$776,$A91,СВЦЭМ!$B$33:$B$776,S$83)+'СЕТ СН'!$H$12+СВЦЭМ!$D$10+'СЕТ СН'!$H$6-'СЕТ СН'!$H$22</f>
        <v>1018.6932862000001</v>
      </c>
      <c r="T91" s="36">
        <f>SUMIFS(СВЦЭМ!$C$33:$C$776,СВЦЭМ!$A$33:$A$776,$A91,СВЦЭМ!$B$33:$B$776,T$83)+'СЕТ СН'!$H$12+СВЦЭМ!$D$10+'СЕТ СН'!$H$6-'СЕТ СН'!$H$22</f>
        <v>1032.1139956000002</v>
      </c>
      <c r="U91" s="36">
        <f>SUMIFS(СВЦЭМ!$C$33:$C$776,СВЦЭМ!$A$33:$A$776,$A91,СВЦЭМ!$B$33:$B$776,U$83)+'СЕТ СН'!$H$12+СВЦЭМ!$D$10+'СЕТ СН'!$H$6-'СЕТ СН'!$H$22</f>
        <v>1055.42862909</v>
      </c>
      <c r="V91" s="36">
        <f>SUMIFS(СВЦЭМ!$C$33:$C$776,СВЦЭМ!$A$33:$A$776,$A91,СВЦЭМ!$B$33:$B$776,V$83)+'СЕТ СН'!$H$12+СВЦЭМ!$D$10+'СЕТ СН'!$H$6-'СЕТ СН'!$H$22</f>
        <v>1060.81905633</v>
      </c>
      <c r="W91" s="36">
        <f>SUMIFS(СВЦЭМ!$C$33:$C$776,СВЦЭМ!$A$33:$A$776,$A91,СВЦЭМ!$B$33:$B$776,W$83)+'СЕТ СН'!$H$12+СВЦЭМ!$D$10+'СЕТ СН'!$H$6-'СЕТ СН'!$H$22</f>
        <v>1046.8517305300002</v>
      </c>
      <c r="X91" s="36">
        <f>SUMIFS(СВЦЭМ!$C$33:$C$776,СВЦЭМ!$A$33:$A$776,$A91,СВЦЭМ!$B$33:$B$776,X$83)+'СЕТ СН'!$H$12+СВЦЭМ!$D$10+'СЕТ СН'!$H$6-'СЕТ СН'!$H$22</f>
        <v>1012.4311922200001</v>
      </c>
      <c r="Y91" s="36">
        <f>SUMIFS(СВЦЭМ!$C$33:$C$776,СВЦЭМ!$A$33:$A$776,$A91,СВЦЭМ!$B$33:$B$776,Y$83)+'СЕТ СН'!$H$12+СВЦЭМ!$D$10+'СЕТ СН'!$H$6-'СЕТ СН'!$H$22</f>
        <v>984.82142807000002</v>
      </c>
    </row>
    <row r="92" spans="1:25" ht="15.75" x14ac:dyDescent="0.2">
      <c r="A92" s="35">
        <f t="shared" si="2"/>
        <v>43747</v>
      </c>
      <c r="B92" s="36">
        <f>SUMIFS(СВЦЭМ!$C$33:$C$776,СВЦЭМ!$A$33:$A$776,$A92,СВЦЭМ!$B$33:$B$776,B$83)+'СЕТ СН'!$H$12+СВЦЭМ!$D$10+'СЕТ СН'!$H$6-'СЕТ СН'!$H$22</f>
        <v>1127.2686634400002</v>
      </c>
      <c r="C92" s="36">
        <f>SUMIFS(СВЦЭМ!$C$33:$C$776,СВЦЭМ!$A$33:$A$776,$A92,СВЦЭМ!$B$33:$B$776,C$83)+'СЕТ СН'!$H$12+СВЦЭМ!$D$10+'СЕТ СН'!$H$6-'СЕТ СН'!$H$22</f>
        <v>1157.2926269200002</v>
      </c>
      <c r="D92" s="36">
        <f>SUMIFS(СВЦЭМ!$C$33:$C$776,СВЦЭМ!$A$33:$A$776,$A92,СВЦЭМ!$B$33:$B$776,D$83)+'СЕТ СН'!$H$12+СВЦЭМ!$D$10+'СЕТ СН'!$H$6-'СЕТ СН'!$H$22</f>
        <v>1191.06786508</v>
      </c>
      <c r="E92" s="36">
        <f>SUMIFS(СВЦЭМ!$C$33:$C$776,СВЦЭМ!$A$33:$A$776,$A92,СВЦЭМ!$B$33:$B$776,E$83)+'СЕТ СН'!$H$12+СВЦЭМ!$D$10+'СЕТ СН'!$H$6-'СЕТ СН'!$H$22</f>
        <v>1200.64486339</v>
      </c>
      <c r="F92" s="36">
        <f>SUMIFS(СВЦЭМ!$C$33:$C$776,СВЦЭМ!$A$33:$A$776,$A92,СВЦЭМ!$B$33:$B$776,F$83)+'СЕТ СН'!$H$12+СВЦЭМ!$D$10+'СЕТ СН'!$H$6-'СЕТ СН'!$H$22</f>
        <v>1202.93164161</v>
      </c>
      <c r="G92" s="36">
        <f>SUMIFS(СВЦЭМ!$C$33:$C$776,СВЦЭМ!$A$33:$A$776,$A92,СВЦЭМ!$B$33:$B$776,G$83)+'СЕТ СН'!$H$12+СВЦЭМ!$D$10+'СЕТ СН'!$H$6-'СЕТ СН'!$H$22</f>
        <v>1183.38236714</v>
      </c>
      <c r="H92" s="36">
        <f>SUMIFS(СВЦЭМ!$C$33:$C$776,СВЦЭМ!$A$33:$A$776,$A92,СВЦЭМ!$B$33:$B$776,H$83)+'СЕТ СН'!$H$12+СВЦЭМ!$D$10+'СЕТ СН'!$H$6-'СЕТ СН'!$H$22</f>
        <v>1146.2968863199999</v>
      </c>
      <c r="I92" s="36">
        <f>SUMIFS(СВЦЭМ!$C$33:$C$776,СВЦЭМ!$A$33:$A$776,$A92,СВЦЭМ!$B$33:$B$776,I$83)+'СЕТ СН'!$H$12+СВЦЭМ!$D$10+'СЕТ СН'!$H$6-'СЕТ СН'!$H$22</f>
        <v>1120.8100515000001</v>
      </c>
      <c r="J92" s="36">
        <f>SUMIFS(СВЦЭМ!$C$33:$C$776,СВЦЭМ!$A$33:$A$776,$A92,СВЦЭМ!$B$33:$B$776,J$83)+'СЕТ СН'!$H$12+СВЦЭМ!$D$10+'СЕТ СН'!$H$6-'СЕТ СН'!$H$22</f>
        <v>1127.1296986900002</v>
      </c>
      <c r="K92" s="36">
        <f>SUMIFS(СВЦЭМ!$C$33:$C$776,СВЦЭМ!$A$33:$A$776,$A92,СВЦЭМ!$B$33:$B$776,K$83)+'СЕТ СН'!$H$12+СВЦЭМ!$D$10+'СЕТ СН'!$H$6-'СЕТ СН'!$H$22</f>
        <v>1132.9766384100001</v>
      </c>
      <c r="L92" s="36">
        <f>SUMIFS(СВЦЭМ!$C$33:$C$776,СВЦЭМ!$A$33:$A$776,$A92,СВЦЭМ!$B$33:$B$776,L$83)+'СЕТ СН'!$H$12+СВЦЭМ!$D$10+'СЕТ СН'!$H$6-'СЕТ СН'!$H$22</f>
        <v>1143.74818994</v>
      </c>
      <c r="M92" s="36">
        <f>SUMIFS(СВЦЭМ!$C$33:$C$776,СВЦЭМ!$A$33:$A$776,$A92,СВЦЭМ!$B$33:$B$776,M$83)+'СЕТ СН'!$H$12+СВЦЭМ!$D$10+'СЕТ СН'!$H$6-'СЕТ СН'!$H$22</f>
        <v>1139.83527703</v>
      </c>
      <c r="N92" s="36">
        <f>SUMIFS(СВЦЭМ!$C$33:$C$776,СВЦЭМ!$A$33:$A$776,$A92,СВЦЭМ!$B$33:$B$776,N$83)+'СЕТ СН'!$H$12+СВЦЭМ!$D$10+'СЕТ СН'!$H$6-'СЕТ СН'!$H$22</f>
        <v>1089.06165575</v>
      </c>
      <c r="O92" s="36">
        <f>SUMIFS(СВЦЭМ!$C$33:$C$776,СВЦЭМ!$A$33:$A$776,$A92,СВЦЭМ!$B$33:$B$776,O$83)+'СЕТ СН'!$H$12+СВЦЭМ!$D$10+'СЕТ СН'!$H$6-'СЕТ СН'!$H$22</f>
        <v>1067.3394462199999</v>
      </c>
      <c r="P92" s="36">
        <f>SUMIFS(СВЦЭМ!$C$33:$C$776,СВЦЭМ!$A$33:$A$776,$A92,СВЦЭМ!$B$33:$B$776,P$83)+'СЕТ СН'!$H$12+СВЦЭМ!$D$10+'СЕТ СН'!$H$6-'СЕТ СН'!$H$22</f>
        <v>1066.4388178700001</v>
      </c>
      <c r="Q92" s="36">
        <f>SUMIFS(СВЦЭМ!$C$33:$C$776,СВЦЭМ!$A$33:$A$776,$A92,СВЦЭМ!$B$33:$B$776,Q$83)+'СЕТ СН'!$H$12+СВЦЭМ!$D$10+'СЕТ СН'!$H$6-'СЕТ СН'!$H$22</f>
        <v>1065.1342376299999</v>
      </c>
      <c r="R92" s="36">
        <f>SUMIFS(СВЦЭМ!$C$33:$C$776,СВЦЭМ!$A$33:$A$776,$A92,СВЦЭМ!$B$33:$B$776,R$83)+'СЕТ СН'!$H$12+СВЦЭМ!$D$10+'СЕТ СН'!$H$6-'СЕТ СН'!$H$22</f>
        <v>1058.83946227</v>
      </c>
      <c r="S92" s="36">
        <f>SUMIFS(СВЦЭМ!$C$33:$C$776,СВЦЭМ!$A$33:$A$776,$A92,СВЦЭМ!$B$33:$B$776,S$83)+'СЕТ СН'!$H$12+СВЦЭМ!$D$10+'СЕТ СН'!$H$6-'СЕТ СН'!$H$22</f>
        <v>1058.9719036500001</v>
      </c>
      <c r="T92" s="36">
        <f>SUMIFS(СВЦЭМ!$C$33:$C$776,СВЦЭМ!$A$33:$A$776,$A92,СВЦЭМ!$B$33:$B$776,T$83)+'СЕТ СН'!$H$12+СВЦЭМ!$D$10+'СЕТ СН'!$H$6-'СЕТ СН'!$H$22</f>
        <v>1084.0815910400001</v>
      </c>
      <c r="U92" s="36">
        <f>SUMIFS(СВЦЭМ!$C$33:$C$776,СВЦЭМ!$A$33:$A$776,$A92,СВЦЭМ!$B$33:$B$776,U$83)+'СЕТ СН'!$H$12+СВЦЭМ!$D$10+'СЕТ СН'!$H$6-'СЕТ СН'!$H$22</f>
        <v>1076.39120065</v>
      </c>
      <c r="V92" s="36">
        <f>SUMIFS(СВЦЭМ!$C$33:$C$776,СВЦЭМ!$A$33:$A$776,$A92,СВЦЭМ!$B$33:$B$776,V$83)+'СЕТ СН'!$H$12+СВЦЭМ!$D$10+'СЕТ СН'!$H$6-'СЕТ СН'!$H$22</f>
        <v>1069.49075907</v>
      </c>
      <c r="W92" s="36">
        <f>SUMIFS(СВЦЭМ!$C$33:$C$776,СВЦЭМ!$A$33:$A$776,$A92,СВЦЭМ!$B$33:$B$776,W$83)+'СЕТ СН'!$H$12+СВЦЭМ!$D$10+'СЕТ СН'!$H$6-'СЕТ СН'!$H$22</f>
        <v>1083.86859353</v>
      </c>
      <c r="X92" s="36">
        <f>SUMIFS(СВЦЭМ!$C$33:$C$776,СВЦЭМ!$A$33:$A$776,$A92,СВЦЭМ!$B$33:$B$776,X$83)+'СЕТ СН'!$H$12+СВЦЭМ!$D$10+'СЕТ СН'!$H$6-'СЕТ СН'!$H$22</f>
        <v>1058.9809154499999</v>
      </c>
      <c r="Y92" s="36">
        <f>SUMIFS(СВЦЭМ!$C$33:$C$776,СВЦЭМ!$A$33:$A$776,$A92,СВЦЭМ!$B$33:$B$776,Y$83)+'СЕТ СН'!$H$12+СВЦЭМ!$D$10+'СЕТ СН'!$H$6-'СЕТ СН'!$H$22</f>
        <v>1075.20905984</v>
      </c>
    </row>
    <row r="93" spans="1:25" ht="15.75" x14ac:dyDescent="0.2">
      <c r="A93" s="35">
        <f t="shared" si="2"/>
        <v>43748</v>
      </c>
      <c r="B93" s="36">
        <f>SUMIFS(СВЦЭМ!$C$33:$C$776,СВЦЭМ!$A$33:$A$776,$A93,СВЦЭМ!$B$33:$B$776,B$83)+'СЕТ СН'!$H$12+СВЦЭМ!$D$10+'СЕТ СН'!$H$6-'СЕТ СН'!$H$22</f>
        <v>1229.8498299600001</v>
      </c>
      <c r="C93" s="36">
        <f>SUMIFS(СВЦЭМ!$C$33:$C$776,СВЦЭМ!$A$33:$A$776,$A93,СВЦЭМ!$B$33:$B$776,C$83)+'СЕТ СН'!$H$12+СВЦЭМ!$D$10+'СЕТ СН'!$H$6-'СЕТ СН'!$H$22</f>
        <v>1267.24139971</v>
      </c>
      <c r="D93" s="36">
        <f>SUMIFS(СВЦЭМ!$C$33:$C$776,СВЦЭМ!$A$33:$A$776,$A93,СВЦЭМ!$B$33:$B$776,D$83)+'СЕТ СН'!$H$12+СВЦЭМ!$D$10+'СЕТ СН'!$H$6-'СЕТ СН'!$H$22</f>
        <v>1293.2287654000002</v>
      </c>
      <c r="E93" s="36">
        <f>SUMIFS(СВЦЭМ!$C$33:$C$776,СВЦЭМ!$A$33:$A$776,$A93,СВЦЭМ!$B$33:$B$776,E$83)+'СЕТ СН'!$H$12+СВЦЭМ!$D$10+'СЕТ СН'!$H$6-'СЕТ СН'!$H$22</f>
        <v>1299.3942994399999</v>
      </c>
      <c r="F93" s="36">
        <f>SUMIFS(СВЦЭМ!$C$33:$C$776,СВЦЭМ!$A$33:$A$776,$A93,СВЦЭМ!$B$33:$B$776,F$83)+'СЕТ СН'!$H$12+СВЦЭМ!$D$10+'СЕТ СН'!$H$6-'СЕТ СН'!$H$22</f>
        <v>1310.63195636</v>
      </c>
      <c r="G93" s="36">
        <f>SUMIFS(СВЦЭМ!$C$33:$C$776,СВЦЭМ!$A$33:$A$776,$A93,СВЦЭМ!$B$33:$B$776,G$83)+'СЕТ СН'!$H$12+СВЦЭМ!$D$10+'СЕТ СН'!$H$6-'СЕТ СН'!$H$22</f>
        <v>1292.2325908400001</v>
      </c>
      <c r="H93" s="36">
        <f>SUMIFS(СВЦЭМ!$C$33:$C$776,СВЦЭМ!$A$33:$A$776,$A93,СВЦЭМ!$B$33:$B$776,H$83)+'СЕТ СН'!$H$12+СВЦЭМ!$D$10+'СЕТ СН'!$H$6-'СЕТ СН'!$H$22</f>
        <v>1253.6270175100001</v>
      </c>
      <c r="I93" s="36">
        <f>SUMIFS(СВЦЭМ!$C$33:$C$776,СВЦЭМ!$A$33:$A$776,$A93,СВЦЭМ!$B$33:$B$776,I$83)+'СЕТ СН'!$H$12+СВЦЭМ!$D$10+'СЕТ СН'!$H$6-'СЕТ СН'!$H$22</f>
        <v>1168.3597255200002</v>
      </c>
      <c r="J93" s="36">
        <f>SUMIFS(СВЦЭМ!$C$33:$C$776,СВЦЭМ!$A$33:$A$776,$A93,СВЦЭМ!$B$33:$B$776,J$83)+'СЕТ СН'!$H$12+СВЦЭМ!$D$10+'СЕТ СН'!$H$6-'СЕТ СН'!$H$22</f>
        <v>1155.54186501</v>
      </c>
      <c r="K93" s="36">
        <f>SUMIFS(СВЦЭМ!$C$33:$C$776,СВЦЭМ!$A$33:$A$776,$A93,СВЦЭМ!$B$33:$B$776,K$83)+'СЕТ СН'!$H$12+СВЦЭМ!$D$10+'СЕТ СН'!$H$6-'СЕТ СН'!$H$22</f>
        <v>1145.72028561</v>
      </c>
      <c r="L93" s="36">
        <f>SUMIFS(СВЦЭМ!$C$33:$C$776,СВЦЭМ!$A$33:$A$776,$A93,СВЦЭМ!$B$33:$B$776,L$83)+'СЕТ СН'!$H$12+СВЦЭМ!$D$10+'СЕТ СН'!$H$6-'СЕТ СН'!$H$22</f>
        <v>1147.8092728700001</v>
      </c>
      <c r="M93" s="36">
        <f>SUMIFS(СВЦЭМ!$C$33:$C$776,СВЦЭМ!$A$33:$A$776,$A93,СВЦЭМ!$B$33:$B$776,M$83)+'СЕТ СН'!$H$12+СВЦЭМ!$D$10+'СЕТ СН'!$H$6-'СЕТ СН'!$H$22</f>
        <v>1150.33857614</v>
      </c>
      <c r="N93" s="36">
        <f>SUMIFS(СВЦЭМ!$C$33:$C$776,СВЦЭМ!$A$33:$A$776,$A93,СВЦЭМ!$B$33:$B$776,N$83)+'СЕТ СН'!$H$12+СВЦЭМ!$D$10+'СЕТ СН'!$H$6-'СЕТ СН'!$H$22</f>
        <v>1116.1635024500001</v>
      </c>
      <c r="O93" s="36">
        <f>SUMIFS(СВЦЭМ!$C$33:$C$776,СВЦЭМ!$A$33:$A$776,$A93,СВЦЭМ!$B$33:$B$776,O$83)+'СЕТ СН'!$H$12+СВЦЭМ!$D$10+'СЕТ СН'!$H$6-'СЕТ СН'!$H$22</f>
        <v>1075.18792551</v>
      </c>
      <c r="P93" s="36">
        <f>SUMIFS(СВЦЭМ!$C$33:$C$776,СВЦЭМ!$A$33:$A$776,$A93,СВЦЭМ!$B$33:$B$776,P$83)+'СЕТ СН'!$H$12+СВЦЭМ!$D$10+'СЕТ СН'!$H$6-'СЕТ СН'!$H$22</f>
        <v>1079.52427743</v>
      </c>
      <c r="Q93" s="36">
        <f>SUMIFS(СВЦЭМ!$C$33:$C$776,СВЦЭМ!$A$33:$A$776,$A93,СВЦЭМ!$B$33:$B$776,Q$83)+'СЕТ СН'!$H$12+СВЦЭМ!$D$10+'СЕТ СН'!$H$6-'СЕТ СН'!$H$22</f>
        <v>1080.3173927</v>
      </c>
      <c r="R93" s="36">
        <f>SUMIFS(СВЦЭМ!$C$33:$C$776,СВЦЭМ!$A$33:$A$776,$A93,СВЦЭМ!$B$33:$B$776,R$83)+'СЕТ СН'!$H$12+СВЦЭМ!$D$10+'СЕТ СН'!$H$6-'СЕТ СН'!$H$22</f>
        <v>1080.19653515</v>
      </c>
      <c r="S93" s="36">
        <f>SUMIFS(СВЦЭМ!$C$33:$C$776,СВЦЭМ!$A$33:$A$776,$A93,СВЦЭМ!$B$33:$B$776,S$83)+'СЕТ СН'!$H$12+СВЦЭМ!$D$10+'СЕТ СН'!$H$6-'СЕТ СН'!$H$22</f>
        <v>1089.3229924000002</v>
      </c>
      <c r="T93" s="36">
        <f>SUMIFS(СВЦЭМ!$C$33:$C$776,СВЦЭМ!$A$33:$A$776,$A93,СВЦЭМ!$B$33:$B$776,T$83)+'СЕТ СН'!$H$12+СВЦЭМ!$D$10+'СЕТ СН'!$H$6-'СЕТ СН'!$H$22</f>
        <v>1095.5965327600002</v>
      </c>
      <c r="U93" s="36">
        <f>SUMIFS(СВЦЭМ!$C$33:$C$776,СВЦЭМ!$A$33:$A$776,$A93,СВЦЭМ!$B$33:$B$776,U$83)+'СЕТ СН'!$H$12+СВЦЭМ!$D$10+'СЕТ СН'!$H$6-'СЕТ СН'!$H$22</f>
        <v>1108.1880094500002</v>
      </c>
      <c r="V93" s="36">
        <f>SUMIFS(СВЦЭМ!$C$33:$C$776,СВЦЭМ!$A$33:$A$776,$A93,СВЦЭМ!$B$33:$B$776,V$83)+'СЕТ СН'!$H$12+СВЦЭМ!$D$10+'СЕТ СН'!$H$6-'СЕТ СН'!$H$22</f>
        <v>1111.0711031400001</v>
      </c>
      <c r="W93" s="36">
        <f>SUMIFS(СВЦЭМ!$C$33:$C$776,СВЦЭМ!$A$33:$A$776,$A93,СВЦЭМ!$B$33:$B$776,W$83)+'СЕТ СН'!$H$12+СВЦЭМ!$D$10+'СЕТ СН'!$H$6-'СЕТ СН'!$H$22</f>
        <v>1102.31613965</v>
      </c>
      <c r="X93" s="36">
        <f>SUMIFS(СВЦЭМ!$C$33:$C$776,СВЦЭМ!$A$33:$A$776,$A93,СВЦЭМ!$B$33:$B$776,X$83)+'СЕТ СН'!$H$12+СВЦЭМ!$D$10+'СЕТ СН'!$H$6-'СЕТ СН'!$H$22</f>
        <v>1093.1129414900001</v>
      </c>
      <c r="Y93" s="36">
        <f>SUMIFS(СВЦЭМ!$C$33:$C$776,СВЦЭМ!$A$33:$A$776,$A93,СВЦЭМ!$B$33:$B$776,Y$83)+'СЕТ СН'!$H$12+СВЦЭМ!$D$10+'СЕТ СН'!$H$6-'СЕТ СН'!$H$22</f>
        <v>1121.6892590900002</v>
      </c>
    </row>
    <row r="94" spans="1:25" ht="15.75" x14ac:dyDescent="0.2">
      <c r="A94" s="35">
        <f t="shared" si="2"/>
        <v>43749</v>
      </c>
      <c r="B94" s="36">
        <f>SUMIFS(СВЦЭМ!$C$33:$C$776,СВЦЭМ!$A$33:$A$776,$A94,СВЦЭМ!$B$33:$B$776,B$83)+'СЕТ СН'!$H$12+СВЦЭМ!$D$10+'СЕТ СН'!$H$6-'СЕТ СН'!$H$22</f>
        <v>1188.1363598200001</v>
      </c>
      <c r="C94" s="36">
        <f>SUMIFS(СВЦЭМ!$C$33:$C$776,СВЦЭМ!$A$33:$A$776,$A94,СВЦЭМ!$B$33:$B$776,C$83)+'СЕТ СН'!$H$12+СВЦЭМ!$D$10+'СЕТ СН'!$H$6-'СЕТ СН'!$H$22</f>
        <v>1243.9326727500002</v>
      </c>
      <c r="D94" s="36">
        <f>SUMIFS(СВЦЭМ!$C$33:$C$776,СВЦЭМ!$A$33:$A$776,$A94,СВЦЭМ!$B$33:$B$776,D$83)+'СЕТ СН'!$H$12+СВЦЭМ!$D$10+'СЕТ СН'!$H$6-'СЕТ СН'!$H$22</f>
        <v>1256.74086274</v>
      </c>
      <c r="E94" s="36">
        <f>SUMIFS(СВЦЭМ!$C$33:$C$776,СВЦЭМ!$A$33:$A$776,$A94,СВЦЭМ!$B$33:$B$776,E$83)+'СЕТ СН'!$H$12+СВЦЭМ!$D$10+'СЕТ СН'!$H$6-'СЕТ СН'!$H$22</f>
        <v>1261.35391867</v>
      </c>
      <c r="F94" s="36">
        <f>SUMIFS(СВЦЭМ!$C$33:$C$776,СВЦЭМ!$A$33:$A$776,$A94,СВЦЭМ!$B$33:$B$776,F$83)+'СЕТ СН'!$H$12+СВЦЭМ!$D$10+'СЕТ СН'!$H$6-'СЕТ СН'!$H$22</f>
        <v>1257.6191005800001</v>
      </c>
      <c r="G94" s="36">
        <f>SUMIFS(СВЦЭМ!$C$33:$C$776,СВЦЭМ!$A$33:$A$776,$A94,СВЦЭМ!$B$33:$B$776,G$83)+'СЕТ СН'!$H$12+СВЦЭМ!$D$10+'СЕТ СН'!$H$6-'СЕТ СН'!$H$22</f>
        <v>1240.8387838000001</v>
      </c>
      <c r="H94" s="36">
        <f>SUMIFS(СВЦЭМ!$C$33:$C$776,СВЦЭМ!$A$33:$A$776,$A94,СВЦЭМ!$B$33:$B$776,H$83)+'СЕТ СН'!$H$12+СВЦЭМ!$D$10+'СЕТ СН'!$H$6-'СЕТ СН'!$H$22</f>
        <v>1198.00572665</v>
      </c>
      <c r="I94" s="36">
        <f>SUMIFS(СВЦЭМ!$C$33:$C$776,СВЦЭМ!$A$33:$A$776,$A94,СВЦЭМ!$B$33:$B$776,I$83)+'СЕТ СН'!$H$12+СВЦЭМ!$D$10+'СЕТ СН'!$H$6-'СЕТ СН'!$H$22</f>
        <v>1174.82649515</v>
      </c>
      <c r="J94" s="36">
        <f>SUMIFS(СВЦЭМ!$C$33:$C$776,СВЦЭМ!$A$33:$A$776,$A94,СВЦЭМ!$B$33:$B$776,J$83)+'СЕТ СН'!$H$12+СВЦЭМ!$D$10+'СЕТ СН'!$H$6-'СЕТ СН'!$H$22</f>
        <v>1152.42725051</v>
      </c>
      <c r="K94" s="36">
        <f>SUMIFS(СВЦЭМ!$C$33:$C$776,СВЦЭМ!$A$33:$A$776,$A94,СВЦЭМ!$B$33:$B$776,K$83)+'СЕТ СН'!$H$12+СВЦЭМ!$D$10+'СЕТ СН'!$H$6-'СЕТ СН'!$H$22</f>
        <v>1141.3836171100002</v>
      </c>
      <c r="L94" s="36">
        <f>SUMIFS(СВЦЭМ!$C$33:$C$776,СВЦЭМ!$A$33:$A$776,$A94,СВЦЭМ!$B$33:$B$776,L$83)+'СЕТ СН'!$H$12+СВЦЭМ!$D$10+'СЕТ СН'!$H$6-'СЕТ СН'!$H$22</f>
        <v>1140.41827599</v>
      </c>
      <c r="M94" s="36">
        <f>SUMIFS(СВЦЭМ!$C$33:$C$776,СВЦЭМ!$A$33:$A$776,$A94,СВЦЭМ!$B$33:$B$776,M$83)+'СЕТ СН'!$H$12+СВЦЭМ!$D$10+'СЕТ СН'!$H$6-'СЕТ СН'!$H$22</f>
        <v>1141.8860504600002</v>
      </c>
      <c r="N94" s="36">
        <f>SUMIFS(СВЦЭМ!$C$33:$C$776,СВЦЭМ!$A$33:$A$776,$A94,СВЦЭМ!$B$33:$B$776,N$83)+'СЕТ СН'!$H$12+СВЦЭМ!$D$10+'СЕТ СН'!$H$6-'СЕТ СН'!$H$22</f>
        <v>1110.1850605899999</v>
      </c>
      <c r="O94" s="36">
        <f>SUMIFS(СВЦЭМ!$C$33:$C$776,СВЦЭМ!$A$33:$A$776,$A94,СВЦЭМ!$B$33:$B$776,O$83)+'СЕТ СН'!$H$12+СВЦЭМ!$D$10+'СЕТ СН'!$H$6-'СЕТ СН'!$H$22</f>
        <v>1089.9622713900001</v>
      </c>
      <c r="P94" s="36">
        <f>SUMIFS(СВЦЭМ!$C$33:$C$776,СВЦЭМ!$A$33:$A$776,$A94,СВЦЭМ!$B$33:$B$776,P$83)+'СЕТ СН'!$H$12+СВЦЭМ!$D$10+'СЕТ СН'!$H$6-'СЕТ СН'!$H$22</f>
        <v>1100.4395233400001</v>
      </c>
      <c r="Q94" s="36">
        <f>SUMIFS(СВЦЭМ!$C$33:$C$776,СВЦЭМ!$A$33:$A$776,$A94,СВЦЭМ!$B$33:$B$776,Q$83)+'СЕТ СН'!$H$12+СВЦЭМ!$D$10+'СЕТ СН'!$H$6-'СЕТ СН'!$H$22</f>
        <v>1102.1570991600001</v>
      </c>
      <c r="R94" s="36">
        <f>SUMIFS(СВЦЭМ!$C$33:$C$776,СВЦЭМ!$A$33:$A$776,$A94,СВЦЭМ!$B$33:$B$776,R$83)+'СЕТ СН'!$H$12+СВЦЭМ!$D$10+'СЕТ СН'!$H$6-'СЕТ СН'!$H$22</f>
        <v>1099.15953175</v>
      </c>
      <c r="S94" s="36">
        <f>SUMIFS(СВЦЭМ!$C$33:$C$776,СВЦЭМ!$A$33:$A$776,$A94,СВЦЭМ!$B$33:$B$776,S$83)+'СЕТ СН'!$H$12+СВЦЭМ!$D$10+'СЕТ СН'!$H$6-'СЕТ СН'!$H$22</f>
        <v>1089.24193156</v>
      </c>
      <c r="T94" s="36">
        <f>SUMIFS(СВЦЭМ!$C$33:$C$776,СВЦЭМ!$A$33:$A$776,$A94,СВЦЭМ!$B$33:$B$776,T$83)+'СЕТ СН'!$H$12+СВЦЭМ!$D$10+'СЕТ СН'!$H$6-'СЕТ СН'!$H$22</f>
        <v>1075.2702475599999</v>
      </c>
      <c r="U94" s="36">
        <f>SUMIFS(СВЦЭМ!$C$33:$C$776,СВЦЭМ!$A$33:$A$776,$A94,СВЦЭМ!$B$33:$B$776,U$83)+'СЕТ СН'!$H$12+СВЦЭМ!$D$10+'СЕТ СН'!$H$6-'СЕТ СН'!$H$22</f>
        <v>1097.30479311</v>
      </c>
      <c r="V94" s="36">
        <f>SUMIFS(СВЦЭМ!$C$33:$C$776,СВЦЭМ!$A$33:$A$776,$A94,СВЦЭМ!$B$33:$B$776,V$83)+'СЕТ СН'!$H$12+СВЦЭМ!$D$10+'СЕТ СН'!$H$6-'СЕТ СН'!$H$22</f>
        <v>1123.0750901199999</v>
      </c>
      <c r="W94" s="36">
        <f>SUMIFS(СВЦЭМ!$C$33:$C$776,СВЦЭМ!$A$33:$A$776,$A94,СВЦЭМ!$B$33:$B$776,W$83)+'СЕТ СН'!$H$12+СВЦЭМ!$D$10+'СЕТ СН'!$H$6-'СЕТ СН'!$H$22</f>
        <v>1128.6878385700002</v>
      </c>
      <c r="X94" s="36">
        <f>SUMIFS(СВЦЭМ!$C$33:$C$776,СВЦЭМ!$A$33:$A$776,$A94,СВЦЭМ!$B$33:$B$776,X$83)+'СЕТ СН'!$H$12+СВЦЭМ!$D$10+'СЕТ СН'!$H$6-'СЕТ СН'!$H$22</f>
        <v>1133.5454706400001</v>
      </c>
      <c r="Y94" s="36">
        <f>SUMIFS(СВЦЭМ!$C$33:$C$776,СВЦЭМ!$A$33:$A$776,$A94,СВЦЭМ!$B$33:$B$776,Y$83)+'СЕТ СН'!$H$12+СВЦЭМ!$D$10+'СЕТ СН'!$H$6-'СЕТ СН'!$H$22</f>
        <v>1165.35272779</v>
      </c>
    </row>
    <row r="95" spans="1:25" ht="15.75" x14ac:dyDescent="0.2">
      <c r="A95" s="35">
        <f t="shared" si="2"/>
        <v>43750</v>
      </c>
      <c r="B95" s="36">
        <f>SUMIFS(СВЦЭМ!$C$33:$C$776,СВЦЭМ!$A$33:$A$776,$A95,СВЦЭМ!$B$33:$B$776,B$83)+'СЕТ СН'!$H$12+СВЦЭМ!$D$10+'СЕТ СН'!$H$6-'СЕТ СН'!$H$22</f>
        <v>1156.3369571600001</v>
      </c>
      <c r="C95" s="36">
        <f>SUMIFS(СВЦЭМ!$C$33:$C$776,СВЦЭМ!$A$33:$A$776,$A95,СВЦЭМ!$B$33:$B$776,C$83)+'СЕТ СН'!$H$12+СВЦЭМ!$D$10+'СЕТ СН'!$H$6-'СЕТ СН'!$H$22</f>
        <v>1149.65536178</v>
      </c>
      <c r="D95" s="36">
        <f>SUMIFS(СВЦЭМ!$C$33:$C$776,СВЦЭМ!$A$33:$A$776,$A95,СВЦЭМ!$B$33:$B$776,D$83)+'СЕТ СН'!$H$12+СВЦЭМ!$D$10+'СЕТ СН'!$H$6-'СЕТ СН'!$H$22</f>
        <v>1152.9821832600001</v>
      </c>
      <c r="E95" s="36">
        <f>SUMIFS(СВЦЭМ!$C$33:$C$776,СВЦЭМ!$A$33:$A$776,$A95,СВЦЭМ!$B$33:$B$776,E$83)+'СЕТ СН'!$H$12+СВЦЭМ!$D$10+'СЕТ СН'!$H$6-'СЕТ СН'!$H$22</f>
        <v>1160.5404995200001</v>
      </c>
      <c r="F95" s="36">
        <f>SUMIFS(СВЦЭМ!$C$33:$C$776,СВЦЭМ!$A$33:$A$776,$A95,СВЦЭМ!$B$33:$B$776,F$83)+'СЕТ СН'!$H$12+СВЦЭМ!$D$10+'СЕТ СН'!$H$6-'СЕТ СН'!$H$22</f>
        <v>1172.34019461</v>
      </c>
      <c r="G95" s="36">
        <f>SUMIFS(СВЦЭМ!$C$33:$C$776,СВЦЭМ!$A$33:$A$776,$A95,СВЦЭМ!$B$33:$B$776,G$83)+'СЕТ СН'!$H$12+СВЦЭМ!$D$10+'СЕТ СН'!$H$6-'СЕТ СН'!$H$22</f>
        <v>1163.91279794</v>
      </c>
      <c r="H95" s="36">
        <f>SUMIFS(СВЦЭМ!$C$33:$C$776,СВЦЭМ!$A$33:$A$776,$A95,СВЦЭМ!$B$33:$B$776,H$83)+'СЕТ СН'!$H$12+СВЦЭМ!$D$10+'СЕТ СН'!$H$6-'СЕТ СН'!$H$22</f>
        <v>1143.7257426800002</v>
      </c>
      <c r="I95" s="36">
        <f>SUMIFS(СВЦЭМ!$C$33:$C$776,СВЦЭМ!$A$33:$A$776,$A95,СВЦЭМ!$B$33:$B$776,I$83)+'СЕТ СН'!$H$12+СВЦЭМ!$D$10+'СЕТ СН'!$H$6-'СЕТ СН'!$H$22</f>
        <v>1175.4267270400001</v>
      </c>
      <c r="J95" s="36">
        <f>SUMIFS(СВЦЭМ!$C$33:$C$776,СВЦЭМ!$A$33:$A$776,$A95,СВЦЭМ!$B$33:$B$776,J$83)+'СЕТ СН'!$H$12+СВЦЭМ!$D$10+'СЕТ СН'!$H$6-'СЕТ СН'!$H$22</f>
        <v>1184.57182913</v>
      </c>
      <c r="K95" s="36">
        <f>SUMIFS(СВЦЭМ!$C$33:$C$776,СВЦЭМ!$A$33:$A$776,$A95,СВЦЭМ!$B$33:$B$776,K$83)+'СЕТ СН'!$H$12+СВЦЭМ!$D$10+'СЕТ СН'!$H$6-'СЕТ СН'!$H$22</f>
        <v>1185.11201753</v>
      </c>
      <c r="L95" s="36">
        <f>SUMIFS(СВЦЭМ!$C$33:$C$776,СВЦЭМ!$A$33:$A$776,$A95,СВЦЭМ!$B$33:$B$776,L$83)+'СЕТ СН'!$H$12+СВЦЭМ!$D$10+'СЕТ СН'!$H$6-'СЕТ СН'!$H$22</f>
        <v>1187.1550463900001</v>
      </c>
      <c r="M95" s="36">
        <f>SUMIFS(СВЦЭМ!$C$33:$C$776,СВЦЭМ!$A$33:$A$776,$A95,СВЦЭМ!$B$33:$B$776,M$83)+'СЕТ СН'!$H$12+СВЦЭМ!$D$10+'СЕТ СН'!$H$6-'СЕТ СН'!$H$22</f>
        <v>1190.8413292499999</v>
      </c>
      <c r="N95" s="36">
        <f>SUMIFS(СВЦЭМ!$C$33:$C$776,СВЦЭМ!$A$33:$A$776,$A95,СВЦЭМ!$B$33:$B$776,N$83)+'СЕТ СН'!$H$12+СВЦЭМ!$D$10+'СЕТ СН'!$H$6-'СЕТ СН'!$H$22</f>
        <v>1135.84139413</v>
      </c>
      <c r="O95" s="36">
        <f>SUMIFS(СВЦЭМ!$C$33:$C$776,СВЦЭМ!$A$33:$A$776,$A95,СВЦЭМ!$B$33:$B$776,O$83)+'СЕТ СН'!$H$12+СВЦЭМ!$D$10+'СЕТ СН'!$H$6-'СЕТ СН'!$H$22</f>
        <v>1093.5102313100001</v>
      </c>
      <c r="P95" s="36">
        <f>SUMIFS(СВЦЭМ!$C$33:$C$776,СВЦЭМ!$A$33:$A$776,$A95,СВЦЭМ!$B$33:$B$776,P$83)+'СЕТ СН'!$H$12+СВЦЭМ!$D$10+'СЕТ СН'!$H$6-'СЕТ СН'!$H$22</f>
        <v>1083.1519808</v>
      </c>
      <c r="Q95" s="36">
        <f>SUMIFS(СВЦЭМ!$C$33:$C$776,СВЦЭМ!$A$33:$A$776,$A95,СВЦЭМ!$B$33:$B$776,Q$83)+'СЕТ СН'!$H$12+СВЦЭМ!$D$10+'СЕТ СН'!$H$6-'СЕТ СН'!$H$22</f>
        <v>1078.7344377100001</v>
      </c>
      <c r="R95" s="36">
        <f>SUMIFS(СВЦЭМ!$C$33:$C$776,СВЦЭМ!$A$33:$A$776,$A95,СВЦЭМ!$B$33:$B$776,R$83)+'СЕТ СН'!$H$12+СВЦЭМ!$D$10+'СЕТ СН'!$H$6-'СЕТ СН'!$H$22</f>
        <v>1076.2120267</v>
      </c>
      <c r="S95" s="36">
        <f>SUMIFS(СВЦЭМ!$C$33:$C$776,СВЦЭМ!$A$33:$A$776,$A95,СВЦЭМ!$B$33:$B$776,S$83)+'СЕТ СН'!$H$12+СВЦЭМ!$D$10+'СЕТ СН'!$H$6-'СЕТ СН'!$H$22</f>
        <v>1088.44836128</v>
      </c>
      <c r="T95" s="36">
        <f>SUMIFS(СВЦЭМ!$C$33:$C$776,СВЦЭМ!$A$33:$A$776,$A95,СВЦЭМ!$B$33:$B$776,T$83)+'СЕТ СН'!$H$12+СВЦЭМ!$D$10+'СЕТ СН'!$H$6-'СЕТ СН'!$H$22</f>
        <v>1097.7479222400002</v>
      </c>
      <c r="U95" s="36">
        <f>SUMIFS(СВЦЭМ!$C$33:$C$776,СВЦЭМ!$A$33:$A$776,$A95,СВЦЭМ!$B$33:$B$776,U$83)+'СЕТ СН'!$H$12+СВЦЭМ!$D$10+'СЕТ СН'!$H$6-'СЕТ СН'!$H$22</f>
        <v>1053.1071415599999</v>
      </c>
      <c r="V95" s="36">
        <f>SUMIFS(СВЦЭМ!$C$33:$C$776,СВЦЭМ!$A$33:$A$776,$A95,СВЦЭМ!$B$33:$B$776,V$83)+'СЕТ СН'!$H$12+СВЦЭМ!$D$10+'СЕТ СН'!$H$6-'СЕТ СН'!$H$22</f>
        <v>1048.5239186700001</v>
      </c>
      <c r="W95" s="36">
        <f>SUMIFS(СВЦЭМ!$C$33:$C$776,СВЦЭМ!$A$33:$A$776,$A95,СВЦЭМ!$B$33:$B$776,W$83)+'СЕТ СН'!$H$12+СВЦЭМ!$D$10+'СЕТ СН'!$H$6-'СЕТ СН'!$H$22</f>
        <v>1054.8665342600002</v>
      </c>
      <c r="X95" s="36">
        <f>SUMIFS(СВЦЭМ!$C$33:$C$776,СВЦЭМ!$A$33:$A$776,$A95,СВЦЭМ!$B$33:$B$776,X$83)+'СЕТ СН'!$H$12+СВЦЭМ!$D$10+'СЕТ СН'!$H$6-'СЕТ СН'!$H$22</f>
        <v>1072.6586097500001</v>
      </c>
      <c r="Y95" s="36">
        <f>SUMIFS(СВЦЭМ!$C$33:$C$776,СВЦЭМ!$A$33:$A$776,$A95,СВЦЭМ!$B$33:$B$776,Y$83)+'СЕТ СН'!$H$12+СВЦЭМ!$D$10+'СЕТ СН'!$H$6-'СЕТ СН'!$H$22</f>
        <v>1097.4201604099999</v>
      </c>
    </row>
    <row r="96" spans="1:25" ht="15.75" x14ac:dyDescent="0.2">
      <c r="A96" s="35">
        <f t="shared" si="2"/>
        <v>43751</v>
      </c>
      <c r="B96" s="36">
        <f>SUMIFS(СВЦЭМ!$C$33:$C$776,СВЦЭМ!$A$33:$A$776,$A96,СВЦЭМ!$B$33:$B$776,B$83)+'СЕТ СН'!$H$12+СВЦЭМ!$D$10+'СЕТ СН'!$H$6-'СЕТ СН'!$H$22</f>
        <v>1192.96201726</v>
      </c>
      <c r="C96" s="36">
        <f>SUMIFS(СВЦЭМ!$C$33:$C$776,СВЦЭМ!$A$33:$A$776,$A96,СВЦЭМ!$B$33:$B$776,C$83)+'СЕТ СН'!$H$12+СВЦЭМ!$D$10+'СЕТ СН'!$H$6-'СЕТ СН'!$H$22</f>
        <v>1231.3779971900001</v>
      </c>
      <c r="D96" s="36">
        <f>SUMIFS(СВЦЭМ!$C$33:$C$776,СВЦЭМ!$A$33:$A$776,$A96,СВЦЭМ!$B$33:$B$776,D$83)+'СЕТ СН'!$H$12+СВЦЭМ!$D$10+'СЕТ СН'!$H$6-'СЕТ СН'!$H$22</f>
        <v>1250.5116693499999</v>
      </c>
      <c r="E96" s="36">
        <f>SUMIFS(СВЦЭМ!$C$33:$C$776,СВЦЭМ!$A$33:$A$776,$A96,СВЦЭМ!$B$33:$B$776,E$83)+'СЕТ СН'!$H$12+СВЦЭМ!$D$10+'СЕТ СН'!$H$6-'СЕТ СН'!$H$22</f>
        <v>1268.0924300000001</v>
      </c>
      <c r="F96" s="36">
        <f>SUMIFS(СВЦЭМ!$C$33:$C$776,СВЦЭМ!$A$33:$A$776,$A96,СВЦЭМ!$B$33:$B$776,F$83)+'СЕТ СН'!$H$12+СВЦЭМ!$D$10+'СЕТ СН'!$H$6-'СЕТ СН'!$H$22</f>
        <v>1265.9697046400001</v>
      </c>
      <c r="G96" s="36">
        <f>SUMIFS(СВЦЭМ!$C$33:$C$776,СВЦЭМ!$A$33:$A$776,$A96,СВЦЭМ!$B$33:$B$776,G$83)+'СЕТ СН'!$H$12+СВЦЭМ!$D$10+'СЕТ СН'!$H$6-'СЕТ СН'!$H$22</f>
        <v>1255.2094920700001</v>
      </c>
      <c r="H96" s="36">
        <f>SUMIFS(СВЦЭМ!$C$33:$C$776,СВЦЭМ!$A$33:$A$776,$A96,СВЦЭМ!$B$33:$B$776,H$83)+'СЕТ СН'!$H$12+СВЦЭМ!$D$10+'СЕТ СН'!$H$6-'СЕТ СН'!$H$22</f>
        <v>1227.4319789000001</v>
      </c>
      <c r="I96" s="36">
        <f>SUMIFS(СВЦЭМ!$C$33:$C$776,СВЦЭМ!$A$33:$A$776,$A96,СВЦЭМ!$B$33:$B$776,I$83)+'СЕТ СН'!$H$12+СВЦЭМ!$D$10+'СЕТ СН'!$H$6-'СЕТ СН'!$H$22</f>
        <v>1182.2744338699999</v>
      </c>
      <c r="J96" s="36">
        <f>SUMIFS(СВЦЭМ!$C$33:$C$776,СВЦЭМ!$A$33:$A$776,$A96,СВЦЭМ!$B$33:$B$776,J$83)+'СЕТ СН'!$H$12+СВЦЭМ!$D$10+'СЕТ СН'!$H$6-'СЕТ СН'!$H$22</f>
        <v>1154.7132198899999</v>
      </c>
      <c r="K96" s="36">
        <f>SUMIFS(СВЦЭМ!$C$33:$C$776,СВЦЭМ!$A$33:$A$776,$A96,СВЦЭМ!$B$33:$B$776,K$83)+'СЕТ СН'!$H$12+СВЦЭМ!$D$10+'СЕТ СН'!$H$6-'СЕТ СН'!$H$22</f>
        <v>1170.7733654799999</v>
      </c>
      <c r="L96" s="36">
        <f>SUMIFS(СВЦЭМ!$C$33:$C$776,СВЦЭМ!$A$33:$A$776,$A96,СВЦЭМ!$B$33:$B$776,L$83)+'СЕТ СН'!$H$12+СВЦЭМ!$D$10+'СЕТ СН'!$H$6-'СЕТ СН'!$H$22</f>
        <v>1181.2513608600002</v>
      </c>
      <c r="M96" s="36">
        <f>SUMIFS(СВЦЭМ!$C$33:$C$776,СВЦЭМ!$A$33:$A$776,$A96,СВЦЭМ!$B$33:$B$776,M$83)+'СЕТ СН'!$H$12+СВЦЭМ!$D$10+'СЕТ СН'!$H$6-'СЕТ СН'!$H$22</f>
        <v>1173.0747320099999</v>
      </c>
      <c r="N96" s="36">
        <f>SUMIFS(СВЦЭМ!$C$33:$C$776,СВЦЭМ!$A$33:$A$776,$A96,СВЦЭМ!$B$33:$B$776,N$83)+'СЕТ СН'!$H$12+СВЦЭМ!$D$10+'СЕТ СН'!$H$6-'СЕТ СН'!$H$22</f>
        <v>1122.8390594900002</v>
      </c>
      <c r="O96" s="36">
        <f>SUMIFS(СВЦЭМ!$C$33:$C$776,СВЦЭМ!$A$33:$A$776,$A96,СВЦЭМ!$B$33:$B$776,O$83)+'СЕТ СН'!$H$12+СВЦЭМ!$D$10+'СЕТ СН'!$H$6-'СЕТ СН'!$H$22</f>
        <v>1087.30602714</v>
      </c>
      <c r="P96" s="36">
        <f>SUMIFS(СВЦЭМ!$C$33:$C$776,СВЦЭМ!$A$33:$A$776,$A96,СВЦЭМ!$B$33:$B$776,P$83)+'СЕТ СН'!$H$12+СВЦЭМ!$D$10+'СЕТ СН'!$H$6-'СЕТ СН'!$H$22</f>
        <v>1080.2575711499999</v>
      </c>
      <c r="Q96" s="36">
        <f>SUMIFS(СВЦЭМ!$C$33:$C$776,СВЦЭМ!$A$33:$A$776,$A96,СВЦЭМ!$B$33:$B$776,Q$83)+'СЕТ СН'!$H$12+СВЦЭМ!$D$10+'СЕТ СН'!$H$6-'СЕТ СН'!$H$22</f>
        <v>1083.0641383100001</v>
      </c>
      <c r="R96" s="36">
        <f>SUMIFS(СВЦЭМ!$C$33:$C$776,СВЦЭМ!$A$33:$A$776,$A96,СВЦЭМ!$B$33:$B$776,R$83)+'СЕТ СН'!$H$12+СВЦЭМ!$D$10+'СЕТ СН'!$H$6-'СЕТ СН'!$H$22</f>
        <v>1078.2895484999999</v>
      </c>
      <c r="S96" s="36">
        <f>SUMIFS(СВЦЭМ!$C$33:$C$776,СВЦЭМ!$A$33:$A$776,$A96,СВЦЭМ!$B$33:$B$776,S$83)+'СЕТ СН'!$H$12+СВЦЭМ!$D$10+'СЕТ СН'!$H$6-'СЕТ СН'!$H$22</f>
        <v>1087.2769961500001</v>
      </c>
      <c r="T96" s="36">
        <f>SUMIFS(СВЦЭМ!$C$33:$C$776,СВЦЭМ!$A$33:$A$776,$A96,СВЦЭМ!$B$33:$B$776,T$83)+'СЕТ СН'!$H$12+СВЦЭМ!$D$10+'СЕТ СН'!$H$6-'СЕТ СН'!$H$22</f>
        <v>1100.2678665200001</v>
      </c>
      <c r="U96" s="36">
        <f>SUMIFS(СВЦЭМ!$C$33:$C$776,СВЦЭМ!$A$33:$A$776,$A96,СВЦЭМ!$B$33:$B$776,U$83)+'СЕТ СН'!$H$12+СВЦЭМ!$D$10+'СЕТ СН'!$H$6-'СЕТ СН'!$H$22</f>
        <v>1062.3209967</v>
      </c>
      <c r="V96" s="36">
        <f>SUMIFS(СВЦЭМ!$C$33:$C$776,СВЦЭМ!$A$33:$A$776,$A96,СВЦЭМ!$B$33:$B$776,V$83)+'СЕТ СН'!$H$12+СВЦЭМ!$D$10+'СЕТ СН'!$H$6-'СЕТ СН'!$H$22</f>
        <v>1057.0755116300002</v>
      </c>
      <c r="W96" s="36">
        <f>SUMIFS(СВЦЭМ!$C$33:$C$776,СВЦЭМ!$A$33:$A$776,$A96,СВЦЭМ!$B$33:$B$776,W$83)+'СЕТ СН'!$H$12+СВЦЭМ!$D$10+'СЕТ СН'!$H$6-'СЕТ СН'!$H$22</f>
        <v>1078.39903295</v>
      </c>
      <c r="X96" s="36">
        <f>SUMIFS(СВЦЭМ!$C$33:$C$776,СВЦЭМ!$A$33:$A$776,$A96,СВЦЭМ!$B$33:$B$776,X$83)+'СЕТ СН'!$H$12+СВЦЭМ!$D$10+'СЕТ СН'!$H$6-'СЕТ СН'!$H$22</f>
        <v>1100.9133550900001</v>
      </c>
      <c r="Y96" s="36">
        <f>SUMIFS(СВЦЭМ!$C$33:$C$776,СВЦЭМ!$A$33:$A$776,$A96,СВЦЭМ!$B$33:$B$776,Y$83)+'СЕТ СН'!$H$12+СВЦЭМ!$D$10+'СЕТ СН'!$H$6-'СЕТ СН'!$H$22</f>
        <v>1144.8619615600001</v>
      </c>
    </row>
    <row r="97" spans="1:25" ht="15.75" x14ac:dyDescent="0.2">
      <c r="A97" s="35">
        <f t="shared" si="2"/>
        <v>43752</v>
      </c>
      <c r="B97" s="36">
        <f>SUMIFS(СВЦЭМ!$C$33:$C$776,СВЦЭМ!$A$33:$A$776,$A97,СВЦЭМ!$B$33:$B$776,B$83)+'СЕТ СН'!$H$12+СВЦЭМ!$D$10+'СЕТ СН'!$H$6-'СЕТ СН'!$H$22</f>
        <v>1167.0849175100002</v>
      </c>
      <c r="C97" s="36">
        <f>SUMIFS(СВЦЭМ!$C$33:$C$776,СВЦЭМ!$A$33:$A$776,$A97,СВЦЭМ!$B$33:$B$776,C$83)+'СЕТ СН'!$H$12+СВЦЭМ!$D$10+'СЕТ СН'!$H$6-'СЕТ СН'!$H$22</f>
        <v>1209.93966344</v>
      </c>
      <c r="D97" s="36">
        <f>SUMIFS(СВЦЭМ!$C$33:$C$776,СВЦЭМ!$A$33:$A$776,$A97,СВЦЭМ!$B$33:$B$776,D$83)+'СЕТ СН'!$H$12+СВЦЭМ!$D$10+'СЕТ СН'!$H$6-'СЕТ СН'!$H$22</f>
        <v>1220.6066371900001</v>
      </c>
      <c r="E97" s="36">
        <f>SUMIFS(СВЦЭМ!$C$33:$C$776,СВЦЭМ!$A$33:$A$776,$A97,СВЦЭМ!$B$33:$B$776,E$83)+'СЕТ СН'!$H$12+СВЦЭМ!$D$10+'СЕТ СН'!$H$6-'СЕТ СН'!$H$22</f>
        <v>1188.24595955</v>
      </c>
      <c r="F97" s="36">
        <f>SUMIFS(СВЦЭМ!$C$33:$C$776,СВЦЭМ!$A$33:$A$776,$A97,СВЦЭМ!$B$33:$B$776,F$83)+'СЕТ СН'!$H$12+СВЦЭМ!$D$10+'СЕТ СН'!$H$6-'СЕТ СН'!$H$22</f>
        <v>1192.12078623</v>
      </c>
      <c r="G97" s="36">
        <f>SUMIFS(СВЦЭМ!$C$33:$C$776,СВЦЭМ!$A$33:$A$776,$A97,СВЦЭМ!$B$33:$B$776,G$83)+'СЕТ СН'!$H$12+СВЦЭМ!$D$10+'СЕТ СН'!$H$6-'СЕТ СН'!$H$22</f>
        <v>1190.51454934</v>
      </c>
      <c r="H97" s="36">
        <f>SUMIFS(СВЦЭМ!$C$33:$C$776,СВЦЭМ!$A$33:$A$776,$A97,СВЦЭМ!$B$33:$B$776,H$83)+'СЕТ СН'!$H$12+СВЦЭМ!$D$10+'СЕТ СН'!$H$6-'СЕТ СН'!$H$22</f>
        <v>1194.4796544999999</v>
      </c>
      <c r="I97" s="36">
        <f>SUMIFS(СВЦЭМ!$C$33:$C$776,СВЦЭМ!$A$33:$A$776,$A97,СВЦЭМ!$B$33:$B$776,I$83)+'СЕТ СН'!$H$12+СВЦЭМ!$D$10+'СЕТ СН'!$H$6-'СЕТ СН'!$H$22</f>
        <v>1166.9318337300001</v>
      </c>
      <c r="J97" s="36">
        <f>SUMIFS(СВЦЭМ!$C$33:$C$776,СВЦЭМ!$A$33:$A$776,$A97,СВЦЭМ!$B$33:$B$776,J$83)+'СЕТ СН'!$H$12+СВЦЭМ!$D$10+'СЕТ СН'!$H$6-'СЕТ СН'!$H$22</f>
        <v>1140.71484874</v>
      </c>
      <c r="K97" s="36">
        <f>SUMIFS(СВЦЭМ!$C$33:$C$776,СВЦЭМ!$A$33:$A$776,$A97,СВЦЭМ!$B$33:$B$776,K$83)+'СЕТ СН'!$H$12+СВЦЭМ!$D$10+'СЕТ СН'!$H$6-'СЕТ СН'!$H$22</f>
        <v>1125.4486231000001</v>
      </c>
      <c r="L97" s="36">
        <f>SUMIFS(СВЦЭМ!$C$33:$C$776,СВЦЭМ!$A$33:$A$776,$A97,СВЦЭМ!$B$33:$B$776,L$83)+'СЕТ СН'!$H$12+СВЦЭМ!$D$10+'СЕТ СН'!$H$6-'СЕТ СН'!$H$22</f>
        <v>1121.9161098700001</v>
      </c>
      <c r="M97" s="36">
        <f>SUMIFS(СВЦЭМ!$C$33:$C$776,СВЦЭМ!$A$33:$A$776,$A97,СВЦЭМ!$B$33:$B$776,M$83)+'СЕТ СН'!$H$12+СВЦЭМ!$D$10+'СЕТ СН'!$H$6-'СЕТ СН'!$H$22</f>
        <v>1133.25989645</v>
      </c>
      <c r="N97" s="36">
        <f>SUMIFS(СВЦЭМ!$C$33:$C$776,СВЦЭМ!$A$33:$A$776,$A97,СВЦЭМ!$B$33:$B$776,N$83)+'СЕТ СН'!$H$12+СВЦЭМ!$D$10+'СЕТ СН'!$H$6-'СЕТ СН'!$H$22</f>
        <v>1103.90634877</v>
      </c>
      <c r="O97" s="36">
        <f>SUMIFS(СВЦЭМ!$C$33:$C$776,СВЦЭМ!$A$33:$A$776,$A97,СВЦЭМ!$B$33:$B$776,O$83)+'СЕТ СН'!$H$12+СВЦЭМ!$D$10+'СЕТ СН'!$H$6-'СЕТ СН'!$H$22</f>
        <v>1095.85135597</v>
      </c>
      <c r="P97" s="36">
        <f>SUMIFS(СВЦЭМ!$C$33:$C$776,СВЦЭМ!$A$33:$A$776,$A97,СВЦЭМ!$B$33:$B$776,P$83)+'СЕТ СН'!$H$12+СВЦЭМ!$D$10+'СЕТ СН'!$H$6-'СЕТ СН'!$H$22</f>
        <v>1084.68981792</v>
      </c>
      <c r="Q97" s="36">
        <f>SUMIFS(СВЦЭМ!$C$33:$C$776,СВЦЭМ!$A$33:$A$776,$A97,СВЦЭМ!$B$33:$B$776,Q$83)+'СЕТ СН'!$H$12+СВЦЭМ!$D$10+'СЕТ СН'!$H$6-'СЕТ СН'!$H$22</f>
        <v>1089.6186908</v>
      </c>
      <c r="R97" s="36">
        <f>SUMIFS(СВЦЭМ!$C$33:$C$776,СВЦЭМ!$A$33:$A$776,$A97,СВЦЭМ!$B$33:$B$776,R$83)+'СЕТ СН'!$H$12+СВЦЭМ!$D$10+'СЕТ СН'!$H$6-'СЕТ СН'!$H$22</f>
        <v>1083.4624963800002</v>
      </c>
      <c r="S97" s="36">
        <f>SUMIFS(СВЦЭМ!$C$33:$C$776,СВЦЭМ!$A$33:$A$776,$A97,СВЦЭМ!$B$33:$B$776,S$83)+'СЕТ СН'!$H$12+СВЦЭМ!$D$10+'СЕТ СН'!$H$6-'СЕТ СН'!$H$22</f>
        <v>1085.43771238</v>
      </c>
      <c r="T97" s="36">
        <f>SUMIFS(СВЦЭМ!$C$33:$C$776,СВЦЭМ!$A$33:$A$776,$A97,СВЦЭМ!$B$33:$B$776,T$83)+'СЕТ СН'!$H$12+СВЦЭМ!$D$10+'СЕТ СН'!$H$6-'СЕТ СН'!$H$22</f>
        <v>1106.0902380900002</v>
      </c>
      <c r="U97" s="36">
        <f>SUMIFS(СВЦЭМ!$C$33:$C$776,СВЦЭМ!$A$33:$A$776,$A97,СВЦЭМ!$B$33:$B$776,U$83)+'СЕТ СН'!$H$12+СВЦЭМ!$D$10+'СЕТ СН'!$H$6-'СЕТ СН'!$H$22</f>
        <v>1049.6724151200001</v>
      </c>
      <c r="V97" s="36">
        <f>SUMIFS(СВЦЭМ!$C$33:$C$776,СВЦЭМ!$A$33:$A$776,$A97,СВЦЭМ!$B$33:$B$776,V$83)+'СЕТ СН'!$H$12+СВЦЭМ!$D$10+'СЕТ СН'!$H$6-'СЕТ СН'!$H$22</f>
        <v>1056.6455533600001</v>
      </c>
      <c r="W97" s="36">
        <f>SUMIFS(СВЦЭМ!$C$33:$C$776,СВЦЭМ!$A$33:$A$776,$A97,СВЦЭМ!$B$33:$B$776,W$83)+'СЕТ СН'!$H$12+СВЦЭМ!$D$10+'СЕТ СН'!$H$6-'СЕТ СН'!$H$22</f>
        <v>1076.9613515599999</v>
      </c>
      <c r="X97" s="36">
        <f>SUMIFS(СВЦЭМ!$C$33:$C$776,СВЦЭМ!$A$33:$A$776,$A97,СВЦЭМ!$B$33:$B$776,X$83)+'СЕТ СН'!$H$12+СВЦЭМ!$D$10+'СЕТ СН'!$H$6-'СЕТ СН'!$H$22</f>
        <v>1096.0258900200001</v>
      </c>
      <c r="Y97" s="36">
        <f>SUMIFS(СВЦЭМ!$C$33:$C$776,СВЦЭМ!$A$33:$A$776,$A97,СВЦЭМ!$B$33:$B$776,Y$83)+'СЕТ СН'!$H$12+СВЦЭМ!$D$10+'СЕТ СН'!$H$6-'СЕТ СН'!$H$22</f>
        <v>1127.57979789</v>
      </c>
    </row>
    <row r="98" spans="1:25" ht="15.75" x14ac:dyDescent="0.2">
      <c r="A98" s="35">
        <f t="shared" si="2"/>
        <v>43753</v>
      </c>
      <c r="B98" s="36">
        <f>SUMIFS(СВЦЭМ!$C$33:$C$776,СВЦЭМ!$A$33:$A$776,$A98,СВЦЭМ!$B$33:$B$776,B$83)+'СЕТ СН'!$H$12+СВЦЭМ!$D$10+'СЕТ СН'!$H$6-'СЕТ СН'!$H$22</f>
        <v>1192.2786131600001</v>
      </c>
      <c r="C98" s="36">
        <f>SUMIFS(СВЦЭМ!$C$33:$C$776,СВЦЭМ!$A$33:$A$776,$A98,СВЦЭМ!$B$33:$B$776,C$83)+'СЕТ СН'!$H$12+СВЦЭМ!$D$10+'СЕТ СН'!$H$6-'СЕТ СН'!$H$22</f>
        <v>1234.6289493300001</v>
      </c>
      <c r="D98" s="36">
        <f>SUMIFS(СВЦЭМ!$C$33:$C$776,СВЦЭМ!$A$33:$A$776,$A98,СВЦЭМ!$B$33:$B$776,D$83)+'СЕТ СН'!$H$12+СВЦЭМ!$D$10+'СЕТ СН'!$H$6-'СЕТ СН'!$H$22</f>
        <v>1258.3672620299999</v>
      </c>
      <c r="E98" s="36">
        <f>SUMIFS(СВЦЭМ!$C$33:$C$776,СВЦЭМ!$A$33:$A$776,$A98,СВЦЭМ!$B$33:$B$776,E$83)+'СЕТ СН'!$H$12+СВЦЭМ!$D$10+'СЕТ СН'!$H$6-'СЕТ СН'!$H$22</f>
        <v>1269.0767017799999</v>
      </c>
      <c r="F98" s="36">
        <f>SUMIFS(СВЦЭМ!$C$33:$C$776,СВЦЭМ!$A$33:$A$776,$A98,СВЦЭМ!$B$33:$B$776,F$83)+'СЕТ СН'!$H$12+СВЦЭМ!$D$10+'СЕТ СН'!$H$6-'СЕТ СН'!$H$22</f>
        <v>1271.46385018</v>
      </c>
      <c r="G98" s="36">
        <f>SUMIFS(СВЦЭМ!$C$33:$C$776,СВЦЭМ!$A$33:$A$776,$A98,СВЦЭМ!$B$33:$B$776,G$83)+'СЕТ СН'!$H$12+СВЦЭМ!$D$10+'СЕТ СН'!$H$6-'СЕТ СН'!$H$22</f>
        <v>1252.7084171000001</v>
      </c>
      <c r="H98" s="36">
        <f>SUMIFS(СВЦЭМ!$C$33:$C$776,СВЦЭМ!$A$33:$A$776,$A98,СВЦЭМ!$B$33:$B$776,H$83)+'СЕТ СН'!$H$12+СВЦЭМ!$D$10+'СЕТ СН'!$H$6-'СЕТ СН'!$H$22</f>
        <v>1215.2168215400002</v>
      </c>
      <c r="I98" s="36">
        <f>SUMIFS(СВЦЭМ!$C$33:$C$776,СВЦЭМ!$A$33:$A$776,$A98,СВЦЭМ!$B$33:$B$776,I$83)+'СЕТ СН'!$H$12+СВЦЭМ!$D$10+'СЕТ СН'!$H$6-'СЕТ СН'!$H$22</f>
        <v>1203.7885447200001</v>
      </c>
      <c r="J98" s="36">
        <f>SUMIFS(СВЦЭМ!$C$33:$C$776,СВЦЭМ!$A$33:$A$776,$A98,СВЦЭМ!$B$33:$B$776,J$83)+'СЕТ СН'!$H$12+СВЦЭМ!$D$10+'СЕТ СН'!$H$6-'СЕТ СН'!$H$22</f>
        <v>1177.0621720899999</v>
      </c>
      <c r="K98" s="36">
        <f>SUMIFS(СВЦЭМ!$C$33:$C$776,СВЦЭМ!$A$33:$A$776,$A98,СВЦЭМ!$B$33:$B$776,K$83)+'СЕТ СН'!$H$12+СВЦЭМ!$D$10+'СЕТ СН'!$H$6-'СЕТ СН'!$H$22</f>
        <v>1167.9862680700001</v>
      </c>
      <c r="L98" s="36">
        <f>SUMIFS(СВЦЭМ!$C$33:$C$776,СВЦЭМ!$A$33:$A$776,$A98,СВЦЭМ!$B$33:$B$776,L$83)+'СЕТ СН'!$H$12+СВЦЭМ!$D$10+'СЕТ СН'!$H$6-'СЕТ СН'!$H$22</f>
        <v>1174.5505774600001</v>
      </c>
      <c r="M98" s="36">
        <f>SUMIFS(СВЦЭМ!$C$33:$C$776,СВЦЭМ!$A$33:$A$776,$A98,СВЦЭМ!$B$33:$B$776,M$83)+'СЕТ СН'!$H$12+СВЦЭМ!$D$10+'СЕТ СН'!$H$6-'СЕТ СН'!$H$22</f>
        <v>1187.0488020600001</v>
      </c>
      <c r="N98" s="36">
        <f>SUMIFS(СВЦЭМ!$C$33:$C$776,СВЦЭМ!$A$33:$A$776,$A98,СВЦЭМ!$B$33:$B$776,N$83)+'СЕТ СН'!$H$12+СВЦЭМ!$D$10+'СЕТ СН'!$H$6-'СЕТ СН'!$H$22</f>
        <v>1141.9213534700002</v>
      </c>
      <c r="O98" s="36">
        <f>SUMIFS(СВЦЭМ!$C$33:$C$776,СВЦЭМ!$A$33:$A$776,$A98,СВЦЭМ!$B$33:$B$776,O$83)+'СЕТ СН'!$H$12+СВЦЭМ!$D$10+'СЕТ СН'!$H$6-'СЕТ СН'!$H$22</f>
        <v>1130.1334020600002</v>
      </c>
      <c r="P98" s="36">
        <f>SUMIFS(СВЦЭМ!$C$33:$C$776,СВЦЭМ!$A$33:$A$776,$A98,СВЦЭМ!$B$33:$B$776,P$83)+'СЕТ СН'!$H$12+СВЦЭМ!$D$10+'СЕТ СН'!$H$6-'СЕТ СН'!$H$22</f>
        <v>1119.83288279</v>
      </c>
      <c r="Q98" s="36">
        <f>SUMIFS(СВЦЭМ!$C$33:$C$776,СВЦЭМ!$A$33:$A$776,$A98,СВЦЭМ!$B$33:$B$776,Q$83)+'СЕТ СН'!$H$12+СВЦЭМ!$D$10+'СЕТ СН'!$H$6-'СЕТ СН'!$H$22</f>
        <v>1115.3358565799999</v>
      </c>
      <c r="R98" s="36">
        <f>SUMIFS(СВЦЭМ!$C$33:$C$776,СВЦЭМ!$A$33:$A$776,$A98,СВЦЭМ!$B$33:$B$776,R$83)+'СЕТ СН'!$H$12+СВЦЭМ!$D$10+'СЕТ СН'!$H$6-'СЕТ СН'!$H$22</f>
        <v>1112.6575883200001</v>
      </c>
      <c r="S98" s="36">
        <f>SUMIFS(СВЦЭМ!$C$33:$C$776,СВЦЭМ!$A$33:$A$776,$A98,СВЦЭМ!$B$33:$B$776,S$83)+'СЕТ СН'!$H$12+СВЦЭМ!$D$10+'СЕТ СН'!$H$6-'СЕТ СН'!$H$22</f>
        <v>1118.2743996300001</v>
      </c>
      <c r="T98" s="36">
        <f>SUMIFS(СВЦЭМ!$C$33:$C$776,СВЦЭМ!$A$33:$A$776,$A98,СВЦЭМ!$B$33:$B$776,T$83)+'СЕТ СН'!$H$12+СВЦЭМ!$D$10+'СЕТ СН'!$H$6-'СЕТ СН'!$H$22</f>
        <v>1136.7660577199999</v>
      </c>
      <c r="U98" s="36">
        <f>SUMIFS(СВЦЭМ!$C$33:$C$776,СВЦЭМ!$A$33:$A$776,$A98,СВЦЭМ!$B$33:$B$776,U$83)+'СЕТ СН'!$H$12+СВЦЭМ!$D$10+'СЕТ СН'!$H$6-'СЕТ СН'!$H$22</f>
        <v>1079.8892842099999</v>
      </c>
      <c r="V98" s="36">
        <f>SUMIFS(СВЦЭМ!$C$33:$C$776,СВЦЭМ!$A$33:$A$776,$A98,СВЦЭМ!$B$33:$B$776,V$83)+'СЕТ СН'!$H$12+СВЦЭМ!$D$10+'СЕТ СН'!$H$6-'СЕТ СН'!$H$22</f>
        <v>1088.84976686</v>
      </c>
      <c r="W98" s="36">
        <f>SUMIFS(СВЦЭМ!$C$33:$C$776,СВЦЭМ!$A$33:$A$776,$A98,СВЦЭМ!$B$33:$B$776,W$83)+'СЕТ СН'!$H$12+СВЦЭМ!$D$10+'СЕТ СН'!$H$6-'СЕТ СН'!$H$22</f>
        <v>1103.4712505699999</v>
      </c>
      <c r="X98" s="36">
        <f>SUMIFS(СВЦЭМ!$C$33:$C$776,СВЦЭМ!$A$33:$A$776,$A98,СВЦЭМ!$B$33:$B$776,X$83)+'СЕТ СН'!$H$12+СВЦЭМ!$D$10+'СЕТ СН'!$H$6-'СЕТ СН'!$H$22</f>
        <v>1097.3671823100001</v>
      </c>
      <c r="Y98" s="36">
        <f>SUMIFS(СВЦЭМ!$C$33:$C$776,СВЦЭМ!$A$33:$A$776,$A98,СВЦЭМ!$B$33:$B$776,Y$83)+'СЕТ СН'!$H$12+СВЦЭМ!$D$10+'СЕТ СН'!$H$6-'СЕТ СН'!$H$22</f>
        <v>1102.39058006</v>
      </c>
    </row>
    <row r="99" spans="1:25" ht="15.75" x14ac:dyDescent="0.2">
      <c r="A99" s="35">
        <f t="shared" si="2"/>
        <v>43754</v>
      </c>
      <c r="B99" s="36">
        <f>SUMIFS(СВЦЭМ!$C$33:$C$776,СВЦЭМ!$A$33:$A$776,$A99,СВЦЭМ!$B$33:$B$776,B$83)+'СЕТ СН'!$H$12+СВЦЭМ!$D$10+'СЕТ СН'!$H$6-'СЕТ СН'!$H$22</f>
        <v>1261.9169847200001</v>
      </c>
      <c r="C99" s="36">
        <f>SUMIFS(СВЦЭМ!$C$33:$C$776,СВЦЭМ!$A$33:$A$776,$A99,СВЦЭМ!$B$33:$B$776,C$83)+'СЕТ СН'!$H$12+СВЦЭМ!$D$10+'СЕТ СН'!$H$6-'СЕТ СН'!$H$22</f>
        <v>1304.5394829100001</v>
      </c>
      <c r="D99" s="36">
        <f>SUMIFS(СВЦЭМ!$C$33:$C$776,СВЦЭМ!$A$33:$A$776,$A99,СВЦЭМ!$B$33:$B$776,D$83)+'СЕТ СН'!$H$12+СВЦЭМ!$D$10+'СЕТ СН'!$H$6-'СЕТ СН'!$H$22</f>
        <v>1320.5887313799999</v>
      </c>
      <c r="E99" s="36">
        <f>SUMIFS(СВЦЭМ!$C$33:$C$776,СВЦЭМ!$A$33:$A$776,$A99,СВЦЭМ!$B$33:$B$776,E$83)+'СЕТ СН'!$H$12+СВЦЭМ!$D$10+'СЕТ СН'!$H$6-'СЕТ СН'!$H$22</f>
        <v>1321.3834563</v>
      </c>
      <c r="F99" s="36">
        <f>SUMIFS(СВЦЭМ!$C$33:$C$776,СВЦЭМ!$A$33:$A$776,$A99,СВЦЭМ!$B$33:$B$776,F$83)+'СЕТ СН'!$H$12+СВЦЭМ!$D$10+'СЕТ СН'!$H$6-'СЕТ СН'!$H$22</f>
        <v>1318.0518089100001</v>
      </c>
      <c r="G99" s="36">
        <f>SUMIFS(СВЦЭМ!$C$33:$C$776,СВЦЭМ!$A$33:$A$776,$A99,СВЦЭМ!$B$33:$B$776,G$83)+'СЕТ СН'!$H$12+СВЦЭМ!$D$10+'СЕТ СН'!$H$6-'СЕТ СН'!$H$22</f>
        <v>1280.50030889</v>
      </c>
      <c r="H99" s="36">
        <f>SUMIFS(СВЦЭМ!$C$33:$C$776,СВЦЭМ!$A$33:$A$776,$A99,СВЦЭМ!$B$33:$B$776,H$83)+'СЕТ СН'!$H$12+СВЦЭМ!$D$10+'СЕТ СН'!$H$6-'СЕТ СН'!$H$22</f>
        <v>1220.09388984</v>
      </c>
      <c r="I99" s="36">
        <f>SUMIFS(СВЦЭМ!$C$33:$C$776,СВЦЭМ!$A$33:$A$776,$A99,СВЦЭМ!$B$33:$B$776,I$83)+'СЕТ СН'!$H$12+СВЦЭМ!$D$10+'СЕТ СН'!$H$6-'СЕТ СН'!$H$22</f>
        <v>1175.3238158600002</v>
      </c>
      <c r="J99" s="36">
        <f>SUMIFS(СВЦЭМ!$C$33:$C$776,СВЦЭМ!$A$33:$A$776,$A99,СВЦЭМ!$B$33:$B$776,J$83)+'СЕТ СН'!$H$12+СВЦЭМ!$D$10+'СЕТ СН'!$H$6-'СЕТ СН'!$H$22</f>
        <v>1172.07647849</v>
      </c>
      <c r="K99" s="36">
        <f>SUMIFS(СВЦЭМ!$C$33:$C$776,СВЦЭМ!$A$33:$A$776,$A99,СВЦЭМ!$B$33:$B$776,K$83)+'СЕТ СН'!$H$12+СВЦЭМ!$D$10+'СЕТ СН'!$H$6-'СЕТ СН'!$H$22</f>
        <v>1173.13881302</v>
      </c>
      <c r="L99" s="36">
        <f>SUMIFS(СВЦЭМ!$C$33:$C$776,СВЦЭМ!$A$33:$A$776,$A99,СВЦЭМ!$B$33:$B$776,L$83)+'СЕТ СН'!$H$12+СВЦЭМ!$D$10+'СЕТ СН'!$H$6-'СЕТ СН'!$H$22</f>
        <v>1195.21062865</v>
      </c>
      <c r="M99" s="36">
        <f>SUMIFS(СВЦЭМ!$C$33:$C$776,СВЦЭМ!$A$33:$A$776,$A99,СВЦЭМ!$B$33:$B$776,M$83)+'СЕТ СН'!$H$12+СВЦЭМ!$D$10+'СЕТ СН'!$H$6-'СЕТ СН'!$H$22</f>
        <v>1187.79425059</v>
      </c>
      <c r="N99" s="36">
        <f>SUMIFS(СВЦЭМ!$C$33:$C$776,СВЦЭМ!$A$33:$A$776,$A99,СВЦЭМ!$B$33:$B$776,N$83)+'СЕТ СН'!$H$12+СВЦЭМ!$D$10+'СЕТ СН'!$H$6-'СЕТ СН'!$H$22</f>
        <v>1166.37856932</v>
      </c>
      <c r="O99" s="36">
        <f>SUMIFS(СВЦЭМ!$C$33:$C$776,СВЦЭМ!$A$33:$A$776,$A99,СВЦЭМ!$B$33:$B$776,O$83)+'СЕТ СН'!$H$12+СВЦЭМ!$D$10+'СЕТ СН'!$H$6-'СЕТ СН'!$H$22</f>
        <v>1126.0892423700002</v>
      </c>
      <c r="P99" s="36">
        <f>SUMIFS(СВЦЭМ!$C$33:$C$776,СВЦЭМ!$A$33:$A$776,$A99,СВЦЭМ!$B$33:$B$776,P$83)+'СЕТ СН'!$H$12+СВЦЭМ!$D$10+'СЕТ СН'!$H$6-'СЕТ СН'!$H$22</f>
        <v>1141.5264046100001</v>
      </c>
      <c r="Q99" s="36">
        <f>SUMIFS(СВЦЭМ!$C$33:$C$776,СВЦЭМ!$A$33:$A$776,$A99,СВЦЭМ!$B$33:$B$776,Q$83)+'СЕТ СН'!$H$12+СВЦЭМ!$D$10+'СЕТ СН'!$H$6-'СЕТ СН'!$H$22</f>
        <v>1143.52430215</v>
      </c>
      <c r="R99" s="36">
        <f>SUMIFS(СВЦЭМ!$C$33:$C$776,СВЦЭМ!$A$33:$A$776,$A99,СВЦЭМ!$B$33:$B$776,R$83)+'СЕТ СН'!$H$12+СВЦЭМ!$D$10+'СЕТ СН'!$H$6-'СЕТ СН'!$H$22</f>
        <v>1148.3703788900002</v>
      </c>
      <c r="S99" s="36">
        <f>SUMIFS(СВЦЭМ!$C$33:$C$776,СВЦЭМ!$A$33:$A$776,$A99,СВЦЭМ!$B$33:$B$776,S$83)+'СЕТ СН'!$H$12+СВЦЭМ!$D$10+'СЕТ СН'!$H$6-'СЕТ СН'!$H$22</f>
        <v>1141.3753209800002</v>
      </c>
      <c r="T99" s="36">
        <f>SUMIFS(СВЦЭМ!$C$33:$C$776,СВЦЭМ!$A$33:$A$776,$A99,СВЦЭМ!$B$33:$B$776,T$83)+'СЕТ СН'!$H$12+СВЦЭМ!$D$10+'СЕТ СН'!$H$6-'СЕТ СН'!$H$22</f>
        <v>1131.9783958600001</v>
      </c>
      <c r="U99" s="36">
        <f>SUMIFS(СВЦЭМ!$C$33:$C$776,СВЦЭМ!$A$33:$A$776,$A99,СВЦЭМ!$B$33:$B$776,U$83)+'СЕТ СН'!$H$12+СВЦЭМ!$D$10+'СЕТ СН'!$H$6-'СЕТ СН'!$H$22</f>
        <v>1151.9201980600001</v>
      </c>
      <c r="V99" s="36">
        <f>SUMIFS(СВЦЭМ!$C$33:$C$776,СВЦЭМ!$A$33:$A$776,$A99,СВЦЭМ!$B$33:$B$776,V$83)+'СЕТ СН'!$H$12+СВЦЭМ!$D$10+'СЕТ СН'!$H$6-'СЕТ СН'!$H$22</f>
        <v>1146.6459398500001</v>
      </c>
      <c r="W99" s="36">
        <f>SUMIFS(СВЦЭМ!$C$33:$C$776,СВЦЭМ!$A$33:$A$776,$A99,СВЦЭМ!$B$33:$B$776,W$83)+'СЕТ СН'!$H$12+СВЦЭМ!$D$10+'СЕТ СН'!$H$6-'СЕТ СН'!$H$22</f>
        <v>1131.6241695900001</v>
      </c>
      <c r="X99" s="36">
        <f>SUMIFS(СВЦЭМ!$C$33:$C$776,СВЦЭМ!$A$33:$A$776,$A99,СВЦЭМ!$B$33:$B$776,X$83)+'СЕТ СН'!$H$12+СВЦЭМ!$D$10+'СЕТ СН'!$H$6-'СЕТ СН'!$H$22</f>
        <v>1107.1129697400002</v>
      </c>
      <c r="Y99" s="36">
        <f>SUMIFS(СВЦЭМ!$C$33:$C$776,СВЦЭМ!$A$33:$A$776,$A99,СВЦЭМ!$B$33:$B$776,Y$83)+'СЕТ СН'!$H$12+СВЦЭМ!$D$10+'СЕТ СН'!$H$6-'СЕТ СН'!$H$22</f>
        <v>1158.1003256200001</v>
      </c>
    </row>
    <row r="100" spans="1:25" ht="15.75" x14ac:dyDescent="0.2">
      <c r="A100" s="35">
        <f t="shared" si="2"/>
        <v>43755</v>
      </c>
      <c r="B100" s="36">
        <f>SUMIFS(СВЦЭМ!$C$33:$C$776,СВЦЭМ!$A$33:$A$776,$A100,СВЦЭМ!$B$33:$B$776,B$83)+'СЕТ СН'!$H$12+СВЦЭМ!$D$10+'СЕТ СН'!$H$6-'СЕТ СН'!$H$22</f>
        <v>1231.83259036</v>
      </c>
      <c r="C100" s="36">
        <f>SUMIFS(СВЦЭМ!$C$33:$C$776,СВЦЭМ!$A$33:$A$776,$A100,СВЦЭМ!$B$33:$B$776,C$83)+'СЕТ СН'!$H$12+СВЦЭМ!$D$10+'СЕТ СН'!$H$6-'СЕТ СН'!$H$22</f>
        <v>1299.8091803000002</v>
      </c>
      <c r="D100" s="36">
        <f>SUMIFS(СВЦЭМ!$C$33:$C$776,СВЦЭМ!$A$33:$A$776,$A100,СВЦЭМ!$B$33:$B$776,D$83)+'СЕТ СН'!$H$12+СВЦЭМ!$D$10+'СЕТ СН'!$H$6-'СЕТ СН'!$H$22</f>
        <v>1343.1995579100001</v>
      </c>
      <c r="E100" s="36">
        <f>SUMIFS(СВЦЭМ!$C$33:$C$776,СВЦЭМ!$A$33:$A$776,$A100,СВЦЭМ!$B$33:$B$776,E$83)+'СЕТ СН'!$H$12+СВЦЭМ!$D$10+'СЕТ СН'!$H$6-'СЕТ СН'!$H$22</f>
        <v>1370.1582374700001</v>
      </c>
      <c r="F100" s="36">
        <f>SUMIFS(СВЦЭМ!$C$33:$C$776,СВЦЭМ!$A$33:$A$776,$A100,СВЦЭМ!$B$33:$B$776,F$83)+'СЕТ СН'!$H$12+СВЦЭМ!$D$10+'СЕТ СН'!$H$6-'СЕТ СН'!$H$22</f>
        <v>1373.5855970900002</v>
      </c>
      <c r="G100" s="36">
        <f>SUMIFS(СВЦЭМ!$C$33:$C$776,СВЦЭМ!$A$33:$A$776,$A100,СВЦЭМ!$B$33:$B$776,G$83)+'СЕТ СН'!$H$12+СВЦЭМ!$D$10+'СЕТ СН'!$H$6-'СЕТ СН'!$H$22</f>
        <v>1356.50616212</v>
      </c>
      <c r="H100" s="36">
        <f>SUMIFS(СВЦЭМ!$C$33:$C$776,СВЦЭМ!$A$33:$A$776,$A100,СВЦЭМ!$B$33:$B$776,H$83)+'СЕТ СН'!$H$12+СВЦЭМ!$D$10+'СЕТ СН'!$H$6-'СЕТ СН'!$H$22</f>
        <v>1298.9956834899999</v>
      </c>
      <c r="I100" s="36">
        <f>SUMIFS(СВЦЭМ!$C$33:$C$776,СВЦЭМ!$A$33:$A$776,$A100,СВЦЭМ!$B$33:$B$776,I$83)+'СЕТ СН'!$H$12+СВЦЭМ!$D$10+'СЕТ СН'!$H$6-'СЕТ СН'!$H$22</f>
        <v>1225.19408765</v>
      </c>
      <c r="J100" s="36">
        <f>SUMIFS(СВЦЭМ!$C$33:$C$776,СВЦЭМ!$A$33:$A$776,$A100,СВЦЭМ!$B$33:$B$776,J$83)+'СЕТ СН'!$H$12+СВЦЭМ!$D$10+'СЕТ СН'!$H$6-'СЕТ СН'!$H$22</f>
        <v>1229.8200139</v>
      </c>
      <c r="K100" s="36">
        <f>SUMIFS(СВЦЭМ!$C$33:$C$776,СВЦЭМ!$A$33:$A$776,$A100,СВЦЭМ!$B$33:$B$776,K$83)+'СЕТ СН'!$H$12+СВЦЭМ!$D$10+'СЕТ СН'!$H$6-'СЕТ СН'!$H$22</f>
        <v>1226.92632656</v>
      </c>
      <c r="L100" s="36">
        <f>SUMIFS(СВЦЭМ!$C$33:$C$776,СВЦЭМ!$A$33:$A$776,$A100,СВЦЭМ!$B$33:$B$776,L$83)+'СЕТ СН'!$H$12+СВЦЭМ!$D$10+'СЕТ СН'!$H$6-'СЕТ СН'!$H$22</f>
        <v>1226.3866043200001</v>
      </c>
      <c r="M100" s="36">
        <f>SUMIFS(СВЦЭМ!$C$33:$C$776,СВЦЭМ!$A$33:$A$776,$A100,СВЦЭМ!$B$33:$B$776,M$83)+'СЕТ СН'!$H$12+СВЦЭМ!$D$10+'СЕТ СН'!$H$6-'СЕТ СН'!$H$22</f>
        <v>1235.11241948</v>
      </c>
      <c r="N100" s="36">
        <f>SUMIFS(СВЦЭМ!$C$33:$C$776,СВЦЭМ!$A$33:$A$776,$A100,СВЦЭМ!$B$33:$B$776,N$83)+'СЕТ СН'!$H$12+СВЦЭМ!$D$10+'СЕТ СН'!$H$6-'СЕТ СН'!$H$22</f>
        <v>1201.82886321</v>
      </c>
      <c r="O100" s="36">
        <f>SUMIFS(СВЦЭМ!$C$33:$C$776,СВЦЭМ!$A$33:$A$776,$A100,СВЦЭМ!$B$33:$B$776,O$83)+'СЕТ СН'!$H$12+СВЦЭМ!$D$10+'СЕТ СН'!$H$6-'СЕТ СН'!$H$22</f>
        <v>1157.80416175</v>
      </c>
      <c r="P100" s="36">
        <f>SUMIFS(СВЦЭМ!$C$33:$C$776,СВЦЭМ!$A$33:$A$776,$A100,СВЦЭМ!$B$33:$B$776,P$83)+'СЕТ СН'!$H$12+СВЦЭМ!$D$10+'СЕТ СН'!$H$6-'СЕТ СН'!$H$22</f>
        <v>1164.0282341699999</v>
      </c>
      <c r="Q100" s="36">
        <f>SUMIFS(СВЦЭМ!$C$33:$C$776,СВЦЭМ!$A$33:$A$776,$A100,СВЦЭМ!$B$33:$B$776,Q$83)+'СЕТ СН'!$H$12+СВЦЭМ!$D$10+'СЕТ СН'!$H$6-'СЕТ СН'!$H$22</f>
        <v>1159.9278175700001</v>
      </c>
      <c r="R100" s="36">
        <f>SUMIFS(СВЦЭМ!$C$33:$C$776,СВЦЭМ!$A$33:$A$776,$A100,СВЦЭМ!$B$33:$B$776,R$83)+'СЕТ СН'!$H$12+СВЦЭМ!$D$10+'СЕТ СН'!$H$6-'СЕТ СН'!$H$22</f>
        <v>1163.33541846</v>
      </c>
      <c r="S100" s="36">
        <f>SUMIFS(СВЦЭМ!$C$33:$C$776,СВЦЭМ!$A$33:$A$776,$A100,СВЦЭМ!$B$33:$B$776,S$83)+'СЕТ СН'!$H$12+СВЦЭМ!$D$10+'СЕТ СН'!$H$6-'СЕТ СН'!$H$22</f>
        <v>1161.1822197700001</v>
      </c>
      <c r="T100" s="36">
        <f>SUMIFS(СВЦЭМ!$C$33:$C$776,СВЦЭМ!$A$33:$A$776,$A100,СВЦЭМ!$B$33:$B$776,T$83)+'СЕТ СН'!$H$12+СВЦЭМ!$D$10+'СЕТ СН'!$H$6-'СЕТ СН'!$H$22</f>
        <v>1135.00125488</v>
      </c>
      <c r="U100" s="36">
        <f>SUMIFS(СВЦЭМ!$C$33:$C$776,СВЦЭМ!$A$33:$A$776,$A100,СВЦЭМ!$B$33:$B$776,U$83)+'СЕТ СН'!$H$12+СВЦЭМ!$D$10+'СЕТ СН'!$H$6-'СЕТ СН'!$H$22</f>
        <v>1128.3618887900002</v>
      </c>
      <c r="V100" s="36">
        <f>SUMIFS(СВЦЭМ!$C$33:$C$776,СВЦЭМ!$A$33:$A$776,$A100,СВЦЭМ!$B$33:$B$776,V$83)+'СЕТ СН'!$H$12+СВЦЭМ!$D$10+'СЕТ СН'!$H$6-'СЕТ СН'!$H$22</f>
        <v>1111.2923597600002</v>
      </c>
      <c r="W100" s="36">
        <f>SUMIFS(СВЦЭМ!$C$33:$C$776,СВЦЭМ!$A$33:$A$776,$A100,СВЦЭМ!$B$33:$B$776,W$83)+'СЕТ СН'!$H$12+СВЦЭМ!$D$10+'СЕТ СН'!$H$6-'СЕТ СН'!$H$22</f>
        <v>1121.4366387</v>
      </c>
      <c r="X100" s="36">
        <f>SUMIFS(СВЦЭМ!$C$33:$C$776,СВЦЭМ!$A$33:$A$776,$A100,СВЦЭМ!$B$33:$B$776,X$83)+'СЕТ СН'!$H$12+СВЦЭМ!$D$10+'СЕТ СН'!$H$6-'СЕТ СН'!$H$22</f>
        <v>1145.9289513900001</v>
      </c>
      <c r="Y100" s="36">
        <f>SUMIFS(СВЦЭМ!$C$33:$C$776,СВЦЭМ!$A$33:$A$776,$A100,СВЦЭМ!$B$33:$B$776,Y$83)+'СЕТ СН'!$H$12+СВЦЭМ!$D$10+'СЕТ СН'!$H$6-'СЕТ СН'!$H$22</f>
        <v>1191.54107178</v>
      </c>
    </row>
    <row r="101" spans="1:25" ht="15.75" x14ac:dyDescent="0.2">
      <c r="A101" s="35">
        <f t="shared" si="2"/>
        <v>43756</v>
      </c>
      <c r="B101" s="36">
        <f>SUMIFS(СВЦЭМ!$C$33:$C$776,СВЦЭМ!$A$33:$A$776,$A101,СВЦЭМ!$B$33:$B$776,B$83)+'СЕТ СН'!$H$12+СВЦЭМ!$D$10+'СЕТ СН'!$H$6-'СЕТ СН'!$H$22</f>
        <v>1305.5949945299999</v>
      </c>
      <c r="C101" s="36">
        <f>SUMIFS(СВЦЭМ!$C$33:$C$776,СВЦЭМ!$A$33:$A$776,$A101,СВЦЭМ!$B$33:$B$776,C$83)+'СЕТ СН'!$H$12+СВЦЭМ!$D$10+'СЕТ СН'!$H$6-'СЕТ СН'!$H$22</f>
        <v>1312.0711104300001</v>
      </c>
      <c r="D101" s="36">
        <f>SUMIFS(СВЦЭМ!$C$33:$C$776,СВЦЭМ!$A$33:$A$776,$A101,СВЦЭМ!$B$33:$B$776,D$83)+'СЕТ СН'!$H$12+СВЦЭМ!$D$10+'СЕТ СН'!$H$6-'СЕТ СН'!$H$22</f>
        <v>1335.5458682600001</v>
      </c>
      <c r="E101" s="36">
        <f>SUMIFS(СВЦЭМ!$C$33:$C$776,СВЦЭМ!$A$33:$A$776,$A101,СВЦЭМ!$B$33:$B$776,E$83)+'СЕТ СН'!$H$12+СВЦЭМ!$D$10+'СЕТ СН'!$H$6-'СЕТ СН'!$H$22</f>
        <v>1345.5907264299999</v>
      </c>
      <c r="F101" s="36">
        <f>SUMIFS(СВЦЭМ!$C$33:$C$776,СВЦЭМ!$A$33:$A$776,$A101,СВЦЭМ!$B$33:$B$776,F$83)+'СЕТ СН'!$H$12+СВЦЭМ!$D$10+'СЕТ СН'!$H$6-'СЕТ СН'!$H$22</f>
        <v>1345.2926546900001</v>
      </c>
      <c r="G101" s="36">
        <f>SUMIFS(СВЦЭМ!$C$33:$C$776,СВЦЭМ!$A$33:$A$776,$A101,СВЦЭМ!$B$33:$B$776,G$83)+'СЕТ СН'!$H$12+СВЦЭМ!$D$10+'СЕТ СН'!$H$6-'СЕТ СН'!$H$22</f>
        <v>1319.6275342900001</v>
      </c>
      <c r="H101" s="36">
        <f>SUMIFS(СВЦЭМ!$C$33:$C$776,СВЦЭМ!$A$33:$A$776,$A101,СВЦЭМ!$B$33:$B$776,H$83)+'СЕТ СН'!$H$12+СВЦЭМ!$D$10+'СЕТ СН'!$H$6-'СЕТ СН'!$H$22</f>
        <v>1262.4590708300002</v>
      </c>
      <c r="I101" s="36">
        <f>SUMIFS(СВЦЭМ!$C$33:$C$776,СВЦЭМ!$A$33:$A$776,$A101,СВЦЭМ!$B$33:$B$776,I$83)+'СЕТ СН'!$H$12+СВЦЭМ!$D$10+'СЕТ СН'!$H$6-'СЕТ СН'!$H$22</f>
        <v>1197.34656122</v>
      </c>
      <c r="J101" s="36">
        <f>SUMIFS(СВЦЭМ!$C$33:$C$776,СВЦЭМ!$A$33:$A$776,$A101,СВЦЭМ!$B$33:$B$776,J$83)+'СЕТ СН'!$H$12+СВЦЭМ!$D$10+'СЕТ СН'!$H$6-'СЕТ СН'!$H$22</f>
        <v>1184.2790524699999</v>
      </c>
      <c r="K101" s="36">
        <f>SUMIFS(СВЦЭМ!$C$33:$C$776,СВЦЭМ!$A$33:$A$776,$A101,СВЦЭМ!$B$33:$B$776,K$83)+'СЕТ СН'!$H$12+СВЦЭМ!$D$10+'СЕТ СН'!$H$6-'СЕТ СН'!$H$22</f>
        <v>1176.4426577500001</v>
      </c>
      <c r="L101" s="36">
        <f>SUMIFS(СВЦЭМ!$C$33:$C$776,СВЦЭМ!$A$33:$A$776,$A101,СВЦЭМ!$B$33:$B$776,L$83)+'СЕТ СН'!$H$12+СВЦЭМ!$D$10+'СЕТ СН'!$H$6-'СЕТ СН'!$H$22</f>
        <v>1187.0938477899999</v>
      </c>
      <c r="M101" s="36">
        <f>SUMIFS(СВЦЭМ!$C$33:$C$776,СВЦЭМ!$A$33:$A$776,$A101,СВЦЭМ!$B$33:$B$776,M$83)+'СЕТ СН'!$H$12+СВЦЭМ!$D$10+'СЕТ СН'!$H$6-'СЕТ СН'!$H$22</f>
        <v>1192.8532301400001</v>
      </c>
      <c r="N101" s="36">
        <f>SUMIFS(СВЦЭМ!$C$33:$C$776,СВЦЭМ!$A$33:$A$776,$A101,СВЦЭМ!$B$33:$B$776,N$83)+'СЕТ СН'!$H$12+СВЦЭМ!$D$10+'СЕТ СН'!$H$6-'СЕТ СН'!$H$22</f>
        <v>1163.4680661500001</v>
      </c>
      <c r="O101" s="36">
        <f>SUMIFS(СВЦЭМ!$C$33:$C$776,СВЦЭМ!$A$33:$A$776,$A101,СВЦЭМ!$B$33:$B$776,O$83)+'СЕТ СН'!$H$12+СВЦЭМ!$D$10+'СЕТ СН'!$H$6-'СЕТ СН'!$H$22</f>
        <v>1126.49062226</v>
      </c>
      <c r="P101" s="36">
        <f>SUMIFS(СВЦЭМ!$C$33:$C$776,СВЦЭМ!$A$33:$A$776,$A101,СВЦЭМ!$B$33:$B$776,P$83)+'СЕТ СН'!$H$12+СВЦЭМ!$D$10+'СЕТ СН'!$H$6-'СЕТ СН'!$H$22</f>
        <v>1137.67335497</v>
      </c>
      <c r="Q101" s="36">
        <f>SUMIFS(СВЦЭМ!$C$33:$C$776,СВЦЭМ!$A$33:$A$776,$A101,СВЦЭМ!$B$33:$B$776,Q$83)+'СЕТ СН'!$H$12+СВЦЭМ!$D$10+'СЕТ СН'!$H$6-'СЕТ СН'!$H$22</f>
        <v>1142.3132444</v>
      </c>
      <c r="R101" s="36">
        <f>SUMIFS(СВЦЭМ!$C$33:$C$776,СВЦЭМ!$A$33:$A$776,$A101,СВЦЭМ!$B$33:$B$776,R$83)+'СЕТ СН'!$H$12+СВЦЭМ!$D$10+'СЕТ СН'!$H$6-'СЕТ СН'!$H$22</f>
        <v>1132.1464868600001</v>
      </c>
      <c r="S101" s="36">
        <f>SUMIFS(СВЦЭМ!$C$33:$C$776,СВЦЭМ!$A$33:$A$776,$A101,СВЦЭМ!$B$33:$B$776,S$83)+'СЕТ СН'!$H$12+СВЦЭМ!$D$10+'СЕТ СН'!$H$6-'СЕТ СН'!$H$22</f>
        <v>1122.63137577</v>
      </c>
      <c r="T101" s="36">
        <f>SUMIFS(СВЦЭМ!$C$33:$C$776,СВЦЭМ!$A$33:$A$776,$A101,СВЦЭМ!$B$33:$B$776,T$83)+'СЕТ СН'!$H$12+СВЦЭМ!$D$10+'СЕТ СН'!$H$6-'СЕТ СН'!$H$22</f>
        <v>1125.3992598100001</v>
      </c>
      <c r="U101" s="36">
        <f>SUMIFS(СВЦЭМ!$C$33:$C$776,СВЦЭМ!$A$33:$A$776,$A101,СВЦЭМ!$B$33:$B$776,U$83)+'СЕТ СН'!$H$12+СВЦЭМ!$D$10+'СЕТ СН'!$H$6-'СЕТ СН'!$H$22</f>
        <v>1125.7233623000002</v>
      </c>
      <c r="V101" s="36">
        <f>SUMIFS(СВЦЭМ!$C$33:$C$776,СВЦЭМ!$A$33:$A$776,$A101,СВЦЭМ!$B$33:$B$776,V$83)+'СЕТ СН'!$H$12+СВЦЭМ!$D$10+'СЕТ СН'!$H$6-'СЕТ СН'!$H$22</f>
        <v>1121.40703822</v>
      </c>
      <c r="W101" s="36">
        <f>SUMIFS(СВЦЭМ!$C$33:$C$776,СВЦЭМ!$A$33:$A$776,$A101,СВЦЭМ!$B$33:$B$776,W$83)+'СЕТ СН'!$H$12+СВЦЭМ!$D$10+'СЕТ СН'!$H$6-'СЕТ СН'!$H$22</f>
        <v>1136.8398405200001</v>
      </c>
      <c r="X101" s="36">
        <f>SUMIFS(СВЦЭМ!$C$33:$C$776,СВЦЭМ!$A$33:$A$776,$A101,СВЦЭМ!$B$33:$B$776,X$83)+'СЕТ СН'!$H$12+СВЦЭМ!$D$10+'СЕТ СН'!$H$6-'СЕТ СН'!$H$22</f>
        <v>1161.6783897</v>
      </c>
      <c r="Y101" s="36">
        <f>SUMIFS(СВЦЭМ!$C$33:$C$776,СВЦЭМ!$A$33:$A$776,$A101,СВЦЭМ!$B$33:$B$776,Y$83)+'СЕТ СН'!$H$12+СВЦЭМ!$D$10+'СЕТ СН'!$H$6-'СЕТ СН'!$H$22</f>
        <v>1209.8930491900001</v>
      </c>
    </row>
    <row r="102" spans="1:25" ht="15.75" x14ac:dyDescent="0.2">
      <c r="A102" s="35">
        <f t="shared" si="2"/>
        <v>43757</v>
      </c>
      <c r="B102" s="36">
        <f>SUMIFS(СВЦЭМ!$C$33:$C$776,СВЦЭМ!$A$33:$A$776,$A102,СВЦЭМ!$B$33:$B$776,B$83)+'СЕТ СН'!$H$12+СВЦЭМ!$D$10+'СЕТ СН'!$H$6-'СЕТ СН'!$H$22</f>
        <v>1255.7090453999999</v>
      </c>
      <c r="C102" s="36">
        <f>SUMIFS(СВЦЭМ!$C$33:$C$776,СВЦЭМ!$A$33:$A$776,$A102,СВЦЭМ!$B$33:$B$776,C$83)+'СЕТ СН'!$H$12+СВЦЭМ!$D$10+'СЕТ СН'!$H$6-'СЕТ СН'!$H$22</f>
        <v>1307.0258411300001</v>
      </c>
      <c r="D102" s="36">
        <f>SUMIFS(СВЦЭМ!$C$33:$C$776,СВЦЭМ!$A$33:$A$776,$A102,СВЦЭМ!$B$33:$B$776,D$83)+'СЕТ СН'!$H$12+СВЦЭМ!$D$10+'СЕТ СН'!$H$6-'СЕТ СН'!$H$22</f>
        <v>1299.1853512</v>
      </c>
      <c r="E102" s="36">
        <f>SUMIFS(СВЦЭМ!$C$33:$C$776,СВЦЭМ!$A$33:$A$776,$A102,СВЦЭМ!$B$33:$B$776,E$83)+'СЕТ СН'!$H$12+СВЦЭМ!$D$10+'СЕТ СН'!$H$6-'СЕТ СН'!$H$22</f>
        <v>1301.2620057900001</v>
      </c>
      <c r="F102" s="36">
        <f>SUMIFS(СВЦЭМ!$C$33:$C$776,СВЦЭМ!$A$33:$A$776,$A102,СВЦЭМ!$B$33:$B$776,F$83)+'СЕТ СН'!$H$12+СВЦЭМ!$D$10+'СЕТ СН'!$H$6-'СЕТ СН'!$H$22</f>
        <v>1295.5710829700001</v>
      </c>
      <c r="G102" s="36">
        <f>SUMIFS(СВЦЭМ!$C$33:$C$776,СВЦЭМ!$A$33:$A$776,$A102,СВЦЭМ!$B$33:$B$776,G$83)+'СЕТ СН'!$H$12+СВЦЭМ!$D$10+'СЕТ СН'!$H$6-'СЕТ СН'!$H$22</f>
        <v>1283.8485559999999</v>
      </c>
      <c r="H102" s="36">
        <f>SUMIFS(СВЦЭМ!$C$33:$C$776,СВЦЭМ!$A$33:$A$776,$A102,СВЦЭМ!$B$33:$B$776,H$83)+'СЕТ СН'!$H$12+СВЦЭМ!$D$10+'СЕТ СН'!$H$6-'СЕТ СН'!$H$22</f>
        <v>1250.6989057300002</v>
      </c>
      <c r="I102" s="36">
        <f>SUMIFS(СВЦЭМ!$C$33:$C$776,СВЦЭМ!$A$33:$A$776,$A102,СВЦЭМ!$B$33:$B$776,I$83)+'СЕТ СН'!$H$12+СВЦЭМ!$D$10+'СЕТ СН'!$H$6-'СЕТ СН'!$H$22</f>
        <v>1221.2304584799999</v>
      </c>
      <c r="J102" s="36">
        <f>SUMIFS(СВЦЭМ!$C$33:$C$776,СВЦЭМ!$A$33:$A$776,$A102,СВЦЭМ!$B$33:$B$776,J$83)+'СЕТ СН'!$H$12+СВЦЭМ!$D$10+'СЕТ СН'!$H$6-'СЕТ СН'!$H$22</f>
        <v>1191.69978442</v>
      </c>
      <c r="K102" s="36">
        <f>SUMIFS(СВЦЭМ!$C$33:$C$776,СВЦЭМ!$A$33:$A$776,$A102,СВЦЭМ!$B$33:$B$776,K$83)+'СЕТ СН'!$H$12+СВЦЭМ!$D$10+'СЕТ СН'!$H$6-'СЕТ СН'!$H$22</f>
        <v>1176.6348912399999</v>
      </c>
      <c r="L102" s="36">
        <f>SUMIFS(СВЦЭМ!$C$33:$C$776,СВЦЭМ!$A$33:$A$776,$A102,СВЦЭМ!$B$33:$B$776,L$83)+'СЕТ СН'!$H$12+СВЦЭМ!$D$10+'СЕТ СН'!$H$6-'СЕТ СН'!$H$22</f>
        <v>1167.7524477900001</v>
      </c>
      <c r="M102" s="36">
        <f>SUMIFS(СВЦЭМ!$C$33:$C$776,СВЦЭМ!$A$33:$A$776,$A102,СВЦЭМ!$B$33:$B$776,M$83)+'СЕТ СН'!$H$12+СВЦЭМ!$D$10+'СЕТ СН'!$H$6-'СЕТ СН'!$H$22</f>
        <v>1163.72101991</v>
      </c>
      <c r="N102" s="36">
        <f>SUMIFS(СВЦЭМ!$C$33:$C$776,СВЦЭМ!$A$33:$A$776,$A102,СВЦЭМ!$B$33:$B$776,N$83)+'СЕТ СН'!$H$12+СВЦЭМ!$D$10+'СЕТ СН'!$H$6-'СЕТ СН'!$H$22</f>
        <v>1150.0271335900002</v>
      </c>
      <c r="O102" s="36">
        <f>SUMIFS(СВЦЭМ!$C$33:$C$776,СВЦЭМ!$A$33:$A$776,$A102,СВЦЭМ!$B$33:$B$776,O$83)+'СЕТ СН'!$H$12+СВЦЭМ!$D$10+'СЕТ СН'!$H$6-'СЕТ СН'!$H$22</f>
        <v>1126.19840064</v>
      </c>
      <c r="P102" s="36">
        <f>SUMIFS(СВЦЭМ!$C$33:$C$776,СВЦЭМ!$A$33:$A$776,$A102,СВЦЭМ!$B$33:$B$776,P$83)+'СЕТ СН'!$H$12+СВЦЭМ!$D$10+'СЕТ СН'!$H$6-'СЕТ СН'!$H$22</f>
        <v>1133.3759544200002</v>
      </c>
      <c r="Q102" s="36">
        <f>SUMIFS(СВЦЭМ!$C$33:$C$776,СВЦЭМ!$A$33:$A$776,$A102,СВЦЭМ!$B$33:$B$776,Q$83)+'СЕТ СН'!$H$12+СВЦЭМ!$D$10+'СЕТ СН'!$H$6-'СЕТ СН'!$H$22</f>
        <v>1136.7929027</v>
      </c>
      <c r="R102" s="36">
        <f>SUMIFS(СВЦЭМ!$C$33:$C$776,СВЦЭМ!$A$33:$A$776,$A102,СВЦЭМ!$B$33:$B$776,R$83)+'СЕТ СН'!$H$12+СВЦЭМ!$D$10+'СЕТ СН'!$H$6-'СЕТ СН'!$H$22</f>
        <v>1127.0847101700001</v>
      </c>
      <c r="S102" s="36">
        <f>SUMIFS(СВЦЭМ!$C$33:$C$776,СВЦЭМ!$A$33:$A$776,$A102,СВЦЭМ!$B$33:$B$776,S$83)+'СЕТ СН'!$H$12+СВЦЭМ!$D$10+'СЕТ СН'!$H$6-'СЕТ СН'!$H$22</f>
        <v>1119.8164461000001</v>
      </c>
      <c r="T102" s="36">
        <f>SUMIFS(СВЦЭМ!$C$33:$C$776,СВЦЭМ!$A$33:$A$776,$A102,СВЦЭМ!$B$33:$B$776,T$83)+'СЕТ СН'!$H$12+СВЦЭМ!$D$10+'СЕТ СН'!$H$6-'СЕТ СН'!$H$22</f>
        <v>1101.2908910199999</v>
      </c>
      <c r="U102" s="36">
        <f>SUMIFS(СВЦЭМ!$C$33:$C$776,СВЦЭМ!$A$33:$A$776,$A102,СВЦЭМ!$B$33:$B$776,U$83)+'СЕТ СН'!$H$12+СВЦЭМ!$D$10+'СЕТ СН'!$H$6-'СЕТ СН'!$H$22</f>
        <v>1115.8658568200001</v>
      </c>
      <c r="V102" s="36">
        <f>SUMIFS(СВЦЭМ!$C$33:$C$776,СВЦЭМ!$A$33:$A$776,$A102,СВЦЭМ!$B$33:$B$776,V$83)+'СЕТ СН'!$H$12+СВЦЭМ!$D$10+'СЕТ СН'!$H$6-'СЕТ СН'!$H$22</f>
        <v>1107.5168578299999</v>
      </c>
      <c r="W102" s="36">
        <f>SUMIFS(СВЦЭМ!$C$33:$C$776,СВЦЭМ!$A$33:$A$776,$A102,СВЦЭМ!$B$33:$B$776,W$83)+'СЕТ СН'!$H$12+СВЦЭМ!$D$10+'СЕТ СН'!$H$6-'СЕТ СН'!$H$22</f>
        <v>1116.07847496</v>
      </c>
      <c r="X102" s="36">
        <f>SUMIFS(СВЦЭМ!$C$33:$C$776,СВЦЭМ!$A$33:$A$776,$A102,СВЦЭМ!$B$33:$B$776,X$83)+'СЕТ СН'!$H$12+СВЦЭМ!$D$10+'СЕТ СН'!$H$6-'СЕТ СН'!$H$22</f>
        <v>1138.1489261700001</v>
      </c>
      <c r="Y102" s="36">
        <f>SUMIFS(СВЦЭМ!$C$33:$C$776,СВЦЭМ!$A$33:$A$776,$A102,СВЦЭМ!$B$33:$B$776,Y$83)+'СЕТ СН'!$H$12+СВЦЭМ!$D$10+'СЕТ СН'!$H$6-'СЕТ СН'!$H$22</f>
        <v>1190.4200101400002</v>
      </c>
    </row>
    <row r="103" spans="1:25" ht="15.75" x14ac:dyDescent="0.2">
      <c r="A103" s="35">
        <f t="shared" si="2"/>
        <v>43758</v>
      </c>
      <c r="B103" s="36">
        <f>SUMIFS(СВЦЭМ!$C$33:$C$776,СВЦЭМ!$A$33:$A$776,$A103,СВЦЭМ!$B$33:$B$776,B$83)+'СЕТ СН'!$H$12+СВЦЭМ!$D$10+'СЕТ СН'!$H$6-'СЕТ СН'!$H$22</f>
        <v>1249.38421264</v>
      </c>
      <c r="C103" s="36">
        <f>SUMIFS(СВЦЭМ!$C$33:$C$776,СВЦЭМ!$A$33:$A$776,$A103,СВЦЭМ!$B$33:$B$776,C$83)+'СЕТ СН'!$H$12+СВЦЭМ!$D$10+'СЕТ СН'!$H$6-'СЕТ СН'!$H$22</f>
        <v>1292.79073926</v>
      </c>
      <c r="D103" s="36">
        <f>SUMIFS(СВЦЭМ!$C$33:$C$776,СВЦЭМ!$A$33:$A$776,$A103,СВЦЭМ!$B$33:$B$776,D$83)+'СЕТ СН'!$H$12+СВЦЭМ!$D$10+'СЕТ СН'!$H$6-'СЕТ СН'!$H$22</f>
        <v>1317.07824742</v>
      </c>
      <c r="E103" s="36">
        <f>SUMIFS(СВЦЭМ!$C$33:$C$776,СВЦЭМ!$A$33:$A$776,$A103,СВЦЭМ!$B$33:$B$776,E$83)+'СЕТ СН'!$H$12+СВЦЭМ!$D$10+'СЕТ СН'!$H$6-'СЕТ СН'!$H$22</f>
        <v>1323.59775111</v>
      </c>
      <c r="F103" s="36">
        <f>SUMIFS(СВЦЭМ!$C$33:$C$776,СВЦЭМ!$A$33:$A$776,$A103,СВЦЭМ!$B$33:$B$776,F$83)+'СЕТ СН'!$H$12+СВЦЭМ!$D$10+'СЕТ СН'!$H$6-'СЕТ СН'!$H$22</f>
        <v>1319.3936268800001</v>
      </c>
      <c r="G103" s="36">
        <f>SUMIFS(СВЦЭМ!$C$33:$C$776,СВЦЭМ!$A$33:$A$776,$A103,СВЦЭМ!$B$33:$B$776,G$83)+'СЕТ СН'!$H$12+СВЦЭМ!$D$10+'СЕТ СН'!$H$6-'СЕТ СН'!$H$22</f>
        <v>1291.7216914000001</v>
      </c>
      <c r="H103" s="36">
        <f>SUMIFS(СВЦЭМ!$C$33:$C$776,СВЦЭМ!$A$33:$A$776,$A103,СВЦЭМ!$B$33:$B$776,H$83)+'СЕТ СН'!$H$12+СВЦЭМ!$D$10+'СЕТ СН'!$H$6-'СЕТ СН'!$H$22</f>
        <v>1287.1131208700001</v>
      </c>
      <c r="I103" s="36">
        <f>SUMIFS(СВЦЭМ!$C$33:$C$776,СВЦЭМ!$A$33:$A$776,$A103,СВЦЭМ!$B$33:$B$776,I$83)+'СЕТ СН'!$H$12+СВЦЭМ!$D$10+'СЕТ СН'!$H$6-'СЕТ СН'!$H$22</f>
        <v>1258.5911517200002</v>
      </c>
      <c r="J103" s="36">
        <f>SUMIFS(СВЦЭМ!$C$33:$C$776,СВЦЭМ!$A$33:$A$776,$A103,СВЦЭМ!$B$33:$B$776,J$83)+'СЕТ СН'!$H$12+СВЦЭМ!$D$10+'СЕТ СН'!$H$6-'СЕТ СН'!$H$22</f>
        <v>1199.2231222700002</v>
      </c>
      <c r="K103" s="36">
        <f>SUMIFS(СВЦЭМ!$C$33:$C$776,СВЦЭМ!$A$33:$A$776,$A103,СВЦЭМ!$B$33:$B$776,K$83)+'СЕТ СН'!$H$12+СВЦЭМ!$D$10+'СЕТ СН'!$H$6-'СЕТ СН'!$H$22</f>
        <v>1169.0371696699999</v>
      </c>
      <c r="L103" s="36">
        <f>SUMIFS(СВЦЭМ!$C$33:$C$776,СВЦЭМ!$A$33:$A$776,$A103,СВЦЭМ!$B$33:$B$776,L$83)+'СЕТ СН'!$H$12+СВЦЭМ!$D$10+'СЕТ СН'!$H$6-'СЕТ СН'!$H$22</f>
        <v>1176.92005653</v>
      </c>
      <c r="M103" s="36">
        <f>SUMIFS(СВЦЭМ!$C$33:$C$776,СВЦЭМ!$A$33:$A$776,$A103,СВЦЭМ!$B$33:$B$776,M$83)+'СЕТ СН'!$H$12+СВЦЭМ!$D$10+'СЕТ СН'!$H$6-'СЕТ СН'!$H$22</f>
        <v>1179.64053515</v>
      </c>
      <c r="N103" s="36">
        <f>SUMIFS(СВЦЭМ!$C$33:$C$776,СВЦЭМ!$A$33:$A$776,$A103,СВЦЭМ!$B$33:$B$776,N$83)+'СЕТ СН'!$H$12+СВЦЭМ!$D$10+'СЕТ СН'!$H$6-'СЕТ СН'!$H$22</f>
        <v>1141.04018417</v>
      </c>
      <c r="O103" s="36">
        <f>SUMIFS(СВЦЭМ!$C$33:$C$776,СВЦЭМ!$A$33:$A$776,$A103,СВЦЭМ!$B$33:$B$776,O$83)+'СЕТ СН'!$H$12+СВЦЭМ!$D$10+'СЕТ СН'!$H$6-'СЕТ СН'!$H$22</f>
        <v>1132.47334561</v>
      </c>
      <c r="P103" s="36">
        <f>SUMIFS(СВЦЭМ!$C$33:$C$776,СВЦЭМ!$A$33:$A$776,$A103,СВЦЭМ!$B$33:$B$776,P$83)+'СЕТ СН'!$H$12+СВЦЭМ!$D$10+'СЕТ СН'!$H$6-'СЕТ СН'!$H$22</f>
        <v>1140.25229341</v>
      </c>
      <c r="Q103" s="36">
        <f>SUMIFS(СВЦЭМ!$C$33:$C$776,СВЦЭМ!$A$33:$A$776,$A103,СВЦЭМ!$B$33:$B$776,Q$83)+'СЕТ СН'!$H$12+СВЦЭМ!$D$10+'СЕТ СН'!$H$6-'СЕТ СН'!$H$22</f>
        <v>1137.2493465500002</v>
      </c>
      <c r="R103" s="36">
        <f>SUMIFS(СВЦЭМ!$C$33:$C$776,СВЦЭМ!$A$33:$A$776,$A103,СВЦЭМ!$B$33:$B$776,R$83)+'СЕТ СН'!$H$12+СВЦЭМ!$D$10+'СЕТ СН'!$H$6-'СЕТ СН'!$H$22</f>
        <v>1137.5532984700001</v>
      </c>
      <c r="S103" s="36">
        <f>SUMIFS(СВЦЭМ!$C$33:$C$776,СВЦЭМ!$A$33:$A$776,$A103,СВЦЭМ!$B$33:$B$776,S$83)+'СЕТ СН'!$H$12+СВЦЭМ!$D$10+'СЕТ СН'!$H$6-'СЕТ СН'!$H$22</f>
        <v>1132.63797634</v>
      </c>
      <c r="T103" s="36">
        <f>SUMIFS(СВЦЭМ!$C$33:$C$776,СВЦЭМ!$A$33:$A$776,$A103,СВЦЭМ!$B$33:$B$776,T$83)+'СЕТ СН'!$H$12+СВЦЭМ!$D$10+'СЕТ СН'!$H$6-'СЕТ СН'!$H$22</f>
        <v>1122.6582745200001</v>
      </c>
      <c r="U103" s="36">
        <f>SUMIFS(СВЦЭМ!$C$33:$C$776,СВЦЭМ!$A$33:$A$776,$A103,СВЦЭМ!$B$33:$B$776,U$83)+'СЕТ СН'!$H$12+СВЦЭМ!$D$10+'СЕТ СН'!$H$6-'СЕТ СН'!$H$22</f>
        <v>1125.4390633799999</v>
      </c>
      <c r="V103" s="36">
        <f>SUMIFS(СВЦЭМ!$C$33:$C$776,СВЦЭМ!$A$33:$A$776,$A103,СВЦЭМ!$B$33:$B$776,V$83)+'СЕТ СН'!$H$12+СВЦЭМ!$D$10+'СЕТ СН'!$H$6-'СЕТ СН'!$H$22</f>
        <v>1109.17784278</v>
      </c>
      <c r="W103" s="36">
        <f>SUMIFS(СВЦЭМ!$C$33:$C$776,СВЦЭМ!$A$33:$A$776,$A103,СВЦЭМ!$B$33:$B$776,W$83)+'СЕТ СН'!$H$12+СВЦЭМ!$D$10+'СЕТ СН'!$H$6-'СЕТ СН'!$H$22</f>
        <v>1105.0097776699999</v>
      </c>
      <c r="X103" s="36">
        <f>SUMIFS(СВЦЭМ!$C$33:$C$776,СВЦЭМ!$A$33:$A$776,$A103,СВЦЭМ!$B$33:$B$776,X$83)+'СЕТ СН'!$H$12+СВЦЭМ!$D$10+'СЕТ СН'!$H$6-'СЕТ СН'!$H$22</f>
        <v>1111.40517363</v>
      </c>
      <c r="Y103" s="36">
        <f>SUMIFS(СВЦЭМ!$C$33:$C$776,СВЦЭМ!$A$33:$A$776,$A103,СВЦЭМ!$B$33:$B$776,Y$83)+'СЕТ СН'!$H$12+СВЦЭМ!$D$10+'СЕТ СН'!$H$6-'СЕТ СН'!$H$22</f>
        <v>1163.5710002999999</v>
      </c>
    </row>
    <row r="104" spans="1:25" ht="15.75" x14ac:dyDescent="0.2">
      <c r="A104" s="35">
        <f t="shared" si="2"/>
        <v>43759</v>
      </c>
      <c r="B104" s="36">
        <f>SUMIFS(СВЦЭМ!$C$33:$C$776,СВЦЭМ!$A$33:$A$776,$A104,СВЦЭМ!$B$33:$B$776,B$83)+'СЕТ СН'!$H$12+СВЦЭМ!$D$10+'СЕТ СН'!$H$6-'СЕТ СН'!$H$22</f>
        <v>1266.2640613100002</v>
      </c>
      <c r="C104" s="36">
        <f>SUMIFS(СВЦЭМ!$C$33:$C$776,СВЦЭМ!$A$33:$A$776,$A104,СВЦЭМ!$B$33:$B$776,C$83)+'СЕТ СН'!$H$12+СВЦЭМ!$D$10+'СЕТ СН'!$H$6-'СЕТ СН'!$H$22</f>
        <v>1311.14927461</v>
      </c>
      <c r="D104" s="36">
        <f>SUMIFS(СВЦЭМ!$C$33:$C$776,СВЦЭМ!$A$33:$A$776,$A104,СВЦЭМ!$B$33:$B$776,D$83)+'СЕТ СН'!$H$12+СВЦЭМ!$D$10+'СЕТ СН'!$H$6-'СЕТ СН'!$H$22</f>
        <v>1333.8097202399999</v>
      </c>
      <c r="E104" s="36">
        <f>SUMIFS(СВЦЭМ!$C$33:$C$776,СВЦЭМ!$A$33:$A$776,$A104,СВЦЭМ!$B$33:$B$776,E$83)+'СЕТ СН'!$H$12+СВЦЭМ!$D$10+'СЕТ СН'!$H$6-'СЕТ СН'!$H$22</f>
        <v>1333.19431781</v>
      </c>
      <c r="F104" s="36">
        <f>SUMIFS(СВЦЭМ!$C$33:$C$776,СВЦЭМ!$A$33:$A$776,$A104,СВЦЭМ!$B$33:$B$776,F$83)+'СЕТ СН'!$H$12+СВЦЭМ!$D$10+'СЕТ СН'!$H$6-'СЕТ СН'!$H$22</f>
        <v>1336.8651962900001</v>
      </c>
      <c r="G104" s="36">
        <f>SUMIFS(СВЦЭМ!$C$33:$C$776,СВЦЭМ!$A$33:$A$776,$A104,СВЦЭМ!$B$33:$B$776,G$83)+'СЕТ СН'!$H$12+СВЦЭМ!$D$10+'СЕТ СН'!$H$6-'СЕТ СН'!$H$22</f>
        <v>1307.4382900200001</v>
      </c>
      <c r="H104" s="36">
        <f>SUMIFS(СВЦЭМ!$C$33:$C$776,СВЦЭМ!$A$33:$A$776,$A104,СВЦЭМ!$B$33:$B$776,H$83)+'СЕТ СН'!$H$12+СВЦЭМ!$D$10+'СЕТ СН'!$H$6-'СЕТ СН'!$H$22</f>
        <v>1273.28577049</v>
      </c>
      <c r="I104" s="36">
        <f>SUMIFS(СВЦЭМ!$C$33:$C$776,СВЦЭМ!$A$33:$A$776,$A104,СВЦЭМ!$B$33:$B$776,I$83)+'СЕТ СН'!$H$12+СВЦЭМ!$D$10+'СЕТ СН'!$H$6-'СЕТ СН'!$H$22</f>
        <v>1234.79367161</v>
      </c>
      <c r="J104" s="36">
        <f>SUMIFS(СВЦЭМ!$C$33:$C$776,СВЦЭМ!$A$33:$A$776,$A104,СВЦЭМ!$B$33:$B$776,J$83)+'СЕТ СН'!$H$12+СВЦЭМ!$D$10+'СЕТ СН'!$H$6-'СЕТ СН'!$H$22</f>
        <v>1220.0394719400001</v>
      </c>
      <c r="K104" s="36">
        <f>SUMIFS(СВЦЭМ!$C$33:$C$776,СВЦЭМ!$A$33:$A$776,$A104,СВЦЭМ!$B$33:$B$776,K$83)+'СЕТ СН'!$H$12+СВЦЭМ!$D$10+'СЕТ СН'!$H$6-'СЕТ СН'!$H$22</f>
        <v>1208.4395799600002</v>
      </c>
      <c r="L104" s="36">
        <f>SUMIFS(СВЦЭМ!$C$33:$C$776,СВЦЭМ!$A$33:$A$776,$A104,СВЦЭМ!$B$33:$B$776,L$83)+'СЕТ СН'!$H$12+СВЦЭМ!$D$10+'СЕТ СН'!$H$6-'СЕТ СН'!$H$22</f>
        <v>1198.89687082</v>
      </c>
      <c r="M104" s="36">
        <f>SUMIFS(СВЦЭМ!$C$33:$C$776,СВЦЭМ!$A$33:$A$776,$A104,СВЦЭМ!$B$33:$B$776,M$83)+'СЕТ СН'!$H$12+СВЦЭМ!$D$10+'СЕТ СН'!$H$6-'СЕТ СН'!$H$22</f>
        <v>1201.87769794</v>
      </c>
      <c r="N104" s="36">
        <f>SUMIFS(СВЦЭМ!$C$33:$C$776,СВЦЭМ!$A$33:$A$776,$A104,СВЦЭМ!$B$33:$B$776,N$83)+'СЕТ СН'!$H$12+СВЦЭМ!$D$10+'СЕТ СН'!$H$6-'СЕТ СН'!$H$22</f>
        <v>1162.0233354900001</v>
      </c>
      <c r="O104" s="36">
        <f>SUMIFS(СВЦЭМ!$C$33:$C$776,СВЦЭМ!$A$33:$A$776,$A104,СВЦЭМ!$B$33:$B$776,O$83)+'СЕТ СН'!$H$12+СВЦЭМ!$D$10+'СЕТ СН'!$H$6-'СЕТ СН'!$H$22</f>
        <v>1124.4476908199999</v>
      </c>
      <c r="P104" s="36">
        <f>SUMIFS(СВЦЭМ!$C$33:$C$776,СВЦЭМ!$A$33:$A$776,$A104,СВЦЭМ!$B$33:$B$776,P$83)+'СЕТ СН'!$H$12+СВЦЭМ!$D$10+'СЕТ СН'!$H$6-'СЕТ СН'!$H$22</f>
        <v>1127.7764346500001</v>
      </c>
      <c r="Q104" s="36">
        <f>SUMIFS(СВЦЭМ!$C$33:$C$776,СВЦЭМ!$A$33:$A$776,$A104,СВЦЭМ!$B$33:$B$776,Q$83)+'СЕТ СН'!$H$12+СВЦЭМ!$D$10+'СЕТ СН'!$H$6-'СЕТ СН'!$H$22</f>
        <v>1127.67476769</v>
      </c>
      <c r="R104" s="36">
        <f>SUMIFS(СВЦЭМ!$C$33:$C$776,СВЦЭМ!$A$33:$A$776,$A104,СВЦЭМ!$B$33:$B$776,R$83)+'СЕТ СН'!$H$12+СВЦЭМ!$D$10+'СЕТ СН'!$H$6-'СЕТ СН'!$H$22</f>
        <v>1125.7262420500001</v>
      </c>
      <c r="S104" s="36">
        <f>SUMIFS(СВЦЭМ!$C$33:$C$776,СВЦЭМ!$A$33:$A$776,$A104,СВЦЭМ!$B$33:$B$776,S$83)+'СЕТ СН'!$H$12+СВЦЭМ!$D$10+'СЕТ СН'!$H$6-'СЕТ СН'!$H$22</f>
        <v>1129.9236871600001</v>
      </c>
      <c r="T104" s="36">
        <f>SUMIFS(СВЦЭМ!$C$33:$C$776,СВЦЭМ!$A$33:$A$776,$A104,СВЦЭМ!$B$33:$B$776,T$83)+'СЕТ СН'!$H$12+СВЦЭМ!$D$10+'СЕТ СН'!$H$6-'СЕТ СН'!$H$22</f>
        <v>1112.9775344700001</v>
      </c>
      <c r="U104" s="36">
        <f>SUMIFS(СВЦЭМ!$C$33:$C$776,СВЦЭМ!$A$33:$A$776,$A104,СВЦЭМ!$B$33:$B$776,U$83)+'СЕТ СН'!$H$12+СВЦЭМ!$D$10+'СЕТ СН'!$H$6-'СЕТ СН'!$H$22</f>
        <v>1109.0194730600001</v>
      </c>
      <c r="V104" s="36">
        <f>SUMIFS(СВЦЭМ!$C$33:$C$776,СВЦЭМ!$A$33:$A$776,$A104,СВЦЭМ!$B$33:$B$776,V$83)+'СЕТ СН'!$H$12+СВЦЭМ!$D$10+'СЕТ СН'!$H$6-'СЕТ СН'!$H$22</f>
        <v>1107.97869171</v>
      </c>
      <c r="W104" s="36">
        <f>SUMIFS(СВЦЭМ!$C$33:$C$776,СВЦЭМ!$A$33:$A$776,$A104,СВЦЭМ!$B$33:$B$776,W$83)+'СЕТ СН'!$H$12+СВЦЭМ!$D$10+'СЕТ СН'!$H$6-'СЕТ СН'!$H$22</f>
        <v>1136.76342411</v>
      </c>
      <c r="X104" s="36">
        <f>SUMIFS(СВЦЭМ!$C$33:$C$776,СВЦЭМ!$A$33:$A$776,$A104,СВЦЭМ!$B$33:$B$776,X$83)+'СЕТ СН'!$H$12+СВЦЭМ!$D$10+'СЕТ СН'!$H$6-'СЕТ СН'!$H$22</f>
        <v>1147.1903423600002</v>
      </c>
      <c r="Y104" s="36">
        <f>SUMIFS(СВЦЭМ!$C$33:$C$776,СВЦЭМ!$A$33:$A$776,$A104,СВЦЭМ!$B$33:$B$776,Y$83)+'СЕТ СН'!$H$12+СВЦЭМ!$D$10+'СЕТ СН'!$H$6-'СЕТ СН'!$H$22</f>
        <v>1194.2939139300001</v>
      </c>
    </row>
    <row r="105" spans="1:25" ht="15.75" x14ac:dyDescent="0.2">
      <c r="A105" s="35">
        <f t="shared" si="2"/>
        <v>43760</v>
      </c>
      <c r="B105" s="36">
        <f>SUMIFS(СВЦЭМ!$C$33:$C$776,СВЦЭМ!$A$33:$A$776,$A105,СВЦЭМ!$B$33:$B$776,B$83)+'СЕТ СН'!$H$12+СВЦЭМ!$D$10+'СЕТ СН'!$H$6-'СЕТ СН'!$H$22</f>
        <v>1294.9826748400001</v>
      </c>
      <c r="C105" s="36">
        <f>SUMIFS(СВЦЭМ!$C$33:$C$776,СВЦЭМ!$A$33:$A$776,$A105,СВЦЭМ!$B$33:$B$776,C$83)+'СЕТ СН'!$H$12+СВЦЭМ!$D$10+'СЕТ СН'!$H$6-'СЕТ СН'!$H$22</f>
        <v>1340.2430541900001</v>
      </c>
      <c r="D105" s="36">
        <f>SUMIFS(СВЦЭМ!$C$33:$C$776,СВЦЭМ!$A$33:$A$776,$A105,СВЦЭМ!$B$33:$B$776,D$83)+'СЕТ СН'!$H$12+СВЦЭМ!$D$10+'СЕТ СН'!$H$6-'СЕТ СН'!$H$22</f>
        <v>1364.89357793</v>
      </c>
      <c r="E105" s="36">
        <f>SUMIFS(СВЦЭМ!$C$33:$C$776,СВЦЭМ!$A$33:$A$776,$A105,СВЦЭМ!$B$33:$B$776,E$83)+'СЕТ СН'!$H$12+СВЦЭМ!$D$10+'СЕТ СН'!$H$6-'СЕТ СН'!$H$22</f>
        <v>1363.7951080800001</v>
      </c>
      <c r="F105" s="36">
        <f>SUMIFS(СВЦЭМ!$C$33:$C$776,СВЦЭМ!$A$33:$A$776,$A105,СВЦЭМ!$B$33:$B$776,F$83)+'СЕТ СН'!$H$12+СВЦЭМ!$D$10+'СЕТ СН'!$H$6-'СЕТ СН'!$H$22</f>
        <v>1359.78994747</v>
      </c>
      <c r="G105" s="36">
        <f>SUMIFS(СВЦЭМ!$C$33:$C$776,СВЦЭМ!$A$33:$A$776,$A105,СВЦЭМ!$B$33:$B$776,G$83)+'СЕТ СН'!$H$12+СВЦЭМ!$D$10+'СЕТ СН'!$H$6-'СЕТ СН'!$H$22</f>
        <v>1337.5850885700002</v>
      </c>
      <c r="H105" s="36">
        <f>SUMIFS(СВЦЭМ!$C$33:$C$776,СВЦЭМ!$A$33:$A$776,$A105,СВЦЭМ!$B$33:$B$776,H$83)+'СЕТ СН'!$H$12+СВЦЭМ!$D$10+'СЕТ СН'!$H$6-'СЕТ СН'!$H$22</f>
        <v>1273.8360277300001</v>
      </c>
      <c r="I105" s="36">
        <f>SUMIFS(СВЦЭМ!$C$33:$C$776,СВЦЭМ!$A$33:$A$776,$A105,СВЦЭМ!$B$33:$B$776,I$83)+'СЕТ СН'!$H$12+СВЦЭМ!$D$10+'СЕТ СН'!$H$6-'СЕТ СН'!$H$22</f>
        <v>1226.6906017900001</v>
      </c>
      <c r="J105" s="36">
        <f>SUMIFS(СВЦЭМ!$C$33:$C$776,СВЦЭМ!$A$33:$A$776,$A105,СВЦЭМ!$B$33:$B$776,J$83)+'СЕТ СН'!$H$12+СВЦЭМ!$D$10+'СЕТ СН'!$H$6-'СЕТ СН'!$H$22</f>
        <v>1207.7174817499999</v>
      </c>
      <c r="K105" s="36">
        <f>SUMIFS(СВЦЭМ!$C$33:$C$776,СВЦЭМ!$A$33:$A$776,$A105,СВЦЭМ!$B$33:$B$776,K$83)+'СЕТ СН'!$H$12+СВЦЭМ!$D$10+'СЕТ СН'!$H$6-'СЕТ СН'!$H$22</f>
        <v>1188.35568663</v>
      </c>
      <c r="L105" s="36">
        <f>SUMIFS(СВЦЭМ!$C$33:$C$776,СВЦЭМ!$A$33:$A$776,$A105,СВЦЭМ!$B$33:$B$776,L$83)+'СЕТ СН'!$H$12+СВЦЭМ!$D$10+'СЕТ СН'!$H$6-'СЕТ СН'!$H$22</f>
        <v>1188.89268098</v>
      </c>
      <c r="M105" s="36">
        <f>SUMIFS(СВЦЭМ!$C$33:$C$776,СВЦЭМ!$A$33:$A$776,$A105,СВЦЭМ!$B$33:$B$776,M$83)+'СЕТ СН'!$H$12+СВЦЭМ!$D$10+'СЕТ СН'!$H$6-'СЕТ СН'!$H$22</f>
        <v>1193.6510067600002</v>
      </c>
      <c r="N105" s="36">
        <f>SUMIFS(СВЦЭМ!$C$33:$C$776,СВЦЭМ!$A$33:$A$776,$A105,СВЦЭМ!$B$33:$B$776,N$83)+'СЕТ СН'!$H$12+СВЦЭМ!$D$10+'СЕТ СН'!$H$6-'СЕТ СН'!$H$22</f>
        <v>1160.1052224300001</v>
      </c>
      <c r="O105" s="36">
        <f>SUMIFS(СВЦЭМ!$C$33:$C$776,СВЦЭМ!$A$33:$A$776,$A105,СВЦЭМ!$B$33:$B$776,O$83)+'СЕТ СН'!$H$12+СВЦЭМ!$D$10+'СЕТ СН'!$H$6-'СЕТ СН'!$H$22</f>
        <v>1143.99952536</v>
      </c>
      <c r="P105" s="36">
        <f>SUMIFS(СВЦЭМ!$C$33:$C$776,СВЦЭМ!$A$33:$A$776,$A105,СВЦЭМ!$B$33:$B$776,P$83)+'СЕТ СН'!$H$12+СВЦЭМ!$D$10+'СЕТ СН'!$H$6-'СЕТ СН'!$H$22</f>
        <v>1149.1375250400001</v>
      </c>
      <c r="Q105" s="36">
        <f>SUMIFS(СВЦЭМ!$C$33:$C$776,СВЦЭМ!$A$33:$A$776,$A105,СВЦЭМ!$B$33:$B$776,Q$83)+'СЕТ СН'!$H$12+СВЦЭМ!$D$10+'СЕТ СН'!$H$6-'СЕТ СН'!$H$22</f>
        <v>1149.4243245600001</v>
      </c>
      <c r="R105" s="36">
        <f>SUMIFS(СВЦЭМ!$C$33:$C$776,СВЦЭМ!$A$33:$A$776,$A105,СВЦЭМ!$B$33:$B$776,R$83)+'СЕТ СН'!$H$12+СВЦЭМ!$D$10+'СЕТ СН'!$H$6-'СЕТ СН'!$H$22</f>
        <v>1141.8601362300001</v>
      </c>
      <c r="S105" s="36">
        <f>SUMIFS(СВЦЭМ!$C$33:$C$776,СВЦЭМ!$A$33:$A$776,$A105,СВЦЭМ!$B$33:$B$776,S$83)+'СЕТ СН'!$H$12+СВЦЭМ!$D$10+'СЕТ СН'!$H$6-'СЕТ СН'!$H$22</f>
        <v>1126.1722508100002</v>
      </c>
      <c r="T105" s="36">
        <f>SUMIFS(СВЦЭМ!$C$33:$C$776,СВЦЭМ!$A$33:$A$776,$A105,СВЦЭМ!$B$33:$B$776,T$83)+'СЕТ СН'!$H$12+СВЦЭМ!$D$10+'СЕТ СН'!$H$6-'СЕТ СН'!$H$22</f>
        <v>1100.1921125600002</v>
      </c>
      <c r="U105" s="36">
        <f>SUMIFS(СВЦЭМ!$C$33:$C$776,СВЦЭМ!$A$33:$A$776,$A105,СВЦЭМ!$B$33:$B$776,U$83)+'СЕТ СН'!$H$12+СВЦЭМ!$D$10+'СЕТ СН'!$H$6-'СЕТ СН'!$H$22</f>
        <v>1086.70745296</v>
      </c>
      <c r="V105" s="36">
        <f>SUMIFS(СВЦЭМ!$C$33:$C$776,СВЦЭМ!$A$33:$A$776,$A105,СВЦЭМ!$B$33:$B$776,V$83)+'СЕТ СН'!$H$12+СВЦЭМ!$D$10+'СЕТ СН'!$H$6-'СЕТ СН'!$H$22</f>
        <v>1088.2947651300001</v>
      </c>
      <c r="W105" s="36">
        <f>SUMIFS(СВЦЭМ!$C$33:$C$776,СВЦЭМ!$A$33:$A$776,$A105,СВЦЭМ!$B$33:$B$776,W$83)+'СЕТ СН'!$H$12+СВЦЭМ!$D$10+'СЕТ СН'!$H$6-'СЕТ СН'!$H$22</f>
        <v>1091.10272915</v>
      </c>
      <c r="X105" s="36">
        <f>SUMIFS(СВЦЭМ!$C$33:$C$776,СВЦЭМ!$A$33:$A$776,$A105,СВЦЭМ!$B$33:$B$776,X$83)+'СЕТ СН'!$H$12+СВЦЭМ!$D$10+'СЕТ СН'!$H$6-'СЕТ СН'!$H$22</f>
        <v>1123.99497213</v>
      </c>
      <c r="Y105" s="36">
        <f>SUMIFS(СВЦЭМ!$C$33:$C$776,СВЦЭМ!$A$33:$A$776,$A105,СВЦЭМ!$B$33:$B$776,Y$83)+'СЕТ СН'!$H$12+СВЦЭМ!$D$10+'СЕТ СН'!$H$6-'СЕТ СН'!$H$22</f>
        <v>1180.26626409</v>
      </c>
    </row>
    <row r="106" spans="1:25" ht="15.75" x14ac:dyDescent="0.2">
      <c r="A106" s="35">
        <f t="shared" si="2"/>
        <v>43761</v>
      </c>
      <c r="B106" s="36">
        <f>SUMIFS(СВЦЭМ!$C$33:$C$776,СВЦЭМ!$A$33:$A$776,$A106,СВЦЭМ!$B$33:$B$776,B$83)+'СЕТ СН'!$H$12+СВЦЭМ!$D$10+'СЕТ СН'!$H$6-'СЕТ СН'!$H$22</f>
        <v>1261.86812063</v>
      </c>
      <c r="C106" s="36">
        <f>SUMIFS(СВЦЭМ!$C$33:$C$776,СВЦЭМ!$A$33:$A$776,$A106,СВЦЭМ!$B$33:$B$776,C$83)+'СЕТ СН'!$H$12+СВЦЭМ!$D$10+'СЕТ СН'!$H$6-'СЕТ СН'!$H$22</f>
        <v>1299.4117299300001</v>
      </c>
      <c r="D106" s="36">
        <f>SUMIFS(СВЦЭМ!$C$33:$C$776,СВЦЭМ!$A$33:$A$776,$A106,СВЦЭМ!$B$33:$B$776,D$83)+'СЕТ СН'!$H$12+СВЦЭМ!$D$10+'СЕТ СН'!$H$6-'СЕТ СН'!$H$22</f>
        <v>1313.2436272300001</v>
      </c>
      <c r="E106" s="36">
        <f>SUMIFS(СВЦЭМ!$C$33:$C$776,СВЦЭМ!$A$33:$A$776,$A106,СВЦЭМ!$B$33:$B$776,E$83)+'СЕТ СН'!$H$12+СВЦЭМ!$D$10+'СЕТ СН'!$H$6-'СЕТ СН'!$H$22</f>
        <v>1341.56470803</v>
      </c>
      <c r="F106" s="36">
        <f>SUMIFS(СВЦЭМ!$C$33:$C$776,СВЦЭМ!$A$33:$A$776,$A106,СВЦЭМ!$B$33:$B$776,F$83)+'СЕТ СН'!$H$12+СВЦЭМ!$D$10+'СЕТ СН'!$H$6-'СЕТ СН'!$H$22</f>
        <v>1353.7228469900001</v>
      </c>
      <c r="G106" s="36">
        <f>SUMIFS(СВЦЭМ!$C$33:$C$776,СВЦЭМ!$A$33:$A$776,$A106,СВЦЭМ!$B$33:$B$776,G$83)+'СЕТ СН'!$H$12+СВЦЭМ!$D$10+'СЕТ СН'!$H$6-'СЕТ СН'!$H$22</f>
        <v>1324.4158499</v>
      </c>
      <c r="H106" s="36">
        <f>SUMIFS(СВЦЭМ!$C$33:$C$776,СВЦЭМ!$A$33:$A$776,$A106,СВЦЭМ!$B$33:$B$776,H$83)+'СЕТ СН'!$H$12+СВЦЭМ!$D$10+'СЕТ СН'!$H$6-'СЕТ СН'!$H$22</f>
        <v>1261.6342218899999</v>
      </c>
      <c r="I106" s="36">
        <f>SUMIFS(СВЦЭМ!$C$33:$C$776,СВЦЭМ!$A$33:$A$776,$A106,СВЦЭМ!$B$33:$B$776,I$83)+'СЕТ СН'!$H$12+СВЦЭМ!$D$10+'СЕТ СН'!$H$6-'СЕТ СН'!$H$22</f>
        <v>1214.9505337300002</v>
      </c>
      <c r="J106" s="36">
        <f>SUMIFS(СВЦЭМ!$C$33:$C$776,СВЦЭМ!$A$33:$A$776,$A106,СВЦЭМ!$B$33:$B$776,J$83)+'СЕТ СН'!$H$12+СВЦЭМ!$D$10+'СЕТ СН'!$H$6-'СЕТ СН'!$H$22</f>
        <v>1203.8510732700001</v>
      </c>
      <c r="K106" s="36">
        <f>SUMIFS(СВЦЭМ!$C$33:$C$776,СВЦЭМ!$A$33:$A$776,$A106,СВЦЭМ!$B$33:$B$776,K$83)+'СЕТ СН'!$H$12+СВЦЭМ!$D$10+'СЕТ СН'!$H$6-'СЕТ СН'!$H$22</f>
        <v>1190.7286469200001</v>
      </c>
      <c r="L106" s="36">
        <f>SUMIFS(СВЦЭМ!$C$33:$C$776,СВЦЭМ!$A$33:$A$776,$A106,СВЦЭМ!$B$33:$B$776,L$83)+'СЕТ СН'!$H$12+СВЦЭМ!$D$10+'СЕТ СН'!$H$6-'СЕТ СН'!$H$22</f>
        <v>1190.28451666</v>
      </c>
      <c r="M106" s="36">
        <f>SUMIFS(СВЦЭМ!$C$33:$C$776,СВЦЭМ!$A$33:$A$776,$A106,СВЦЭМ!$B$33:$B$776,M$83)+'СЕТ СН'!$H$12+СВЦЭМ!$D$10+'СЕТ СН'!$H$6-'СЕТ СН'!$H$22</f>
        <v>1193.019082</v>
      </c>
      <c r="N106" s="36">
        <f>SUMIFS(СВЦЭМ!$C$33:$C$776,СВЦЭМ!$A$33:$A$776,$A106,СВЦЭМ!$B$33:$B$776,N$83)+'СЕТ СН'!$H$12+СВЦЭМ!$D$10+'СЕТ СН'!$H$6-'СЕТ СН'!$H$22</f>
        <v>1173.2684512599999</v>
      </c>
      <c r="O106" s="36">
        <f>SUMIFS(СВЦЭМ!$C$33:$C$776,СВЦЭМ!$A$33:$A$776,$A106,СВЦЭМ!$B$33:$B$776,O$83)+'СЕТ СН'!$H$12+СВЦЭМ!$D$10+'СЕТ СН'!$H$6-'СЕТ СН'!$H$22</f>
        <v>1158.75954073</v>
      </c>
      <c r="P106" s="36">
        <f>SUMIFS(СВЦЭМ!$C$33:$C$776,СВЦЭМ!$A$33:$A$776,$A106,СВЦЭМ!$B$33:$B$776,P$83)+'СЕТ СН'!$H$12+СВЦЭМ!$D$10+'СЕТ СН'!$H$6-'СЕТ СН'!$H$22</f>
        <v>1157.6050648800001</v>
      </c>
      <c r="Q106" s="36">
        <f>SUMIFS(СВЦЭМ!$C$33:$C$776,СВЦЭМ!$A$33:$A$776,$A106,СВЦЭМ!$B$33:$B$776,Q$83)+'СЕТ СН'!$H$12+СВЦЭМ!$D$10+'СЕТ СН'!$H$6-'СЕТ СН'!$H$22</f>
        <v>1151.9991969800001</v>
      </c>
      <c r="R106" s="36">
        <f>SUMIFS(СВЦЭМ!$C$33:$C$776,СВЦЭМ!$A$33:$A$776,$A106,СВЦЭМ!$B$33:$B$776,R$83)+'СЕТ СН'!$H$12+СВЦЭМ!$D$10+'СЕТ СН'!$H$6-'СЕТ СН'!$H$22</f>
        <v>1147.6883759500001</v>
      </c>
      <c r="S106" s="36">
        <f>SUMIFS(СВЦЭМ!$C$33:$C$776,СВЦЭМ!$A$33:$A$776,$A106,СВЦЭМ!$B$33:$B$776,S$83)+'СЕТ СН'!$H$12+СВЦЭМ!$D$10+'СЕТ СН'!$H$6-'СЕТ СН'!$H$22</f>
        <v>1149.3820141599999</v>
      </c>
      <c r="T106" s="36">
        <f>SUMIFS(СВЦЭМ!$C$33:$C$776,СВЦЭМ!$A$33:$A$776,$A106,СВЦЭМ!$B$33:$B$776,T$83)+'СЕТ СН'!$H$12+СВЦЭМ!$D$10+'СЕТ СН'!$H$6-'СЕТ СН'!$H$22</f>
        <v>1129.2050288600001</v>
      </c>
      <c r="U106" s="36">
        <f>SUMIFS(СВЦЭМ!$C$33:$C$776,СВЦЭМ!$A$33:$A$776,$A106,СВЦЭМ!$B$33:$B$776,U$83)+'СЕТ СН'!$H$12+СВЦЭМ!$D$10+'СЕТ СН'!$H$6-'СЕТ СН'!$H$22</f>
        <v>1082.8365123100002</v>
      </c>
      <c r="V106" s="36">
        <f>SUMIFS(СВЦЭМ!$C$33:$C$776,СВЦЭМ!$A$33:$A$776,$A106,СВЦЭМ!$B$33:$B$776,V$83)+'СЕТ СН'!$H$12+СВЦЭМ!$D$10+'СЕТ СН'!$H$6-'СЕТ СН'!$H$22</f>
        <v>1077.6500422200002</v>
      </c>
      <c r="W106" s="36">
        <f>SUMIFS(СВЦЭМ!$C$33:$C$776,СВЦЭМ!$A$33:$A$776,$A106,СВЦЭМ!$B$33:$B$776,W$83)+'СЕТ СН'!$H$12+СВЦЭМ!$D$10+'СЕТ СН'!$H$6-'СЕТ СН'!$H$22</f>
        <v>1094.04367299</v>
      </c>
      <c r="X106" s="36">
        <f>SUMIFS(СВЦЭМ!$C$33:$C$776,СВЦЭМ!$A$33:$A$776,$A106,СВЦЭМ!$B$33:$B$776,X$83)+'СЕТ СН'!$H$12+СВЦЭМ!$D$10+'СЕТ СН'!$H$6-'СЕТ СН'!$H$22</f>
        <v>1121.9610893600002</v>
      </c>
      <c r="Y106" s="36">
        <f>SUMIFS(СВЦЭМ!$C$33:$C$776,СВЦЭМ!$A$33:$A$776,$A106,СВЦЭМ!$B$33:$B$776,Y$83)+'СЕТ СН'!$H$12+СВЦЭМ!$D$10+'СЕТ СН'!$H$6-'СЕТ СН'!$H$22</f>
        <v>1171.1120001600002</v>
      </c>
    </row>
    <row r="107" spans="1:25" ht="15.75" x14ac:dyDescent="0.2">
      <c r="A107" s="35">
        <f t="shared" si="2"/>
        <v>43762</v>
      </c>
      <c r="B107" s="36">
        <f>SUMIFS(СВЦЭМ!$C$33:$C$776,СВЦЭМ!$A$33:$A$776,$A107,СВЦЭМ!$B$33:$B$776,B$83)+'СЕТ СН'!$H$12+СВЦЭМ!$D$10+'СЕТ СН'!$H$6-'СЕТ СН'!$H$22</f>
        <v>1267.06427921</v>
      </c>
      <c r="C107" s="36">
        <f>SUMIFS(СВЦЭМ!$C$33:$C$776,СВЦЭМ!$A$33:$A$776,$A107,СВЦЭМ!$B$33:$B$776,C$83)+'СЕТ СН'!$H$12+СВЦЭМ!$D$10+'СЕТ СН'!$H$6-'СЕТ СН'!$H$22</f>
        <v>1319.4384334800002</v>
      </c>
      <c r="D107" s="36">
        <f>SUMIFS(СВЦЭМ!$C$33:$C$776,СВЦЭМ!$A$33:$A$776,$A107,СВЦЭМ!$B$33:$B$776,D$83)+'СЕТ СН'!$H$12+СВЦЭМ!$D$10+'СЕТ СН'!$H$6-'СЕТ СН'!$H$22</f>
        <v>1336.24230476</v>
      </c>
      <c r="E107" s="36">
        <f>SUMIFS(СВЦЭМ!$C$33:$C$776,СВЦЭМ!$A$33:$A$776,$A107,СВЦЭМ!$B$33:$B$776,E$83)+'СЕТ СН'!$H$12+СВЦЭМ!$D$10+'СЕТ СН'!$H$6-'СЕТ СН'!$H$22</f>
        <v>1348.7278166199999</v>
      </c>
      <c r="F107" s="36">
        <f>SUMIFS(СВЦЭМ!$C$33:$C$776,СВЦЭМ!$A$33:$A$776,$A107,СВЦЭМ!$B$33:$B$776,F$83)+'СЕТ СН'!$H$12+СВЦЭМ!$D$10+'СЕТ СН'!$H$6-'СЕТ СН'!$H$22</f>
        <v>1348.99859006</v>
      </c>
      <c r="G107" s="36">
        <f>SUMIFS(СВЦЭМ!$C$33:$C$776,СВЦЭМ!$A$33:$A$776,$A107,СВЦЭМ!$B$33:$B$776,G$83)+'СЕТ СН'!$H$12+СВЦЭМ!$D$10+'СЕТ СН'!$H$6-'СЕТ СН'!$H$22</f>
        <v>1322.0395846400002</v>
      </c>
      <c r="H107" s="36">
        <f>SUMIFS(СВЦЭМ!$C$33:$C$776,СВЦЭМ!$A$33:$A$776,$A107,СВЦЭМ!$B$33:$B$776,H$83)+'СЕТ СН'!$H$12+СВЦЭМ!$D$10+'СЕТ СН'!$H$6-'СЕТ СН'!$H$22</f>
        <v>1259.7328956800002</v>
      </c>
      <c r="I107" s="36">
        <f>SUMIFS(СВЦЭМ!$C$33:$C$776,СВЦЭМ!$A$33:$A$776,$A107,СВЦЭМ!$B$33:$B$776,I$83)+'СЕТ СН'!$H$12+СВЦЭМ!$D$10+'СЕТ СН'!$H$6-'СЕТ СН'!$H$22</f>
        <v>1215.3860473899999</v>
      </c>
      <c r="J107" s="36">
        <f>SUMIFS(СВЦЭМ!$C$33:$C$776,СВЦЭМ!$A$33:$A$776,$A107,СВЦЭМ!$B$33:$B$776,J$83)+'СЕТ СН'!$H$12+СВЦЭМ!$D$10+'СЕТ СН'!$H$6-'СЕТ СН'!$H$22</f>
        <v>1208.8153213400001</v>
      </c>
      <c r="K107" s="36">
        <f>SUMIFS(СВЦЭМ!$C$33:$C$776,СВЦЭМ!$A$33:$A$776,$A107,СВЦЭМ!$B$33:$B$776,K$83)+'СЕТ СН'!$H$12+СВЦЭМ!$D$10+'СЕТ СН'!$H$6-'СЕТ СН'!$H$22</f>
        <v>1207.4346034700002</v>
      </c>
      <c r="L107" s="36">
        <f>SUMIFS(СВЦЭМ!$C$33:$C$776,СВЦЭМ!$A$33:$A$776,$A107,СВЦЭМ!$B$33:$B$776,L$83)+'СЕТ СН'!$H$12+СВЦЭМ!$D$10+'СЕТ СН'!$H$6-'СЕТ СН'!$H$22</f>
        <v>1211.46219522</v>
      </c>
      <c r="M107" s="36">
        <f>SUMIFS(СВЦЭМ!$C$33:$C$776,СВЦЭМ!$A$33:$A$776,$A107,СВЦЭМ!$B$33:$B$776,M$83)+'СЕТ СН'!$H$12+СВЦЭМ!$D$10+'СЕТ СН'!$H$6-'СЕТ СН'!$H$22</f>
        <v>1208.5839450000001</v>
      </c>
      <c r="N107" s="36">
        <f>SUMIFS(СВЦЭМ!$C$33:$C$776,СВЦЭМ!$A$33:$A$776,$A107,СВЦЭМ!$B$33:$B$776,N$83)+'СЕТ СН'!$H$12+СВЦЭМ!$D$10+'СЕТ СН'!$H$6-'СЕТ СН'!$H$22</f>
        <v>1175.2541491000002</v>
      </c>
      <c r="O107" s="36">
        <f>SUMIFS(СВЦЭМ!$C$33:$C$776,СВЦЭМ!$A$33:$A$776,$A107,СВЦЭМ!$B$33:$B$776,O$83)+'СЕТ СН'!$H$12+СВЦЭМ!$D$10+'СЕТ СН'!$H$6-'СЕТ СН'!$H$22</f>
        <v>1139.2818215699999</v>
      </c>
      <c r="P107" s="36">
        <f>SUMIFS(СВЦЭМ!$C$33:$C$776,СВЦЭМ!$A$33:$A$776,$A107,СВЦЭМ!$B$33:$B$776,P$83)+'СЕТ СН'!$H$12+СВЦЭМ!$D$10+'СЕТ СН'!$H$6-'СЕТ СН'!$H$22</f>
        <v>1148.7721841</v>
      </c>
      <c r="Q107" s="36">
        <f>SUMIFS(СВЦЭМ!$C$33:$C$776,СВЦЭМ!$A$33:$A$776,$A107,СВЦЭМ!$B$33:$B$776,Q$83)+'СЕТ СН'!$H$12+СВЦЭМ!$D$10+'СЕТ СН'!$H$6-'СЕТ СН'!$H$22</f>
        <v>1148.7004495400001</v>
      </c>
      <c r="R107" s="36">
        <f>SUMIFS(СВЦЭМ!$C$33:$C$776,СВЦЭМ!$A$33:$A$776,$A107,СВЦЭМ!$B$33:$B$776,R$83)+'СЕТ СН'!$H$12+СВЦЭМ!$D$10+'СЕТ СН'!$H$6-'СЕТ СН'!$H$22</f>
        <v>1138.9536065000002</v>
      </c>
      <c r="S107" s="36">
        <f>SUMIFS(СВЦЭМ!$C$33:$C$776,СВЦЭМ!$A$33:$A$776,$A107,СВЦЭМ!$B$33:$B$776,S$83)+'СЕТ СН'!$H$12+СВЦЭМ!$D$10+'СЕТ СН'!$H$6-'СЕТ СН'!$H$22</f>
        <v>1127.83646131</v>
      </c>
      <c r="T107" s="36">
        <f>SUMIFS(СВЦЭМ!$C$33:$C$776,СВЦЭМ!$A$33:$A$776,$A107,СВЦЭМ!$B$33:$B$776,T$83)+'СЕТ СН'!$H$12+СВЦЭМ!$D$10+'СЕТ СН'!$H$6-'СЕТ СН'!$H$22</f>
        <v>1133.2139906800001</v>
      </c>
      <c r="U107" s="36">
        <f>SUMIFS(СВЦЭМ!$C$33:$C$776,СВЦЭМ!$A$33:$A$776,$A107,СВЦЭМ!$B$33:$B$776,U$83)+'СЕТ СН'!$H$12+СВЦЭМ!$D$10+'СЕТ СН'!$H$6-'СЕТ СН'!$H$22</f>
        <v>1110.4543005800001</v>
      </c>
      <c r="V107" s="36">
        <f>SUMIFS(СВЦЭМ!$C$33:$C$776,СВЦЭМ!$A$33:$A$776,$A107,СВЦЭМ!$B$33:$B$776,V$83)+'СЕТ СН'!$H$12+СВЦЭМ!$D$10+'СЕТ СН'!$H$6-'СЕТ СН'!$H$22</f>
        <v>1106.2301841600001</v>
      </c>
      <c r="W107" s="36">
        <f>SUMIFS(СВЦЭМ!$C$33:$C$776,СВЦЭМ!$A$33:$A$776,$A107,СВЦЭМ!$B$33:$B$776,W$83)+'СЕТ СН'!$H$12+СВЦЭМ!$D$10+'СЕТ СН'!$H$6-'СЕТ СН'!$H$22</f>
        <v>1104.9180377</v>
      </c>
      <c r="X107" s="36">
        <f>SUMIFS(СВЦЭМ!$C$33:$C$776,СВЦЭМ!$A$33:$A$776,$A107,СВЦЭМ!$B$33:$B$776,X$83)+'СЕТ СН'!$H$12+СВЦЭМ!$D$10+'СЕТ СН'!$H$6-'СЕТ СН'!$H$22</f>
        <v>1118.91782552</v>
      </c>
      <c r="Y107" s="36">
        <f>SUMIFS(СВЦЭМ!$C$33:$C$776,СВЦЭМ!$A$33:$A$776,$A107,СВЦЭМ!$B$33:$B$776,Y$83)+'СЕТ СН'!$H$12+СВЦЭМ!$D$10+'СЕТ СН'!$H$6-'СЕТ СН'!$H$22</f>
        <v>1158.2394310200002</v>
      </c>
    </row>
    <row r="108" spans="1:25" ht="15.75" x14ac:dyDescent="0.2">
      <c r="A108" s="35">
        <f t="shared" si="2"/>
        <v>43763</v>
      </c>
      <c r="B108" s="36">
        <f>SUMIFS(СВЦЭМ!$C$33:$C$776,СВЦЭМ!$A$33:$A$776,$A108,СВЦЭМ!$B$33:$B$776,B$83)+'СЕТ СН'!$H$12+СВЦЭМ!$D$10+'СЕТ СН'!$H$6-'СЕТ СН'!$H$22</f>
        <v>1263.46362275</v>
      </c>
      <c r="C108" s="36">
        <f>SUMIFS(СВЦЭМ!$C$33:$C$776,СВЦЭМ!$A$33:$A$776,$A108,СВЦЭМ!$B$33:$B$776,C$83)+'СЕТ СН'!$H$12+СВЦЭМ!$D$10+'СЕТ СН'!$H$6-'СЕТ СН'!$H$22</f>
        <v>1314.9176256400001</v>
      </c>
      <c r="D108" s="36">
        <f>SUMIFS(СВЦЭМ!$C$33:$C$776,СВЦЭМ!$A$33:$A$776,$A108,СВЦЭМ!$B$33:$B$776,D$83)+'СЕТ СН'!$H$12+СВЦЭМ!$D$10+'СЕТ СН'!$H$6-'СЕТ СН'!$H$22</f>
        <v>1332.22078461</v>
      </c>
      <c r="E108" s="36">
        <f>SUMIFS(СВЦЭМ!$C$33:$C$776,СВЦЭМ!$A$33:$A$776,$A108,СВЦЭМ!$B$33:$B$776,E$83)+'СЕТ СН'!$H$12+СВЦЭМ!$D$10+'СЕТ СН'!$H$6-'СЕТ СН'!$H$22</f>
        <v>1340.4680307600001</v>
      </c>
      <c r="F108" s="36">
        <f>SUMIFS(СВЦЭМ!$C$33:$C$776,СВЦЭМ!$A$33:$A$776,$A108,СВЦЭМ!$B$33:$B$776,F$83)+'СЕТ СН'!$H$12+СВЦЭМ!$D$10+'СЕТ СН'!$H$6-'СЕТ СН'!$H$22</f>
        <v>1329.8754689900002</v>
      </c>
      <c r="G108" s="36">
        <f>SUMIFS(СВЦЭМ!$C$33:$C$776,СВЦЭМ!$A$33:$A$776,$A108,СВЦЭМ!$B$33:$B$776,G$83)+'СЕТ СН'!$H$12+СВЦЭМ!$D$10+'СЕТ СН'!$H$6-'СЕТ СН'!$H$22</f>
        <v>1297.33654963</v>
      </c>
      <c r="H108" s="36">
        <f>SUMIFS(СВЦЭМ!$C$33:$C$776,СВЦЭМ!$A$33:$A$776,$A108,СВЦЭМ!$B$33:$B$776,H$83)+'СЕТ СН'!$H$12+СВЦЭМ!$D$10+'СЕТ СН'!$H$6-'СЕТ СН'!$H$22</f>
        <v>1250.7244590400001</v>
      </c>
      <c r="I108" s="36">
        <f>SUMIFS(СВЦЭМ!$C$33:$C$776,СВЦЭМ!$A$33:$A$776,$A108,СВЦЭМ!$B$33:$B$776,I$83)+'СЕТ СН'!$H$12+СВЦЭМ!$D$10+'СЕТ СН'!$H$6-'СЕТ СН'!$H$22</f>
        <v>1225.2920421600002</v>
      </c>
      <c r="J108" s="36">
        <f>SUMIFS(СВЦЭМ!$C$33:$C$776,СВЦЭМ!$A$33:$A$776,$A108,СВЦЭМ!$B$33:$B$776,J$83)+'СЕТ СН'!$H$12+СВЦЭМ!$D$10+'СЕТ СН'!$H$6-'СЕТ СН'!$H$22</f>
        <v>1216.2583045900001</v>
      </c>
      <c r="K108" s="36">
        <f>SUMIFS(СВЦЭМ!$C$33:$C$776,СВЦЭМ!$A$33:$A$776,$A108,СВЦЭМ!$B$33:$B$776,K$83)+'СЕТ СН'!$H$12+СВЦЭМ!$D$10+'СЕТ СН'!$H$6-'СЕТ СН'!$H$22</f>
        <v>1197.2388146600001</v>
      </c>
      <c r="L108" s="36">
        <f>SUMIFS(СВЦЭМ!$C$33:$C$776,СВЦЭМ!$A$33:$A$776,$A108,СВЦЭМ!$B$33:$B$776,L$83)+'СЕТ СН'!$H$12+СВЦЭМ!$D$10+'СЕТ СН'!$H$6-'СЕТ СН'!$H$22</f>
        <v>1202.2494816200001</v>
      </c>
      <c r="M108" s="36">
        <f>SUMIFS(СВЦЭМ!$C$33:$C$776,СВЦЭМ!$A$33:$A$776,$A108,СВЦЭМ!$B$33:$B$776,M$83)+'СЕТ СН'!$H$12+СВЦЭМ!$D$10+'СЕТ СН'!$H$6-'СЕТ СН'!$H$22</f>
        <v>1216.1572879700002</v>
      </c>
      <c r="N108" s="36">
        <f>SUMIFS(СВЦЭМ!$C$33:$C$776,СВЦЭМ!$A$33:$A$776,$A108,СВЦЭМ!$B$33:$B$776,N$83)+'СЕТ СН'!$H$12+СВЦЭМ!$D$10+'СЕТ СН'!$H$6-'СЕТ СН'!$H$22</f>
        <v>1187.6278120900001</v>
      </c>
      <c r="O108" s="36">
        <f>SUMIFS(СВЦЭМ!$C$33:$C$776,СВЦЭМ!$A$33:$A$776,$A108,СВЦЭМ!$B$33:$B$776,O$83)+'СЕТ СН'!$H$12+СВЦЭМ!$D$10+'СЕТ СН'!$H$6-'СЕТ СН'!$H$22</f>
        <v>1149.4908907700001</v>
      </c>
      <c r="P108" s="36">
        <f>SUMIFS(СВЦЭМ!$C$33:$C$776,СВЦЭМ!$A$33:$A$776,$A108,СВЦЭМ!$B$33:$B$776,P$83)+'СЕТ СН'!$H$12+СВЦЭМ!$D$10+'СЕТ СН'!$H$6-'СЕТ СН'!$H$22</f>
        <v>1148.4860748999999</v>
      </c>
      <c r="Q108" s="36">
        <f>SUMIFS(СВЦЭМ!$C$33:$C$776,СВЦЭМ!$A$33:$A$776,$A108,СВЦЭМ!$B$33:$B$776,Q$83)+'СЕТ СН'!$H$12+СВЦЭМ!$D$10+'СЕТ СН'!$H$6-'СЕТ СН'!$H$22</f>
        <v>1134.6803289500001</v>
      </c>
      <c r="R108" s="36">
        <f>SUMIFS(СВЦЭМ!$C$33:$C$776,СВЦЭМ!$A$33:$A$776,$A108,СВЦЭМ!$B$33:$B$776,R$83)+'СЕТ СН'!$H$12+СВЦЭМ!$D$10+'СЕТ СН'!$H$6-'СЕТ СН'!$H$22</f>
        <v>1140.8859394400001</v>
      </c>
      <c r="S108" s="36">
        <f>SUMIFS(СВЦЭМ!$C$33:$C$776,СВЦЭМ!$A$33:$A$776,$A108,СВЦЭМ!$B$33:$B$776,S$83)+'СЕТ СН'!$H$12+СВЦЭМ!$D$10+'СЕТ СН'!$H$6-'СЕТ СН'!$H$22</f>
        <v>1145.0210530700001</v>
      </c>
      <c r="T108" s="36">
        <f>SUMIFS(СВЦЭМ!$C$33:$C$776,СВЦЭМ!$A$33:$A$776,$A108,СВЦЭМ!$B$33:$B$776,T$83)+'СЕТ СН'!$H$12+СВЦЭМ!$D$10+'СЕТ СН'!$H$6-'СЕТ СН'!$H$22</f>
        <v>1154.21232876</v>
      </c>
      <c r="U108" s="36">
        <f>SUMIFS(СВЦЭМ!$C$33:$C$776,СВЦЭМ!$A$33:$A$776,$A108,СВЦЭМ!$B$33:$B$776,U$83)+'СЕТ СН'!$H$12+СВЦЭМ!$D$10+'СЕТ СН'!$H$6-'СЕТ СН'!$H$22</f>
        <v>1169.50872768</v>
      </c>
      <c r="V108" s="36">
        <f>SUMIFS(СВЦЭМ!$C$33:$C$776,СВЦЭМ!$A$33:$A$776,$A108,СВЦЭМ!$B$33:$B$776,V$83)+'СЕТ СН'!$H$12+СВЦЭМ!$D$10+'СЕТ СН'!$H$6-'СЕТ СН'!$H$22</f>
        <v>1156.5903578900002</v>
      </c>
      <c r="W108" s="36">
        <f>SUMIFS(СВЦЭМ!$C$33:$C$776,СВЦЭМ!$A$33:$A$776,$A108,СВЦЭМ!$B$33:$B$776,W$83)+'СЕТ СН'!$H$12+СВЦЭМ!$D$10+'СЕТ СН'!$H$6-'СЕТ СН'!$H$22</f>
        <v>1148.3212048</v>
      </c>
      <c r="X108" s="36">
        <f>SUMIFS(СВЦЭМ!$C$33:$C$776,СВЦЭМ!$A$33:$A$776,$A108,СВЦЭМ!$B$33:$B$776,X$83)+'СЕТ СН'!$H$12+СВЦЭМ!$D$10+'СЕТ СН'!$H$6-'СЕТ СН'!$H$22</f>
        <v>1133.6969807</v>
      </c>
      <c r="Y108" s="36">
        <f>SUMIFS(СВЦЭМ!$C$33:$C$776,СВЦЭМ!$A$33:$A$776,$A108,СВЦЭМ!$B$33:$B$776,Y$83)+'СЕТ СН'!$H$12+СВЦЭМ!$D$10+'СЕТ СН'!$H$6-'СЕТ СН'!$H$22</f>
        <v>1169.7758977000001</v>
      </c>
    </row>
    <row r="109" spans="1:25" ht="15.75" x14ac:dyDescent="0.2">
      <c r="A109" s="35">
        <f t="shared" si="2"/>
        <v>43764</v>
      </c>
      <c r="B109" s="36">
        <f>SUMIFS(СВЦЭМ!$C$33:$C$776,СВЦЭМ!$A$33:$A$776,$A109,СВЦЭМ!$B$33:$B$776,B$83)+'СЕТ СН'!$H$12+СВЦЭМ!$D$10+'СЕТ СН'!$H$6-'СЕТ СН'!$H$22</f>
        <v>1242.47178555</v>
      </c>
      <c r="C109" s="36">
        <f>SUMIFS(СВЦЭМ!$C$33:$C$776,СВЦЭМ!$A$33:$A$776,$A109,СВЦЭМ!$B$33:$B$776,C$83)+'СЕТ СН'!$H$12+СВЦЭМ!$D$10+'СЕТ СН'!$H$6-'СЕТ СН'!$H$22</f>
        <v>1281.9365218600001</v>
      </c>
      <c r="D109" s="36">
        <f>SUMIFS(СВЦЭМ!$C$33:$C$776,СВЦЭМ!$A$33:$A$776,$A109,СВЦЭМ!$B$33:$B$776,D$83)+'СЕТ СН'!$H$12+СВЦЭМ!$D$10+'СЕТ СН'!$H$6-'СЕТ СН'!$H$22</f>
        <v>1304.60248862</v>
      </c>
      <c r="E109" s="36">
        <f>SUMIFS(СВЦЭМ!$C$33:$C$776,СВЦЭМ!$A$33:$A$776,$A109,СВЦЭМ!$B$33:$B$776,E$83)+'СЕТ СН'!$H$12+СВЦЭМ!$D$10+'СЕТ СН'!$H$6-'СЕТ СН'!$H$22</f>
        <v>1303.6267499</v>
      </c>
      <c r="F109" s="36">
        <f>SUMIFS(СВЦЭМ!$C$33:$C$776,СВЦЭМ!$A$33:$A$776,$A109,СВЦЭМ!$B$33:$B$776,F$83)+'СЕТ СН'!$H$12+СВЦЭМ!$D$10+'СЕТ СН'!$H$6-'СЕТ СН'!$H$22</f>
        <v>1299.3709727800001</v>
      </c>
      <c r="G109" s="36">
        <f>SUMIFS(СВЦЭМ!$C$33:$C$776,СВЦЭМ!$A$33:$A$776,$A109,СВЦЭМ!$B$33:$B$776,G$83)+'СЕТ СН'!$H$12+СВЦЭМ!$D$10+'СЕТ СН'!$H$6-'СЕТ СН'!$H$22</f>
        <v>1271.1117320600001</v>
      </c>
      <c r="H109" s="36">
        <f>SUMIFS(СВЦЭМ!$C$33:$C$776,СВЦЭМ!$A$33:$A$776,$A109,СВЦЭМ!$B$33:$B$776,H$83)+'СЕТ СН'!$H$12+СВЦЭМ!$D$10+'СЕТ СН'!$H$6-'СЕТ СН'!$H$22</f>
        <v>1251.3675612699999</v>
      </c>
      <c r="I109" s="36">
        <f>SUMIFS(СВЦЭМ!$C$33:$C$776,СВЦЭМ!$A$33:$A$776,$A109,СВЦЭМ!$B$33:$B$776,I$83)+'СЕТ СН'!$H$12+СВЦЭМ!$D$10+'СЕТ СН'!$H$6-'СЕТ СН'!$H$22</f>
        <v>1234.43472664</v>
      </c>
      <c r="J109" s="36">
        <f>SUMIFS(СВЦЭМ!$C$33:$C$776,СВЦЭМ!$A$33:$A$776,$A109,СВЦЭМ!$B$33:$B$776,J$83)+'СЕТ СН'!$H$12+СВЦЭМ!$D$10+'СЕТ СН'!$H$6-'СЕТ СН'!$H$22</f>
        <v>1212.94665779</v>
      </c>
      <c r="K109" s="36">
        <f>SUMIFS(СВЦЭМ!$C$33:$C$776,СВЦЭМ!$A$33:$A$776,$A109,СВЦЭМ!$B$33:$B$776,K$83)+'СЕТ СН'!$H$12+СВЦЭМ!$D$10+'СЕТ СН'!$H$6-'СЕТ СН'!$H$22</f>
        <v>1198.64742589</v>
      </c>
      <c r="L109" s="36">
        <f>SUMIFS(СВЦЭМ!$C$33:$C$776,СВЦЭМ!$A$33:$A$776,$A109,СВЦЭМ!$B$33:$B$776,L$83)+'СЕТ СН'!$H$12+СВЦЭМ!$D$10+'СЕТ СН'!$H$6-'СЕТ СН'!$H$22</f>
        <v>1199.5604267399999</v>
      </c>
      <c r="M109" s="36">
        <f>SUMIFS(СВЦЭМ!$C$33:$C$776,СВЦЭМ!$A$33:$A$776,$A109,СВЦЭМ!$B$33:$B$776,M$83)+'СЕТ СН'!$H$12+СВЦЭМ!$D$10+'СЕТ СН'!$H$6-'СЕТ СН'!$H$22</f>
        <v>1197.2214830500002</v>
      </c>
      <c r="N109" s="36">
        <f>SUMIFS(СВЦЭМ!$C$33:$C$776,СВЦЭМ!$A$33:$A$776,$A109,СВЦЭМ!$B$33:$B$776,N$83)+'СЕТ СН'!$H$12+СВЦЭМ!$D$10+'СЕТ СН'!$H$6-'СЕТ СН'!$H$22</f>
        <v>1166.6502494700001</v>
      </c>
      <c r="O109" s="36">
        <f>SUMIFS(СВЦЭМ!$C$33:$C$776,СВЦЭМ!$A$33:$A$776,$A109,СВЦЭМ!$B$33:$B$776,O$83)+'СЕТ СН'!$H$12+СВЦЭМ!$D$10+'СЕТ СН'!$H$6-'СЕТ СН'!$H$22</f>
        <v>1132.16136486</v>
      </c>
      <c r="P109" s="36">
        <f>SUMIFS(СВЦЭМ!$C$33:$C$776,СВЦЭМ!$A$33:$A$776,$A109,СВЦЭМ!$B$33:$B$776,P$83)+'СЕТ СН'!$H$12+СВЦЭМ!$D$10+'СЕТ СН'!$H$6-'СЕТ СН'!$H$22</f>
        <v>1133.73710286</v>
      </c>
      <c r="Q109" s="36">
        <f>SUMIFS(СВЦЭМ!$C$33:$C$776,СВЦЭМ!$A$33:$A$776,$A109,СВЦЭМ!$B$33:$B$776,Q$83)+'СЕТ СН'!$H$12+СВЦЭМ!$D$10+'СЕТ СН'!$H$6-'СЕТ СН'!$H$22</f>
        <v>1127.3227571100001</v>
      </c>
      <c r="R109" s="36">
        <f>SUMIFS(СВЦЭМ!$C$33:$C$776,СВЦЭМ!$A$33:$A$776,$A109,СВЦЭМ!$B$33:$B$776,R$83)+'СЕТ СН'!$H$12+СВЦЭМ!$D$10+'СЕТ СН'!$H$6-'СЕТ СН'!$H$22</f>
        <v>1130.7784104100001</v>
      </c>
      <c r="S109" s="36">
        <f>SUMIFS(СВЦЭМ!$C$33:$C$776,СВЦЭМ!$A$33:$A$776,$A109,СВЦЭМ!$B$33:$B$776,S$83)+'СЕТ СН'!$H$12+СВЦЭМ!$D$10+'СЕТ СН'!$H$6-'СЕТ СН'!$H$22</f>
        <v>1134.3854947</v>
      </c>
      <c r="T109" s="36">
        <f>SUMIFS(СВЦЭМ!$C$33:$C$776,СВЦЭМ!$A$33:$A$776,$A109,СВЦЭМ!$B$33:$B$776,T$83)+'СЕТ СН'!$H$12+СВЦЭМ!$D$10+'СЕТ СН'!$H$6-'СЕТ СН'!$H$22</f>
        <v>1142.3830996700001</v>
      </c>
      <c r="U109" s="36">
        <f>SUMIFS(СВЦЭМ!$C$33:$C$776,СВЦЭМ!$A$33:$A$776,$A109,СВЦЭМ!$B$33:$B$776,U$83)+'СЕТ СН'!$H$12+СВЦЭМ!$D$10+'СЕТ СН'!$H$6-'СЕТ СН'!$H$22</f>
        <v>1146.29390313</v>
      </c>
      <c r="V109" s="36">
        <f>SUMIFS(СВЦЭМ!$C$33:$C$776,СВЦЭМ!$A$33:$A$776,$A109,СВЦЭМ!$B$33:$B$776,V$83)+'СЕТ СН'!$H$12+СВЦЭМ!$D$10+'СЕТ СН'!$H$6-'СЕТ СН'!$H$22</f>
        <v>1140.0720475600001</v>
      </c>
      <c r="W109" s="36">
        <f>SUMIFS(СВЦЭМ!$C$33:$C$776,СВЦЭМ!$A$33:$A$776,$A109,СВЦЭМ!$B$33:$B$776,W$83)+'СЕТ СН'!$H$12+СВЦЭМ!$D$10+'СЕТ СН'!$H$6-'СЕТ СН'!$H$22</f>
        <v>1136.39417138</v>
      </c>
      <c r="X109" s="36">
        <f>SUMIFS(СВЦЭМ!$C$33:$C$776,СВЦЭМ!$A$33:$A$776,$A109,СВЦЭМ!$B$33:$B$776,X$83)+'СЕТ СН'!$H$12+СВЦЭМ!$D$10+'СЕТ СН'!$H$6-'СЕТ СН'!$H$22</f>
        <v>1148.8722515899999</v>
      </c>
      <c r="Y109" s="36">
        <f>SUMIFS(СВЦЭМ!$C$33:$C$776,СВЦЭМ!$A$33:$A$776,$A109,СВЦЭМ!$B$33:$B$776,Y$83)+'СЕТ СН'!$H$12+СВЦЭМ!$D$10+'СЕТ СН'!$H$6-'СЕТ СН'!$H$22</f>
        <v>1184.1975843499999</v>
      </c>
    </row>
    <row r="110" spans="1:25" ht="15.75" x14ac:dyDescent="0.2">
      <c r="A110" s="35">
        <f t="shared" si="2"/>
        <v>43765</v>
      </c>
      <c r="B110" s="36">
        <f>SUMIFS(СВЦЭМ!$C$33:$C$776,СВЦЭМ!$A$33:$A$776,$A110,СВЦЭМ!$B$33:$B$776,B$83)+'СЕТ СН'!$H$12+СВЦЭМ!$D$10+'СЕТ СН'!$H$6-'СЕТ СН'!$H$22</f>
        <v>1280.49272993</v>
      </c>
      <c r="C110" s="36">
        <f>SUMIFS(СВЦЭМ!$C$33:$C$776,СВЦЭМ!$A$33:$A$776,$A110,СВЦЭМ!$B$33:$B$776,C$83)+'СЕТ СН'!$H$12+СВЦЭМ!$D$10+'СЕТ СН'!$H$6-'СЕТ СН'!$H$22</f>
        <v>1291.6098931199999</v>
      </c>
      <c r="D110" s="36">
        <f>SUMIFS(СВЦЭМ!$C$33:$C$776,СВЦЭМ!$A$33:$A$776,$A110,СВЦЭМ!$B$33:$B$776,D$83)+'СЕТ СН'!$H$12+СВЦЭМ!$D$10+'СЕТ СН'!$H$6-'СЕТ СН'!$H$22</f>
        <v>1291.2757769099999</v>
      </c>
      <c r="E110" s="36">
        <f>SUMIFS(СВЦЭМ!$C$33:$C$776,СВЦЭМ!$A$33:$A$776,$A110,СВЦЭМ!$B$33:$B$776,E$83)+'СЕТ СН'!$H$12+СВЦЭМ!$D$10+'СЕТ СН'!$H$6-'СЕТ СН'!$H$22</f>
        <v>1302.7708754700002</v>
      </c>
      <c r="F110" s="36">
        <f>SUMIFS(СВЦЭМ!$C$33:$C$776,СВЦЭМ!$A$33:$A$776,$A110,СВЦЭМ!$B$33:$B$776,F$83)+'СЕТ СН'!$H$12+СВЦЭМ!$D$10+'СЕТ СН'!$H$6-'СЕТ СН'!$H$22</f>
        <v>1301.7190717600001</v>
      </c>
      <c r="G110" s="36">
        <f>SUMIFS(СВЦЭМ!$C$33:$C$776,СВЦЭМ!$A$33:$A$776,$A110,СВЦЭМ!$B$33:$B$776,G$83)+'СЕТ СН'!$H$12+СВЦЭМ!$D$10+'СЕТ СН'!$H$6-'СЕТ СН'!$H$22</f>
        <v>1285.85867942</v>
      </c>
      <c r="H110" s="36">
        <f>SUMIFS(СВЦЭМ!$C$33:$C$776,СВЦЭМ!$A$33:$A$776,$A110,СВЦЭМ!$B$33:$B$776,H$83)+'СЕТ СН'!$H$12+СВЦЭМ!$D$10+'СЕТ СН'!$H$6-'СЕТ СН'!$H$22</f>
        <v>1261.0308075600001</v>
      </c>
      <c r="I110" s="36">
        <f>SUMIFS(СВЦЭМ!$C$33:$C$776,СВЦЭМ!$A$33:$A$776,$A110,СВЦЭМ!$B$33:$B$776,I$83)+'СЕТ СН'!$H$12+СВЦЭМ!$D$10+'СЕТ СН'!$H$6-'СЕТ СН'!$H$22</f>
        <v>1237.7111887999999</v>
      </c>
      <c r="J110" s="36">
        <f>SUMIFS(СВЦЭМ!$C$33:$C$776,СВЦЭМ!$A$33:$A$776,$A110,СВЦЭМ!$B$33:$B$776,J$83)+'СЕТ СН'!$H$12+СВЦЭМ!$D$10+'СЕТ СН'!$H$6-'СЕТ СН'!$H$22</f>
        <v>1215.7708950000001</v>
      </c>
      <c r="K110" s="36">
        <f>SUMIFS(СВЦЭМ!$C$33:$C$776,СВЦЭМ!$A$33:$A$776,$A110,СВЦЭМ!$B$33:$B$776,K$83)+'СЕТ СН'!$H$12+СВЦЭМ!$D$10+'СЕТ СН'!$H$6-'СЕТ СН'!$H$22</f>
        <v>1188.2899637600001</v>
      </c>
      <c r="L110" s="36">
        <f>SUMIFS(СВЦЭМ!$C$33:$C$776,СВЦЭМ!$A$33:$A$776,$A110,СВЦЭМ!$B$33:$B$776,L$83)+'СЕТ СН'!$H$12+СВЦЭМ!$D$10+'СЕТ СН'!$H$6-'СЕТ СН'!$H$22</f>
        <v>1185.2199220699999</v>
      </c>
      <c r="M110" s="36">
        <f>SUMIFS(СВЦЭМ!$C$33:$C$776,СВЦЭМ!$A$33:$A$776,$A110,СВЦЭМ!$B$33:$B$776,M$83)+'СЕТ СН'!$H$12+СВЦЭМ!$D$10+'СЕТ СН'!$H$6-'СЕТ СН'!$H$22</f>
        <v>1177.4818335499999</v>
      </c>
      <c r="N110" s="36">
        <f>SUMIFS(СВЦЭМ!$C$33:$C$776,СВЦЭМ!$A$33:$A$776,$A110,СВЦЭМ!$B$33:$B$776,N$83)+'СЕТ СН'!$H$12+СВЦЭМ!$D$10+'СЕТ СН'!$H$6-'СЕТ СН'!$H$22</f>
        <v>1145.9418241000001</v>
      </c>
      <c r="O110" s="36">
        <f>SUMIFS(СВЦЭМ!$C$33:$C$776,СВЦЭМ!$A$33:$A$776,$A110,СВЦЭМ!$B$33:$B$776,O$83)+'СЕТ СН'!$H$12+СВЦЭМ!$D$10+'СЕТ СН'!$H$6-'СЕТ СН'!$H$22</f>
        <v>1127.0209913900001</v>
      </c>
      <c r="P110" s="36">
        <f>SUMIFS(СВЦЭМ!$C$33:$C$776,СВЦЭМ!$A$33:$A$776,$A110,СВЦЭМ!$B$33:$B$776,P$83)+'СЕТ СН'!$H$12+СВЦЭМ!$D$10+'СЕТ СН'!$H$6-'СЕТ СН'!$H$22</f>
        <v>1135.18026854</v>
      </c>
      <c r="Q110" s="36">
        <f>SUMIFS(СВЦЭМ!$C$33:$C$776,СВЦЭМ!$A$33:$A$776,$A110,СВЦЭМ!$B$33:$B$776,Q$83)+'СЕТ СН'!$H$12+СВЦЭМ!$D$10+'СЕТ СН'!$H$6-'СЕТ СН'!$H$22</f>
        <v>1137.63364581</v>
      </c>
      <c r="R110" s="36">
        <f>SUMIFS(СВЦЭМ!$C$33:$C$776,СВЦЭМ!$A$33:$A$776,$A110,СВЦЭМ!$B$33:$B$776,R$83)+'СЕТ СН'!$H$12+СВЦЭМ!$D$10+'СЕТ СН'!$H$6-'СЕТ СН'!$H$22</f>
        <v>1123.6681055500001</v>
      </c>
      <c r="S110" s="36">
        <f>SUMIFS(СВЦЭМ!$C$33:$C$776,СВЦЭМ!$A$33:$A$776,$A110,СВЦЭМ!$B$33:$B$776,S$83)+'СЕТ СН'!$H$12+СВЦЭМ!$D$10+'СЕТ СН'!$H$6-'СЕТ СН'!$H$22</f>
        <v>1132.6170123000002</v>
      </c>
      <c r="T110" s="36">
        <f>SUMIFS(СВЦЭМ!$C$33:$C$776,СВЦЭМ!$A$33:$A$776,$A110,СВЦЭМ!$B$33:$B$776,T$83)+'СЕТ СН'!$H$12+СВЦЭМ!$D$10+'СЕТ СН'!$H$6-'СЕТ СН'!$H$22</f>
        <v>1122.3028920100001</v>
      </c>
      <c r="U110" s="36">
        <f>SUMIFS(СВЦЭМ!$C$33:$C$776,СВЦЭМ!$A$33:$A$776,$A110,СВЦЭМ!$B$33:$B$776,U$83)+'СЕТ СН'!$H$12+СВЦЭМ!$D$10+'СЕТ СН'!$H$6-'СЕТ СН'!$H$22</f>
        <v>1112.88879679</v>
      </c>
      <c r="V110" s="36">
        <f>SUMIFS(СВЦЭМ!$C$33:$C$776,СВЦЭМ!$A$33:$A$776,$A110,СВЦЭМ!$B$33:$B$776,V$83)+'СЕТ СН'!$H$12+СВЦЭМ!$D$10+'СЕТ СН'!$H$6-'СЕТ СН'!$H$22</f>
        <v>1109.20375358</v>
      </c>
      <c r="W110" s="36">
        <f>SUMIFS(СВЦЭМ!$C$33:$C$776,СВЦЭМ!$A$33:$A$776,$A110,СВЦЭМ!$B$33:$B$776,W$83)+'СЕТ СН'!$H$12+СВЦЭМ!$D$10+'СЕТ СН'!$H$6-'СЕТ СН'!$H$22</f>
        <v>1130.6814878499999</v>
      </c>
      <c r="X110" s="36">
        <f>SUMIFS(СВЦЭМ!$C$33:$C$776,СВЦЭМ!$A$33:$A$776,$A110,СВЦЭМ!$B$33:$B$776,X$83)+'СЕТ СН'!$H$12+СВЦЭМ!$D$10+'СЕТ СН'!$H$6-'СЕТ СН'!$H$22</f>
        <v>1125.9349511800001</v>
      </c>
      <c r="Y110" s="36">
        <f>SUMIFS(СВЦЭМ!$C$33:$C$776,СВЦЭМ!$A$33:$A$776,$A110,СВЦЭМ!$B$33:$B$776,Y$83)+'СЕТ СН'!$H$12+СВЦЭМ!$D$10+'СЕТ СН'!$H$6-'СЕТ СН'!$H$22</f>
        <v>1158.43830776</v>
      </c>
    </row>
    <row r="111" spans="1:25" ht="15.75" x14ac:dyDescent="0.2">
      <c r="A111" s="35">
        <f t="shared" si="2"/>
        <v>43766</v>
      </c>
      <c r="B111" s="36">
        <f>SUMIFS(СВЦЭМ!$C$33:$C$776,СВЦЭМ!$A$33:$A$776,$A111,СВЦЭМ!$B$33:$B$776,B$83)+'СЕТ СН'!$H$12+СВЦЭМ!$D$10+'СЕТ СН'!$H$6-'СЕТ СН'!$H$22</f>
        <v>1249.01720703</v>
      </c>
      <c r="C111" s="36">
        <f>SUMIFS(СВЦЭМ!$C$33:$C$776,СВЦЭМ!$A$33:$A$776,$A111,СВЦЭМ!$B$33:$B$776,C$83)+'СЕТ СН'!$H$12+СВЦЭМ!$D$10+'СЕТ СН'!$H$6-'СЕТ СН'!$H$22</f>
        <v>1297.3788040200002</v>
      </c>
      <c r="D111" s="36">
        <f>SUMIFS(СВЦЭМ!$C$33:$C$776,СВЦЭМ!$A$33:$A$776,$A111,СВЦЭМ!$B$33:$B$776,D$83)+'СЕТ СН'!$H$12+СВЦЭМ!$D$10+'СЕТ СН'!$H$6-'СЕТ СН'!$H$22</f>
        <v>1313.3563619900001</v>
      </c>
      <c r="E111" s="36">
        <f>SUMIFS(СВЦЭМ!$C$33:$C$776,СВЦЭМ!$A$33:$A$776,$A111,СВЦЭМ!$B$33:$B$776,E$83)+'СЕТ СН'!$H$12+СВЦЭМ!$D$10+'СЕТ СН'!$H$6-'СЕТ СН'!$H$22</f>
        <v>1316.6079568</v>
      </c>
      <c r="F111" s="36">
        <f>SUMIFS(СВЦЭМ!$C$33:$C$776,СВЦЭМ!$A$33:$A$776,$A111,СВЦЭМ!$B$33:$B$776,F$83)+'СЕТ СН'!$H$12+СВЦЭМ!$D$10+'СЕТ СН'!$H$6-'СЕТ СН'!$H$22</f>
        <v>1315.0575382900001</v>
      </c>
      <c r="G111" s="36">
        <f>SUMIFS(СВЦЭМ!$C$33:$C$776,СВЦЭМ!$A$33:$A$776,$A111,СВЦЭМ!$B$33:$B$776,G$83)+'СЕТ СН'!$H$12+СВЦЭМ!$D$10+'СЕТ СН'!$H$6-'СЕТ СН'!$H$22</f>
        <v>1296.0219805300001</v>
      </c>
      <c r="H111" s="36">
        <f>SUMIFS(СВЦЭМ!$C$33:$C$776,СВЦЭМ!$A$33:$A$776,$A111,СВЦЭМ!$B$33:$B$776,H$83)+'СЕТ СН'!$H$12+СВЦЭМ!$D$10+'СЕТ СН'!$H$6-'СЕТ СН'!$H$22</f>
        <v>1257.0465761700002</v>
      </c>
      <c r="I111" s="36">
        <f>SUMIFS(СВЦЭМ!$C$33:$C$776,СВЦЭМ!$A$33:$A$776,$A111,СВЦЭМ!$B$33:$B$776,I$83)+'СЕТ СН'!$H$12+СВЦЭМ!$D$10+'СЕТ СН'!$H$6-'СЕТ СН'!$H$22</f>
        <v>1236.0530230200002</v>
      </c>
      <c r="J111" s="36">
        <f>SUMIFS(СВЦЭМ!$C$33:$C$776,СВЦЭМ!$A$33:$A$776,$A111,СВЦЭМ!$B$33:$B$776,J$83)+'СЕТ СН'!$H$12+СВЦЭМ!$D$10+'СЕТ СН'!$H$6-'СЕТ СН'!$H$22</f>
        <v>1234.8638749500001</v>
      </c>
      <c r="K111" s="36">
        <f>SUMIFS(СВЦЭМ!$C$33:$C$776,СВЦЭМ!$A$33:$A$776,$A111,СВЦЭМ!$B$33:$B$776,K$83)+'СЕТ СН'!$H$12+СВЦЭМ!$D$10+'СЕТ СН'!$H$6-'СЕТ СН'!$H$22</f>
        <v>1195.3043707900001</v>
      </c>
      <c r="L111" s="36">
        <f>SUMIFS(СВЦЭМ!$C$33:$C$776,СВЦЭМ!$A$33:$A$776,$A111,СВЦЭМ!$B$33:$B$776,L$83)+'СЕТ СН'!$H$12+СВЦЭМ!$D$10+'СЕТ СН'!$H$6-'СЕТ СН'!$H$22</f>
        <v>1196.56574101</v>
      </c>
      <c r="M111" s="36">
        <f>SUMIFS(СВЦЭМ!$C$33:$C$776,СВЦЭМ!$A$33:$A$776,$A111,СВЦЭМ!$B$33:$B$776,M$83)+'СЕТ СН'!$H$12+СВЦЭМ!$D$10+'СЕТ СН'!$H$6-'СЕТ СН'!$H$22</f>
        <v>1202.32509222</v>
      </c>
      <c r="N111" s="36">
        <f>SUMIFS(СВЦЭМ!$C$33:$C$776,СВЦЭМ!$A$33:$A$776,$A111,СВЦЭМ!$B$33:$B$776,N$83)+'СЕТ СН'!$H$12+СВЦЭМ!$D$10+'СЕТ СН'!$H$6-'СЕТ СН'!$H$22</f>
        <v>1171.71505063</v>
      </c>
      <c r="O111" s="36">
        <f>SUMIFS(СВЦЭМ!$C$33:$C$776,СВЦЭМ!$A$33:$A$776,$A111,СВЦЭМ!$B$33:$B$776,O$83)+'СЕТ СН'!$H$12+СВЦЭМ!$D$10+'СЕТ СН'!$H$6-'СЕТ СН'!$H$22</f>
        <v>1142.9523359499999</v>
      </c>
      <c r="P111" s="36">
        <f>SUMIFS(СВЦЭМ!$C$33:$C$776,СВЦЭМ!$A$33:$A$776,$A111,СВЦЭМ!$B$33:$B$776,P$83)+'СЕТ СН'!$H$12+СВЦЭМ!$D$10+'СЕТ СН'!$H$6-'СЕТ СН'!$H$22</f>
        <v>1150.36915628</v>
      </c>
      <c r="Q111" s="36">
        <f>SUMIFS(СВЦЭМ!$C$33:$C$776,СВЦЭМ!$A$33:$A$776,$A111,СВЦЭМ!$B$33:$B$776,Q$83)+'СЕТ СН'!$H$12+СВЦЭМ!$D$10+'СЕТ СН'!$H$6-'СЕТ СН'!$H$22</f>
        <v>1143.98119361</v>
      </c>
      <c r="R111" s="36">
        <f>SUMIFS(СВЦЭМ!$C$33:$C$776,СВЦЭМ!$A$33:$A$776,$A111,СВЦЭМ!$B$33:$B$776,R$83)+'СЕТ СН'!$H$12+СВЦЭМ!$D$10+'СЕТ СН'!$H$6-'СЕТ СН'!$H$22</f>
        <v>1133.8230715200002</v>
      </c>
      <c r="S111" s="36">
        <f>SUMIFS(СВЦЭМ!$C$33:$C$776,СВЦЭМ!$A$33:$A$776,$A111,СВЦЭМ!$B$33:$B$776,S$83)+'СЕТ СН'!$H$12+СВЦЭМ!$D$10+'СЕТ СН'!$H$6-'СЕТ СН'!$H$22</f>
        <v>1148.5496874600001</v>
      </c>
      <c r="T111" s="36">
        <f>SUMIFS(СВЦЭМ!$C$33:$C$776,СВЦЭМ!$A$33:$A$776,$A111,СВЦЭМ!$B$33:$B$776,T$83)+'СЕТ СН'!$H$12+СВЦЭМ!$D$10+'СЕТ СН'!$H$6-'СЕТ СН'!$H$22</f>
        <v>1141.1382273500001</v>
      </c>
      <c r="U111" s="36">
        <f>SUMIFS(СВЦЭМ!$C$33:$C$776,СВЦЭМ!$A$33:$A$776,$A111,СВЦЭМ!$B$33:$B$776,U$83)+'СЕТ СН'!$H$12+СВЦЭМ!$D$10+'СЕТ СН'!$H$6-'СЕТ СН'!$H$22</f>
        <v>1148.4673388199999</v>
      </c>
      <c r="V111" s="36">
        <f>SUMIFS(СВЦЭМ!$C$33:$C$776,СВЦЭМ!$A$33:$A$776,$A111,СВЦЭМ!$B$33:$B$776,V$83)+'СЕТ СН'!$H$12+СВЦЭМ!$D$10+'СЕТ СН'!$H$6-'СЕТ СН'!$H$22</f>
        <v>1152.1912161</v>
      </c>
      <c r="W111" s="36">
        <f>SUMIFS(СВЦЭМ!$C$33:$C$776,СВЦЭМ!$A$33:$A$776,$A111,СВЦЭМ!$B$33:$B$776,W$83)+'СЕТ СН'!$H$12+СВЦЭМ!$D$10+'СЕТ СН'!$H$6-'СЕТ СН'!$H$22</f>
        <v>1163.36482815</v>
      </c>
      <c r="X111" s="36">
        <f>SUMIFS(СВЦЭМ!$C$33:$C$776,СВЦЭМ!$A$33:$A$776,$A111,СВЦЭМ!$B$33:$B$776,X$83)+'СЕТ СН'!$H$12+СВЦЭМ!$D$10+'СЕТ СН'!$H$6-'СЕТ СН'!$H$22</f>
        <v>1192.54384777</v>
      </c>
      <c r="Y111" s="36">
        <f>SUMIFS(СВЦЭМ!$C$33:$C$776,СВЦЭМ!$A$33:$A$776,$A111,СВЦЭМ!$B$33:$B$776,Y$83)+'СЕТ СН'!$H$12+СВЦЭМ!$D$10+'СЕТ СН'!$H$6-'СЕТ СН'!$H$22</f>
        <v>1244.3644915700002</v>
      </c>
    </row>
    <row r="112" spans="1:25" ht="15.75" x14ac:dyDescent="0.2">
      <c r="A112" s="35">
        <f t="shared" si="2"/>
        <v>43767</v>
      </c>
      <c r="B112" s="36">
        <f>SUMIFS(СВЦЭМ!$C$33:$C$776,СВЦЭМ!$A$33:$A$776,$A112,СВЦЭМ!$B$33:$B$776,B$83)+'СЕТ СН'!$H$12+СВЦЭМ!$D$10+'СЕТ СН'!$H$6-'СЕТ СН'!$H$22</f>
        <v>1288.2854088600002</v>
      </c>
      <c r="C112" s="36">
        <f>SUMIFS(СВЦЭМ!$C$33:$C$776,СВЦЭМ!$A$33:$A$776,$A112,СВЦЭМ!$B$33:$B$776,C$83)+'СЕТ СН'!$H$12+СВЦЭМ!$D$10+'СЕТ СН'!$H$6-'СЕТ СН'!$H$22</f>
        <v>1328.1243942800002</v>
      </c>
      <c r="D112" s="36">
        <f>SUMIFS(СВЦЭМ!$C$33:$C$776,СВЦЭМ!$A$33:$A$776,$A112,СВЦЭМ!$B$33:$B$776,D$83)+'СЕТ СН'!$H$12+СВЦЭМ!$D$10+'СЕТ СН'!$H$6-'СЕТ СН'!$H$22</f>
        <v>1349.3919126999999</v>
      </c>
      <c r="E112" s="36">
        <f>SUMIFS(СВЦЭМ!$C$33:$C$776,СВЦЭМ!$A$33:$A$776,$A112,СВЦЭМ!$B$33:$B$776,E$83)+'СЕТ СН'!$H$12+СВЦЭМ!$D$10+'СЕТ СН'!$H$6-'СЕТ СН'!$H$22</f>
        <v>1363.86604186</v>
      </c>
      <c r="F112" s="36">
        <f>SUMIFS(СВЦЭМ!$C$33:$C$776,СВЦЭМ!$A$33:$A$776,$A112,СВЦЭМ!$B$33:$B$776,F$83)+'СЕТ СН'!$H$12+СВЦЭМ!$D$10+'СЕТ СН'!$H$6-'СЕТ СН'!$H$22</f>
        <v>1352.3789496899999</v>
      </c>
      <c r="G112" s="36">
        <f>SUMIFS(СВЦЭМ!$C$33:$C$776,СВЦЭМ!$A$33:$A$776,$A112,СВЦЭМ!$B$33:$B$776,G$83)+'СЕТ СН'!$H$12+СВЦЭМ!$D$10+'СЕТ СН'!$H$6-'СЕТ СН'!$H$22</f>
        <v>1326.7056872500002</v>
      </c>
      <c r="H112" s="36">
        <f>SUMIFS(СВЦЭМ!$C$33:$C$776,СВЦЭМ!$A$33:$A$776,$A112,СВЦЭМ!$B$33:$B$776,H$83)+'СЕТ СН'!$H$12+СВЦЭМ!$D$10+'СЕТ СН'!$H$6-'СЕТ СН'!$H$22</f>
        <v>1282.2306762400001</v>
      </c>
      <c r="I112" s="36">
        <f>SUMIFS(СВЦЭМ!$C$33:$C$776,СВЦЭМ!$A$33:$A$776,$A112,СВЦЭМ!$B$33:$B$776,I$83)+'СЕТ СН'!$H$12+СВЦЭМ!$D$10+'СЕТ СН'!$H$6-'СЕТ СН'!$H$22</f>
        <v>1255.6529112100002</v>
      </c>
      <c r="J112" s="36">
        <f>SUMIFS(СВЦЭМ!$C$33:$C$776,СВЦЭМ!$A$33:$A$776,$A112,СВЦЭМ!$B$33:$B$776,J$83)+'СЕТ СН'!$H$12+СВЦЭМ!$D$10+'СЕТ СН'!$H$6-'СЕТ СН'!$H$22</f>
        <v>1248.9022173200001</v>
      </c>
      <c r="K112" s="36">
        <f>SUMIFS(СВЦЭМ!$C$33:$C$776,СВЦЭМ!$A$33:$A$776,$A112,СВЦЭМ!$B$33:$B$776,K$83)+'СЕТ СН'!$H$12+СВЦЭМ!$D$10+'СЕТ СН'!$H$6-'СЕТ СН'!$H$22</f>
        <v>1213.8189322799999</v>
      </c>
      <c r="L112" s="36">
        <f>SUMIFS(СВЦЭМ!$C$33:$C$776,СВЦЭМ!$A$33:$A$776,$A112,СВЦЭМ!$B$33:$B$776,L$83)+'СЕТ СН'!$H$12+СВЦЭМ!$D$10+'СЕТ СН'!$H$6-'СЕТ СН'!$H$22</f>
        <v>1224.84027474</v>
      </c>
      <c r="M112" s="36">
        <f>SUMIFS(СВЦЭМ!$C$33:$C$776,СВЦЭМ!$A$33:$A$776,$A112,СВЦЭМ!$B$33:$B$776,M$83)+'СЕТ СН'!$H$12+СВЦЭМ!$D$10+'СЕТ СН'!$H$6-'СЕТ СН'!$H$22</f>
        <v>1222.7065548600001</v>
      </c>
      <c r="N112" s="36">
        <f>SUMIFS(СВЦЭМ!$C$33:$C$776,СВЦЭМ!$A$33:$A$776,$A112,СВЦЭМ!$B$33:$B$776,N$83)+'СЕТ СН'!$H$12+СВЦЭМ!$D$10+'СЕТ СН'!$H$6-'СЕТ СН'!$H$22</f>
        <v>1187.8330622600001</v>
      </c>
      <c r="O112" s="36">
        <f>SUMIFS(СВЦЭМ!$C$33:$C$776,СВЦЭМ!$A$33:$A$776,$A112,СВЦЭМ!$B$33:$B$776,O$83)+'СЕТ СН'!$H$12+СВЦЭМ!$D$10+'СЕТ СН'!$H$6-'СЕТ СН'!$H$22</f>
        <v>1162.10175344</v>
      </c>
      <c r="P112" s="36">
        <f>SUMIFS(СВЦЭМ!$C$33:$C$776,СВЦЭМ!$A$33:$A$776,$A112,СВЦЭМ!$B$33:$B$776,P$83)+'СЕТ СН'!$H$12+СВЦЭМ!$D$10+'СЕТ СН'!$H$6-'СЕТ СН'!$H$22</f>
        <v>1158.6335028600001</v>
      </c>
      <c r="Q112" s="36">
        <f>SUMIFS(СВЦЭМ!$C$33:$C$776,СВЦЭМ!$A$33:$A$776,$A112,СВЦЭМ!$B$33:$B$776,Q$83)+'СЕТ СН'!$H$12+СВЦЭМ!$D$10+'СЕТ СН'!$H$6-'СЕТ СН'!$H$22</f>
        <v>1162.8822791699999</v>
      </c>
      <c r="R112" s="36">
        <f>SUMIFS(СВЦЭМ!$C$33:$C$776,СВЦЭМ!$A$33:$A$776,$A112,СВЦЭМ!$B$33:$B$776,R$83)+'СЕТ СН'!$H$12+СВЦЭМ!$D$10+'СЕТ СН'!$H$6-'СЕТ СН'!$H$22</f>
        <v>1155.4142641799999</v>
      </c>
      <c r="S112" s="36">
        <f>SUMIFS(СВЦЭМ!$C$33:$C$776,СВЦЭМ!$A$33:$A$776,$A112,СВЦЭМ!$B$33:$B$776,S$83)+'СЕТ СН'!$H$12+СВЦЭМ!$D$10+'СЕТ СН'!$H$6-'СЕТ СН'!$H$22</f>
        <v>1162.3126985900001</v>
      </c>
      <c r="T112" s="36">
        <f>SUMIFS(СВЦЭМ!$C$33:$C$776,СВЦЭМ!$A$33:$A$776,$A112,СВЦЭМ!$B$33:$B$776,T$83)+'СЕТ СН'!$H$12+СВЦЭМ!$D$10+'СЕТ СН'!$H$6-'СЕТ СН'!$H$22</f>
        <v>1152.7984486400001</v>
      </c>
      <c r="U112" s="36">
        <f>SUMIFS(СВЦЭМ!$C$33:$C$776,СВЦЭМ!$A$33:$A$776,$A112,СВЦЭМ!$B$33:$B$776,U$83)+'СЕТ СН'!$H$12+СВЦЭМ!$D$10+'СЕТ СН'!$H$6-'СЕТ СН'!$H$22</f>
        <v>1142.79924317</v>
      </c>
      <c r="V112" s="36">
        <f>SUMIFS(СВЦЭМ!$C$33:$C$776,СВЦЭМ!$A$33:$A$776,$A112,СВЦЭМ!$B$33:$B$776,V$83)+'СЕТ СН'!$H$12+СВЦЭМ!$D$10+'СЕТ СН'!$H$6-'СЕТ СН'!$H$22</f>
        <v>1132.2650522500001</v>
      </c>
      <c r="W112" s="36">
        <f>SUMIFS(СВЦЭМ!$C$33:$C$776,СВЦЭМ!$A$33:$A$776,$A112,СВЦЭМ!$B$33:$B$776,W$83)+'СЕТ СН'!$H$12+СВЦЭМ!$D$10+'СЕТ СН'!$H$6-'СЕТ СН'!$H$22</f>
        <v>1146.2436830400002</v>
      </c>
      <c r="X112" s="36">
        <f>SUMIFS(СВЦЭМ!$C$33:$C$776,СВЦЭМ!$A$33:$A$776,$A112,СВЦЭМ!$B$33:$B$776,X$83)+'СЕТ СН'!$H$12+СВЦЭМ!$D$10+'СЕТ СН'!$H$6-'СЕТ СН'!$H$22</f>
        <v>1152.6559949699999</v>
      </c>
      <c r="Y112" s="36">
        <f>SUMIFS(СВЦЭМ!$C$33:$C$776,СВЦЭМ!$A$33:$A$776,$A112,СВЦЭМ!$B$33:$B$776,Y$83)+'СЕТ СН'!$H$12+СВЦЭМ!$D$10+'СЕТ СН'!$H$6-'СЕТ СН'!$H$22</f>
        <v>1193.2918149000002</v>
      </c>
    </row>
    <row r="113" spans="1:27" ht="15.75" x14ac:dyDescent="0.2">
      <c r="A113" s="35">
        <f t="shared" si="2"/>
        <v>43768</v>
      </c>
      <c r="B113" s="36">
        <f>SUMIFS(СВЦЭМ!$C$33:$C$776,СВЦЭМ!$A$33:$A$776,$A113,СВЦЭМ!$B$33:$B$776,B$83)+'СЕТ СН'!$H$12+СВЦЭМ!$D$10+'СЕТ СН'!$H$6-'СЕТ СН'!$H$22</f>
        <v>1300.1680464599999</v>
      </c>
      <c r="C113" s="36">
        <f>SUMIFS(СВЦЭМ!$C$33:$C$776,СВЦЭМ!$A$33:$A$776,$A113,СВЦЭМ!$B$33:$B$776,C$83)+'СЕТ СН'!$H$12+СВЦЭМ!$D$10+'СЕТ СН'!$H$6-'СЕТ СН'!$H$22</f>
        <v>1346.0199578400002</v>
      </c>
      <c r="D113" s="36">
        <f>SUMIFS(СВЦЭМ!$C$33:$C$776,СВЦЭМ!$A$33:$A$776,$A113,СВЦЭМ!$B$33:$B$776,D$83)+'СЕТ СН'!$H$12+СВЦЭМ!$D$10+'СЕТ СН'!$H$6-'СЕТ СН'!$H$22</f>
        <v>1366.6063867600001</v>
      </c>
      <c r="E113" s="36">
        <f>SUMIFS(СВЦЭМ!$C$33:$C$776,СВЦЭМ!$A$33:$A$776,$A113,СВЦЭМ!$B$33:$B$776,E$83)+'СЕТ СН'!$H$12+СВЦЭМ!$D$10+'СЕТ СН'!$H$6-'СЕТ СН'!$H$22</f>
        <v>1375.7235370600001</v>
      </c>
      <c r="F113" s="36">
        <f>SUMIFS(СВЦЭМ!$C$33:$C$776,СВЦЭМ!$A$33:$A$776,$A113,СВЦЭМ!$B$33:$B$776,F$83)+'СЕТ СН'!$H$12+СВЦЭМ!$D$10+'СЕТ СН'!$H$6-'СЕТ СН'!$H$22</f>
        <v>1373.6040966999999</v>
      </c>
      <c r="G113" s="36">
        <f>SUMIFS(СВЦЭМ!$C$33:$C$776,СВЦЭМ!$A$33:$A$776,$A113,СВЦЭМ!$B$33:$B$776,G$83)+'СЕТ СН'!$H$12+СВЦЭМ!$D$10+'СЕТ СН'!$H$6-'СЕТ СН'!$H$22</f>
        <v>1350.02230979</v>
      </c>
      <c r="H113" s="36">
        <f>SUMIFS(СВЦЭМ!$C$33:$C$776,СВЦЭМ!$A$33:$A$776,$A113,СВЦЭМ!$B$33:$B$776,H$83)+'СЕТ СН'!$H$12+СВЦЭМ!$D$10+'СЕТ СН'!$H$6-'СЕТ СН'!$H$22</f>
        <v>1298.4584845100001</v>
      </c>
      <c r="I113" s="36">
        <f>SUMIFS(СВЦЭМ!$C$33:$C$776,СВЦЭМ!$A$33:$A$776,$A113,СВЦЭМ!$B$33:$B$776,I$83)+'СЕТ СН'!$H$12+СВЦЭМ!$D$10+'СЕТ СН'!$H$6-'СЕТ СН'!$H$22</f>
        <v>1262.4458127299999</v>
      </c>
      <c r="J113" s="36">
        <f>SUMIFS(СВЦЭМ!$C$33:$C$776,СВЦЭМ!$A$33:$A$776,$A113,СВЦЭМ!$B$33:$B$776,J$83)+'СЕТ СН'!$H$12+СВЦЭМ!$D$10+'СЕТ СН'!$H$6-'СЕТ СН'!$H$22</f>
        <v>1262.09939029</v>
      </c>
      <c r="K113" s="36">
        <f>SUMIFS(СВЦЭМ!$C$33:$C$776,СВЦЭМ!$A$33:$A$776,$A113,СВЦЭМ!$B$33:$B$776,K$83)+'СЕТ СН'!$H$12+СВЦЭМ!$D$10+'СЕТ СН'!$H$6-'СЕТ СН'!$H$22</f>
        <v>1251.83976723</v>
      </c>
      <c r="L113" s="36">
        <f>SUMIFS(СВЦЭМ!$C$33:$C$776,СВЦЭМ!$A$33:$A$776,$A113,СВЦЭМ!$B$33:$B$776,L$83)+'СЕТ СН'!$H$12+СВЦЭМ!$D$10+'СЕТ СН'!$H$6-'СЕТ СН'!$H$22</f>
        <v>1251.49756714</v>
      </c>
      <c r="M113" s="36">
        <f>SUMIFS(СВЦЭМ!$C$33:$C$776,СВЦЭМ!$A$33:$A$776,$A113,СВЦЭМ!$B$33:$B$776,M$83)+'СЕТ СН'!$H$12+СВЦЭМ!$D$10+'СЕТ СН'!$H$6-'СЕТ СН'!$H$22</f>
        <v>1245.5867452500001</v>
      </c>
      <c r="N113" s="36">
        <f>SUMIFS(СВЦЭМ!$C$33:$C$776,СВЦЭМ!$A$33:$A$776,$A113,СВЦЭМ!$B$33:$B$776,N$83)+'СЕТ СН'!$H$12+СВЦЭМ!$D$10+'СЕТ СН'!$H$6-'СЕТ СН'!$H$22</f>
        <v>1206.2295355900001</v>
      </c>
      <c r="O113" s="36">
        <f>SUMIFS(СВЦЭМ!$C$33:$C$776,СВЦЭМ!$A$33:$A$776,$A113,СВЦЭМ!$B$33:$B$776,O$83)+'СЕТ СН'!$H$12+СВЦЭМ!$D$10+'СЕТ СН'!$H$6-'СЕТ СН'!$H$22</f>
        <v>1171.6450364699999</v>
      </c>
      <c r="P113" s="36">
        <f>SUMIFS(СВЦЭМ!$C$33:$C$776,СВЦЭМ!$A$33:$A$776,$A113,СВЦЭМ!$B$33:$B$776,P$83)+'СЕТ СН'!$H$12+СВЦЭМ!$D$10+'СЕТ СН'!$H$6-'СЕТ СН'!$H$22</f>
        <v>1174.6813132000002</v>
      </c>
      <c r="Q113" s="36">
        <f>SUMIFS(СВЦЭМ!$C$33:$C$776,СВЦЭМ!$A$33:$A$776,$A113,СВЦЭМ!$B$33:$B$776,Q$83)+'СЕТ СН'!$H$12+СВЦЭМ!$D$10+'СЕТ СН'!$H$6-'СЕТ СН'!$H$22</f>
        <v>1171.0932983500002</v>
      </c>
      <c r="R113" s="36">
        <f>SUMIFS(СВЦЭМ!$C$33:$C$776,СВЦЭМ!$A$33:$A$776,$A113,СВЦЭМ!$B$33:$B$776,R$83)+'СЕТ СН'!$H$12+СВЦЭМ!$D$10+'СЕТ СН'!$H$6-'СЕТ СН'!$H$22</f>
        <v>1162.7477748000001</v>
      </c>
      <c r="S113" s="36">
        <f>SUMIFS(СВЦЭМ!$C$33:$C$776,СВЦЭМ!$A$33:$A$776,$A113,СВЦЭМ!$B$33:$B$776,S$83)+'СЕТ СН'!$H$12+СВЦЭМ!$D$10+'СЕТ СН'!$H$6-'СЕТ СН'!$H$22</f>
        <v>1161.44693396</v>
      </c>
      <c r="T113" s="36">
        <f>SUMIFS(СВЦЭМ!$C$33:$C$776,СВЦЭМ!$A$33:$A$776,$A113,СВЦЭМ!$B$33:$B$776,T$83)+'СЕТ СН'!$H$12+СВЦЭМ!$D$10+'СЕТ СН'!$H$6-'СЕТ СН'!$H$22</f>
        <v>1146.1918077099999</v>
      </c>
      <c r="U113" s="36">
        <f>SUMIFS(СВЦЭМ!$C$33:$C$776,СВЦЭМ!$A$33:$A$776,$A113,СВЦЭМ!$B$33:$B$776,U$83)+'СЕТ СН'!$H$12+СВЦЭМ!$D$10+'СЕТ СН'!$H$6-'СЕТ СН'!$H$22</f>
        <v>1153.59821605</v>
      </c>
      <c r="V113" s="36">
        <f>SUMIFS(СВЦЭМ!$C$33:$C$776,СВЦЭМ!$A$33:$A$776,$A113,СВЦЭМ!$B$33:$B$776,V$83)+'СЕТ СН'!$H$12+СВЦЭМ!$D$10+'СЕТ СН'!$H$6-'СЕТ СН'!$H$22</f>
        <v>1152.618892</v>
      </c>
      <c r="W113" s="36">
        <f>SUMIFS(СВЦЭМ!$C$33:$C$776,СВЦЭМ!$A$33:$A$776,$A113,СВЦЭМ!$B$33:$B$776,W$83)+'СЕТ СН'!$H$12+СВЦЭМ!$D$10+'СЕТ СН'!$H$6-'СЕТ СН'!$H$22</f>
        <v>1152.02461472</v>
      </c>
      <c r="X113" s="36">
        <f>SUMIFS(СВЦЭМ!$C$33:$C$776,СВЦЭМ!$A$33:$A$776,$A113,СВЦЭМ!$B$33:$B$776,X$83)+'СЕТ СН'!$H$12+СВЦЭМ!$D$10+'СЕТ СН'!$H$6-'СЕТ СН'!$H$22</f>
        <v>1176.61255957</v>
      </c>
      <c r="Y113" s="36">
        <f>SUMIFS(СВЦЭМ!$C$33:$C$776,СВЦЭМ!$A$33:$A$776,$A113,СВЦЭМ!$B$33:$B$776,Y$83)+'СЕТ СН'!$H$12+СВЦЭМ!$D$10+'СЕТ СН'!$H$6-'СЕТ СН'!$H$22</f>
        <v>1213.23555822</v>
      </c>
      <c r="AA113" s="37"/>
    </row>
    <row r="114" spans="1:27" ht="15.75" x14ac:dyDescent="0.2">
      <c r="A114" s="35">
        <f t="shared" si="2"/>
        <v>43769</v>
      </c>
      <c r="B114" s="36">
        <f>SUMIFS(СВЦЭМ!$C$33:$C$776,СВЦЭМ!$A$33:$A$776,$A114,СВЦЭМ!$B$33:$B$776,B$83)+'СЕТ СН'!$H$12+СВЦЭМ!$D$10+'СЕТ СН'!$H$6-'СЕТ СН'!$H$22</f>
        <v>1284.2339344300001</v>
      </c>
      <c r="C114" s="36">
        <f>SUMIFS(СВЦЭМ!$C$33:$C$776,СВЦЭМ!$A$33:$A$776,$A114,СВЦЭМ!$B$33:$B$776,C$83)+'СЕТ СН'!$H$12+СВЦЭМ!$D$10+'СЕТ СН'!$H$6-'СЕТ СН'!$H$22</f>
        <v>1333.15675289</v>
      </c>
      <c r="D114" s="36">
        <f>SUMIFS(СВЦЭМ!$C$33:$C$776,СВЦЭМ!$A$33:$A$776,$A114,СВЦЭМ!$B$33:$B$776,D$83)+'СЕТ СН'!$H$12+СВЦЭМ!$D$10+'СЕТ СН'!$H$6-'СЕТ СН'!$H$22</f>
        <v>1355.0679669199999</v>
      </c>
      <c r="E114" s="36">
        <f>SUMIFS(СВЦЭМ!$C$33:$C$776,СВЦЭМ!$A$33:$A$776,$A114,СВЦЭМ!$B$33:$B$776,E$83)+'СЕТ СН'!$H$12+СВЦЭМ!$D$10+'СЕТ СН'!$H$6-'СЕТ СН'!$H$22</f>
        <v>1369.0461506500001</v>
      </c>
      <c r="F114" s="36">
        <f>SUMIFS(СВЦЭМ!$C$33:$C$776,СВЦЭМ!$A$33:$A$776,$A114,СВЦЭМ!$B$33:$B$776,F$83)+'СЕТ СН'!$H$12+СВЦЭМ!$D$10+'СЕТ СН'!$H$6-'СЕТ СН'!$H$22</f>
        <v>1369.5287046200001</v>
      </c>
      <c r="G114" s="36">
        <f>SUMIFS(СВЦЭМ!$C$33:$C$776,СВЦЭМ!$A$33:$A$776,$A114,СВЦЭМ!$B$33:$B$776,G$83)+'СЕТ СН'!$H$12+СВЦЭМ!$D$10+'СЕТ СН'!$H$6-'СЕТ СН'!$H$22</f>
        <v>1342.5285458399999</v>
      </c>
      <c r="H114" s="36">
        <f>SUMIFS(СВЦЭМ!$C$33:$C$776,СВЦЭМ!$A$33:$A$776,$A114,СВЦЭМ!$B$33:$B$776,H$83)+'СЕТ СН'!$H$12+СВЦЭМ!$D$10+'СЕТ СН'!$H$6-'СЕТ СН'!$H$22</f>
        <v>1297.19249848</v>
      </c>
      <c r="I114" s="36">
        <f>SUMIFS(СВЦЭМ!$C$33:$C$776,СВЦЭМ!$A$33:$A$776,$A114,СВЦЭМ!$B$33:$B$776,I$83)+'СЕТ СН'!$H$12+СВЦЭМ!$D$10+'СЕТ СН'!$H$6-'СЕТ СН'!$H$22</f>
        <v>1264.0895896400002</v>
      </c>
      <c r="J114" s="36">
        <f>SUMIFS(СВЦЭМ!$C$33:$C$776,СВЦЭМ!$A$33:$A$776,$A114,СВЦЭМ!$B$33:$B$776,J$83)+'СЕТ СН'!$H$12+СВЦЭМ!$D$10+'СЕТ СН'!$H$6-'СЕТ СН'!$H$22</f>
        <v>1266.2212417300002</v>
      </c>
      <c r="K114" s="36">
        <f>SUMIFS(СВЦЭМ!$C$33:$C$776,СВЦЭМ!$A$33:$A$776,$A114,СВЦЭМ!$B$33:$B$776,K$83)+'СЕТ СН'!$H$12+СВЦЭМ!$D$10+'СЕТ СН'!$H$6-'СЕТ СН'!$H$22</f>
        <v>1247.3744065999999</v>
      </c>
      <c r="L114" s="36">
        <f>SUMIFS(СВЦЭМ!$C$33:$C$776,СВЦЭМ!$A$33:$A$776,$A114,СВЦЭМ!$B$33:$B$776,L$83)+'СЕТ СН'!$H$12+СВЦЭМ!$D$10+'СЕТ СН'!$H$6-'СЕТ СН'!$H$22</f>
        <v>1248.73354227</v>
      </c>
      <c r="M114" s="36">
        <f>SUMIFS(СВЦЭМ!$C$33:$C$776,СВЦЭМ!$A$33:$A$776,$A114,СВЦЭМ!$B$33:$B$776,M$83)+'СЕТ СН'!$H$12+СВЦЭМ!$D$10+'СЕТ СН'!$H$6-'СЕТ СН'!$H$22</f>
        <v>1248.9209322900001</v>
      </c>
      <c r="N114" s="36">
        <f>SUMIFS(СВЦЭМ!$C$33:$C$776,СВЦЭМ!$A$33:$A$776,$A114,СВЦЭМ!$B$33:$B$776,N$83)+'СЕТ СН'!$H$12+СВЦЭМ!$D$10+'СЕТ СН'!$H$6-'СЕТ СН'!$H$22</f>
        <v>1211.1721910700001</v>
      </c>
      <c r="O114" s="36">
        <f>SUMIFS(СВЦЭМ!$C$33:$C$776,СВЦЭМ!$A$33:$A$776,$A114,СВЦЭМ!$B$33:$B$776,O$83)+'СЕТ СН'!$H$12+СВЦЭМ!$D$10+'СЕТ СН'!$H$6-'СЕТ СН'!$H$22</f>
        <v>1172.37745898</v>
      </c>
      <c r="P114" s="36">
        <f>SUMIFS(СВЦЭМ!$C$33:$C$776,СВЦЭМ!$A$33:$A$776,$A114,СВЦЭМ!$B$33:$B$776,P$83)+'СЕТ СН'!$H$12+СВЦЭМ!$D$10+'СЕТ СН'!$H$6-'СЕТ СН'!$H$22</f>
        <v>1185.03073068</v>
      </c>
      <c r="Q114" s="36">
        <f>SUMIFS(СВЦЭМ!$C$33:$C$776,СВЦЭМ!$A$33:$A$776,$A114,СВЦЭМ!$B$33:$B$776,Q$83)+'СЕТ СН'!$H$12+СВЦЭМ!$D$10+'СЕТ СН'!$H$6-'СЕТ СН'!$H$22</f>
        <v>1189.0700867099999</v>
      </c>
      <c r="R114" s="36">
        <f>SUMIFS(СВЦЭМ!$C$33:$C$776,СВЦЭМ!$A$33:$A$776,$A114,СВЦЭМ!$B$33:$B$776,R$83)+'СЕТ СН'!$H$12+СВЦЭМ!$D$10+'СЕТ СН'!$H$6-'СЕТ СН'!$H$22</f>
        <v>1188.1722837900002</v>
      </c>
      <c r="S114" s="36">
        <f>SUMIFS(СВЦЭМ!$C$33:$C$776,СВЦЭМ!$A$33:$A$776,$A114,СВЦЭМ!$B$33:$B$776,S$83)+'СЕТ СН'!$H$12+СВЦЭМ!$D$10+'СЕТ СН'!$H$6-'СЕТ СН'!$H$22</f>
        <v>1185.6072027</v>
      </c>
      <c r="T114" s="36">
        <f>SUMIFS(СВЦЭМ!$C$33:$C$776,СВЦЭМ!$A$33:$A$776,$A114,СВЦЭМ!$B$33:$B$776,T$83)+'СЕТ СН'!$H$12+СВЦЭМ!$D$10+'СЕТ СН'!$H$6-'СЕТ СН'!$H$22</f>
        <v>1159.91866774</v>
      </c>
      <c r="U114" s="36">
        <f>SUMIFS(СВЦЭМ!$C$33:$C$776,СВЦЭМ!$A$33:$A$776,$A114,СВЦЭМ!$B$33:$B$776,U$83)+'СЕТ СН'!$H$12+СВЦЭМ!$D$10+'СЕТ СН'!$H$6-'СЕТ СН'!$H$22</f>
        <v>1155.7663073200001</v>
      </c>
      <c r="V114" s="36">
        <f>SUMIFS(СВЦЭМ!$C$33:$C$776,СВЦЭМ!$A$33:$A$776,$A114,СВЦЭМ!$B$33:$B$776,V$83)+'СЕТ СН'!$H$12+СВЦЭМ!$D$10+'СЕТ СН'!$H$6-'СЕТ СН'!$H$22</f>
        <v>1148.45745233</v>
      </c>
      <c r="W114" s="36">
        <f>SUMIFS(СВЦЭМ!$C$33:$C$776,СВЦЭМ!$A$33:$A$776,$A114,СВЦЭМ!$B$33:$B$776,W$83)+'СЕТ СН'!$H$12+СВЦЭМ!$D$10+'СЕТ СН'!$H$6-'СЕТ СН'!$H$22</f>
        <v>1158.2708605400001</v>
      </c>
      <c r="X114" s="36">
        <f>SUMIFS(СВЦЭМ!$C$33:$C$776,СВЦЭМ!$A$33:$A$776,$A114,СВЦЭМ!$B$33:$B$776,X$83)+'СЕТ СН'!$H$12+СВЦЭМ!$D$10+'СЕТ СН'!$H$6-'СЕТ СН'!$H$22</f>
        <v>1115.6773435499999</v>
      </c>
      <c r="Y114" s="36">
        <f>SUMIFS(СВЦЭМ!$C$33:$C$776,СВЦЭМ!$A$33:$A$776,$A114,СВЦЭМ!$B$33:$B$776,Y$83)+'СЕТ СН'!$H$12+СВЦЭМ!$D$10+'СЕТ СН'!$H$6-'СЕТ СН'!$H$22</f>
        <v>1154.5035702099999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5" t="s">
        <v>7</v>
      </c>
      <c r="B117" s="129" t="s">
        <v>73</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36"/>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37"/>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01.10.2019</v>
      </c>
      <c r="B120" s="36">
        <f>SUMIFS(СВЦЭМ!$C$33:$C$776,СВЦЭМ!$A$33:$A$776,$A120,СВЦЭМ!$B$33:$B$776,B$119)+'СЕТ СН'!$I$12+СВЦЭМ!$D$10+'СЕТ СН'!$I$6-'СЕТ СН'!$I$22</f>
        <v>1308.25477439</v>
      </c>
      <c r="C120" s="36">
        <f>SUMIFS(СВЦЭМ!$C$33:$C$776,СВЦЭМ!$A$33:$A$776,$A120,СВЦЭМ!$B$33:$B$776,C$119)+'СЕТ СН'!$I$12+СВЦЭМ!$D$10+'СЕТ СН'!$I$6-'СЕТ СН'!$I$22</f>
        <v>1391.76213437</v>
      </c>
      <c r="D120" s="36">
        <f>SUMIFS(СВЦЭМ!$C$33:$C$776,СВЦЭМ!$A$33:$A$776,$A120,СВЦЭМ!$B$33:$B$776,D$119)+'СЕТ СН'!$I$12+СВЦЭМ!$D$10+'СЕТ СН'!$I$6-'СЕТ СН'!$I$22</f>
        <v>1470.3884233900001</v>
      </c>
      <c r="E120" s="36">
        <f>SUMIFS(СВЦЭМ!$C$33:$C$776,СВЦЭМ!$A$33:$A$776,$A120,СВЦЭМ!$B$33:$B$776,E$119)+'СЕТ СН'!$I$12+СВЦЭМ!$D$10+'СЕТ СН'!$I$6-'СЕТ СН'!$I$22</f>
        <v>1493.75121945</v>
      </c>
      <c r="F120" s="36">
        <f>SUMIFS(СВЦЭМ!$C$33:$C$776,СВЦЭМ!$A$33:$A$776,$A120,СВЦЭМ!$B$33:$B$776,F$119)+'СЕТ СН'!$I$12+СВЦЭМ!$D$10+'СЕТ СН'!$I$6-'СЕТ СН'!$I$22</f>
        <v>1491.72668576</v>
      </c>
      <c r="G120" s="36">
        <f>SUMIFS(СВЦЭМ!$C$33:$C$776,СВЦЭМ!$A$33:$A$776,$A120,СВЦЭМ!$B$33:$B$776,G$119)+'СЕТ СН'!$I$12+СВЦЭМ!$D$10+'СЕТ СН'!$I$6-'СЕТ СН'!$I$22</f>
        <v>1476.53695535</v>
      </c>
      <c r="H120" s="36">
        <f>SUMIFS(СВЦЭМ!$C$33:$C$776,СВЦЭМ!$A$33:$A$776,$A120,СВЦЭМ!$B$33:$B$776,H$119)+'СЕТ СН'!$I$12+СВЦЭМ!$D$10+'СЕТ СН'!$I$6-'СЕТ СН'!$I$22</f>
        <v>1405.7981204299999</v>
      </c>
      <c r="I120" s="36">
        <f>SUMIFS(СВЦЭМ!$C$33:$C$776,СВЦЭМ!$A$33:$A$776,$A120,СВЦЭМ!$B$33:$B$776,I$119)+'СЕТ СН'!$I$12+СВЦЭМ!$D$10+'СЕТ СН'!$I$6-'СЕТ СН'!$I$22</f>
        <v>1317.5393315599999</v>
      </c>
      <c r="J120" s="36">
        <f>SUMIFS(СВЦЭМ!$C$33:$C$776,СВЦЭМ!$A$33:$A$776,$A120,СВЦЭМ!$B$33:$B$776,J$119)+'СЕТ СН'!$I$12+СВЦЭМ!$D$10+'СЕТ СН'!$I$6-'СЕТ СН'!$I$22</f>
        <v>1315.0319096200001</v>
      </c>
      <c r="K120" s="36">
        <f>SUMIFS(СВЦЭМ!$C$33:$C$776,СВЦЭМ!$A$33:$A$776,$A120,СВЦЭМ!$B$33:$B$776,K$119)+'СЕТ СН'!$I$12+СВЦЭМ!$D$10+'СЕТ СН'!$I$6-'СЕТ СН'!$I$22</f>
        <v>1322.8895094700001</v>
      </c>
      <c r="L120" s="36">
        <f>SUMIFS(СВЦЭМ!$C$33:$C$776,СВЦЭМ!$A$33:$A$776,$A120,СВЦЭМ!$B$33:$B$776,L$119)+'СЕТ СН'!$I$12+СВЦЭМ!$D$10+'СЕТ СН'!$I$6-'СЕТ СН'!$I$22</f>
        <v>1319.5023662399999</v>
      </c>
      <c r="M120" s="36">
        <f>SUMIFS(СВЦЭМ!$C$33:$C$776,СВЦЭМ!$A$33:$A$776,$A120,СВЦЭМ!$B$33:$B$776,M$119)+'СЕТ СН'!$I$12+СВЦЭМ!$D$10+'СЕТ СН'!$I$6-'СЕТ СН'!$I$22</f>
        <v>1311.02025759</v>
      </c>
      <c r="N120" s="36">
        <f>SUMIFS(СВЦЭМ!$C$33:$C$776,СВЦЭМ!$A$33:$A$776,$A120,СВЦЭМ!$B$33:$B$776,N$119)+'СЕТ СН'!$I$12+СВЦЭМ!$D$10+'СЕТ СН'!$I$6-'СЕТ СН'!$I$22</f>
        <v>1292.86068628</v>
      </c>
      <c r="O120" s="36">
        <f>SUMIFS(СВЦЭМ!$C$33:$C$776,СВЦЭМ!$A$33:$A$776,$A120,СВЦЭМ!$B$33:$B$776,O$119)+'СЕТ СН'!$I$12+СВЦЭМ!$D$10+'СЕТ СН'!$I$6-'СЕТ СН'!$I$22</f>
        <v>1290.5287700200001</v>
      </c>
      <c r="P120" s="36">
        <f>SUMIFS(СВЦЭМ!$C$33:$C$776,СВЦЭМ!$A$33:$A$776,$A120,СВЦЭМ!$B$33:$B$776,P$119)+'СЕТ СН'!$I$12+СВЦЭМ!$D$10+'СЕТ СН'!$I$6-'СЕТ СН'!$I$22</f>
        <v>1292.15135373</v>
      </c>
      <c r="Q120" s="36">
        <f>SUMIFS(СВЦЭМ!$C$33:$C$776,СВЦЭМ!$A$33:$A$776,$A120,СВЦЭМ!$B$33:$B$776,Q$119)+'СЕТ СН'!$I$12+СВЦЭМ!$D$10+'СЕТ СН'!$I$6-'СЕТ СН'!$I$22</f>
        <v>1302.1291832299999</v>
      </c>
      <c r="R120" s="36">
        <f>SUMIFS(СВЦЭМ!$C$33:$C$776,СВЦЭМ!$A$33:$A$776,$A120,СВЦЭМ!$B$33:$B$776,R$119)+'СЕТ СН'!$I$12+СВЦЭМ!$D$10+'СЕТ СН'!$I$6-'СЕТ СН'!$I$22</f>
        <v>1302.0327030799999</v>
      </c>
      <c r="S120" s="36">
        <f>SUMIFS(СВЦЭМ!$C$33:$C$776,СВЦЭМ!$A$33:$A$776,$A120,СВЦЭМ!$B$33:$B$776,S$119)+'СЕТ СН'!$I$12+СВЦЭМ!$D$10+'СЕТ СН'!$I$6-'СЕТ СН'!$I$22</f>
        <v>1296.4439874499999</v>
      </c>
      <c r="T120" s="36">
        <f>SUMIFS(СВЦЭМ!$C$33:$C$776,СВЦЭМ!$A$33:$A$776,$A120,СВЦЭМ!$B$33:$B$776,T$119)+'СЕТ СН'!$I$12+СВЦЭМ!$D$10+'СЕТ СН'!$I$6-'СЕТ СН'!$I$22</f>
        <v>1293.6300471100001</v>
      </c>
      <c r="U120" s="36">
        <f>SUMIFS(СВЦЭМ!$C$33:$C$776,СВЦЭМ!$A$33:$A$776,$A120,СВЦЭМ!$B$33:$B$776,U$119)+'СЕТ СН'!$I$12+СВЦЭМ!$D$10+'СЕТ СН'!$I$6-'СЕТ СН'!$I$22</f>
        <v>1315.0609021099999</v>
      </c>
      <c r="V120" s="36">
        <f>SUMIFS(СВЦЭМ!$C$33:$C$776,СВЦЭМ!$A$33:$A$776,$A120,СВЦЭМ!$B$33:$B$776,V$119)+'СЕТ СН'!$I$12+СВЦЭМ!$D$10+'СЕТ СН'!$I$6-'СЕТ СН'!$I$22</f>
        <v>1318.2517083500002</v>
      </c>
      <c r="W120" s="36">
        <f>SUMIFS(СВЦЭМ!$C$33:$C$776,СВЦЭМ!$A$33:$A$776,$A120,СВЦЭМ!$B$33:$B$776,W$119)+'СЕТ СН'!$I$12+СВЦЭМ!$D$10+'СЕТ СН'!$I$6-'СЕТ СН'!$I$22</f>
        <v>1322.47881839</v>
      </c>
      <c r="X120" s="36">
        <f>SUMIFS(СВЦЭМ!$C$33:$C$776,СВЦЭМ!$A$33:$A$776,$A120,СВЦЭМ!$B$33:$B$776,X$119)+'СЕТ СН'!$I$12+СВЦЭМ!$D$10+'СЕТ СН'!$I$6-'СЕТ СН'!$I$22</f>
        <v>1312.73617229</v>
      </c>
      <c r="Y120" s="36">
        <f>SUMIFS(СВЦЭМ!$C$33:$C$776,СВЦЭМ!$A$33:$A$776,$A120,СВЦЭМ!$B$33:$B$776,Y$119)+'СЕТ СН'!$I$12+СВЦЭМ!$D$10+'СЕТ СН'!$I$6-'СЕТ СН'!$I$22</f>
        <v>1378.4189099700002</v>
      </c>
    </row>
    <row r="121" spans="1:27" ht="15.75" x14ac:dyDescent="0.2">
      <c r="A121" s="35">
        <f>A120+1</f>
        <v>43740</v>
      </c>
      <c r="B121" s="36">
        <f>SUMIFS(СВЦЭМ!$C$33:$C$776,СВЦЭМ!$A$33:$A$776,$A121,СВЦЭМ!$B$33:$B$776,B$119)+'СЕТ СН'!$I$12+СВЦЭМ!$D$10+'СЕТ СН'!$I$6-'СЕТ СН'!$I$22</f>
        <v>1424.2487442300001</v>
      </c>
      <c r="C121" s="36">
        <f>SUMIFS(СВЦЭМ!$C$33:$C$776,СВЦЭМ!$A$33:$A$776,$A121,СВЦЭМ!$B$33:$B$776,C$119)+'СЕТ СН'!$I$12+СВЦЭМ!$D$10+'СЕТ СН'!$I$6-'СЕТ СН'!$I$22</f>
        <v>1451.74801174</v>
      </c>
      <c r="D121" s="36">
        <f>SUMIFS(СВЦЭМ!$C$33:$C$776,СВЦЭМ!$A$33:$A$776,$A121,СВЦЭМ!$B$33:$B$776,D$119)+'СЕТ СН'!$I$12+СВЦЭМ!$D$10+'СЕТ СН'!$I$6-'СЕТ СН'!$I$22</f>
        <v>1466.0094867100001</v>
      </c>
      <c r="E121" s="36">
        <f>SUMIFS(СВЦЭМ!$C$33:$C$776,СВЦЭМ!$A$33:$A$776,$A121,СВЦЭМ!$B$33:$B$776,E$119)+'СЕТ СН'!$I$12+СВЦЭМ!$D$10+'СЕТ СН'!$I$6-'СЕТ СН'!$I$22</f>
        <v>1472.16030488</v>
      </c>
      <c r="F121" s="36">
        <f>SUMIFS(СВЦЭМ!$C$33:$C$776,СВЦЭМ!$A$33:$A$776,$A121,СВЦЭМ!$B$33:$B$776,F$119)+'СЕТ СН'!$I$12+СВЦЭМ!$D$10+'СЕТ СН'!$I$6-'СЕТ СН'!$I$22</f>
        <v>1488.6985109</v>
      </c>
      <c r="G121" s="36">
        <f>SUMIFS(СВЦЭМ!$C$33:$C$776,СВЦЭМ!$A$33:$A$776,$A121,СВЦЭМ!$B$33:$B$776,G$119)+'СЕТ СН'!$I$12+СВЦЭМ!$D$10+'СЕТ СН'!$I$6-'СЕТ СН'!$I$22</f>
        <v>1470.25240102</v>
      </c>
      <c r="H121" s="36">
        <f>SUMIFS(СВЦЭМ!$C$33:$C$776,СВЦЭМ!$A$33:$A$776,$A121,СВЦЭМ!$B$33:$B$776,H$119)+'СЕТ СН'!$I$12+СВЦЭМ!$D$10+'СЕТ СН'!$I$6-'СЕТ СН'!$I$22</f>
        <v>1406.9380298400001</v>
      </c>
      <c r="I121" s="36">
        <f>SUMIFS(СВЦЭМ!$C$33:$C$776,СВЦЭМ!$A$33:$A$776,$A121,СВЦЭМ!$B$33:$B$776,I$119)+'СЕТ СН'!$I$12+СВЦЭМ!$D$10+'СЕТ СН'!$I$6-'СЕТ СН'!$I$22</f>
        <v>1317.84616194</v>
      </c>
      <c r="J121" s="36">
        <f>SUMIFS(СВЦЭМ!$C$33:$C$776,СВЦЭМ!$A$33:$A$776,$A121,СВЦЭМ!$B$33:$B$776,J$119)+'СЕТ СН'!$I$12+СВЦЭМ!$D$10+'СЕТ СН'!$I$6-'СЕТ СН'!$I$22</f>
        <v>1312.7066693699999</v>
      </c>
      <c r="K121" s="36">
        <f>SUMIFS(СВЦЭМ!$C$33:$C$776,СВЦЭМ!$A$33:$A$776,$A121,СВЦЭМ!$B$33:$B$776,K$119)+'СЕТ СН'!$I$12+СВЦЭМ!$D$10+'СЕТ СН'!$I$6-'СЕТ СН'!$I$22</f>
        <v>1321.3835314200001</v>
      </c>
      <c r="L121" s="36">
        <f>SUMIFS(СВЦЭМ!$C$33:$C$776,СВЦЭМ!$A$33:$A$776,$A121,СВЦЭМ!$B$33:$B$776,L$119)+'СЕТ СН'!$I$12+СВЦЭМ!$D$10+'СЕТ СН'!$I$6-'СЕТ СН'!$I$22</f>
        <v>1322.7050545900001</v>
      </c>
      <c r="M121" s="36">
        <f>SUMIFS(СВЦЭМ!$C$33:$C$776,СВЦЭМ!$A$33:$A$776,$A121,СВЦЭМ!$B$33:$B$776,M$119)+'СЕТ СН'!$I$12+СВЦЭМ!$D$10+'СЕТ СН'!$I$6-'СЕТ СН'!$I$22</f>
        <v>1315.4989343500001</v>
      </c>
      <c r="N121" s="36">
        <f>SUMIFS(СВЦЭМ!$C$33:$C$776,СВЦЭМ!$A$33:$A$776,$A121,СВЦЭМ!$B$33:$B$776,N$119)+'СЕТ СН'!$I$12+СВЦЭМ!$D$10+'СЕТ СН'!$I$6-'СЕТ СН'!$I$22</f>
        <v>1309.0544700200001</v>
      </c>
      <c r="O121" s="36">
        <f>SUMIFS(СВЦЭМ!$C$33:$C$776,СВЦЭМ!$A$33:$A$776,$A121,СВЦЭМ!$B$33:$B$776,O$119)+'СЕТ СН'!$I$12+СВЦЭМ!$D$10+'СЕТ СН'!$I$6-'СЕТ СН'!$I$22</f>
        <v>1308.1658592900001</v>
      </c>
      <c r="P121" s="36">
        <f>SUMIFS(СВЦЭМ!$C$33:$C$776,СВЦЭМ!$A$33:$A$776,$A121,СВЦЭМ!$B$33:$B$776,P$119)+'СЕТ СН'!$I$12+СВЦЭМ!$D$10+'СЕТ СН'!$I$6-'СЕТ СН'!$I$22</f>
        <v>1321.3866711400001</v>
      </c>
      <c r="Q121" s="36">
        <f>SUMIFS(СВЦЭМ!$C$33:$C$776,СВЦЭМ!$A$33:$A$776,$A121,СВЦЭМ!$B$33:$B$776,Q$119)+'СЕТ СН'!$I$12+СВЦЭМ!$D$10+'СЕТ СН'!$I$6-'СЕТ СН'!$I$22</f>
        <v>1318.78248525</v>
      </c>
      <c r="R121" s="36">
        <f>SUMIFS(СВЦЭМ!$C$33:$C$776,СВЦЭМ!$A$33:$A$776,$A121,СВЦЭМ!$B$33:$B$776,R$119)+'СЕТ СН'!$I$12+СВЦЭМ!$D$10+'СЕТ СН'!$I$6-'СЕТ СН'!$I$22</f>
        <v>1323.6255820199999</v>
      </c>
      <c r="S121" s="36">
        <f>SUMIFS(СВЦЭМ!$C$33:$C$776,СВЦЭМ!$A$33:$A$776,$A121,СВЦЭМ!$B$33:$B$776,S$119)+'СЕТ СН'!$I$12+СВЦЭМ!$D$10+'СЕТ СН'!$I$6-'СЕТ СН'!$I$22</f>
        <v>1318.22527285</v>
      </c>
      <c r="T121" s="36">
        <f>SUMIFS(СВЦЭМ!$C$33:$C$776,СВЦЭМ!$A$33:$A$776,$A121,СВЦЭМ!$B$33:$B$776,T$119)+'СЕТ СН'!$I$12+СВЦЭМ!$D$10+'СЕТ СН'!$I$6-'СЕТ СН'!$I$22</f>
        <v>1321.1571600299999</v>
      </c>
      <c r="U121" s="36">
        <f>SUMIFS(СВЦЭМ!$C$33:$C$776,СВЦЭМ!$A$33:$A$776,$A121,СВЦЭМ!$B$33:$B$776,U$119)+'СЕТ СН'!$I$12+СВЦЭМ!$D$10+'СЕТ СН'!$I$6-'СЕТ СН'!$I$22</f>
        <v>1346.4239803800001</v>
      </c>
      <c r="V121" s="36">
        <f>SUMIFS(СВЦЭМ!$C$33:$C$776,СВЦЭМ!$A$33:$A$776,$A121,СВЦЭМ!$B$33:$B$776,V$119)+'СЕТ СН'!$I$12+СВЦЭМ!$D$10+'СЕТ СН'!$I$6-'СЕТ СН'!$I$22</f>
        <v>1339.2251647799999</v>
      </c>
      <c r="W121" s="36">
        <f>SUMIFS(СВЦЭМ!$C$33:$C$776,СВЦЭМ!$A$33:$A$776,$A121,СВЦЭМ!$B$33:$B$776,W$119)+'СЕТ СН'!$I$12+СВЦЭМ!$D$10+'СЕТ СН'!$I$6-'СЕТ СН'!$I$22</f>
        <v>1324.6091006500001</v>
      </c>
      <c r="X121" s="36">
        <f>SUMIFS(СВЦЭМ!$C$33:$C$776,СВЦЭМ!$A$33:$A$776,$A121,СВЦЭМ!$B$33:$B$776,X$119)+'СЕТ СН'!$I$12+СВЦЭМ!$D$10+'СЕТ СН'!$I$6-'СЕТ СН'!$I$22</f>
        <v>1313.9728659699999</v>
      </c>
      <c r="Y121" s="36">
        <f>SUMIFS(СВЦЭМ!$C$33:$C$776,СВЦЭМ!$A$33:$A$776,$A121,СВЦЭМ!$B$33:$B$776,Y$119)+'СЕТ СН'!$I$12+СВЦЭМ!$D$10+'СЕТ СН'!$I$6-'СЕТ СН'!$I$22</f>
        <v>1387.5080198400001</v>
      </c>
    </row>
    <row r="122" spans="1:27" ht="15.75" x14ac:dyDescent="0.2">
      <c r="A122" s="35">
        <f t="shared" ref="A122:A150" si="3">A121+1</f>
        <v>43741</v>
      </c>
      <c r="B122" s="36">
        <f>SUMIFS(СВЦЭМ!$C$33:$C$776,СВЦЭМ!$A$33:$A$776,$A122,СВЦЭМ!$B$33:$B$776,B$119)+'СЕТ СН'!$I$12+СВЦЭМ!$D$10+'СЕТ СН'!$I$6-'СЕТ СН'!$I$22</f>
        <v>1429.79777446</v>
      </c>
      <c r="C122" s="36">
        <f>SUMIFS(СВЦЭМ!$C$33:$C$776,СВЦЭМ!$A$33:$A$776,$A122,СВЦЭМ!$B$33:$B$776,C$119)+'СЕТ СН'!$I$12+СВЦЭМ!$D$10+'СЕТ СН'!$I$6-'СЕТ СН'!$I$22</f>
        <v>1463.2385290299999</v>
      </c>
      <c r="D122" s="36">
        <f>SUMIFS(СВЦЭМ!$C$33:$C$776,СВЦЭМ!$A$33:$A$776,$A122,СВЦЭМ!$B$33:$B$776,D$119)+'СЕТ СН'!$I$12+СВЦЭМ!$D$10+'СЕТ СН'!$I$6-'СЕТ СН'!$I$22</f>
        <v>1490.24470836</v>
      </c>
      <c r="E122" s="36">
        <f>SUMIFS(СВЦЭМ!$C$33:$C$776,СВЦЭМ!$A$33:$A$776,$A122,СВЦЭМ!$B$33:$B$776,E$119)+'СЕТ СН'!$I$12+СВЦЭМ!$D$10+'СЕТ СН'!$I$6-'СЕТ СН'!$I$22</f>
        <v>1496.3450257899999</v>
      </c>
      <c r="F122" s="36">
        <f>SUMIFS(СВЦЭМ!$C$33:$C$776,СВЦЭМ!$A$33:$A$776,$A122,СВЦЭМ!$B$33:$B$776,F$119)+'СЕТ СН'!$I$12+СВЦЭМ!$D$10+'СЕТ СН'!$I$6-'СЕТ СН'!$I$22</f>
        <v>1493.3724167300002</v>
      </c>
      <c r="G122" s="36">
        <f>SUMIFS(СВЦЭМ!$C$33:$C$776,СВЦЭМ!$A$33:$A$776,$A122,СВЦЭМ!$B$33:$B$776,G$119)+'СЕТ СН'!$I$12+СВЦЭМ!$D$10+'СЕТ СН'!$I$6-'СЕТ СН'!$I$22</f>
        <v>1471.5333092000001</v>
      </c>
      <c r="H122" s="36">
        <f>SUMIFS(СВЦЭМ!$C$33:$C$776,СВЦЭМ!$A$33:$A$776,$A122,СВЦЭМ!$B$33:$B$776,H$119)+'СЕТ СН'!$I$12+СВЦЭМ!$D$10+'СЕТ СН'!$I$6-'СЕТ СН'!$I$22</f>
        <v>1406.0401556699999</v>
      </c>
      <c r="I122" s="36">
        <f>SUMIFS(СВЦЭМ!$C$33:$C$776,СВЦЭМ!$A$33:$A$776,$A122,СВЦЭМ!$B$33:$B$776,I$119)+'СЕТ СН'!$I$12+СВЦЭМ!$D$10+'СЕТ СН'!$I$6-'СЕТ СН'!$I$22</f>
        <v>1321.9198921900002</v>
      </c>
      <c r="J122" s="36">
        <f>SUMIFS(СВЦЭМ!$C$33:$C$776,СВЦЭМ!$A$33:$A$776,$A122,СВЦЭМ!$B$33:$B$776,J$119)+'СЕТ СН'!$I$12+СВЦЭМ!$D$10+'СЕТ СН'!$I$6-'СЕТ СН'!$I$22</f>
        <v>1327.7878335099999</v>
      </c>
      <c r="K122" s="36">
        <f>SUMIFS(СВЦЭМ!$C$33:$C$776,СВЦЭМ!$A$33:$A$776,$A122,СВЦЭМ!$B$33:$B$776,K$119)+'СЕТ СН'!$I$12+СВЦЭМ!$D$10+'СЕТ СН'!$I$6-'СЕТ СН'!$I$22</f>
        <v>1339.5352665</v>
      </c>
      <c r="L122" s="36">
        <f>SUMIFS(СВЦЭМ!$C$33:$C$776,СВЦЭМ!$A$33:$A$776,$A122,СВЦЭМ!$B$33:$B$776,L$119)+'СЕТ СН'!$I$12+СВЦЭМ!$D$10+'СЕТ СН'!$I$6-'СЕТ СН'!$I$22</f>
        <v>1344.8015317700001</v>
      </c>
      <c r="M122" s="36">
        <f>SUMIFS(СВЦЭМ!$C$33:$C$776,СВЦЭМ!$A$33:$A$776,$A122,СВЦЭМ!$B$33:$B$776,M$119)+'СЕТ СН'!$I$12+СВЦЭМ!$D$10+'СЕТ СН'!$I$6-'СЕТ СН'!$I$22</f>
        <v>1338.0215140700002</v>
      </c>
      <c r="N122" s="36">
        <f>SUMIFS(СВЦЭМ!$C$33:$C$776,СВЦЭМ!$A$33:$A$776,$A122,СВЦЭМ!$B$33:$B$776,N$119)+'СЕТ СН'!$I$12+СВЦЭМ!$D$10+'СЕТ СН'!$I$6-'СЕТ СН'!$I$22</f>
        <v>1378.9600593300001</v>
      </c>
      <c r="O122" s="36">
        <f>SUMIFS(СВЦЭМ!$C$33:$C$776,СВЦЭМ!$A$33:$A$776,$A122,СВЦЭМ!$B$33:$B$776,O$119)+'СЕТ СН'!$I$12+СВЦЭМ!$D$10+'СЕТ СН'!$I$6-'СЕТ СН'!$I$22</f>
        <v>1429.76268716</v>
      </c>
      <c r="P122" s="36">
        <f>SUMIFS(СВЦЭМ!$C$33:$C$776,СВЦЭМ!$A$33:$A$776,$A122,СВЦЭМ!$B$33:$B$776,P$119)+'СЕТ СН'!$I$12+СВЦЭМ!$D$10+'СЕТ СН'!$I$6-'СЕТ СН'!$I$22</f>
        <v>1429.3877328900001</v>
      </c>
      <c r="Q122" s="36">
        <f>SUMIFS(СВЦЭМ!$C$33:$C$776,СВЦЭМ!$A$33:$A$776,$A122,СВЦЭМ!$B$33:$B$776,Q$119)+'СЕТ СН'!$I$12+СВЦЭМ!$D$10+'СЕТ СН'!$I$6-'СЕТ СН'!$I$22</f>
        <v>1427.7810813199999</v>
      </c>
      <c r="R122" s="36">
        <f>SUMIFS(СВЦЭМ!$C$33:$C$776,СВЦЭМ!$A$33:$A$776,$A122,СВЦЭМ!$B$33:$B$776,R$119)+'СЕТ СН'!$I$12+СВЦЭМ!$D$10+'СЕТ СН'!$I$6-'СЕТ СН'!$I$22</f>
        <v>1370.4167873199999</v>
      </c>
      <c r="S122" s="36">
        <f>SUMIFS(СВЦЭМ!$C$33:$C$776,СВЦЭМ!$A$33:$A$776,$A122,СВЦЭМ!$B$33:$B$776,S$119)+'СЕТ СН'!$I$12+СВЦЭМ!$D$10+'СЕТ СН'!$I$6-'СЕТ СН'!$I$22</f>
        <v>1354.62206853</v>
      </c>
      <c r="T122" s="36">
        <f>SUMIFS(СВЦЭМ!$C$33:$C$776,СВЦЭМ!$A$33:$A$776,$A122,СВЦЭМ!$B$33:$B$776,T$119)+'СЕТ СН'!$I$12+СВЦЭМ!$D$10+'СЕТ СН'!$I$6-'СЕТ СН'!$I$22</f>
        <v>1347.4382094</v>
      </c>
      <c r="U122" s="36">
        <f>SUMIFS(СВЦЭМ!$C$33:$C$776,СВЦЭМ!$A$33:$A$776,$A122,СВЦЭМ!$B$33:$B$776,U$119)+'СЕТ СН'!$I$12+СВЦЭМ!$D$10+'СЕТ СН'!$I$6-'СЕТ СН'!$I$22</f>
        <v>1357.00017645</v>
      </c>
      <c r="V122" s="36">
        <f>SUMIFS(СВЦЭМ!$C$33:$C$776,СВЦЭМ!$A$33:$A$776,$A122,СВЦЭМ!$B$33:$B$776,V$119)+'СЕТ СН'!$I$12+СВЦЭМ!$D$10+'СЕТ СН'!$I$6-'СЕТ СН'!$I$22</f>
        <v>1357.6160526200001</v>
      </c>
      <c r="W122" s="36">
        <f>SUMIFS(СВЦЭМ!$C$33:$C$776,СВЦЭМ!$A$33:$A$776,$A122,СВЦЭМ!$B$33:$B$776,W$119)+'СЕТ СН'!$I$12+СВЦЭМ!$D$10+'СЕТ СН'!$I$6-'СЕТ СН'!$I$22</f>
        <v>1360.2284179000001</v>
      </c>
      <c r="X122" s="36">
        <f>SUMIFS(СВЦЭМ!$C$33:$C$776,СВЦЭМ!$A$33:$A$776,$A122,СВЦЭМ!$B$33:$B$776,X$119)+'СЕТ СН'!$I$12+СВЦЭМ!$D$10+'СЕТ СН'!$I$6-'СЕТ СН'!$I$22</f>
        <v>1326.6301609000002</v>
      </c>
      <c r="Y122" s="36">
        <f>SUMIFS(СВЦЭМ!$C$33:$C$776,СВЦЭМ!$A$33:$A$776,$A122,СВЦЭМ!$B$33:$B$776,Y$119)+'СЕТ СН'!$I$12+СВЦЭМ!$D$10+'СЕТ СН'!$I$6-'СЕТ СН'!$I$22</f>
        <v>1349.6683826200001</v>
      </c>
    </row>
    <row r="123" spans="1:27" ht="15.75" x14ac:dyDescent="0.2">
      <c r="A123" s="35">
        <f t="shared" si="3"/>
        <v>43742</v>
      </c>
      <c r="B123" s="36">
        <f>SUMIFS(СВЦЭМ!$C$33:$C$776,СВЦЭМ!$A$33:$A$776,$A123,СВЦЭМ!$B$33:$B$776,B$119)+'СЕТ СН'!$I$12+СВЦЭМ!$D$10+'СЕТ СН'!$I$6-'СЕТ СН'!$I$22</f>
        <v>1423.80120033</v>
      </c>
      <c r="C123" s="36">
        <f>SUMIFS(СВЦЭМ!$C$33:$C$776,СВЦЭМ!$A$33:$A$776,$A123,СВЦЭМ!$B$33:$B$776,C$119)+'СЕТ СН'!$I$12+СВЦЭМ!$D$10+'СЕТ СН'!$I$6-'СЕТ СН'!$I$22</f>
        <v>1456.7268098499999</v>
      </c>
      <c r="D123" s="36">
        <f>SUMIFS(СВЦЭМ!$C$33:$C$776,СВЦЭМ!$A$33:$A$776,$A123,СВЦЭМ!$B$33:$B$776,D$119)+'СЕТ СН'!$I$12+СВЦЭМ!$D$10+'СЕТ СН'!$I$6-'СЕТ СН'!$I$22</f>
        <v>1459.79396013</v>
      </c>
      <c r="E123" s="36">
        <f>SUMIFS(СВЦЭМ!$C$33:$C$776,СВЦЭМ!$A$33:$A$776,$A123,СВЦЭМ!$B$33:$B$776,E$119)+'СЕТ СН'!$I$12+СВЦЭМ!$D$10+'СЕТ СН'!$I$6-'СЕТ СН'!$I$22</f>
        <v>1480.8282640699999</v>
      </c>
      <c r="F123" s="36">
        <f>SUMIFS(СВЦЭМ!$C$33:$C$776,СВЦЭМ!$A$33:$A$776,$A123,СВЦЭМ!$B$33:$B$776,F$119)+'СЕТ СН'!$I$12+СВЦЭМ!$D$10+'СЕТ СН'!$I$6-'СЕТ СН'!$I$22</f>
        <v>1458.9954894</v>
      </c>
      <c r="G123" s="36">
        <f>SUMIFS(СВЦЭМ!$C$33:$C$776,СВЦЭМ!$A$33:$A$776,$A123,СВЦЭМ!$B$33:$B$776,G$119)+'СЕТ СН'!$I$12+СВЦЭМ!$D$10+'СЕТ СН'!$I$6-'СЕТ СН'!$I$22</f>
        <v>1433.6685636500001</v>
      </c>
      <c r="H123" s="36">
        <f>SUMIFS(СВЦЭМ!$C$33:$C$776,СВЦЭМ!$A$33:$A$776,$A123,СВЦЭМ!$B$33:$B$776,H$119)+'СЕТ СН'!$I$12+СВЦЭМ!$D$10+'СЕТ СН'!$I$6-'СЕТ СН'!$I$22</f>
        <v>1385.45491528</v>
      </c>
      <c r="I123" s="36">
        <f>SUMIFS(СВЦЭМ!$C$33:$C$776,СВЦЭМ!$A$33:$A$776,$A123,СВЦЭМ!$B$33:$B$776,I$119)+'СЕТ СН'!$I$12+СВЦЭМ!$D$10+'СЕТ СН'!$I$6-'СЕТ СН'!$I$22</f>
        <v>1301.1880129000001</v>
      </c>
      <c r="J123" s="36">
        <f>SUMIFS(СВЦЭМ!$C$33:$C$776,СВЦЭМ!$A$33:$A$776,$A123,СВЦЭМ!$B$33:$B$776,J$119)+'СЕТ СН'!$I$12+СВЦЭМ!$D$10+'СЕТ СН'!$I$6-'СЕТ СН'!$I$22</f>
        <v>1304.40814959</v>
      </c>
      <c r="K123" s="36">
        <f>SUMIFS(СВЦЭМ!$C$33:$C$776,СВЦЭМ!$A$33:$A$776,$A123,СВЦЭМ!$B$33:$B$776,K$119)+'СЕТ СН'!$I$12+СВЦЭМ!$D$10+'СЕТ СН'!$I$6-'СЕТ СН'!$I$22</f>
        <v>1321.2676364200001</v>
      </c>
      <c r="L123" s="36">
        <f>SUMIFS(СВЦЭМ!$C$33:$C$776,СВЦЭМ!$A$33:$A$776,$A123,СВЦЭМ!$B$33:$B$776,L$119)+'СЕТ СН'!$I$12+СВЦЭМ!$D$10+'СЕТ СН'!$I$6-'СЕТ СН'!$I$22</f>
        <v>1323.8991042800001</v>
      </c>
      <c r="M123" s="36">
        <f>SUMIFS(СВЦЭМ!$C$33:$C$776,СВЦЭМ!$A$33:$A$776,$A123,СВЦЭМ!$B$33:$B$776,M$119)+'СЕТ СН'!$I$12+СВЦЭМ!$D$10+'СЕТ СН'!$I$6-'СЕТ СН'!$I$22</f>
        <v>1316.69385883</v>
      </c>
      <c r="N123" s="36">
        <f>SUMIFS(СВЦЭМ!$C$33:$C$776,СВЦЭМ!$A$33:$A$776,$A123,СВЦЭМ!$B$33:$B$776,N$119)+'СЕТ СН'!$I$12+СВЦЭМ!$D$10+'СЕТ СН'!$I$6-'СЕТ СН'!$I$22</f>
        <v>1311.6816911999999</v>
      </c>
      <c r="O123" s="36">
        <f>SUMIFS(СВЦЭМ!$C$33:$C$776,СВЦЭМ!$A$33:$A$776,$A123,СВЦЭМ!$B$33:$B$776,O$119)+'СЕТ СН'!$I$12+СВЦЭМ!$D$10+'СЕТ СН'!$I$6-'СЕТ СН'!$I$22</f>
        <v>1313.0671101600001</v>
      </c>
      <c r="P123" s="36">
        <f>SUMIFS(СВЦЭМ!$C$33:$C$776,СВЦЭМ!$A$33:$A$776,$A123,СВЦЭМ!$B$33:$B$776,P$119)+'СЕТ СН'!$I$12+СВЦЭМ!$D$10+'СЕТ СН'!$I$6-'СЕТ СН'!$I$22</f>
        <v>1318.39607673</v>
      </c>
      <c r="Q123" s="36">
        <f>SUMIFS(СВЦЭМ!$C$33:$C$776,СВЦЭМ!$A$33:$A$776,$A123,СВЦЭМ!$B$33:$B$776,Q$119)+'СЕТ СН'!$I$12+СВЦЭМ!$D$10+'СЕТ СН'!$I$6-'СЕТ СН'!$I$22</f>
        <v>1314.1712805000002</v>
      </c>
      <c r="R123" s="36">
        <f>SUMIFS(СВЦЭМ!$C$33:$C$776,СВЦЭМ!$A$33:$A$776,$A123,СВЦЭМ!$B$33:$B$776,R$119)+'СЕТ СН'!$I$12+СВЦЭМ!$D$10+'СЕТ СН'!$I$6-'СЕТ СН'!$I$22</f>
        <v>1308.4194413300002</v>
      </c>
      <c r="S123" s="36">
        <f>SUMIFS(СВЦЭМ!$C$33:$C$776,СВЦЭМ!$A$33:$A$776,$A123,СВЦЭМ!$B$33:$B$776,S$119)+'СЕТ СН'!$I$12+СВЦЭМ!$D$10+'СЕТ СН'!$I$6-'СЕТ СН'!$I$22</f>
        <v>1308.0303821500002</v>
      </c>
      <c r="T123" s="36">
        <f>SUMIFS(СВЦЭМ!$C$33:$C$776,СВЦЭМ!$A$33:$A$776,$A123,СВЦЭМ!$B$33:$B$776,T$119)+'СЕТ СН'!$I$12+СВЦЭМ!$D$10+'СЕТ СН'!$I$6-'СЕТ СН'!$I$22</f>
        <v>1311.56165429</v>
      </c>
      <c r="U123" s="36">
        <f>SUMIFS(СВЦЭМ!$C$33:$C$776,СВЦЭМ!$A$33:$A$776,$A123,СВЦЭМ!$B$33:$B$776,U$119)+'СЕТ СН'!$I$12+СВЦЭМ!$D$10+'СЕТ СН'!$I$6-'СЕТ СН'!$I$22</f>
        <v>1324.8695625099999</v>
      </c>
      <c r="V123" s="36">
        <f>SUMIFS(СВЦЭМ!$C$33:$C$776,СВЦЭМ!$A$33:$A$776,$A123,СВЦЭМ!$B$33:$B$776,V$119)+'СЕТ СН'!$I$12+СВЦЭМ!$D$10+'СЕТ СН'!$I$6-'СЕТ СН'!$I$22</f>
        <v>1315.5013991000001</v>
      </c>
      <c r="W123" s="36">
        <f>SUMIFS(СВЦЭМ!$C$33:$C$776,СВЦЭМ!$A$33:$A$776,$A123,СВЦЭМ!$B$33:$B$776,W$119)+'СЕТ СН'!$I$12+СВЦЭМ!$D$10+'СЕТ СН'!$I$6-'СЕТ СН'!$I$22</f>
        <v>1301.9823857800002</v>
      </c>
      <c r="X123" s="36">
        <f>SUMIFS(СВЦЭМ!$C$33:$C$776,СВЦЭМ!$A$33:$A$776,$A123,СВЦЭМ!$B$33:$B$776,X$119)+'СЕТ СН'!$I$12+СВЦЭМ!$D$10+'СЕТ СН'!$I$6-'СЕТ СН'!$I$22</f>
        <v>1329.9993897300001</v>
      </c>
      <c r="Y123" s="36">
        <f>SUMIFS(СВЦЭМ!$C$33:$C$776,СВЦЭМ!$A$33:$A$776,$A123,СВЦЭМ!$B$33:$B$776,Y$119)+'СЕТ СН'!$I$12+СВЦЭМ!$D$10+'СЕТ СН'!$I$6-'СЕТ СН'!$I$22</f>
        <v>1392.8205721899999</v>
      </c>
    </row>
    <row r="124" spans="1:27" ht="15.75" x14ac:dyDescent="0.2">
      <c r="A124" s="35">
        <f t="shared" si="3"/>
        <v>43743</v>
      </c>
      <c r="B124" s="36">
        <f>SUMIFS(СВЦЭМ!$C$33:$C$776,СВЦЭМ!$A$33:$A$776,$A124,СВЦЭМ!$B$33:$B$776,B$119)+'СЕТ СН'!$I$12+СВЦЭМ!$D$10+'СЕТ СН'!$I$6-'СЕТ СН'!$I$22</f>
        <v>1431.3531130900001</v>
      </c>
      <c r="C124" s="36">
        <f>SUMIFS(СВЦЭМ!$C$33:$C$776,СВЦЭМ!$A$33:$A$776,$A124,СВЦЭМ!$B$33:$B$776,C$119)+'СЕТ СН'!$I$12+СВЦЭМ!$D$10+'СЕТ СН'!$I$6-'СЕТ СН'!$I$22</f>
        <v>1474.1926911200001</v>
      </c>
      <c r="D124" s="36">
        <f>SUMIFS(СВЦЭМ!$C$33:$C$776,СВЦЭМ!$A$33:$A$776,$A124,СВЦЭМ!$B$33:$B$776,D$119)+'СЕТ СН'!$I$12+СВЦЭМ!$D$10+'СЕТ СН'!$I$6-'СЕТ СН'!$I$22</f>
        <v>1485.7495158699999</v>
      </c>
      <c r="E124" s="36">
        <f>SUMIFS(СВЦЭМ!$C$33:$C$776,СВЦЭМ!$A$33:$A$776,$A124,СВЦЭМ!$B$33:$B$776,E$119)+'СЕТ СН'!$I$12+СВЦЭМ!$D$10+'СЕТ СН'!$I$6-'СЕТ СН'!$I$22</f>
        <v>1491.31828395</v>
      </c>
      <c r="F124" s="36">
        <f>SUMIFS(СВЦЭМ!$C$33:$C$776,СВЦЭМ!$A$33:$A$776,$A124,СВЦЭМ!$B$33:$B$776,F$119)+'СЕТ СН'!$I$12+СВЦЭМ!$D$10+'СЕТ СН'!$I$6-'СЕТ СН'!$I$22</f>
        <v>1477.6949770599999</v>
      </c>
      <c r="G124" s="36">
        <f>SUMIFS(СВЦЭМ!$C$33:$C$776,СВЦЭМ!$A$33:$A$776,$A124,СВЦЭМ!$B$33:$B$776,G$119)+'СЕТ СН'!$I$12+СВЦЭМ!$D$10+'СЕТ СН'!$I$6-'СЕТ СН'!$I$22</f>
        <v>1474.40893508</v>
      </c>
      <c r="H124" s="36">
        <f>SUMIFS(СВЦЭМ!$C$33:$C$776,СВЦЭМ!$A$33:$A$776,$A124,СВЦЭМ!$B$33:$B$776,H$119)+'СЕТ СН'!$I$12+СВЦЭМ!$D$10+'СЕТ СН'!$I$6-'СЕТ СН'!$I$22</f>
        <v>1446.4862428599999</v>
      </c>
      <c r="I124" s="36">
        <f>SUMIFS(СВЦЭМ!$C$33:$C$776,СВЦЭМ!$A$33:$A$776,$A124,СВЦЭМ!$B$33:$B$776,I$119)+'СЕТ СН'!$I$12+СВЦЭМ!$D$10+'СЕТ СН'!$I$6-'СЕТ СН'!$I$22</f>
        <v>1374.9352261600002</v>
      </c>
      <c r="J124" s="36">
        <f>SUMIFS(СВЦЭМ!$C$33:$C$776,СВЦЭМ!$A$33:$A$776,$A124,СВЦЭМ!$B$33:$B$776,J$119)+'СЕТ СН'!$I$12+СВЦЭМ!$D$10+'СЕТ СН'!$I$6-'СЕТ СН'!$I$22</f>
        <v>1316.7258501599999</v>
      </c>
      <c r="K124" s="36">
        <f>SUMIFS(СВЦЭМ!$C$33:$C$776,СВЦЭМ!$A$33:$A$776,$A124,СВЦЭМ!$B$33:$B$776,K$119)+'СЕТ СН'!$I$12+СВЦЭМ!$D$10+'СЕТ СН'!$I$6-'СЕТ СН'!$I$22</f>
        <v>1302.6761105800001</v>
      </c>
      <c r="L124" s="36">
        <f>SUMIFS(СВЦЭМ!$C$33:$C$776,СВЦЭМ!$A$33:$A$776,$A124,СВЦЭМ!$B$33:$B$776,L$119)+'СЕТ СН'!$I$12+СВЦЭМ!$D$10+'СЕТ СН'!$I$6-'СЕТ СН'!$I$22</f>
        <v>1311.22410388</v>
      </c>
      <c r="M124" s="36">
        <f>SUMIFS(СВЦЭМ!$C$33:$C$776,СВЦЭМ!$A$33:$A$776,$A124,СВЦЭМ!$B$33:$B$776,M$119)+'СЕТ СН'!$I$12+СВЦЭМ!$D$10+'СЕТ СН'!$I$6-'СЕТ СН'!$I$22</f>
        <v>1305.68288349</v>
      </c>
      <c r="N124" s="36">
        <f>SUMIFS(СВЦЭМ!$C$33:$C$776,СВЦЭМ!$A$33:$A$776,$A124,СВЦЭМ!$B$33:$B$776,N$119)+'СЕТ СН'!$I$12+СВЦЭМ!$D$10+'СЕТ СН'!$I$6-'СЕТ СН'!$I$22</f>
        <v>1305.38505248</v>
      </c>
      <c r="O124" s="36">
        <f>SUMIFS(СВЦЭМ!$C$33:$C$776,СВЦЭМ!$A$33:$A$776,$A124,СВЦЭМ!$B$33:$B$776,O$119)+'СЕТ СН'!$I$12+СВЦЭМ!$D$10+'СЕТ СН'!$I$6-'СЕТ СН'!$I$22</f>
        <v>1310.95860234</v>
      </c>
      <c r="P124" s="36">
        <f>SUMIFS(СВЦЭМ!$C$33:$C$776,СВЦЭМ!$A$33:$A$776,$A124,СВЦЭМ!$B$33:$B$776,P$119)+'СЕТ СН'!$I$12+СВЦЭМ!$D$10+'СЕТ СН'!$I$6-'СЕТ СН'!$I$22</f>
        <v>1321.5349493799999</v>
      </c>
      <c r="Q124" s="36">
        <f>SUMIFS(СВЦЭМ!$C$33:$C$776,СВЦЭМ!$A$33:$A$776,$A124,СВЦЭМ!$B$33:$B$776,Q$119)+'СЕТ СН'!$I$12+СВЦЭМ!$D$10+'СЕТ СН'!$I$6-'СЕТ СН'!$I$22</f>
        <v>1320.3091323600001</v>
      </c>
      <c r="R124" s="36">
        <f>SUMIFS(СВЦЭМ!$C$33:$C$776,СВЦЭМ!$A$33:$A$776,$A124,СВЦЭМ!$B$33:$B$776,R$119)+'СЕТ СН'!$I$12+СВЦЭМ!$D$10+'СЕТ СН'!$I$6-'СЕТ СН'!$I$22</f>
        <v>1317.37418181</v>
      </c>
      <c r="S124" s="36">
        <f>SUMIFS(СВЦЭМ!$C$33:$C$776,СВЦЭМ!$A$33:$A$776,$A124,СВЦЭМ!$B$33:$B$776,S$119)+'СЕТ СН'!$I$12+СВЦЭМ!$D$10+'СЕТ СН'!$I$6-'СЕТ СН'!$I$22</f>
        <v>1321.57076448</v>
      </c>
      <c r="T124" s="36">
        <f>SUMIFS(СВЦЭМ!$C$33:$C$776,СВЦЭМ!$A$33:$A$776,$A124,СВЦЭМ!$B$33:$B$776,T$119)+'СЕТ СН'!$I$12+СВЦЭМ!$D$10+'СЕТ СН'!$I$6-'СЕТ СН'!$I$22</f>
        <v>1312.2099912399999</v>
      </c>
      <c r="U124" s="36">
        <f>SUMIFS(СВЦЭМ!$C$33:$C$776,СВЦЭМ!$A$33:$A$776,$A124,СВЦЭМ!$B$33:$B$776,U$119)+'СЕТ СН'!$I$12+СВЦЭМ!$D$10+'СЕТ СН'!$I$6-'СЕТ СН'!$I$22</f>
        <v>1331.6197291200001</v>
      </c>
      <c r="V124" s="36">
        <f>SUMIFS(СВЦЭМ!$C$33:$C$776,СВЦЭМ!$A$33:$A$776,$A124,СВЦЭМ!$B$33:$B$776,V$119)+'СЕТ СН'!$I$12+СВЦЭМ!$D$10+'СЕТ СН'!$I$6-'СЕТ СН'!$I$22</f>
        <v>1335.10184022</v>
      </c>
      <c r="W124" s="36">
        <f>SUMIFS(СВЦЭМ!$C$33:$C$776,СВЦЭМ!$A$33:$A$776,$A124,СВЦЭМ!$B$33:$B$776,W$119)+'СЕТ СН'!$I$12+СВЦЭМ!$D$10+'СЕТ СН'!$I$6-'СЕТ СН'!$I$22</f>
        <v>1322.4727656700002</v>
      </c>
      <c r="X124" s="36">
        <f>SUMIFS(СВЦЭМ!$C$33:$C$776,СВЦЭМ!$A$33:$A$776,$A124,СВЦЭМ!$B$33:$B$776,X$119)+'СЕТ СН'!$I$12+СВЦЭМ!$D$10+'СЕТ СН'!$I$6-'СЕТ СН'!$I$22</f>
        <v>1321.0636393</v>
      </c>
      <c r="Y124" s="36">
        <f>SUMIFS(СВЦЭМ!$C$33:$C$776,СВЦЭМ!$A$33:$A$776,$A124,СВЦЭМ!$B$33:$B$776,Y$119)+'СЕТ СН'!$I$12+СВЦЭМ!$D$10+'СЕТ СН'!$I$6-'СЕТ СН'!$I$22</f>
        <v>1421.53906839</v>
      </c>
    </row>
    <row r="125" spans="1:27" ht="15.75" x14ac:dyDescent="0.2">
      <c r="A125" s="35">
        <f t="shared" si="3"/>
        <v>43744</v>
      </c>
      <c r="B125" s="36">
        <f>SUMIFS(СВЦЭМ!$C$33:$C$776,СВЦЭМ!$A$33:$A$776,$A125,СВЦЭМ!$B$33:$B$776,B$119)+'СЕТ СН'!$I$12+СВЦЭМ!$D$10+'СЕТ СН'!$I$6-'СЕТ СН'!$I$22</f>
        <v>1415.8424585799999</v>
      </c>
      <c r="C125" s="36">
        <f>SUMIFS(СВЦЭМ!$C$33:$C$776,СВЦЭМ!$A$33:$A$776,$A125,СВЦЭМ!$B$33:$B$776,C$119)+'СЕТ СН'!$I$12+СВЦЭМ!$D$10+'СЕТ СН'!$I$6-'СЕТ СН'!$I$22</f>
        <v>1447.32853909</v>
      </c>
      <c r="D125" s="36">
        <f>SUMIFS(СВЦЭМ!$C$33:$C$776,СВЦЭМ!$A$33:$A$776,$A125,СВЦЭМ!$B$33:$B$776,D$119)+'СЕТ СН'!$I$12+СВЦЭМ!$D$10+'СЕТ СН'!$I$6-'СЕТ СН'!$I$22</f>
        <v>1468.8443437800001</v>
      </c>
      <c r="E125" s="36">
        <f>SUMIFS(СВЦЭМ!$C$33:$C$776,СВЦЭМ!$A$33:$A$776,$A125,СВЦЭМ!$B$33:$B$776,E$119)+'СЕТ СН'!$I$12+СВЦЭМ!$D$10+'СЕТ СН'!$I$6-'СЕТ СН'!$I$22</f>
        <v>1480.4500450800001</v>
      </c>
      <c r="F125" s="36">
        <f>SUMIFS(СВЦЭМ!$C$33:$C$776,СВЦЭМ!$A$33:$A$776,$A125,СВЦЭМ!$B$33:$B$776,F$119)+'СЕТ СН'!$I$12+СВЦЭМ!$D$10+'СЕТ СН'!$I$6-'СЕТ СН'!$I$22</f>
        <v>1480.2509650299999</v>
      </c>
      <c r="G125" s="36">
        <f>SUMIFS(СВЦЭМ!$C$33:$C$776,СВЦЭМ!$A$33:$A$776,$A125,СВЦЭМ!$B$33:$B$776,G$119)+'СЕТ СН'!$I$12+СВЦЭМ!$D$10+'СЕТ СН'!$I$6-'СЕТ СН'!$I$22</f>
        <v>1480.1516040700001</v>
      </c>
      <c r="H125" s="36">
        <f>SUMIFS(СВЦЭМ!$C$33:$C$776,СВЦЭМ!$A$33:$A$776,$A125,СВЦЭМ!$B$33:$B$776,H$119)+'СЕТ СН'!$I$12+СВЦЭМ!$D$10+'СЕТ СН'!$I$6-'СЕТ СН'!$I$22</f>
        <v>1427.64819343</v>
      </c>
      <c r="I125" s="36">
        <f>SUMIFS(СВЦЭМ!$C$33:$C$776,СВЦЭМ!$A$33:$A$776,$A125,СВЦЭМ!$B$33:$B$776,I$119)+'СЕТ СН'!$I$12+СВЦЭМ!$D$10+'СЕТ СН'!$I$6-'СЕТ СН'!$I$22</f>
        <v>1344.9542564000001</v>
      </c>
      <c r="J125" s="36">
        <f>SUMIFS(СВЦЭМ!$C$33:$C$776,СВЦЭМ!$A$33:$A$776,$A125,СВЦЭМ!$B$33:$B$776,J$119)+'СЕТ СН'!$I$12+СВЦЭМ!$D$10+'СЕТ СН'!$I$6-'СЕТ СН'!$I$22</f>
        <v>1293.7519865700001</v>
      </c>
      <c r="K125" s="36">
        <f>SUMIFS(СВЦЭМ!$C$33:$C$776,СВЦЭМ!$A$33:$A$776,$A125,СВЦЭМ!$B$33:$B$776,K$119)+'СЕТ СН'!$I$12+СВЦЭМ!$D$10+'СЕТ СН'!$I$6-'СЕТ СН'!$I$22</f>
        <v>1299.8791609700002</v>
      </c>
      <c r="L125" s="36">
        <f>SUMIFS(СВЦЭМ!$C$33:$C$776,СВЦЭМ!$A$33:$A$776,$A125,СВЦЭМ!$B$33:$B$776,L$119)+'СЕТ СН'!$I$12+СВЦЭМ!$D$10+'СЕТ СН'!$I$6-'СЕТ СН'!$I$22</f>
        <v>1315.29411626</v>
      </c>
      <c r="M125" s="36">
        <f>SUMIFS(СВЦЭМ!$C$33:$C$776,СВЦЭМ!$A$33:$A$776,$A125,СВЦЭМ!$B$33:$B$776,M$119)+'СЕТ СН'!$I$12+СВЦЭМ!$D$10+'СЕТ СН'!$I$6-'СЕТ СН'!$I$22</f>
        <v>1308.25979325</v>
      </c>
      <c r="N125" s="36">
        <f>SUMIFS(СВЦЭМ!$C$33:$C$776,СВЦЭМ!$A$33:$A$776,$A125,СВЦЭМ!$B$33:$B$776,N$119)+'СЕТ СН'!$I$12+СВЦЭМ!$D$10+'СЕТ СН'!$I$6-'СЕТ СН'!$I$22</f>
        <v>1297.1771306999999</v>
      </c>
      <c r="O125" s="36">
        <f>SUMIFS(СВЦЭМ!$C$33:$C$776,СВЦЭМ!$A$33:$A$776,$A125,СВЦЭМ!$B$33:$B$776,O$119)+'СЕТ СН'!$I$12+СВЦЭМ!$D$10+'СЕТ СН'!$I$6-'СЕТ СН'!$I$22</f>
        <v>1296.0976954600001</v>
      </c>
      <c r="P125" s="36">
        <f>SUMIFS(СВЦЭМ!$C$33:$C$776,СВЦЭМ!$A$33:$A$776,$A125,СВЦЭМ!$B$33:$B$776,P$119)+'СЕТ СН'!$I$12+СВЦЭМ!$D$10+'СЕТ СН'!$I$6-'СЕТ СН'!$I$22</f>
        <v>1296.89787101</v>
      </c>
      <c r="Q125" s="36">
        <f>SUMIFS(СВЦЭМ!$C$33:$C$776,СВЦЭМ!$A$33:$A$776,$A125,СВЦЭМ!$B$33:$B$776,Q$119)+'СЕТ СН'!$I$12+СВЦЭМ!$D$10+'СЕТ СН'!$I$6-'СЕТ СН'!$I$22</f>
        <v>1303.6763497000002</v>
      </c>
      <c r="R125" s="36">
        <f>SUMIFS(СВЦЭМ!$C$33:$C$776,СВЦЭМ!$A$33:$A$776,$A125,СВЦЭМ!$B$33:$B$776,R$119)+'СЕТ СН'!$I$12+СВЦЭМ!$D$10+'СЕТ СН'!$I$6-'СЕТ СН'!$I$22</f>
        <v>1295.10323518</v>
      </c>
      <c r="S125" s="36">
        <f>SUMIFS(СВЦЭМ!$C$33:$C$776,СВЦЭМ!$A$33:$A$776,$A125,СВЦЭМ!$B$33:$B$776,S$119)+'СЕТ СН'!$I$12+СВЦЭМ!$D$10+'СЕТ СН'!$I$6-'СЕТ СН'!$I$22</f>
        <v>1303.0206323</v>
      </c>
      <c r="T125" s="36">
        <f>SUMIFS(СВЦЭМ!$C$33:$C$776,СВЦЭМ!$A$33:$A$776,$A125,СВЦЭМ!$B$33:$B$776,T$119)+'СЕТ СН'!$I$12+СВЦЭМ!$D$10+'СЕТ СН'!$I$6-'СЕТ СН'!$I$22</f>
        <v>1299.1143937000002</v>
      </c>
      <c r="U125" s="36">
        <f>SUMIFS(СВЦЭМ!$C$33:$C$776,СВЦЭМ!$A$33:$A$776,$A125,СВЦЭМ!$B$33:$B$776,U$119)+'СЕТ СН'!$I$12+СВЦЭМ!$D$10+'СЕТ СН'!$I$6-'СЕТ СН'!$I$22</f>
        <v>1320.9252974800002</v>
      </c>
      <c r="V125" s="36">
        <f>SUMIFS(СВЦЭМ!$C$33:$C$776,СВЦЭМ!$A$33:$A$776,$A125,СВЦЭМ!$B$33:$B$776,V$119)+'СЕТ СН'!$I$12+СВЦЭМ!$D$10+'СЕТ СН'!$I$6-'СЕТ СН'!$I$22</f>
        <v>1322.3580955699999</v>
      </c>
      <c r="W125" s="36">
        <f>SUMIFS(СВЦЭМ!$C$33:$C$776,СВЦЭМ!$A$33:$A$776,$A125,СВЦЭМ!$B$33:$B$776,W$119)+'СЕТ СН'!$I$12+СВЦЭМ!$D$10+'СЕТ СН'!$I$6-'СЕТ СН'!$I$22</f>
        <v>1308.43817874</v>
      </c>
      <c r="X125" s="36">
        <f>SUMIFS(СВЦЭМ!$C$33:$C$776,СВЦЭМ!$A$33:$A$776,$A125,СВЦЭМ!$B$33:$B$776,X$119)+'СЕТ СН'!$I$12+СВЦЭМ!$D$10+'СЕТ СН'!$I$6-'СЕТ СН'!$I$22</f>
        <v>1299.8045068500001</v>
      </c>
      <c r="Y125" s="36">
        <f>SUMIFS(СВЦЭМ!$C$33:$C$776,СВЦЭМ!$A$33:$A$776,$A125,СВЦЭМ!$B$33:$B$776,Y$119)+'СЕТ СН'!$I$12+СВЦЭМ!$D$10+'СЕТ СН'!$I$6-'СЕТ СН'!$I$22</f>
        <v>1336.4926722999999</v>
      </c>
    </row>
    <row r="126" spans="1:27" ht="15.75" x14ac:dyDescent="0.2">
      <c r="A126" s="35">
        <f t="shared" si="3"/>
        <v>43745</v>
      </c>
      <c r="B126" s="36">
        <f>SUMIFS(СВЦЭМ!$C$33:$C$776,СВЦЭМ!$A$33:$A$776,$A126,СВЦЭМ!$B$33:$B$776,B$119)+'СЕТ СН'!$I$12+СВЦЭМ!$D$10+'СЕТ СН'!$I$6-'СЕТ СН'!$I$22</f>
        <v>1432.8636011799999</v>
      </c>
      <c r="C126" s="36">
        <f>SUMIFS(СВЦЭМ!$C$33:$C$776,СВЦЭМ!$A$33:$A$776,$A126,СВЦЭМ!$B$33:$B$776,C$119)+'СЕТ СН'!$I$12+СВЦЭМ!$D$10+'СЕТ СН'!$I$6-'СЕТ СН'!$I$22</f>
        <v>1456.3406119599999</v>
      </c>
      <c r="D126" s="36">
        <f>SUMIFS(СВЦЭМ!$C$33:$C$776,СВЦЭМ!$A$33:$A$776,$A126,СВЦЭМ!$B$33:$B$776,D$119)+'СЕТ СН'!$I$12+СВЦЭМ!$D$10+'СЕТ СН'!$I$6-'СЕТ СН'!$I$22</f>
        <v>1472.3842906099999</v>
      </c>
      <c r="E126" s="36">
        <f>SUMIFS(СВЦЭМ!$C$33:$C$776,СВЦЭМ!$A$33:$A$776,$A126,СВЦЭМ!$B$33:$B$776,E$119)+'СЕТ СН'!$I$12+СВЦЭМ!$D$10+'СЕТ СН'!$I$6-'СЕТ СН'!$I$22</f>
        <v>1486.3872645700001</v>
      </c>
      <c r="F126" s="36">
        <f>SUMIFS(СВЦЭМ!$C$33:$C$776,СВЦЭМ!$A$33:$A$776,$A126,СВЦЭМ!$B$33:$B$776,F$119)+'СЕТ СН'!$I$12+СВЦЭМ!$D$10+'СЕТ СН'!$I$6-'СЕТ СН'!$I$22</f>
        <v>1494.28070443</v>
      </c>
      <c r="G126" s="36">
        <f>SUMIFS(СВЦЭМ!$C$33:$C$776,СВЦЭМ!$A$33:$A$776,$A126,СВЦЭМ!$B$33:$B$776,G$119)+'СЕТ СН'!$I$12+СВЦЭМ!$D$10+'СЕТ СН'!$I$6-'СЕТ СН'!$I$22</f>
        <v>1472.4755229</v>
      </c>
      <c r="H126" s="36">
        <f>SUMIFS(СВЦЭМ!$C$33:$C$776,СВЦЭМ!$A$33:$A$776,$A126,СВЦЭМ!$B$33:$B$776,H$119)+'СЕТ СН'!$I$12+СВЦЭМ!$D$10+'СЕТ СН'!$I$6-'СЕТ СН'!$I$22</f>
        <v>1388.7603398599999</v>
      </c>
      <c r="I126" s="36">
        <f>SUMIFS(СВЦЭМ!$C$33:$C$776,СВЦЭМ!$A$33:$A$776,$A126,СВЦЭМ!$B$33:$B$776,I$119)+'СЕТ СН'!$I$12+СВЦЭМ!$D$10+'СЕТ СН'!$I$6-'СЕТ СН'!$I$22</f>
        <v>1305.5891320000001</v>
      </c>
      <c r="J126" s="36">
        <f>SUMIFS(СВЦЭМ!$C$33:$C$776,СВЦЭМ!$A$33:$A$776,$A126,СВЦЭМ!$B$33:$B$776,J$119)+'СЕТ СН'!$I$12+СВЦЭМ!$D$10+'СЕТ СН'!$I$6-'СЕТ СН'!$I$22</f>
        <v>1298.1274965900002</v>
      </c>
      <c r="K126" s="36">
        <f>SUMIFS(СВЦЭМ!$C$33:$C$776,СВЦЭМ!$A$33:$A$776,$A126,СВЦЭМ!$B$33:$B$776,K$119)+'СЕТ СН'!$I$12+СВЦЭМ!$D$10+'СЕТ СН'!$I$6-'СЕТ СН'!$I$22</f>
        <v>1297.66687387</v>
      </c>
      <c r="L126" s="36">
        <f>SUMIFS(СВЦЭМ!$C$33:$C$776,СВЦЭМ!$A$33:$A$776,$A126,СВЦЭМ!$B$33:$B$776,L$119)+'СЕТ СН'!$I$12+СВЦЭМ!$D$10+'СЕТ СН'!$I$6-'СЕТ СН'!$I$22</f>
        <v>1298.1717249399999</v>
      </c>
      <c r="M126" s="36">
        <f>SUMIFS(СВЦЭМ!$C$33:$C$776,СВЦЭМ!$A$33:$A$776,$A126,СВЦЭМ!$B$33:$B$776,M$119)+'СЕТ СН'!$I$12+СВЦЭМ!$D$10+'СЕТ СН'!$I$6-'СЕТ СН'!$I$22</f>
        <v>1308.8157906900001</v>
      </c>
      <c r="N126" s="36">
        <f>SUMIFS(СВЦЭМ!$C$33:$C$776,СВЦЭМ!$A$33:$A$776,$A126,СВЦЭМ!$B$33:$B$776,N$119)+'СЕТ СН'!$I$12+СВЦЭМ!$D$10+'СЕТ СН'!$I$6-'СЕТ СН'!$I$22</f>
        <v>1313.40722418</v>
      </c>
      <c r="O126" s="36">
        <f>SUMIFS(СВЦЭМ!$C$33:$C$776,СВЦЭМ!$A$33:$A$776,$A126,СВЦЭМ!$B$33:$B$776,O$119)+'СЕТ СН'!$I$12+СВЦЭМ!$D$10+'СЕТ СН'!$I$6-'СЕТ СН'!$I$22</f>
        <v>1308.82966749</v>
      </c>
      <c r="P126" s="36">
        <f>SUMIFS(СВЦЭМ!$C$33:$C$776,СВЦЭМ!$A$33:$A$776,$A126,СВЦЭМ!$B$33:$B$776,P$119)+'СЕТ СН'!$I$12+СВЦЭМ!$D$10+'СЕТ СН'!$I$6-'СЕТ СН'!$I$22</f>
        <v>1309.7355437900001</v>
      </c>
      <c r="Q126" s="36">
        <f>SUMIFS(СВЦЭМ!$C$33:$C$776,СВЦЭМ!$A$33:$A$776,$A126,СВЦЭМ!$B$33:$B$776,Q$119)+'СЕТ СН'!$I$12+СВЦЭМ!$D$10+'СЕТ СН'!$I$6-'СЕТ СН'!$I$22</f>
        <v>1314.04455669</v>
      </c>
      <c r="R126" s="36">
        <f>SUMIFS(СВЦЭМ!$C$33:$C$776,СВЦЭМ!$A$33:$A$776,$A126,СВЦЭМ!$B$33:$B$776,R$119)+'СЕТ СН'!$I$12+СВЦЭМ!$D$10+'СЕТ СН'!$I$6-'СЕТ СН'!$I$22</f>
        <v>1312.9929142599999</v>
      </c>
      <c r="S126" s="36">
        <f>SUMIFS(СВЦЭМ!$C$33:$C$776,СВЦЭМ!$A$33:$A$776,$A126,СВЦЭМ!$B$33:$B$776,S$119)+'СЕТ СН'!$I$12+СВЦЭМ!$D$10+'СЕТ СН'!$I$6-'СЕТ СН'!$I$22</f>
        <v>1315.6271827999999</v>
      </c>
      <c r="T126" s="36">
        <f>SUMIFS(СВЦЭМ!$C$33:$C$776,СВЦЭМ!$A$33:$A$776,$A126,СВЦЭМ!$B$33:$B$776,T$119)+'СЕТ СН'!$I$12+СВЦЭМ!$D$10+'СЕТ СН'!$I$6-'СЕТ СН'!$I$22</f>
        <v>1308.7005219600001</v>
      </c>
      <c r="U126" s="36">
        <f>SUMIFS(СВЦЭМ!$C$33:$C$776,СВЦЭМ!$A$33:$A$776,$A126,СВЦЭМ!$B$33:$B$776,U$119)+'СЕТ СН'!$I$12+СВЦЭМ!$D$10+'СЕТ СН'!$I$6-'СЕТ СН'!$I$22</f>
        <v>1300.1076795700001</v>
      </c>
      <c r="V126" s="36">
        <f>SUMIFS(СВЦЭМ!$C$33:$C$776,СВЦЭМ!$A$33:$A$776,$A126,СВЦЭМ!$B$33:$B$776,V$119)+'СЕТ СН'!$I$12+СВЦЭМ!$D$10+'СЕТ СН'!$I$6-'СЕТ СН'!$I$22</f>
        <v>1298.36304617</v>
      </c>
      <c r="W126" s="36">
        <f>SUMIFS(СВЦЭМ!$C$33:$C$776,СВЦЭМ!$A$33:$A$776,$A126,СВЦЭМ!$B$33:$B$776,W$119)+'СЕТ СН'!$I$12+СВЦЭМ!$D$10+'СЕТ СН'!$I$6-'СЕТ СН'!$I$22</f>
        <v>1316.14204522</v>
      </c>
      <c r="X126" s="36">
        <f>SUMIFS(СВЦЭМ!$C$33:$C$776,СВЦЭМ!$A$33:$A$776,$A126,СВЦЭМ!$B$33:$B$776,X$119)+'СЕТ СН'!$I$12+СВЦЭМ!$D$10+'СЕТ СН'!$I$6-'СЕТ СН'!$I$22</f>
        <v>1334.70896212</v>
      </c>
      <c r="Y126" s="36">
        <f>SUMIFS(СВЦЭМ!$C$33:$C$776,СВЦЭМ!$A$33:$A$776,$A126,СВЦЭМ!$B$33:$B$776,Y$119)+'СЕТ СН'!$I$12+СВЦЭМ!$D$10+'СЕТ СН'!$I$6-'СЕТ СН'!$I$22</f>
        <v>1382.3354755</v>
      </c>
    </row>
    <row r="127" spans="1:27" ht="15.75" x14ac:dyDescent="0.2">
      <c r="A127" s="35">
        <f t="shared" si="3"/>
        <v>43746</v>
      </c>
      <c r="B127" s="36">
        <f>SUMIFS(СВЦЭМ!$C$33:$C$776,СВЦЭМ!$A$33:$A$776,$A127,СВЦЭМ!$B$33:$B$776,B$119)+'СЕТ СН'!$I$12+СВЦЭМ!$D$10+'СЕТ СН'!$I$6-'СЕТ СН'!$I$22</f>
        <v>1345.7477839799999</v>
      </c>
      <c r="C127" s="36">
        <f>SUMIFS(СВЦЭМ!$C$33:$C$776,СВЦЭМ!$A$33:$A$776,$A127,СВЦЭМ!$B$33:$B$776,C$119)+'СЕТ СН'!$I$12+СВЦЭМ!$D$10+'СЕТ СН'!$I$6-'СЕТ СН'!$I$22</f>
        <v>1402.17863904</v>
      </c>
      <c r="D127" s="36">
        <f>SUMIFS(СВЦЭМ!$C$33:$C$776,СВЦЭМ!$A$33:$A$776,$A127,СВЦЭМ!$B$33:$B$776,D$119)+'СЕТ СН'!$I$12+СВЦЭМ!$D$10+'СЕТ СН'!$I$6-'СЕТ СН'!$I$22</f>
        <v>1397.0028202600001</v>
      </c>
      <c r="E127" s="36">
        <f>SUMIFS(СВЦЭМ!$C$33:$C$776,СВЦЭМ!$A$33:$A$776,$A127,СВЦЭМ!$B$33:$B$776,E$119)+'СЕТ СН'!$I$12+СВЦЭМ!$D$10+'СЕТ СН'!$I$6-'СЕТ СН'!$I$22</f>
        <v>1409.2025996299999</v>
      </c>
      <c r="F127" s="36">
        <f>SUMIFS(СВЦЭМ!$C$33:$C$776,СВЦЭМ!$A$33:$A$776,$A127,СВЦЭМ!$B$33:$B$776,F$119)+'СЕТ СН'!$I$12+СВЦЭМ!$D$10+'СЕТ СН'!$I$6-'СЕТ СН'!$I$22</f>
        <v>1405.8119571100001</v>
      </c>
      <c r="G127" s="36">
        <f>SUMIFS(СВЦЭМ!$C$33:$C$776,СВЦЭМ!$A$33:$A$776,$A127,СВЦЭМ!$B$33:$B$776,G$119)+'СЕТ СН'!$I$12+СВЦЭМ!$D$10+'СЕТ СН'!$I$6-'СЕТ СН'!$I$22</f>
        <v>1389.35243947</v>
      </c>
      <c r="H127" s="36">
        <f>SUMIFS(СВЦЭМ!$C$33:$C$776,СВЦЭМ!$A$33:$A$776,$A127,СВЦЭМ!$B$33:$B$776,H$119)+'СЕТ СН'!$I$12+СВЦЭМ!$D$10+'СЕТ СН'!$I$6-'СЕТ СН'!$I$22</f>
        <v>1369.13525437</v>
      </c>
      <c r="I127" s="36">
        <f>SUMIFS(СВЦЭМ!$C$33:$C$776,СВЦЭМ!$A$33:$A$776,$A127,СВЦЭМ!$B$33:$B$776,I$119)+'СЕТ СН'!$I$12+СВЦЭМ!$D$10+'СЕТ СН'!$I$6-'СЕТ СН'!$I$22</f>
        <v>1328.76579429</v>
      </c>
      <c r="J127" s="36">
        <f>SUMIFS(СВЦЭМ!$C$33:$C$776,СВЦЭМ!$A$33:$A$776,$A127,СВЦЭМ!$B$33:$B$776,J$119)+'СЕТ СН'!$I$12+СВЦЭМ!$D$10+'СЕТ СН'!$I$6-'СЕТ СН'!$I$22</f>
        <v>1303.6534104299999</v>
      </c>
      <c r="K127" s="36">
        <f>SUMIFS(СВЦЭМ!$C$33:$C$776,СВЦЭМ!$A$33:$A$776,$A127,СВЦЭМ!$B$33:$B$776,K$119)+'СЕТ СН'!$I$12+СВЦЭМ!$D$10+'СЕТ СН'!$I$6-'СЕТ СН'!$I$22</f>
        <v>1304.4000240300002</v>
      </c>
      <c r="L127" s="36">
        <f>SUMIFS(СВЦЭМ!$C$33:$C$776,СВЦЭМ!$A$33:$A$776,$A127,СВЦЭМ!$B$33:$B$776,L$119)+'СЕТ СН'!$I$12+СВЦЭМ!$D$10+'СЕТ СН'!$I$6-'СЕТ СН'!$I$22</f>
        <v>1308.14009048</v>
      </c>
      <c r="M127" s="36">
        <f>SUMIFS(СВЦЭМ!$C$33:$C$776,СВЦЭМ!$A$33:$A$776,$A127,СВЦЭМ!$B$33:$B$776,M$119)+'СЕТ СН'!$I$12+СВЦЭМ!$D$10+'СЕТ СН'!$I$6-'СЕТ СН'!$I$22</f>
        <v>1303.22728635</v>
      </c>
      <c r="N127" s="36">
        <f>SUMIFS(СВЦЭМ!$C$33:$C$776,СВЦЭМ!$A$33:$A$776,$A127,СВЦЭМ!$B$33:$B$776,N$119)+'СЕТ СН'!$I$12+СВЦЭМ!$D$10+'СЕТ СН'!$I$6-'СЕТ СН'!$I$22</f>
        <v>1277.3031555800001</v>
      </c>
      <c r="O127" s="36">
        <f>SUMIFS(СВЦЭМ!$C$33:$C$776,СВЦЭМ!$A$33:$A$776,$A127,СВЦЭМ!$B$33:$B$776,O$119)+'СЕТ СН'!$I$12+СВЦЭМ!$D$10+'СЕТ СН'!$I$6-'СЕТ СН'!$I$22</f>
        <v>1253.6683122499999</v>
      </c>
      <c r="P127" s="36">
        <f>SUMIFS(СВЦЭМ!$C$33:$C$776,СВЦЭМ!$A$33:$A$776,$A127,СВЦЭМ!$B$33:$B$776,P$119)+'СЕТ СН'!$I$12+СВЦЭМ!$D$10+'СЕТ СН'!$I$6-'СЕТ СН'!$I$22</f>
        <v>1304.5235272</v>
      </c>
      <c r="Q127" s="36">
        <f>SUMIFS(СВЦЭМ!$C$33:$C$776,СВЦЭМ!$A$33:$A$776,$A127,СВЦЭМ!$B$33:$B$776,Q$119)+'СЕТ СН'!$I$12+СВЦЭМ!$D$10+'СЕТ СН'!$I$6-'СЕТ СН'!$I$22</f>
        <v>1350.7415334</v>
      </c>
      <c r="R127" s="36">
        <f>SUMIFS(СВЦЭМ!$C$33:$C$776,СВЦЭМ!$A$33:$A$776,$A127,СВЦЭМ!$B$33:$B$776,R$119)+'СЕТ СН'!$I$12+СВЦЭМ!$D$10+'СЕТ СН'!$I$6-'СЕТ СН'!$I$22</f>
        <v>1249.0060684499999</v>
      </c>
      <c r="S127" s="36">
        <f>SUMIFS(СВЦЭМ!$C$33:$C$776,СВЦЭМ!$A$33:$A$776,$A127,СВЦЭМ!$B$33:$B$776,S$119)+'СЕТ СН'!$I$12+СВЦЭМ!$D$10+'СЕТ СН'!$I$6-'СЕТ СН'!$I$22</f>
        <v>1255.5932862</v>
      </c>
      <c r="T127" s="36">
        <f>SUMIFS(СВЦЭМ!$C$33:$C$776,СВЦЭМ!$A$33:$A$776,$A127,СВЦЭМ!$B$33:$B$776,T$119)+'СЕТ СН'!$I$12+СВЦЭМ!$D$10+'СЕТ СН'!$I$6-'СЕТ СН'!$I$22</f>
        <v>1269.0139956</v>
      </c>
      <c r="U127" s="36">
        <f>SUMIFS(СВЦЭМ!$C$33:$C$776,СВЦЭМ!$A$33:$A$776,$A127,СВЦЭМ!$B$33:$B$776,U$119)+'СЕТ СН'!$I$12+СВЦЭМ!$D$10+'СЕТ СН'!$I$6-'СЕТ СН'!$I$22</f>
        <v>1292.32862909</v>
      </c>
      <c r="V127" s="36">
        <f>SUMIFS(СВЦЭМ!$C$33:$C$776,СВЦЭМ!$A$33:$A$776,$A127,СВЦЭМ!$B$33:$B$776,V$119)+'СЕТ СН'!$I$12+СВЦЭМ!$D$10+'СЕТ СН'!$I$6-'СЕТ СН'!$I$22</f>
        <v>1297.7190563300001</v>
      </c>
      <c r="W127" s="36">
        <f>SUMIFS(СВЦЭМ!$C$33:$C$776,СВЦЭМ!$A$33:$A$776,$A127,СВЦЭМ!$B$33:$B$776,W$119)+'СЕТ СН'!$I$12+СВЦЭМ!$D$10+'СЕТ СН'!$I$6-'СЕТ СН'!$I$22</f>
        <v>1283.75173053</v>
      </c>
      <c r="X127" s="36">
        <f>SUMIFS(СВЦЭМ!$C$33:$C$776,СВЦЭМ!$A$33:$A$776,$A127,СВЦЭМ!$B$33:$B$776,X$119)+'СЕТ СН'!$I$12+СВЦЭМ!$D$10+'СЕТ СН'!$I$6-'СЕТ СН'!$I$22</f>
        <v>1249.33119222</v>
      </c>
      <c r="Y127" s="36">
        <f>SUMIFS(СВЦЭМ!$C$33:$C$776,СВЦЭМ!$A$33:$A$776,$A127,СВЦЭМ!$B$33:$B$776,Y$119)+'СЕТ СН'!$I$12+СВЦЭМ!$D$10+'СЕТ СН'!$I$6-'СЕТ СН'!$I$22</f>
        <v>1221.72142807</v>
      </c>
    </row>
    <row r="128" spans="1:27" ht="15.75" x14ac:dyDescent="0.2">
      <c r="A128" s="35">
        <f t="shared" si="3"/>
        <v>43747</v>
      </c>
      <c r="B128" s="36">
        <f>SUMIFS(СВЦЭМ!$C$33:$C$776,СВЦЭМ!$A$33:$A$776,$A128,СВЦЭМ!$B$33:$B$776,B$119)+'СЕТ СН'!$I$12+СВЦЭМ!$D$10+'СЕТ СН'!$I$6-'СЕТ СН'!$I$22</f>
        <v>1364.16866344</v>
      </c>
      <c r="C128" s="36">
        <f>SUMIFS(СВЦЭМ!$C$33:$C$776,СВЦЭМ!$A$33:$A$776,$A128,СВЦЭМ!$B$33:$B$776,C$119)+'СЕТ СН'!$I$12+СВЦЭМ!$D$10+'СЕТ СН'!$I$6-'СЕТ СН'!$I$22</f>
        <v>1394.1926269200001</v>
      </c>
      <c r="D128" s="36">
        <f>SUMIFS(СВЦЭМ!$C$33:$C$776,СВЦЭМ!$A$33:$A$776,$A128,СВЦЭМ!$B$33:$B$776,D$119)+'СЕТ СН'!$I$12+СВЦЭМ!$D$10+'СЕТ СН'!$I$6-'СЕТ СН'!$I$22</f>
        <v>1427.9678650800001</v>
      </c>
      <c r="E128" s="36">
        <f>SUMIFS(СВЦЭМ!$C$33:$C$776,СВЦЭМ!$A$33:$A$776,$A128,СВЦЭМ!$B$33:$B$776,E$119)+'СЕТ СН'!$I$12+СВЦЭМ!$D$10+'СЕТ СН'!$I$6-'СЕТ СН'!$I$22</f>
        <v>1437.54486339</v>
      </c>
      <c r="F128" s="36">
        <f>SUMIFS(СВЦЭМ!$C$33:$C$776,СВЦЭМ!$A$33:$A$776,$A128,СВЦЭМ!$B$33:$B$776,F$119)+'СЕТ СН'!$I$12+СВЦЭМ!$D$10+'СЕТ СН'!$I$6-'СЕТ СН'!$I$22</f>
        <v>1439.8316416100001</v>
      </c>
      <c r="G128" s="36">
        <f>SUMIFS(СВЦЭМ!$C$33:$C$776,СВЦЭМ!$A$33:$A$776,$A128,СВЦЭМ!$B$33:$B$776,G$119)+'СЕТ СН'!$I$12+СВЦЭМ!$D$10+'СЕТ СН'!$I$6-'СЕТ СН'!$I$22</f>
        <v>1420.2823671400001</v>
      </c>
      <c r="H128" s="36">
        <f>SUMIFS(СВЦЭМ!$C$33:$C$776,СВЦЭМ!$A$33:$A$776,$A128,СВЦЭМ!$B$33:$B$776,H$119)+'СЕТ СН'!$I$12+СВЦЭМ!$D$10+'СЕТ СН'!$I$6-'СЕТ СН'!$I$22</f>
        <v>1383.19688632</v>
      </c>
      <c r="I128" s="36">
        <f>SUMIFS(СВЦЭМ!$C$33:$C$776,СВЦЭМ!$A$33:$A$776,$A128,СВЦЭМ!$B$33:$B$776,I$119)+'СЕТ СН'!$I$12+СВЦЭМ!$D$10+'СЕТ СН'!$I$6-'СЕТ СН'!$I$22</f>
        <v>1357.7100515000002</v>
      </c>
      <c r="J128" s="36">
        <f>SUMIFS(СВЦЭМ!$C$33:$C$776,СВЦЭМ!$A$33:$A$776,$A128,СВЦЭМ!$B$33:$B$776,J$119)+'СЕТ СН'!$I$12+СВЦЭМ!$D$10+'СЕТ СН'!$I$6-'СЕТ СН'!$I$22</f>
        <v>1364.02969869</v>
      </c>
      <c r="K128" s="36">
        <f>SUMIFS(СВЦЭМ!$C$33:$C$776,СВЦЭМ!$A$33:$A$776,$A128,СВЦЭМ!$B$33:$B$776,K$119)+'СЕТ СН'!$I$12+СВЦЭМ!$D$10+'СЕТ СН'!$I$6-'СЕТ СН'!$I$22</f>
        <v>1369.8766384099999</v>
      </c>
      <c r="L128" s="36">
        <f>SUMIFS(СВЦЭМ!$C$33:$C$776,СВЦЭМ!$A$33:$A$776,$A128,СВЦЭМ!$B$33:$B$776,L$119)+'СЕТ СН'!$I$12+СВЦЭМ!$D$10+'СЕТ СН'!$I$6-'СЕТ СН'!$I$22</f>
        <v>1380.6481899400001</v>
      </c>
      <c r="M128" s="36">
        <f>SUMIFS(СВЦЭМ!$C$33:$C$776,СВЦЭМ!$A$33:$A$776,$A128,СВЦЭМ!$B$33:$B$776,M$119)+'СЕТ СН'!$I$12+СВЦЭМ!$D$10+'СЕТ СН'!$I$6-'СЕТ СН'!$I$22</f>
        <v>1376.7352770299999</v>
      </c>
      <c r="N128" s="36">
        <f>SUMIFS(СВЦЭМ!$C$33:$C$776,СВЦЭМ!$A$33:$A$776,$A128,СВЦЭМ!$B$33:$B$776,N$119)+'СЕТ СН'!$I$12+СВЦЭМ!$D$10+'СЕТ СН'!$I$6-'СЕТ СН'!$I$22</f>
        <v>1325.9616557499999</v>
      </c>
      <c r="O128" s="36">
        <f>SUMIFS(СВЦЭМ!$C$33:$C$776,СВЦЭМ!$A$33:$A$776,$A128,СВЦЭМ!$B$33:$B$776,O$119)+'СЕТ СН'!$I$12+СВЦЭМ!$D$10+'СЕТ СН'!$I$6-'СЕТ СН'!$I$22</f>
        <v>1304.23944622</v>
      </c>
      <c r="P128" s="36">
        <f>SUMIFS(СВЦЭМ!$C$33:$C$776,СВЦЭМ!$A$33:$A$776,$A128,СВЦЭМ!$B$33:$B$776,P$119)+'СЕТ СН'!$I$12+СВЦЭМ!$D$10+'СЕТ СН'!$I$6-'СЕТ СН'!$I$22</f>
        <v>1303.3388178700002</v>
      </c>
      <c r="Q128" s="36">
        <f>SUMIFS(СВЦЭМ!$C$33:$C$776,СВЦЭМ!$A$33:$A$776,$A128,СВЦЭМ!$B$33:$B$776,Q$119)+'СЕТ СН'!$I$12+СВЦЭМ!$D$10+'СЕТ СН'!$I$6-'СЕТ СН'!$I$22</f>
        <v>1302.03423763</v>
      </c>
      <c r="R128" s="36">
        <f>SUMIFS(СВЦЭМ!$C$33:$C$776,СВЦЭМ!$A$33:$A$776,$A128,СВЦЭМ!$B$33:$B$776,R$119)+'СЕТ СН'!$I$12+СВЦЭМ!$D$10+'СЕТ СН'!$I$6-'СЕТ СН'!$I$22</f>
        <v>1295.7394622699999</v>
      </c>
      <c r="S128" s="36">
        <f>SUMIFS(СВЦЭМ!$C$33:$C$776,СВЦЭМ!$A$33:$A$776,$A128,СВЦЭМ!$B$33:$B$776,S$119)+'СЕТ СН'!$I$12+СВЦЭМ!$D$10+'СЕТ СН'!$I$6-'СЕТ СН'!$I$22</f>
        <v>1295.8719036500001</v>
      </c>
      <c r="T128" s="36">
        <f>SUMIFS(СВЦЭМ!$C$33:$C$776,СВЦЭМ!$A$33:$A$776,$A128,СВЦЭМ!$B$33:$B$776,T$119)+'СЕТ СН'!$I$12+СВЦЭМ!$D$10+'СЕТ СН'!$I$6-'СЕТ СН'!$I$22</f>
        <v>1320.98159104</v>
      </c>
      <c r="U128" s="36">
        <f>SUMIFS(СВЦЭМ!$C$33:$C$776,СВЦЭМ!$A$33:$A$776,$A128,СВЦЭМ!$B$33:$B$776,U$119)+'СЕТ СН'!$I$12+СВЦЭМ!$D$10+'СЕТ СН'!$I$6-'СЕТ СН'!$I$22</f>
        <v>1313.2912006500001</v>
      </c>
      <c r="V128" s="36">
        <f>SUMIFS(СВЦЭМ!$C$33:$C$776,СВЦЭМ!$A$33:$A$776,$A128,СВЦЭМ!$B$33:$B$776,V$119)+'СЕТ СН'!$I$12+СВЦЭМ!$D$10+'СЕТ СН'!$I$6-'СЕТ СН'!$I$22</f>
        <v>1306.3907590700001</v>
      </c>
      <c r="W128" s="36">
        <f>SUMIFS(СВЦЭМ!$C$33:$C$776,СВЦЭМ!$A$33:$A$776,$A128,СВЦЭМ!$B$33:$B$776,W$119)+'СЕТ СН'!$I$12+СВЦЭМ!$D$10+'СЕТ СН'!$I$6-'СЕТ СН'!$I$22</f>
        <v>1320.7685935300001</v>
      </c>
      <c r="X128" s="36">
        <f>SUMIFS(СВЦЭМ!$C$33:$C$776,СВЦЭМ!$A$33:$A$776,$A128,СВЦЭМ!$B$33:$B$776,X$119)+'СЕТ СН'!$I$12+СВЦЭМ!$D$10+'СЕТ СН'!$I$6-'СЕТ СН'!$I$22</f>
        <v>1295.88091545</v>
      </c>
      <c r="Y128" s="36">
        <f>SUMIFS(СВЦЭМ!$C$33:$C$776,СВЦЭМ!$A$33:$A$776,$A128,СВЦЭМ!$B$33:$B$776,Y$119)+'СЕТ СН'!$I$12+СВЦЭМ!$D$10+'СЕТ СН'!$I$6-'СЕТ СН'!$I$22</f>
        <v>1312.1090598400001</v>
      </c>
    </row>
    <row r="129" spans="1:25" ht="15.75" x14ac:dyDescent="0.2">
      <c r="A129" s="35">
        <f t="shared" si="3"/>
        <v>43748</v>
      </c>
      <c r="B129" s="36">
        <f>SUMIFS(СВЦЭМ!$C$33:$C$776,СВЦЭМ!$A$33:$A$776,$A129,СВЦЭМ!$B$33:$B$776,B$119)+'СЕТ СН'!$I$12+СВЦЭМ!$D$10+'СЕТ СН'!$I$6-'СЕТ СН'!$I$22</f>
        <v>1466.7498299600002</v>
      </c>
      <c r="C129" s="36">
        <f>SUMIFS(СВЦЭМ!$C$33:$C$776,СВЦЭМ!$A$33:$A$776,$A129,СВЦЭМ!$B$33:$B$776,C$119)+'СЕТ СН'!$I$12+СВЦЭМ!$D$10+'СЕТ СН'!$I$6-'СЕТ СН'!$I$22</f>
        <v>1504.1413997099999</v>
      </c>
      <c r="D129" s="36">
        <f>SUMIFS(СВЦЭМ!$C$33:$C$776,СВЦЭМ!$A$33:$A$776,$A129,СВЦЭМ!$B$33:$B$776,D$119)+'СЕТ СН'!$I$12+СВЦЭМ!$D$10+'СЕТ СН'!$I$6-'СЕТ СН'!$I$22</f>
        <v>1530.1287654</v>
      </c>
      <c r="E129" s="36">
        <f>SUMIFS(СВЦЭМ!$C$33:$C$776,СВЦЭМ!$A$33:$A$776,$A129,СВЦЭМ!$B$33:$B$776,E$119)+'СЕТ СН'!$I$12+СВЦЭМ!$D$10+'СЕТ СН'!$I$6-'СЕТ СН'!$I$22</f>
        <v>1536.29429944</v>
      </c>
      <c r="F129" s="36">
        <f>SUMIFS(СВЦЭМ!$C$33:$C$776,СВЦЭМ!$A$33:$A$776,$A129,СВЦЭМ!$B$33:$B$776,F$119)+'СЕТ СН'!$I$12+СВЦЭМ!$D$10+'СЕТ СН'!$I$6-'СЕТ СН'!$I$22</f>
        <v>1547.5319563600001</v>
      </c>
      <c r="G129" s="36">
        <f>SUMIFS(СВЦЭМ!$C$33:$C$776,СВЦЭМ!$A$33:$A$776,$A129,СВЦЭМ!$B$33:$B$776,G$119)+'СЕТ СН'!$I$12+СВЦЭМ!$D$10+'СЕТ СН'!$I$6-'СЕТ СН'!$I$22</f>
        <v>1529.1325908399999</v>
      </c>
      <c r="H129" s="36">
        <f>SUMIFS(СВЦЭМ!$C$33:$C$776,СВЦЭМ!$A$33:$A$776,$A129,СВЦЭМ!$B$33:$B$776,H$119)+'СЕТ СН'!$I$12+СВЦЭМ!$D$10+'СЕТ СН'!$I$6-'СЕТ СН'!$I$22</f>
        <v>1490.52701751</v>
      </c>
      <c r="I129" s="36">
        <f>SUMIFS(СВЦЭМ!$C$33:$C$776,СВЦЭМ!$A$33:$A$776,$A129,СВЦЭМ!$B$33:$B$776,I$119)+'СЕТ СН'!$I$12+СВЦЭМ!$D$10+'СЕТ СН'!$I$6-'СЕТ СН'!$I$22</f>
        <v>1405.2597255200001</v>
      </c>
      <c r="J129" s="36">
        <f>SUMIFS(СВЦЭМ!$C$33:$C$776,СВЦЭМ!$A$33:$A$776,$A129,СВЦЭМ!$B$33:$B$776,J$119)+'СЕТ СН'!$I$12+СВЦЭМ!$D$10+'СЕТ СН'!$I$6-'СЕТ СН'!$I$22</f>
        <v>1392.4418650100001</v>
      </c>
      <c r="K129" s="36">
        <f>SUMIFS(СВЦЭМ!$C$33:$C$776,СВЦЭМ!$A$33:$A$776,$A129,СВЦЭМ!$B$33:$B$776,K$119)+'СЕТ СН'!$I$12+СВЦЭМ!$D$10+'СЕТ СН'!$I$6-'СЕТ СН'!$I$22</f>
        <v>1382.6202856099999</v>
      </c>
      <c r="L129" s="36">
        <f>SUMIFS(СВЦЭМ!$C$33:$C$776,СВЦЭМ!$A$33:$A$776,$A129,СВЦЭМ!$B$33:$B$776,L$119)+'СЕТ СН'!$I$12+СВЦЭМ!$D$10+'СЕТ СН'!$I$6-'СЕТ СН'!$I$22</f>
        <v>1384.7092728699999</v>
      </c>
      <c r="M129" s="36">
        <f>SUMIFS(СВЦЭМ!$C$33:$C$776,СВЦЭМ!$A$33:$A$776,$A129,СВЦЭМ!$B$33:$B$776,M$119)+'СЕТ СН'!$I$12+СВЦЭМ!$D$10+'СЕТ СН'!$I$6-'СЕТ СН'!$I$22</f>
        <v>1387.2385761400001</v>
      </c>
      <c r="N129" s="36">
        <f>SUMIFS(СВЦЭМ!$C$33:$C$776,СВЦЭМ!$A$33:$A$776,$A129,СВЦЭМ!$B$33:$B$776,N$119)+'СЕТ СН'!$I$12+СВЦЭМ!$D$10+'СЕТ СН'!$I$6-'СЕТ СН'!$I$22</f>
        <v>1353.06350245</v>
      </c>
      <c r="O129" s="36">
        <f>SUMIFS(СВЦЭМ!$C$33:$C$776,СВЦЭМ!$A$33:$A$776,$A129,СВЦЭМ!$B$33:$B$776,O$119)+'СЕТ СН'!$I$12+СВЦЭМ!$D$10+'СЕТ СН'!$I$6-'СЕТ СН'!$I$22</f>
        <v>1312.0879255099999</v>
      </c>
      <c r="P129" s="36">
        <f>SUMIFS(СВЦЭМ!$C$33:$C$776,СВЦЭМ!$A$33:$A$776,$A129,СВЦЭМ!$B$33:$B$776,P$119)+'СЕТ СН'!$I$12+СВЦЭМ!$D$10+'СЕТ СН'!$I$6-'СЕТ СН'!$I$22</f>
        <v>1316.4242774300001</v>
      </c>
      <c r="Q129" s="36">
        <f>SUMIFS(СВЦЭМ!$C$33:$C$776,СВЦЭМ!$A$33:$A$776,$A129,СВЦЭМ!$B$33:$B$776,Q$119)+'СЕТ СН'!$I$12+СВЦЭМ!$D$10+'СЕТ СН'!$I$6-'СЕТ СН'!$I$22</f>
        <v>1317.2173926999999</v>
      </c>
      <c r="R129" s="36">
        <f>SUMIFS(СВЦЭМ!$C$33:$C$776,СВЦЭМ!$A$33:$A$776,$A129,СВЦЭМ!$B$33:$B$776,R$119)+'СЕТ СН'!$I$12+СВЦЭМ!$D$10+'СЕТ СН'!$I$6-'СЕТ СН'!$I$22</f>
        <v>1317.0965351499999</v>
      </c>
      <c r="S129" s="36">
        <f>SUMIFS(СВЦЭМ!$C$33:$C$776,СВЦЭМ!$A$33:$A$776,$A129,СВЦЭМ!$B$33:$B$776,S$119)+'СЕТ СН'!$I$12+СВЦЭМ!$D$10+'СЕТ СН'!$I$6-'СЕТ СН'!$I$22</f>
        <v>1326.2229924000001</v>
      </c>
      <c r="T129" s="36">
        <f>SUMIFS(СВЦЭМ!$C$33:$C$776,СВЦЭМ!$A$33:$A$776,$A129,СВЦЭМ!$B$33:$B$776,T$119)+'СЕТ СН'!$I$12+СВЦЭМ!$D$10+'СЕТ СН'!$I$6-'СЕТ СН'!$I$22</f>
        <v>1332.49653276</v>
      </c>
      <c r="U129" s="36">
        <f>SUMIFS(СВЦЭМ!$C$33:$C$776,СВЦЭМ!$A$33:$A$776,$A129,СВЦЭМ!$B$33:$B$776,U$119)+'СЕТ СН'!$I$12+СВЦЭМ!$D$10+'СЕТ СН'!$I$6-'СЕТ СН'!$I$22</f>
        <v>1345.0880094500001</v>
      </c>
      <c r="V129" s="36">
        <f>SUMIFS(СВЦЭМ!$C$33:$C$776,СВЦЭМ!$A$33:$A$776,$A129,СВЦЭМ!$B$33:$B$776,V$119)+'СЕТ СН'!$I$12+СВЦЭМ!$D$10+'СЕТ СН'!$I$6-'СЕТ СН'!$I$22</f>
        <v>1347.97110314</v>
      </c>
      <c r="W129" s="36">
        <f>SUMIFS(СВЦЭМ!$C$33:$C$776,СВЦЭМ!$A$33:$A$776,$A129,СВЦЭМ!$B$33:$B$776,W$119)+'СЕТ СН'!$I$12+СВЦЭМ!$D$10+'СЕТ СН'!$I$6-'СЕТ СН'!$I$22</f>
        <v>1339.2161396500001</v>
      </c>
      <c r="X129" s="36">
        <f>SUMIFS(СВЦЭМ!$C$33:$C$776,СВЦЭМ!$A$33:$A$776,$A129,СВЦЭМ!$B$33:$B$776,X$119)+'СЕТ СН'!$I$12+СВЦЭМ!$D$10+'СЕТ СН'!$I$6-'СЕТ СН'!$I$22</f>
        <v>1330.01294149</v>
      </c>
      <c r="Y129" s="36">
        <f>SUMIFS(СВЦЭМ!$C$33:$C$776,СВЦЭМ!$A$33:$A$776,$A129,СВЦЭМ!$B$33:$B$776,Y$119)+'СЕТ СН'!$I$12+СВЦЭМ!$D$10+'СЕТ СН'!$I$6-'СЕТ СН'!$I$22</f>
        <v>1358.58925909</v>
      </c>
    </row>
    <row r="130" spans="1:25" ht="15.75" x14ac:dyDescent="0.2">
      <c r="A130" s="35">
        <f t="shared" si="3"/>
        <v>43749</v>
      </c>
      <c r="B130" s="36">
        <f>SUMIFS(СВЦЭМ!$C$33:$C$776,СВЦЭМ!$A$33:$A$776,$A130,СВЦЭМ!$B$33:$B$776,B$119)+'СЕТ СН'!$I$12+СВЦЭМ!$D$10+'СЕТ СН'!$I$6-'СЕТ СН'!$I$22</f>
        <v>1425.0363598200001</v>
      </c>
      <c r="C130" s="36">
        <f>SUMIFS(СВЦЭМ!$C$33:$C$776,СВЦЭМ!$A$33:$A$776,$A130,СВЦЭМ!$B$33:$B$776,C$119)+'СЕТ СН'!$I$12+СВЦЭМ!$D$10+'СЕТ СН'!$I$6-'СЕТ СН'!$I$22</f>
        <v>1480.83267275</v>
      </c>
      <c r="D130" s="36">
        <f>SUMIFS(СВЦЭМ!$C$33:$C$776,СВЦЭМ!$A$33:$A$776,$A130,СВЦЭМ!$B$33:$B$776,D$119)+'СЕТ СН'!$I$12+СВЦЭМ!$D$10+'СЕТ СН'!$I$6-'СЕТ СН'!$I$22</f>
        <v>1493.6408627400001</v>
      </c>
      <c r="E130" s="36">
        <f>SUMIFS(СВЦЭМ!$C$33:$C$776,СВЦЭМ!$A$33:$A$776,$A130,СВЦЭМ!$B$33:$B$776,E$119)+'СЕТ СН'!$I$12+СВЦЭМ!$D$10+'СЕТ СН'!$I$6-'СЕТ СН'!$I$22</f>
        <v>1498.2539186700001</v>
      </c>
      <c r="F130" s="36">
        <f>SUMIFS(СВЦЭМ!$C$33:$C$776,СВЦЭМ!$A$33:$A$776,$A130,СВЦЭМ!$B$33:$B$776,F$119)+'СЕТ СН'!$I$12+СВЦЭМ!$D$10+'СЕТ СН'!$I$6-'СЕТ СН'!$I$22</f>
        <v>1494.51910058</v>
      </c>
      <c r="G130" s="36">
        <f>SUMIFS(СВЦЭМ!$C$33:$C$776,СВЦЭМ!$A$33:$A$776,$A130,СВЦЭМ!$B$33:$B$776,G$119)+'СЕТ СН'!$I$12+СВЦЭМ!$D$10+'СЕТ СН'!$I$6-'СЕТ СН'!$I$22</f>
        <v>1477.7387838</v>
      </c>
      <c r="H130" s="36">
        <f>SUMIFS(СВЦЭМ!$C$33:$C$776,СВЦЭМ!$A$33:$A$776,$A130,СВЦЭМ!$B$33:$B$776,H$119)+'СЕТ СН'!$I$12+СВЦЭМ!$D$10+'СЕТ СН'!$I$6-'СЕТ СН'!$I$22</f>
        <v>1434.9057266499999</v>
      </c>
      <c r="I130" s="36">
        <f>SUMIFS(СВЦЭМ!$C$33:$C$776,СВЦЭМ!$A$33:$A$776,$A130,СВЦЭМ!$B$33:$B$776,I$119)+'СЕТ СН'!$I$12+СВЦЭМ!$D$10+'СЕТ СН'!$I$6-'СЕТ СН'!$I$22</f>
        <v>1411.7264951500001</v>
      </c>
      <c r="J130" s="36">
        <f>SUMIFS(СВЦЭМ!$C$33:$C$776,СВЦЭМ!$A$33:$A$776,$A130,СВЦЭМ!$B$33:$B$776,J$119)+'СЕТ СН'!$I$12+СВЦЭМ!$D$10+'СЕТ СН'!$I$6-'СЕТ СН'!$I$22</f>
        <v>1389.3272505099999</v>
      </c>
      <c r="K130" s="36">
        <f>SUMIFS(СВЦЭМ!$C$33:$C$776,СВЦЭМ!$A$33:$A$776,$A130,СВЦЭМ!$B$33:$B$776,K$119)+'СЕТ СН'!$I$12+СВЦЭМ!$D$10+'СЕТ СН'!$I$6-'СЕТ СН'!$I$22</f>
        <v>1378.28361711</v>
      </c>
      <c r="L130" s="36">
        <f>SUMIFS(СВЦЭМ!$C$33:$C$776,СВЦЭМ!$A$33:$A$776,$A130,СВЦЭМ!$B$33:$B$776,L$119)+'СЕТ СН'!$I$12+СВЦЭМ!$D$10+'СЕТ СН'!$I$6-'СЕТ СН'!$I$22</f>
        <v>1377.3182759900001</v>
      </c>
      <c r="M130" s="36">
        <f>SUMIFS(СВЦЭМ!$C$33:$C$776,СВЦЭМ!$A$33:$A$776,$A130,СВЦЭМ!$B$33:$B$776,M$119)+'СЕТ СН'!$I$12+СВЦЭМ!$D$10+'СЕТ СН'!$I$6-'СЕТ СН'!$I$22</f>
        <v>1378.7860504600001</v>
      </c>
      <c r="N130" s="36">
        <f>SUMIFS(СВЦЭМ!$C$33:$C$776,СВЦЭМ!$A$33:$A$776,$A130,СВЦЭМ!$B$33:$B$776,N$119)+'СЕТ СН'!$I$12+СВЦЭМ!$D$10+'СЕТ СН'!$I$6-'СЕТ СН'!$I$22</f>
        <v>1347.08506059</v>
      </c>
      <c r="O130" s="36">
        <f>SUMIFS(СВЦЭМ!$C$33:$C$776,СВЦЭМ!$A$33:$A$776,$A130,СВЦЭМ!$B$33:$B$776,O$119)+'СЕТ СН'!$I$12+СВЦЭМ!$D$10+'СЕТ СН'!$I$6-'СЕТ СН'!$I$22</f>
        <v>1326.8622713899999</v>
      </c>
      <c r="P130" s="36">
        <f>SUMIFS(СВЦЭМ!$C$33:$C$776,СВЦЭМ!$A$33:$A$776,$A130,СВЦЭМ!$B$33:$B$776,P$119)+'СЕТ СН'!$I$12+СВЦЭМ!$D$10+'СЕТ СН'!$I$6-'СЕТ СН'!$I$22</f>
        <v>1337.3395233400001</v>
      </c>
      <c r="Q130" s="36">
        <f>SUMIFS(СВЦЭМ!$C$33:$C$776,СВЦЭМ!$A$33:$A$776,$A130,СВЦЭМ!$B$33:$B$776,Q$119)+'СЕТ СН'!$I$12+СВЦЭМ!$D$10+'СЕТ СН'!$I$6-'СЕТ СН'!$I$22</f>
        <v>1339.05709916</v>
      </c>
      <c r="R130" s="36">
        <f>SUMIFS(СВЦЭМ!$C$33:$C$776,СВЦЭМ!$A$33:$A$776,$A130,СВЦЭМ!$B$33:$B$776,R$119)+'СЕТ СН'!$I$12+СВЦЭМ!$D$10+'СЕТ СН'!$I$6-'СЕТ СН'!$I$22</f>
        <v>1336.0595317500001</v>
      </c>
      <c r="S130" s="36">
        <f>SUMIFS(СВЦЭМ!$C$33:$C$776,СВЦЭМ!$A$33:$A$776,$A130,СВЦЭМ!$B$33:$B$776,S$119)+'СЕТ СН'!$I$12+СВЦЭМ!$D$10+'СЕТ СН'!$I$6-'СЕТ СН'!$I$22</f>
        <v>1326.1419315600001</v>
      </c>
      <c r="T130" s="36">
        <f>SUMIFS(СВЦЭМ!$C$33:$C$776,СВЦЭМ!$A$33:$A$776,$A130,СВЦЭМ!$B$33:$B$776,T$119)+'СЕТ СН'!$I$12+СВЦЭМ!$D$10+'СЕТ СН'!$I$6-'СЕТ СН'!$I$22</f>
        <v>1312.17024756</v>
      </c>
      <c r="U130" s="36">
        <f>SUMIFS(СВЦЭМ!$C$33:$C$776,СВЦЭМ!$A$33:$A$776,$A130,СВЦЭМ!$B$33:$B$776,U$119)+'СЕТ СН'!$I$12+СВЦЭМ!$D$10+'СЕТ СН'!$I$6-'СЕТ СН'!$I$22</f>
        <v>1334.2047931100001</v>
      </c>
      <c r="V130" s="36">
        <f>SUMIFS(СВЦЭМ!$C$33:$C$776,СВЦЭМ!$A$33:$A$776,$A130,СВЦЭМ!$B$33:$B$776,V$119)+'СЕТ СН'!$I$12+СВЦЭМ!$D$10+'СЕТ СН'!$I$6-'СЕТ СН'!$I$22</f>
        <v>1359.97509012</v>
      </c>
      <c r="W130" s="36">
        <f>SUMIFS(СВЦЭМ!$C$33:$C$776,СВЦЭМ!$A$33:$A$776,$A130,СВЦЭМ!$B$33:$B$776,W$119)+'СЕТ СН'!$I$12+СВЦЭМ!$D$10+'СЕТ СН'!$I$6-'СЕТ СН'!$I$22</f>
        <v>1365.58783857</v>
      </c>
      <c r="X130" s="36">
        <f>SUMIFS(СВЦЭМ!$C$33:$C$776,СВЦЭМ!$A$33:$A$776,$A130,СВЦЭМ!$B$33:$B$776,X$119)+'СЕТ СН'!$I$12+СВЦЭМ!$D$10+'СЕТ СН'!$I$6-'СЕТ СН'!$I$22</f>
        <v>1370.4454706400002</v>
      </c>
      <c r="Y130" s="36">
        <f>SUMIFS(СВЦЭМ!$C$33:$C$776,СВЦЭМ!$A$33:$A$776,$A130,СВЦЭМ!$B$33:$B$776,Y$119)+'СЕТ СН'!$I$12+СВЦЭМ!$D$10+'СЕТ СН'!$I$6-'СЕТ СН'!$I$22</f>
        <v>1402.2527277899999</v>
      </c>
    </row>
    <row r="131" spans="1:25" ht="15.75" x14ac:dyDescent="0.2">
      <c r="A131" s="35">
        <f t="shared" si="3"/>
        <v>43750</v>
      </c>
      <c r="B131" s="36">
        <f>SUMIFS(СВЦЭМ!$C$33:$C$776,СВЦЭМ!$A$33:$A$776,$A131,СВЦЭМ!$B$33:$B$776,B$119)+'СЕТ СН'!$I$12+СВЦЭМ!$D$10+'СЕТ СН'!$I$6-'СЕТ СН'!$I$22</f>
        <v>1393.23695716</v>
      </c>
      <c r="C131" s="36">
        <f>SUMIFS(СВЦЭМ!$C$33:$C$776,СВЦЭМ!$A$33:$A$776,$A131,СВЦЭМ!$B$33:$B$776,C$119)+'СЕТ СН'!$I$12+СВЦЭМ!$D$10+'СЕТ СН'!$I$6-'СЕТ СН'!$I$22</f>
        <v>1386.5553617800001</v>
      </c>
      <c r="D131" s="36">
        <f>SUMIFS(СВЦЭМ!$C$33:$C$776,СВЦЭМ!$A$33:$A$776,$A131,СВЦЭМ!$B$33:$B$776,D$119)+'СЕТ СН'!$I$12+СВЦЭМ!$D$10+'СЕТ СН'!$I$6-'СЕТ СН'!$I$22</f>
        <v>1389.8821832600001</v>
      </c>
      <c r="E131" s="36">
        <f>SUMIFS(СВЦЭМ!$C$33:$C$776,СВЦЭМ!$A$33:$A$776,$A131,СВЦЭМ!$B$33:$B$776,E$119)+'СЕТ СН'!$I$12+СВЦЭМ!$D$10+'СЕТ СН'!$I$6-'СЕТ СН'!$I$22</f>
        <v>1397.44049952</v>
      </c>
      <c r="F131" s="36">
        <f>SUMIFS(СВЦЭМ!$C$33:$C$776,СВЦЭМ!$A$33:$A$776,$A131,СВЦЭМ!$B$33:$B$776,F$119)+'СЕТ СН'!$I$12+СВЦЭМ!$D$10+'СЕТ СН'!$I$6-'СЕТ СН'!$I$22</f>
        <v>1409.2401946099999</v>
      </c>
      <c r="G131" s="36">
        <f>SUMIFS(СВЦЭМ!$C$33:$C$776,СВЦЭМ!$A$33:$A$776,$A131,СВЦЭМ!$B$33:$B$776,G$119)+'СЕТ СН'!$I$12+СВЦЭМ!$D$10+'СЕТ СН'!$I$6-'СЕТ СН'!$I$22</f>
        <v>1400.8127979400001</v>
      </c>
      <c r="H131" s="36">
        <f>SUMIFS(СВЦЭМ!$C$33:$C$776,СВЦЭМ!$A$33:$A$776,$A131,СВЦЭМ!$B$33:$B$776,H$119)+'СЕТ СН'!$I$12+СВЦЭМ!$D$10+'СЕТ СН'!$I$6-'СЕТ СН'!$I$22</f>
        <v>1380.62574268</v>
      </c>
      <c r="I131" s="36">
        <f>SUMIFS(СВЦЭМ!$C$33:$C$776,СВЦЭМ!$A$33:$A$776,$A131,СВЦЭМ!$B$33:$B$776,I$119)+'СЕТ СН'!$I$12+СВЦЭМ!$D$10+'СЕТ СН'!$I$6-'СЕТ СН'!$I$22</f>
        <v>1412.3267270400002</v>
      </c>
      <c r="J131" s="36">
        <f>SUMIFS(СВЦЭМ!$C$33:$C$776,СВЦЭМ!$A$33:$A$776,$A131,СВЦЭМ!$B$33:$B$776,J$119)+'СЕТ СН'!$I$12+СВЦЭМ!$D$10+'СЕТ СН'!$I$6-'СЕТ СН'!$I$22</f>
        <v>1421.4718291300001</v>
      </c>
      <c r="K131" s="36">
        <f>SUMIFS(СВЦЭМ!$C$33:$C$776,СВЦЭМ!$A$33:$A$776,$A131,СВЦЭМ!$B$33:$B$776,K$119)+'СЕТ СН'!$I$12+СВЦЭМ!$D$10+'СЕТ СН'!$I$6-'СЕТ СН'!$I$22</f>
        <v>1422.0120175299999</v>
      </c>
      <c r="L131" s="36">
        <f>SUMIFS(СВЦЭМ!$C$33:$C$776,СВЦЭМ!$A$33:$A$776,$A131,СВЦЭМ!$B$33:$B$776,L$119)+'СЕТ СН'!$I$12+СВЦЭМ!$D$10+'СЕТ СН'!$I$6-'СЕТ СН'!$I$22</f>
        <v>1424.0550463899999</v>
      </c>
      <c r="M131" s="36">
        <f>SUMIFS(СВЦЭМ!$C$33:$C$776,СВЦЭМ!$A$33:$A$776,$A131,СВЦЭМ!$B$33:$B$776,M$119)+'СЕТ СН'!$I$12+СВЦЭМ!$D$10+'СЕТ СН'!$I$6-'СЕТ СН'!$I$22</f>
        <v>1427.74132925</v>
      </c>
      <c r="N131" s="36">
        <f>SUMIFS(СВЦЭМ!$C$33:$C$776,СВЦЭМ!$A$33:$A$776,$A131,СВЦЭМ!$B$33:$B$776,N$119)+'СЕТ СН'!$I$12+СВЦЭМ!$D$10+'СЕТ СН'!$I$6-'СЕТ СН'!$I$22</f>
        <v>1372.7413941300001</v>
      </c>
      <c r="O131" s="36">
        <f>SUMIFS(СВЦЭМ!$C$33:$C$776,СВЦЭМ!$A$33:$A$776,$A131,СВЦЭМ!$B$33:$B$776,O$119)+'СЕТ СН'!$I$12+СВЦЭМ!$D$10+'СЕТ СН'!$I$6-'СЕТ СН'!$I$22</f>
        <v>1330.41023131</v>
      </c>
      <c r="P131" s="36">
        <f>SUMIFS(СВЦЭМ!$C$33:$C$776,СВЦЭМ!$A$33:$A$776,$A131,СВЦЭМ!$B$33:$B$776,P$119)+'СЕТ СН'!$I$12+СВЦЭМ!$D$10+'СЕТ СН'!$I$6-'СЕТ СН'!$I$22</f>
        <v>1320.0519807999999</v>
      </c>
      <c r="Q131" s="36">
        <f>SUMIFS(СВЦЭМ!$C$33:$C$776,СВЦЭМ!$A$33:$A$776,$A131,СВЦЭМ!$B$33:$B$776,Q$119)+'СЕТ СН'!$I$12+СВЦЭМ!$D$10+'СЕТ СН'!$I$6-'СЕТ СН'!$I$22</f>
        <v>1315.6344377099999</v>
      </c>
      <c r="R131" s="36">
        <f>SUMIFS(СВЦЭМ!$C$33:$C$776,СВЦЭМ!$A$33:$A$776,$A131,СВЦЭМ!$B$33:$B$776,R$119)+'СЕТ СН'!$I$12+СВЦЭМ!$D$10+'СЕТ СН'!$I$6-'СЕТ СН'!$I$22</f>
        <v>1313.1120267000001</v>
      </c>
      <c r="S131" s="36">
        <f>SUMIFS(СВЦЭМ!$C$33:$C$776,СВЦЭМ!$A$33:$A$776,$A131,СВЦЭМ!$B$33:$B$776,S$119)+'СЕТ СН'!$I$12+СВЦЭМ!$D$10+'СЕТ СН'!$I$6-'СЕТ СН'!$I$22</f>
        <v>1325.3483612800001</v>
      </c>
      <c r="T131" s="36">
        <f>SUMIFS(СВЦЭМ!$C$33:$C$776,СВЦЭМ!$A$33:$A$776,$A131,СВЦЭМ!$B$33:$B$776,T$119)+'СЕТ СН'!$I$12+СВЦЭМ!$D$10+'СЕТ СН'!$I$6-'СЕТ СН'!$I$22</f>
        <v>1334.6479222400001</v>
      </c>
      <c r="U131" s="36">
        <f>SUMIFS(СВЦЭМ!$C$33:$C$776,СВЦЭМ!$A$33:$A$776,$A131,СВЦЭМ!$B$33:$B$776,U$119)+'СЕТ СН'!$I$12+СВЦЭМ!$D$10+'СЕТ СН'!$I$6-'СЕТ СН'!$I$22</f>
        <v>1290.00714156</v>
      </c>
      <c r="V131" s="36">
        <f>SUMIFS(СВЦЭМ!$C$33:$C$776,СВЦЭМ!$A$33:$A$776,$A131,СВЦЭМ!$B$33:$B$776,V$119)+'СЕТ СН'!$I$12+СВЦЭМ!$D$10+'СЕТ СН'!$I$6-'СЕТ СН'!$I$22</f>
        <v>1285.4239186700001</v>
      </c>
      <c r="W131" s="36">
        <f>SUMIFS(СВЦЭМ!$C$33:$C$776,СВЦЭМ!$A$33:$A$776,$A131,СВЦЭМ!$B$33:$B$776,W$119)+'СЕТ СН'!$I$12+СВЦЭМ!$D$10+'СЕТ СН'!$I$6-'СЕТ СН'!$I$22</f>
        <v>1291.7665342600001</v>
      </c>
      <c r="X131" s="36">
        <f>SUMIFS(СВЦЭМ!$C$33:$C$776,СВЦЭМ!$A$33:$A$776,$A131,СВЦЭМ!$B$33:$B$776,X$119)+'СЕТ СН'!$I$12+СВЦЭМ!$D$10+'СЕТ СН'!$I$6-'СЕТ СН'!$I$22</f>
        <v>1309.55860975</v>
      </c>
      <c r="Y131" s="36">
        <f>SUMIFS(СВЦЭМ!$C$33:$C$776,СВЦЭМ!$A$33:$A$776,$A131,СВЦЭМ!$B$33:$B$776,Y$119)+'СЕТ СН'!$I$12+СВЦЭМ!$D$10+'СЕТ СН'!$I$6-'СЕТ СН'!$I$22</f>
        <v>1334.32016041</v>
      </c>
    </row>
    <row r="132" spans="1:25" ht="15.75" x14ac:dyDescent="0.2">
      <c r="A132" s="35">
        <f t="shared" si="3"/>
        <v>43751</v>
      </c>
      <c r="B132" s="36">
        <f>SUMIFS(СВЦЭМ!$C$33:$C$776,СВЦЭМ!$A$33:$A$776,$A132,СВЦЭМ!$B$33:$B$776,B$119)+'СЕТ СН'!$I$12+СВЦЭМ!$D$10+'СЕТ СН'!$I$6-'СЕТ СН'!$I$22</f>
        <v>1429.8620172599999</v>
      </c>
      <c r="C132" s="36">
        <f>SUMIFS(СВЦЭМ!$C$33:$C$776,СВЦЭМ!$A$33:$A$776,$A132,СВЦЭМ!$B$33:$B$776,C$119)+'СЕТ СН'!$I$12+СВЦЭМ!$D$10+'СЕТ СН'!$I$6-'СЕТ СН'!$I$22</f>
        <v>1468.27799719</v>
      </c>
      <c r="D132" s="36">
        <f>SUMIFS(СВЦЭМ!$C$33:$C$776,СВЦЭМ!$A$33:$A$776,$A132,СВЦЭМ!$B$33:$B$776,D$119)+'СЕТ СН'!$I$12+СВЦЭМ!$D$10+'СЕТ СН'!$I$6-'СЕТ СН'!$I$22</f>
        <v>1487.41166935</v>
      </c>
      <c r="E132" s="36">
        <f>SUMIFS(СВЦЭМ!$C$33:$C$776,СВЦЭМ!$A$33:$A$776,$A132,СВЦЭМ!$B$33:$B$776,E$119)+'СЕТ СН'!$I$12+СВЦЭМ!$D$10+'СЕТ СН'!$I$6-'СЕТ СН'!$I$22</f>
        <v>1504.99243</v>
      </c>
      <c r="F132" s="36">
        <f>SUMIFS(СВЦЭМ!$C$33:$C$776,СВЦЭМ!$A$33:$A$776,$A132,СВЦЭМ!$B$33:$B$776,F$119)+'СЕТ СН'!$I$12+СВЦЭМ!$D$10+'СЕТ СН'!$I$6-'СЕТ СН'!$I$22</f>
        <v>1502.86970464</v>
      </c>
      <c r="G132" s="36">
        <f>SUMIFS(СВЦЭМ!$C$33:$C$776,СВЦЭМ!$A$33:$A$776,$A132,СВЦЭМ!$B$33:$B$776,G$119)+'СЕТ СН'!$I$12+СВЦЭМ!$D$10+'СЕТ СН'!$I$6-'СЕТ СН'!$I$22</f>
        <v>1492.10949207</v>
      </c>
      <c r="H132" s="36">
        <f>SUMIFS(СВЦЭМ!$C$33:$C$776,СВЦЭМ!$A$33:$A$776,$A132,СВЦЭМ!$B$33:$B$776,H$119)+'СЕТ СН'!$I$12+СВЦЭМ!$D$10+'СЕТ СН'!$I$6-'СЕТ СН'!$I$22</f>
        <v>1464.3319789</v>
      </c>
      <c r="I132" s="36">
        <f>SUMIFS(СВЦЭМ!$C$33:$C$776,СВЦЭМ!$A$33:$A$776,$A132,СВЦЭМ!$B$33:$B$776,I$119)+'СЕТ СН'!$I$12+СВЦЭМ!$D$10+'СЕТ СН'!$I$6-'СЕТ СН'!$I$22</f>
        <v>1419.17443387</v>
      </c>
      <c r="J132" s="36">
        <f>SUMIFS(СВЦЭМ!$C$33:$C$776,СВЦЭМ!$A$33:$A$776,$A132,СВЦЭМ!$B$33:$B$776,J$119)+'СЕТ СН'!$I$12+СВЦЭМ!$D$10+'СЕТ СН'!$I$6-'СЕТ СН'!$I$22</f>
        <v>1391.61321989</v>
      </c>
      <c r="K132" s="36">
        <f>SUMIFS(СВЦЭМ!$C$33:$C$776,СВЦЭМ!$A$33:$A$776,$A132,СВЦЭМ!$B$33:$B$776,K$119)+'СЕТ СН'!$I$12+СВЦЭМ!$D$10+'СЕТ СН'!$I$6-'СЕТ СН'!$I$22</f>
        <v>1407.67336548</v>
      </c>
      <c r="L132" s="36">
        <f>SUMIFS(СВЦЭМ!$C$33:$C$776,СВЦЭМ!$A$33:$A$776,$A132,СВЦЭМ!$B$33:$B$776,L$119)+'СЕТ СН'!$I$12+СВЦЭМ!$D$10+'СЕТ СН'!$I$6-'СЕТ СН'!$I$22</f>
        <v>1418.1513608600001</v>
      </c>
      <c r="M132" s="36">
        <f>SUMIFS(СВЦЭМ!$C$33:$C$776,СВЦЭМ!$A$33:$A$776,$A132,СВЦЭМ!$B$33:$B$776,M$119)+'СЕТ СН'!$I$12+СВЦЭМ!$D$10+'СЕТ СН'!$I$6-'СЕТ СН'!$I$22</f>
        <v>1409.97473201</v>
      </c>
      <c r="N132" s="36">
        <f>SUMIFS(СВЦЭМ!$C$33:$C$776,СВЦЭМ!$A$33:$A$776,$A132,СВЦЭМ!$B$33:$B$776,N$119)+'СЕТ СН'!$I$12+СВЦЭМ!$D$10+'СЕТ СН'!$I$6-'СЕТ СН'!$I$22</f>
        <v>1359.73905949</v>
      </c>
      <c r="O132" s="36">
        <f>SUMIFS(СВЦЭМ!$C$33:$C$776,СВЦЭМ!$A$33:$A$776,$A132,СВЦЭМ!$B$33:$B$776,O$119)+'СЕТ СН'!$I$12+СВЦЭМ!$D$10+'СЕТ СН'!$I$6-'СЕТ СН'!$I$22</f>
        <v>1324.2060271400001</v>
      </c>
      <c r="P132" s="36">
        <f>SUMIFS(СВЦЭМ!$C$33:$C$776,СВЦЭМ!$A$33:$A$776,$A132,СВЦЭМ!$B$33:$B$776,P$119)+'СЕТ СН'!$I$12+СВЦЭМ!$D$10+'СЕТ СН'!$I$6-'СЕТ СН'!$I$22</f>
        <v>1317.15757115</v>
      </c>
      <c r="Q132" s="36">
        <f>SUMIFS(СВЦЭМ!$C$33:$C$776,СВЦЭМ!$A$33:$A$776,$A132,СВЦЭМ!$B$33:$B$776,Q$119)+'СЕТ СН'!$I$12+СВЦЭМ!$D$10+'СЕТ СН'!$I$6-'СЕТ СН'!$I$22</f>
        <v>1319.9641383100002</v>
      </c>
      <c r="R132" s="36">
        <f>SUMIFS(СВЦЭМ!$C$33:$C$776,СВЦЭМ!$A$33:$A$776,$A132,СВЦЭМ!$B$33:$B$776,R$119)+'СЕТ СН'!$I$12+СВЦЭМ!$D$10+'СЕТ СН'!$I$6-'СЕТ СН'!$I$22</f>
        <v>1315.1895485</v>
      </c>
      <c r="S132" s="36">
        <f>SUMIFS(СВЦЭМ!$C$33:$C$776,СВЦЭМ!$A$33:$A$776,$A132,СВЦЭМ!$B$33:$B$776,S$119)+'СЕТ СН'!$I$12+СВЦЭМ!$D$10+'СЕТ СН'!$I$6-'СЕТ СН'!$I$22</f>
        <v>1324.1769961499999</v>
      </c>
      <c r="T132" s="36">
        <f>SUMIFS(СВЦЭМ!$C$33:$C$776,СВЦЭМ!$A$33:$A$776,$A132,СВЦЭМ!$B$33:$B$776,T$119)+'СЕТ СН'!$I$12+СВЦЭМ!$D$10+'СЕТ СН'!$I$6-'СЕТ СН'!$I$22</f>
        <v>1337.1678665200002</v>
      </c>
      <c r="U132" s="36">
        <f>SUMIFS(СВЦЭМ!$C$33:$C$776,СВЦЭМ!$A$33:$A$776,$A132,СВЦЭМ!$B$33:$B$776,U$119)+'СЕТ СН'!$I$12+СВЦЭМ!$D$10+'СЕТ СН'!$I$6-'СЕТ СН'!$I$22</f>
        <v>1299.2209966999999</v>
      </c>
      <c r="V132" s="36">
        <f>SUMIFS(СВЦЭМ!$C$33:$C$776,СВЦЭМ!$A$33:$A$776,$A132,СВЦЭМ!$B$33:$B$776,V$119)+'СЕТ СН'!$I$12+СВЦЭМ!$D$10+'СЕТ СН'!$I$6-'СЕТ СН'!$I$22</f>
        <v>1293.97551163</v>
      </c>
      <c r="W132" s="36">
        <f>SUMIFS(СВЦЭМ!$C$33:$C$776,СВЦЭМ!$A$33:$A$776,$A132,СВЦЭМ!$B$33:$B$776,W$119)+'СЕТ СН'!$I$12+СВЦЭМ!$D$10+'СЕТ СН'!$I$6-'СЕТ СН'!$I$22</f>
        <v>1315.2990329499999</v>
      </c>
      <c r="X132" s="36">
        <f>SUMIFS(СВЦЭМ!$C$33:$C$776,СВЦЭМ!$A$33:$A$776,$A132,СВЦЭМ!$B$33:$B$776,X$119)+'СЕТ СН'!$I$12+СВЦЭМ!$D$10+'СЕТ СН'!$I$6-'СЕТ СН'!$I$22</f>
        <v>1337.8133550900002</v>
      </c>
      <c r="Y132" s="36">
        <f>SUMIFS(СВЦЭМ!$C$33:$C$776,СВЦЭМ!$A$33:$A$776,$A132,СВЦЭМ!$B$33:$B$776,Y$119)+'СЕТ СН'!$I$12+СВЦЭМ!$D$10+'СЕТ СН'!$I$6-'СЕТ СН'!$I$22</f>
        <v>1381.7619615600001</v>
      </c>
    </row>
    <row r="133" spans="1:25" ht="15.75" x14ac:dyDescent="0.2">
      <c r="A133" s="35">
        <f t="shared" si="3"/>
        <v>43752</v>
      </c>
      <c r="B133" s="36">
        <f>SUMIFS(СВЦЭМ!$C$33:$C$776,СВЦЭМ!$A$33:$A$776,$A133,СВЦЭМ!$B$33:$B$776,B$119)+'СЕТ СН'!$I$12+СВЦЭМ!$D$10+'СЕТ СН'!$I$6-'СЕТ СН'!$I$22</f>
        <v>1403.9849175100001</v>
      </c>
      <c r="C133" s="36">
        <f>SUMIFS(СВЦЭМ!$C$33:$C$776,СВЦЭМ!$A$33:$A$776,$A133,СВЦЭМ!$B$33:$B$776,C$119)+'СЕТ СН'!$I$12+СВЦЭМ!$D$10+'СЕТ СН'!$I$6-'СЕТ СН'!$I$22</f>
        <v>1446.8396634400001</v>
      </c>
      <c r="D133" s="36">
        <f>SUMIFS(СВЦЭМ!$C$33:$C$776,СВЦЭМ!$A$33:$A$776,$A133,СВЦЭМ!$B$33:$B$776,D$119)+'СЕТ СН'!$I$12+СВЦЭМ!$D$10+'СЕТ СН'!$I$6-'СЕТ СН'!$I$22</f>
        <v>1457.50663719</v>
      </c>
      <c r="E133" s="36">
        <f>SUMIFS(СВЦЭМ!$C$33:$C$776,СВЦЭМ!$A$33:$A$776,$A133,СВЦЭМ!$B$33:$B$776,E$119)+'СЕТ СН'!$I$12+СВЦЭМ!$D$10+'СЕТ СН'!$I$6-'СЕТ СН'!$I$22</f>
        <v>1425.14595955</v>
      </c>
      <c r="F133" s="36">
        <f>SUMIFS(СВЦЭМ!$C$33:$C$776,СВЦЭМ!$A$33:$A$776,$A133,СВЦЭМ!$B$33:$B$776,F$119)+'СЕТ СН'!$I$12+СВЦЭМ!$D$10+'СЕТ СН'!$I$6-'СЕТ СН'!$I$22</f>
        <v>1429.0207862299999</v>
      </c>
      <c r="G133" s="36">
        <f>SUMIFS(СВЦЭМ!$C$33:$C$776,СВЦЭМ!$A$33:$A$776,$A133,СВЦЭМ!$B$33:$B$776,G$119)+'СЕТ СН'!$I$12+СВЦЭМ!$D$10+'СЕТ СН'!$I$6-'СЕТ СН'!$I$22</f>
        <v>1427.4145493400001</v>
      </c>
      <c r="H133" s="36">
        <f>SUMIFS(СВЦЭМ!$C$33:$C$776,СВЦЭМ!$A$33:$A$776,$A133,СВЦЭМ!$B$33:$B$776,H$119)+'СЕТ СН'!$I$12+СВЦЭМ!$D$10+'СЕТ СН'!$I$6-'СЕТ СН'!$I$22</f>
        <v>1431.3796545</v>
      </c>
      <c r="I133" s="36">
        <f>SUMIFS(СВЦЭМ!$C$33:$C$776,СВЦЭМ!$A$33:$A$776,$A133,СВЦЭМ!$B$33:$B$776,I$119)+'СЕТ СН'!$I$12+СВЦЭМ!$D$10+'СЕТ СН'!$I$6-'СЕТ СН'!$I$22</f>
        <v>1403.83183373</v>
      </c>
      <c r="J133" s="36">
        <f>SUMIFS(СВЦЭМ!$C$33:$C$776,СВЦЭМ!$A$33:$A$776,$A133,СВЦЭМ!$B$33:$B$776,J$119)+'СЕТ СН'!$I$12+СВЦЭМ!$D$10+'СЕТ СН'!$I$6-'СЕТ СН'!$I$22</f>
        <v>1377.6148487400001</v>
      </c>
      <c r="K133" s="36">
        <f>SUMIFS(СВЦЭМ!$C$33:$C$776,СВЦЭМ!$A$33:$A$776,$A133,СВЦЭМ!$B$33:$B$776,K$119)+'СЕТ СН'!$I$12+СВЦЭМ!$D$10+'СЕТ СН'!$I$6-'СЕТ СН'!$I$22</f>
        <v>1362.3486231000002</v>
      </c>
      <c r="L133" s="36">
        <f>SUMIFS(СВЦЭМ!$C$33:$C$776,СВЦЭМ!$A$33:$A$776,$A133,СВЦЭМ!$B$33:$B$776,L$119)+'СЕТ СН'!$I$12+СВЦЭМ!$D$10+'СЕТ СН'!$I$6-'СЕТ СН'!$I$22</f>
        <v>1358.81610987</v>
      </c>
      <c r="M133" s="36">
        <f>SUMIFS(СВЦЭМ!$C$33:$C$776,СВЦЭМ!$A$33:$A$776,$A133,СВЦЭМ!$B$33:$B$776,M$119)+'СЕТ СН'!$I$12+СВЦЭМ!$D$10+'СЕТ СН'!$I$6-'СЕТ СН'!$I$22</f>
        <v>1370.1598964499999</v>
      </c>
      <c r="N133" s="36">
        <f>SUMIFS(СВЦЭМ!$C$33:$C$776,СВЦЭМ!$A$33:$A$776,$A133,СВЦЭМ!$B$33:$B$776,N$119)+'СЕТ СН'!$I$12+СВЦЭМ!$D$10+'СЕТ СН'!$I$6-'СЕТ СН'!$I$22</f>
        <v>1340.8063487700001</v>
      </c>
      <c r="O133" s="36">
        <f>SUMIFS(СВЦЭМ!$C$33:$C$776,СВЦЭМ!$A$33:$A$776,$A133,СВЦЭМ!$B$33:$B$776,O$119)+'СЕТ СН'!$I$12+СВЦЭМ!$D$10+'СЕТ СН'!$I$6-'СЕТ СН'!$I$22</f>
        <v>1332.7513559700001</v>
      </c>
      <c r="P133" s="36">
        <f>SUMIFS(СВЦЭМ!$C$33:$C$776,СВЦЭМ!$A$33:$A$776,$A133,СВЦЭМ!$B$33:$B$776,P$119)+'СЕТ СН'!$I$12+СВЦЭМ!$D$10+'СЕТ СН'!$I$6-'СЕТ СН'!$I$22</f>
        <v>1321.5898179199999</v>
      </c>
      <c r="Q133" s="36">
        <f>SUMIFS(СВЦЭМ!$C$33:$C$776,СВЦЭМ!$A$33:$A$776,$A133,СВЦЭМ!$B$33:$B$776,Q$119)+'СЕТ СН'!$I$12+СВЦЭМ!$D$10+'СЕТ СН'!$I$6-'СЕТ СН'!$I$22</f>
        <v>1326.5186908000001</v>
      </c>
      <c r="R133" s="36">
        <f>SUMIFS(СВЦЭМ!$C$33:$C$776,СВЦЭМ!$A$33:$A$776,$A133,СВЦЭМ!$B$33:$B$776,R$119)+'СЕТ СН'!$I$12+СВЦЭМ!$D$10+'СЕТ СН'!$I$6-'СЕТ СН'!$I$22</f>
        <v>1320.36249638</v>
      </c>
      <c r="S133" s="36">
        <f>SUMIFS(СВЦЭМ!$C$33:$C$776,СВЦЭМ!$A$33:$A$776,$A133,СВЦЭМ!$B$33:$B$776,S$119)+'СЕТ СН'!$I$12+СВЦЭМ!$D$10+'СЕТ СН'!$I$6-'СЕТ СН'!$I$22</f>
        <v>1322.3377123800001</v>
      </c>
      <c r="T133" s="36">
        <f>SUMIFS(СВЦЭМ!$C$33:$C$776,СВЦЭМ!$A$33:$A$776,$A133,СВЦЭМ!$B$33:$B$776,T$119)+'СЕТ СН'!$I$12+СВЦЭМ!$D$10+'СЕТ СН'!$I$6-'СЕТ СН'!$I$22</f>
        <v>1342.99023809</v>
      </c>
      <c r="U133" s="36">
        <f>SUMIFS(СВЦЭМ!$C$33:$C$776,СВЦЭМ!$A$33:$A$776,$A133,СВЦЭМ!$B$33:$B$776,U$119)+'СЕТ СН'!$I$12+СВЦЭМ!$D$10+'СЕТ СН'!$I$6-'СЕТ СН'!$I$22</f>
        <v>1286.5724151200002</v>
      </c>
      <c r="V133" s="36">
        <f>SUMIFS(СВЦЭМ!$C$33:$C$776,СВЦЭМ!$A$33:$A$776,$A133,СВЦЭМ!$B$33:$B$776,V$119)+'СЕТ СН'!$I$12+СВЦЭМ!$D$10+'СЕТ СН'!$I$6-'СЕТ СН'!$I$22</f>
        <v>1293.54555336</v>
      </c>
      <c r="W133" s="36">
        <f>SUMIFS(СВЦЭМ!$C$33:$C$776,СВЦЭМ!$A$33:$A$776,$A133,СВЦЭМ!$B$33:$B$776,W$119)+'СЕТ СН'!$I$12+СВЦЭМ!$D$10+'СЕТ СН'!$I$6-'СЕТ СН'!$I$22</f>
        <v>1313.86135156</v>
      </c>
      <c r="X133" s="36">
        <f>SUMIFS(СВЦЭМ!$C$33:$C$776,СВЦЭМ!$A$33:$A$776,$A133,СВЦЭМ!$B$33:$B$776,X$119)+'СЕТ СН'!$I$12+СВЦЭМ!$D$10+'СЕТ СН'!$I$6-'СЕТ СН'!$I$22</f>
        <v>1332.92589002</v>
      </c>
      <c r="Y133" s="36">
        <f>SUMIFS(СВЦЭМ!$C$33:$C$776,СВЦЭМ!$A$33:$A$776,$A133,СВЦЭМ!$B$33:$B$776,Y$119)+'СЕТ СН'!$I$12+СВЦЭМ!$D$10+'СЕТ СН'!$I$6-'СЕТ СН'!$I$22</f>
        <v>1364.4797978900001</v>
      </c>
    </row>
    <row r="134" spans="1:25" ht="15.75" x14ac:dyDescent="0.2">
      <c r="A134" s="35">
        <f t="shared" si="3"/>
        <v>43753</v>
      </c>
      <c r="B134" s="36">
        <f>SUMIFS(СВЦЭМ!$C$33:$C$776,СВЦЭМ!$A$33:$A$776,$A134,СВЦЭМ!$B$33:$B$776,B$119)+'СЕТ СН'!$I$12+СВЦЭМ!$D$10+'СЕТ СН'!$I$6-'СЕТ СН'!$I$22</f>
        <v>1429.1786131600002</v>
      </c>
      <c r="C134" s="36">
        <f>SUMIFS(СВЦЭМ!$C$33:$C$776,СВЦЭМ!$A$33:$A$776,$A134,СВЦЭМ!$B$33:$B$776,C$119)+'СЕТ СН'!$I$12+СВЦЭМ!$D$10+'СЕТ СН'!$I$6-'СЕТ СН'!$I$22</f>
        <v>1471.5289493300002</v>
      </c>
      <c r="D134" s="36">
        <f>SUMIFS(СВЦЭМ!$C$33:$C$776,СВЦЭМ!$A$33:$A$776,$A134,СВЦЭМ!$B$33:$B$776,D$119)+'СЕТ СН'!$I$12+СВЦЭМ!$D$10+'СЕТ СН'!$I$6-'СЕТ СН'!$I$22</f>
        <v>1495.26726203</v>
      </c>
      <c r="E134" s="36">
        <f>SUMIFS(СВЦЭМ!$C$33:$C$776,СВЦЭМ!$A$33:$A$776,$A134,СВЦЭМ!$B$33:$B$776,E$119)+'СЕТ СН'!$I$12+СВЦЭМ!$D$10+'СЕТ СН'!$I$6-'СЕТ СН'!$I$22</f>
        <v>1505.97670178</v>
      </c>
      <c r="F134" s="36">
        <f>SUMIFS(СВЦЭМ!$C$33:$C$776,СВЦЭМ!$A$33:$A$776,$A134,СВЦЭМ!$B$33:$B$776,F$119)+'СЕТ СН'!$I$12+СВЦЭМ!$D$10+'СЕТ СН'!$I$6-'СЕТ СН'!$I$22</f>
        <v>1508.3638501800001</v>
      </c>
      <c r="G134" s="36">
        <f>SUMIFS(СВЦЭМ!$C$33:$C$776,СВЦЭМ!$A$33:$A$776,$A134,СВЦЭМ!$B$33:$B$776,G$119)+'СЕТ СН'!$I$12+СВЦЭМ!$D$10+'СЕТ СН'!$I$6-'СЕТ СН'!$I$22</f>
        <v>1489.6084171</v>
      </c>
      <c r="H134" s="36">
        <f>SUMIFS(СВЦЭМ!$C$33:$C$776,СВЦЭМ!$A$33:$A$776,$A134,СВЦЭМ!$B$33:$B$776,H$119)+'СЕТ СН'!$I$12+СВЦЭМ!$D$10+'СЕТ СН'!$I$6-'СЕТ СН'!$I$22</f>
        <v>1452.11682154</v>
      </c>
      <c r="I134" s="36">
        <f>SUMIFS(СВЦЭМ!$C$33:$C$776,СВЦЭМ!$A$33:$A$776,$A134,СВЦЭМ!$B$33:$B$776,I$119)+'СЕТ СН'!$I$12+СВЦЭМ!$D$10+'СЕТ СН'!$I$6-'СЕТ СН'!$I$22</f>
        <v>1440.68854472</v>
      </c>
      <c r="J134" s="36">
        <f>SUMIFS(СВЦЭМ!$C$33:$C$776,СВЦЭМ!$A$33:$A$776,$A134,СВЦЭМ!$B$33:$B$776,J$119)+'СЕТ СН'!$I$12+СВЦЭМ!$D$10+'СЕТ СН'!$I$6-'СЕТ СН'!$I$22</f>
        <v>1413.96217209</v>
      </c>
      <c r="K134" s="36">
        <f>SUMIFS(СВЦЭМ!$C$33:$C$776,СВЦЭМ!$A$33:$A$776,$A134,СВЦЭМ!$B$33:$B$776,K$119)+'СЕТ СН'!$I$12+СВЦЭМ!$D$10+'СЕТ СН'!$I$6-'СЕТ СН'!$I$22</f>
        <v>1404.8862680699999</v>
      </c>
      <c r="L134" s="36">
        <f>SUMIFS(СВЦЭМ!$C$33:$C$776,СВЦЭМ!$A$33:$A$776,$A134,СВЦЭМ!$B$33:$B$776,L$119)+'СЕТ СН'!$I$12+СВЦЭМ!$D$10+'СЕТ СН'!$I$6-'СЕТ СН'!$I$22</f>
        <v>1411.45057746</v>
      </c>
      <c r="M134" s="36">
        <f>SUMIFS(СВЦЭМ!$C$33:$C$776,СВЦЭМ!$A$33:$A$776,$A134,СВЦЭМ!$B$33:$B$776,M$119)+'СЕТ СН'!$I$12+СВЦЭМ!$D$10+'СЕТ СН'!$I$6-'СЕТ СН'!$I$22</f>
        <v>1423.9488020600002</v>
      </c>
      <c r="N134" s="36">
        <f>SUMIFS(СВЦЭМ!$C$33:$C$776,СВЦЭМ!$A$33:$A$776,$A134,СВЦЭМ!$B$33:$B$776,N$119)+'СЕТ СН'!$I$12+СВЦЭМ!$D$10+'СЕТ СН'!$I$6-'СЕТ СН'!$I$22</f>
        <v>1378.8213534700001</v>
      </c>
      <c r="O134" s="36">
        <f>SUMIFS(СВЦЭМ!$C$33:$C$776,СВЦЭМ!$A$33:$A$776,$A134,СВЦЭМ!$B$33:$B$776,O$119)+'СЕТ СН'!$I$12+СВЦЭМ!$D$10+'СЕТ СН'!$I$6-'СЕТ СН'!$I$22</f>
        <v>1367.0334020600001</v>
      </c>
      <c r="P134" s="36">
        <f>SUMIFS(СВЦЭМ!$C$33:$C$776,СВЦЭМ!$A$33:$A$776,$A134,СВЦЭМ!$B$33:$B$776,P$119)+'СЕТ СН'!$I$12+СВЦЭМ!$D$10+'СЕТ СН'!$I$6-'СЕТ СН'!$I$22</f>
        <v>1356.7328827900001</v>
      </c>
      <c r="Q134" s="36">
        <f>SUMIFS(СВЦЭМ!$C$33:$C$776,СВЦЭМ!$A$33:$A$776,$A134,СВЦЭМ!$B$33:$B$776,Q$119)+'СЕТ СН'!$I$12+СВЦЭМ!$D$10+'СЕТ СН'!$I$6-'СЕТ СН'!$I$22</f>
        <v>1352.23585658</v>
      </c>
      <c r="R134" s="36">
        <f>SUMIFS(СВЦЭМ!$C$33:$C$776,СВЦЭМ!$A$33:$A$776,$A134,СВЦЭМ!$B$33:$B$776,R$119)+'СЕТ СН'!$I$12+СВЦЭМ!$D$10+'СЕТ СН'!$I$6-'СЕТ СН'!$I$22</f>
        <v>1349.5575883199999</v>
      </c>
      <c r="S134" s="36">
        <f>SUMIFS(СВЦЭМ!$C$33:$C$776,СВЦЭМ!$A$33:$A$776,$A134,СВЦЭМ!$B$33:$B$776,S$119)+'СЕТ СН'!$I$12+СВЦЭМ!$D$10+'СЕТ СН'!$I$6-'СЕТ СН'!$I$22</f>
        <v>1355.1743996300002</v>
      </c>
      <c r="T134" s="36">
        <f>SUMIFS(СВЦЭМ!$C$33:$C$776,СВЦЭМ!$A$33:$A$776,$A134,СВЦЭМ!$B$33:$B$776,T$119)+'СЕТ СН'!$I$12+СВЦЭМ!$D$10+'СЕТ СН'!$I$6-'СЕТ СН'!$I$22</f>
        <v>1373.66605772</v>
      </c>
      <c r="U134" s="36">
        <f>SUMIFS(СВЦЭМ!$C$33:$C$776,СВЦЭМ!$A$33:$A$776,$A134,СВЦЭМ!$B$33:$B$776,U$119)+'СЕТ СН'!$I$12+СВЦЭМ!$D$10+'СЕТ СН'!$I$6-'СЕТ СН'!$I$22</f>
        <v>1316.78928421</v>
      </c>
      <c r="V134" s="36">
        <f>SUMIFS(СВЦЭМ!$C$33:$C$776,СВЦЭМ!$A$33:$A$776,$A134,СВЦЭМ!$B$33:$B$776,V$119)+'СЕТ СН'!$I$12+СВЦЭМ!$D$10+'СЕТ СН'!$I$6-'СЕТ СН'!$I$22</f>
        <v>1325.7497668599999</v>
      </c>
      <c r="W134" s="36">
        <f>SUMIFS(СВЦЭМ!$C$33:$C$776,СВЦЭМ!$A$33:$A$776,$A134,СВЦЭМ!$B$33:$B$776,W$119)+'СЕТ СН'!$I$12+СВЦЭМ!$D$10+'СЕТ СН'!$I$6-'СЕТ СН'!$I$22</f>
        <v>1340.37125057</v>
      </c>
      <c r="X134" s="36">
        <f>SUMIFS(СВЦЭМ!$C$33:$C$776,СВЦЭМ!$A$33:$A$776,$A134,СВЦЭМ!$B$33:$B$776,X$119)+'СЕТ СН'!$I$12+СВЦЭМ!$D$10+'СЕТ СН'!$I$6-'СЕТ СН'!$I$22</f>
        <v>1334.26718231</v>
      </c>
      <c r="Y134" s="36">
        <f>SUMIFS(СВЦЭМ!$C$33:$C$776,СВЦЭМ!$A$33:$A$776,$A134,СВЦЭМ!$B$33:$B$776,Y$119)+'СЕТ СН'!$I$12+СВЦЭМ!$D$10+'СЕТ СН'!$I$6-'СЕТ СН'!$I$22</f>
        <v>1339.2905800600001</v>
      </c>
    </row>
    <row r="135" spans="1:25" ht="15.75" x14ac:dyDescent="0.2">
      <c r="A135" s="35">
        <f t="shared" si="3"/>
        <v>43754</v>
      </c>
      <c r="B135" s="36">
        <f>SUMIFS(СВЦЭМ!$C$33:$C$776,СВЦЭМ!$A$33:$A$776,$A135,СВЦЭМ!$B$33:$B$776,B$119)+'СЕТ СН'!$I$12+СВЦЭМ!$D$10+'СЕТ СН'!$I$6-'СЕТ СН'!$I$22</f>
        <v>1498.8169847200002</v>
      </c>
      <c r="C135" s="36">
        <f>SUMIFS(СВЦЭМ!$C$33:$C$776,СВЦЭМ!$A$33:$A$776,$A135,СВЦЭМ!$B$33:$B$776,C$119)+'СЕТ СН'!$I$12+СВЦЭМ!$D$10+'СЕТ СН'!$I$6-'СЕТ СН'!$I$22</f>
        <v>1541.4394829100002</v>
      </c>
      <c r="D135" s="36">
        <f>SUMIFS(СВЦЭМ!$C$33:$C$776,СВЦЭМ!$A$33:$A$776,$A135,СВЦЭМ!$B$33:$B$776,D$119)+'СЕТ СН'!$I$12+СВЦЭМ!$D$10+'СЕТ СН'!$I$6-'СЕТ СН'!$I$22</f>
        <v>1557.48873138</v>
      </c>
      <c r="E135" s="36">
        <f>SUMIFS(СВЦЭМ!$C$33:$C$776,СВЦЭМ!$A$33:$A$776,$A135,СВЦЭМ!$B$33:$B$776,E$119)+'СЕТ СН'!$I$12+СВЦЭМ!$D$10+'СЕТ СН'!$I$6-'СЕТ СН'!$I$22</f>
        <v>1558.2834563000001</v>
      </c>
      <c r="F135" s="36">
        <f>SUMIFS(СВЦЭМ!$C$33:$C$776,СВЦЭМ!$A$33:$A$776,$A135,СВЦЭМ!$B$33:$B$776,F$119)+'СЕТ СН'!$I$12+СВЦЭМ!$D$10+'СЕТ СН'!$I$6-'СЕТ СН'!$I$22</f>
        <v>1554.9518089100002</v>
      </c>
      <c r="G135" s="36">
        <f>SUMIFS(СВЦЭМ!$C$33:$C$776,СВЦЭМ!$A$33:$A$776,$A135,СВЦЭМ!$B$33:$B$776,G$119)+'СЕТ СН'!$I$12+СВЦЭМ!$D$10+'СЕТ СН'!$I$6-'СЕТ СН'!$I$22</f>
        <v>1517.4003088899999</v>
      </c>
      <c r="H135" s="36">
        <f>SUMIFS(СВЦЭМ!$C$33:$C$776,СВЦЭМ!$A$33:$A$776,$A135,СВЦЭМ!$B$33:$B$776,H$119)+'СЕТ СН'!$I$12+СВЦЭМ!$D$10+'СЕТ СН'!$I$6-'СЕТ СН'!$I$22</f>
        <v>1456.9938898400001</v>
      </c>
      <c r="I135" s="36">
        <f>SUMIFS(СВЦЭМ!$C$33:$C$776,СВЦЭМ!$A$33:$A$776,$A135,СВЦЭМ!$B$33:$B$776,I$119)+'СЕТ СН'!$I$12+СВЦЭМ!$D$10+'СЕТ СН'!$I$6-'СЕТ СН'!$I$22</f>
        <v>1412.2238158600001</v>
      </c>
      <c r="J135" s="36">
        <f>SUMIFS(СВЦЭМ!$C$33:$C$776,СВЦЭМ!$A$33:$A$776,$A135,СВЦЭМ!$B$33:$B$776,J$119)+'СЕТ СН'!$I$12+СВЦЭМ!$D$10+'СЕТ СН'!$I$6-'СЕТ СН'!$I$22</f>
        <v>1408.9764784899999</v>
      </c>
      <c r="K135" s="36">
        <f>SUMIFS(СВЦЭМ!$C$33:$C$776,СВЦЭМ!$A$33:$A$776,$A135,СВЦЭМ!$B$33:$B$776,K$119)+'СЕТ СН'!$I$12+СВЦЭМ!$D$10+'СЕТ СН'!$I$6-'СЕТ СН'!$I$22</f>
        <v>1410.0388130199999</v>
      </c>
      <c r="L135" s="36">
        <f>SUMIFS(СВЦЭМ!$C$33:$C$776,СВЦЭМ!$A$33:$A$776,$A135,СВЦЭМ!$B$33:$B$776,L$119)+'СЕТ СН'!$I$12+СВЦЭМ!$D$10+'СЕТ СН'!$I$6-'СЕТ СН'!$I$22</f>
        <v>1432.1106286499999</v>
      </c>
      <c r="M135" s="36">
        <f>SUMIFS(СВЦЭМ!$C$33:$C$776,СВЦЭМ!$A$33:$A$776,$A135,СВЦЭМ!$B$33:$B$776,M$119)+'СЕТ СН'!$I$12+СВЦЭМ!$D$10+'СЕТ СН'!$I$6-'СЕТ СН'!$I$22</f>
        <v>1424.6942505900001</v>
      </c>
      <c r="N135" s="36">
        <f>SUMIFS(СВЦЭМ!$C$33:$C$776,СВЦЭМ!$A$33:$A$776,$A135,СВЦЭМ!$B$33:$B$776,N$119)+'СЕТ СН'!$I$12+СВЦЭМ!$D$10+'СЕТ СН'!$I$6-'СЕТ СН'!$I$22</f>
        <v>1403.2785693199999</v>
      </c>
      <c r="O135" s="36">
        <f>SUMIFS(СВЦЭМ!$C$33:$C$776,СВЦЭМ!$A$33:$A$776,$A135,СВЦЭМ!$B$33:$B$776,O$119)+'СЕТ СН'!$I$12+СВЦЭМ!$D$10+'СЕТ СН'!$I$6-'СЕТ СН'!$I$22</f>
        <v>1362.9892423700001</v>
      </c>
      <c r="P135" s="36">
        <f>SUMIFS(СВЦЭМ!$C$33:$C$776,СВЦЭМ!$A$33:$A$776,$A135,СВЦЭМ!$B$33:$B$776,P$119)+'СЕТ СН'!$I$12+СВЦЭМ!$D$10+'СЕТ СН'!$I$6-'СЕТ СН'!$I$22</f>
        <v>1378.4264046100002</v>
      </c>
      <c r="Q135" s="36">
        <f>SUMIFS(СВЦЭМ!$C$33:$C$776,СВЦЭМ!$A$33:$A$776,$A135,СВЦЭМ!$B$33:$B$776,Q$119)+'СЕТ СН'!$I$12+СВЦЭМ!$D$10+'СЕТ СН'!$I$6-'СЕТ СН'!$I$22</f>
        <v>1380.4243021500001</v>
      </c>
      <c r="R135" s="36">
        <f>SUMIFS(СВЦЭМ!$C$33:$C$776,СВЦЭМ!$A$33:$A$776,$A135,СВЦЭМ!$B$33:$B$776,R$119)+'СЕТ СН'!$I$12+СВЦЭМ!$D$10+'СЕТ СН'!$I$6-'СЕТ СН'!$I$22</f>
        <v>1385.2703788900001</v>
      </c>
      <c r="S135" s="36">
        <f>SUMIFS(СВЦЭМ!$C$33:$C$776,СВЦЭМ!$A$33:$A$776,$A135,СВЦЭМ!$B$33:$B$776,S$119)+'СЕТ СН'!$I$12+СВЦЭМ!$D$10+'СЕТ СН'!$I$6-'СЕТ СН'!$I$22</f>
        <v>1378.2753209800001</v>
      </c>
      <c r="T135" s="36">
        <f>SUMIFS(СВЦЭМ!$C$33:$C$776,СВЦЭМ!$A$33:$A$776,$A135,СВЦЭМ!$B$33:$B$776,T$119)+'СЕТ СН'!$I$12+СВЦЭМ!$D$10+'СЕТ СН'!$I$6-'СЕТ СН'!$I$22</f>
        <v>1368.8783958600002</v>
      </c>
      <c r="U135" s="36">
        <f>SUMIFS(СВЦЭМ!$C$33:$C$776,СВЦЭМ!$A$33:$A$776,$A135,СВЦЭМ!$B$33:$B$776,U$119)+'СЕТ СН'!$I$12+СВЦЭМ!$D$10+'СЕТ СН'!$I$6-'СЕТ СН'!$I$22</f>
        <v>1388.8201980600002</v>
      </c>
      <c r="V135" s="36">
        <f>SUMIFS(СВЦЭМ!$C$33:$C$776,СВЦЭМ!$A$33:$A$776,$A135,СВЦЭМ!$B$33:$B$776,V$119)+'СЕТ СН'!$I$12+СВЦЭМ!$D$10+'СЕТ СН'!$I$6-'СЕТ СН'!$I$22</f>
        <v>1383.54593985</v>
      </c>
      <c r="W135" s="36">
        <f>SUMIFS(СВЦЭМ!$C$33:$C$776,СВЦЭМ!$A$33:$A$776,$A135,СВЦЭМ!$B$33:$B$776,W$119)+'СЕТ СН'!$I$12+СВЦЭМ!$D$10+'СЕТ СН'!$I$6-'СЕТ СН'!$I$22</f>
        <v>1368.5241695899999</v>
      </c>
      <c r="X135" s="36">
        <f>SUMIFS(СВЦЭМ!$C$33:$C$776,СВЦЭМ!$A$33:$A$776,$A135,СВЦЭМ!$B$33:$B$776,X$119)+'СЕТ СН'!$I$12+СВЦЭМ!$D$10+'СЕТ СН'!$I$6-'СЕТ СН'!$I$22</f>
        <v>1344.01296974</v>
      </c>
      <c r="Y135" s="36">
        <f>SUMIFS(СВЦЭМ!$C$33:$C$776,СВЦЭМ!$A$33:$A$776,$A135,СВЦЭМ!$B$33:$B$776,Y$119)+'СЕТ СН'!$I$12+СВЦЭМ!$D$10+'СЕТ СН'!$I$6-'СЕТ СН'!$I$22</f>
        <v>1395.00032562</v>
      </c>
    </row>
    <row r="136" spans="1:25" ht="15.75" x14ac:dyDescent="0.2">
      <c r="A136" s="35">
        <f t="shared" si="3"/>
        <v>43755</v>
      </c>
      <c r="B136" s="36">
        <f>SUMIFS(СВЦЭМ!$C$33:$C$776,СВЦЭМ!$A$33:$A$776,$A136,СВЦЭМ!$B$33:$B$776,B$119)+'СЕТ СН'!$I$12+СВЦЭМ!$D$10+'СЕТ СН'!$I$6-'СЕТ СН'!$I$22</f>
        <v>1468.7325903599999</v>
      </c>
      <c r="C136" s="36">
        <f>SUMIFS(СВЦЭМ!$C$33:$C$776,СВЦЭМ!$A$33:$A$776,$A136,СВЦЭМ!$B$33:$B$776,C$119)+'СЕТ СН'!$I$12+СВЦЭМ!$D$10+'СЕТ СН'!$I$6-'СЕТ СН'!$I$22</f>
        <v>1536.7091803000001</v>
      </c>
      <c r="D136" s="36">
        <f>SUMIFS(СВЦЭМ!$C$33:$C$776,СВЦЭМ!$A$33:$A$776,$A136,СВЦЭМ!$B$33:$B$776,D$119)+'СЕТ СН'!$I$12+СВЦЭМ!$D$10+'СЕТ СН'!$I$6-'СЕТ СН'!$I$22</f>
        <v>1580.0995579099999</v>
      </c>
      <c r="E136" s="36">
        <f>SUMIFS(СВЦЭМ!$C$33:$C$776,СВЦЭМ!$A$33:$A$776,$A136,СВЦЭМ!$B$33:$B$776,E$119)+'СЕТ СН'!$I$12+СВЦЭМ!$D$10+'СЕТ СН'!$I$6-'СЕТ СН'!$I$22</f>
        <v>1607.05823747</v>
      </c>
      <c r="F136" s="36">
        <f>SUMIFS(СВЦЭМ!$C$33:$C$776,СВЦЭМ!$A$33:$A$776,$A136,СВЦЭМ!$B$33:$B$776,F$119)+'СЕТ СН'!$I$12+СВЦЭМ!$D$10+'СЕТ СН'!$I$6-'СЕТ СН'!$I$22</f>
        <v>1610.4855970900001</v>
      </c>
      <c r="G136" s="36">
        <f>SUMIFS(СВЦЭМ!$C$33:$C$776,СВЦЭМ!$A$33:$A$776,$A136,СВЦЭМ!$B$33:$B$776,G$119)+'СЕТ СН'!$I$12+СВЦЭМ!$D$10+'СЕТ СН'!$I$6-'СЕТ СН'!$I$22</f>
        <v>1593.4061621199999</v>
      </c>
      <c r="H136" s="36">
        <f>SUMIFS(СВЦЭМ!$C$33:$C$776,СВЦЭМ!$A$33:$A$776,$A136,СВЦЭМ!$B$33:$B$776,H$119)+'СЕТ СН'!$I$12+СВЦЭМ!$D$10+'СЕТ СН'!$I$6-'СЕТ СН'!$I$22</f>
        <v>1535.89568349</v>
      </c>
      <c r="I136" s="36">
        <f>SUMIFS(СВЦЭМ!$C$33:$C$776,СВЦЭМ!$A$33:$A$776,$A136,СВЦЭМ!$B$33:$B$776,I$119)+'СЕТ СН'!$I$12+СВЦЭМ!$D$10+'СЕТ СН'!$I$6-'СЕТ СН'!$I$22</f>
        <v>1462.0940876499999</v>
      </c>
      <c r="J136" s="36">
        <f>SUMIFS(СВЦЭМ!$C$33:$C$776,СВЦЭМ!$A$33:$A$776,$A136,СВЦЭМ!$B$33:$B$776,J$119)+'СЕТ СН'!$I$12+СВЦЭМ!$D$10+'СЕТ СН'!$I$6-'СЕТ СН'!$I$22</f>
        <v>1466.7200139000001</v>
      </c>
      <c r="K136" s="36">
        <f>SUMIFS(СВЦЭМ!$C$33:$C$776,СВЦЭМ!$A$33:$A$776,$A136,СВЦЭМ!$B$33:$B$776,K$119)+'СЕТ СН'!$I$12+СВЦЭМ!$D$10+'СЕТ СН'!$I$6-'СЕТ СН'!$I$22</f>
        <v>1463.8263265599999</v>
      </c>
      <c r="L136" s="36">
        <f>SUMIFS(СВЦЭМ!$C$33:$C$776,СВЦЭМ!$A$33:$A$776,$A136,СВЦЭМ!$B$33:$B$776,L$119)+'СЕТ СН'!$I$12+СВЦЭМ!$D$10+'СЕТ СН'!$I$6-'СЕТ СН'!$I$22</f>
        <v>1463.2866043200002</v>
      </c>
      <c r="M136" s="36">
        <f>SUMIFS(СВЦЭМ!$C$33:$C$776,СВЦЭМ!$A$33:$A$776,$A136,СВЦЭМ!$B$33:$B$776,M$119)+'СЕТ СН'!$I$12+СВЦЭМ!$D$10+'СЕТ СН'!$I$6-'СЕТ СН'!$I$22</f>
        <v>1472.0124194800001</v>
      </c>
      <c r="N136" s="36">
        <f>SUMIFS(СВЦЭМ!$C$33:$C$776,СВЦЭМ!$A$33:$A$776,$A136,СВЦЭМ!$B$33:$B$776,N$119)+'СЕТ СН'!$I$12+СВЦЭМ!$D$10+'СЕТ СН'!$I$6-'СЕТ СН'!$I$22</f>
        <v>1438.7288632099999</v>
      </c>
      <c r="O136" s="36">
        <f>SUMIFS(СВЦЭМ!$C$33:$C$776,СВЦЭМ!$A$33:$A$776,$A136,СВЦЭМ!$B$33:$B$776,O$119)+'СЕТ СН'!$I$12+СВЦЭМ!$D$10+'СЕТ СН'!$I$6-'СЕТ СН'!$I$22</f>
        <v>1394.7041617499999</v>
      </c>
      <c r="P136" s="36">
        <f>SUMIFS(СВЦЭМ!$C$33:$C$776,СВЦЭМ!$A$33:$A$776,$A136,СВЦЭМ!$B$33:$B$776,P$119)+'СЕТ СН'!$I$12+СВЦЭМ!$D$10+'СЕТ СН'!$I$6-'СЕТ СН'!$I$22</f>
        <v>1400.92823417</v>
      </c>
      <c r="Q136" s="36">
        <f>SUMIFS(СВЦЭМ!$C$33:$C$776,СВЦЭМ!$A$33:$A$776,$A136,СВЦЭМ!$B$33:$B$776,Q$119)+'СЕТ СН'!$I$12+СВЦЭМ!$D$10+'СЕТ СН'!$I$6-'СЕТ СН'!$I$22</f>
        <v>1396.82781757</v>
      </c>
      <c r="R136" s="36">
        <f>SUMIFS(СВЦЭМ!$C$33:$C$776,СВЦЭМ!$A$33:$A$776,$A136,СВЦЭМ!$B$33:$B$776,R$119)+'СЕТ СН'!$I$12+СВЦЭМ!$D$10+'СЕТ СН'!$I$6-'СЕТ СН'!$I$22</f>
        <v>1400.2354184599999</v>
      </c>
      <c r="S136" s="36">
        <f>SUMIFS(СВЦЭМ!$C$33:$C$776,СВЦЭМ!$A$33:$A$776,$A136,СВЦЭМ!$B$33:$B$776,S$119)+'СЕТ СН'!$I$12+СВЦЭМ!$D$10+'СЕТ СН'!$I$6-'СЕТ СН'!$I$22</f>
        <v>1398.0822197699999</v>
      </c>
      <c r="T136" s="36">
        <f>SUMIFS(СВЦЭМ!$C$33:$C$776,СВЦЭМ!$A$33:$A$776,$A136,СВЦЭМ!$B$33:$B$776,T$119)+'СЕТ СН'!$I$12+СВЦЭМ!$D$10+'СЕТ СН'!$I$6-'СЕТ СН'!$I$22</f>
        <v>1371.9012548800001</v>
      </c>
      <c r="U136" s="36">
        <f>SUMIFS(СВЦЭМ!$C$33:$C$776,СВЦЭМ!$A$33:$A$776,$A136,СВЦЭМ!$B$33:$B$776,U$119)+'СЕТ СН'!$I$12+СВЦЭМ!$D$10+'СЕТ СН'!$I$6-'СЕТ СН'!$I$22</f>
        <v>1365.2618887900001</v>
      </c>
      <c r="V136" s="36">
        <f>SUMIFS(СВЦЭМ!$C$33:$C$776,СВЦЭМ!$A$33:$A$776,$A136,СВЦЭМ!$B$33:$B$776,V$119)+'СЕТ СН'!$I$12+СВЦЭМ!$D$10+'СЕТ СН'!$I$6-'СЕТ СН'!$I$22</f>
        <v>1348.19235976</v>
      </c>
      <c r="W136" s="36">
        <f>SUMIFS(СВЦЭМ!$C$33:$C$776,СВЦЭМ!$A$33:$A$776,$A136,СВЦЭМ!$B$33:$B$776,W$119)+'СЕТ СН'!$I$12+СВЦЭМ!$D$10+'СЕТ СН'!$I$6-'СЕТ СН'!$I$22</f>
        <v>1358.3366387000001</v>
      </c>
      <c r="X136" s="36">
        <f>SUMIFS(СВЦЭМ!$C$33:$C$776,СВЦЭМ!$A$33:$A$776,$A136,СВЦЭМ!$B$33:$B$776,X$119)+'СЕТ СН'!$I$12+СВЦЭМ!$D$10+'СЕТ СН'!$I$6-'СЕТ СН'!$I$22</f>
        <v>1382.8289513899999</v>
      </c>
      <c r="Y136" s="36">
        <f>SUMIFS(СВЦЭМ!$C$33:$C$776,СВЦЭМ!$A$33:$A$776,$A136,СВЦЭМ!$B$33:$B$776,Y$119)+'СЕТ СН'!$I$12+СВЦЭМ!$D$10+'СЕТ СН'!$I$6-'СЕТ СН'!$I$22</f>
        <v>1428.4410717800001</v>
      </c>
    </row>
    <row r="137" spans="1:25" ht="15.75" x14ac:dyDescent="0.2">
      <c r="A137" s="35">
        <f t="shared" si="3"/>
        <v>43756</v>
      </c>
      <c r="B137" s="36">
        <f>SUMIFS(СВЦЭМ!$C$33:$C$776,СВЦЭМ!$A$33:$A$776,$A137,СВЦЭМ!$B$33:$B$776,B$119)+'СЕТ СН'!$I$12+СВЦЭМ!$D$10+'СЕТ СН'!$I$6-'СЕТ СН'!$I$22</f>
        <v>1542.49499453</v>
      </c>
      <c r="C137" s="36">
        <f>SUMIFS(СВЦЭМ!$C$33:$C$776,СВЦЭМ!$A$33:$A$776,$A137,СВЦЭМ!$B$33:$B$776,C$119)+'СЕТ СН'!$I$12+СВЦЭМ!$D$10+'СЕТ СН'!$I$6-'СЕТ СН'!$I$22</f>
        <v>1548.97111043</v>
      </c>
      <c r="D137" s="36">
        <f>SUMIFS(СВЦЭМ!$C$33:$C$776,СВЦЭМ!$A$33:$A$776,$A137,СВЦЭМ!$B$33:$B$776,D$119)+'СЕТ СН'!$I$12+СВЦЭМ!$D$10+'СЕТ СН'!$I$6-'СЕТ СН'!$I$22</f>
        <v>1572.44586826</v>
      </c>
      <c r="E137" s="36">
        <f>SUMIFS(СВЦЭМ!$C$33:$C$776,СВЦЭМ!$A$33:$A$776,$A137,СВЦЭМ!$B$33:$B$776,E$119)+'СЕТ СН'!$I$12+СВЦЭМ!$D$10+'СЕТ СН'!$I$6-'СЕТ СН'!$I$22</f>
        <v>1582.49072643</v>
      </c>
      <c r="F137" s="36">
        <f>SUMIFS(СВЦЭМ!$C$33:$C$776,СВЦЭМ!$A$33:$A$776,$A137,СВЦЭМ!$B$33:$B$776,F$119)+'СЕТ СН'!$I$12+СВЦЭМ!$D$10+'СЕТ СН'!$I$6-'СЕТ СН'!$I$22</f>
        <v>1582.1926546899999</v>
      </c>
      <c r="G137" s="36">
        <f>SUMIFS(СВЦЭМ!$C$33:$C$776,СВЦЭМ!$A$33:$A$776,$A137,СВЦЭМ!$B$33:$B$776,G$119)+'СЕТ СН'!$I$12+СВЦЭМ!$D$10+'СЕТ СН'!$I$6-'СЕТ СН'!$I$22</f>
        <v>1556.5275342899999</v>
      </c>
      <c r="H137" s="36">
        <f>SUMIFS(СВЦЭМ!$C$33:$C$776,СВЦЭМ!$A$33:$A$776,$A137,СВЦЭМ!$B$33:$B$776,H$119)+'СЕТ СН'!$I$12+СВЦЭМ!$D$10+'СЕТ СН'!$I$6-'СЕТ СН'!$I$22</f>
        <v>1499.3590708300001</v>
      </c>
      <c r="I137" s="36">
        <f>SUMIFS(СВЦЭМ!$C$33:$C$776,СВЦЭМ!$A$33:$A$776,$A137,СВЦЭМ!$B$33:$B$776,I$119)+'СЕТ СН'!$I$12+СВЦЭМ!$D$10+'СЕТ СН'!$I$6-'СЕТ СН'!$I$22</f>
        <v>1434.2465612199999</v>
      </c>
      <c r="J137" s="36">
        <f>SUMIFS(СВЦЭМ!$C$33:$C$776,СВЦЭМ!$A$33:$A$776,$A137,СВЦЭМ!$B$33:$B$776,J$119)+'СЕТ СН'!$I$12+СВЦЭМ!$D$10+'СЕТ СН'!$I$6-'СЕТ СН'!$I$22</f>
        <v>1421.17905247</v>
      </c>
      <c r="K137" s="36">
        <f>SUMIFS(СВЦЭМ!$C$33:$C$776,СВЦЭМ!$A$33:$A$776,$A137,СВЦЭМ!$B$33:$B$776,K$119)+'СЕТ СН'!$I$12+СВЦЭМ!$D$10+'СЕТ СН'!$I$6-'СЕТ СН'!$I$22</f>
        <v>1413.3426577499999</v>
      </c>
      <c r="L137" s="36">
        <f>SUMIFS(СВЦЭМ!$C$33:$C$776,СВЦЭМ!$A$33:$A$776,$A137,СВЦЭМ!$B$33:$B$776,L$119)+'СЕТ СН'!$I$12+СВЦЭМ!$D$10+'СЕТ СН'!$I$6-'СЕТ СН'!$I$22</f>
        <v>1423.99384779</v>
      </c>
      <c r="M137" s="36">
        <f>SUMIFS(СВЦЭМ!$C$33:$C$776,СВЦЭМ!$A$33:$A$776,$A137,СВЦЭМ!$B$33:$B$776,M$119)+'СЕТ СН'!$I$12+СВЦЭМ!$D$10+'СЕТ СН'!$I$6-'СЕТ СН'!$I$22</f>
        <v>1429.7532301400001</v>
      </c>
      <c r="N137" s="36">
        <f>SUMIFS(СВЦЭМ!$C$33:$C$776,СВЦЭМ!$A$33:$A$776,$A137,СВЦЭМ!$B$33:$B$776,N$119)+'СЕТ СН'!$I$12+СВЦЭМ!$D$10+'СЕТ СН'!$I$6-'СЕТ СН'!$I$22</f>
        <v>1400.36806615</v>
      </c>
      <c r="O137" s="36">
        <f>SUMIFS(СВЦЭМ!$C$33:$C$776,СВЦЭМ!$A$33:$A$776,$A137,СВЦЭМ!$B$33:$B$776,O$119)+'СЕТ СН'!$I$12+СВЦЭМ!$D$10+'СЕТ СН'!$I$6-'СЕТ СН'!$I$22</f>
        <v>1363.3906222599999</v>
      </c>
      <c r="P137" s="36">
        <f>SUMIFS(СВЦЭМ!$C$33:$C$776,СВЦЭМ!$A$33:$A$776,$A137,СВЦЭМ!$B$33:$B$776,P$119)+'СЕТ СН'!$I$12+СВЦЭМ!$D$10+'СЕТ СН'!$I$6-'СЕТ СН'!$I$22</f>
        <v>1374.5733549699999</v>
      </c>
      <c r="Q137" s="36">
        <f>SUMIFS(СВЦЭМ!$C$33:$C$776,СВЦЭМ!$A$33:$A$776,$A137,СВЦЭМ!$B$33:$B$776,Q$119)+'СЕТ СН'!$I$12+СВЦЭМ!$D$10+'СЕТ СН'!$I$6-'СЕТ СН'!$I$22</f>
        <v>1379.2132443999999</v>
      </c>
      <c r="R137" s="36">
        <f>SUMIFS(СВЦЭМ!$C$33:$C$776,СВЦЭМ!$A$33:$A$776,$A137,СВЦЭМ!$B$33:$B$776,R$119)+'СЕТ СН'!$I$12+СВЦЭМ!$D$10+'СЕТ СН'!$I$6-'СЕТ СН'!$I$22</f>
        <v>1369.0464868600002</v>
      </c>
      <c r="S137" s="36">
        <f>SUMIFS(СВЦЭМ!$C$33:$C$776,СВЦЭМ!$A$33:$A$776,$A137,СВЦЭМ!$B$33:$B$776,S$119)+'СЕТ СН'!$I$12+СВЦЭМ!$D$10+'СЕТ СН'!$I$6-'СЕТ СН'!$I$22</f>
        <v>1359.5313757700001</v>
      </c>
      <c r="T137" s="36">
        <f>SUMIFS(СВЦЭМ!$C$33:$C$776,СВЦЭМ!$A$33:$A$776,$A137,СВЦЭМ!$B$33:$B$776,T$119)+'СЕТ СН'!$I$12+СВЦЭМ!$D$10+'СЕТ СН'!$I$6-'СЕТ СН'!$I$22</f>
        <v>1362.29925981</v>
      </c>
      <c r="U137" s="36">
        <f>SUMIFS(СВЦЭМ!$C$33:$C$776,СВЦЭМ!$A$33:$A$776,$A137,СВЦЭМ!$B$33:$B$776,U$119)+'СЕТ СН'!$I$12+СВЦЭМ!$D$10+'СЕТ СН'!$I$6-'СЕТ СН'!$I$22</f>
        <v>1362.6233623000001</v>
      </c>
      <c r="V137" s="36">
        <f>SUMIFS(СВЦЭМ!$C$33:$C$776,СВЦЭМ!$A$33:$A$776,$A137,СВЦЭМ!$B$33:$B$776,V$119)+'СЕТ СН'!$I$12+СВЦЭМ!$D$10+'СЕТ СН'!$I$6-'СЕТ СН'!$I$22</f>
        <v>1358.3070382199999</v>
      </c>
      <c r="W137" s="36">
        <f>SUMIFS(СВЦЭМ!$C$33:$C$776,СВЦЭМ!$A$33:$A$776,$A137,СВЦЭМ!$B$33:$B$776,W$119)+'СЕТ СН'!$I$12+СВЦЭМ!$D$10+'СЕТ СН'!$I$6-'СЕТ СН'!$I$22</f>
        <v>1373.7398405200001</v>
      </c>
      <c r="X137" s="36">
        <f>SUMIFS(СВЦЭМ!$C$33:$C$776,СВЦЭМ!$A$33:$A$776,$A137,СВЦЭМ!$B$33:$B$776,X$119)+'СЕТ СН'!$I$12+СВЦЭМ!$D$10+'СЕТ СН'!$I$6-'СЕТ СН'!$I$22</f>
        <v>1398.5783897000001</v>
      </c>
      <c r="Y137" s="36">
        <f>SUMIFS(СВЦЭМ!$C$33:$C$776,СВЦЭМ!$A$33:$A$776,$A137,СВЦЭМ!$B$33:$B$776,Y$119)+'СЕТ СН'!$I$12+СВЦЭМ!$D$10+'СЕТ СН'!$I$6-'СЕТ СН'!$I$22</f>
        <v>1446.7930491900001</v>
      </c>
    </row>
    <row r="138" spans="1:25" ht="15.75" x14ac:dyDescent="0.2">
      <c r="A138" s="35">
        <f t="shared" si="3"/>
        <v>43757</v>
      </c>
      <c r="B138" s="36">
        <f>SUMIFS(СВЦЭМ!$C$33:$C$776,СВЦЭМ!$A$33:$A$776,$A138,СВЦЭМ!$B$33:$B$776,B$119)+'СЕТ СН'!$I$12+СВЦЭМ!$D$10+'СЕТ СН'!$I$6-'СЕТ СН'!$I$22</f>
        <v>1492.6090454</v>
      </c>
      <c r="C138" s="36">
        <f>SUMIFS(СВЦЭМ!$C$33:$C$776,СВЦЭМ!$A$33:$A$776,$A138,СВЦЭМ!$B$33:$B$776,C$119)+'СЕТ СН'!$I$12+СВЦЭМ!$D$10+'СЕТ СН'!$I$6-'СЕТ СН'!$I$22</f>
        <v>1543.92584113</v>
      </c>
      <c r="D138" s="36">
        <f>SUMIFS(СВЦЭМ!$C$33:$C$776,СВЦЭМ!$A$33:$A$776,$A138,СВЦЭМ!$B$33:$B$776,D$119)+'СЕТ СН'!$I$12+СВЦЭМ!$D$10+'СЕТ СН'!$I$6-'СЕТ СН'!$I$22</f>
        <v>1536.0853511999999</v>
      </c>
      <c r="E138" s="36">
        <f>SUMIFS(СВЦЭМ!$C$33:$C$776,СВЦЭМ!$A$33:$A$776,$A138,СВЦЭМ!$B$33:$B$776,E$119)+'СЕТ СН'!$I$12+СВЦЭМ!$D$10+'СЕТ СН'!$I$6-'СЕТ СН'!$I$22</f>
        <v>1538.16200579</v>
      </c>
      <c r="F138" s="36">
        <f>SUMIFS(СВЦЭМ!$C$33:$C$776,СВЦЭМ!$A$33:$A$776,$A138,СВЦЭМ!$B$33:$B$776,F$119)+'СЕТ СН'!$I$12+СВЦЭМ!$D$10+'СЕТ СН'!$I$6-'СЕТ СН'!$I$22</f>
        <v>1532.47108297</v>
      </c>
      <c r="G138" s="36">
        <f>SUMIFS(СВЦЭМ!$C$33:$C$776,СВЦЭМ!$A$33:$A$776,$A138,СВЦЭМ!$B$33:$B$776,G$119)+'СЕТ СН'!$I$12+СВЦЭМ!$D$10+'СЕТ СН'!$I$6-'СЕТ СН'!$I$22</f>
        <v>1520.748556</v>
      </c>
      <c r="H138" s="36">
        <f>SUMIFS(СВЦЭМ!$C$33:$C$776,СВЦЭМ!$A$33:$A$776,$A138,СВЦЭМ!$B$33:$B$776,H$119)+'СЕТ СН'!$I$12+СВЦЭМ!$D$10+'СЕТ СН'!$I$6-'СЕТ СН'!$I$22</f>
        <v>1487.5989057300001</v>
      </c>
      <c r="I138" s="36">
        <f>SUMIFS(СВЦЭМ!$C$33:$C$776,СВЦЭМ!$A$33:$A$776,$A138,СВЦЭМ!$B$33:$B$776,I$119)+'СЕТ СН'!$I$12+СВЦЭМ!$D$10+'СЕТ СН'!$I$6-'СЕТ СН'!$I$22</f>
        <v>1458.13045848</v>
      </c>
      <c r="J138" s="36">
        <f>SUMIFS(СВЦЭМ!$C$33:$C$776,СВЦЭМ!$A$33:$A$776,$A138,СВЦЭМ!$B$33:$B$776,J$119)+'СЕТ СН'!$I$12+СВЦЭМ!$D$10+'СЕТ СН'!$I$6-'СЕТ СН'!$I$22</f>
        <v>1428.5997844200001</v>
      </c>
      <c r="K138" s="36">
        <f>SUMIFS(СВЦЭМ!$C$33:$C$776,СВЦЭМ!$A$33:$A$776,$A138,СВЦЭМ!$B$33:$B$776,K$119)+'СЕТ СН'!$I$12+СВЦЭМ!$D$10+'СЕТ СН'!$I$6-'СЕТ СН'!$I$22</f>
        <v>1413.53489124</v>
      </c>
      <c r="L138" s="36">
        <f>SUMIFS(СВЦЭМ!$C$33:$C$776,СВЦЭМ!$A$33:$A$776,$A138,СВЦЭМ!$B$33:$B$776,L$119)+'СЕТ СН'!$I$12+СВЦЭМ!$D$10+'СЕТ СН'!$I$6-'СЕТ СН'!$I$22</f>
        <v>1404.65244779</v>
      </c>
      <c r="M138" s="36">
        <f>SUMIFS(СВЦЭМ!$C$33:$C$776,СВЦЭМ!$A$33:$A$776,$A138,СВЦЭМ!$B$33:$B$776,M$119)+'СЕТ СН'!$I$12+СВЦЭМ!$D$10+'СЕТ СН'!$I$6-'СЕТ СН'!$I$22</f>
        <v>1400.6210199100001</v>
      </c>
      <c r="N138" s="36">
        <f>SUMIFS(СВЦЭМ!$C$33:$C$776,СВЦЭМ!$A$33:$A$776,$A138,СВЦЭМ!$B$33:$B$776,N$119)+'СЕТ СН'!$I$12+СВЦЭМ!$D$10+'СЕТ СН'!$I$6-'СЕТ СН'!$I$22</f>
        <v>1386.92713359</v>
      </c>
      <c r="O138" s="36">
        <f>SUMIFS(СВЦЭМ!$C$33:$C$776,СВЦЭМ!$A$33:$A$776,$A138,СВЦЭМ!$B$33:$B$776,O$119)+'СЕТ СН'!$I$12+СВЦЭМ!$D$10+'СЕТ СН'!$I$6-'СЕТ СН'!$I$22</f>
        <v>1363.0984006399999</v>
      </c>
      <c r="P138" s="36">
        <f>SUMIFS(СВЦЭМ!$C$33:$C$776,СВЦЭМ!$A$33:$A$776,$A138,СВЦЭМ!$B$33:$B$776,P$119)+'СЕТ СН'!$I$12+СВЦЭМ!$D$10+'СЕТ СН'!$I$6-'СЕТ СН'!$I$22</f>
        <v>1370.2759544200001</v>
      </c>
      <c r="Q138" s="36">
        <f>SUMIFS(СВЦЭМ!$C$33:$C$776,СВЦЭМ!$A$33:$A$776,$A138,СВЦЭМ!$B$33:$B$776,Q$119)+'СЕТ СН'!$I$12+СВЦЭМ!$D$10+'СЕТ СН'!$I$6-'СЕТ СН'!$I$22</f>
        <v>1373.6929027000001</v>
      </c>
      <c r="R138" s="36">
        <f>SUMIFS(СВЦЭМ!$C$33:$C$776,СВЦЭМ!$A$33:$A$776,$A138,СВЦЭМ!$B$33:$B$776,R$119)+'СЕТ СН'!$I$12+СВЦЭМ!$D$10+'СЕТ СН'!$I$6-'СЕТ СН'!$I$22</f>
        <v>1363.98471017</v>
      </c>
      <c r="S138" s="36">
        <f>SUMIFS(СВЦЭМ!$C$33:$C$776,СВЦЭМ!$A$33:$A$776,$A138,СВЦЭМ!$B$33:$B$776,S$119)+'СЕТ СН'!$I$12+СВЦЭМ!$D$10+'СЕТ СН'!$I$6-'СЕТ СН'!$I$22</f>
        <v>1356.7164461</v>
      </c>
      <c r="T138" s="36">
        <f>SUMIFS(СВЦЭМ!$C$33:$C$776,СВЦЭМ!$A$33:$A$776,$A138,СВЦЭМ!$B$33:$B$776,T$119)+'СЕТ СН'!$I$12+СВЦЭМ!$D$10+'СЕТ СН'!$I$6-'СЕТ СН'!$I$22</f>
        <v>1338.19089102</v>
      </c>
      <c r="U138" s="36">
        <f>SUMIFS(СВЦЭМ!$C$33:$C$776,СВЦЭМ!$A$33:$A$776,$A138,СВЦЭМ!$B$33:$B$776,U$119)+'СЕТ СН'!$I$12+СВЦЭМ!$D$10+'СЕТ СН'!$I$6-'СЕТ СН'!$I$22</f>
        <v>1352.76585682</v>
      </c>
      <c r="V138" s="36">
        <f>SUMIFS(СВЦЭМ!$C$33:$C$776,СВЦЭМ!$A$33:$A$776,$A138,СВЦЭМ!$B$33:$B$776,V$119)+'СЕТ СН'!$I$12+СВЦЭМ!$D$10+'СЕТ СН'!$I$6-'СЕТ СН'!$I$22</f>
        <v>1344.41685783</v>
      </c>
      <c r="W138" s="36">
        <f>SUMIFS(СВЦЭМ!$C$33:$C$776,СВЦЭМ!$A$33:$A$776,$A138,СВЦЭМ!$B$33:$B$776,W$119)+'СЕТ СН'!$I$12+СВЦЭМ!$D$10+'СЕТ СН'!$I$6-'СЕТ СН'!$I$22</f>
        <v>1352.9784749599999</v>
      </c>
      <c r="X138" s="36">
        <f>SUMIFS(СВЦЭМ!$C$33:$C$776,СВЦЭМ!$A$33:$A$776,$A138,СВЦЭМ!$B$33:$B$776,X$119)+'СЕТ СН'!$I$12+СВЦЭМ!$D$10+'СЕТ СН'!$I$6-'СЕТ СН'!$I$22</f>
        <v>1375.04892617</v>
      </c>
      <c r="Y138" s="36">
        <f>SUMIFS(СВЦЭМ!$C$33:$C$776,СВЦЭМ!$A$33:$A$776,$A138,СВЦЭМ!$B$33:$B$776,Y$119)+'СЕТ СН'!$I$12+СВЦЭМ!$D$10+'СЕТ СН'!$I$6-'СЕТ СН'!$I$22</f>
        <v>1427.32001014</v>
      </c>
    </row>
    <row r="139" spans="1:25" ht="15.75" x14ac:dyDescent="0.2">
      <c r="A139" s="35">
        <f t="shared" si="3"/>
        <v>43758</v>
      </c>
      <c r="B139" s="36">
        <f>SUMIFS(СВЦЭМ!$C$33:$C$776,СВЦЭМ!$A$33:$A$776,$A139,СВЦЭМ!$B$33:$B$776,B$119)+'СЕТ СН'!$I$12+СВЦЭМ!$D$10+'СЕТ СН'!$I$6-'СЕТ СН'!$I$22</f>
        <v>1486.2842126400001</v>
      </c>
      <c r="C139" s="36">
        <f>SUMIFS(СВЦЭМ!$C$33:$C$776,СВЦЭМ!$A$33:$A$776,$A139,СВЦЭМ!$B$33:$B$776,C$119)+'СЕТ СН'!$I$12+СВЦЭМ!$D$10+'СЕТ СН'!$I$6-'СЕТ СН'!$I$22</f>
        <v>1529.6907392600001</v>
      </c>
      <c r="D139" s="36">
        <f>SUMIFS(СВЦЭМ!$C$33:$C$776,СВЦЭМ!$A$33:$A$776,$A139,СВЦЭМ!$B$33:$B$776,D$119)+'СЕТ СН'!$I$12+СВЦЭМ!$D$10+'СЕТ СН'!$I$6-'СЕТ СН'!$I$22</f>
        <v>1553.9782474200001</v>
      </c>
      <c r="E139" s="36">
        <f>SUMIFS(СВЦЭМ!$C$33:$C$776,СВЦЭМ!$A$33:$A$776,$A139,СВЦЭМ!$B$33:$B$776,E$119)+'СЕТ СН'!$I$12+СВЦЭМ!$D$10+'СЕТ СН'!$I$6-'СЕТ СН'!$I$22</f>
        <v>1560.4977511100001</v>
      </c>
      <c r="F139" s="36">
        <f>SUMIFS(СВЦЭМ!$C$33:$C$776,СВЦЭМ!$A$33:$A$776,$A139,СВЦЭМ!$B$33:$B$776,F$119)+'СЕТ СН'!$I$12+СВЦЭМ!$D$10+'СЕТ СН'!$I$6-'СЕТ СН'!$I$22</f>
        <v>1556.2936268799999</v>
      </c>
      <c r="G139" s="36">
        <f>SUMIFS(СВЦЭМ!$C$33:$C$776,СВЦЭМ!$A$33:$A$776,$A139,СВЦЭМ!$B$33:$B$776,G$119)+'СЕТ СН'!$I$12+СВЦЭМ!$D$10+'СЕТ СН'!$I$6-'СЕТ СН'!$I$22</f>
        <v>1528.6216914000001</v>
      </c>
      <c r="H139" s="36">
        <f>SUMIFS(СВЦЭМ!$C$33:$C$776,СВЦЭМ!$A$33:$A$776,$A139,СВЦЭМ!$B$33:$B$776,H$119)+'СЕТ СН'!$I$12+СВЦЭМ!$D$10+'СЕТ СН'!$I$6-'СЕТ СН'!$I$22</f>
        <v>1524.01312087</v>
      </c>
      <c r="I139" s="36">
        <f>SUMIFS(СВЦЭМ!$C$33:$C$776,СВЦЭМ!$A$33:$A$776,$A139,СВЦЭМ!$B$33:$B$776,I$119)+'СЕТ СН'!$I$12+СВЦЭМ!$D$10+'СЕТ СН'!$I$6-'СЕТ СН'!$I$22</f>
        <v>1495.4911517200001</v>
      </c>
      <c r="J139" s="36">
        <f>SUMIFS(СВЦЭМ!$C$33:$C$776,СВЦЭМ!$A$33:$A$776,$A139,СВЦЭМ!$B$33:$B$776,J$119)+'СЕТ СН'!$I$12+СВЦЭМ!$D$10+'СЕТ СН'!$I$6-'СЕТ СН'!$I$22</f>
        <v>1436.1231222700001</v>
      </c>
      <c r="K139" s="36">
        <f>SUMIFS(СВЦЭМ!$C$33:$C$776,СВЦЭМ!$A$33:$A$776,$A139,СВЦЭМ!$B$33:$B$776,K$119)+'СЕТ СН'!$I$12+СВЦЭМ!$D$10+'СЕТ СН'!$I$6-'СЕТ СН'!$I$22</f>
        <v>1405.93716967</v>
      </c>
      <c r="L139" s="36">
        <f>SUMIFS(СВЦЭМ!$C$33:$C$776,СВЦЭМ!$A$33:$A$776,$A139,СВЦЭМ!$B$33:$B$776,L$119)+'СЕТ СН'!$I$12+СВЦЭМ!$D$10+'СЕТ СН'!$I$6-'СЕТ СН'!$I$22</f>
        <v>1413.8200565299999</v>
      </c>
      <c r="M139" s="36">
        <f>SUMIFS(СВЦЭМ!$C$33:$C$776,СВЦЭМ!$A$33:$A$776,$A139,СВЦЭМ!$B$33:$B$776,M$119)+'СЕТ СН'!$I$12+СВЦЭМ!$D$10+'СЕТ СН'!$I$6-'СЕТ СН'!$I$22</f>
        <v>1416.5405351499999</v>
      </c>
      <c r="N139" s="36">
        <f>SUMIFS(СВЦЭМ!$C$33:$C$776,СВЦЭМ!$A$33:$A$776,$A139,СВЦЭМ!$B$33:$B$776,N$119)+'СЕТ СН'!$I$12+СВЦЭМ!$D$10+'СЕТ СН'!$I$6-'СЕТ СН'!$I$22</f>
        <v>1377.9401841700001</v>
      </c>
      <c r="O139" s="36">
        <f>SUMIFS(СВЦЭМ!$C$33:$C$776,СВЦЭМ!$A$33:$A$776,$A139,СВЦЭМ!$B$33:$B$776,O$119)+'СЕТ СН'!$I$12+СВЦЭМ!$D$10+'СЕТ СН'!$I$6-'СЕТ СН'!$I$22</f>
        <v>1369.3733456099999</v>
      </c>
      <c r="P139" s="36">
        <f>SUMIFS(СВЦЭМ!$C$33:$C$776,СВЦЭМ!$A$33:$A$776,$A139,СВЦЭМ!$B$33:$B$776,P$119)+'СЕТ СН'!$I$12+СВЦЭМ!$D$10+'СЕТ СН'!$I$6-'СЕТ СН'!$I$22</f>
        <v>1377.1522934099999</v>
      </c>
      <c r="Q139" s="36">
        <f>SUMIFS(СВЦЭМ!$C$33:$C$776,СВЦЭМ!$A$33:$A$776,$A139,СВЦЭМ!$B$33:$B$776,Q$119)+'СЕТ СН'!$I$12+СВЦЭМ!$D$10+'СЕТ СН'!$I$6-'СЕТ СН'!$I$22</f>
        <v>1374.14934655</v>
      </c>
      <c r="R139" s="36">
        <f>SUMIFS(СВЦЭМ!$C$33:$C$776,СВЦЭМ!$A$33:$A$776,$A139,СВЦЭМ!$B$33:$B$776,R$119)+'СЕТ СН'!$I$12+СВЦЭМ!$D$10+'СЕТ СН'!$I$6-'СЕТ СН'!$I$22</f>
        <v>1374.4532984699999</v>
      </c>
      <c r="S139" s="36">
        <f>SUMIFS(СВЦЭМ!$C$33:$C$776,СВЦЭМ!$A$33:$A$776,$A139,СВЦЭМ!$B$33:$B$776,S$119)+'СЕТ СН'!$I$12+СВЦЭМ!$D$10+'СЕТ СН'!$I$6-'СЕТ СН'!$I$22</f>
        <v>1369.5379763400001</v>
      </c>
      <c r="T139" s="36">
        <f>SUMIFS(СВЦЭМ!$C$33:$C$776,СВЦЭМ!$A$33:$A$776,$A139,СВЦЭМ!$B$33:$B$776,T$119)+'СЕТ СН'!$I$12+СВЦЭМ!$D$10+'СЕТ СН'!$I$6-'СЕТ СН'!$I$22</f>
        <v>1359.5582745199999</v>
      </c>
      <c r="U139" s="36">
        <f>SUMIFS(СВЦЭМ!$C$33:$C$776,СВЦЭМ!$A$33:$A$776,$A139,СВЦЭМ!$B$33:$B$776,U$119)+'СЕТ СН'!$I$12+СВЦЭМ!$D$10+'СЕТ СН'!$I$6-'СЕТ СН'!$I$22</f>
        <v>1362.33906338</v>
      </c>
      <c r="V139" s="36">
        <f>SUMIFS(СВЦЭМ!$C$33:$C$776,СВЦЭМ!$A$33:$A$776,$A139,СВЦЭМ!$B$33:$B$776,V$119)+'СЕТ СН'!$I$12+СВЦЭМ!$D$10+'СЕТ СН'!$I$6-'СЕТ СН'!$I$22</f>
        <v>1346.0778427800001</v>
      </c>
      <c r="W139" s="36">
        <f>SUMIFS(СВЦЭМ!$C$33:$C$776,СВЦЭМ!$A$33:$A$776,$A139,СВЦЭМ!$B$33:$B$776,W$119)+'СЕТ СН'!$I$12+СВЦЭМ!$D$10+'СЕТ СН'!$I$6-'СЕТ СН'!$I$22</f>
        <v>1341.90977767</v>
      </c>
      <c r="X139" s="36">
        <f>SUMIFS(СВЦЭМ!$C$33:$C$776,СВЦЭМ!$A$33:$A$776,$A139,СВЦЭМ!$B$33:$B$776,X$119)+'СЕТ СН'!$I$12+СВЦЭМ!$D$10+'СЕТ СН'!$I$6-'СЕТ СН'!$I$22</f>
        <v>1348.3051736299999</v>
      </c>
      <c r="Y139" s="36">
        <f>SUMIFS(СВЦЭМ!$C$33:$C$776,СВЦЭМ!$A$33:$A$776,$A139,СВЦЭМ!$B$33:$B$776,Y$119)+'СЕТ СН'!$I$12+СВЦЭМ!$D$10+'СЕТ СН'!$I$6-'СЕТ СН'!$I$22</f>
        <v>1400.4710003</v>
      </c>
    </row>
    <row r="140" spans="1:25" ht="15.75" x14ac:dyDescent="0.2">
      <c r="A140" s="35">
        <f t="shared" si="3"/>
        <v>43759</v>
      </c>
      <c r="B140" s="36">
        <f>SUMIFS(СВЦЭМ!$C$33:$C$776,СВЦЭМ!$A$33:$A$776,$A140,СВЦЭМ!$B$33:$B$776,B$119)+'СЕТ СН'!$I$12+СВЦЭМ!$D$10+'СЕТ СН'!$I$6-'СЕТ СН'!$I$22</f>
        <v>1503.1640613100001</v>
      </c>
      <c r="C140" s="36">
        <f>SUMIFS(СВЦЭМ!$C$33:$C$776,СВЦЭМ!$A$33:$A$776,$A140,СВЦЭМ!$B$33:$B$776,C$119)+'СЕТ СН'!$I$12+СВЦЭМ!$D$10+'СЕТ СН'!$I$6-'СЕТ СН'!$I$22</f>
        <v>1548.0492746099999</v>
      </c>
      <c r="D140" s="36">
        <f>SUMIFS(СВЦЭМ!$C$33:$C$776,СВЦЭМ!$A$33:$A$776,$A140,СВЦЭМ!$B$33:$B$776,D$119)+'СЕТ СН'!$I$12+СВЦЭМ!$D$10+'СЕТ СН'!$I$6-'СЕТ СН'!$I$22</f>
        <v>1570.70972024</v>
      </c>
      <c r="E140" s="36">
        <f>SUMIFS(СВЦЭМ!$C$33:$C$776,СВЦЭМ!$A$33:$A$776,$A140,СВЦЭМ!$B$33:$B$776,E$119)+'СЕТ СН'!$I$12+СВЦЭМ!$D$10+'СЕТ СН'!$I$6-'СЕТ СН'!$I$22</f>
        <v>1570.0943178100001</v>
      </c>
      <c r="F140" s="36">
        <f>SUMIFS(СВЦЭМ!$C$33:$C$776,СВЦЭМ!$A$33:$A$776,$A140,СВЦЭМ!$B$33:$B$776,F$119)+'СЕТ СН'!$I$12+СВЦЭМ!$D$10+'СЕТ СН'!$I$6-'СЕТ СН'!$I$22</f>
        <v>1573.7651962899999</v>
      </c>
      <c r="G140" s="36">
        <f>SUMIFS(СВЦЭМ!$C$33:$C$776,СВЦЭМ!$A$33:$A$776,$A140,СВЦЭМ!$B$33:$B$776,G$119)+'СЕТ СН'!$I$12+СВЦЭМ!$D$10+'СЕТ СН'!$I$6-'СЕТ СН'!$I$22</f>
        <v>1544.3382900199999</v>
      </c>
      <c r="H140" s="36">
        <f>SUMIFS(СВЦЭМ!$C$33:$C$776,СВЦЭМ!$A$33:$A$776,$A140,СВЦЭМ!$B$33:$B$776,H$119)+'СЕТ СН'!$I$12+СВЦЭМ!$D$10+'СЕТ СН'!$I$6-'СЕТ СН'!$I$22</f>
        <v>1510.1857704899999</v>
      </c>
      <c r="I140" s="36">
        <f>SUMIFS(СВЦЭМ!$C$33:$C$776,СВЦЭМ!$A$33:$A$776,$A140,СВЦЭМ!$B$33:$B$776,I$119)+'СЕТ СН'!$I$12+СВЦЭМ!$D$10+'СЕТ СН'!$I$6-'СЕТ СН'!$I$22</f>
        <v>1471.6936716099999</v>
      </c>
      <c r="J140" s="36">
        <f>SUMIFS(СВЦЭМ!$C$33:$C$776,СВЦЭМ!$A$33:$A$776,$A140,СВЦЭМ!$B$33:$B$776,J$119)+'СЕТ СН'!$I$12+СВЦЭМ!$D$10+'СЕТ СН'!$I$6-'СЕТ СН'!$I$22</f>
        <v>1456.93947194</v>
      </c>
      <c r="K140" s="36">
        <f>SUMIFS(СВЦЭМ!$C$33:$C$776,СВЦЭМ!$A$33:$A$776,$A140,СВЦЭМ!$B$33:$B$776,K$119)+'СЕТ СН'!$I$12+СВЦЭМ!$D$10+'СЕТ СН'!$I$6-'СЕТ СН'!$I$22</f>
        <v>1445.33957996</v>
      </c>
      <c r="L140" s="36">
        <f>SUMIFS(СВЦЭМ!$C$33:$C$776,СВЦЭМ!$A$33:$A$776,$A140,СВЦЭМ!$B$33:$B$776,L$119)+'СЕТ СН'!$I$12+СВЦЭМ!$D$10+'СЕТ СН'!$I$6-'СЕТ СН'!$I$22</f>
        <v>1435.7968708200001</v>
      </c>
      <c r="M140" s="36">
        <f>SUMIFS(СВЦЭМ!$C$33:$C$776,СВЦЭМ!$A$33:$A$776,$A140,СВЦЭМ!$B$33:$B$776,M$119)+'СЕТ СН'!$I$12+СВЦЭМ!$D$10+'СЕТ СН'!$I$6-'СЕТ СН'!$I$22</f>
        <v>1438.7776979400001</v>
      </c>
      <c r="N140" s="36">
        <f>SUMIFS(СВЦЭМ!$C$33:$C$776,СВЦЭМ!$A$33:$A$776,$A140,СВЦЭМ!$B$33:$B$776,N$119)+'СЕТ СН'!$I$12+СВЦЭМ!$D$10+'СЕТ СН'!$I$6-'СЕТ СН'!$I$22</f>
        <v>1398.92333549</v>
      </c>
      <c r="O140" s="36">
        <f>SUMIFS(СВЦЭМ!$C$33:$C$776,СВЦЭМ!$A$33:$A$776,$A140,СВЦЭМ!$B$33:$B$776,O$119)+'СЕТ СН'!$I$12+СВЦЭМ!$D$10+'СЕТ СН'!$I$6-'СЕТ СН'!$I$22</f>
        <v>1361.34769082</v>
      </c>
      <c r="P140" s="36">
        <f>SUMIFS(СВЦЭМ!$C$33:$C$776,СВЦЭМ!$A$33:$A$776,$A140,СВЦЭМ!$B$33:$B$776,P$119)+'СЕТ СН'!$I$12+СВЦЭМ!$D$10+'СЕТ СН'!$I$6-'СЕТ СН'!$I$22</f>
        <v>1364.6764346499999</v>
      </c>
      <c r="Q140" s="36">
        <f>SUMIFS(СВЦЭМ!$C$33:$C$776,СВЦЭМ!$A$33:$A$776,$A140,СВЦЭМ!$B$33:$B$776,Q$119)+'СЕТ СН'!$I$12+СВЦЭМ!$D$10+'СЕТ СН'!$I$6-'СЕТ СН'!$I$22</f>
        <v>1364.57476769</v>
      </c>
      <c r="R140" s="36">
        <f>SUMIFS(СВЦЭМ!$C$33:$C$776,СВЦЭМ!$A$33:$A$776,$A140,СВЦЭМ!$B$33:$B$776,R$119)+'СЕТ СН'!$I$12+СВЦЭМ!$D$10+'СЕТ СН'!$I$6-'СЕТ СН'!$I$22</f>
        <v>1362.62624205</v>
      </c>
      <c r="S140" s="36">
        <f>SUMIFS(СВЦЭМ!$C$33:$C$776,СВЦЭМ!$A$33:$A$776,$A140,СВЦЭМ!$B$33:$B$776,S$119)+'СЕТ СН'!$I$12+СВЦЭМ!$D$10+'СЕТ СН'!$I$6-'СЕТ СН'!$I$22</f>
        <v>1366.8236871600002</v>
      </c>
      <c r="T140" s="36">
        <f>SUMIFS(СВЦЭМ!$C$33:$C$776,СВЦЭМ!$A$33:$A$776,$A140,СВЦЭМ!$B$33:$B$776,T$119)+'СЕТ СН'!$I$12+СВЦЭМ!$D$10+'СЕТ СН'!$I$6-'СЕТ СН'!$I$22</f>
        <v>1349.87753447</v>
      </c>
      <c r="U140" s="36">
        <f>SUMIFS(СВЦЭМ!$C$33:$C$776,СВЦЭМ!$A$33:$A$776,$A140,СВЦЭМ!$B$33:$B$776,U$119)+'СЕТ СН'!$I$12+СВЦЭМ!$D$10+'СЕТ СН'!$I$6-'СЕТ СН'!$I$22</f>
        <v>1345.91947306</v>
      </c>
      <c r="V140" s="36">
        <f>SUMIFS(СВЦЭМ!$C$33:$C$776,СВЦЭМ!$A$33:$A$776,$A140,СВЦЭМ!$B$33:$B$776,V$119)+'СЕТ СН'!$I$12+СВЦЭМ!$D$10+'СЕТ СН'!$I$6-'СЕТ СН'!$I$22</f>
        <v>1344.8786917100001</v>
      </c>
      <c r="W140" s="36">
        <f>SUMIFS(СВЦЭМ!$C$33:$C$776,СВЦЭМ!$A$33:$A$776,$A140,СВЦЭМ!$B$33:$B$776,W$119)+'СЕТ СН'!$I$12+СВЦЭМ!$D$10+'СЕТ СН'!$I$6-'СЕТ СН'!$I$22</f>
        <v>1373.6634241100001</v>
      </c>
      <c r="X140" s="36">
        <f>SUMIFS(СВЦЭМ!$C$33:$C$776,СВЦЭМ!$A$33:$A$776,$A140,СВЦЭМ!$B$33:$B$776,X$119)+'СЕТ СН'!$I$12+СВЦЭМ!$D$10+'СЕТ СН'!$I$6-'СЕТ СН'!$I$22</f>
        <v>1384.09034236</v>
      </c>
      <c r="Y140" s="36">
        <f>SUMIFS(СВЦЭМ!$C$33:$C$776,СВЦЭМ!$A$33:$A$776,$A140,СВЦЭМ!$B$33:$B$776,Y$119)+'СЕТ СН'!$I$12+СВЦЭМ!$D$10+'СЕТ СН'!$I$6-'СЕТ СН'!$I$22</f>
        <v>1431.19391393</v>
      </c>
    </row>
    <row r="141" spans="1:25" ht="15.75" x14ac:dyDescent="0.2">
      <c r="A141" s="35">
        <f t="shared" si="3"/>
        <v>43760</v>
      </c>
      <c r="B141" s="36">
        <f>SUMIFS(СВЦЭМ!$C$33:$C$776,СВЦЭМ!$A$33:$A$776,$A141,СВЦЭМ!$B$33:$B$776,B$119)+'СЕТ СН'!$I$12+СВЦЭМ!$D$10+'СЕТ СН'!$I$6-'СЕТ СН'!$I$22</f>
        <v>1531.8826748400002</v>
      </c>
      <c r="C141" s="36">
        <f>SUMIFS(СВЦЭМ!$C$33:$C$776,СВЦЭМ!$A$33:$A$776,$A141,СВЦЭМ!$B$33:$B$776,C$119)+'СЕТ СН'!$I$12+СВЦЭМ!$D$10+'СЕТ СН'!$I$6-'СЕТ СН'!$I$22</f>
        <v>1577.1430541899999</v>
      </c>
      <c r="D141" s="36">
        <f>SUMIFS(СВЦЭМ!$C$33:$C$776,СВЦЭМ!$A$33:$A$776,$A141,СВЦЭМ!$B$33:$B$776,D$119)+'СЕТ СН'!$I$12+СВЦЭМ!$D$10+'СЕТ СН'!$I$6-'СЕТ СН'!$I$22</f>
        <v>1601.7935779300001</v>
      </c>
      <c r="E141" s="36">
        <f>SUMIFS(СВЦЭМ!$C$33:$C$776,СВЦЭМ!$A$33:$A$776,$A141,СВЦЭМ!$B$33:$B$776,E$119)+'СЕТ СН'!$I$12+СВЦЭМ!$D$10+'СЕТ СН'!$I$6-'СЕТ СН'!$I$22</f>
        <v>1600.69510808</v>
      </c>
      <c r="F141" s="36">
        <f>SUMIFS(СВЦЭМ!$C$33:$C$776,СВЦЭМ!$A$33:$A$776,$A141,СВЦЭМ!$B$33:$B$776,F$119)+'СЕТ СН'!$I$12+СВЦЭМ!$D$10+'СЕТ СН'!$I$6-'СЕТ СН'!$I$22</f>
        <v>1596.6899474699999</v>
      </c>
      <c r="G141" s="36">
        <f>SUMIFS(СВЦЭМ!$C$33:$C$776,СВЦЭМ!$A$33:$A$776,$A141,СВЦЭМ!$B$33:$B$776,G$119)+'СЕТ СН'!$I$12+СВЦЭМ!$D$10+'СЕТ СН'!$I$6-'СЕТ СН'!$I$22</f>
        <v>1574.48508857</v>
      </c>
      <c r="H141" s="36">
        <f>SUMIFS(СВЦЭМ!$C$33:$C$776,СВЦЭМ!$A$33:$A$776,$A141,СВЦЭМ!$B$33:$B$776,H$119)+'СЕТ СН'!$I$12+СВЦЭМ!$D$10+'СЕТ СН'!$I$6-'СЕТ СН'!$I$22</f>
        <v>1510.7360277299999</v>
      </c>
      <c r="I141" s="36">
        <f>SUMIFS(СВЦЭМ!$C$33:$C$776,СВЦЭМ!$A$33:$A$776,$A141,СВЦЭМ!$B$33:$B$776,I$119)+'СЕТ СН'!$I$12+СВЦЭМ!$D$10+'СЕТ СН'!$I$6-'СЕТ СН'!$I$22</f>
        <v>1463.5906017900002</v>
      </c>
      <c r="J141" s="36">
        <f>SUMIFS(СВЦЭМ!$C$33:$C$776,СВЦЭМ!$A$33:$A$776,$A141,СВЦЭМ!$B$33:$B$776,J$119)+'СЕТ СН'!$I$12+СВЦЭМ!$D$10+'СЕТ СН'!$I$6-'СЕТ СН'!$I$22</f>
        <v>1444.61748175</v>
      </c>
      <c r="K141" s="36">
        <f>SUMIFS(СВЦЭМ!$C$33:$C$776,СВЦЭМ!$A$33:$A$776,$A141,СВЦЭМ!$B$33:$B$776,K$119)+'СЕТ СН'!$I$12+СВЦЭМ!$D$10+'СЕТ СН'!$I$6-'СЕТ СН'!$I$22</f>
        <v>1425.2556866300001</v>
      </c>
      <c r="L141" s="36">
        <f>SUMIFS(СВЦЭМ!$C$33:$C$776,СВЦЭМ!$A$33:$A$776,$A141,СВЦЭМ!$B$33:$B$776,L$119)+'СЕТ СН'!$I$12+СВЦЭМ!$D$10+'СЕТ СН'!$I$6-'СЕТ СН'!$I$22</f>
        <v>1425.7926809800001</v>
      </c>
      <c r="M141" s="36">
        <f>SUMIFS(СВЦЭМ!$C$33:$C$776,СВЦЭМ!$A$33:$A$776,$A141,СВЦЭМ!$B$33:$B$776,M$119)+'СЕТ СН'!$I$12+СВЦЭМ!$D$10+'СЕТ СН'!$I$6-'СЕТ СН'!$I$22</f>
        <v>1430.5510067600001</v>
      </c>
      <c r="N141" s="36">
        <f>SUMIFS(СВЦЭМ!$C$33:$C$776,СВЦЭМ!$A$33:$A$776,$A141,СВЦЭМ!$B$33:$B$776,N$119)+'СЕТ СН'!$I$12+СВЦЭМ!$D$10+'СЕТ СН'!$I$6-'СЕТ СН'!$I$22</f>
        <v>1397.00522243</v>
      </c>
      <c r="O141" s="36">
        <f>SUMIFS(СВЦЭМ!$C$33:$C$776,СВЦЭМ!$A$33:$A$776,$A141,СВЦЭМ!$B$33:$B$776,O$119)+'СЕТ СН'!$I$12+СВЦЭМ!$D$10+'СЕТ СН'!$I$6-'СЕТ СН'!$I$22</f>
        <v>1380.8995253600001</v>
      </c>
      <c r="P141" s="36">
        <f>SUMIFS(СВЦЭМ!$C$33:$C$776,СВЦЭМ!$A$33:$A$776,$A141,СВЦЭМ!$B$33:$B$776,P$119)+'СЕТ СН'!$I$12+СВЦЭМ!$D$10+'СЕТ СН'!$I$6-'СЕТ СН'!$I$22</f>
        <v>1386.03752504</v>
      </c>
      <c r="Q141" s="36">
        <f>SUMIFS(СВЦЭМ!$C$33:$C$776,СВЦЭМ!$A$33:$A$776,$A141,СВЦЭМ!$B$33:$B$776,Q$119)+'СЕТ СН'!$I$12+СВЦЭМ!$D$10+'СЕТ СН'!$I$6-'СЕТ СН'!$I$22</f>
        <v>1386.3243245600002</v>
      </c>
      <c r="R141" s="36">
        <f>SUMIFS(СВЦЭМ!$C$33:$C$776,СВЦЭМ!$A$33:$A$776,$A141,СВЦЭМ!$B$33:$B$776,R$119)+'СЕТ СН'!$I$12+СВЦЭМ!$D$10+'СЕТ СН'!$I$6-'СЕТ СН'!$I$22</f>
        <v>1378.7601362300002</v>
      </c>
      <c r="S141" s="36">
        <f>SUMIFS(СВЦЭМ!$C$33:$C$776,СВЦЭМ!$A$33:$A$776,$A141,СВЦЭМ!$B$33:$B$776,S$119)+'СЕТ СН'!$I$12+СВЦЭМ!$D$10+'СЕТ СН'!$I$6-'СЕТ СН'!$I$22</f>
        <v>1363.07225081</v>
      </c>
      <c r="T141" s="36">
        <f>SUMIFS(СВЦЭМ!$C$33:$C$776,СВЦЭМ!$A$33:$A$776,$A141,СВЦЭМ!$B$33:$B$776,T$119)+'СЕТ СН'!$I$12+СВЦЭМ!$D$10+'СЕТ СН'!$I$6-'СЕТ СН'!$I$22</f>
        <v>1337.09211256</v>
      </c>
      <c r="U141" s="36">
        <f>SUMIFS(СВЦЭМ!$C$33:$C$776,СВЦЭМ!$A$33:$A$776,$A141,СВЦЭМ!$B$33:$B$776,U$119)+'СЕТ СН'!$I$12+СВЦЭМ!$D$10+'СЕТ СН'!$I$6-'СЕТ СН'!$I$22</f>
        <v>1323.60745296</v>
      </c>
      <c r="V141" s="36">
        <f>SUMIFS(СВЦЭМ!$C$33:$C$776,СВЦЭМ!$A$33:$A$776,$A141,СВЦЭМ!$B$33:$B$776,V$119)+'СЕТ СН'!$I$12+СВЦЭМ!$D$10+'СЕТ СН'!$I$6-'СЕТ СН'!$I$22</f>
        <v>1325.1947651300002</v>
      </c>
      <c r="W141" s="36">
        <f>SUMIFS(СВЦЭМ!$C$33:$C$776,СВЦЭМ!$A$33:$A$776,$A141,СВЦЭМ!$B$33:$B$776,W$119)+'СЕТ СН'!$I$12+СВЦЭМ!$D$10+'СЕТ СН'!$I$6-'СЕТ СН'!$I$22</f>
        <v>1328.0027291500001</v>
      </c>
      <c r="X141" s="36">
        <f>SUMIFS(СВЦЭМ!$C$33:$C$776,СВЦЭМ!$A$33:$A$776,$A141,СВЦЭМ!$B$33:$B$776,X$119)+'СЕТ СН'!$I$12+СВЦЭМ!$D$10+'СЕТ СН'!$I$6-'СЕТ СН'!$I$22</f>
        <v>1360.89497213</v>
      </c>
      <c r="Y141" s="36">
        <f>SUMIFS(СВЦЭМ!$C$33:$C$776,СВЦЭМ!$A$33:$A$776,$A141,СВЦЭМ!$B$33:$B$776,Y$119)+'СЕТ СН'!$I$12+СВЦЭМ!$D$10+'СЕТ СН'!$I$6-'СЕТ СН'!$I$22</f>
        <v>1417.1662640899999</v>
      </c>
    </row>
    <row r="142" spans="1:25" ht="15.75" x14ac:dyDescent="0.2">
      <c r="A142" s="35">
        <f t="shared" si="3"/>
        <v>43761</v>
      </c>
      <c r="B142" s="36">
        <f>SUMIFS(СВЦЭМ!$C$33:$C$776,СВЦЭМ!$A$33:$A$776,$A142,СВЦЭМ!$B$33:$B$776,B$119)+'СЕТ СН'!$I$12+СВЦЭМ!$D$10+'СЕТ СН'!$I$6-'СЕТ СН'!$I$22</f>
        <v>1498.7681206299999</v>
      </c>
      <c r="C142" s="36">
        <f>SUMIFS(СВЦЭМ!$C$33:$C$776,СВЦЭМ!$A$33:$A$776,$A142,СВЦЭМ!$B$33:$B$776,C$119)+'СЕТ СН'!$I$12+СВЦЭМ!$D$10+'СЕТ СН'!$I$6-'СЕТ СН'!$I$22</f>
        <v>1536.3117299300002</v>
      </c>
      <c r="D142" s="36">
        <f>SUMIFS(СВЦЭМ!$C$33:$C$776,СВЦЭМ!$A$33:$A$776,$A142,СВЦЭМ!$B$33:$B$776,D$119)+'СЕТ СН'!$I$12+СВЦЭМ!$D$10+'СЕТ СН'!$I$6-'СЕТ СН'!$I$22</f>
        <v>1550.14362723</v>
      </c>
      <c r="E142" s="36">
        <f>SUMIFS(СВЦЭМ!$C$33:$C$776,СВЦЭМ!$A$33:$A$776,$A142,СВЦЭМ!$B$33:$B$776,E$119)+'СЕТ СН'!$I$12+СВЦЭМ!$D$10+'СЕТ СН'!$I$6-'СЕТ СН'!$I$22</f>
        <v>1578.4647080300001</v>
      </c>
      <c r="F142" s="36">
        <f>SUMIFS(СВЦЭМ!$C$33:$C$776,СВЦЭМ!$A$33:$A$776,$A142,СВЦЭМ!$B$33:$B$776,F$119)+'СЕТ СН'!$I$12+СВЦЭМ!$D$10+'СЕТ СН'!$I$6-'СЕТ СН'!$I$22</f>
        <v>1590.62284699</v>
      </c>
      <c r="G142" s="36">
        <f>SUMIFS(СВЦЭМ!$C$33:$C$776,СВЦЭМ!$A$33:$A$776,$A142,СВЦЭМ!$B$33:$B$776,G$119)+'СЕТ СН'!$I$12+СВЦЭМ!$D$10+'СЕТ СН'!$I$6-'СЕТ СН'!$I$22</f>
        <v>1561.3158499000001</v>
      </c>
      <c r="H142" s="36">
        <f>SUMIFS(СВЦЭМ!$C$33:$C$776,СВЦЭМ!$A$33:$A$776,$A142,СВЦЭМ!$B$33:$B$776,H$119)+'СЕТ СН'!$I$12+СВЦЭМ!$D$10+'СЕТ СН'!$I$6-'СЕТ СН'!$I$22</f>
        <v>1498.53422189</v>
      </c>
      <c r="I142" s="36">
        <f>SUMIFS(СВЦЭМ!$C$33:$C$776,СВЦЭМ!$A$33:$A$776,$A142,СВЦЭМ!$B$33:$B$776,I$119)+'СЕТ СН'!$I$12+СВЦЭМ!$D$10+'СЕТ СН'!$I$6-'СЕТ СН'!$I$22</f>
        <v>1451.8505337300001</v>
      </c>
      <c r="J142" s="36">
        <f>SUMIFS(СВЦЭМ!$C$33:$C$776,СВЦЭМ!$A$33:$A$776,$A142,СВЦЭМ!$B$33:$B$776,J$119)+'СЕТ СН'!$I$12+СВЦЭМ!$D$10+'СЕТ СН'!$I$6-'СЕТ СН'!$I$22</f>
        <v>1440.75107327</v>
      </c>
      <c r="K142" s="36">
        <f>SUMIFS(СВЦЭМ!$C$33:$C$776,СВЦЭМ!$A$33:$A$776,$A142,СВЦЭМ!$B$33:$B$776,K$119)+'СЕТ СН'!$I$12+СВЦЭМ!$D$10+'СЕТ СН'!$I$6-'СЕТ СН'!$I$22</f>
        <v>1427.6286469199999</v>
      </c>
      <c r="L142" s="36">
        <f>SUMIFS(СВЦЭМ!$C$33:$C$776,СВЦЭМ!$A$33:$A$776,$A142,СВЦЭМ!$B$33:$B$776,L$119)+'СЕТ СН'!$I$12+СВЦЭМ!$D$10+'СЕТ СН'!$I$6-'СЕТ СН'!$I$22</f>
        <v>1427.1845166600001</v>
      </c>
      <c r="M142" s="36">
        <f>SUMIFS(СВЦЭМ!$C$33:$C$776,СВЦЭМ!$A$33:$A$776,$A142,СВЦЭМ!$B$33:$B$776,M$119)+'СЕТ СН'!$I$12+СВЦЭМ!$D$10+'СЕТ СН'!$I$6-'СЕТ СН'!$I$22</f>
        <v>1429.9190819999999</v>
      </c>
      <c r="N142" s="36">
        <f>SUMIFS(СВЦЭМ!$C$33:$C$776,СВЦЭМ!$A$33:$A$776,$A142,СВЦЭМ!$B$33:$B$776,N$119)+'СЕТ СН'!$I$12+СВЦЭМ!$D$10+'СЕТ СН'!$I$6-'СЕТ СН'!$I$22</f>
        <v>1410.16845126</v>
      </c>
      <c r="O142" s="36">
        <f>SUMIFS(СВЦЭМ!$C$33:$C$776,СВЦЭМ!$A$33:$A$776,$A142,СВЦЭМ!$B$33:$B$776,O$119)+'СЕТ СН'!$I$12+СВЦЭМ!$D$10+'СЕТ СН'!$I$6-'СЕТ СН'!$I$22</f>
        <v>1395.6595407300001</v>
      </c>
      <c r="P142" s="36">
        <f>SUMIFS(СВЦЭМ!$C$33:$C$776,СВЦЭМ!$A$33:$A$776,$A142,СВЦЭМ!$B$33:$B$776,P$119)+'СЕТ СН'!$I$12+СВЦЭМ!$D$10+'СЕТ СН'!$I$6-'СЕТ СН'!$I$22</f>
        <v>1394.5050648800002</v>
      </c>
      <c r="Q142" s="36">
        <f>SUMIFS(СВЦЭМ!$C$33:$C$776,СВЦЭМ!$A$33:$A$776,$A142,СВЦЭМ!$B$33:$B$776,Q$119)+'СЕТ СН'!$I$12+СВЦЭМ!$D$10+'СЕТ СН'!$I$6-'СЕТ СН'!$I$22</f>
        <v>1388.8991969799999</v>
      </c>
      <c r="R142" s="36">
        <f>SUMIFS(СВЦЭМ!$C$33:$C$776,СВЦЭМ!$A$33:$A$776,$A142,СВЦЭМ!$B$33:$B$776,R$119)+'СЕТ СН'!$I$12+СВЦЭМ!$D$10+'СЕТ СН'!$I$6-'СЕТ СН'!$I$22</f>
        <v>1384.58837595</v>
      </c>
      <c r="S142" s="36">
        <f>SUMIFS(СВЦЭМ!$C$33:$C$776,СВЦЭМ!$A$33:$A$776,$A142,СВЦЭМ!$B$33:$B$776,S$119)+'СЕТ СН'!$I$12+СВЦЭМ!$D$10+'СЕТ СН'!$I$6-'СЕТ СН'!$I$22</f>
        <v>1386.28201416</v>
      </c>
      <c r="T142" s="36">
        <f>SUMIFS(СВЦЭМ!$C$33:$C$776,СВЦЭМ!$A$33:$A$776,$A142,СВЦЭМ!$B$33:$B$776,T$119)+'СЕТ СН'!$I$12+СВЦЭМ!$D$10+'СЕТ СН'!$I$6-'СЕТ СН'!$I$22</f>
        <v>1366.1050288599999</v>
      </c>
      <c r="U142" s="36">
        <f>SUMIFS(СВЦЭМ!$C$33:$C$776,СВЦЭМ!$A$33:$A$776,$A142,СВЦЭМ!$B$33:$B$776,U$119)+'СЕТ СН'!$I$12+СВЦЭМ!$D$10+'СЕТ СН'!$I$6-'СЕТ СН'!$I$22</f>
        <v>1319.7365123100001</v>
      </c>
      <c r="V142" s="36">
        <f>SUMIFS(СВЦЭМ!$C$33:$C$776,СВЦЭМ!$A$33:$A$776,$A142,СВЦЭМ!$B$33:$B$776,V$119)+'СЕТ СН'!$I$12+СВЦЭМ!$D$10+'СЕТ СН'!$I$6-'СЕТ СН'!$I$22</f>
        <v>1314.55004222</v>
      </c>
      <c r="W142" s="36">
        <f>SUMIFS(СВЦЭМ!$C$33:$C$776,СВЦЭМ!$A$33:$A$776,$A142,СВЦЭМ!$B$33:$B$776,W$119)+'СЕТ СН'!$I$12+СВЦЭМ!$D$10+'СЕТ СН'!$I$6-'СЕТ СН'!$I$22</f>
        <v>1330.9436729899999</v>
      </c>
      <c r="X142" s="36">
        <f>SUMIFS(СВЦЭМ!$C$33:$C$776,СВЦЭМ!$A$33:$A$776,$A142,СВЦЭМ!$B$33:$B$776,X$119)+'СЕТ СН'!$I$12+СВЦЭМ!$D$10+'СЕТ СН'!$I$6-'СЕТ СН'!$I$22</f>
        <v>1358.8610893600001</v>
      </c>
      <c r="Y142" s="36">
        <f>SUMIFS(СВЦЭМ!$C$33:$C$776,СВЦЭМ!$A$33:$A$776,$A142,СВЦЭМ!$B$33:$B$776,Y$119)+'СЕТ СН'!$I$12+СВЦЭМ!$D$10+'СЕТ СН'!$I$6-'СЕТ СН'!$I$22</f>
        <v>1408.0120001600001</v>
      </c>
    </row>
    <row r="143" spans="1:25" ht="15.75" x14ac:dyDescent="0.2">
      <c r="A143" s="35">
        <f t="shared" si="3"/>
        <v>43762</v>
      </c>
      <c r="B143" s="36">
        <f>SUMIFS(СВЦЭМ!$C$33:$C$776,СВЦЭМ!$A$33:$A$776,$A143,СВЦЭМ!$B$33:$B$776,B$119)+'СЕТ СН'!$I$12+СВЦЭМ!$D$10+'СЕТ СН'!$I$6-'СЕТ СН'!$I$22</f>
        <v>1503.9642792099999</v>
      </c>
      <c r="C143" s="36">
        <f>SUMIFS(СВЦЭМ!$C$33:$C$776,СВЦЭМ!$A$33:$A$776,$A143,СВЦЭМ!$B$33:$B$776,C$119)+'СЕТ СН'!$I$12+СВЦЭМ!$D$10+'СЕТ СН'!$I$6-'СЕТ СН'!$I$22</f>
        <v>1556.33843348</v>
      </c>
      <c r="D143" s="36">
        <f>SUMIFS(СВЦЭМ!$C$33:$C$776,СВЦЭМ!$A$33:$A$776,$A143,СВЦЭМ!$B$33:$B$776,D$119)+'СЕТ СН'!$I$12+СВЦЭМ!$D$10+'СЕТ СН'!$I$6-'СЕТ СН'!$I$22</f>
        <v>1573.1423047600001</v>
      </c>
      <c r="E143" s="36">
        <f>SUMIFS(СВЦЭМ!$C$33:$C$776,СВЦЭМ!$A$33:$A$776,$A143,СВЦЭМ!$B$33:$B$776,E$119)+'СЕТ СН'!$I$12+СВЦЭМ!$D$10+'СЕТ СН'!$I$6-'СЕТ СН'!$I$22</f>
        <v>1585.62781662</v>
      </c>
      <c r="F143" s="36">
        <f>SUMIFS(СВЦЭМ!$C$33:$C$776,СВЦЭМ!$A$33:$A$776,$A143,СВЦЭМ!$B$33:$B$776,F$119)+'СЕТ СН'!$I$12+СВЦЭМ!$D$10+'СЕТ СН'!$I$6-'СЕТ СН'!$I$22</f>
        <v>1585.8985900600001</v>
      </c>
      <c r="G143" s="36">
        <f>SUMIFS(СВЦЭМ!$C$33:$C$776,СВЦЭМ!$A$33:$A$776,$A143,СВЦЭМ!$B$33:$B$776,G$119)+'СЕТ СН'!$I$12+СВЦЭМ!$D$10+'СЕТ СН'!$I$6-'СЕТ СН'!$I$22</f>
        <v>1558.93958464</v>
      </c>
      <c r="H143" s="36">
        <f>SUMIFS(СВЦЭМ!$C$33:$C$776,СВЦЭМ!$A$33:$A$776,$A143,СВЦЭМ!$B$33:$B$776,H$119)+'СЕТ СН'!$I$12+СВЦЭМ!$D$10+'СЕТ СН'!$I$6-'СЕТ СН'!$I$22</f>
        <v>1496.63289568</v>
      </c>
      <c r="I143" s="36">
        <f>SUMIFS(СВЦЭМ!$C$33:$C$776,СВЦЭМ!$A$33:$A$776,$A143,СВЦЭМ!$B$33:$B$776,I$119)+'СЕТ СН'!$I$12+СВЦЭМ!$D$10+'СЕТ СН'!$I$6-'СЕТ СН'!$I$22</f>
        <v>1452.28604739</v>
      </c>
      <c r="J143" s="36">
        <f>SUMIFS(СВЦЭМ!$C$33:$C$776,СВЦЭМ!$A$33:$A$776,$A143,СВЦЭМ!$B$33:$B$776,J$119)+'СЕТ СН'!$I$12+СВЦЭМ!$D$10+'СЕТ СН'!$I$6-'СЕТ СН'!$I$22</f>
        <v>1445.7153213400002</v>
      </c>
      <c r="K143" s="36">
        <f>SUMIFS(СВЦЭМ!$C$33:$C$776,СВЦЭМ!$A$33:$A$776,$A143,СВЦЭМ!$B$33:$B$776,K$119)+'СЕТ СН'!$I$12+СВЦЭМ!$D$10+'СЕТ СН'!$I$6-'СЕТ СН'!$I$22</f>
        <v>1444.33460347</v>
      </c>
      <c r="L143" s="36">
        <f>SUMIFS(СВЦЭМ!$C$33:$C$776,СВЦЭМ!$A$33:$A$776,$A143,СВЦЭМ!$B$33:$B$776,L$119)+'СЕТ СН'!$I$12+СВЦЭМ!$D$10+'СЕТ СН'!$I$6-'СЕТ СН'!$I$22</f>
        <v>1448.3621952200001</v>
      </c>
      <c r="M143" s="36">
        <f>SUMIFS(СВЦЭМ!$C$33:$C$776,СВЦЭМ!$A$33:$A$776,$A143,СВЦЭМ!$B$33:$B$776,M$119)+'СЕТ СН'!$I$12+СВЦЭМ!$D$10+'СЕТ СН'!$I$6-'СЕТ СН'!$I$22</f>
        <v>1445.4839449999999</v>
      </c>
      <c r="N143" s="36">
        <f>SUMIFS(СВЦЭМ!$C$33:$C$776,СВЦЭМ!$A$33:$A$776,$A143,СВЦЭМ!$B$33:$B$776,N$119)+'СЕТ СН'!$I$12+СВЦЭМ!$D$10+'СЕТ СН'!$I$6-'СЕТ СН'!$I$22</f>
        <v>1412.1541491</v>
      </c>
      <c r="O143" s="36">
        <f>SUMIFS(СВЦЭМ!$C$33:$C$776,СВЦЭМ!$A$33:$A$776,$A143,СВЦЭМ!$B$33:$B$776,O$119)+'СЕТ СН'!$I$12+СВЦЭМ!$D$10+'СЕТ СН'!$I$6-'СЕТ СН'!$I$22</f>
        <v>1376.18182157</v>
      </c>
      <c r="P143" s="36">
        <f>SUMIFS(СВЦЭМ!$C$33:$C$776,СВЦЭМ!$A$33:$A$776,$A143,СВЦЭМ!$B$33:$B$776,P$119)+'СЕТ СН'!$I$12+СВЦЭМ!$D$10+'СЕТ СН'!$I$6-'СЕТ СН'!$I$22</f>
        <v>1385.6721840999999</v>
      </c>
      <c r="Q143" s="36">
        <f>SUMIFS(СВЦЭМ!$C$33:$C$776,СВЦЭМ!$A$33:$A$776,$A143,СВЦЭМ!$B$33:$B$776,Q$119)+'СЕТ СН'!$I$12+СВЦЭМ!$D$10+'СЕТ СН'!$I$6-'СЕТ СН'!$I$22</f>
        <v>1385.60044954</v>
      </c>
      <c r="R143" s="36">
        <f>SUMIFS(СВЦЭМ!$C$33:$C$776,СВЦЭМ!$A$33:$A$776,$A143,СВЦЭМ!$B$33:$B$776,R$119)+'СЕТ СН'!$I$12+СВЦЭМ!$D$10+'СЕТ СН'!$I$6-'СЕТ СН'!$I$22</f>
        <v>1375.8536065000001</v>
      </c>
      <c r="S143" s="36">
        <f>SUMIFS(СВЦЭМ!$C$33:$C$776,СВЦЭМ!$A$33:$A$776,$A143,СВЦЭМ!$B$33:$B$776,S$119)+'СЕТ СН'!$I$12+СВЦЭМ!$D$10+'СЕТ СН'!$I$6-'СЕТ СН'!$I$22</f>
        <v>1364.7364613099999</v>
      </c>
      <c r="T143" s="36">
        <f>SUMIFS(СВЦЭМ!$C$33:$C$776,СВЦЭМ!$A$33:$A$776,$A143,СВЦЭМ!$B$33:$B$776,T$119)+'СЕТ СН'!$I$12+СВЦЭМ!$D$10+'СЕТ СН'!$I$6-'СЕТ СН'!$I$22</f>
        <v>1370.1139906799999</v>
      </c>
      <c r="U143" s="36">
        <f>SUMIFS(СВЦЭМ!$C$33:$C$776,СВЦЭМ!$A$33:$A$776,$A143,СВЦЭМ!$B$33:$B$776,U$119)+'СЕТ СН'!$I$12+СВЦЭМ!$D$10+'СЕТ СН'!$I$6-'СЕТ СН'!$I$22</f>
        <v>1347.35430058</v>
      </c>
      <c r="V143" s="36">
        <f>SUMIFS(СВЦЭМ!$C$33:$C$776,СВЦЭМ!$A$33:$A$776,$A143,СВЦЭМ!$B$33:$B$776,V$119)+'СЕТ СН'!$I$12+СВЦЭМ!$D$10+'СЕТ СН'!$I$6-'СЕТ СН'!$I$22</f>
        <v>1343.13018416</v>
      </c>
      <c r="W143" s="36">
        <f>SUMIFS(СВЦЭМ!$C$33:$C$776,СВЦЭМ!$A$33:$A$776,$A143,СВЦЭМ!$B$33:$B$776,W$119)+'СЕТ СН'!$I$12+СВЦЭМ!$D$10+'СЕТ СН'!$I$6-'СЕТ СН'!$I$22</f>
        <v>1341.8180376999999</v>
      </c>
      <c r="X143" s="36">
        <f>SUMIFS(СВЦЭМ!$C$33:$C$776,СВЦЭМ!$A$33:$A$776,$A143,СВЦЭМ!$B$33:$B$776,X$119)+'СЕТ СН'!$I$12+СВЦЭМ!$D$10+'СЕТ СН'!$I$6-'СЕТ СН'!$I$22</f>
        <v>1355.81782552</v>
      </c>
      <c r="Y143" s="36">
        <f>SUMIFS(СВЦЭМ!$C$33:$C$776,СВЦЭМ!$A$33:$A$776,$A143,СВЦЭМ!$B$33:$B$776,Y$119)+'СЕТ СН'!$I$12+СВЦЭМ!$D$10+'СЕТ СН'!$I$6-'СЕТ СН'!$I$22</f>
        <v>1395.1394310200001</v>
      </c>
    </row>
    <row r="144" spans="1:25" ht="15.75" x14ac:dyDescent="0.2">
      <c r="A144" s="35">
        <f t="shared" si="3"/>
        <v>43763</v>
      </c>
      <c r="B144" s="36">
        <f>SUMIFS(СВЦЭМ!$C$33:$C$776,СВЦЭМ!$A$33:$A$776,$A144,СВЦЭМ!$B$33:$B$776,B$119)+'СЕТ СН'!$I$12+СВЦЭМ!$D$10+'СЕТ СН'!$I$6-'СЕТ СН'!$I$22</f>
        <v>1500.3636227500001</v>
      </c>
      <c r="C144" s="36">
        <f>SUMIFS(СВЦЭМ!$C$33:$C$776,СВЦЭМ!$A$33:$A$776,$A144,СВЦЭМ!$B$33:$B$776,C$119)+'СЕТ СН'!$I$12+СВЦЭМ!$D$10+'СЕТ СН'!$I$6-'СЕТ СН'!$I$22</f>
        <v>1551.8176256400002</v>
      </c>
      <c r="D144" s="36">
        <f>SUMIFS(СВЦЭМ!$C$33:$C$776,СВЦЭМ!$A$33:$A$776,$A144,СВЦЭМ!$B$33:$B$776,D$119)+'СЕТ СН'!$I$12+СВЦЭМ!$D$10+'СЕТ СН'!$I$6-'СЕТ СН'!$I$22</f>
        <v>1569.1207846100001</v>
      </c>
      <c r="E144" s="36">
        <f>SUMIFS(СВЦЭМ!$C$33:$C$776,СВЦЭМ!$A$33:$A$776,$A144,СВЦЭМ!$B$33:$B$776,E$119)+'СЕТ СН'!$I$12+СВЦЭМ!$D$10+'СЕТ СН'!$I$6-'СЕТ СН'!$I$22</f>
        <v>1577.36803076</v>
      </c>
      <c r="F144" s="36">
        <f>SUMIFS(СВЦЭМ!$C$33:$C$776,СВЦЭМ!$A$33:$A$776,$A144,СВЦЭМ!$B$33:$B$776,F$119)+'СЕТ СН'!$I$12+СВЦЭМ!$D$10+'СЕТ СН'!$I$6-'СЕТ СН'!$I$22</f>
        <v>1566.77546899</v>
      </c>
      <c r="G144" s="36">
        <f>SUMIFS(СВЦЭМ!$C$33:$C$776,СВЦЭМ!$A$33:$A$776,$A144,СВЦЭМ!$B$33:$B$776,G$119)+'СЕТ СН'!$I$12+СВЦЭМ!$D$10+'СЕТ СН'!$I$6-'СЕТ СН'!$I$22</f>
        <v>1534.2365496299999</v>
      </c>
      <c r="H144" s="36">
        <f>SUMIFS(СВЦЭМ!$C$33:$C$776,СВЦЭМ!$A$33:$A$776,$A144,СВЦЭМ!$B$33:$B$776,H$119)+'СЕТ СН'!$I$12+СВЦЭМ!$D$10+'СЕТ СН'!$I$6-'СЕТ СН'!$I$22</f>
        <v>1487.6244590400001</v>
      </c>
      <c r="I144" s="36">
        <f>SUMIFS(СВЦЭМ!$C$33:$C$776,СВЦЭМ!$A$33:$A$776,$A144,СВЦЭМ!$B$33:$B$776,I$119)+'СЕТ СН'!$I$12+СВЦЭМ!$D$10+'СЕТ СН'!$I$6-'СЕТ СН'!$I$22</f>
        <v>1462.19204216</v>
      </c>
      <c r="J144" s="36">
        <f>SUMIFS(СВЦЭМ!$C$33:$C$776,СВЦЭМ!$A$33:$A$776,$A144,СВЦЭМ!$B$33:$B$776,J$119)+'СЕТ СН'!$I$12+СВЦЭМ!$D$10+'СЕТ СН'!$I$6-'СЕТ СН'!$I$22</f>
        <v>1453.1583045900002</v>
      </c>
      <c r="K144" s="36">
        <f>SUMIFS(СВЦЭМ!$C$33:$C$776,СВЦЭМ!$A$33:$A$776,$A144,СВЦЭМ!$B$33:$B$776,K$119)+'СЕТ СН'!$I$12+СВЦЭМ!$D$10+'СЕТ СН'!$I$6-'СЕТ СН'!$I$22</f>
        <v>1434.13881466</v>
      </c>
      <c r="L144" s="36">
        <f>SUMIFS(СВЦЭМ!$C$33:$C$776,СВЦЭМ!$A$33:$A$776,$A144,СВЦЭМ!$B$33:$B$776,L$119)+'СЕТ СН'!$I$12+СВЦЭМ!$D$10+'СЕТ СН'!$I$6-'СЕТ СН'!$I$22</f>
        <v>1439.1494816200002</v>
      </c>
      <c r="M144" s="36">
        <f>SUMIFS(СВЦЭМ!$C$33:$C$776,СВЦЭМ!$A$33:$A$776,$A144,СВЦЭМ!$B$33:$B$776,M$119)+'СЕТ СН'!$I$12+СВЦЭМ!$D$10+'СЕТ СН'!$I$6-'СЕТ СН'!$I$22</f>
        <v>1453.0572879700001</v>
      </c>
      <c r="N144" s="36">
        <f>SUMIFS(СВЦЭМ!$C$33:$C$776,СВЦЭМ!$A$33:$A$776,$A144,СВЦЭМ!$B$33:$B$776,N$119)+'СЕТ СН'!$I$12+СВЦЭМ!$D$10+'СЕТ СН'!$I$6-'СЕТ СН'!$I$22</f>
        <v>1424.52781209</v>
      </c>
      <c r="O144" s="36">
        <f>SUMIFS(СВЦЭМ!$C$33:$C$776,СВЦЭМ!$A$33:$A$776,$A144,СВЦЭМ!$B$33:$B$776,O$119)+'СЕТ СН'!$I$12+СВЦЭМ!$D$10+'СЕТ СН'!$I$6-'СЕТ СН'!$I$22</f>
        <v>1386.3908907700002</v>
      </c>
      <c r="P144" s="36">
        <f>SUMIFS(СВЦЭМ!$C$33:$C$776,СВЦЭМ!$A$33:$A$776,$A144,СВЦЭМ!$B$33:$B$776,P$119)+'СЕТ СН'!$I$12+СВЦЭМ!$D$10+'СЕТ СН'!$I$6-'СЕТ СН'!$I$22</f>
        <v>1385.3860749</v>
      </c>
      <c r="Q144" s="36">
        <f>SUMIFS(СВЦЭМ!$C$33:$C$776,СВЦЭМ!$A$33:$A$776,$A144,СВЦЭМ!$B$33:$B$776,Q$119)+'СЕТ СН'!$I$12+СВЦЭМ!$D$10+'СЕТ СН'!$I$6-'СЕТ СН'!$I$22</f>
        <v>1371.58032895</v>
      </c>
      <c r="R144" s="36">
        <f>SUMIFS(СВЦЭМ!$C$33:$C$776,СВЦЭМ!$A$33:$A$776,$A144,СВЦЭМ!$B$33:$B$776,R$119)+'СЕТ СН'!$I$12+СВЦЭМ!$D$10+'СЕТ СН'!$I$6-'СЕТ СН'!$I$22</f>
        <v>1377.78593944</v>
      </c>
      <c r="S144" s="36">
        <f>SUMIFS(СВЦЭМ!$C$33:$C$776,СВЦЭМ!$A$33:$A$776,$A144,СВЦЭМ!$B$33:$B$776,S$119)+'СЕТ СН'!$I$12+СВЦЭМ!$D$10+'СЕТ СН'!$I$6-'СЕТ СН'!$I$22</f>
        <v>1381.92105307</v>
      </c>
      <c r="T144" s="36">
        <f>SUMIFS(СВЦЭМ!$C$33:$C$776,СВЦЭМ!$A$33:$A$776,$A144,СВЦЭМ!$B$33:$B$776,T$119)+'СЕТ СН'!$I$12+СВЦЭМ!$D$10+'СЕТ СН'!$I$6-'СЕТ СН'!$I$22</f>
        <v>1391.1123287599999</v>
      </c>
      <c r="U144" s="36">
        <f>SUMIFS(СВЦЭМ!$C$33:$C$776,СВЦЭМ!$A$33:$A$776,$A144,СВЦЭМ!$B$33:$B$776,U$119)+'СЕТ СН'!$I$12+СВЦЭМ!$D$10+'СЕТ СН'!$I$6-'СЕТ СН'!$I$22</f>
        <v>1406.4087276800001</v>
      </c>
      <c r="V144" s="36">
        <f>SUMIFS(СВЦЭМ!$C$33:$C$776,СВЦЭМ!$A$33:$A$776,$A144,СВЦЭМ!$B$33:$B$776,V$119)+'СЕТ СН'!$I$12+СВЦЭМ!$D$10+'СЕТ СН'!$I$6-'СЕТ СН'!$I$22</f>
        <v>1393.49035789</v>
      </c>
      <c r="W144" s="36">
        <f>SUMIFS(СВЦЭМ!$C$33:$C$776,СВЦЭМ!$A$33:$A$776,$A144,СВЦЭМ!$B$33:$B$776,W$119)+'СЕТ СН'!$I$12+СВЦЭМ!$D$10+'СЕТ СН'!$I$6-'СЕТ СН'!$I$22</f>
        <v>1385.2212048000001</v>
      </c>
      <c r="X144" s="36">
        <f>SUMIFS(СВЦЭМ!$C$33:$C$776,СВЦЭМ!$A$33:$A$776,$A144,СВЦЭМ!$B$33:$B$776,X$119)+'СЕТ СН'!$I$12+СВЦЭМ!$D$10+'СЕТ СН'!$I$6-'СЕТ СН'!$I$22</f>
        <v>1370.5969807000001</v>
      </c>
      <c r="Y144" s="36">
        <f>SUMIFS(СВЦЭМ!$C$33:$C$776,СВЦЭМ!$A$33:$A$776,$A144,СВЦЭМ!$B$33:$B$776,Y$119)+'СЕТ СН'!$I$12+СВЦЭМ!$D$10+'СЕТ СН'!$I$6-'СЕТ СН'!$I$22</f>
        <v>1406.6758977</v>
      </c>
    </row>
    <row r="145" spans="1:26" ht="15.75" x14ac:dyDescent="0.2">
      <c r="A145" s="35">
        <f t="shared" si="3"/>
        <v>43764</v>
      </c>
      <c r="B145" s="36">
        <f>SUMIFS(СВЦЭМ!$C$33:$C$776,СВЦЭМ!$A$33:$A$776,$A145,СВЦЭМ!$B$33:$B$776,B$119)+'СЕТ СН'!$I$12+СВЦЭМ!$D$10+'СЕТ СН'!$I$6-'СЕТ СН'!$I$22</f>
        <v>1479.3717855499999</v>
      </c>
      <c r="C145" s="36">
        <f>SUMIFS(СВЦЭМ!$C$33:$C$776,СВЦЭМ!$A$33:$A$776,$A145,СВЦЭМ!$B$33:$B$776,C$119)+'СЕТ СН'!$I$12+СВЦЭМ!$D$10+'СЕТ СН'!$I$6-'СЕТ СН'!$I$22</f>
        <v>1518.8365218600002</v>
      </c>
      <c r="D145" s="36">
        <f>SUMIFS(СВЦЭМ!$C$33:$C$776,СВЦЭМ!$A$33:$A$776,$A145,СВЦЭМ!$B$33:$B$776,D$119)+'СЕТ СН'!$I$12+СВЦЭМ!$D$10+'СЕТ СН'!$I$6-'СЕТ СН'!$I$22</f>
        <v>1541.5024886199999</v>
      </c>
      <c r="E145" s="36">
        <f>SUMIFS(СВЦЭМ!$C$33:$C$776,СВЦЭМ!$A$33:$A$776,$A145,СВЦЭМ!$B$33:$B$776,E$119)+'СЕТ СН'!$I$12+СВЦЭМ!$D$10+'СЕТ СН'!$I$6-'СЕТ СН'!$I$22</f>
        <v>1540.5267499000001</v>
      </c>
      <c r="F145" s="36">
        <f>SUMIFS(СВЦЭМ!$C$33:$C$776,СВЦЭМ!$A$33:$A$776,$A145,СВЦЭМ!$B$33:$B$776,F$119)+'СЕТ СН'!$I$12+СВЦЭМ!$D$10+'СЕТ СН'!$I$6-'СЕТ СН'!$I$22</f>
        <v>1536.2709727800002</v>
      </c>
      <c r="G145" s="36">
        <f>SUMIFS(СВЦЭМ!$C$33:$C$776,СВЦЭМ!$A$33:$A$776,$A145,СВЦЭМ!$B$33:$B$776,G$119)+'СЕТ СН'!$I$12+СВЦЭМ!$D$10+'СЕТ СН'!$I$6-'СЕТ СН'!$I$22</f>
        <v>1508.01173206</v>
      </c>
      <c r="H145" s="36">
        <f>SUMIFS(СВЦЭМ!$C$33:$C$776,СВЦЭМ!$A$33:$A$776,$A145,СВЦЭМ!$B$33:$B$776,H$119)+'СЕТ СН'!$I$12+СВЦЭМ!$D$10+'СЕТ СН'!$I$6-'СЕТ СН'!$I$22</f>
        <v>1488.26756127</v>
      </c>
      <c r="I145" s="36">
        <f>SUMIFS(СВЦЭМ!$C$33:$C$776,СВЦЭМ!$A$33:$A$776,$A145,СВЦЭМ!$B$33:$B$776,I$119)+'СЕТ СН'!$I$12+СВЦЭМ!$D$10+'СЕТ СН'!$I$6-'СЕТ СН'!$I$22</f>
        <v>1471.3347266400001</v>
      </c>
      <c r="J145" s="36">
        <f>SUMIFS(СВЦЭМ!$C$33:$C$776,СВЦЭМ!$A$33:$A$776,$A145,СВЦЭМ!$B$33:$B$776,J$119)+'СЕТ СН'!$I$12+СВЦЭМ!$D$10+'СЕТ СН'!$I$6-'СЕТ СН'!$I$22</f>
        <v>1449.8466577899999</v>
      </c>
      <c r="K145" s="36">
        <f>SUMIFS(СВЦЭМ!$C$33:$C$776,СВЦЭМ!$A$33:$A$776,$A145,СВЦЭМ!$B$33:$B$776,K$119)+'СЕТ СН'!$I$12+СВЦЭМ!$D$10+'СЕТ СН'!$I$6-'СЕТ СН'!$I$22</f>
        <v>1435.5474258899999</v>
      </c>
      <c r="L145" s="36">
        <f>SUMIFS(СВЦЭМ!$C$33:$C$776,СВЦЭМ!$A$33:$A$776,$A145,СВЦЭМ!$B$33:$B$776,L$119)+'СЕТ СН'!$I$12+СВЦЭМ!$D$10+'СЕТ СН'!$I$6-'СЕТ СН'!$I$22</f>
        <v>1436.46042674</v>
      </c>
      <c r="M145" s="36">
        <f>SUMIFS(СВЦЭМ!$C$33:$C$776,СВЦЭМ!$A$33:$A$776,$A145,СВЦЭМ!$B$33:$B$776,M$119)+'СЕТ СН'!$I$12+СВЦЭМ!$D$10+'СЕТ СН'!$I$6-'СЕТ СН'!$I$22</f>
        <v>1434.1214830500001</v>
      </c>
      <c r="N145" s="36">
        <f>SUMIFS(СВЦЭМ!$C$33:$C$776,СВЦЭМ!$A$33:$A$776,$A145,СВЦЭМ!$B$33:$B$776,N$119)+'СЕТ СН'!$I$12+СВЦЭМ!$D$10+'СЕТ СН'!$I$6-'СЕТ СН'!$I$22</f>
        <v>1403.5502494699999</v>
      </c>
      <c r="O145" s="36">
        <f>SUMIFS(СВЦЭМ!$C$33:$C$776,СВЦЭМ!$A$33:$A$776,$A145,СВЦЭМ!$B$33:$B$776,O$119)+'СЕТ СН'!$I$12+СВЦЭМ!$D$10+'СЕТ СН'!$I$6-'СЕТ СН'!$I$22</f>
        <v>1369.0613648600001</v>
      </c>
      <c r="P145" s="36">
        <f>SUMIFS(СВЦЭМ!$C$33:$C$776,СВЦЭМ!$A$33:$A$776,$A145,СВЦЭМ!$B$33:$B$776,P$119)+'СЕТ СН'!$I$12+СВЦЭМ!$D$10+'СЕТ СН'!$I$6-'СЕТ СН'!$I$22</f>
        <v>1370.6371028600001</v>
      </c>
      <c r="Q145" s="36">
        <f>SUMIFS(СВЦЭМ!$C$33:$C$776,СВЦЭМ!$A$33:$A$776,$A145,СВЦЭМ!$B$33:$B$776,Q$119)+'СЕТ СН'!$I$12+СВЦЭМ!$D$10+'СЕТ СН'!$I$6-'СЕТ СН'!$I$22</f>
        <v>1364.22275711</v>
      </c>
      <c r="R145" s="36">
        <f>SUMIFS(СВЦЭМ!$C$33:$C$776,СВЦЭМ!$A$33:$A$776,$A145,СВЦЭМ!$B$33:$B$776,R$119)+'СЕТ СН'!$I$12+СВЦЭМ!$D$10+'СЕТ СН'!$I$6-'СЕТ СН'!$I$22</f>
        <v>1367.67841041</v>
      </c>
      <c r="S145" s="36">
        <f>SUMIFS(СВЦЭМ!$C$33:$C$776,СВЦЭМ!$A$33:$A$776,$A145,СВЦЭМ!$B$33:$B$776,S$119)+'СЕТ СН'!$I$12+СВЦЭМ!$D$10+'СЕТ СН'!$I$6-'СЕТ СН'!$I$22</f>
        <v>1371.2854947000001</v>
      </c>
      <c r="T145" s="36">
        <f>SUMIFS(СВЦЭМ!$C$33:$C$776,СВЦЭМ!$A$33:$A$776,$A145,СВЦЭМ!$B$33:$B$776,T$119)+'СЕТ СН'!$I$12+СВЦЭМ!$D$10+'СЕТ СН'!$I$6-'СЕТ СН'!$I$22</f>
        <v>1379.28309967</v>
      </c>
      <c r="U145" s="36">
        <f>SUMIFS(СВЦЭМ!$C$33:$C$776,СВЦЭМ!$A$33:$A$776,$A145,СВЦЭМ!$B$33:$B$776,U$119)+'СЕТ СН'!$I$12+СВЦЭМ!$D$10+'СЕТ СН'!$I$6-'СЕТ СН'!$I$22</f>
        <v>1383.1939031299999</v>
      </c>
      <c r="V145" s="36">
        <f>SUMIFS(СВЦЭМ!$C$33:$C$776,СВЦЭМ!$A$33:$A$776,$A145,СВЦЭМ!$B$33:$B$776,V$119)+'СЕТ СН'!$I$12+СВЦЭМ!$D$10+'СЕТ СН'!$I$6-'СЕТ СН'!$I$22</f>
        <v>1376.9720475600002</v>
      </c>
      <c r="W145" s="36">
        <f>SUMIFS(СВЦЭМ!$C$33:$C$776,СВЦЭМ!$A$33:$A$776,$A145,СВЦЭМ!$B$33:$B$776,W$119)+'СЕТ СН'!$I$12+СВЦЭМ!$D$10+'СЕТ СН'!$I$6-'СЕТ СН'!$I$22</f>
        <v>1373.2941713800001</v>
      </c>
      <c r="X145" s="36">
        <f>SUMIFS(СВЦЭМ!$C$33:$C$776,СВЦЭМ!$A$33:$A$776,$A145,СВЦЭМ!$B$33:$B$776,X$119)+'СЕТ СН'!$I$12+СВЦЭМ!$D$10+'СЕТ СН'!$I$6-'СЕТ СН'!$I$22</f>
        <v>1385.77225159</v>
      </c>
      <c r="Y145" s="36">
        <f>SUMIFS(СВЦЭМ!$C$33:$C$776,СВЦЭМ!$A$33:$A$776,$A145,СВЦЭМ!$B$33:$B$776,Y$119)+'СЕТ СН'!$I$12+СВЦЭМ!$D$10+'СЕТ СН'!$I$6-'СЕТ СН'!$I$22</f>
        <v>1421.09758435</v>
      </c>
    </row>
    <row r="146" spans="1:26" ht="15.75" x14ac:dyDescent="0.2">
      <c r="A146" s="35">
        <f t="shared" si="3"/>
        <v>43765</v>
      </c>
      <c r="B146" s="36">
        <f>SUMIFS(СВЦЭМ!$C$33:$C$776,СВЦЭМ!$A$33:$A$776,$A146,СВЦЭМ!$B$33:$B$776,B$119)+'СЕТ СН'!$I$12+СВЦЭМ!$D$10+'СЕТ СН'!$I$6-'СЕТ СН'!$I$22</f>
        <v>1517.3927299299999</v>
      </c>
      <c r="C146" s="36">
        <f>SUMIFS(СВЦЭМ!$C$33:$C$776,СВЦЭМ!$A$33:$A$776,$A146,СВЦЭМ!$B$33:$B$776,C$119)+'СЕТ СН'!$I$12+СВЦЭМ!$D$10+'СЕТ СН'!$I$6-'СЕТ СН'!$I$22</f>
        <v>1528.50989312</v>
      </c>
      <c r="D146" s="36">
        <f>SUMIFS(СВЦЭМ!$C$33:$C$776,СВЦЭМ!$A$33:$A$776,$A146,СВЦЭМ!$B$33:$B$776,D$119)+'СЕТ СН'!$I$12+СВЦЭМ!$D$10+'СЕТ СН'!$I$6-'СЕТ СН'!$I$22</f>
        <v>1528.17577691</v>
      </c>
      <c r="E146" s="36">
        <f>SUMIFS(СВЦЭМ!$C$33:$C$776,СВЦЭМ!$A$33:$A$776,$A146,СВЦЭМ!$B$33:$B$776,E$119)+'СЕТ СН'!$I$12+СВЦЭМ!$D$10+'СЕТ СН'!$I$6-'СЕТ СН'!$I$22</f>
        <v>1539.6708754700001</v>
      </c>
      <c r="F146" s="36">
        <f>SUMIFS(СВЦЭМ!$C$33:$C$776,СВЦЭМ!$A$33:$A$776,$A146,СВЦЭМ!$B$33:$B$776,F$119)+'СЕТ СН'!$I$12+СВЦЭМ!$D$10+'СЕТ СН'!$I$6-'СЕТ СН'!$I$22</f>
        <v>1538.61907176</v>
      </c>
      <c r="G146" s="36">
        <f>SUMIFS(СВЦЭМ!$C$33:$C$776,СВЦЭМ!$A$33:$A$776,$A146,СВЦЭМ!$B$33:$B$776,G$119)+'СЕТ СН'!$I$12+СВЦЭМ!$D$10+'СЕТ СН'!$I$6-'СЕТ СН'!$I$22</f>
        <v>1522.7586794200001</v>
      </c>
      <c r="H146" s="36">
        <f>SUMIFS(СВЦЭМ!$C$33:$C$776,СВЦЭМ!$A$33:$A$776,$A146,СВЦЭМ!$B$33:$B$776,H$119)+'СЕТ СН'!$I$12+СВЦЭМ!$D$10+'СЕТ СН'!$I$6-'СЕТ СН'!$I$22</f>
        <v>1497.9308075600002</v>
      </c>
      <c r="I146" s="36">
        <f>SUMIFS(СВЦЭМ!$C$33:$C$776,СВЦЭМ!$A$33:$A$776,$A146,СВЦЭМ!$B$33:$B$776,I$119)+'СЕТ СН'!$I$12+СВЦЭМ!$D$10+'СЕТ СН'!$I$6-'СЕТ СН'!$I$22</f>
        <v>1474.6111888</v>
      </c>
      <c r="J146" s="36">
        <f>SUMIFS(СВЦЭМ!$C$33:$C$776,СВЦЭМ!$A$33:$A$776,$A146,СВЦЭМ!$B$33:$B$776,J$119)+'СЕТ СН'!$I$12+СВЦЭМ!$D$10+'СЕТ СН'!$I$6-'СЕТ СН'!$I$22</f>
        <v>1452.670895</v>
      </c>
      <c r="K146" s="36">
        <f>SUMIFS(СВЦЭМ!$C$33:$C$776,СВЦЭМ!$A$33:$A$776,$A146,СВЦЭМ!$B$33:$B$776,K$119)+'СЕТ СН'!$I$12+СВЦЭМ!$D$10+'СЕТ СН'!$I$6-'СЕТ СН'!$I$22</f>
        <v>1425.18996376</v>
      </c>
      <c r="L146" s="36">
        <f>SUMIFS(СВЦЭМ!$C$33:$C$776,СВЦЭМ!$A$33:$A$776,$A146,СВЦЭМ!$B$33:$B$776,L$119)+'СЕТ СН'!$I$12+СВЦЭМ!$D$10+'СЕТ СН'!$I$6-'СЕТ СН'!$I$22</f>
        <v>1422.11992207</v>
      </c>
      <c r="M146" s="36">
        <f>SUMIFS(СВЦЭМ!$C$33:$C$776,СВЦЭМ!$A$33:$A$776,$A146,СВЦЭМ!$B$33:$B$776,M$119)+'СЕТ СН'!$I$12+СВЦЭМ!$D$10+'СЕТ СН'!$I$6-'СЕТ СН'!$I$22</f>
        <v>1414.38183355</v>
      </c>
      <c r="N146" s="36">
        <f>SUMIFS(СВЦЭМ!$C$33:$C$776,СВЦЭМ!$A$33:$A$776,$A146,СВЦЭМ!$B$33:$B$776,N$119)+'СЕТ СН'!$I$12+СВЦЭМ!$D$10+'СЕТ СН'!$I$6-'СЕТ СН'!$I$22</f>
        <v>1382.8418240999999</v>
      </c>
      <c r="O146" s="36">
        <f>SUMIFS(СВЦЭМ!$C$33:$C$776,СВЦЭМ!$A$33:$A$776,$A146,СВЦЭМ!$B$33:$B$776,O$119)+'СЕТ СН'!$I$12+СВЦЭМ!$D$10+'СЕТ СН'!$I$6-'СЕТ СН'!$I$22</f>
        <v>1363.9209913899999</v>
      </c>
      <c r="P146" s="36">
        <f>SUMIFS(СВЦЭМ!$C$33:$C$776,СВЦЭМ!$A$33:$A$776,$A146,СВЦЭМ!$B$33:$B$776,P$119)+'СЕТ СН'!$I$12+СВЦЭМ!$D$10+'СЕТ СН'!$I$6-'СЕТ СН'!$I$22</f>
        <v>1372.0802685399999</v>
      </c>
      <c r="Q146" s="36">
        <f>SUMIFS(СВЦЭМ!$C$33:$C$776,СВЦЭМ!$A$33:$A$776,$A146,СВЦЭМ!$B$33:$B$776,Q$119)+'СЕТ СН'!$I$12+СВЦЭМ!$D$10+'СЕТ СН'!$I$6-'СЕТ СН'!$I$22</f>
        <v>1374.5336458100001</v>
      </c>
      <c r="R146" s="36">
        <f>SUMIFS(СВЦЭМ!$C$33:$C$776,СВЦЭМ!$A$33:$A$776,$A146,СВЦЭМ!$B$33:$B$776,R$119)+'СЕТ СН'!$I$12+СВЦЭМ!$D$10+'СЕТ СН'!$I$6-'СЕТ СН'!$I$22</f>
        <v>1360.5681055499999</v>
      </c>
      <c r="S146" s="36">
        <f>SUMIFS(СВЦЭМ!$C$33:$C$776,СВЦЭМ!$A$33:$A$776,$A146,СВЦЭМ!$B$33:$B$776,S$119)+'СЕТ СН'!$I$12+СВЦЭМ!$D$10+'СЕТ СН'!$I$6-'СЕТ СН'!$I$22</f>
        <v>1369.5170123</v>
      </c>
      <c r="T146" s="36">
        <f>SUMIFS(СВЦЭМ!$C$33:$C$776,СВЦЭМ!$A$33:$A$776,$A146,СВЦЭМ!$B$33:$B$776,T$119)+'СЕТ СН'!$I$12+СВЦЭМ!$D$10+'СЕТ СН'!$I$6-'СЕТ СН'!$I$22</f>
        <v>1359.2028920100001</v>
      </c>
      <c r="U146" s="36">
        <f>SUMIFS(СВЦЭМ!$C$33:$C$776,СВЦЭМ!$A$33:$A$776,$A146,СВЦЭМ!$B$33:$B$776,U$119)+'СЕТ СН'!$I$12+СВЦЭМ!$D$10+'СЕТ СН'!$I$6-'СЕТ СН'!$I$22</f>
        <v>1349.7887967900001</v>
      </c>
      <c r="V146" s="36">
        <f>SUMIFS(СВЦЭМ!$C$33:$C$776,СВЦЭМ!$A$33:$A$776,$A146,СВЦЭМ!$B$33:$B$776,V$119)+'СЕТ СН'!$I$12+СВЦЭМ!$D$10+'СЕТ СН'!$I$6-'СЕТ СН'!$I$22</f>
        <v>1346.1037535800001</v>
      </c>
      <c r="W146" s="36">
        <f>SUMIFS(СВЦЭМ!$C$33:$C$776,СВЦЭМ!$A$33:$A$776,$A146,СВЦЭМ!$B$33:$B$776,W$119)+'СЕТ СН'!$I$12+СВЦЭМ!$D$10+'СЕТ СН'!$I$6-'СЕТ СН'!$I$22</f>
        <v>1367.58148785</v>
      </c>
      <c r="X146" s="36">
        <f>SUMIFS(СВЦЭМ!$C$33:$C$776,СВЦЭМ!$A$33:$A$776,$A146,СВЦЭМ!$B$33:$B$776,X$119)+'СЕТ СН'!$I$12+СВЦЭМ!$D$10+'СЕТ СН'!$I$6-'СЕТ СН'!$I$22</f>
        <v>1362.8349511800002</v>
      </c>
      <c r="Y146" s="36">
        <f>SUMIFS(СВЦЭМ!$C$33:$C$776,СВЦЭМ!$A$33:$A$776,$A146,СВЦЭМ!$B$33:$B$776,Y$119)+'СЕТ СН'!$I$12+СВЦЭМ!$D$10+'СЕТ СН'!$I$6-'СЕТ СН'!$I$22</f>
        <v>1395.3383077600001</v>
      </c>
    </row>
    <row r="147" spans="1:26" ht="15.75" x14ac:dyDescent="0.2">
      <c r="A147" s="35">
        <f t="shared" si="3"/>
        <v>43766</v>
      </c>
      <c r="B147" s="36">
        <f>SUMIFS(СВЦЭМ!$C$33:$C$776,СВЦЭМ!$A$33:$A$776,$A147,СВЦЭМ!$B$33:$B$776,B$119)+'СЕТ СН'!$I$12+СВЦЭМ!$D$10+'СЕТ СН'!$I$6-'СЕТ СН'!$I$22</f>
        <v>1485.9172070300001</v>
      </c>
      <c r="C147" s="36">
        <f>SUMIFS(СВЦЭМ!$C$33:$C$776,СВЦЭМ!$A$33:$A$776,$A147,СВЦЭМ!$B$33:$B$776,C$119)+'СЕТ СН'!$I$12+СВЦЭМ!$D$10+'СЕТ СН'!$I$6-'СЕТ СН'!$I$22</f>
        <v>1534.2788040200001</v>
      </c>
      <c r="D147" s="36">
        <f>SUMIFS(СВЦЭМ!$C$33:$C$776,СВЦЭМ!$A$33:$A$776,$A147,СВЦЭМ!$B$33:$B$776,D$119)+'СЕТ СН'!$I$12+СВЦЭМ!$D$10+'СЕТ СН'!$I$6-'СЕТ СН'!$I$22</f>
        <v>1550.2563619900002</v>
      </c>
      <c r="E147" s="36">
        <f>SUMIFS(СВЦЭМ!$C$33:$C$776,СВЦЭМ!$A$33:$A$776,$A147,СВЦЭМ!$B$33:$B$776,E$119)+'СЕТ СН'!$I$12+СВЦЭМ!$D$10+'СЕТ СН'!$I$6-'СЕТ СН'!$I$22</f>
        <v>1553.5079568000001</v>
      </c>
      <c r="F147" s="36">
        <f>SUMIFS(СВЦЭМ!$C$33:$C$776,СВЦЭМ!$A$33:$A$776,$A147,СВЦЭМ!$B$33:$B$776,F$119)+'СЕТ СН'!$I$12+СВЦЭМ!$D$10+'СЕТ СН'!$I$6-'СЕТ СН'!$I$22</f>
        <v>1551.95753829</v>
      </c>
      <c r="G147" s="36">
        <f>SUMIFS(СВЦЭМ!$C$33:$C$776,СВЦЭМ!$A$33:$A$776,$A147,СВЦЭМ!$B$33:$B$776,G$119)+'СЕТ СН'!$I$12+СВЦЭМ!$D$10+'СЕТ СН'!$I$6-'СЕТ СН'!$I$22</f>
        <v>1532.9219805299999</v>
      </c>
      <c r="H147" s="36">
        <f>SUMIFS(СВЦЭМ!$C$33:$C$776,СВЦЭМ!$A$33:$A$776,$A147,СВЦЭМ!$B$33:$B$776,H$119)+'СЕТ СН'!$I$12+СВЦЭМ!$D$10+'СЕТ СН'!$I$6-'СЕТ СН'!$I$22</f>
        <v>1493.9465761700001</v>
      </c>
      <c r="I147" s="36">
        <f>SUMIFS(СВЦЭМ!$C$33:$C$776,СВЦЭМ!$A$33:$A$776,$A147,СВЦЭМ!$B$33:$B$776,I$119)+'СЕТ СН'!$I$12+СВЦЭМ!$D$10+'СЕТ СН'!$I$6-'СЕТ СН'!$I$22</f>
        <v>1472.95302302</v>
      </c>
      <c r="J147" s="36">
        <f>SUMIFS(СВЦЭМ!$C$33:$C$776,СВЦЭМ!$A$33:$A$776,$A147,СВЦЭМ!$B$33:$B$776,J$119)+'СЕТ СН'!$I$12+СВЦЭМ!$D$10+'СЕТ СН'!$I$6-'СЕТ СН'!$I$22</f>
        <v>1471.7638749500002</v>
      </c>
      <c r="K147" s="36">
        <f>SUMIFS(СВЦЭМ!$C$33:$C$776,СВЦЭМ!$A$33:$A$776,$A147,СВЦЭМ!$B$33:$B$776,K$119)+'СЕТ СН'!$I$12+СВЦЭМ!$D$10+'СЕТ СН'!$I$6-'СЕТ СН'!$I$22</f>
        <v>1432.20437079</v>
      </c>
      <c r="L147" s="36">
        <f>SUMIFS(СВЦЭМ!$C$33:$C$776,СВЦЭМ!$A$33:$A$776,$A147,СВЦЭМ!$B$33:$B$776,L$119)+'СЕТ СН'!$I$12+СВЦЭМ!$D$10+'СЕТ СН'!$I$6-'СЕТ СН'!$I$22</f>
        <v>1433.4657410099999</v>
      </c>
      <c r="M147" s="36">
        <f>SUMIFS(СВЦЭМ!$C$33:$C$776,СВЦЭМ!$A$33:$A$776,$A147,СВЦЭМ!$B$33:$B$776,M$119)+'СЕТ СН'!$I$12+СВЦЭМ!$D$10+'СЕТ СН'!$I$6-'СЕТ СН'!$I$22</f>
        <v>1439.2250922200001</v>
      </c>
      <c r="N147" s="36">
        <f>SUMIFS(СВЦЭМ!$C$33:$C$776,СВЦЭМ!$A$33:$A$776,$A147,СВЦЭМ!$B$33:$B$776,N$119)+'СЕТ СН'!$I$12+СВЦЭМ!$D$10+'СЕТ СН'!$I$6-'СЕТ СН'!$I$22</f>
        <v>1408.61505063</v>
      </c>
      <c r="O147" s="36">
        <f>SUMIFS(СВЦЭМ!$C$33:$C$776,СВЦЭМ!$A$33:$A$776,$A147,СВЦЭМ!$B$33:$B$776,O$119)+'СЕТ СН'!$I$12+СВЦЭМ!$D$10+'СЕТ СН'!$I$6-'СЕТ СН'!$I$22</f>
        <v>1379.85233595</v>
      </c>
      <c r="P147" s="36">
        <f>SUMIFS(СВЦЭМ!$C$33:$C$776,СВЦЭМ!$A$33:$A$776,$A147,СВЦЭМ!$B$33:$B$776,P$119)+'СЕТ СН'!$I$12+СВЦЭМ!$D$10+'СЕТ СН'!$I$6-'СЕТ СН'!$I$22</f>
        <v>1387.2691562800001</v>
      </c>
      <c r="Q147" s="36">
        <f>SUMIFS(СВЦЭМ!$C$33:$C$776,СВЦЭМ!$A$33:$A$776,$A147,СВЦЭМ!$B$33:$B$776,Q$119)+'СЕТ СН'!$I$12+СВЦЭМ!$D$10+'СЕТ СН'!$I$6-'СЕТ СН'!$I$22</f>
        <v>1380.8811936100001</v>
      </c>
      <c r="R147" s="36">
        <f>SUMIFS(СВЦЭМ!$C$33:$C$776,СВЦЭМ!$A$33:$A$776,$A147,СВЦЭМ!$B$33:$B$776,R$119)+'СЕТ СН'!$I$12+СВЦЭМ!$D$10+'СЕТ СН'!$I$6-'СЕТ СН'!$I$22</f>
        <v>1370.7230715200001</v>
      </c>
      <c r="S147" s="36">
        <f>SUMIFS(СВЦЭМ!$C$33:$C$776,СВЦЭМ!$A$33:$A$776,$A147,СВЦЭМ!$B$33:$B$776,S$119)+'СЕТ СН'!$I$12+СВЦЭМ!$D$10+'СЕТ СН'!$I$6-'СЕТ СН'!$I$22</f>
        <v>1385.44968746</v>
      </c>
      <c r="T147" s="36">
        <f>SUMIFS(СВЦЭМ!$C$33:$C$776,СВЦЭМ!$A$33:$A$776,$A147,СВЦЭМ!$B$33:$B$776,T$119)+'СЕТ СН'!$I$12+СВЦЭМ!$D$10+'СЕТ СН'!$I$6-'СЕТ СН'!$I$22</f>
        <v>1378.0382273499999</v>
      </c>
      <c r="U147" s="36">
        <f>SUMIFS(СВЦЭМ!$C$33:$C$776,СВЦЭМ!$A$33:$A$776,$A147,СВЦЭМ!$B$33:$B$776,U$119)+'СЕТ СН'!$I$12+СВЦЭМ!$D$10+'СЕТ СН'!$I$6-'СЕТ СН'!$I$22</f>
        <v>1385.36733882</v>
      </c>
      <c r="V147" s="36">
        <f>SUMIFS(СВЦЭМ!$C$33:$C$776,СВЦЭМ!$A$33:$A$776,$A147,СВЦЭМ!$B$33:$B$776,V$119)+'СЕТ СН'!$I$12+СВЦЭМ!$D$10+'СЕТ СН'!$I$6-'СЕТ СН'!$I$22</f>
        <v>1389.0912161000001</v>
      </c>
      <c r="W147" s="36">
        <f>SUMIFS(СВЦЭМ!$C$33:$C$776,СВЦЭМ!$A$33:$A$776,$A147,СВЦЭМ!$B$33:$B$776,W$119)+'СЕТ СН'!$I$12+СВЦЭМ!$D$10+'СЕТ СН'!$I$6-'СЕТ СН'!$I$22</f>
        <v>1400.2648281500001</v>
      </c>
      <c r="X147" s="36">
        <f>SUMIFS(СВЦЭМ!$C$33:$C$776,СВЦЭМ!$A$33:$A$776,$A147,СВЦЭМ!$B$33:$B$776,X$119)+'СЕТ СН'!$I$12+СВЦЭМ!$D$10+'СЕТ СН'!$I$6-'СЕТ СН'!$I$22</f>
        <v>1429.44384777</v>
      </c>
      <c r="Y147" s="36">
        <f>SUMIFS(СВЦЭМ!$C$33:$C$776,СВЦЭМ!$A$33:$A$776,$A147,СВЦЭМ!$B$33:$B$776,Y$119)+'СЕТ СН'!$I$12+СВЦЭМ!$D$10+'СЕТ СН'!$I$6-'СЕТ СН'!$I$22</f>
        <v>1481.26449157</v>
      </c>
    </row>
    <row r="148" spans="1:26" ht="15.75" x14ac:dyDescent="0.2">
      <c r="A148" s="35">
        <f t="shared" si="3"/>
        <v>43767</v>
      </c>
      <c r="B148" s="36">
        <f>SUMIFS(СВЦЭМ!$C$33:$C$776,СВЦЭМ!$A$33:$A$776,$A148,СВЦЭМ!$B$33:$B$776,B$119)+'СЕТ СН'!$I$12+СВЦЭМ!$D$10+'СЕТ СН'!$I$6-'СЕТ СН'!$I$22</f>
        <v>1525.1854088600001</v>
      </c>
      <c r="C148" s="36">
        <f>SUMIFS(СВЦЭМ!$C$33:$C$776,СВЦЭМ!$A$33:$A$776,$A148,СВЦЭМ!$B$33:$B$776,C$119)+'СЕТ СН'!$I$12+СВЦЭМ!$D$10+'СЕТ СН'!$I$6-'СЕТ СН'!$I$22</f>
        <v>1565.02439428</v>
      </c>
      <c r="D148" s="36">
        <f>SUMIFS(СВЦЭМ!$C$33:$C$776,СВЦЭМ!$A$33:$A$776,$A148,СВЦЭМ!$B$33:$B$776,D$119)+'СЕТ СН'!$I$12+СВЦЭМ!$D$10+'СЕТ СН'!$I$6-'СЕТ СН'!$I$22</f>
        <v>1586.2919127</v>
      </c>
      <c r="E148" s="36">
        <f>SUMIFS(СВЦЭМ!$C$33:$C$776,СВЦЭМ!$A$33:$A$776,$A148,СВЦЭМ!$B$33:$B$776,E$119)+'СЕТ СН'!$I$12+СВЦЭМ!$D$10+'СЕТ СН'!$I$6-'СЕТ СН'!$I$22</f>
        <v>1600.7660418599999</v>
      </c>
      <c r="F148" s="36">
        <f>SUMIFS(СВЦЭМ!$C$33:$C$776,СВЦЭМ!$A$33:$A$776,$A148,СВЦЭМ!$B$33:$B$776,F$119)+'СЕТ СН'!$I$12+СВЦЭМ!$D$10+'СЕТ СН'!$I$6-'СЕТ СН'!$I$22</f>
        <v>1589.27894969</v>
      </c>
      <c r="G148" s="36">
        <f>SUMIFS(СВЦЭМ!$C$33:$C$776,СВЦЭМ!$A$33:$A$776,$A148,СВЦЭМ!$B$33:$B$776,G$119)+'СЕТ СН'!$I$12+СВЦЭМ!$D$10+'СЕТ СН'!$I$6-'СЕТ СН'!$I$22</f>
        <v>1563.6056872500001</v>
      </c>
      <c r="H148" s="36">
        <f>SUMIFS(СВЦЭМ!$C$33:$C$776,СВЦЭМ!$A$33:$A$776,$A148,СВЦЭМ!$B$33:$B$776,H$119)+'СЕТ СН'!$I$12+СВЦЭМ!$D$10+'СЕТ СН'!$I$6-'СЕТ СН'!$I$22</f>
        <v>1519.13067624</v>
      </c>
      <c r="I148" s="36">
        <f>SUMIFS(СВЦЭМ!$C$33:$C$776,СВЦЭМ!$A$33:$A$776,$A148,СВЦЭМ!$B$33:$B$776,I$119)+'СЕТ СН'!$I$12+СВЦЭМ!$D$10+'СЕТ СН'!$I$6-'СЕТ СН'!$I$22</f>
        <v>1492.55291121</v>
      </c>
      <c r="J148" s="36">
        <f>SUMIFS(СВЦЭМ!$C$33:$C$776,СВЦЭМ!$A$33:$A$776,$A148,СВЦЭМ!$B$33:$B$776,J$119)+'СЕТ СН'!$I$12+СВЦЭМ!$D$10+'СЕТ СН'!$I$6-'СЕТ СН'!$I$22</f>
        <v>1485.8022173200002</v>
      </c>
      <c r="K148" s="36">
        <f>SUMIFS(СВЦЭМ!$C$33:$C$776,СВЦЭМ!$A$33:$A$776,$A148,СВЦЭМ!$B$33:$B$776,K$119)+'СЕТ СН'!$I$12+СВЦЭМ!$D$10+'СЕТ СН'!$I$6-'СЕТ СН'!$I$22</f>
        <v>1450.71893228</v>
      </c>
      <c r="L148" s="36">
        <f>SUMIFS(СВЦЭМ!$C$33:$C$776,СВЦЭМ!$A$33:$A$776,$A148,СВЦЭМ!$B$33:$B$776,L$119)+'СЕТ СН'!$I$12+СВЦЭМ!$D$10+'СЕТ СН'!$I$6-'СЕТ СН'!$I$22</f>
        <v>1461.7402747400001</v>
      </c>
      <c r="M148" s="36">
        <f>SUMIFS(СВЦЭМ!$C$33:$C$776,СВЦЭМ!$A$33:$A$776,$A148,СВЦЭМ!$B$33:$B$776,M$119)+'СЕТ СН'!$I$12+СВЦЭМ!$D$10+'СЕТ СН'!$I$6-'СЕТ СН'!$I$22</f>
        <v>1459.60655486</v>
      </c>
      <c r="N148" s="36">
        <f>SUMIFS(СВЦЭМ!$C$33:$C$776,СВЦЭМ!$A$33:$A$776,$A148,СВЦЭМ!$B$33:$B$776,N$119)+'СЕТ СН'!$I$12+СВЦЭМ!$D$10+'СЕТ СН'!$I$6-'СЕТ СН'!$I$22</f>
        <v>1424.73306226</v>
      </c>
      <c r="O148" s="36">
        <f>SUMIFS(СВЦЭМ!$C$33:$C$776,СВЦЭМ!$A$33:$A$776,$A148,СВЦЭМ!$B$33:$B$776,O$119)+'СЕТ СН'!$I$12+СВЦЭМ!$D$10+'СЕТ СН'!$I$6-'СЕТ СН'!$I$22</f>
        <v>1399.0017534399999</v>
      </c>
      <c r="P148" s="36">
        <f>SUMIFS(СВЦЭМ!$C$33:$C$776,СВЦЭМ!$A$33:$A$776,$A148,СВЦЭМ!$B$33:$B$776,P$119)+'СЕТ СН'!$I$12+СВЦЭМ!$D$10+'СЕТ СН'!$I$6-'СЕТ СН'!$I$22</f>
        <v>1395.53350286</v>
      </c>
      <c r="Q148" s="36">
        <f>SUMIFS(СВЦЭМ!$C$33:$C$776,СВЦЭМ!$A$33:$A$776,$A148,СВЦЭМ!$B$33:$B$776,Q$119)+'СЕТ СН'!$I$12+СВЦЭМ!$D$10+'СЕТ СН'!$I$6-'СЕТ СН'!$I$22</f>
        <v>1399.78227917</v>
      </c>
      <c r="R148" s="36">
        <f>SUMIFS(СВЦЭМ!$C$33:$C$776,СВЦЭМ!$A$33:$A$776,$A148,СВЦЭМ!$B$33:$B$776,R$119)+'СЕТ СН'!$I$12+СВЦЭМ!$D$10+'СЕТ СН'!$I$6-'СЕТ СН'!$I$22</f>
        <v>1392.31426418</v>
      </c>
      <c r="S148" s="36">
        <f>SUMIFS(СВЦЭМ!$C$33:$C$776,СВЦЭМ!$A$33:$A$776,$A148,СВЦЭМ!$B$33:$B$776,S$119)+'СЕТ СН'!$I$12+СВЦЭМ!$D$10+'СЕТ СН'!$I$6-'СЕТ СН'!$I$22</f>
        <v>1399.2126985899999</v>
      </c>
      <c r="T148" s="36">
        <f>SUMIFS(СВЦЭМ!$C$33:$C$776,СВЦЭМ!$A$33:$A$776,$A148,СВЦЭМ!$B$33:$B$776,T$119)+'СЕТ СН'!$I$12+СВЦЭМ!$D$10+'СЕТ СН'!$I$6-'СЕТ СН'!$I$22</f>
        <v>1389.6984486400002</v>
      </c>
      <c r="U148" s="36">
        <f>SUMIFS(СВЦЭМ!$C$33:$C$776,СВЦЭМ!$A$33:$A$776,$A148,СВЦЭМ!$B$33:$B$776,U$119)+'СЕТ СН'!$I$12+СВЦЭМ!$D$10+'СЕТ СН'!$I$6-'СЕТ СН'!$I$22</f>
        <v>1379.69924317</v>
      </c>
      <c r="V148" s="36">
        <f>SUMIFS(СВЦЭМ!$C$33:$C$776,СВЦЭМ!$A$33:$A$776,$A148,СВЦЭМ!$B$33:$B$776,V$119)+'СЕТ СН'!$I$12+СВЦЭМ!$D$10+'СЕТ СН'!$I$6-'СЕТ СН'!$I$22</f>
        <v>1369.1650522499999</v>
      </c>
      <c r="W148" s="36">
        <f>SUMIFS(СВЦЭМ!$C$33:$C$776,СВЦЭМ!$A$33:$A$776,$A148,СВЦЭМ!$B$33:$B$776,W$119)+'СЕТ СН'!$I$12+СВЦЭМ!$D$10+'СЕТ СН'!$I$6-'СЕТ СН'!$I$22</f>
        <v>1383.14368304</v>
      </c>
      <c r="X148" s="36">
        <f>SUMIFS(СВЦЭМ!$C$33:$C$776,СВЦЭМ!$A$33:$A$776,$A148,СВЦЭМ!$B$33:$B$776,X$119)+'СЕТ СН'!$I$12+СВЦЭМ!$D$10+'СЕТ СН'!$I$6-'СЕТ СН'!$I$22</f>
        <v>1389.55599497</v>
      </c>
      <c r="Y148" s="36">
        <f>SUMIFS(СВЦЭМ!$C$33:$C$776,СВЦЭМ!$A$33:$A$776,$A148,СВЦЭМ!$B$33:$B$776,Y$119)+'СЕТ СН'!$I$12+СВЦЭМ!$D$10+'СЕТ СН'!$I$6-'СЕТ СН'!$I$22</f>
        <v>1430.1918149000001</v>
      </c>
    </row>
    <row r="149" spans="1:26" ht="15.75" x14ac:dyDescent="0.2">
      <c r="A149" s="35">
        <f t="shared" si="3"/>
        <v>43768</v>
      </c>
      <c r="B149" s="36">
        <f>SUMIFS(СВЦЭМ!$C$33:$C$776,СВЦЭМ!$A$33:$A$776,$A149,СВЦЭМ!$B$33:$B$776,B$119)+'СЕТ СН'!$I$12+СВЦЭМ!$D$10+'СЕТ СН'!$I$6-'СЕТ СН'!$I$22</f>
        <v>1537.06804646</v>
      </c>
      <c r="C149" s="36">
        <f>SUMIFS(СВЦЭМ!$C$33:$C$776,СВЦЭМ!$A$33:$A$776,$A149,СВЦЭМ!$B$33:$B$776,C$119)+'СЕТ СН'!$I$12+СВЦЭМ!$D$10+'СЕТ СН'!$I$6-'СЕТ СН'!$I$22</f>
        <v>1582.9199578400001</v>
      </c>
      <c r="D149" s="36">
        <f>SUMIFS(СВЦЭМ!$C$33:$C$776,СВЦЭМ!$A$33:$A$776,$A149,СВЦЭМ!$B$33:$B$776,D$119)+'СЕТ СН'!$I$12+СВЦЭМ!$D$10+'СЕТ СН'!$I$6-'СЕТ СН'!$I$22</f>
        <v>1603.5063867600002</v>
      </c>
      <c r="E149" s="36">
        <f>SUMIFS(СВЦЭМ!$C$33:$C$776,СВЦЭМ!$A$33:$A$776,$A149,СВЦЭМ!$B$33:$B$776,E$119)+'СЕТ СН'!$I$12+СВЦЭМ!$D$10+'СЕТ СН'!$I$6-'СЕТ СН'!$I$22</f>
        <v>1612.62353706</v>
      </c>
      <c r="F149" s="36">
        <f>SUMIFS(СВЦЭМ!$C$33:$C$776,СВЦЭМ!$A$33:$A$776,$A149,СВЦЭМ!$B$33:$B$776,F$119)+'СЕТ СН'!$I$12+СВЦЭМ!$D$10+'СЕТ СН'!$I$6-'СЕТ СН'!$I$22</f>
        <v>1610.5040967</v>
      </c>
      <c r="G149" s="36">
        <f>SUMIFS(СВЦЭМ!$C$33:$C$776,СВЦЭМ!$A$33:$A$776,$A149,СВЦЭМ!$B$33:$B$776,G$119)+'СЕТ СН'!$I$12+СВЦЭМ!$D$10+'СЕТ СН'!$I$6-'СЕТ СН'!$I$22</f>
        <v>1586.9223097899999</v>
      </c>
      <c r="H149" s="36">
        <f>SUMIFS(СВЦЭМ!$C$33:$C$776,СВЦЭМ!$A$33:$A$776,$A149,СВЦЭМ!$B$33:$B$776,H$119)+'СЕТ СН'!$I$12+СВЦЭМ!$D$10+'СЕТ СН'!$I$6-'СЕТ СН'!$I$22</f>
        <v>1535.3584845099999</v>
      </c>
      <c r="I149" s="36">
        <f>SUMIFS(СВЦЭМ!$C$33:$C$776,СВЦЭМ!$A$33:$A$776,$A149,СВЦЭМ!$B$33:$B$776,I$119)+'СЕТ СН'!$I$12+СВЦЭМ!$D$10+'СЕТ СН'!$I$6-'СЕТ СН'!$I$22</f>
        <v>1499.34581273</v>
      </c>
      <c r="J149" s="36">
        <f>SUMIFS(СВЦЭМ!$C$33:$C$776,СВЦЭМ!$A$33:$A$776,$A149,СВЦЭМ!$B$33:$B$776,J$119)+'СЕТ СН'!$I$12+СВЦЭМ!$D$10+'СЕТ СН'!$I$6-'СЕТ СН'!$I$22</f>
        <v>1498.9993902900001</v>
      </c>
      <c r="K149" s="36">
        <f>SUMIFS(СВЦЭМ!$C$33:$C$776,СВЦЭМ!$A$33:$A$776,$A149,СВЦЭМ!$B$33:$B$776,K$119)+'СЕТ СН'!$I$12+СВЦЭМ!$D$10+'СЕТ СН'!$I$6-'СЕТ СН'!$I$22</f>
        <v>1488.7397672299999</v>
      </c>
      <c r="L149" s="36">
        <f>SUMIFS(СВЦЭМ!$C$33:$C$776,СВЦЭМ!$A$33:$A$776,$A149,СВЦЭМ!$B$33:$B$776,L$119)+'СЕТ СН'!$I$12+СВЦЭМ!$D$10+'СЕТ СН'!$I$6-'СЕТ СН'!$I$22</f>
        <v>1488.3975671399999</v>
      </c>
      <c r="M149" s="36">
        <f>SUMIFS(СВЦЭМ!$C$33:$C$776,СВЦЭМ!$A$33:$A$776,$A149,СВЦЭМ!$B$33:$B$776,M$119)+'СЕТ СН'!$I$12+СВЦЭМ!$D$10+'СЕТ СН'!$I$6-'СЕТ СН'!$I$22</f>
        <v>1482.48674525</v>
      </c>
      <c r="N149" s="36">
        <f>SUMIFS(СВЦЭМ!$C$33:$C$776,СВЦЭМ!$A$33:$A$776,$A149,СВЦЭМ!$B$33:$B$776,N$119)+'СЕТ СН'!$I$12+СВЦЭМ!$D$10+'СЕТ СН'!$I$6-'СЕТ СН'!$I$22</f>
        <v>1443.1295355900002</v>
      </c>
      <c r="O149" s="36">
        <f>SUMIFS(СВЦЭМ!$C$33:$C$776,СВЦЭМ!$A$33:$A$776,$A149,СВЦЭМ!$B$33:$B$776,O$119)+'СЕТ СН'!$I$12+СВЦЭМ!$D$10+'СЕТ СН'!$I$6-'СЕТ СН'!$I$22</f>
        <v>1408.54503647</v>
      </c>
      <c r="P149" s="36">
        <f>SUMIFS(СВЦЭМ!$C$33:$C$776,СВЦЭМ!$A$33:$A$776,$A149,СВЦЭМ!$B$33:$B$776,P$119)+'СЕТ СН'!$I$12+СВЦЭМ!$D$10+'СЕТ СН'!$I$6-'СЕТ СН'!$I$22</f>
        <v>1411.5813132000001</v>
      </c>
      <c r="Q149" s="36">
        <f>SUMIFS(СВЦЭМ!$C$33:$C$776,СВЦЭМ!$A$33:$A$776,$A149,СВЦЭМ!$B$33:$B$776,Q$119)+'СЕТ СН'!$I$12+СВЦЭМ!$D$10+'СЕТ СН'!$I$6-'СЕТ СН'!$I$22</f>
        <v>1407.99329835</v>
      </c>
      <c r="R149" s="36">
        <f>SUMIFS(СВЦЭМ!$C$33:$C$776,СВЦЭМ!$A$33:$A$776,$A149,СВЦЭМ!$B$33:$B$776,R$119)+'СЕТ СН'!$I$12+СВЦЭМ!$D$10+'СЕТ СН'!$I$6-'СЕТ СН'!$I$22</f>
        <v>1399.6477748</v>
      </c>
      <c r="S149" s="36">
        <f>SUMIFS(СВЦЭМ!$C$33:$C$776,СВЦЭМ!$A$33:$A$776,$A149,СВЦЭМ!$B$33:$B$776,S$119)+'СЕТ СН'!$I$12+СВЦЭМ!$D$10+'СЕТ СН'!$I$6-'СЕТ СН'!$I$22</f>
        <v>1398.3469339600001</v>
      </c>
      <c r="T149" s="36">
        <f>SUMIFS(СВЦЭМ!$C$33:$C$776,СВЦЭМ!$A$33:$A$776,$A149,СВЦЭМ!$B$33:$B$776,T$119)+'СЕТ СН'!$I$12+СВЦЭМ!$D$10+'СЕТ СН'!$I$6-'СЕТ СН'!$I$22</f>
        <v>1383.09180771</v>
      </c>
      <c r="U149" s="36">
        <f>SUMIFS(СВЦЭМ!$C$33:$C$776,СВЦЭМ!$A$33:$A$776,$A149,СВЦЭМ!$B$33:$B$776,U$119)+'СЕТ СН'!$I$12+СВЦЭМ!$D$10+'СЕТ СН'!$I$6-'СЕТ СН'!$I$22</f>
        <v>1390.4982160499999</v>
      </c>
      <c r="V149" s="36">
        <f>SUMIFS(СВЦЭМ!$C$33:$C$776,СВЦЭМ!$A$33:$A$776,$A149,СВЦЭМ!$B$33:$B$776,V$119)+'СЕТ СН'!$I$12+СВЦЭМ!$D$10+'СЕТ СН'!$I$6-'СЕТ СН'!$I$22</f>
        <v>1389.5188920000001</v>
      </c>
      <c r="W149" s="36">
        <f>SUMIFS(СВЦЭМ!$C$33:$C$776,СВЦЭМ!$A$33:$A$776,$A149,СВЦЭМ!$B$33:$B$776,W$119)+'СЕТ СН'!$I$12+СВЦЭМ!$D$10+'СЕТ СН'!$I$6-'СЕТ СН'!$I$22</f>
        <v>1388.9246147200001</v>
      </c>
      <c r="X149" s="36">
        <f>SUMIFS(СВЦЭМ!$C$33:$C$776,СВЦЭМ!$A$33:$A$776,$A149,СВЦЭМ!$B$33:$B$776,X$119)+'СЕТ СН'!$I$12+СВЦЭМ!$D$10+'СЕТ СН'!$I$6-'СЕТ СН'!$I$22</f>
        <v>1413.5125595700001</v>
      </c>
      <c r="Y149" s="36">
        <f>SUMIFS(СВЦЭМ!$C$33:$C$776,СВЦЭМ!$A$33:$A$776,$A149,СВЦЭМ!$B$33:$B$776,Y$119)+'СЕТ СН'!$I$12+СВЦЭМ!$D$10+'СЕТ СН'!$I$6-'СЕТ СН'!$I$22</f>
        <v>1450.1355582199999</v>
      </c>
    </row>
    <row r="150" spans="1:26" ht="15.75" x14ac:dyDescent="0.2">
      <c r="A150" s="35">
        <f t="shared" si="3"/>
        <v>43769</v>
      </c>
      <c r="B150" s="36">
        <f>SUMIFS(СВЦЭМ!$C$33:$C$776,СВЦЭМ!$A$33:$A$776,$A150,СВЦЭМ!$B$33:$B$776,B$119)+'СЕТ СН'!$I$12+СВЦЭМ!$D$10+'СЕТ СН'!$I$6-'СЕТ СН'!$I$22</f>
        <v>1521.13393443</v>
      </c>
      <c r="C150" s="36">
        <f>SUMIFS(СВЦЭМ!$C$33:$C$776,СВЦЭМ!$A$33:$A$776,$A150,СВЦЭМ!$B$33:$B$776,C$119)+'СЕТ СН'!$I$12+СВЦЭМ!$D$10+'СЕТ СН'!$I$6-'СЕТ СН'!$I$22</f>
        <v>1570.0567528900001</v>
      </c>
      <c r="D150" s="36">
        <f>SUMIFS(СВЦЭМ!$C$33:$C$776,СВЦЭМ!$A$33:$A$776,$A150,СВЦЭМ!$B$33:$B$776,D$119)+'СЕТ СН'!$I$12+СВЦЭМ!$D$10+'СЕТ СН'!$I$6-'СЕТ СН'!$I$22</f>
        <v>1591.96796692</v>
      </c>
      <c r="E150" s="36">
        <f>SUMIFS(СВЦЭМ!$C$33:$C$776,СВЦЭМ!$A$33:$A$776,$A150,СВЦЭМ!$B$33:$B$776,E$119)+'СЕТ СН'!$I$12+СВЦЭМ!$D$10+'СЕТ СН'!$I$6-'СЕТ СН'!$I$22</f>
        <v>1605.9461506500002</v>
      </c>
      <c r="F150" s="36">
        <f>SUMIFS(СВЦЭМ!$C$33:$C$776,СВЦЭМ!$A$33:$A$776,$A150,СВЦЭМ!$B$33:$B$776,F$119)+'СЕТ СН'!$I$12+СВЦЭМ!$D$10+'СЕТ СН'!$I$6-'СЕТ СН'!$I$22</f>
        <v>1606.4287046200002</v>
      </c>
      <c r="G150" s="36">
        <f>SUMIFS(СВЦЭМ!$C$33:$C$776,СВЦЭМ!$A$33:$A$776,$A150,СВЦЭМ!$B$33:$B$776,G$119)+'СЕТ СН'!$I$12+СВЦЭМ!$D$10+'СЕТ СН'!$I$6-'СЕТ СН'!$I$22</f>
        <v>1579.42854584</v>
      </c>
      <c r="H150" s="36">
        <f>SUMIFS(СВЦЭМ!$C$33:$C$776,СВЦЭМ!$A$33:$A$776,$A150,СВЦЭМ!$B$33:$B$776,H$119)+'СЕТ СН'!$I$12+СВЦЭМ!$D$10+'СЕТ СН'!$I$6-'СЕТ СН'!$I$22</f>
        <v>1534.0924984799999</v>
      </c>
      <c r="I150" s="36">
        <f>SUMIFS(СВЦЭМ!$C$33:$C$776,СВЦЭМ!$A$33:$A$776,$A150,СВЦЭМ!$B$33:$B$776,I$119)+'СЕТ СН'!$I$12+СВЦЭМ!$D$10+'СЕТ СН'!$I$6-'СЕТ СН'!$I$22</f>
        <v>1500.9895896400001</v>
      </c>
      <c r="J150" s="36">
        <f>SUMIFS(СВЦЭМ!$C$33:$C$776,СВЦЭМ!$A$33:$A$776,$A150,СВЦЭМ!$B$33:$B$776,J$119)+'СЕТ СН'!$I$12+СВЦЭМ!$D$10+'СЕТ СН'!$I$6-'СЕТ СН'!$I$22</f>
        <v>1503.1212417300001</v>
      </c>
      <c r="K150" s="36">
        <f>SUMIFS(СВЦЭМ!$C$33:$C$776,СВЦЭМ!$A$33:$A$776,$A150,СВЦЭМ!$B$33:$B$776,K$119)+'СЕТ СН'!$I$12+СВЦЭМ!$D$10+'СЕТ СН'!$I$6-'СЕТ СН'!$I$22</f>
        <v>1484.2744066</v>
      </c>
      <c r="L150" s="36">
        <f>SUMIFS(СВЦЭМ!$C$33:$C$776,СВЦЭМ!$A$33:$A$776,$A150,СВЦЭМ!$B$33:$B$776,L$119)+'СЕТ СН'!$I$12+СВЦЭМ!$D$10+'СЕТ СН'!$I$6-'СЕТ СН'!$I$22</f>
        <v>1485.6335422699999</v>
      </c>
      <c r="M150" s="36">
        <f>SUMIFS(СВЦЭМ!$C$33:$C$776,СВЦЭМ!$A$33:$A$776,$A150,СВЦЭМ!$B$33:$B$776,M$119)+'СЕТ СН'!$I$12+СВЦЭМ!$D$10+'СЕТ СН'!$I$6-'СЕТ СН'!$I$22</f>
        <v>1485.82093229</v>
      </c>
      <c r="N150" s="36">
        <f>SUMIFS(СВЦЭМ!$C$33:$C$776,СВЦЭМ!$A$33:$A$776,$A150,СВЦЭМ!$B$33:$B$776,N$119)+'СЕТ СН'!$I$12+СВЦЭМ!$D$10+'СЕТ СН'!$I$6-'СЕТ СН'!$I$22</f>
        <v>1448.0721910699999</v>
      </c>
      <c r="O150" s="36">
        <f>SUMIFS(СВЦЭМ!$C$33:$C$776,СВЦЭМ!$A$33:$A$776,$A150,СВЦЭМ!$B$33:$B$776,O$119)+'СЕТ СН'!$I$12+СВЦЭМ!$D$10+'СЕТ СН'!$I$6-'СЕТ СН'!$I$22</f>
        <v>1409.2774589800001</v>
      </c>
      <c r="P150" s="36">
        <f>SUMIFS(СВЦЭМ!$C$33:$C$776,СВЦЭМ!$A$33:$A$776,$A150,СВЦЭМ!$B$33:$B$776,P$119)+'СЕТ СН'!$I$12+СВЦЭМ!$D$10+'СЕТ СН'!$I$6-'СЕТ СН'!$I$22</f>
        <v>1421.9307306800001</v>
      </c>
      <c r="Q150" s="36">
        <f>SUMIFS(СВЦЭМ!$C$33:$C$776,СВЦЭМ!$A$33:$A$776,$A150,СВЦЭМ!$B$33:$B$776,Q$119)+'СЕТ СН'!$I$12+СВЦЭМ!$D$10+'СЕТ СН'!$I$6-'СЕТ СН'!$I$22</f>
        <v>1425.97008671</v>
      </c>
      <c r="R150" s="36">
        <f>SUMIFS(СВЦЭМ!$C$33:$C$776,СВЦЭМ!$A$33:$A$776,$A150,СВЦЭМ!$B$33:$B$776,R$119)+'СЕТ СН'!$I$12+СВЦЭМ!$D$10+'СЕТ СН'!$I$6-'СЕТ СН'!$I$22</f>
        <v>1425.07228379</v>
      </c>
      <c r="S150" s="36">
        <f>SUMIFS(СВЦЭМ!$C$33:$C$776,СВЦЭМ!$A$33:$A$776,$A150,СВЦЭМ!$B$33:$B$776,S$119)+'СЕТ СН'!$I$12+СВЦЭМ!$D$10+'СЕТ СН'!$I$6-'СЕТ СН'!$I$22</f>
        <v>1422.5072027000001</v>
      </c>
      <c r="T150" s="36">
        <f>SUMIFS(СВЦЭМ!$C$33:$C$776,СВЦЭМ!$A$33:$A$776,$A150,СВЦЭМ!$B$33:$B$776,T$119)+'СЕТ СН'!$I$12+СВЦЭМ!$D$10+'СЕТ СН'!$I$6-'СЕТ СН'!$I$22</f>
        <v>1396.8186677399999</v>
      </c>
      <c r="U150" s="36">
        <f>SUMIFS(СВЦЭМ!$C$33:$C$776,СВЦЭМ!$A$33:$A$776,$A150,СВЦЭМ!$B$33:$B$776,U$119)+'СЕТ СН'!$I$12+СВЦЭМ!$D$10+'СЕТ СН'!$I$6-'СЕТ СН'!$I$22</f>
        <v>1392.66630732</v>
      </c>
      <c r="V150" s="36">
        <f>SUMIFS(СВЦЭМ!$C$33:$C$776,СВЦЭМ!$A$33:$A$776,$A150,СВЦЭМ!$B$33:$B$776,V$119)+'СЕТ СН'!$I$12+СВЦЭМ!$D$10+'СЕТ СН'!$I$6-'СЕТ СН'!$I$22</f>
        <v>1385.3574523299999</v>
      </c>
      <c r="W150" s="36">
        <f>SUMIFS(СВЦЭМ!$C$33:$C$776,СВЦЭМ!$A$33:$A$776,$A150,СВЦЭМ!$B$33:$B$776,W$119)+'СЕТ СН'!$I$12+СВЦЭМ!$D$10+'СЕТ СН'!$I$6-'СЕТ СН'!$I$22</f>
        <v>1395.1708605399999</v>
      </c>
      <c r="X150" s="36">
        <f>SUMIFS(СВЦЭМ!$C$33:$C$776,СВЦЭМ!$A$33:$A$776,$A150,СВЦЭМ!$B$33:$B$776,X$119)+'СЕТ СН'!$I$12+СВЦЭМ!$D$10+'СЕТ СН'!$I$6-'СЕТ СН'!$I$22</f>
        <v>1352.57734355</v>
      </c>
      <c r="Y150" s="36">
        <f>SUMIFS(СВЦЭМ!$C$33:$C$776,СВЦЭМ!$A$33:$A$776,$A150,СВЦЭМ!$B$33:$B$776,Y$119)+'СЕТ СН'!$I$12+СВЦЭМ!$D$10+'СЕТ СН'!$I$6-'СЕТ СН'!$I$22</f>
        <v>1391.40357021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4" t="s">
        <v>74</v>
      </c>
      <c r="B153" s="124"/>
      <c r="C153" s="124"/>
      <c r="D153" s="124"/>
      <c r="E153" s="124"/>
      <c r="F153" s="124"/>
      <c r="G153" s="124"/>
      <c r="H153" s="124"/>
      <c r="I153" s="124"/>
      <c r="J153" s="124"/>
      <c r="K153" s="124"/>
      <c r="L153" s="124"/>
      <c r="M153" s="124"/>
      <c r="N153" s="125" t="s">
        <v>29</v>
      </c>
      <c r="O153" s="125"/>
      <c r="P153" s="125"/>
      <c r="Q153" s="125"/>
      <c r="R153" s="125"/>
      <c r="S153" s="125"/>
      <c r="T153" s="125"/>
      <c r="U153" s="125"/>
      <c r="V153" s="39"/>
      <c r="W153" s="39"/>
      <c r="X153" s="39"/>
      <c r="Y153" s="39"/>
      <c r="Z153" s="39"/>
    </row>
    <row r="154" spans="1:26" ht="15.75" x14ac:dyDescent="0.25">
      <c r="A154" s="124"/>
      <c r="B154" s="124"/>
      <c r="C154" s="124"/>
      <c r="D154" s="124"/>
      <c r="E154" s="124"/>
      <c r="F154" s="124"/>
      <c r="G154" s="124"/>
      <c r="H154" s="124"/>
      <c r="I154" s="124"/>
      <c r="J154" s="124"/>
      <c r="K154" s="124"/>
      <c r="L154" s="124"/>
      <c r="M154" s="124"/>
      <c r="N154" s="126" t="s">
        <v>0</v>
      </c>
      <c r="O154" s="126"/>
      <c r="P154" s="126" t="s">
        <v>1</v>
      </c>
      <c r="Q154" s="126"/>
      <c r="R154" s="126" t="s">
        <v>2</v>
      </c>
      <c r="S154" s="126"/>
      <c r="T154" s="126" t="s">
        <v>3</v>
      </c>
      <c r="U154" s="126"/>
      <c r="V154" s="32"/>
      <c r="W154" s="32"/>
      <c r="X154" s="32"/>
      <c r="Y154" s="32"/>
    </row>
    <row r="155" spans="1:26" ht="15.75" x14ac:dyDescent="0.2">
      <c r="A155" s="124"/>
      <c r="B155" s="124"/>
      <c r="C155" s="124"/>
      <c r="D155" s="124"/>
      <c r="E155" s="124"/>
      <c r="F155" s="124"/>
      <c r="G155" s="124"/>
      <c r="H155" s="124"/>
      <c r="I155" s="124"/>
      <c r="J155" s="124"/>
      <c r="K155" s="124"/>
      <c r="L155" s="124"/>
      <c r="M155" s="124"/>
      <c r="N155" s="127">
        <f>СВЦЭМ!$D$12+'СЕТ СН'!$F$13-'СЕТ СН'!$F$23</f>
        <v>542302.52664728684</v>
      </c>
      <c r="O155" s="128"/>
      <c r="P155" s="127">
        <f>СВЦЭМ!$D$12+'СЕТ СН'!$F$13-'СЕТ СН'!$G$23</f>
        <v>542302.52664728684</v>
      </c>
      <c r="Q155" s="128"/>
      <c r="R155" s="127">
        <f>СВЦЭМ!$D$12+'СЕТ СН'!$F$13-'СЕТ СН'!$H$23</f>
        <v>542302.52664728684</v>
      </c>
      <c r="S155" s="128"/>
      <c r="T155" s="127">
        <f>СВЦЭМ!$D$12+'СЕТ СН'!$F$13-'СЕТ СН'!$I$23</f>
        <v>542302.52664728684</v>
      </c>
      <c r="U155" s="128"/>
      <c r="V155" s="40"/>
      <c r="W155" s="40"/>
      <c r="X155" s="40"/>
      <c r="Y155" s="40"/>
    </row>
    <row r="156" spans="1:26" x14ac:dyDescent="0.25">
      <c r="A156" s="152"/>
      <c r="B156" s="152"/>
      <c r="C156" s="152"/>
      <c r="D156" s="152"/>
      <c r="E156" s="152"/>
      <c r="F156" s="153"/>
      <c r="G156" s="153"/>
      <c r="H156" s="153"/>
      <c r="I156" s="153"/>
      <c r="J156" s="153"/>
      <c r="K156" s="153"/>
      <c r="L156" s="153"/>
      <c r="M156" s="153"/>
    </row>
    <row r="157" spans="1:26" ht="15.75" x14ac:dyDescent="0.25">
      <c r="A157" s="143" t="s">
        <v>75</v>
      </c>
      <c r="B157" s="144"/>
      <c r="C157" s="144"/>
      <c r="D157" s="144"/>
      <c r="E157" s="144"/>
      <c r="F157" s="144"/>
      <c r="G157" s="144"/>
      <c r="H157" s="144"/>
      <c r="I157" s="144"/>
      <c r="J157" s="144"/>
      <c r="K157" s="144"/>
      <c r="L157" s="144"/>
      <c r="M157" s="145"/>
      <c r="N157" s="125" t="s">
        <v>29</v>
      </c>
      <c r="O157" s="125"/>
      <c r="P157" s="125"/>
      <c r="Q157" s="125"/>
      <c r="R157" s="125"/>
      <c r="S157" s="125"/>
      <c r="T157" s="125"/>
      <c r="U157" s="125"/>
    </row>
    <row r="158" spans="1:26" ht="15.75" x14ac:dyDescent="0.25">
      <c r="A158" s="146"/>
      <c r="B158" s="147"/>
      <c r="C158" s="147"/>
      <c r="D158" s="147"/>
      <c r="E158" s="147"/>
      <c r="F158" s="147"/>
      <c r="G158" s="147"/>
      <c r="H158" s="147"/>
      <c r="I158" s="147"/>
      <c r="J158" s="147"/>
      <c r="K158" s="147"/>
      <c r="L158" s="147"/>
      <c r="M158" s="148"/>
      <c r="N158" s="126" t="s">
        <v>0</v>
      </c>
      <c r="O158" s="126"/>
      <c r="P158" s="126" t="s">
        <v>1</v>
      </c>
      <c r="Q158" s="126"/>
      <c r="R158" s="126" t="s">
        <v>2</v>
      </c>
      <c r="S158" s="126"/>
      <c r="T158" s="126" t="s">
        <v>3</v>
      </c>
      <c r="U158" s="126"/>
    </row>
    <row r="159" spans="1:26" ht="15.75" x14ac:dyDescent="0.25">
      <c r="A159" s="149"/>
      <c r="B159" s="150"/>
      <c r="C159" s="150"/>
      <c r="D159" s="150"/>
      <c r="E159" s="150"/>
      <c r="F159" s="150"/>
      <c r="G159" s="150"/>
      <c r="H159" s="150"/>
      <c r="I159" s="150"/>
      <c r="J159" s="150"/>
      <c r="K159" s="150"/>
      <c r="L159" s="150"/>
      <c r="M159" s="151"/>
      <c r="N159" s="142">
        <f>'СЕТ СН'!$F$7</f>
        <v>1433491.35</v>
      </c>
      <c r="O159" s="142"/>
      <c r="P159" s="142">
        <f>'СЕТ СН'!$G$7</f>
        <v>980880.36</v>
      </c>
      <c r="Q159" s="142"/>
      <c r="R159" s="142">
        <f>'СЕТ СН'!$H$7</f>
        <v>1301035.3799999999</v>
      </c>
      <c r="S159" s="142"/>
      <c r="T159" s="142">
        <f>'СЕТ СН'!$I$7</f>
        <v>1236276.94</v>
      </c>
      <c r="U159" s="142"/>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2019г.</v>
      </c>
      <c r="B1" s="140"/>
      <c r="C1" s="140"/>
      <c r="D1" s="140"/>
      <c r="E1" s="140"/>
      <c r="F1" s="140"/>
      <c r="G1" s="140"/>
      <c r="H1" s="140"/>
      <c r="I1" s="140"/>
      <c r="J1" s="140"/>
      <c r="K1" s="140"/>
      <c r="L1" s="140"/>
      <c r="M1" s="140"/>
      <c r="N1" s="140"/>
      <c r="O1" s="140"/>
      <c r="P1" s="140"/>
      <c r="Q1" s="140"/>
      <c r="R1" s="140"/>
      <c r="S1" s="140"/>
      <c r="T1" s="140"/>
      <c r="U1" s="140"/>
      <c r="V1" s="140"/>
      <c r="W1" s="140"/>
      <c r="X1" s="140"/>
      <c r="Y1" s="14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1" t="s">
        <v>40</v>
      </c>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7" ht="32.25" customHeight="1" x14ac:dyDescent="0.2">
      <c r="A4" s="141" t="s">
        <v>10</v>
      </c>
      <c r="B4" s="141"/>
      <c r="C4" s="141"/>
      <c r="D4" s="141"/>
      <c r="E4" s="141"/>
      <c r="F4" s="141"/>
      <c r="G4" s="141"/>
      <c r="H4" s="141"/>
      <c r="I4" s="141"/>
      <c r="J4" s="141"/>
      <c r="K4" s="141"/>
      <c r="L4" s="141"/>
      <c r="M4" s="141"/>
      <c r="N4" s="141"/>
      <c r="O4" s="141"/>
      <c r="P4" s="141"/>
      <c r="Q4" s="141"/>
      <c r="R4" s="141"/>
      <c r="S4" s="141"/>
      <c r="T4" s="141"/>
      <c r="U4" s="141"/>
      <c r="V4" s="141"/>
      <c r="W4" s="141"/>
      <c r="X4" s="141"/>
      <c r="Y4" s="14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5" t="s">
        <v>7</v>
      </c>
      <c r="B9" s="129" t="s">
        <v>69</v>
      </c>
      <c r="C9" s="130"/>
      <c r="D9" s="130"/>
      <c r="E9" s="130"/>
      <c r="F9" s="130"/>
      <c r="G9" s="130"/>
      <c r="H9" s="130"/>
      <c r="I9" s="130"/>
      <c r="J9" s="130"/>
      <c r="K9" s="130"/>
      <c r="L9" s="130"/>
      <c r="M9" s="130"/>
      <c r="N9" s="130"/>
      <c r="O9" s="130"/>
      <c r="P9" s="130"/>
      <c r="Q9" s="130"/>
      <c r="R9" s="130"/>
      <c r="S9" s="130"/>
      <c r="T9" s="130"/>
      <c r="U9" s="130"/>
      <c r="V9" s="130"/>
      <c r="W9" s="130"/>
      <c r="X9" s="130"/>
      <c r="Y9" s="131"/>
    </row>
    <row r="10" spans="1:27" ht="12.75" customHeight="1" x14ac:dyDescent="0.2">
      <c r="A10" s="136"/>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7" ht="12.75" customHeight="1" x14ac:dyDescent="0.2">
      <c r="A11" s="13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SUMIFS(СВЦЭМ!$D$33:$D$776,СВЦЭМ!$A$33:$A$776,$A12,СВЦЭМ!$B$33:$B$776,B$11)+'СЕТ СН'!$F$14+СВЦЭМ!$D$10+'СЕТ СН'!$F$5-'СЕТ СН'!$F$24</f>
        <v>3142.29327642</v>
      </c>
      <c r="C12" s="36">
        <f>SUMIFS(СВЦЭМ!$D$33:$D$776,СВЦЭМ!$A$33:$A$776,$A12,СВЦЭМ!$B$33:$B$776,C$11)+'СЕТ СН'!$F$14+СВЦЭМ!$D$10+'СЕТ СН'!$F$5-'СЕТ СН'!$F$24</f>
        <v>3225.4272530899998</v>
      </c>
      <c r="D12" s="36">
        <f>SUMIFS(СВЦЭМ!$D$33:$D$776,СВЦЭМ!$A$33:$A$776,$A12,СВЦЭМ!$B$33:$B$776,D$11)+'СЕТ СН'!$F$14+СВЦЭМ!$D$10+'СЕТ СН'!$F$5-'СЕТ СН'!$F$24</f>
        <v>3302.7876884900002</v>
      </c>
      <c r="E12" s="36">
        <f>SUMIFS(СВЦЭМ!$D$33:$D$776,СВЦЭМ!$A$33:$A$776,$A12,СВЦЭМ!$B$33:$B$776,E$11)+'СЕТ СН'!$F$14+СВЦЭМ!$D$10+'СЕТ СН'!$F$5-'СЕТ СН'!$F$24</f>
        <v>3326.8046014199999</v>
      </c>
      <c r="F12" s="36">
        <f>SUMIFS(СВЦЭМ!$D$33:$D$776,СВЦЭМ!$A$33:$A$776,$A12,СВЦЭМ!$B$33:$B$776,F$11)+'СЕТ СН'!$F$14+СВЦЭМ!$D$10+'СЕТ СН'!$F$5-'СЕТ СН'!$F$24</f>
        <v>3325.2256942200002</v>
      </c>
      <c r="G12" s="36">
        <f>SUMIFS(СВЦЭМ!$D$33:$D$776,СВЦЭМ!$A$33:$A$776,$A12,СВЦЭМ!$B$33:$B$776,G$11)+'СЕТ СН'!$F$14+СВЦЭМ!$D$10+'СЕТ СН'!$F$5-'СЕТ СН'!$F$24</f>
        <v>3309.0723414100003</v>
      </c>
      <c r="H12" s="36">
        <f>SUMIFS(СВЦЭМ!$D$33:$D$776,СВЦЭМ!$A$33:$A$776,$A12,СВЦЭМ!$B$33:$B$776,H$11)+'СЕТ СН'!$F$14+СВЦЭМ!$D$10+'СЕТ СН'!$F$5-'СЕТ СН'!$F$24</f>
        <v>3239.0357012700001</v>
      </c>
      <c r="I12" s="36">
        <f>SUMIFS(СВЦЭМ!$D$33:$D$776,СВЦЭМ!$A$33:$A$776,$A12,СВЦЭМ!$B$33:$B$776,I$11)+'СЕТ СН'!$F$14+СВЦЭМ!$D$10+'СЕТ СН'!$F$5-'СЕТ СН'!$F$24</f>
        <v>3153.4403625</v>
      </c>
      <c r="J12" s="36">
        <f>SUMIFS(СВЦЭМ!$D$33:$D$776,СВЦЭМ!$A$33:$A$776,$A12,СВЦЭМ!$B$33:$B$776,J$11)+'СЕТ СН'!$F$14+СВЦЭМ!$D$10+'СЕТ СН'!$F$5-'СЕТ СН'!$F$24</f>
        <v>3147.9106384500001</v>
      </c>
      <c r="K12" s="36">
        <f>SUMIFS(СВЦЭМ!$D$33:$D$776,СВЦЭМ!$A$33:$A$776,$A12,СВЦЭМ!$B$33:$B$776,K$11)+'СЕТ СН'!$F$14+СВЦЭМ!$D$10+'СЕТ СН'!$F$5-'СЕТ СН'!$F$24</f>
        <v>3156.5777601700001</v>
      </c>
      <c r="L12" s="36">
        <f>SUMIFS(СВЦЭМ!$D$33:$D$776,СВЦЭМ!$A$33:$A$776,$A12,СВЦЭМ!$B$33:$B$776,L$11)+'СЕТ СН'!$F$14+СВЦЭМ!$D$10+'СЕТ СН'!$F$5-'СЕТ СН'!$F$24</f>
        <v>3153.9155203600003</v>
      </c>
      <c r="M12" s="36">
        <f>SUMIFS(СВЦЭМ!$D$33:$D$776,СВЦЭМ!$A$33:$A$776,$A12,СВЦЭМ!$B$33:$B$776,M$11)+'СЕТ СН'!$F$14+СВЦЭМ!$D$10+'СЕТ СН'!$F$5-'СЕТ СН'!$F$24</f>
        <v>3143.0392039500002</v>
      </c>
      <c r="N12" s="36">
        <f>SUMIFS(СВЦЭМ!$D$33:$D$776,СВЦЭМ!$A$33:$A$776,$A12,СВЦЭМ!$B$33:$B$776,N$11)+'СЕТ СН'!$F$14+СВЦЭМ!$D$10+'СЕТ СН'!$F$5-'СЕТ СН'!$F$24</f>
        <v>3127.48815909</v>
      </c>
      <c r="O12" s="36">
        <f>SUMIFS(СВЦЭМ!$D$33:$D$776,СВЦЭМ!$A$33:$A$776,$A12,СВЦЭМ!$B$33:$B$776,O$11)+'СЕТ СН'!$F$14+СВЦЭМ!$D$10+'СЕТ СН'!$F$5-'СЕТ СН'!$F$24</f>
        <v>3125.31065863</v>
      </c>
      <c r="P12" s="36">
        <f>SUMIFS(СВЦЭМ!$D$33:$D$776,СВЦЭМ!$A$33:$A$776,$A12,СВЦЭМ!$B$33:$B$776,P$11)+'СЕТ СН'!$F$14+СВЦЭМ!$D$10+'СЕТ СН'!$F$5-'СЕТ СН'!$F$24</f>
        <v>3126.8860036200003</v>
      </c>
      <c r="Q12" s="36">
        <f>SUMIFS(СВЦЭМ!$D$33:$D$776,СВЦЭМ!$A$33:$A$776,$A12,СВЦЭМ!$B$33:$B$776,Q$11)+'СЕТ СН'!$F$14+СВЦЭМ!$D$10+'СЕТ СН'!$F$5-'СЕТ СН'!$F$24</f>
        <v>3136.9248552700001</v>
      </c>
      <c r="R12" s="36">
        <f>SUMIFS(СВЦЭМ!$D$33:$D$776,СВЦЭМ!$A$33:$A$776,$A12,СВЦЭМ!$B$33:$B$776,R$11)+'СЕТ СН'!$F$14+СВЦЭМ!$D$10+'СЕТ СН'!$F$5-'СЕТ СН'!$F$24</f>
        <v>3135.92499223</v>
      </c>
      <c r="S12" s="36">
        <f>SUMIFS(СВЦЭМ!$D$33:$D$776,СВЦЭМ!$A$33:$A$776,$A12,СВЦЭМ!$B$33:$B$776,S$11)+'СЕТ СН'!$F$14+СВЦЭМ!$D$10+'СЕТ СН'!$F$5-'СЕТ СН'!$F$24</f>
        <v>3130.4760958300003</v>
      </c>
      <c r="T12" s="36">
        <f>SUMIFS(СВЦЭМ!$D$33:$D$776,СВЦЭМ!$A$33:$A$776,$A12,СВЦЭМ!$B$33:$B$776,T$11)+'СЕТ СН'!$F$14+СВЦЭМ!$D$10+'СЕТ СН'!$F$5-'СЕТ СН'!$F$24</f>
        <v>3128.0185272799999</v>
      </c>
      <c r="U12" s="36">
        <f>SUMIFS(СВЦЭМ!$D$33:$D$776,СВЦЭМ!$A$33:$A$776,$A12,СВЦЭМ!$B$33:$B$776,U$11)+'СЕТ СН'!$F$14+СВЦЭМ!$D$10+'СЕТ СН'!$F$5-'СЕТ СН'!$F$24</f>
        <v>3149.1786206100001</v>
      </c>
      <c r="V12" s="36">
        <f>SUMIFS(СВЦЭМ!$D$33:$D$776,СВЦЭМ!$A$33:$A$776,$A12,СВЦЭМ!$B$33:$B$776,V$11)+'СЕТ СН'!$F$14+СВЦЭМ!$D$10+'СЕТ СН'!$F$5-'СЕТ СН'!$F$24</f>
        <v>3153.6854405200002</v>
      </c>
      <c r="W12" s="36">
        <f>SUMIFS(СВЦЭМ!$D$33:$D$776,СВЦЭМ!$A$33:$A$776,$A12,СВЦЭМ!$B$33:$B$776,W$11)+'СЕТ СН'!$F$14+СВЦЭМ!$D$10+'СЕТ СН'!$F$5-'СЕТ СН'!$F$24</f>
        <v>3156.6438475499999</v>
      </c>
      <c r="X12" s="36">
        <f>SUMIFS(СВЦЭМ!$D$33:$D$776,СВЦЭМ!$A$33:$A$776,$A12,СВЦЭМ!$B$33:$B$776,X$11)+'СЕТ СН'!$F$14+СВЦЭМ!$D$10+'СЕТ СН'!$F$5-'СЕТ СН'!$F$24</f>
        <v>3147.06842551</v>
      </c>
      <c r="Y12" s="36">
        <f>SUMIFS(СВЦЭМ!$D$33:$D$776,СВЦЭМ!$A$33:$A$776,$A12,СВЦЭМ!$B$33:$B$776,Y$11)+'СЕТ СН'!$F$14+СВЦЭМ!$D$10+'СЕТ СН'!$F$5-'СЕТ СН'!$F$24</f>
        <v>3212.4142767100002</v>
      </c>
      <c r="AA12" s="45"/>
    </row>
    <row r="13" spans="1:27" ht="15.75" x14ac:dyDescent="0.2">
      <c r="A13" s="35">
        <f>A12+1</f>
        <v>43740</v>
      </c>
      <c r="B13" s="36">
        <f>SUMIFS(СВЦЭМ!$D$33:$D$776,СВЦЭМ!$A$33:$A$776,$A13,СВЦЭМ!$B$33:$B$776,B$11)+'СЕТ СН'!$F$14+СВЦЭМ!$D$10+'СЕТ СН'!$F$5-'СЕТ СН'!$F$24</f>
        <v>3257.4944025499999</v>
      </c>
      <c r="C13" s="36">
        <f>SUMIFS(СВЦЭМ!$D$33:$D$776,СВЦЭМ!$A$33:$A$776,$A13,СВЦЭМ!$B$33:$B$776,C$11)+'СЕТ СН'!$F$14+СВЦЭМ!$D$10+'СЕТ СН'!$F$5-'СЕТ СН'!$F$24</f>
        <v>3284.4687832300001</v>
      </c>
      <c r="D13" s="36">
        <f>SUMIFS(СВЦЭМ!$D$33:$D$776,СВЦЭМ!$A$33:$A$776,$A13,СВЦЭМ!$B$33:$B$776,D$11)+'СЕТ СН'!$F$14+СВЦЭМ!$D$10+'СЕТ СН'!$F$5-'СЕТ СН'!$F$24</f>
        <v>3299.0414872400002</v>
      </c>
      <c r="E13" s="36">
        <f>SUMIFS(СВЦЭМ!$D$33:$D$776,СВЦЭМ!$A$33:$A$776,$A13,СВЦЭМ!$B$33:$B$776,E$11)+'СЕТ СН'!$F$14+СВЦЭМ!$D$10+'СЕТ СН'!$F$5-'СЕТ СН'!$F$24</f>
        <v>3305.0338985600001</v>
      </c>
      <c r="F13" s="36">
        <f>SUMIFS(СВЦЭМ!$D$33:$D$776,СВЦЭМ!$A$33:$A$776,$A13,СВЦЭМ!$B$33:$B$776,F$11)+'СЕТ СН'!$F$14+СВЦЭМ!$D$10+'СЕТ СН'!$F$5-'СЕТ СН'!$F$24</f>
        <v>3321.9118072700003</v>
      </c>
      <c r="G13" s="36">
        <f>SUMIFS(СВЦЭМ!$D$33:$D$776,СВЦЭМ!$A$33:$A$776,$A13,СВЦЭМ!$B$33:$B$776,G$11)+'СЕТ СН'!$F$14+СВЦЭМ!$D$10+'СЕТ СН'!$F$5-'СЕТ СН'!$F$24</f>
        <v>3302.6664211799998</v>
      </c>
      <c r="H13" s="36">
        <f>SUMIFS(СВЦЭМ!$D$33:$D$776,СВЦЭМ!$A$33:$A$776,$A13,СВЦЭМ!$B$33:$B$776,H$11)+'СЕТ СН'!$F$14+СВЦЭМ!$D$10+'СЕТ СН'!$F$5-'СЕТ СН'!$F$24</f>
        <v>3240.1154438100002</v>
      </c>
      <c r="I13" s="36">
        <f>SUMIFS(СВЦЭМ!$D$33:$D$776,СВЦЭМ!$A$33:$A$776,$A13,СВЦЭМ!$B$33:$B$776,I$11)+'СЕТ СН'!$F$14+СВЦЭМ!$D$10+'СЕТ СН'!$F$5-'СЕТ СН'!$F$24</f>
        <v>3151.6902462600001</v>
      </c>
      <c r="J13" s="36">
        <f>SUMIFS(СВЦЭМ!$D$33:$D$776,СВЦЭМ!$A$33:$A$776,$A13,СВЦЭМ!$B$33:$B$776,J$11)+'СЕТ СН'!$F$14+СВЦЭМ!$D$10+'СЕТ СН'!$F$5-'СЕТ СН'!$F$24</f>
        <v>3147.2532969000004</v>
      </c>
      <c r="K13" s="36">
        <f>SUMIFS(СВЦЭМ!$D$33:$D$776,СВЦЭМ!$A$33:$A$776,$A13,СВЦЭМ!$B$33:$B$776,K$11)+'СЕТ СН'!$F$14+СВЦЭМ!$D$10+'СЕТ СН'!$F$5-'СЕТ СН'!$F$24</f>
        <v>3157.8488072</v>
      </c>
      <c r="L13" s="36">
        <f>SUMIFS(СВЦЭМ!$D$33:$D$776,СВЦЭМ!$A$33:$A$776,$A13,СВЦЭМ!$B$33:$B$776,L$11)+'СЕТ СН'!$F$14+СВЦЭМ!$D$10+'СЕТ СН'!$F$5-'СЕТ СН'!$F$24</f>
        <v>3158.0923027899998</v>
      </c>
      <c r="M13" s="36">
        <f>SUMIFS(СВЦЭМ!$D$33:$D$776,СВЦЭМ!$A$33:$A$776,$A13,СВЦЭМ!$B$33:$B$776,M$11)+'СЕТ СН'!$F$14+СВЦЭМ!$D$10+'СЕТ СН'!$F$5-'СЕТ СН'!$F$24</f>
        <v>3149.2950664600003</v>
      </c>
      <c r="N13" s="36">
        <f>SUMIFS(СВЦЭМ!$D$33:$D$776,СВЦЭМ!$A$33:$A$776,$A13,СВЦЭМ!$B$33:$B$776,N$11)+'СЕТ СН'!$F$14+СВЦЭМ!$D$10+'СЕТ СН'!$F$5-'СЕТ СН'!$F$24</f>
        <v>3144.2641585700003</v>
      </c>
      <c r="O13" s="36">
        <f>SUMIFS(СВЦЭМ!$D$33:$D$776,СВЦЭМ!$A$33:$A$776,$A13,СВЦЭМ!$B$33:$B$776,O$11)+'СЕТ СН'!$F$14+СВЦЭМ!$D$10+'СЕТ СН'!$F$5-'СЕТ СН'!$F$24</f>
        <v>3146.3448535500002</v>
      </c>
      <c r="P13" s="36">
        <f>SUMIFS(СВЦЭМ!$D$33:$D$776,СВЦЭМ!$A$33:$A$776,$A13,СВЦЭМ!$B$33:$B$776,P$11)+'СЕТ СН'!$F$14+СВЦЭМ!$D$10+'СЕТ СН'!$F$5-'СЕТ СН'!$F$24</f>
        <v>3150.3864996299999</v>
      </c>
      <c r="Q13" s="36">
        <f>SUMIFS(СВЦЭМ!$D$33:$D$776,СВЦЭМ!$A$33:$A$776,$A13,СВЦЭМ!$B$33:$B$776,Q$11)+'СЕТ СН'!$F$14+СВЦЭМ!$D$10+'СЕТ СН'!$F$5-'СЕТ СН'!$F$24</f>
        <v>3152.88863601</v>
      </c>
      <c r="R13" s="36">
        <f>SUMIFS(СВЦЭМ!$D$33:$D$776,СВЦЭМ!$A$33:$A$776,$A13,СВЦЭМ!$B$33:$B$776,R$11)+'СЕТ СН'!$F$14+СВЦЭМ!$D$10+'СЕТ СН'!$F$5-'СЕТ СН'!$F$24</f>
        <v>3157.6832613199999</v>
      </c>
      <c r="S13" s="36">
        <f>SUMIFS(СВЦЭМ!$D$33:$D$776,СВЦЭМ!$A$33:$A$776,$A13,СВЦЭМ!$B$33:$B$776,S$11)+'СЕТ СН'!$F$14+СВЦЭМ!$D$10+'СЕТ СН'!$F$5-'СЕТ СН'!$F$24</f>
        <v>3152.5300510000002</v>
      </c>
      <c r="T13" s="36">
        <f>SUMIFS(СВЦЭМ!$D$33:$D$776,СВЦЭМ!$A$33:$A$776,$A13,СВЦЭМ!$B$33:$B$776,T$11)+'СЕТ СН'!$F$14+СВЦЭМ!$D$10+'СЕТ СН'!$F$5-'СЕТ СН'!$F$24</f>
        <v>3158.08992085</v>
      </c>
      <c r="U13" s="36">
        <f>SUMIFS(СВЦЭМ!$D$33:$D$776,СВЦЭМ!$A$33:$A$776,$A13,СВЦЭМ!$B$33:$B$776,U$11)+'СЕТ СН'!$F$14+СВЦЭМ!$D$10+'СЕТ СН'!$F$5-'СЕТ СН'!$F$24</f>
        <v>3179.9791760400003</v>
      </c>
      <c r="V13" s="36">
        <f>SUMIFS(СВЦЭМ!$D$33:$D$776,СВЦЭМ!$A$33:$A$776,$A13,СВЦЭМ!$B$33:$B$776,V$11)+'СЕТ СН'!$F$14+СВЦЭМ!$D$10+'СЕТ СН'!$F$5-'СЕТ СН'!$F$24</f>
        <v>3177.6033720099999</v>
      </c>
      <c r="W13" s="36">
        <f>SUMIFS(СВЦЭМ!$D$33:$D$776,СВЦЭМ!$A$33:$A$776,$A13,СВЦЭМ!$B$33:$B$776,W$11)+'СЕТ СН'!$F$14+СВЦЭМ!$D$10+'СЕТ СН'!$F$5-'СЕТ СН'!$F$24</f>
        <v>3158.55460494</v>
      </c>
      <c r="X13" s="36">
        <f>SUMIFS(СВЦЭМ!$D$33:$D$776,СВЦЭМ!$A$33:$A$776,$A13,СВЦЭМ!$B$33:$B$776,X$11)+'СЕТ СН'!$F$14+СВЦЭМ!$D$10+'СЕТ СН'!$F$5-'СЕТ СН'!$F$24</f>
        <v>3148.4840967499999</v>
      </c>
      <c r="Y13" s="36">
        <f>SUMIFS(СВЦЭМ!$D$33:$D$776,СВЦЭМ!$A$33:$A$776,$A13,СВЦЭМ!$B$33:$B$776,Y$11)+'СЕТ СН'!$F$14+СВЦЭМ!$D$10+'СЕТ СН'!$F$5-'СЕТ СН'!$F$24</f>
        <v>3221.5437928400002</v>
      </c>
    </row>
    <row r="14" spans="1:27" ht="15.75" x14ac:dyDescent="0.2">
      <c r="A14" s="35">
        <f t="shared" ref="A14:A42" si="0">A13+1</f>
        <v>43741</v>
      </c>
      <c r="B14" s="36">
        <f>SUMIFS(СВЦЭМ!$D$33:$D$776,СВЦЭМ!$A$33:$A$776,$A14,СВЦЭМ!$B$33:$B$776,B$11)+'СЕТ СН'!$F$14+СВЦЭМ!$D$10+'СЕТ СН'!$F$5-'СЕТ СН'!$F$24</f>
        <v>3263.2631582200002</v>
      </c>
      <c r="C14" s="36">
        <f>SUMIFS(СВЦЭМ!$D$33:$D$776,СВЦЭМ!$A$33:$A$776,$A14,СВЦЭМ!$B$33:$B$776,C$11)+'СЕТ СН'!$F$14+СВЦЭМ!$D$10+'СЕТ СН'!$F$5-'СЕТ СН'!$F$24</f>
        <v>3300.8893778000001</v>
      </c>
      <c r="D14" s="36">
        <f>SUMIFS(СВЦЭМ!$D$33:$D$776,СВЦЭМ!$A$33:$A$776,$A14,СВЦЭМ!$B$33:$B$776,D$11)+'СЕТ СН'!$F$14+СВЦЭМ!$D$10+'СЕТ СН'!$F$5-'СЕТ СН'!$F$24</f>
        <v>3323.2942575000002</v>
      </c>
      <c r="E14" s="36">
        <f>SUMIFS(СВЦЭМ!$D$33:$D$776,СВЦЭМ!$A$33:$A$776,$A14,СВЦЭМ!$B$33:$B$776,E$11)+'СЕТ СН'!$F$14+СВЦЭМ!$D$10+'СЕТ СН'!$F$5-'СЕТ СН'!$F$24</f>
        <v>3328.8318048199999</v>
      </c>
      <c r="F14" s="36">
        <f>SUMIFS(СВЦЭМ!$D$33:$D$776,СВЦЭМ!$A$33:$A$776,$A14,СВЦЭМ!$B$33:$B$776,F$11)+'СЕТ СН'!$F$14+СВЦЭМ!$D$10+'СЕТ СН'!$F$5-'СЕТ СН'!$F$24</f>
        <v>3325.5617490100003</v>
      </c>
      <c r="G14" s="36">
        <f>SUMIFS(СВЦЭМ!$D$33:$D$776,СВЦЭМ!$A$33:$A$776,$A14,СВЦЭМ!$B$33:$B$776,G$11)+'СЕТ СН'!$F$14+СВЦЭМ!$D$10+'СЕТ СН'!$F$5-'СЕТ СН'!$F$24</f>
        <v>3310.1967368800001</v>
      </c>
      <c r="H14" s="36">
        <f>SUMIFS(СВЦЭМ!$D$33:$D$776,СВЦЭМ!$A$33:$A$776,$A14,СВЦЭМ!$B$33:$B$776,H$11)+'СЕТ СН'!$F$14+СВЦЭМ!$D$10+'СЕТ СН'!$F$5-'СЕТ СН'!$F$24</f>
        <v>3240.3705859700003</v>
      </c>
      <c r="I14" s="36">
        <f>SUMIFS(СВЦЭМ!$D$33:$D$776,СВЦЭМ!$A$33:$A$776,$A14,СВЦЭМ!$B$33:$B$776,I$11)+'СЕТ СН'!$F$14+СВЦЭМ!$D$10+'СЕТ СН'!$F$5-'СЕТ СН'!$F$24</f>
        <v>3159.3239286400003</v>
      </c>
      <c r="J14" s="36">
        <f>SUMIFS(СВЦЭМ!$D$33:$D$776,СВЦЭМ!$A$33:$A$776,$A14,СВЦЭМ!$B$33:$B$776,J$11)+'СЕТ СН'!$F$14+СВЦЭМ!$D$10+'СЕТ СН'!$F$5-'СЕТ СН'!$F$24</f>
        <v>3161.7704622000001</v>
      </c>
      <c r="K14" s="36">
        <f>SUMIFS(СВЦЭМ!$D$33:$D$776,СВЦЭМ!$A$33:$A$776,$A14,СВЦЭМ!$B$33:$B$776,K$11)+'СЕТ СН'!$F$14+СВЦЭМ!$D$10+'СЕТ СН'!$F$5-'СЕТ СН'!$F$24</f>
        <v>3173.1379286599999</v>
      </c>
      <c r="L14" s="36">
        <f>SUMIFS(СВЦЭМ!$D$33:$D$776,СВЦЭМ!$A$33:$A$776,$A14,СВЦЭМ!$B$33:$B$776,L$11)+'СЕТ СН'!$F$14+СВЦЭМ!$D$10+'СЕТ СН'!$F$5-'СЕТ СН'!$F$24</f>
        <v>3179.63686061</v>
      </c>
      <c r="M14" s="36">
        <f>SUMIFS(СВЦЭМ!$D$33:$D$776,СВЦЭМ!$A$33:$A$776,$A14,СВЦЭМ!$B$33:$B$776,M$11)+'СЕТ СН'!$F$14+СВЦЭМ!$D$10+'СЕТ СН'!$F$5-'СЕТ СН'!$F$24</f>
        <v>3170.9029003099999</v>
      </c>
      <c r="N14" s="36">
        <f>SUMIFS(СВЦЭМ!$D$33:$D$776,СВЦЭМ!$A$33:$A$776,$A14,СВЦЭМ!$B$33:$B$776,N$11)+'СЕТ СН'!$F$14+СВЦЭМ!$D$10+'СЕТ СН'!$F$5-'СЕТ СН'!$F$24</f>
        <v>3213.0259662600001</v>
      </c>
      <c r="O14" s="36">
        <f>SUMIFS(СВЦЭМ!$D$33:$D$776,СВЦЭМ!$A$33:$A$776,$A14,СВЦЭМ!$B$33:$B$776,O$11)+'СЕТ СН'!$F$14+СВЦЭМ!$D$10+'СЕТ СН'!$F$5-'СЕТ СН'!$F$24</f>
        <v>3262.7867183100002</v>
      </c>
      <c r="P14" s="36">
        <f>SUMIFS(СВЦЭМ!$D$33:$D$776,СВЦЭМ!$A$33:$A$776,$A14,СВЦЭМ!$B$33:$B$776,P$11)+'СЕТ СН'!$F$14+СВЦЭМ!$D$10+'СЕТ СН'!$F$5-'СЕТ СН'!$F$24</f>
        <v>3264.6181006800002</v>
      </c>
      <c r="Q14" s="36">
        <f>SUMIFS(СВЦЭМ!$D$33:$D$776,СВЦЭМ!$A$33:$A$776,$A14,СВЦЭМ!$B$33:$B$776,Q$11)+'СЕТ СН'!$F$14+СВЦЭМ!$D$10+'СЕТ СН'!$F$5-'СЕТ СН'!$F$24</f>
        <v>3260.7021475800002</v>
      </c>
      <c r="R14" s="36">
        <f>SUMIFS(СВЦЭМ!$D$33:$D$776,СВЦЭМ!$A$33:$A$776,$A14,СВЦЭМ!$B$33:$B$776,R$11)+'СЕТ СН'!$F$14+СВЦЭМ!$D$10+'СЕТ СН'!$F$5-'СЕТ СН'!$F$24</f>
        <v>3207.7848334800001</v>
      </c>
      <c r="S14" s="36">
        <f>SUMIFS(СВЦЭМ!$D$33:$D$776,СВЦЭМ!$A$33:$A$776,$A14,СВЦЭМ!$B$33:$B$776,S$11)+'СЕТ СН'!$F$14+СВЦЭМ!$D$10+'СЕТ СН'!$F$5-'СЕТ СН'!$F$24</f>
        <v>3193.08443463</v>
      </c>
      <c r="T14" s="36">
        <f>SUMIFS(СВЦЭМ!$D$33:$D$776,СВЦЭМ!$A$33:$A$776,$A14,СВЦЭМ!$B$33:$B$776,T$11)+'СЕТ СН'!$F$14+СВЦЭМ!$D$10+'СЕТ СН'!$F$5-'СЕТ СН'!$F$24</f>
        <v>3181.0850230699998</v>
      </c>
      <c r="U14" s="36">
        <f>SUMIFS(СВЦЭМ!$D$33:$D$776,СВЦЭМ!$A$33:$A$776,$A14,СВЦЭМ!$B$33:$B$776,U$11)+'СЕТ СН'!$F$14+СВЦЭМ!$D$10+'СЕТ СН'!$F$5-'СЕТ СН'!$F$24</f>
        <v>3190.7431732200002</v>
      </c>
      <c r="V14" s="36">
        <f>SUMIFS(СВЦЭМ!$D$33:$D$776,СВЦЭМ!$A$33:$A$776,$A14,СВЦЭМ!$B$33:$B$776,V$11)+'СЕТ СН'!$F$14+СВЦЭМ!$D$10+'СЕТ СН'!$F$5-'СЕТ СН'!$F$24</f>
        <v>3194.6435211500002</v>
      </c>
      <c r="W14" s="36">
        <f>SUMIFS(СВЦЭМ!$D$33:$D$776,СВЦЭМ!$A$33:$A$776,$A14,СВЦЭМ!$B$33:$B$776,W$11)+'СЕТ СН'!$F$14+СВЦЭМ!$D$10+'СЕТ СН'!$F$5-'СЕТ СН'!$F$24</f>
        <v>3194.03821487</v>
      </c>
      <c r="X14" s="36">
        <f>SUMIFS(СВЦЭМ!$D$33:$D$776,СВЦЭМ!$A$33:$A$776,$A14,СВЦЭМ!$B$33:$B$776,X$11)+'СЕТ СН'!$F$14+СВЦЭМ!$D$10+'СЕТ СН'!$F$5-'СЕТ СН'!$F$24</f>
        <v>3161.3700448999998</v>
      </c>
      <c r="Y14" s="36">
        <f>SUMIFS(СВЦЭМ!$D$33:$D$776,СВЦЭМ!$A$33:$A$776,$A14,СВЦЭМ!$B$33:$B$776,Y$11)+'СЕТ СН'!$F$14+СВЦЭМ!$D$10+'СЕТ СН'!$F$5-'СЕТ СН'!$F$24</f>
        <v>3184.1117298200002</v>
      </c>
    </row>
    <row r="15" spans="1:27" ht="15.75" x14ac:dyDescent="0.2">
      <c r="A15" s="35">
        <f t="shared" si="0"/>
        <v>43742</v>
      </c>
      <c r="B15" s="36">
        <f>SUMIFS(СВЦЭМ!$D$33:$D$776,СВЦЭМ!$A$33:$A$776,$A15,СВЦЭМ!$B$33:$B$776,B$11)+'СЕТ СН'!$F$14+СВЦЭМ!$D$10+'СЕТ СН'!$F$5-'СЕТ СН'!$F$24</f>
        <v>3257.4011126400001</v>
      </c>
      <c r="C15" s="36">
        <f>SUMIFS(СВЦЭМ!$D$33:$D$776,СВЦЭМ!$A$33:$A$776,$A15,СВЦЭМ!$B$33:$B$776,C$11)+'СЕТ СН'!$F$14+СВЦЭМ!$D$10+'СЕТ СН'!$F$5-'СЕТ СН'!$F$24</f>
        <v>3289.8795710499999</v>
      </c>
      <c r="D15" s="36">
        <f>SUMIFS(СВЦЭМ!$D$33:$D$776,СВЦЭМ!$A$33:$A$776,$A15,СВЦЭМ!$B$33:$B$776,D$11)+'СЕТ СН'!$F$14+СВЦЭМ!$D$10+'СЕТ СН'!$F$5-'СЕТ СН'!$F$24</f>
        <v>3292.9717610600001</v>
      </c>
      <c r="E15" s="36">
        <f>SUMIFS(СВЦЭМ!$D$33:$D$776,СВЦЭМ!$A$33:$A$776,$A15,СВЦЭМ!$B$33:$B$776,E$11)+'СЕТ СН'!$F$14+СВЦЭМ!$D$10+'СЕТ СН'!$F$5-'СЕТ СН'!$F$24</f>
        <v>3313.8744805800002</v>
      </c>
      <c r="F15" s="36">
        <f>SUMIFS(СВЦЭМ!$D$33:$D$776,СВЦЭМ!$A$33:$A$776,$A15,СВЦЭМ!$B$33:$B$776,F$11)+'СЕТ СН'!$F$14+СВЦЭМ!$D$10+'СЕТ СН'!$F$5-'СЕТ СН'!$F$24</f>
        <v>3291.9042157700001</v>
      </c>
      <c r="G15" s="36">
        <f>SUMIFS(СВЦЭМ!$D$33:$D$776,СВЦЭМ!$A$33:$A$776,$A15,СВЦЭМ!$B$33:$B$776,G$11)+'СЕТ СН'!$F$14+СВЦЭМ!$D$10+'СЕТ СН'!$F$5-'СЕТ СН'!$F$24</f>
        <v>3266.78890796</v>
      </c>
      <c r="H15" s="36">
        <f>SUMIFS(СВЦЭМ!$D$33:$D$776,СВЦЭМ!$A$33:$A$776,$A15,СВЦЭМ!$B$33:$B$776,H$11)+'СЕТ СН'!$F$14+СВЦЭМ!$D$10+'СЕТ СН'!$F$5-'СЕТ СН'!$F$24</f>
        <v>3218.7614328999998</v>
      </c>
      <c r="I15" s="36">
        <f>SUMIFS(СВЦЭМ!$D$33:$D$776,СВЦЭМ!$A$33:$A$776,$A15,СВЦЭМ!$B$33:$B$776,I$11)+'СЕТ СН'!$F$14+СВЦЭМ!$D$10+'СЕТ СН'!$F$5-'СЕТ СН'!$F$24</f>
        <v>3135.2706971299999</v>
      </c>
      <c r="J15" s="36">
        <f>SUMIFS(СВЦЭМ!$D$33:$D$776,СВЦЭМ!$A$33:$A$776,$A15,СВЦЭМ!$B$33:$B$776,J$11)+'СЕТ СН'!$F$14+СВЦЭМ!$D$10+'СЕТ СН'!$F$5-'СЕТ СН'!$F$24</f>
        <v>3138.4227872500001</v>
      </c>
      <c r="K15" s="36">
        <f>SUMIFS(СВЦЭМ!$D$33:$D$776,СВЦЭМ!$A$33:$A$776,$A15,СВЦЭМ!$B$33:$B$776,K$11)+'СЕТ СН'!$F$14+СВЦЭМ!$D$10+'СЕТ СН'!$F$5-'СЕТ СН'!$F$24</f>
        <v>3155.53603011</v>
      </c>
      <c r="L15" s="36">
        <f>SUMIFS(СВЦЭМ!$D$33:$D$776,СВЦЭМ!$A$33:$A$776,$A15,СВЦЭМ!$B$33:$B$776,L$11)+'СЕТ СН'!$F$14+СВЦЭМ!$D$10+'СЕТ СН'!$F$5-'СЕТ СН'!$F$24</f>
        <v>3158.1499996399998</v>
      </c>
      <c r="M15" s="36">
        <f>SUMIFS(СВЦЭМ!$D$33:$D$776,СВЦЭМ!$A$33:$A$776,$A15,СВЦЭМ!$B$33:$B$776,M$11)+'СЕТ СН'!$F$14+СВЦЭМ!$D$10+'СЕТ СН'!$F$5-'СЕТ СН'!$F$24</f>
        <v>3150.9210180999999</v>
      </c>
      <c r="N15" s="36">
        <f>SUMIFS(СВЦЭМ!$D$33:$D$776,СВЦЭМ!$A$33:$A$776,$A15,СВЦЭМ!$B$33:$B$776,N$11)+'СЕТ СН'!$F$14+СВЦЭМ!$D$10+'СЕТ СН'!$F$5-'СЕТ СН'!$F$24</f>
        <v>3147.0877063200001</v>
      </c>
      <c r="O15" s="36">
        <f>SUMIFS(СВЦЭМ!$D$33:$D$776,СВЦЭМ!$A$33:$A$776,$A15,СВЦЭМ!$B$33:$B$776,O$11)+'СЕТ СН'!$F$14+СВЦЭМ!$D$10+'СЕТ СН'!$F$5-'СЕТ СН'!$F$24</f>
        <v>3147.2630788800002</v>
      </c>
      <c r="P15" s="36">
        <f>SUMIFS(СВЦЭМ!$D$33:$D$776,СВЦЭМ!$A$33:$A$776,$A15,СВЦЭМ!$B$33:$B$776,P$11)+'СЕТ СН'!$F$14+СВЦЭМ!$D$10+'СЕТ СН'!$F$5-'СЕТ СН'!$F$24</f>
        <v>3147.1149033800002</v>
      </c>
      <c r="Q15" s="36">
        <f>SUMIFS(СВЦЭМ!$D$33:$D$776,СВЦЭМ!$A$33:$A$776,$A15,СВЦЭМ!$B$33:$B$776,Q$11)+'СЕТ СН'!$F$14+СВЦЭМ!$D$10+'СЕТ СН'!$F$5-'СЕТ СН'!$F$24</f>
        <v>3145.77533343</v>
      </c>
      <c r="R15" s="36">
        <f>SUMIFS(СВЦЭМ!$D$33:$D$776,СВЦЭМ!$A$33:$A$776,$A15,СВЦЭМ!$B$33:$B$776,R$11)+'СЕТ СН'!$F$14+СВЦЭМ!$D$10+'СЕТ СН'!$F$5-'СЕТ СН'!$F$24</f>
        <v>3140.8376132799999</v>
      </c>
      <c r="S15" s="36">
        <f>SUMIFS(СВЦЭМ!$D$33:$D$776,СВЦЭМ!$A$33:$A$776,$A15,СВЦЭМ!$B$33:$B$776,S$11)+'СЕТ СН'!$F$14+СВЦЭМ!$D$10+'СЕТ СН'!$F$5-'СЕТ СН'!$F$24</f>
        <v>3140.06184742</v>
      </c>
      <c r="T15" s="36">
        <f>SUMIFS(СВЦЭМ!$D$33:$D$776,СВЦЭМ!$A$33:$A$776,$A15,СВЦЭМ!$B$33:$B$776,T$11)+'СЕТ СН'!$F$14+СВЦЭМ!$D$10+'СЕТ СН'!$F$5-'СЕТ СН'!$F$24</f>
        <v>3143.4891974299999</v>
      </c>
      <c r="U15" s="36">
        <f>SUMIFS(СВЦЭМ!$D$33:$D$776,СВЦЭМ!$A$33:$A$776,$A15,СВЦЭМ!$B$33:$B$776,U$11)+'СЕТ СН'!$F$14+СВЦЭМ!$D$10+'СЕТ СН'!$F$5-'СЕТ СН'!$F$24</f>
        <v>3159.46707431</v>
      </c>
      <c r="V15" s="36">
        <f>SUMIFS(СВЦЭМ!$D$33:$D$776,СВЦЭМ!$A$33:$A$776,$A15,СВЦЭМ!$B$33:$B$776,V$11)+'СЕТ СН'!$F$14+СВЦЭМ!$D$10+'СЕТ СН'!$F$5-'СЕТ СН'!$F$24</f>
        <v>3153.6862206200003</v>
      </c>
      <c r="W15" s="36">
        <f>SUMIFS(СВЦЭМ!$D$33:$D$776,СВЦЭМ!$A$33:$A$776,$A15,СВЦЭМ!$B$33:$B$776,W$11)+'СЕТ СН'!$F$14+СВЦЭМ!$D$10+'СЕТ СН'!$F$5-'СЕТ СН'!$F$24</f>
        <v>3135.9521146000002</v>
      </c>
      <c r="X15" s="36">
        <f>SUMIFS(СВЦЭМ!$D$33:$D$776,СВЦЭМ!$A$33:$A$776,$A15,СВЦЭМ!$B$33:$B$776,X$11)+'СЕТ СН'!$F$14+СВЦЭМ!$D$10+'СЕТ СН'!$F$5-'СЕТ СН'!$F$24</f>
        <v>3164.3984118600001</v>
      </c>
      <c r="Y15" s="36">
        <f>SUMIFS(СВЦЭМ!$D$33:$D$776,СВЦЭМ!$A$33:$A$776,$A15,СВЦЭМ!$B$33:$B$776,Y$11)+'СЕТ СН'!$F$14+СВЦЭМ!$D$10+'СЕТ СН'!$F$5-'СЕТ СН'!$F$24</f>
        <v>3226.7838862899998</v>
      </c>
    </row>
    <row r="16" spans="1:27" ht="15.75" x14ac:dyDescent="0.2">
      <c r="A16" s="35">
        <f t="shared" si="0"/>
        <v>43743</v>
      </c>
      <c r="B16" s="36">
        <f>SUMIFS(СВЦЭМ!$D$33:$D$776,СВЦЭМ!$A$33:$A$776,$A16,СВЦЭМ!$B$33:$B$776,B$11)+'СЕТ СН'!$F$14+СВЦЭМ!$D$10+'СЕТ СН'!$F$5-'СЕТ СН'!$F$24</f>
        <v>3264.12744436</v>
      </c>
      <c r="C16" s="36">
        <f>SUMIFS(СВЦЭМ!$D$33:$D$776,СВЦЭМ!$A$33:$A$776,$A16,СВЦЭМ!$B$33:$B$776,C$11)+'СЕТ СН'!$F$14+СВЦЭМ!$D$10+'СЕТ СН'!$F$5-'СЕТ СН'!$F$24</f>
        <v>3306.5974081100003</v>
      </c>
      <c r="D16" s="36">
        <f>SUMIFS(СВЦЭМ!$D$33:$D$776,СВЦЭМ!$A$33:$A$776,$A16,СВЦЭМ!$B$33:$B$776,D$11)+'СЕТ СН'!$F$14+СВЦЭМ!$D$10+'СЕТ СН'!$F$5-'СЕТ СН'!$F$24</f>
        <v>3318.0449819700002</v>
      </c>
      <c r="E16" s="36">
        <f>SUMIFS(СВЦЭМ!$D$33:$D$776,СВЦЭМ!$A$33:$A$776,$A16,СВЦЭМ!$B$33:$B$776,E$11)+'СЕТ СН'!$F$14+СВЦЭМ!$D$10+'СЕТ СН'!$F$5-'СЕТ СН'!$F$24</f>
        <v>3323.5429014400002</v>
      </c>
      <c r="F16" s="36">
        <f>SUMIFS(СВЦЭМ!$D$33:$D$776,СВЦЭМ!$A$33:$A$776,$A16,СВЦЭМ!$B$33:$B$776,F$11)+'СЕТ СН'!$F$14+СВЦЭМ!$D$10+'СЕТ СН'!$F$5-'СЕТ СН'!$F$24</f>
        <v>3313.4592927000003</v>
      </c>
      <c r="G16" s="36">
        <f>SUMIFS(СВЦЭМ!$D$33:$D$776,СВЦЭМ!$A$33:$A$776,$A16,СВЦЭМ!$B$33:$B$776,G$11)+'СЕТ СН'!$F$14+СВЦЭМ!$D$10+'СЕТ СН'!$F$5-'СЕТ СН'!$F$24</f>
        <v>3310.7607615699999</v>
      </c>
      <c r="H16" s="36">
        <f>SUMIFS(СВЦЭМ!$D$33:$D$776,СВЦЭМ!$A$33:$A$776,$A16,СВЦЭМ!$B$33:$B$776,H$11)+'СЕТ СН'!$F$14+СВЦЭМ!$D$10+'СЕТ СН'!$F$5-'СЕТ СН'!$F$24</f>
        <v>3279.7180721300001</v>
      </c>
      <c r="I16" s="36">
        <f>SUMIFS(СВЦЭМ!$D$33:$D$776,СВЦЭМ!$A$33:$A$776,$A16,СВЦЭМ!$B$33:$B$776,I$11)+'СЕТ СН'!$F$14+СВЦЭМ!$D$10+'СЕТ СН'!$F$5-'СЕТ СН'!$F$24</f>
        <v>3210.0441258600003</v>
      </c>
      <c r="J16" s="36">
        <f>SUMIFS(СВЦЭМ!$D$33:$D$776,СВЦЭМ!$A$33:$A$776,$A16,СВЦЭМ!$B$33:$B$776,J$11)+'СЕТ СН'!$F$14+СВЦЭМ!$D$10+'СЕТ СН'!$F$5-'СЕТ СН'!$F$24</f>
        <v>3152.3273179500002</v>
      </c>
      <c r="K16" s="36">
        <f>SUMIFS(СВЦЭМ!$D$33:$D$776,СВЦЭМ!$A$33:$A$776,$A16,СВЦЭМ!$B$33:$B$776,K$11)+'СЕТ СН'!$F$14+СВЦЭМ!$D$10+'СЕТ СН'!$F$5-'СЕТ СН'!$F$24</f>
        <v>3136.5464659899999</v>
      </c>
      <c r="L16" s="36">
        <f>SUMIFS(СВЦЭМ!$D$33:$D$776,СВЦЭМ!$A$33:$A$776,$A16,СВЦЭМ!$B$33:$B$776,L$11)+'СЕТ СН'!$F$14+СВЦЭМ!$D$10+'СЕТ СН'!$F$5-'СЕТ СН'!$F$24</f>
        <v>3146.6265290800002</v>
      </c>
      <c r="M16" s="36">
        <f>SUMIFS(СВЦЭМ!$D$33:$D$776,СВЦЭМ!$A$33:$A$776,$A16,СВЦЭМ!$B$33:$B$776,M$11)+'СЕТ СН'!$F$14+СВЦЭМ!$D$10+'СЕТ СН'!$F$5-'СЕТ СН'!$F$24</f>
        <v>3140.1191010500002</v>
      </c>
      <c r="N16" s="36">
        <f>SUMIFS(СВЦЭМ!$D$33:$D$776,СВЦЭМ!$A$33:$A$776,$A16,СВЦЭМ!$B$33:$B$776,N$11)+'СЕТ СН'!$F$14+СВЦЭМ!$D$10+'СЕТ СН'!$F$5-'СЕТ СН'!$F$24</f>
        <v>3139.4823610500002</v>
      </c>
      <c r="O16" s="36">
        <f>SUMIFS(СВЦЭМ!$D$33:$D$776,СВЦЭМ!$A$33:$A$776,$A16,СВЦЭМ!$B$33:$B$776,O$11)+'СЕТ СН'!$F$14+СВЦЭМ!$D$10+'СЕТ СН'!$F$5-'СЕТ СН'!$F$24</f>
        <v>3144.7960862999998</v>
      </c>
      <c r="P16" s="36">
        <f>SUMIFS(СВЦЭМ!$D$33:$D$776,СВЦЭМ!$A$33:$A$776,$A16,СВЦЭМ!$B$33:$B$776,P$11)+'СЕТ СН'!$F$14+СВЦЭМ!$D$10+'СЕТ СН'!$F$5-'СЕТ СН'!$F$24</f>
        <v>3152.0106204100002</v>
      </c>
      <c r="Q16" s="36">
        <f>SUMIFS(СВЦЭМ!$D$33:$D$776,СВЦЭМ!$A$33:$A$776,$A16,СВЦЭМ!$B$33:$B$776,Q$11)+'СЕТ СН'!$F$14+СВЦЭМ!$D$10+'СЕТ СН'!$F$5-'СЕТ СН'!$F$24</f>
        <v>3153.3264381899999</v>
      </c>
      <c r="R16" s="36">
        <f>SUMIFS(СВЦЭМ!$D$33:$D$776,СВЦЭМ!$A$33:$A$776,$A16,СВЦЭМ!$B$33:$B$776,R$11)+'СЕТ СН'!$F$14+СВЦЭМ!$D$10+'СЕТ СН'!$F$5-'СЕТ СН'!$F$24</f>
        <v>3156.3669790700001</v>
      </c>
      <c r="S16" s="36">
        <f>SUMIFS(СВЦЭМ!$D$33:$D$776,СВЦЭМ!$A$33:$A$776,$A16,СВЦЭМ!$B$33:$B$776,S$11)+'СЕТ СН'!$F$14+СВЦЭМ!$D$10+'СЕТ СН'!$F$5-'СЕТ СН'!$F$24</f>
        <v>3154.5637090999999</v>
      </c>
      <c r="T16" s="36">
        <f>SUMIFS(СВЦЭМ!$D$33:$D$776,СВЦЭМ!$A$33:$A$776,$A16,СВЦЭМ!$B$33:$B$776,T$11)+'СЕТ СН'!$F$14+СВЦЭМ!$D$10+'СЕТ СН'!$F$5-'СЕТ СН'!$F$24</f>
        <v>3147.3104994</v>
      </c>
      <c r="U16" s="36">
        <f>SUMIFS(СВЦЭМ!$D$33:$D$776,СВЦЭМ!$A$33:$A$776,$A16,СВЦЭМ!$B$33:$B$776,U$11)+'СЕТ СН'!$F$14+СВЦЭМ!$D$10+'СЕТ СН'!$F$5-'СЕТ СН'!$F$24</f>
        <v>3165.7675851499998</v>
      </c>
      <c r="V16" s="36">
        <f>SUMIFS(СВЦЭМ!$D$33:$D$776,СВЦЭМ!$A$33:$A$776,$A16,СВЦЭМ!$B$33:$B$776,V$11)+'СЕТ СН'!$F$14+СВЦЭМ!$D$10+'СЕТ СН'!$F$5-'СЕТ СН'!$F$24</f>
        <v>3167.7591882400002</v>
      </c>
      <c r="W16" s="36">
        <f>SUMIFS(СВЦЭМ!$D$33:$D$776,СВЦЭМ!$A$33:$A$776,$A16,СВЦЭМ!$B$33:$B$776,W$11)+'СЕТ СН'!$F$14+СВЦЭМ!$D$10+'СЕТ СН'!$F$5-'СЕТ СН'!$F$24</f>
        <v>3156.7412104</v>
      </c>
      <c r="X16" s="36">
        <f>SUMIFS(СВЦЭМ!$D$33:$D$776,СВЦЭМ!$A$33:$A$776,$A16,СВЦЭМ!$B$33:$B$776,X$11)+'СЕТ СН'!$F$14+СВЦЭМ!$D$10+'СЕТ СН'!$F$5-'СЕТ СН'!$F$24</f>
        <v>3154.79534784</v>
      </c>
      <c r="Y16" s="36">
        <f>SUMIFS(СВЦЭМ!$D$33:$D$776,СВЦЭМ!$A$33:$A$776,$A16,СВЦЭМ!$B$33:$B$776,Y$11)+'СЕТ СН'!$F$14+СВЦЭМ!$D$10+'СЕТ СН'!$F$5-'СЕТ СН'!$F$24</f>
        <v>3254.34866715</v>
      </c>
    </row>
    <row r="17" spans="1:25" ht="15.75" x14ac:dyDescent="0.2">
      <c r="A17" s="35">
        <f t="shared" si="0"/>
        <v>43744</v>
      </c>
      <c r="B17" s="36">
        <f>SUMIFS(СВЦЭМ!$D$33:$D$776,СВЦЭМ!$A$33:$A$776,$A17,СВЦЭМ!$B$33:$B$776,B$11)+'СЕТ СН'!$F$14+СВЦЭМ!$D$10+'СЕТ СН'!$F$5-'СЕТ СН'!$F$24</f>
        <v>3248.83960579</v>
      </c>
      <c r="C17" s="36">
        <f>SUMIFS(СВЦЭМ!$D$33:$D$776,СВЦЭМ!$A$33:$A$776,$A17,СВЦЭМ!$B$33:$B$776,C$11)+'СЕТ СН'!$F$14+СВЦЭМ!$D$10+'СЕТ СН'!$F$5-'СЕТ СН'!$F$24</f>
        <v>3279.9437513800003</v>
      </c>
      <c r="D17" s="36">
        <f>SUMIFS(СВЦЭМ!$D$33:$D$776,СВЦЭМ!$A$33:$A$776,$A17,СВЦЭМ!$B$33:$B$776,D$11)+'СЕТ СН'!$F$14+СВЦЭМ!$D$10+'СЕТ СН'!$F$5-'СЕТ СН'!$F$24</f>
        <v>3303.6032523399999</v>
      </c>
      <c r="E17" s="36">
        <f>SUMIFS(СВЦЭМ!$D$33:$D$776,СВЦЭМ!$A$33:$A$776,$A17,СВЦЭМ!$B$33:$B$776,E$11)+'СЕТ СН'!$F$14+СВЦЭМ!$D$10+'СЕТ СН'!$F$5-'СЕТ СН'!$F$24</f>
        <v>3312.8476448800002</v>
      </c>
      <c r="F17" s="36">
        <f>SUMIFS(СВЦЭМ!$D$33:$D$776,СВЦЭМ!$A$33:$A$776,$A17,СВЦЭМ!$B$33:$B$776,F$11)+'СЕТ СН'!$F$14+СВЦЭМ!$D$10+'СЕТ СН'!$F$5-'СЕТ СН'!$F$24</f>
        <v>3312.55050532</v>
      </c>
      <c r="G17" s="36">
        <f>SUMIFS(СВЦЭМ!$D$33:$D$776,СВЦЭМ!$A$33:$A$776,$A17,СВЦЭМ!$B$33:$B$776,G$11)+'СЕТ СН'!$F$14+СВЦЭМ!$D$10+'СЕТ СН'!$F$5-'СЕТ СН'!$F$24</f>
        <v>3312.43450751</v>
      </c>
      <c r="H17" s="36">
        <f>SUMIFS(СВЦЭМ!$D$33:$D$776,СВЦЭМ!$A$33:$A$776,$A17,СВЦЭМ!$B$33:$B$776,H$11)+'СЕТ СН'!$F$14+СВЦЭМ!$D$10+'СЕТ СН'!$F$5-'СЕТ СН'!$F$24</f>
        <v>3261.2700040200002</v>
      </c>
      <c r="I17" s="36">
        <f>SUMIFS(СВЦЭМ!$D$33:$D$776,СВЦЭМ!$A$33:$A$776,$A17,СВЦЭМ!$B$33:$B$776,I$11)+'СЕТ СН'!$F$14+СВЦЭМ!$D$10+'СЕТ СН'!$F$5-'СЕТ СН'!$F$24</f>
        <v>3178.6779161600002</v>
      </c>
      <c r="J17" s="36">
        <f>SUMIFS(СВЦЭМ!$D$33:$D$776,СВЦЭМ!$A$33:$A$776,$A17,СВЦЭМ!$B$33:$B$776,J$11)+'СЕТ СН'!$F$14+СВЦЭМ!$D$10+'СЕТ СН'!$F$5-'СЕТ СН'!$F$24</f>
        <v>3127.75141622</v>
      </c>
      <c r="K17" s="36">
        <f>SUMIFS(СВЦЭМ!$D$33:$D$776,СВЦЭМ!$A$33:$A$776,$A17,СВЦЭМ!$B$33:$B$776,K$11)+'СЕТ СН'!$F$14+СВЦЭМ!$D$10+'СЕТ СН'!$F$5-'СЕТ СН'!$F$24</f>
        <v>3134.2452521800001</v>
      </c>
      <c r="L17" s="36">
        <f>SUMIFS(СВЦЭМ!$D$33:$D$776,СВЦЭМ!$A$33:$A$776,$A17,СВЦЭМ!$B$33:$B$776,L$11)+'СЕТ СН'!$F$14+СВЦЭМ!$D$10+'СЕТ СН'!$F$5-'СЕТ СН'!$F$24</f>
        <v>3149.3026224400001</v>
      </c>
      <c r="M17" s="36">
        <f>SUMIFS(СВЦЭМ!$D$33:$D$776,СВЦЭМ!$A$33:$A$776,$A17,СВЦЭМ!$B$33:$B$776,M$11)+'СЕТ СН'!$F$14+СВЦЭМ!$D$10+'СЕТ СН'!$F$5-'СЕТ СН'!$F$24</f>
        <v>3142.1850861200001</v>
      </c>
      <c r="N17" s="36">
        <f>SUMIFS(СВЦЭМ!$D$33:$D$776,СВЦЭМ!$A$33:$A$776,$A17,СВЦЭМ!$B$33:$B$776,N$11)+'СЕТ СН'!$F$14+СВЦЭМ!$D$10+'СЕТ СН'!$F$5-'СЕТ СН'!$F$24</f>
        <v>3131.5698197900001</v>
      </c>
      <c r="O17" s="36">
        <f>SUMIFS(СВЦЭМ!$D$33:$D$776,СВЦЭМ!$A$33:$A$776,$A17,СВЦЭМ!$B$33:$B$776,O$11)+'СЕТ СН'!$F$14+СВЦЭМ!$D$10+'СЕТ СН'!$F$5-'СЕТ СН'!$F$24</f>
        <v>3132.5764920000001</v>
      </c>
      <c r="P17" s="36">
        <f>SUMIFS(СВЦЭМ!$D$33:$D$776,СВЦЭМ!$A$33:$A$776,$A17,СВЦЭМ!$B$33:$B$776,P$11)+'СЕТ СН'!$F$14+СВЦЭМ!$D$10+'СЕТ СН'!$F$5-'СЕТ СН'!$F$24</f>
        <v>3131.8266499599999</v>
      </c>
      <c r="Q17" s="36">
        <f>SUMIFS(СВЦЭМ!$D$33:$D$776,СВЦЭМ!$A$33:$A$776,$A17,СВЦЭМ!$B$33:$B$776,Q$11)+'СЕТ СН'!$F$14+СВЦЭМ!$D$10+'СЕТ СН'!$F$5-'СЕТ СН'!$F$24</f>
        <v>3136.0131179700002</v>
      </c>
      <c r="R17" s="36">
        <f>SUMIFS(СВЦЭМ!$D$33:$D$776,СВЦЭМ!$A$33:$A$776,$A17,СВЦЭМ!$B$33:$B$776,R$11)+'СЕТ СН'!$F$14+СВЦЭМ!$D$10+'СЕТ СН'!$F$5-'СЕТ СН'!$F$24</f>
        <v>3127.8672010199998</v>
      </c>
      <c r="S17" s="36">
        <f>SUMIFS(СВЦЭМ!$D$33:$D$776,СВЦЭМ!$A$33:$A$776,$A17,СВЦЭМ!$B$33:$B$776,S$11)+'СЕТ СН'!$F$14+СВЦЭМ!$D$10+'СЕТ СН'!$F$5-'СЕТ СН'!$F$24</f>
        <v>3135.7783713899998</v>
      </c>
      <c r="T17" s="36">
        <f>SUMIFS(СВЦЭМ!$D$33:$D$776,СВЦЭМ!$A$33:$A$776,$A17,СВЦЭМ!$B$33:$B$776,T$11)+'СЕТ СН'!$F$14+СВЦЭМ!$D$10+'СЕТ СН'!$F$5-'СЕТ СН'!$F$24</f>
        <v>3137.6995534900002</v>
      </c>
      <c r="U17" s="36">
        <f>SUMIFS(СВЦЭМ!$D$33:$D$776,СВЦЭМ!$A$33:$A$776,$A17,СВЦЭМ!$B$33:$B$776,U$11)+'СЕТ СН'!$F$14+СВЦЭМ!$D$10+'СЕТ СН'!$F$5-'СЕТ СН'!$F$24</f>
        <v>3155.3158256300003</v>
      </c>
      <c r="V17" s="36">
        <f>SUMIFS(СВЦЭМ!$D$33:$D$776,СВЦЭМ!$A$33:$A$776,$A17,СВЦЭМ!$B$33:$B$776,V$11)+'СЕТ СН'!$F$14+СВЦЭМ!$D$10+'СЕТ СН'!$F$5-'СЕТ СН'!$F$24</f>
        <v>3154.3847336100002</v>
      </c>
      <c r="W17" s="36">
        <f>SUMIFS(СВЦЭМ!$D$33:$D$776,СВЦЭМ!$A$33:$A$776,$A17,СВЦЭМ!$B$33:$B$776,W$11)+'СЕТ СН'!$F$14+СВЦЭМ!$D$10+'СЕТ СН'!$F$5-'СЕТ СН'!$F$24</f>
        <v>3142.3105038799999</v>
      </c>
      <c r="X17" s="36">
        <f>SUMIFS(СВЦЭМ!$D$33:$D$776,СВЦЭМ!$A$33:$A$776,$A17,СВЦЭМ!$B$33:$B$776,X$11)+'СЕТ СН'!$F$14+СВЦЭМ!$D$10+'СЕТ СН'!$F$5-'СЕТ СН'!$F$24</f>
        <v>3133.4143050500002</v>
      </c>
      <c r="Y17" s="36">
        <f>SUMIFS(СВЦЭМ!$D$33:$D$776,СВЦЭМ!$A$33:$A$776,$A17,СВЦЭМ!$B$33:$B$776,Y$11)+'СЕТ СН'!$F$14+СВЦЭМ!$D$10+'СЕТ СН'!$F$5-'СЕТ СН'!$F$24</f>
        <v>3173.7186358600002</v>
      </c>
    </row>
    <row r="18" spans="1:25" ht="15.75" x14ac:dyDescent="0.2">
      <c r="A18" s="35">
        <f t="shared" si="0"/>
        <v>43745</v>
      </c>
      <c r="B18" s="36">
        <f>SUMIFS(СВЦЭМ!$D$33:$D$776,СВЦЭМ!$A$33:$A$776,$A18,СВЦЭМ!$B$33:$B$776,B$11)+'СЕТ СН'!$F$14+СВЦЭМ!$D$10+'СЕТ СН'!$F$5-'СЕТ СН'!$F$24</f>
        <v>3268.6773963700002</v>
      </c>
      <c r="C18" s="36">
        <f>SUMIFS(СВЦЭМ!$D$33:$D$776,СВЦЭМ!$A$33:$A$776,$A18,СВЦЭМ!$B$33:$B$776,C$11)+'СЕТ СН'!$F$14+СВЦЭМ!$D$10+'СЕТ СН'!$F$5-'СЕТ СН'!$F$24</f>
        <v>3288.0264296200003</v>
      </c>
      <c r="D18" s="36">
        <f>SUMIFS(СВЦЭМ!$D$33:$D$776,СВЦЭМ!$A$33:$A$776,$A18,СВЦЭМ!$B$33:$B$776,D$11)+'СЕТ СН'!$F$14+СВЦЭМ!$D$10+'СЕТ СН'!$F$5-'СЕТ СН'!$F$24</f>
        <v>3302.8092578599999</v>
      </c>
      <c r="E18" s="36">
        <f>SUMIFS(СВЦЭМ!$D$33:$D$776,СВЦЭМ!$A$33:$A$776,$A18,СВЦЭМ!$B$33:$B$776,E$11)+'СЕТ СН'!$F$14+СВЦЭМ!$D$10+'СЕТ СН'!$F$5-'СЕТ СН'!$F$24</f>
        <v>3319.24528448</v>
      </c>
      <c r="F18" s="36">
        <f>SUMIFS(СВЦЭМ!$D$33:$D$776,СВЦЭМ!$A$33:$A$776,$A18,СВЦЭМ!$B$33:$B$776,F$11)+'СЕТ СН'!$F$14+СВЦЭМ!$D$10+'СЕТ СН'!$F$5-'СЕТ СН'!$F$24</f>
        <v>3326.47304046</v>
      </c>
      <c r="G18" s="36">
        <f>SUMIFS(СВЦЭМ!$D$33:$D$776,СВЦЭМ!$A$33:$A$776,$A18,СВЦЭМ!$B$33:$B$776,G$11)+'СЕТ СН'!$F$14+СВЦЭМ!$D$10+'СЕТ СН'!$F$5-'СЕТ СН'!$F$24</f>
        <v>3306.30627013</v>
      </c>
      <c r="H18" s="36">
        <f>SUMIFS(СВЦЭМ!$D$33:$D$776,СВЦЭМ!$A$33:$A$776,$A18,СВЦЭМ!$B$33:$B$776,H$11)+'СЕТ СН'!$F$14+СВЦЭМ!$D$10+'СЕТ СН'!$F$5-'СЕТ СН'!$F$24</f>
        <v>3227.28313445</v>
      </c>
      <c r="I18" s="36">
        <f>SUMIFS(СВЦЭМ!$D$33:$D$776,СВЦЭМ!$A$33:$A$776,$A18,СВЦЭМ!$B$33:$B$776,I$11)+'СЕТ СН'!$F$14+СВЦЭМ!$D$10+'СЕТ СН'!$F$5-'СЕТ СН'!$F$24</f>
        <v>3144.1891199700003</v>
      </c>
      <c r="J18" s="36">
        <f>SUMIFS(СВЦЭМ!$D$33:$D$776,СВЦЭМ!$A$33:$A$776,$A18,СВЦЭМ!$B$33:$B$776,J$11)+'СЕТ СН'!$F$14+СВЦЭМ!$D$10+'СЕТ СН'!$F$5-'СЕТ СН'!$F$24</f>
        <v>3130.8024161100002</v>
      </c>
      <c r="K18" s="36">
        <f>SUMIFS(СВЦЭМ!$D$33:$D$776,СВЦЭМ!$A$33:$A$776,$A18,СВЦЭМ!$B$33:$B$776,K$11)+'СЕТ СН'!$F$14+СВЦЭМ!$D$10+'СЕТ СН'!$F$5-'СЕТ СН'!$F$24</f>
        <v>3132.0560152900002</v>
      </c>
      <c r="L18" s="36">
        <f>SUMIFS(СВЦЭМ!$D$33:$D$776,СВЦЭМ!$A$33:$A$776,$A18,СВЦЭМ!$B$33:$B$776,L$11)+'СЕТ СН'!$F$14+СВЦЭМ!$D$10+'СЕТ СН'!$F$5-'СЕТ СН'!$F$24</f>
        <v>3130.25952487</v>
      </c>
      <c r="M18" s="36">
        <f>SUMIFS(СВЦЭМ!$D$33:$D$776,СВЦЭМ!$A$33:$A$776,$A18,СВЦЭМ!$B$33:$B$776,M$11)+'СЕТ СН'!$F$14+СВЦЭМ!$D$10+'СЕТ СН'!$F$5-'СЕТ СН'!$F$24</f>
        <v>3139.6323659099999</v>
      </c>
      <c r="N18" s="36">
        <f>SUMIFS(СВЦЭМ!$D$33:$D$776,СВЦЭМ!$A$33:$A$776,$A18,СВЦЭМ!$B$33:$B$776,N$11)+'СЕТ СН'!$F$14+СВЦЭМ!$D$10+'СЕТ СН'!$F$5-'СЕТ СН'!$F$24</f>
        <v>3146.42303541</v>
      </c>
      <c r="O18" s="36">
        <f>SUMIFS(СВЦЭМ!$D$33:$D$776,СВЦЭМ!$A$33:$A$776,$A18,СВЦЭМ!$B$33:$B$776,O$11)+'СЕТ СН'!$F$14+СВЦЭМ!$D$10+'СЕТ СН'!$F$5-'СЕТ СН'!$F$24</f>
        <v>3145.8380727200001</v>
      </c>
      <c r="P18" s="36">
        <f>SUMIFS(СВЦЭМ!$D$33:$D$776,СВЦЭМ!$A$33:$A$776,$A18,СВЦЭМ!$B$33:$B$776,P$11)+'СЕТ СН'!$F$14+СВЦЭМ!$D$10+'СЕТ СН'!$F$5-'СЕТ СН'!$F$24</f>
        <v>3144.5139150499999</v>
      </c>
      <c r="Q18" s="36">
        <f>SUMIFS(СВЦЭМ!$D$33:$D$776,СВЦЭМ!$A$33:$A$776,$A18,СВЦЭМ!$B$33:$B$776,Q$11)+'СЕТ СН'!$F$14+СВЦЭМ!$D$10+'СЕТ СН'!$F$5-'СЕТ СН'!$F$24</f>
        <v>3150.1012750600003</v>
      </c>
      <c r="R18" s="36">
        <f>SUMIFS(СВЦЭМ!$D$33:$D$776,СВЦЭМ!$A$33:$A$776,$A18,СВЦЭМ!$B$33:$B$776,R$11)+'СЕТ СН'!$F$14+СВЦЭМ!$D$10+'СЕТ СН'!$F$5-'СЕТ СН'!$F$24</f>
        <v>3148.4634003599999</v>
      </c>
      <c r="S18" s="36">
        <f>SUMIFS(СВЦЭМ!$D$33:$D$776,СВЦЭМ!$A$33:$A$776,$A18,СВЦЭМ!$B$33:$B$776,S$11)+'СЕТ СН'!$F$14+СВЦЭМ!$D$10+'СЕТ СН'!$F$5-'СЕТ СН'!$F$24</f>
        <v>3153.0855594499999</v>
      </c>
      <c r="T18" s="36">
        <f>SUMIFS(СВЦЭМ!$D$33:$D$776,СВЦЭМ!$A$33:$A$776,$A18,СВЦЭМ!$B$33:$B$776,T$11)+'СЕТ СН'!$F$14+СВЦЭМ!$D$10+'СЕТ СН'!$F$5-'СЕТ СН'!$F$24</f>
        <v>3142.5826281300001</v>
      </c>
      <c r="U18" s="36">
        <f>SUMIFS(СВЦЭМ!$D$33:$D$776,СВЦЭМ!$A$33:$A$776,$A18,СВЦЭМ!$B$33:$B$776,U$11)+'СЕТ СН'!$F$14+СВЦЭМ!$D$10+'СЕТ СН'!$F$5-'СЕТ СН'!$F$24</f>
        <v>3137.6493453399999</v>
      </c>
      <c r="V18" s="36">
        <f>SUMIFS(СВЦЭМ!$D$33:$D$776,СВЦЭМ!$A$33:$A$776,$A18,СВЦЭМ!$B$33:$B$776,V$11)+'СЕТ СН'!$F$14+СВЦЭМ!$D$10+'СЕТ СН'!$F$5-'СЕТ СН'!$F$24</f>
        <v>3131.1620533099999</v>
      </c>
      <c r="W18" s="36">
        <f>SUMIFS(СВЦЭМ!$D$33:$D$776,СВЦЭМ!$A$33:$A$776,$A18,СВЦЭМ!$B$33:$B$776,W$11)+'СЕТ СН'!$F$14+СВЦЭМ!$D$10+'СЕТ СН'!$F$5-'СЕТ СН'!$F$24</f>
        <v>3149.9009407000003</v>
      </c>
      <c r="X18" s="36">
        <f>SUMIFS(СВЦЭМ!$D$33:$D$776,СВЦЭМ!$A$33:$A$776,$A18,СВЦЭМ!$B$33:$B$776,X$11)+'СЕТ СН'!$F$14+СВЦЭМ!$D$10+'СЕТ СН'!$F$5-'СЕТ СН'!$F$24</f>
        <v>3169.1653344300003</v>
      </c>
      <c r="Y18" s="36">
        <f>SUMIFS(СВЦЭМ!$D$33:$D$776,СВЦЭМ!$A$33:$A$776,$A18,СВЦЭМ!$B$33:$B$776,Y$11)+'СЕТ СН'!$F$14+СВЦЭМ!$D$10+'СЕТ СН'!$F$5-'СЕТ СН'!$F$24</f>
        <v>3212.8198119899998</v>
      </c>
    </row>
    <row r="19" spans="1:25" ht="15.75" x14ac:dyDescent="0.2">
      <c r="A19" s="35">
        <f t="shared" si="0"/>
        <v>43746</v>
      </c>
      <c r="B19" s="36">
        <f>SUMIFS(СВЦЭМ!$D$33:$D$776,СВЦЭМ!$A$33:$A$776,$A19,СВЦЭМ!$B$33:$B$776,B$11)+'СЕТ СН'!$F$14+СВЦЭМ!$D$10+'СЕТ СН'!$F$5-'СЕТ СН'!$F$24</f>
        <v>3177.9658747000003</v>
      </c>
      <c r="C19" s="36">
        <f>SUMIFS(СВЦЭМ!$D$33:$D$776,СВЦЭМ!$A$33:$A$776,$A19,СВЦЭМ!$B$33:$B$776,C$11)+'СЕТ СН'!$F$14+СВЦЭМ!$D$10+'СЕТ СН'!$F$5-'СЕТ СН'!$F$24</f>
        <v>3233.8823021899998</v>
      </c>
      <c r="D19" s="36">
        <f>SUMIFS(СВЦЭМ!$D$33:$D$776,СВЦЭМ!$A$33:$A$776,$A19,СВЦЭМ!$B$33:$B$776,D$11)+'СЕТ СН'!$F$14+СВЦЭМ!$D$10+'СЕТ СН'!$F$5-'СЕТ СН'!$F$24</f>
        <v>3225.8620261999999</v>
      </c>
      <c r="E19" s="36">
        <f>SUMIFS(СВЦЭМ!$D$33:$D$776,СВЦЭМ!$A$33:$A$776,$A19,СВЦЭМ!$B$33:$B$776,E$11)+'СЕТ СН'!$F$14+СВЦЭМ!$D$10+'СЕТ СН'!$F$5-'СЕТ СН'!$F$24</f>
        <v>3239.4532048000001</v>
      </c>
      <c r="F19" s="36">
        <f>SUMIFS(СВЦЭМ!$D$33:$D$776,СВЦЭМ!$A$33:$A$776,$A19,СВЦЭМ!$B$33:$B$776,F$11)+'СЕТ СН'!$F$14+СВЦЭМ!$D$10+'СЕТ СН'!$F$5-'СЕТ СН'!$F$24</f>
        <v>3238.0520426100002</v>
      </c>
      <c r="G19" s="36">
        <f>SUMIFS(СВЦЭМ!$D$33:$D$776,СВЦЭМ!$A$33:$A$776,$A19,СВЦЭМ!$B$33:$B$776,G$11)+'СЕТ СН'!$F$14+СВЦЭМ!$D$10+'СЕТ СН'!$F$5-'СЕТ СН'!$F$24</f>
        <v>3226.7770051900002</v>
      </c>
      <c r="H19" s="36">
        <f>SUMIFS(СВЦЭМ!$D$33:$D$776,СВЦЭМ!$A$33:$A$776,$A19,СВЦЭМ!$B$33:$B$776,H$11)+'СЕТ СН'!$F$14+СВЦЭМ!$D$10+'СЕТ СН'!$F$5-'СЕТ СН'!$F$24</f>
        <v>3202.1363054200001</v>
      </c>
      <c r="I19" s="36">
        <f>SUMIFS(СВЦЭМ!$D$33:$D$776,СВЦЭМ!$A$33:$A$776,$A19,СВЦЭМ!$B$33:$B$776,I$11)+'СЕТ СН'!$F$14+СВЦЭМ!$D$10+'СЕТ СН'!$F$5-'СЕТ СН'!$F$24</f>
        <v>3162.34990389</v>
      </c>
      <c r="J19" s="36">
        <f>SUMIFS(СВЦЭМ!$D$33:$D$776,СВЦЭМ!$A$33:$A$776,$A19,СВЦЭМ!$B$33:$B$776,J$11)+'СЕТ СН'!$F$14+СВЦЭМ!$D$10+'СЕТ СН'!$F$5-'СЕТ СН'!$F$24</f>
        <v>3136.2428055800001</v>
      </c>
      <c r="K19" s="36">
        <f>SUMIFS(СВЦЭМ!$D$33:$D$776,СВЦЭМ!$A$33:$A$776,$A19,СВЦЭМ!$B$33:$B$776,K$11)+'СЕТ СН'!$F$14+СВЦЭМ!$D$10+'СЕТ СН'!$F$5-'СЕТ СН'!$F$24</f>
        <v>3138.4346289</v>
      </c>
      <c r="L19" s="36">
        <f>SUMIFS(СВЦЭМ!$D$33:$D$776,СВЦЭМ!$A$33:$A$776,$A19,СВЦЭМ!$B$33:$B$776,L$11)+'СЕТ СН'!$F$14+СВЦЭМ!$D$10+'СЕТ СН'!$F$5-'СЕТ СН'!$F$24</f>
        <v>3142.48261542</v>
      </c>
      <c r="M19" s="36">
        <f>SUMIFS(СВЦЭМ!$D$33:$D$776,СВЦЭМ!$A$33:$A$776,$A19,СВЦЭМ!$B$33:$B$776,M$11)+'СЕТ СН'!$F$14+СВЦЭМ!$D$10+'СЕТ СН'!$F$5-'СЕТ СН'!$F$24</f>
        <v>3135.17864758</v>
      </c>
      <c r="N19" s="36">
        <f>SUMIFS(СВЦЭМ!$D$33:$D$776,СВЦЭМ!$A$33:$A$776,$A19,СВЦЭМ!$B$33:$B$776,N$11)+'СЕТ СН'!$F$14+СВЦЭМ!$D$10+'СЕТ СН'!$F$5-'СЕТ СН'!$F$24</f>
        <v>3115.78960551</v>
      </c>
      <c r="O19" s="36">
        <f>SUMIFS(СВЦЭМ!$D$33:$D$776,СВЦЭМ!$A$33:$A$776,$A19,СВЦЭМ!$B$33:$B$776,O$11)+'СЕТ СН'!$F$14+СВЦЭМ!$D$10+'СЕТ СН'!$F$5-'СЕТ СН'!$F$24</f>
        <v>3088.2990342000003</v>
      </c>
      <c r="P19" s="36">
        <f>SUMIFS(СВЦЭМ!$D$33:$D$776,СВЦЭМ!$A$33:$A$776,$A19,СВЦЭМ!$B$33:$B$776,P$11)+'СЕТ СН'!$F$14+СВЦЭМ!$D$10+'СЕТ СН'!$F$5-'СЕТ СН'!$F$24</f>
        <v>3138.9236128800003</v>
      </c>
      <c r="Q19" s="36">
        <f>SUMIFS(СВЦЭМ!$D$33:$D$776,СВЦЭМ!$A$33:$A$776,$A19,СВЦЭМ!$B$33:$B$776,Q$11)+'СЕТ СН'!$F$14+СВЦЭМ!$D$10+'СЕТ СН'!$F$5-'СЕТ СН'!$F$24</f>
        <v>3186.4883735900003</v>
      </c>
      <c r="R19" s="36">
        <f>SUMIFS(СВЦЭМ!$D$33:$D$776,СВЦЭМ!$A$33:$A$776,$A19,СВЦЭМ!$B$33:$B$776,R$11)+'СЕТ СН'!$F$14+СВЦЭМ!$D$10+'СЕТ СН'!$F$5-'СЕТ СН'!$F$24</f>
        <v>3083.4026965600001</v>
      </c>
      <c r="S19" s="36">
        <f>SUMIFS(СВЦЭМ!$D$33:$D$776,СВЦЭМ!$A$33:$A$776,$A19,СВЦЭМ!$B$33:$B$776,S$11)+'СЕТ СН'!$F$14+СВЦЭМ!$D$10+'СЕТ СН'!$F$5-'СЕТ СН'!$F$24</f>
        <v>3089.97515922</v>
      </c>
      <c r="T19" s="36">
        <f>SUMIFS(СВЦЭМ!$D$33:$D$776,СВЦЭМ!$A$33:$A$776,$A19,СВЦЭМ!$B$33:$B$776,T$11)+'СЕТ СН'!$F$14+СВЦЭМ!$D$10+'СЕТ СН'!$F$5-'СЕТ СН'!$F$24</f>
        <v>3103.6176152600001</v>
      </c>
      <c r="U19" s="36">
        <f>SUMIFS(СВЦЭМ!$D$33:$D$776,СВЦЭМ!$A$33:$A$776,$A19,СВЦЭМ!$B$33:$B$776,U$11)+'СЕТ СН'!$F$14+СВЦЭМ!$D$10+'СЕТ СН'!$F$5-'СЕТ СН'!$F$24</f>
        <v>3126.68054871</v>
      </c>
      <c r="V19" s="36">
        <f>SUMIFS(СВЦЭМ!$D$33:$D$776,СВЦЭМ!$A$33:$A$776,$A19,СВЦЭМ!$B$33:$B$776,V$11)+'СЕТ СН'!$F$14+СВЦЭМ!$D$10+'СЕТ СН'!$F$5-'СЕТ СН'!$F$24</f>
        <v>3130.8811515799998</v>
      </c>
      <c r="W19" s="36">
        <f>SUMIFS(СВЦЭМ!$D$33:$D$776,СВЦЭМ!$A$33:$A$776,$A19,СВЦЭМ!$B$33:$B$776,W$11)+'СЕТ СН'!$F$14+СВЦЭМ!$D$10+'СЕТ СН'!$F$5-'СЕТ СН'!$F$24</f>
        <v>3118.91824937</v>
      </c>
      <c r="X19" s="36">
        <f>SUMIFS(СВЦЭМ!$D$33:$D$776,СВЦЭМ!$A$33:$A$776,$A19,СВЦЭМ!$B$33:$B$776,X$11)+'СЕТ СН'!$F$14+СВЦЭМ!$D$10+'СЕТ СН'!$F$5-'СЕТ СН'!$F$24</f>
        <v>3083.65137306</v>
      </c>
      <c r="Y19" s="36">
        <f>SUMIFS(СВЦЭМ!$D$33:$D$776,СВЦЭМ!$A$33:$A$776,$A19,СВЦЭМ!$B$33:$B$776,Y$11)+'СЕТ СН'!$F$14+СВЦЭМ!$D$10+'СЕТ СН'!$F$5-'СЕТ СН'!$F$24</f>
        <v>3060.9214280699998</v>
      </c>
    </row>
    <row r="20" spans="1:25" ht="15.75" x14ac:dyDescent="0.2">
      <c r="A20" s="35">
        <f t="shared" si="0"/>
        <v>43747</v>
      </c>
      <c r="B20" s="36">
        <f>SUMIFS(СВЦЭМ!$D$33:$D$776,СВЦЭМ!$A$33:$A$776,$A20,СВЦЭМ!$B$33:$B$776,B$11)+'СЕТ СН'!$F$14+СВЦЭМ!$D$10+'СЕТ СН'!$F$5-'СЕТ СН'!$F$24</f>
        <v>3198.17609838</v>
      </c>
      <c r="C20" s="36">
        <f>SUMIFS(СВЦЭМ!$D$33:$D$776,СВЦЭМ!$A$33:$A$776,$A20,СВЦЭМ!$B$33:$B$776,C$11)+'СЕТ СН'!$F$14+СВЦЭМ!$D$10+'СЕТ СН'!$F$5-'СЕТ СН'!$F$24</f>
        <v>3233.3926269200001</v>
      </c>
      <c r="D20" s="36">
        <f>SUMIFS(СВЦЭМ!$D$33:$D$776,СВЦЭМ!$A$33:$A$776,$A20,СВЦЭМ!$B$33:$B$776,D$11)+'СЕТ СН'!$F$14+СВЦЭМ!$D$10+'СЕТ СН'!$F$5-'СЕТ СН'!$F$24</f>
        <v>3258.8364715600001</v>
      </c>
      <c r="E20" s="36">
        <f>SUMIFS(СВЦЭМ!$D$33:$D$776,СВЦЭМ!$A$33:$A$776,$A20,СВЦЭМ!$B$33:$B$776,E$11)+'СЕТ СН'!$F$14+СВЦЭМ!$D$10+'СЕТ СН'!$F$5-'СЕТ СН'!$F$24</f>
        <v>3270.60112682</v>
      </c>
      <c r="F20" s="36">
        <f>SUMIFS(СВЦЭМ!$D$33:$D$776,СВЦЭМ!$A$33:$A$776,$A20,СВЦЭМ!$B$33:$B$776,F$11)+'СЕТ СН'!$F$14+СВЦЭМ!$D$10+'СЕТ СН'!$F$5-'СЕТ СН'!$F$24</f>
        <v>3272.8435386599999</v>
      </c>
      <c r="G20" s="36">
        <f>SUMIFS(СВЦЭМ!$D$33:$D$776,СВЦЭМ!$A$33:$A$776,$A20,СВЦЭМ!$B$33:$B$776,G$11)+'СЕТ СН'!$F$14+СВЦЭМ!$D$10+'СЕТ СН'!$F$5-'СЕТ СН'!$F$24</f>
        <v>3253.16990678</v>
      </c>
      <c r="H20" s="36">
        <f>SUMIFS(СВЦЭМ!$D$33:$D$776,СВЦЭМ!$A$33:$A$776,$A20,СВЦЭМ!$B$33:$B$776,H$11)+'СЕТ СН'!$F$14+СВЦЭМ!$D$10+'СЕТ СН'!$F$5-'СЕТ СН'!$F$24</f>
        <v>3216.4142095900002</v>
      </c>
      <c r="I20" s="36">
        <f>SUMIFS(СВЦЭМ!$D$33:$D$776,СВЦЭМ!$A$33:$A$776,$A20,СВЦЭМ!$B$33:$B$776,I$11)+'СЕТ СН'!$F$14+СВЦЭМ!$D$10+'СЕТ СН'!$F$5-'СЕТ СН'!$F$24</f>
        <v>3191.12598174</v>
      </c>
      <c r="J20" s="36">
        <f>SUMIFS(СВЦЭМ!$D$33:$D$776,СВЦЭМ!$A$33:$A$776,$A20,СВЦЭМ!$B$33:$B$776,J$11)+'СЕТ СН'!$F$14+СВЦЭМ!$D$10+'СЕТ СН'!$F$5-'СЕТ СН'!$F$24</f>
        <v>3196.2788294400002</v>
      </c>
      <c r="K20" s="36">
        <f>SUMIFS(СВЦЭМ!$D$33:$D$776,СВЦЭМ!$A$33:$A$776,$A20,СВЦЭМ!$B$33:$B$776,K$11)+'СЕТ СН'!$F$14+СВЦЭМ!$D$10+'СЕТ СН'!$F$5-'СЕТ СН'!$F$24</f>
        <v>3209.0766384100002</v>
      </c>
      <c r="L20" s="36">
        <f>SUMIFS(СВЦЭМ!$D$33:$D$776,СВЦЭМ!$A$33:$A$776,$A20,СВЦЭМ!$B$33:$B$776,L$11)+'СЕТ СН'!$F$14+СВЦЭМ!$D$10+'СЕТ СН'!$F$5-'СЕТ СН'!$F$24</f>
        <v>3211.4045628200001</v>
      </c>
      <c r="M20" s="36">
        <f>SUMIFS(СВЦЭМ!$D$33:$D$776,СВЦЭМ!$A$33:$A$776,$A20,СВЦЭМ!$B$33:$B$776,M$11)+'СЕТ СН'!$F$14+СВЦЭМ!$D$10+'СЕТ СН'!$F$5-'СЕТ СН'!$F$24</f>
        <v>3206.84887355</v>
      </c>
      <c r="N20" s="36">
        <f>SUMIFS(СВЦЭМ!$D$33:$D$776,СВЦЭМ!$A$33:$A$776,$A20,СВЦЭМ!$B$33:$B$776,N$11)+'СЕТ СН'!$F$14+СВЦЭМ!$D$10+'СЕТ СН'!$F$5-'СЕТ СН'!$F$24</f>
        <v>3158.7309845999998</v>
      </c>
      <c r="O20" s="36">
        <f>SUMIFS(СВЦЭМ!$D$33:$D$776,СВЦЭМ!$A$33:$A$776,$A20,СВЦЭМ!$B$33:$B$776,O$11)+'СЕТ СН'!$F$14+СВЦЭМ!$D$10+'СЕТ СН'!$F$5-'СЕТ СН'!$F$24</f>
        <v>3136.6180750100002</v>
      </c>
      <c r="P20" s="36">
        <f>SUMIFS(СВЦЭМ!$D$33:$D$776,СВЦЭМ!$A$33:$A$776,$A20,СВЦЭМ!$B$33:$B$776,P$11)+'СЕТ СН'!$F$14+СВЦЭМ!$D$10+'СЕТ СН'!$F$5-'СЕТ СН'!$F$24</f>
        <v>3138.1340579900002</v>
      </c>
      <c r="Q20" s="36">
        <f>SUMIFS(СВЦЭМ!$D$33:$D$776,СВЦЭМ!$A$33:$A$776,$A20,СВЦЭМ!$B$33:$B$776,Q$11)+'СЕТ СН'!$F$14+СВЦЭМ!$D$10+'СЕТ СН'!$F$5-'СЕТ СН'!$F$24</f>
        <v>3137.831565</v>
      </c>
      <c r="R20" s="36">
        <f>SUMIFS(СВЦЭМ!$D$33:$D$776,СВЦЭМ!$A$33:$A$776,$A20,СВЦЭМ!$B$33:$B$776,R$11)+'СЕТ СН'!$F$14+СВЦЭМ!$D$10+'СЕТ СН'!$F$5-'СЕТ СН'!$F$24</f>
        <v>3129.7637333100001</v>
      </c>
      <c r="S20" s="36">
        <f>SUMIFS(СВЦЭМ!$D$33:$D$776,СВЦЭМ!$A$33:$A$776,$A20,СВЦЭМ!$B$33:$B$776,S$11)+'СЕТ СН'!$F$14+СВЦЭМ!$D$10+'СЕТ СН'!$F$5-'СЕТ СН'!$F$24</f>
        <v>3132.6359861599999</v>
      </c>
      <c r="T20" s="36">
        <f>SUMIFS(СВЦЭМ!$D$33:$D$776,СВЦЭМ!$A$33:$A$776,$A20,СВЦЭМ!$B$33:$B$776,T$11)+'СЕТ СН'!$F$14+СВЦЭМ!$D$10+'СЕТ СН'!$F$5-'СЕТ СН'!$F$24</f>
        <v>3155.2627564700001</v>
      </c>
      <c r="U20" s="36">
        <f>SUMIFS(СВЦЭМ!$D$33:$D$776,СВЦЭМ!$A$33:$A$776,$A20,СВЦЭМ!$B$33:$B$776,U$11)+'СЕТ СН'!$F$14+СВЦЭМ!$D$10+'СЕТ СН'!$F$5-'СЕТ СН'!$F$24</f>
        <v>3146.2930905000003</v>
      </c>
      <c r="V20" s="36">
        <f>SUMIFS(СВЦЭМ!$D$33:$D$776,СВЦЭМ!$A$33:$A$776,$A20,СВЦЭМ!$B$33:$B$776,V$11)+'СЕТ СН'!$F$14+СВЦЭМ!$D$10+'СЕТ СН'!$F$5-'СЕТ СН'!$F$24</f>
        <v>3138.5215646000001</v>
      </c>
      <c r="W20" s="36">
        <f>SUMIFS(СВЦЭМ!$D$33:$D$776,СВЦЭМ!$A$33:$A$776,$A20,СВЦЭМ!$B$33:$B$776,W$11)+'СЕТ СН'!$F$14+СВЦЭМ!$D$10+'СЕТ СН'!$F$5-'СЕТ СН'!$F$24</f>
        <v>3154.6572955800002</v>
      </c>
      <c r="X20" s="36">
        <f>SUMIFS(СВЦЭМ!$D$33:$D$776,СВЦЭМ!$A$33:$A$776,$A20,СВЦЭМ!$B$33:$B$776,X$11)+'СЕТ СН'!$F$14+СВЦЭМ!$D$10+'СЕТ СН'!$F$5-'СЕТ СН'!$F$24</f>
        <v>3131.6727708400003</v>
      </c>
      <c r="Y20" s="36">
        <f>SUMIFS(СВЦЭМ!$D$33:$D$776,СВЦЭМ!$A$33:$A$776,$A20,СВЦЭМ!$B$33:$B$776,Y$11)+'СЕТ СН'!$F$14+СВЦЭМ!$D$10+'СЕТ СН'!$F$5-'СЕТ СН'!$F$24</f>
        <v>3144.0625966600001</v>
      </c>
    </row>
    <row r="21" spans="1:25" ht="15.75" x14ac:dyDescent="0.2">
      <c r="A21" s="35">
        <f t="shared" si="0"/>
        <v>43748</v>
      </c>
      <c r="B21" s="36">
        <f>SUMIFS(СВЦЭМ!$D$33:$D$776,СВЦЭМ!$A$33:$A$776,$A21,СВЦЭМ!$B$33:$B$776,B$11)+'СЕТ СН'!$F$14+СВЦЭМ!$D$10+'СЕТ СН'!$F$5-'СЕТ СН'!$F$24</f>
        <v>3300.5258967200002</v>
      </c>
      <c r="C21" s="36">
        <f>SUMIFS(СВЦЭМ!$D$33:$D$776,СВЦЭМ!$A$33:$A$776,$A21,СВЦЭМ!$B$33:$B$776,C$11)+'СЕТ СН'!$F$14+СВЦЭМ!$D$10+'СЕТ СН'!$F$5-'СЕТ СН'!$F$24</f>
        <v>3343.0901299400002</v>
      </c>
      <c r="D21" s="36">
        <f>SUMIFS(СВЦЭМ!$D$33:$D$776,СВЦЭМ!$A$33:$A$776,$A21,СВЦЭМ!$B$33:$B$776,D$11)+'СЕТ СН'!$F$14+СВЦЭМ!$D$10+'СЕТ СН'!$F$5-'СЕТ СН'!$F$24</f>
        <v>3364.9812658600003</v>
      </c>
      <c r="E21" s="36">
        <f>SUMIFS(СВЦЭМ!$D$33:$D$776,СВЦЭМ!$A$33:$A$776,$A21,СВЦЭМ!$B$33:$B$776,E$11)+'СЕТ СН'!$F$14+СВЦЭМ!$D$10+'СЕТ СН'!$F$5-'СЕТ СН'!$F$24</f>
        <v>3372.96407632</v>
      </c>
      <c r="F21" s="36">
        <f>SUMIFS(СВЦЭМ!$D$33:$D$776,СВЦЭМ!$A$33:$A$776,$A21,СВЦЭМ!$B$33:$B$776,F$11)+'СЕТ СН'!$F$14+СВЦЭМ!$D$10+'СЕТ СН'!$F$5-'СЕТ СН'!$F$24</f>
        <v>3378.0504267800002</v>
      </c>
      <c r="G21" s="36">
        <f>SUMIFS(СВЦЭМ!$D$33:$D$776,СВЦЭМ!$A$33:$A$776,$A21,СВЦЭМ!$B$33:$B$776,G$11)+'СЕТ СН'!$F$14+СВЦЭМ!$D$10+'СЕТ СН'!$F$5-'СЕТ СН'!$F$24</f>
        <v>3359.7922023199999</v>
      </c>
      <c r="H21" s="36">
        <f>SUMIFS(СВЦЭМ!$D$33:$D$776,СВЦЭМ!$A$33:$A$776,$A21,СВЦЭМ!$B$33:$B$776,H$11)+'СЕТ СН'!$F$14+СВЦЭМ!$D$10+'СЕТ СН'!$F$5-'СЕТ СН'!$F$24</f>
        <v>3326.1411388699998</v>
      </c>
      <c r="I21" s="36">
        <f>SUMIFS(СВЦЭМ!$D$33:$D$776,СВЦЭМ!$A$33:$A$776,$A21,СВЦЭМ!$B$33:$B$776,I$11)+'СЕТ СН'!$F$14+СВЦЭМ!$D$10+'СЕТ СН'!$F$5-'СЕТ СН'!$F$24</f>
        <v>3237.2416169500002</v>
      </c>
      <c r="J21" s="36">
        <f>SUMIFS(СВЦЭМ!$D$33:$D$776,СВЦЭМ!$A$33:$A$776,$A21,СВЦЭМ!$B$33:$B$776,J$11)+'СЕТ СН'!$F$14+СВЦЭМ!$D$10+'СЕТ СН'!$F$5-'СЕТ СН'!$F$24</f>
        <v>3226.1211411700001</v>
      </c>
      <c r="K21" s="36">
        <f>SUMIFS(СВЦЭМ!$D$33:$D$776,СВЦЭМ!$A$33:$A$776,$A21,СВЦЭМ!$B$33:$B$776,K$11)+'СЕТ СН'!$F$14+СВЦЭМ!$D$10+'СЕТ СН'!$F$5-'СЕТ СН'!$F$24</f>
        <v>3219.9656490500001</v>
      </c>
      <c r="L21" s="36">
        <f>SUMIFS(СВЦЭМ!$D$33:$D$776,СВЦЭМ!$A$33:$A$776,$A21,СВЦЭМ!$B$33:$B$776,L$11)+'СЕТ СН'!$F$14+СВЦЭМ!$D$10+'СЕТ СН'!$F$5-'СЕТ СН'!$F$24</f>
        <v>3216.8111598200003</v>
      </c>
      <c r="M21" s="36">
        <f>SUMIFS(СВЦЭМ!$D$33:$D$776,СВЦЭМ!$A$33:$A$776,$A21,СВЦЭМ!$B$33:$B$776,M$11)+'СЕТ СН'!$F$14+СВЦЭМ!$D$10+'СЕТ СН'!$F$5-'СЕТ СН'!$F$24</f>
        <v>3223.1825954400001</v>
      </c>
      <c r="N21" s="36">
        <f>SUMIFS(СВЦЭМ!$D$33:$D$776,СВЦЭМ!$A$33:$A$776,$A21,СВЦЭМ!$B$33:$B$776,N$11)+'СЕТ СН'!$F$14+СВЦЭМ!$D$10+'СЕТ СН'!$F$5-'СЕТ СН'!$F$24</f>
        <v>3187.7856472500002</v>
      </c>
      <c r="O21" s="36">
        <f>SUMIFS(СВЦЭМ!$D$33:$D$776,СВЦЭМ!$A$33:$A$776,$A21,СВЦЭМ!$B$33:$B$776,O$11)+'СЕТ СН'!$F$14+СВЦЭМ!$D$10+'СЕТ СН'!$F$5-'СЕТ СН'!$F$24</f>
        <v>3149.11350296</v>
      </c>
      <c r="P21" s="36">
        <f>SUMIFS(СВЦЭМ!$D$33:$D$776,СВЦЭМ!$A$33:$A$776,$A21,СВЦЭМ!$B$33:$B$776,P$11)+'СЕТ СН'!$F$14+СВЦЭМ!$D$10+'СЕТ СН'!$F$5-'СЕТ СН'!$F$24</f>
        <v>3151.4636342399999</v>
      </c>
      <c r="Q21" s="36">
        <f>SUMIFS(СВЦЭМ!$D$33:$D$776,СВЦЭМ!$A$33:$A$776,$A21,СВЦЭМ!$B$33:$B$776,Q$11)+'СЕТ СН'!$F$14+СВЦЭМ!$D$10+'СЕТ СН'!$F$5-'СЕТ СН'!$F$24</f>
        <v>3151.2566822600002</v>
      </c>
      <c r="R21" s="36">
        <f>SUMIFS(СВЦЭМ!$D$33:$D$776,СВЦЭМ!$A$33:$A$776,$A21,СВЦЭМ!$B$33:$B$776,R$11)+'СЕТ СН'!$F$14+СВЦЭМ!$D$10+'СЕТ СН'!$F$5-'СЕТ СН'!$F$24</f>
        <v>3151.6829466600002</v>
      </c>
      <c r="S21" s="36">
        <f>SUMIFS(СВЦЭМ!$D$33:$D$776,СВЦЭМ!$A$33:$A$776,$A21,СВЦЭМ!$B$33:$B$776,S$11)+'СЕТ СН'!$F$14+СВЦЭМ!$D$10+'СЕТ СН'!$F$5-'СЕТ СН'!$F$24</f>
        <v>3160.6702803899998</v>
      </c>
      <c r="T21" s="36">
        <f>SUMIFS(СВЦЭМ!$D$33:$D$776,СВЦЭМ!$A$33:$A$776,$A21,СВЦЭМ!$B$33:$B$776,T$11)+'СЕТ СН'!$F$14+СВЦЭМ!$D$10+'СЕТ СН'!$F$5-'СЕТ СН'!$F$24</f>
        <v>3166.7310557199999</v>
      </c>
      <c r="U21" s="36">
        <f>SUMIFS(СВЦЭМ!$D$33:$D$776,СВЦЭМ!$A$33:$A$776,$A21,СВЦЭМ!$B$33:$B$776,U$11)+'СЕТ СН'!$F$14+СВЦЭМ!$D$10+'СЕТ СН'!$F$5-'СЕТ СН'!$F$24</f>
        <v>3182.36899687</v>
      </c>
      <c r="V21" s="36">
        <f>SUMIFS(СВЦЭМ!$D$33:$D$776,СВЦЭМ!$A$33:$A$776,$A21,СВЦЭМ!$B$33:$B$776,V$11)+'СЕТ СН'!$F$14+СВЦЭМ!$D$10+'СЕТ СН'!$F$5-'СЕТ СН'!$F$24</f>
        <v>3180.0270496100002</v>
      </c>
      <c r="W21" s="36">
        <f>SUMIFS(СВЦЭМ!$D$33:$D$776,СВЦЭМ!$A$33:$A$776,$A21,СВЦЭМ!$B$33:$B$776,W$11)+'СЕТ СН'!$F$14+СВЦЭМ!$D$10+'СЕТ СН'!$F$5-'СЕТ СН'!$F$24</f>
        <v>3173.3208524900001</v>
      </c>
      <c r="X21" s="36">
        <f>SUMIFS(СВЦЭМ!$D$33:$D$776,СВЦЭМ!$A$33:$A$776,$A21,СВЦЭМ!$B$33:$B$776,X$11)+'СЕТ СН'!$F$14+СВЦЭМ!$D$10+'СЕТ СН'!$F$5-'СЕТ СН'!$F$24</f>
        <v>3163.8388754400003</v>
      </c>
      <c r="Y21" s="36">
        <f>SUMIFS(СВЦЭМ!$D$33:$D$776,СВЦЭМ!$A$33:$A$776,$A21,СВЦЭМ!$B$33:$B$776,Y$11)+'СЕТ СН'!$F$14+СВЦЭМ!$D$10+'СЕТ СН'!$F$5-'СЕТ СН'!$F$24</f>
        <v>3191.6725014499998</v>
      </c>
    </row>
    <row r="22" spans="1:25" ht="15.75" x14ac:dyDescent="0.2">
      <c r="A22" s="35">
        <f t="shared" si="0"/>
        <v>43749</v>
      </c>
      <c r="B22" s="36">
        <f>SUMIFS(СВЦЭМ!$D$33:$D$776,СВЦЭМ!$A$33:$A$776,$A22,СВЦЭМ!$B$33:$B$776,B$11)+'СЕТ СН'!$F$14+СВЦЭМ!$D$10+'СЕТ СН'!$F$5-'СЕТ СН'!$F$24</f>
        <v>3257.02564136</v>
      </c>
      <c r="C22" s="36">
        <f>SUMIFS(СВЦЭМ!$D$33:$D$776,СВЦЭМ!$A$33:$A$776,$A22,СВЦЭМ!$B$33:$B$776,C$11)+'СЕТ СН'!$F$14+СВЦЭМ!$D$10+'СЕТ СН'!$F$5-'СЕТ СН'!$F$24</f>
        <v>3315.0221715600001</v>
      </c>
      <c r="D22" s="36">
        <f>SUMIFS(СВЦЭМ!$D$33:$D$776,СВЦЭМ!$A$33:$A$776,$A22,СВЦЭМ!$B$33:$B$776,D$11)+'СЕТ СН'!$F$14+СВЦЭМ!$D$10+'СЕТ СН'!$F$5-'СЕТ СН'!$F$24</f>
        <v>3326.11332481</v>
      </c>
      <c r="E22" s="36">
        <f>SUMIFS(СВЦЭМ!$D$33:$D$776,СВЦЭМ!$A$33:$A$776,$A22,СВЦЭМ!$B$33:$B$776,E$11)+'СЕТ СН'!$F$14+СВЦЭМ!$D$10+'СЕТ СН'!$F$5-'СЕТ СН'!$F$24</f>
        <v>3331.4406487900001</v>
      </c>
      <c r="F22" s="36">
        <f>SUMIFS(СВЦЭМ!$D$33:$D$776,СВЦЭМ!$A$33:$A$776,$A22,СВЦЭМ!$B$33:$B$776,F$11)+'СЕТ СН'!$F$14+СВЦЭМ!$D$10+'СЕТ СН'!$F$5-'СЕТ СН'!$F$24</f>
        <v>3326.0258667200001</v>
      </c>
      <c r="G22" s="36">
        <f>SUMIFS(СВЦЭМ!$D$33:$D$776,СВЦЭМ!$A$33:$A$776,$A22,СВЦЭМ!$B$33:$B$776,G$11)+'СЕТ СН'!$F$14+СВЦЭМ!$D$10+'СЕТ СН'!$F$5-'СЕТ СН'!$F$24</f>
        <v>3309.26696752</v>
      </c>
      <c r="H22" s="36">
        <f>SUMIFS(СВЦЭМ!$D$33:$D$776,СВЦЭМ!$A$33:$A$776,$A22,СВЦЭМ!$B$33:$B$776,H$11)+'СЕТ СН'!$F$14+СВЦЭМ!$D$10+'СЕТ СН'!$F$5-'СЕТ СН'!$F$24</f>
        <v>3266.7136191899999</v>
      </c>
      <c r="I22" s="36">
        <f>SUMIFS(СВЦЭМ!$D$33:$D$776,СВЦЭМ!$A$33:$A$776,$A22,СВЦЭМ!$B$33:$B$776,I$11)+'СЕТ СН'!$F$14+СВЦЭМ!$D$10+'СЕТ СН'!$F$5-'СЕТ СН'!$F$24</f>
        <v>3243.79761173</v>
      </c>
      <c r="J22" s="36">
        <f>SUMIFS(СВЦЭМ!$D$33:$D$776,СВЦЭМ!$A$33:$A$776,$A22,СВЦЭМ!$B$33:$B$776,J$11)+'СЕТ СН'!$F$14+СВЦЭМ!$D$10+'СЕТ СН'!$F$5-'СЕТ СН'!$F$24</f>
        <v>3222.4498971200001</v>
      </c>
      <c r="K22" s="36">
        <f>SUMIFS(СВЦЭМ!$D$33:$D$776,СВЦЭМ!$A$33:$A$776,$A22,СВЦЭМ!$B$33:$B$776,K$11)+'СЕТ СН'!$F$14+СВЦЭМ!$D$10+'СЕТ СН'!$F$5-'СЕТ СН'!$F$24</f>
        <v>3211.5211191600001</v>
      </c>
      <c r="L22" s="36">
        <f>SUMIFS(СВЦЭМ!$D$33:$D$776,СВЦЭМ!$A$33:$A$776,$A22,СВЦЭМ!$B$33:$B$776,L$11)+'СЕТ СН'!$F$14+СВЦЭМ!$D$10+'СЕТ СН'!$F$5-'СЕТ СН'!$F$24</f>
        <v>3212.1786320800002</v>
      </c>
      <c r="M22" s="36">
        <f>SUMIFS(СВЦЭМ!$D$33:$D$776,СВЦЭМ!$A$33:$A$776,$A22,СВЦЭМ!$B$33:$B$776,M$11)+'СЕТ СН'!$F$14+СВЦЭМ!$D$10+'СЕТ СН'!$F$5-'СЕТ СН'!$F$24</f>
        <v>3215.09696343</v>
      </c>
      <c r="N22" s="36">
        <f>SUMIFS(СВЦЭМ!$D$33:$D$776,СВЦЭМ!$A$33:$A$776,$A22,СВЦЭМ!$B$33:$B$776,N$11)+'СЕТ СН'!$F$14+СВЦЭМ!$D$10+'СЕТ СН'!$F$5-'СЕТ СН'!$F$24</f>
        <v>3185.3519188700002</v>
      </c>
      <c r="O22" s="36">
        <f>SUMIFS(СВЦЭМ!$D$33:$D$776,СВЦЭМ!$A$33:$A$776,$A22,СВЦЭМ!$B$33:$B$776,O$11)+'СЕТ СН'!$F$14+СВЦЭМ!$D$10+'СЕТ СН'!$F$5-'СЕТ СН'!$F$24</f>
        <v>3161.4477790400001</v>
      </c>
      <c r="P22" s="36">
        <f>SUMIFS(СВЦЭМ!$D$33:$D$776,СВЦЭМ!$A$33:$A$776,$A22,СВЦЭМ!$B$33:$B$776,P$11)+'СЕТ СН'!$F$14+СВЦЭМ!$D$10+'СЕТ СН'!$F$5-'СЕТ СН'!$F$24</f>
        <v>3172.47037331</v>
      </c>
      <c r="Q22" s="36">
        <f>SUMIFS(СВЦЭМ!$D$33:$D$776,СВЦЭМ!$A$33:$A$776,$A22,СВЦЭМ!$B$33:$B$776,Q$11)+'СЕТ СН'!$F$14+СВЦЭМ!$D$10+'СЕТ СН'!$F$5-'СЕТ СН'!$F$24</f>
        <v>3173.8420373600002</v>
      </c>
      <c r="R22" s="36">
        <f>SUMIFS(СВЦЭМ!$D$33:$D$776,СВЦЭМ!$A$33:$A$776,$A22,СВЦЭМ!$B$33:$B$776,R$11)+'СЕТ СН'!$F$14+СВЦЭМ!$D$10+'СЕТ СН'!$F$5-'СЕТ СН'!$F$24</f>
        <v>3170.5313936000002</v>
      </c>
      <c r="S22" s="36">
        <f>SUMIFS(СВЦЭМ!$D$33:$D$776,СВЦЭМ!$A$33:$A$776,$A22,СВЦЭМ!$B$33:$B$776,S$11)+'СЕТ СН'!$F$14+СВЦЭМ!$D$10+'СЕТ СН'!$F$5-'СЕТ СН'!$F$24</f>
        <v>3160.31686528</v>
      </c>
      <c r="T22" s="36">
        <f>SUMIFS(СВЦЭМ!$D$33:$D$776,СВЦЭМ!$A$33:$A$776,$A22,СВЦЭМ!$B$33:$B$776,T$11)+'СЕТ СН'!$F$14+СВЦЭМ!$D$10+'СЕТ СН'!$F$5-'СЕТ СН'!$F$24</f>
        <v>3146.2739100500003</v>
      </c>
      <c r="U22" s="36">
        <f>SUMIFS(СВЦЭМ!$D$33:$D$776,СВЦЭМ!$A$33:$A$776,$A22,СВЦЭМ!$B$33:$B$776,U$11)+'СЕТ СН'!$F$14+СВЦЭМ!$D$10+'СЕТ СН'!$F$5-'СЕТ СН'!$F$24</f>
        <v>3170.7607311400002</v>
      </c>
      <c r="V22" s="36">
        <f>SUMIFS(СВЦЭМ!$D$33:$D$776,СВЦЭМ!$A$33:$A$776,$A22,СВЦЭМ!$B$33:$B$776,V$11)+'СЕТ СН'!$F$14+СВЦЭМ!$D$10+'СЕТ СН'!$F$5-'СЕТ СН'!$F$24</f>
        <v>3192.52528618</v>
      </c>
      <c r="W22" s="36">
        <f>SUMIFS(СВЦЭМ!$D$33:$D$776,СВЦЭМ!$A$33:$A$776,$A22,СВЦЭМ!$B$33:$B$776,W$11)+'СЕТ СН'!$F$14+СВЦЭМ!$D$10+'СЕТ СН'!$F$5-'СЕТ СН'!$F$24</f>
        <v>3199.08348002</v>
      </c>
      <c r="X22" s="36">
        <f>SUMIFS(СВЦЭМ!$D$33:$D$776,СВЦЭМ!$A$33:$A$776,$A22,СВЦЭМ!$B$33:$B$776,X$11)+'СЕТ СН'!$F$14+СВЦЭМ!$D$10+'СЕТ СН'!$F$5-'СЕТ СН'!$F$24</f>
        <v>3202.9557404400002</v>
      </c>
      <c r="Y22" s="36">
        <f>SUMIFS(СВЦЭМ!$D$33:$D$776,СВЦЭМ!$A$33:$A$776,$A22,СВЦЭМ!$B$33:$B$776,Y$11)+'СЕТ СН'!$F$14+СВЦЭМ!$D$10+'СЕТ СН'!$F$5-'СЕТ СН'!$F$24</f>
        <v>3235.2481939300001</v>
      </c>
    </row>
    <row r="23" spans="1:25" ht="15.75" x14ac:dyDescent="0.2">
      <c r="A23" s="35">
        <f t="shared" si="0"/>
        <v>43750</v>
      </c>
      <c r="B23" s="36">
        <f>SUMIFS(СВЦЭМ!$D$33:$D$776,СВЦЭМ!$A$33:$A$776,$A23,СВЦЭМ!$B$33:$B$776,B$11)+'СЕТ СН'!$F$14+СВЦЭМ!$D$10+'СЕТ СН'!$F$5-'СЕТ СН'!$F$24</f>
        <v>3226.4247288900001</v>
      </c>
      <c r="C23" s="36">
        <f>SUMIFS(СВЦЭМ!$D$33:$D$776,СВЦЭМ!$A$33:$A$776,$A23,СВЦЭМ!$B$33:$B$776,C$11)+'СЕТ СН'!$F$14+СВЦЭМ!$D$10+'СЕТ СН'!$F$5-'СЕТ СН'!$F$24</f>
        <v>3224.6847732000001</v>
      </c>
      <c r="D23" s="36">
        <f>SUMIFS(СВЦЭМ!$D$33:$D$776,СВЦЭМ!$A$33:$A$776,$A23,СВЦЭМ!$B$33:$B$776,D$11)+'СЕТ СН'!$F$14+СВЦЭМ!$D$10+'СЕТ СН'!$F$5-'СЕТ СН'!$F$24</f>
        <v>3225.2678083999999</v>
      </c>
      <c r="E23" s="36">
        <f>SUMIFS(СВЦЭМ!$D$33:$D$776,СВЦЭМ!$A$33:$A$776,$A23,СВЦЭМ!$B$33:$B$776,E$11)+'СЕТ СН'!$F$14+СВЦЭМ!$D$10+'СЕТ СН'!$F$5-'СЕТ СН'!$F$24</f>
        <v>3235.51535031</v>
      </c>
      <c r="F23" s="36">
        <f>SUMIFS(СВЦЭМ!$D$33:$D$776,СВЦЭМ!$A$33:$A$776,$A23,СВЦЭМ!$B$33:$B$776,F$11)+'СЕТ СН'!$F$14+СВЦЭМ!$D$10+'СЕТ СН'!$F$5-'СЕТ СН'!$F$24</f>
        <v>3242.39775835</v>
      </c>
      <c r="G23" s="36">
        <f>SUMIFS(СВЦЭМ!$D$33:$D$776,СВЦЭМ!$A$33:$A$776,$A23,СВЦЭМ!$B$33:$B$776,G$11)+'СЕТ СН'!$F$14+СВЦЭМ!$D$10+'СЕТ СН'!$F$5-'СЕТ СН'!$F$24</f>
        <v>3234.33619942</v>
      </c>
      <c r="H23" s="36">
        <f>SUMIFS(СВЦЭМ!$D$33:$D$776,СВЦЭМ!$A$33:$A$776,$A23,СВЦЭМ!$B$33:$B$776,H$11)+'СЕТ СН'!$F$14+СВЦЭМ!$D$10+'СЕТ СН'!$F$5-'СЕТ СН'!$F$24</f>
        <v>3213.9862099000002</v>
      </c>
      <c r="I23" s="36">
        <f>SUMIFS(СВЦЭМ!$D$33:$D$776,СВЦЭМ!$A$33:$A$776,$A23,СВЦЭМ!$B$33:$B$776,I$11)+'СЕТ СН'!$F$14+СВЦЭМ!$D$10+'СЕТ СН'!$F$5-'СЕТ СН'!$F$24</f>
        <v>3245.6814773200003</v>
      </c>
      <c r="J23" s="36">
        <f>SUMIFS(СВЦЭМ!$D$33:$D$776,СВЦЭМ!$A$33:$A$776,$A23,СВЦЭМ!$B$33:$B$776,J$11)+'СЕТ СН'!$F$14+СВЦЭМ!$D$10+'СЕТ СН'!$F$5-'СЕТ СН'!$F$24</f>
        <v>3253.30844458</v>
      </c>
      <c r="K23" s="36">
        <f>SUMIFS(СВЦЭМ!$D$33:$D$776,СВЦЭМ!$A$33:$A$776,$A23,СВЦЭМ!$B$33:$B$776,K$11)+'СЕТ СН'!$F$14+СВЦЭМ!$D$10+'СЕТ СН'!$F$5-'СЕТ СН'!$F$24</f>
        <v>3255.8316830200001</v>
      </c>
      <c r="L23" s="36">
        <f>SUMIFS(СВЦЭМ!$D$33:$D$776,СВЦЭМ!$A$33:$A$776,$A23,СВЦЭМ!$B$33:$B$776,L$11)+'СЕТ СН'!$F$14+СВЦЭМ!$D$10+'СЕТ СН'!$F$5-'СЕТ СН'!$F$24</f>
        <v>3255.2424645700003</v>
      </c>
      <c r="M23" s="36">
        <f>SUMIFS(СВЦЭМ!$D$33:$D$776,СВЦЭМ!$A$33:$A$776,$A23,СВЦЭМ!$B$33:$B$776,M$11)+'СЕТ СН'!$F$14+СВЦЭМ!$D$10+'СЕТ СН'!$F$5-'СЕТ СН'!$F$24</f>
        <v>3257.98234761</v>
      </c>
      <c r="N23" s="36">
        <f>SUMIFS(СВЦЭМ!$D$33:$D$776,СВЦЭМ!$A$33:$A$776,$A23,СВЦЭМ!$B$33:$B$776,N$11)+'СЕТ СН'!$F$14+СВЦЭМ!$D$10+'СЕТ СН'!$F$5-'СЕТ СН'!$F$24</f>
        <v>3206.9419579599999</v>
      </c>
      <c r="O23" s="36">
        <f>SUMIFS(СВЦЭМ!$D$33:$D$776,СВЦЭМ!$A$33:$A$776,$A23,СВЦЭМ!$B$33:$B$776,O$11)+'СЕТ СН'!$F$14+СВЦЭМ!$D$10+'СЕТ СН'!$F$5-'СЕТ СН'!$F$24</f>
        <v>3165.2292520000001</v>
      </c>
      <c r="P23" s="36">
        <f>SUMIFS(СВЦЭМ!$D$33:$D$776,СВЦЭМ!$A$33:$A$776,$A23,СВЦЭМ!$B$33:$B$776,P$11)+'СЕТ СН'!$F$14+СВЦЭМ!$D$10+'СЕТ СН'!$F$5-'СЕТ СН'!$F$24</f>
        <v>3155.71495018</v>
      </c>
      <c r="Q23" s="36">
        <f>SUMIFS(СВЦЭМ!$D$33:$D$776,СВЦЭМ!$A$33:$A$776,$A23,СВЦЭМ!$B$33:$B$776,Q$11)+'СЕТ СН'!$F$14+СВЦЭМ!$D$10+'СЕТ СН'!$F$5-'СЕТ СН'!$F$24</f>
        <v>3150.8452695200003</v>
      </c>
      <c r="R23" s="36">
        <f>SUMIFS(СВЦЭМ!$D$33:$D$776,СВЦЭМ!$A$33:$A$776,$A23,СВЦЭМ!$B$33:$B$776,R$11)+'СЕТ СН'!$F$14+СВЦЭМ!$D$10+'СЕТ СН'!$F$5-'СЕТ СН'!$F$24</f>
        <v>3147.8575019300001</v>
      </c>
      <c r="S23" s="36">
        <f>SUMIFS(СВЦЭМ!$D$33:$D$776,СВЦЭМ!$A$33:$A$776,$A23,СВЦЭМ!$B$33:$B$776,S$11)+'СЕТ СН'!$F$14+СВЦЭМ!$D$10+'СЕТ СН'!$F$5-'СЕТ СН'!$F$24</f>
        <v>3159.7254697500002</v>
      </c>
      <c r="T23" s="36">
        <f>SUMIFS(СВЦЭМ!$D$33:$D$776,СВЦЭМ!$A$33:$A$776,$A23,СВЦЭМ!$B$33:$B$776,T$11)+'СЕТ СН'!$F$14+СВЦЭМ!$D$10+'СЕТ СН'!$F$5-'СЕТ СН'!$F$24</f>
        <v>3168.46865703</v>
      </c>
      <c r="U23" s="36">
        <f>SUMIFS(СВЦЭМ!$D$33:$D$776,СВЦЭМ!$A$33:$A$776,$A23,СВЦЭМ!$B$33:$B$776,U$11)+'СЕТ СН'!$F$14+СВЦЭМ!$D$10+'СЕТ СН'!$F$5-'СЕТ СН'!$F$24</f>
        <v>3122.9684321499999</v>
      </c>
      <c r="V23" s="36">
        <f>SUMIFS(СВЦЭМ!$D$33:$D$776,СВЦЭМ!$A$33:$A$776,$A23,СВЦЭМ!$B$33:$B$776,V$11)+'СЕТ СН'!$F$14+СВЦЭМ!$D$10+'СЕТ СН'!$F$5-'СЕТ СН'!$F$24</f>
        <v>3119.5507478999998</v>
      </c>
      <c r="W23" s="36">
        <f>SUMIFS(СВЦЭМ!$D$33:$D$776,СВЦЭМ!$A$33:$A$776,$A23,СВЦЭМ!$B$33:$B$776,W$11)+'СЕТ СН'!$F$14+СВЦЭМ!$D$10+'СЕТ СН'!$F$5-'СЕТ СН'!$F$24</f>
        <v>3126.8512177399998</v>
      </c>
      <c r="X23" s="36">
        <f>SUMIFS(СВЦЭМ!$D$33:$D$776,СВЦЭМ!$A$33:$A$776,$A23,СВЦЭМ!$B$33:$B$776,X$11)+'СЕТ СН'!$F$14+СВЦЭМ!$D$10+'СЕТ СН'!$F$5-'СЕТ СН'!$F$24</f>
        <v>3144.22544242</v>
      </c>
      <c r="Y23" s="36">
        <f>SUMIFS(СВЦЭМ!$D$33:$D$776,СВЦЭМ!$A$33:$A$776,$A23,СВЦЭМ!$B$33:$B$776,Y$11)+'СЕТ СН'!$F$14+СВЦЭМ!$D$10+'СЕТ СН'!$F$5-'СЕТ СН'!$F$24</f>
        <v>3168.2563713</v>
      </c>
    </row>
    <row r="24" spans="1:25" ht="15.75" x14ac:dyDescent="0.2">
      <c r="A24" s="35">
        <f t="shared" si="0"/>
        <v>43751</v>
      </c>
      <c r="B24" s="36">
        <f>SUMIFS(СВЦЭМ!$D$33:$D$776,СВЦЭМ!$A$33:$A$776,$A24,СВЦЭМ!$B$33:$B$776,B$11)+'СЕТ СН'!$F$14+СВЦЭМ!$D$10+'СЕТ СН'!$F$5-'СЕТ СН'!$F$24</f>
        <v>3263.1704805300001</v>
      </c>
      <c r="C24" s="36">
        <f>SUMIFS(СВЦЭМ!$D$33:$D$776,СВЦЭМ!$A$33:$A$776,$A24,СВЦЭМ!$B$33:$B$776,C$11)+'СЕТ СН'!$F$14+СВЦЭМ!$D$10+'СЕТ СН'!$F$5-'СЕТ СН'!$F$24</f>
        <v>3300.9366068300001</v>
      </c>
      <c r="D24" s="36">
        <f>SUMIFS(СВЦЭМ!$D$33:$D$776,СВЦЭМ!$A$33:$A$776,$A24,СВЦЭМ!$B$33:$B$776,D$11)+'СЕТ СН'!$F$14+СВЦЭМ!$D$10+'СЕТ СН'!$F$5-'СЕТ СН'!$F$24</f>
        <v>3320.5221890299999</v>
      </c>
      <c r="E24" s="36">
        <f>SUMIFS(СВЦЭМ!$D$33:$D$776,СВЦЭМ!$A$33:$A$776,$A24,СВЦЭМ!$B$33:$B$776,E$11)+'СЕТ СН'!$F$14+СВЦЭМ!$D$10+'СЕТ СН'!$F$5-'СЕТ СН'!$F$24</f>
        <v>3337.1995626400003</v>
      </c>
      <c r="F24" s="36">
        <f>SUMIFS(СВЦЭМ!$D$33:$D$776,СВЦЭМ!$A$33:$A$776,$A24,СВЦЭМ!$B$33:$B$776,F$11)+'СЕТ СН'!$F$14+СВЦЭМ!$D$10+'СЕТ СН'!$F$5-'СЕТ СН'!$F$24</f>
        <v>3335.1235388800001</v>
      </c>
      <c r="G24" s="36">
        <f>SUMIFS(СВЦЭМ!$D$33:$D$776,СВЦЭМ!$A$33:$A$776,$A24,СВЦЭМ!$B$33:$B$776,G$11)+'СЕТ СН'!$F$14+СВЦЭМ!$D$10+'СЕТ СН'!$F$5-'СЕТ СН'!$F$24</f>
        <v>3324.88530438</v>
      </c>
      <c r="H24" s="36">
        <f>SUMIFS(СВЦЭМ!$D$33:$D$776,СВЦЭМ!$A$33:$A$776,$A24,СВЦЭМ!$B$33:$B$776,H$11)+'СЕТ СН'!$F$14+СВЦЭМ!$D$10+'СЕТ СН'!$F$5-'СЕТ СН'!$F$24</f>
        <v>3296.9246567999999</v>
      </c>
      <c r="I24" s="36">
        <f>SUMIFS(СВЦЭМ!$D$33:$D$776,СВЦЭМ!$A$33:$A$776,$A24,СВЦЭМ!$B$33:$B$776,I$11)+'СЕТ СН'!$F$14+СВЦЭМ!$D$10+'СЕТ СН'!$F$5-'СЕТ СН'!$F$24</f>
        <v>3252.3124752000003</v>
      </c>
      <c r="J24" s="36">
        <f>SUMIFS(СВЦЭМ!$D$33:$D$776,СВЦЭМ!$A$33:$A$776,$A24,СВЦЭМ!$B$33:$B$776,J$11)+'СЕТ СН'!$F$14+СВЦЭМ!$D$10+'СЕТ СН'!$F$5-'СЕТ СН'!$F$24</f>
        <v>3228.6237704200003</v>
      </c>
      <c r="K24" s="36">
        <f>SUMIFS(СВЦЭМ!$D$33:$D$776,СВЦЭМ!$A$33:$A$776,$A24,СВЦЭМ!$B$33:$B$776,K$11)+'СЕТ СН'!$F$14+СВЦЭМ!$D$10+'СЕТ СН'!$F$5-'СЕТ СН'!$F$24</f>
        <v>3239.5024284900001</v>
      </c>
      <c r="L24" s="36">
        <f>SUMIFS(СВЦЭМ!$D$33:$D$776,СВЦЭМ!$A$33:$A$776,$A24,СВЦЭМ!$B$33:$B$776,L$11)+'СЕТ СН'!$F$14+СВЦЭМ!$D$10+'СЕТ СН'!$F$5-'СЕТ СН'!$F$24</f>
        <v>3249.2988837900002</v>
      </c>
      <c r="M24" s="36">
        <f>SUMIFS(СВЦЭМ!$D$33:$D$776,СВЦЭМ!$A$33:$A$776,$A24,СВЦЭМ!$B$33:$B$776,M$11)+'СЕТ СН'!$F$14+СВЦЭМ!$D$10+'СЕТ СН'!$F$5-'СЕТ СН'!$F$24</f>
        <v>3239.75468886</v>
      </c>
      <c r="N24" s="36">
        <f>SUMIFS(СВЦЭМ!$D$33:$D$776,СВЦЭМ!$A$33:$A$776,$A24,СВЦЭМ!$B$33:$B$776,N$11)+'СЕТ СН'!$F$14+СВЦЭМ!$D$10+'СЕТ СН'!$F$5-'СЕТ СН'!$F$24</f>
        <v>3193.8424637400003</v>
      </c>
      <c r="O24" s="36">
        <f>SUMIFS(СВЦЭМ!$D$33:$D$776,СВЦЭМ!$A$33:$A$776,$A24,СВЦЭМ!$B$33:$B$776,O$11)+'СЕТ СН'!$F$14+СВЦЭМ!$D$10+'СЕТ СН'!$F$5-'СЕТ СН'!$F$24</f>
        <v>3157.9170877199999</v>
      </c>
      <c r="P24" s="36">
        <f>SUMIFS(СВЦЭМ!$D$33:$D$776,СВЦЭМ!$A$33:$A$776,$A24,СВЦЭМ!$B$33:$B$776,P$11)+'СЕТ СН'!$F$14+СВЦЭМ!$D$10+'СЕТ СН'!$F$5-'СЕТ СН'!$F$24</f>
        <v>3152.54823141</v>
      </c>
      <c r="Q24" s="36">
        <f>SUMIFS(СВЦЭМ!$D$33:$D$776,СВЦЭМ!$A$33:$A$776,$A24,СВЦЭМ!$B$33:$B$776,Q$11)+'СЕТ СН'!$F$14+СВЦЭМ!$D$10+'СЕТ СН'!$F$5-'СЕТ СН'!$F$24</f>
        <v>3157.0322783199999</v>
      </c>
      <c r="R24" s="36">
        <f>SUMIFS(СВЦЭМ!$D$33:$D$776,СВЦЭМ!$A$33:$A$776,$A24,СВЦЭМ!$B$33:$B$776,R$11)+'СЕТ СН'!$F$14+СВЦЭМ!$D$10+'СЕТ СН'!$F$5-'СЕТ СН'!$F$24</f>
        <v>3150.1231922000002</v>
      </c>
      <c r="S24" s="36">
        <f>SUMIFS(СВЦЭМ!$D$33:$D$776,СВЦЭМ!$A$33:$A$776,$A24,СВЦЭМ!$B$33:$B$776,S$11)+'СЕТ СН'!$F$14+СВЦЭМ!$D$10+'СЕТ СН'!$F$5-'СЕТ СН'!$F$24</f>
        <v>3158.3356865700002</v>
      </c>
      <c r="T24" s="36">
        <f>SUMIFS(СВЦЭМ!$D$33:$D$776,СВЦЭМ!$A$33:$A$776,$A24,СВЦЭМ!$B$33:$B$776,T$11)+'СЕТ СН'!$F$14+СВЦЭМ!$D$10+'СЕТ СН'!$F$5-'СЕТ СН'!$F$24</f>
        <v>3171.1126817499999</v>
      </c>
      <c r="U24" s="36">
        <f>SUMIFS(СВЦЭМ!$D$33:$D$776,СВЦЭМ!$A$33:$A$776,$A24,СВЦЭМ!$B$33:$B$776,U$11)+'СЕТ СН'!$F$14+СВЦЭМ!$D$10+'СЕТ СН'!$F$5-'СЕТ СН'!$F$24</f>
        <v>3133.2668478599999</v>
      </c>
      <c r="V24" s="36">
        <f>SUMIFS(СВЦЭМ!$D$33:$D$776,СВЦЭМ!$A$33:$A$776,$A24,СВЦЭМ!$B$33:$B$776,V$11)+'СЕТ СН'!$F$14+СВЦЭМ!$D$10+'СЕТ СН'!$F$5-'СЕТ СН'!$F$24</f>
        <v>3128.07354682</v>
      </c>
      <c r="W24" s="36">
        <f>SUMIFS(СВЦЭМ!$D$33:$D$776,СВЦЭМ!$A$33:$A$776,$A24,СВЦЭМ!$B$33:$B$776,W$11)+'СЕТ СН'!$F$14+СВЦЭМ!$D$10+'СЕТ СН'!$F$5-'СЕТ СН'!$F$24</f>
        <v>3150.2790918700002</v>
      </c>
      <c r="X24" s="36">
        <f>SUMIFS(СВЦЭМ!$D$33:$D$776,СВЦЭМ!$A$33:$A$776,$A24,СВЦЭМ!$B$33:$B$776,X$11)+'СЕТ СН'!$F$14+СВЦЭМ!$D$10+'СЕТ СН'!$F$5-'СЕТ СН'!$F$24</f>
        <v>3172.39324988</v>
      </c>
      <c r="Y24" s="36">
        <f>SUMIFS(СВЦЭМ!$D$33:$D$776,СВЦЭМ!$A$33:$A$776,$A24,СВЦЭМ!$B$33:$B$776,Y$11)+'СЕТ СН'!$F$14+СВЦЭМ!$D$10+'СЕТ СН'!$F$5-'СЕТ СН'!$F$24</f>
        <v>3215.0341332900002</v>
      </c>
    </row>
    <row r="25" spans="1:25" ht="15.75" x14ac:dyDescent="0.2">
      <c r="A25" s="35">
        <f t="shared" si="0"/>
        <v>43752</v>
      </c>
      <c r="B25" s="36">
        <f>SUMIFS(СВЦЭМ!$D$33:$D$776,СВЦЭМ!$A$33:$A$776,$A25,СВЦЭМ!$B$33:$B$776,B$11)+'СЕТ СН'!$F$14+СВЦЭМ!$D$10+'СЕТ СН'!$F$5-'СЕТ СН'!$F$24</f>
        <v>3237.2535179500001</v>
      </c>
      <c r="C25" s="36">
        <f>SUMIFS(СВЦЭМ!$D$33:$D$776,СВЦЭМ!$A$33:$A$776,$A25,СВЦЭМ!$B$33:$B$776,C$11)+'СЕТ СН'!$F$14+СВЦЭМ!$D$10+'СЕТ СН'!$F$5-'СЕТ СН'!$F$24</f>
        <v>3279.7223812100001</v>
      </c>
      <c r="D25" s="36">
        <f>SUMIFS(СВЦЭМ!$D$33:$D$776,СВЦЭМ!$A$33:$A$776,$A25,СВЦЭМ!$B$33:$B$776,D$11)+'СЕТ СН'!$F$14+СВЦЭМ!$D$10+'СЕТ СН'!$F$5-'СЕТ СН'!$F$24</f>
        <v>3288.7804961000002</v>
      </c>
      <c r="E25" s="36">
        <f>SUMIFS(СВЦЭМ!$D$33:$D$776,СВЦЭМ!$A$33:$A$776,$A25,СВЦЭМ!$B$33:$B$776,E$11)+'СЕТ СН'!$F$14+СВЦЭМ!$D$10+'СЕТ СН'!$F$5-'СЕТ СН'!$F$24</f>
        <v>3258.0404016500001</v>
      </c>
      <c r="F25" s="36">
        <f>SUMIFS(СВЦЭМ!$D$33:$D$776,СВЦЭМ!$A$33:$A$776,$A25,СВЦЭМ!$B$33:$B$776,F$11)+'СЕТ СН'!$F$14+СВЦЭМ!$D$10+'СЕТ СН'!$F$5-'СЕТ СН'!$F$24</f>
        <v>3262.2217502600001</v>
      </c>
      <c r="G25" s="36">
        <f>SUMIFS(СВЦЭМ!$D$33:$D$776,СВЦЭМ!$A$33:$A$776,$A25,СВЦЭМ!$B$33:$B$776,G$11)+'СЕТ СН'!$F$14+СВЦЭМ!$D$10+'СЕТ СН'!$F$5-'СЕТ СН'!$F$24</f>
        <v>3260.7099397000002</v>
      </c>
      <c r="H25" s="36">
        <f>SUMIFS(СВЦЭМ!$D$33:$D$776,СВЦЭМ!$A$33:$A$776,$A25,СВЦЭМ!$B$33:$B$776,H$11)+'СЕТ СН'!$F$14+СВЦЭМ!$D$10+'СЕТ СН'!$F$5-'СЕТ СН'!$F$24</f>
        <v>3264.53893853</v>
      </c>
      <c r="I25" s="36">
        <f>SUMIFS(СВЦЭМ!$D$33:$D$776,СВЦЭМ!$A$33:$A$776,$A25,СВЦЭМ!$B$33:$B$776,I$11)+'СЕТ СН'!$F$14+СВЦЭМ!$D$10+'СЕТ СН'!$F$5-'СЕТ СН'!$F$24</f>
        <v>3240.3150748900002</v>
      </c>
      <c r="J25" s="36">
        <f>SUMIFS(СВЦЭМ!$D$33:$D$776,СВЦЭМ!$A$33:$A$776,$A25,СВЦЭМ!$B$33:$B$776,J$11)+'СЕТ СН'!$F$14+СВЦЭМ!$D$10+'СЕТ СН'!$F$5-'СЕТ СН'!$F$24</f>
        <v>3210.79559135</v>
      </c>
      <c r="K25" s="36">
        <f>SUMIFS(СВЦЭМ!$D$33:$D$776,СВЦЭМ!$A$33:$A$776,$A25,СВЦЭМ!$B$33:$B$776,K$11)+'СЕТ СН'!$F$14+СВЦЭМ!$D$10+'СЕТ СН'!$F$5-'СЕТ СН'!$F$24</f>
        <v>3196.3221856999999</v>
      </c>
      <c r="L25" s="36">
        <f>SUMIFS(СВЦЭМ!$D$33:$D$776,СВЦЭМ!$A$33:$A$776,$A25,СВЦЭМ!$B$33:$B$776,L$11)+'СЕТ СН'!$F$14+СВЦЭМ!$D$10+'СЕТ СН'!$F$5-'СЕТ СН'!$F$24</f>
        <v>3190.6150092299999</v>
      </c>
      <c r="M25" s="36">
        <f>SUMIFS(СВЦЭМ!$D$33:$D$776,СВЦЭМ!$A$33:$A$776,$A25,СВЦЭМ!$B$33:$B$776,M$11)+'СЕТ СН'!$F$14+СВЦЭМ!$D$10+'СЕТ СН'!$F$5-'СЕТ СН'!$F$24</f>
        <v>3203.45944607</v>
      </c>
      <c r="N25" s="36">
        <f>SUMIFS(СВЦЭМ!$D$33:$D$776,СВЦЭМ!$A$33:$A$776,$A25,СВЦЭМ!$B$33:$B$776,N$11)+'СЕТ СН'!$F$14+СВЦЭМ!$D$10+'СЕТ СН'!$F$5-'СЕТ СН'!$F$24</f>
        <v>3174.8509463</v>
      </c>
      <c r="O25" s="36">
        <f>SUMIFS(СВЦЭМ!$D$33:$D$776,СВЦЭМ!$A$33:$A$776,$A25,СВЦЭМ!$B$33:$B$776,O$11)+'СЕТ СН'!$F$14+СВЦЭМ!$D$10+'СЕТ СН'!$F$5-'СЕТ СН'!$F$24</f>
        <v>3167.0923723599999</v>
      </c>
      <c r="P25" s="36">
        <f>SUMIFS(СВЦЭМ!$D$33:$D$776,СВЦЭМ!$A$33:$A$776,$A25,СВЦЭМ!$B$33:$B$776,P$11)+'СЕТ СН'!$F$14+СВЦЭМ!$D$10+'СЕТ СН'!$F$5-'СЕТ СН'!$F$24</f>
        <v>3156.9191915500001</v>
      </c>
      <c r="Q25" s="36">
        <f>SUMIFS(СВЦЭМ!$D$33:$D$776,СВЦЭМ!$A$33:$A$776,$A25,СВЦЭМ!$B$33:$B$776,Q$11)+'СЕТ СН'!$F$14+СВЦЭМ!$D$10+'СЕТ СН'!$F$5-'СЕТ СН'!$F$24</f>
        <v>3161.3885881900001</v>
      </c>
      <c r="R25" s="36">
        <f>SUMIFS(СВЦЭМ!$D$33:$D$776,СВЦЭМ!$A$33:$A$776,$A25,СВЦЭМ!$B$33:$B$776,R$11)+'СЕТ СН'!$F$14+СВЦЭМ!$D$10+'СЕТ СН'!$F$5-'СЕТ СН'!$F$24</f>
        <v>3154.1008740699999</v>
      </c>
      <c r="S25" s="36">
        <f>SUMIFS(СВЦЭМ!$D$33:$D$776,СВЦЭМ!$A$33:$A$776,$A25,СВЦЭМ!$B$33:$B$776,S$11)+'СЕТ СН'!$F$14+СВЦЭМ!$D$10+'СЕТ СН'!$F$5-'СЕТ СН'!$F$24</f>
        <v>3159.56035557</v>
      </c>
      <c r="T25" s="36">
        <f>SUMIFS(СВЦЭМ!$D$33:$D$776,СВЦЭМ!$A$33:$A$776,$A25,СВЦЭМ!$B$33:$B$776,T$11)+'СЕТ СН'!$F$14+СВЦЭМ!$D$10+'СЕТ СН'!$F$5-'СЕТ СН'!$F$24</f>
        <v>3179.7369211599998</v>
      </c>
      <c r="U25" s="36">
        <f>SUMIFS(СВЦЭМ!$D$33:$D$776,СВЦЭМ!$A$33:$A$776,$A25,СВЦЭМ!$B$33:$B$776,U$11)+'СЕТ СН'!$F$14+СВЦЭМ!$D$10+'СЕТ СН'!$F$5-'СЕТ СН'!$F$24</f>
        <v>3122.8367050100001</v>
      </c>
      <c r="V25" s="36">
        <f>SUMIFS(СВЦЭМ!$D$33:$D$776,СВЦЭМ!$A$33:$A$776,$A25,СВЦЭМ!$B$33:$B$776,V$11)+'СЕТ СН'!$F$14+СВЦЭМ!$D$10+'СЕТ СН'!$F$5-'СЕТ СН'!$F$24</f>
        <v>3125.7719939500003</v>
      </c>
      <c r="W25" s="36">
        <f>SUMIFS(СВЦЭМ!$D$33:$D$776,СВЦЭМ!$A$33:$A$776,$A25,СВЦЭМ!$B$33:$B$776,W$11)+'СЕТ СН'!$F$14+СВЦЭМ!$D$10+'СЕТ СН'!$F$5-'СЕТ СН'!$F$24</f>
        <v>3148.2532294399998</v>
      </c>
      <c r="X25" s="36">
        <f>SUMIFS(СВЦЭМ!$D$33:$D$776,СВЦЭМ!$A$33:$A$776,$A25,СВЦЭМ!$B$33:$B$776,X$11)+'СЕТ СН'!$F$14+СВЦЭМ!$D$10+'СЕТ СН'!$F$5-'СЕТ СН'!$F$24</f>
        <v>3166.59992375</v>
      </c>
      <c r="Y25" s="36">
        <f>SUMIFS(СВЦЭМ!$D$33:$D$776,СВЦЭМ!$A$33:$A$776,$A25,СВЦЭМ!$B$33:$B$776,Y$11)+'СЕТ СН'!$F$14+СВЦЭМ!$D$10+'СЕТ СН'!$F$5-'СЕТ СН'!$F$24</f>
        <v>3197.7492104200001</v>
      </c>
    </row>
    <row r="26" spans="1:25" ht="15.75" x14ac:dyDescent="0.2">
      <c r="A26" s="35">
        <f t="shared" si="0"/>
        <v>43753</v>
      </c>
      <c r="B26" s="36">
        <f>SUMIFS(СВЦЭМ!$D$33:$D$776,СВЦЭМ!$A$33:$A$776,$A26,СВЦЭМ!$B$33:$B$776,B$11)+'СЕТ СН'!$F$14+СВЦЭМ!$D$10+'СЕТ СН'!$F$5-'СЕТ СН'!$F$24</f>
        <v>3262.1933522300001</v>
      </c>
      <c r="C26" s="36">
        <f>SUMIFS(СВЦЭМ!$D$33:$D$776,СВЦЭМ!$A$33:$A$776,$A26,СВЦЭМ!$B$33:$B$776,C$11)+'СЕТ СН'!$F$14+СВЦЭМ!$D$10+'СЕТ СН'!$F$5-'СЕТ СН'!$F$24</f>
        <v>3305.6402446400002</v>
      </c>
      <c r="D26" s="36">
        <f>SUMIFS(СВЦЭМ!$D$33:$D$776,СВЦЭМ!$A$33:$A$776,$A26,СВЦЭМ!$B$33:$B$776,D$11)+'СЕТ СН'!$F$14+СВЦЭМ!$D$10+'СЕТ СН'!$F$5-'СЕТ СН'!$F$24</f>
        <v>3327.5083299299999</v>
      </c>
      <c r="E26" s="36">
        <f>SUMIFS(СВЦЭМ!$D$33:$D$776,СВЦЭМ!$A$33:$A$776,$A26,СВЦЭМ!$B$33:$B$776,E$11)+'СЕТ СН'!$F$14+СВЦЭМ!$D$10+'СЕТ СН'!$F$5-'СЕТ СН'!$F$24</f>
        <v>3341.0327092900002</v>
      </c>
      <c r="F26" s="36">
        <f>SUMIFS(СВЦЭМ!$D$33:$D$776,СВЦЭМ!$A$33:$A$776,$A26,СВЦЭМ!$B$33:$B$776,F$11)+'СЕТ СН'!$F$14+СВЦЭМ!$D$10+'СЕТ СН'!$F$5-'СЕТ СН'!$F$24</f>
        <v>3342.0846939100002</v>
      </c>
      <c r="G26" s="36">
        <f>SUMIFS(СВЦЭМ!$D$33:$D$776,СВЦЭМ!$A$33:$A$776,$A26,СВЦЭМ!$B$33:$B$776,G$11)+'СЕТ СН'!$F$14+СВЦЭМ!$D$10+'СЕТ СН'!$F$5-'СЕТ СН'!$F$24</f>
        <v>3325.6254233899999</v>
      </c>
      <c r="H26" s="36">
        <f>SUMIFS(СВЦЭМ!$D$33:$D$776,СВЦЭМ!$A$33:$A$776,$A26,СВЦЭМ!$B$33:$B$776,H$11)+'СЕТ СН'!$F$14+СВЦЭМ!$D$10+'СЕТ СН'!$F$5-'СЕТ СН'!$F$24</f>
        <v>3284.8705186300003</v>
      </c>
      <c r="I26" s="36">
        <f>SUMIFS(СВЦЭМ!$D$33:$D$776,СВЦЭМ!$A$33:$A$776,$A26,СВЦЭМ!$B$33:$B$776,I$11)+'СЕТ СН'!$F$14+СВЦЭМ!$D$10+'СЕТ СН'!$F$5-'СЕТ СН'!$F$24</f>
        <v>3273.4680216900001</v>
      </c>
      <c r="J26" s="36">
        <f>SUMIFS(СВЦЭМ!$D$33:$D$776,СВЦЭМ!$A$33:$A$776,$A26,СВЦЭМ!$B$33:$B$776,J$11)+'СЕТ СН'!$F$14+СВЦЭМ!$D$10+'СЕТ СН'!$F$5-'СЕТ СН'!$F$24</f>
        <v>3251.9250704900001</v>
      </c>
      <c r="K26" s="36">
        <f>SUMIFS(СВЦЭМ!$D$33:$D$776,СВЦЭМ!$A$33:$A$776,$A26,СВЦЭМ!$B$33:$B$776,K$11)+'СЕТ СН'!$F$14+СВЦЭМ!$D$10+'СЕТ СН'!$F$5-'СЕТ СН'!$F$24</f>
        <v>3238.23203504</v>
      </c>
      <c r="L26" s="36">
        <f>SUMIFS(СВЦЭМ!$D$33:$D$776,СВЦЭМ!$A$33:$A$776,$A26,СВЦЭМ!$B$33:$B$776,L$11)+'СЕТ СН'!$F$14+СВЦЭМ!$D$10+'СЕТ СН'!$F$5-'СЕТ СН'!$F$24</f>
        <v>3242.2369630600001</v>
      </c>
      <c r="M26" s="36">
        <f>SUMIFS(СВЦЭМ!$D$33:$D$776,СВЦЭМ!$A$33:$A$776,$A26,СВЦЭМ!$B$33:$B$776,M$11)+'СЕТ СН'!$F$14+СВЦЭМ!$D$10+'СЕТ СН'!$F$5-'СЕТ СН'!$F$24</f>
        <v>3256.9686446700002</v>
      </c>
      <c r="N26" s="36">
        <f>SUMIFS(СВЦЭМ!$D$33:$D$776,СВЦЭМ!$A$33:$A$776,$A26,СВЦЭМ!$B$33:$B$776,N$11)+'СЕТ СН'!$F$14+СВЦЭМ!$D$10+'СЕТ СН'!$F$5-'СЕТ СН'!$F$24</f>
        <v>3217.6966843</v>
      </c>
      <c r="O26" s="36">
        <f>SUMIFS(СВЦЭМ!$D$33:$D$776,СВЦЭМ!$A$33:$A$776,$A26,СВЦЭМ!$B$33:$B$776,O$11)+'СЕТ СН'!$F$14+СВЦЭМ!$D$10+'СЕТ СН'!$F$5-'СЕТ СН'!$F$24</f>
        <v>3200.7422666900002</v>
      </c>
      <c r="P26" s="36">
        <f>SUMIFS(СВЦЭМ!$D$33:$D$776,СВЦЭМ!$A$33:$A$776,$A26,СВЦЭМ!$B$33:$B$776,P$11)+'СЕТ СН'!$F$14+СВЦЭМ!$D$10+'СЕТ СН'!$F$5-'СЕТ СН'!$F$24</f>
        <v>3191.5735185900003</v>
      </c>
      <c r="Q26" s="36">
        <f>SUMIFS(СВЦЭМ!$D$33:$D$776,СВЦЭМ!$A$33:$A$776,$A26,СВЦЭМ!$B$33:$B$776,Q$11)+'СЕТ СН'!$F$14+СВЦЭМ!$D$10+'СЕТ СН'!$F$5-'СЕТ СН'!$F$24</f>
        <v>3186.8260694600003</v>
      </c>
      <c r="R26" s="36">
        <f>SUMIFS(СВЦЭМ!$D$33:$D$776,СВЦЭМ!$A$33:$A$776,$A26,СВЦЭМ!$B$33:$B$776,R$11)+'СЕТ СН'!$F$14+СВЦЭМ!$D$10+'СЕТ СН'!$F$5-'СЕТ СН'!$F$24</f>
        <v>3183.6262205500002</v>
      </c>
      <c r="S26" s="36">
        <f>SUMIFS(СВЦЭМ!$D$33:$D$776,СВЦЭМ!$A$33:$A$776,$A26,СВЦЭМ!$B$33:$B$776,S$11)+'СЕТ СН'!$F$14+СВЦЭМ!$D$10+'СЕТ СН'!$F$5-'СЕТ СН'!$F$24</f>
        <v>3189.71185212</v>
      </c>
      <c r="T26" s="36">
        <f>SUMIFS(СВЦЭМ!$D$33:$D$776,СВЦЭМ!$A$33:$A$776,$A26,СВЦЭМ!$B$33:$B$776,T$11)+'СЕТ СН'!$F$14+СВЦЭМ!$D$10+'СЕТ СН'!$F$5-'СЕТ СН'!$F$24</f>
        <v>3207.7399302100002</v>
      </c>
      <c r="U26" s="36">
        <f>SUMIFS(СВЦЭМ!$D$33:$D$776,СВЦЭМ!$A$33:$A$776,$A26,СВЦЭМ!$B$33:$B$776,U$11)+'СЕТ СН'!$F$14+СВЦЭМ!$D$10+'СЕТ СН'!$F$5-'СЕТ СН'!$F$24</f>
        <v>3154.6562547799999</v>
      </c>
      <c r="V26" s="36">
        <f>SUMIFS(СВЦЭМ!$D$33:$D$776,СВЦЭМ!$A$33:$A$776,$A26,СВЦЭМ!$B$33:$B$776,V$11)+'СЕТ СН'!$F$14+СВЦЭМ!$D$10+'СЕТ СН'!$F$5-'СЕТ СН'!$F$24</f>
        <v>3157.48123373</v>
      </c>
      <c r="W26" s="36">
        <f>SUMIFS(СВЦЭМ!$D$33:$D$776,СВЦЭМ!$A$33:$A$776,$A26,СВЦЭМ!$B$33:$B$776,W$11)+'СЕТ СН'!$F$14+СВЦЭМ!$D$10+'СЕТ СН'!$F$5-'СЕТ СН'!$F$24</f>
        <v>3174.1670257300002</v>
      </c>
      <c r="X26" s="36">
        <f>SUMIFS(СВЦЭМ!$D$33:$D$776,СВЦЭМ!$A$33:$A$776,$A26,СВЦЭМ!$B$33:$B$776,X$11)+'СЕТ СН'!$F$14+СВЦЭМ!$D$10+'СЕТ СН'!$F$5-'СЕТ СН'!$F$24</f>
        <v>3166.79191803</v>
      </c>
      <c r="Y26" s="36">
        <f>SUMIFS(СВЦЭМ!$D$33:$D$776,СВЦЭМ!$A$33:$A$776,$A26,СВЦЭМ!$B$33:$B$776,Y$11)+'СЕТ СН'!$F$14+СВЦЭМ!$D$10+'СЕТ СН'!$F$5-'СЕТ СН'!$F$24</f>
        <v>3178.26622653</v>
      </c>
    </row>
    <row r="27" spans="1:25" ht="15.75" x14ac:dyDescent="0.2">
      <c r="A27" s="35">
        <f t="shared" si="0"/>
        <v>43754</v>
      </c>
      <c r="B27" s="36">
        <f>SUMIFS(СВЦЭМ!$D$33:$D$776,СВЦЭМ!$A$33:$A$776,$A27,СВЦЭМ!$B$33:$B$776,B$11)+'СЕТ СН'!$F$14+СВЦЭМ!$D$10+'СЕТ СН'!$F$5-'СЕТ СН'!$F$24</f>
        <v>3329.7573079000003</v>
      </c>
      <c r="C27" s="36">
        <f>SUMIFS(СВЦЭМ!$D$33:$D$776,СВЦЭМ!$A$33:$A$776,$A27,СВЦЭМ!$B$33:$B$776,C$11)+'СЕТ СН'!$F$14+СВЦЭМ!$D$10+'СЕТ СН'!$F$5-'СЕТ СН'!$F$24</f>
        <v>3372.14616372</v>
      </c>
      <c r="D27" s="36">
        <f>SUMIFS(СВЦЭМ!$D$33:$D$776,СВЦЭМ!$A$33:$A$776,$A27,СВЦЭМ!$B$33:$B$776,D$11)+'СЕТ СН'!$F$14+СВЦЭМ!$D$10+'СЕТ СН'!$F$5-'СЕТ СН'!$F$24</f>
        <v>3389.1798619199999</v>
      </c>
      <c r="E27" s="36">
        <f>SUMIFS(СВЦЭМ!$D$33:$D$776,СВЦЭМ!$A$33:$A$776,$A27,СВЦЭМ!$B$33:$B$776,E$11)+'СЕТ СН'!$F$14+СВЦЭМ!$D$10+'СЕТ СН'!$F$5-'СЕТ СН'!$F$24</f>
        <v>3396.5132326500002</v>
      </c>
      <c r="F27" s="36">
        <f>SUMIFS(СВЦЭМ!$D$33:$D$776,СВЦЭМ!$A$33:$A$776,$A27,СВЦЭМ!$B$33:$B$776,F$11)+'СЕТ СН'!$F$14+СВЦЭМ!$D$10+'СЕТ СН'!$F$5-'СЕТ СН'!$F$24</f>
        <v>3387.5714623100002</v>
      </c>
      <c r="G27" s="36">
        <f>SUMIFS(СВЦЭМ!$D$33:$D$776,СВЦЭМ!$A$33:$A$776,$A27,СВЦЭМ!$B$33:$B$776,G$11)+'СЕТ СН'!$F$14+СВЦЭМ!$D$10+'СЕТ СН'!$F$5-'СЕТ СН'!$F$24</f>
        <v>3353.3467214800003</v>
      </c>
      <c r="H27" s="36">
        <f>SUMIFS(СВЦЭМ!$D$33:$D$776,СВЦЭМ!$A$33:$A$776,$A27,СВЦЭМ!$B$33:$B$776,H$11)+'СЕТ СН'!$F$14+СВЦЭМ!$D$10+'СЕТ СН'!$F$5-'СЕТ СН'!$F$24</f>
        <v>3295.7378907100001</v>
      </c>
      <c r="I27" s="36">
        <f>SUMIFS(СВЦЭМ!$D$33:$D$776,СВЦЭМ!$A$33:$A$776,$A27,СВЦЭМ!$B$33:$B$776,I$11)+'СЕТ СН'!$F$14+СВЦЭМ!$D$10+'СЕТ СН'!$F$5-'СЕТ СН'!$F$24</f>
        <v>3248.6003763399999</v>
      </c>
      <c r="J27" s="36">
        <f>SUMIFS(СВЦЭМ!$D$33:$D$776,СВЦЭМ!$A$33:$A$776,$A27,СВЦЭМ!$B$33:$B$776,J$11)+'СЕТ СН'!$F$14+СВЦЭМ!$D$10+'СЕТ СН'!$F$5-'СЕТ СН'!$F$24</f>
        <v>3246.74467233</v>
      </c>
      <c r="K27" s="36">
        <f>SUMIFS(СВЦЭМ!$D$33:$D$776,СВЦЭМ!$A$33:$A$776,$A27,СВЦЭМ!$B$33:$B$776,K$11)+'СЕТ СН'!$F$14+СВЦЭМ!$D$10+'СЕТ СН'!$F$5-'СЕТ СН'!$F$24</f>
        <v>3245.3502864400002</v>
      </c>
      <c r="L27" s="36">
        <f>SUMIFS(СВЦЭМ!$D$33:$D$776,СВЦЭМ!$A$33:$A$776,$A27,СВЦЭМ!$B$33:$B$776,L$11)+'СЕТ СН'!$F$14+СВЦЭМ!$D$10+'СЕТ СН'!$F$5-'СЕТ СН'!$F$24</f>
        <v>3262.3327682099998</v>
      </c>
      <c r="M27" s="36">
        <f>SUMIFS(СВЦЭМ!$D$33:$D$776,СВЦЭМ!$A$33:$A$776,$A27,СВЦЭМ!$B$33:$B$776,M$11)+'СЕТ СН'!$F$14+СВЦЭМ!$D$10+'СЕТ СН'!$F$5-'СЕТ СН'!$F$24</f>
        <v>3263.5515078200001</v>
      </c>
      <c r="N27" s="36">
        <f>SUMIFS(СВЦЭМ!$D$33:$D$776,СВЦЭМ!$A$33:$A$776,$A27,СВЦЭМ!$B$33:$B$776,N$11)+'СЕТ СН'!$F$14+СВЦЭМ!$D$10+'СЕТ СН'!$F$5-'СЕТ СН'!$F$24</f>
        <v>3234.9671696800001</v>
      </c>
      <c r="O27" s="36">
        <f>SUMIFS(СВЦЭМ!$D$33:$D$776,СВЦЭМ!$A$33:$A$776,$A27,СВЦЭМ!$B$33:$B$776,O$11)+'СЕТ СН'!$F$14+СВЦЭМ!$D$10+'СЕТ СН'!$F$5-'СЕТ СН'!$F$24</f>
        <v>3200.6415816899998</v>
      </c>
      <c r="P27" s="36">
        <f>SUMIFS(СВЦЭМ!$D$33:$D$776,СВЦЭМ!$A$33:$A$776,$A27,СВЦЭМ!$B$33:$B$776,P$11)+'СЕТ СН'!$F$14+СВЦЭМ!$D$10+'СЕТ СН'!$F$5-'СЕТ СН'!$F$24</f>
        <v>3210.6127063200001</v>
      </c>
      <c r="Q27" s="36">
        <f>SUMIFS(СВЦЭМ!$D$33:$D$776,СВЦЭМ!$A$33:$A$776,$A27,СВЦЭМ!$B$33:$B$776,Q$11)+'СЕТ СН'!$F$14+СВЦЭМ!$D$10+'СЕТ СН'!$F$5-'СЕТ СН'!$F$24</f>
        <v>3217.0272733299998</v>
      </c>
      <c r="R27" s="36">
        <f>SUMIFS(СВЦЭМ!$D$33:$D$776,СВЦЭМ!$A$33:$A$776,$A27,СВЦЭМ!$B$33:$B$776,R$11)+'СЕТ СН'!$F$14+СВЦЭМ!$D$10+'СЕТ СН'!$F$5-'СЕТ СН'!$F$24</f>
        <v>3220.5865184200002</v>
      </c>
      <c r="S27" s="36">
        <f>SUMIFS(СВЦЭМ!$D$33:$D$776,СВЦЭМ!$A$33:$A$776,$A27,СВЦЭМ!$B$33:$B$776,S$11)+'СЕТ СН'!$F$14+СВЦЭМ!$D$10+'СЕТ СН'!$F$5-'СЕТ СН'!$F$24</f>
        <v>3215.91302116</v>
      </c>
      <c r="T27" s="36">
        <f>SUMIFS(СВЦЭМ!$D$33:$D$776,СВЦЭМ!$A$33:$A$776,$A27,СВЦЭМ!$B$33:$B$776,T$11)+'СЕТ СН'!$F$14+СВЦЭМ!$D$10+'СЕТ СН'!$F$5-'СЕТ СН'!$F$24</f>
        <v>3202.2935553000002</v>
      </c>
      <c r="U27" s="36">
        <f>SUMIFS(СВЦЭМ!$D$33:$D$776,СВЦЭМ!$A$33:$A$776,$A27,СВЦЭМ!$B$33:$B$776,U$11)+'СЕТ СН'!$F$14+СВЦЭМ!$D$10+'СЕТ СН'!$F$5-'СЕТ СН'!$F$24</f>
        <v>3222.1970612800001</v>
      </c>
      <c r="V27" s="36">
        <f>SUMIFS(СВЦЭМ!$D$33:$D$776,СВЦЭМ!$A$33:$A$776,$A27,СВЦЭМ!$B$33:$B$776,V$11)+'СЕТ СН'!$F$14+СВЦЭМ!$D$10+'СЕТ СН'!$F$5-'СЕТ СН'!$F$24</f>
        <v>3217.16468592</v>
      </c>
      <c r="W27" s="36">
        <f>SUMIFS(СВЦЭМ!$D$33:$D$776,СВЦЭМ!$A$33:$A$776,$A27,СВЦЭМ!$B$33:$B$776,W$11)+'СЕТ СН'!$F$14+СВЦЭМ!$D$10+'СЕТ СН'!$F$5-'СЕТ СН'!$F$24</f>
        <v>3202.09033297</v>
      </c>
      <c r="X27" s="36">
        <f>SUMIFS(СВЦЭМ!$D$33:$D$776,СВЦЭМ!$A$33:$A$776,$A27,СВЦЭМ!$B$33:$B$776,X$11)+'СЕТ СН'!$F$14+СВЦЭМ!$D$10+'СЕТ СН'!$F$5-'СЕТ СН'!$F$24</f>
        <v>3178.8704206900002</v>
      </c>
      <c r="Y27" s="36">
        <f>SUMIFS(СВЦЭМ!$D$33:$D$776,СВЦЭМ!$A$33:$A$776,$A27,СВЦЭМ!$B$33:$B$776,Y$11)+'СЕТ СН'!$F$14+СВЦЭМ!$D$10+'СЕТ СН'!$F$5-'СЕТ СН'!$F$24</f>
        <v>3229.7301823299999</v>
      </c>
    </row>
    <row r="28" spans="1:25" ht="15.75" x14ac:dyDescent="0.2">
      <c r="A28" s="35">
        <f t="shared" si="0"/>
        <v>43755</v>
      </c>
      <c r="B28" s="36">
        <f>SUMIFS(СВЦЭМ!$D$33:$D$776,СВЦЭМ!$A$33:$A$776,$A28,СВЦЭМ!$B$33:$B$776,B$11)+'СЕТ СН'!$F$14+СВЦЭМ!$D$10+'СЕТ СН'!$F$5-'СЕТ СН'!$F$24</f>
        <v>3306.3425265300002</v>
      </c>
      <c r="C28" s="36">
        <f>SUMIFS(СВЦЭМ!$D$33:$D$776,СВЦЭМ!$A$33:$A$776,$A28,СВЦЭМ!$B$33:$B$776,C$11)+'СЕТ СН'!$F$14+СВЦЭМ!$D$10+'СЕТ СН'!$F$5-'СЕТ СН'!$F$24</f>
        <v>3368.5715212700002</v>
      </c>
      <c r="D28" s="36">
        <f>SUMIFS(СВЦЭМ!$D$33:$D$776,СВЦЭМ!$A$33:$A$776,$A28,СВЦЭМ!$B$33:$B$776,D$11)+'СЕТ СН'!$F$14+СВЦЭМ!$D$10+'СЕТ СН'!$F$5-'СЕТ СН'!$F$24</f>
        <v>3412.6844991600001</v>
      </c>
      <c r="E28" s="36">
        <f>SUMIFS(СВЦЭМ!$D$33:$D$776,СВЦЭМ!$A$33:$A$776,$A28,СВЦЭМ!$B$33:$B$776,E$11)+'СЕТ СН'!$F$14+СВЦЭМ!$D$10+'СЕТ СН'!$F$5-'СЕТ СН'!$F$24</f>
        <v>3440.4681798299998</v>
      </c>
      <c r="F28" s="36">
        <f>SUMIFS(СВЦЭМ!$D$33:$D$776,СВЦЭМ!$A$33:$A$776,$A28,СВЦЭМ!$B$33:$B$776,F$11)+'СЕТ СН'!$F$14+СВЦЭМ!$D$10+'СЕТ СН'!$F$5-'СЕТ СН'!$F$24</f>
        <v>3449.1455398600001</v>
      </c>
      <c r="G28" s="36">
        <f>SUMIFS(СВЦЭМ!$D$33:$D$776,СВЦЭМ!$A$33:$A$776,$A28,СВЦЭМ!$B$33:$B$776,G$11)+'СЕТ СН'!$F$14+СВЦЭМ!$D$10+'СЕТ СН'!$F$5-'СЕТ СН'!$F$24</f>
        <v>3426.1855056899999</v>
      </c>
      <c r="H28" s="36">
        <f>SUMIFS(СВЦЭМ!$D$33:$D$776,СВЦЭМ!$A$33:$A$776,$A28,СВЦЭМ!$B$33:$B$776,H$11)+'СЕТ СН'!$F$14+СВЦЭМ!$D$10+'СЕТ СН'!$F$5-'СЕТ СН'!$F$24</f>
        <v>3372.5554884900002</v>
      </c>
      <c r="I28" s="36">
        <f>SUMIFS(СВЦЭМ!$D$33:$D$776,СВЦЭМ!$A$33:$A$776,$A28,СВЦЭМ!$B$33:$B$776,I$11)+'СЕТ СН'!$F$14+СВЦЭМ!$D$10+'СЕТ СН'!$F$5-'СЕТ СН'!$F$24</f>
        <v>3299.1500729200002</v>
      </c>
      <c r="J28" s="36">
        <f>SUMIFS(СВЦЭМ!$D$33:$D$776,СВЦЭМ!$A$33:$A$776,$A28,СВЦЭМ!$B$33:$B$776,J$11)+'СЕТ СН'!$F$14+СВЦЭМ!$D$10+'СЕТ СН'!$F$5-'СЕТ СН'!$F$24</f>
        <v>3305.6595291200001</v>
      </c>
      <c r="K28" s="36">
        <f>SUMIFS(СВЦЭМ!$D$33:$D$776,СВЦЭМ!$A$33:$A$776,$A28,СВЦЭМ!$B$33:$B$776,K$11)+'СЕТ СН'!$F$14+СВЦЭМ!$D$10+'СЕТ СН'!$F$5-'СЕТ СН'!$F$24</f>
        <v>3300.7238733200002</v>
      </c>
      <c r="L28" s="36">
        <f>SUMIFS(СВЦЭМ!$D$33:$D$776,СВЦЭМ!$A$33:$A$776,$A28,СВЦЭМ!$B$33:$B$776,L$11)+'СЕТ СН'!$F$14+СВЦЭМ!$D$10+'СЕТ СН'!$F$5-'СЕТ СН'!$F$24</f>
        <v>3296.3694024800002</v>
      </c>
      <c r="M28" s="36">
        <f>SUMIFS(СВЦЭМ!$D$33:$D$776,СВЦЭМ!$A$33:$A$776,$A28,СВЦЭМ!$B$33:$B$776,M$11)+'СЕТ СН'!$F$14+СВЦЭМ!$D$10+'СЕТ СН'!$F$5-'СЕТ СН'!$F$24</f>
        <v>3303.4772590299999</v>
      </c>
      <c r="N28" s="36">
        <f>SUMIFS(СВЦЭМ!$D$33:$D$776,СВЦЭМ!$A$33:$A$776,$A28,СВЦЭМ!$B$33:$B$776,N$11)+'СЕТ СН'!$F$14+СВЦЭМ!$D$10+'СЕТ СН'!$F$5-'СЕТ СН'!$F$24</f>
        <v>3268.6112654400004</v>
      </c>
      <c r="O28" s="36">
        <f>SUMIFS(СВЦЭМ!$D$33:$D$776,СВЦЭМ!$A$33:$A$776,$A28,СВЦЭМ!$B$33:$B$776,O$11)+'СЕТ СН'!$F$14+СВЦЭМ!$D$10+'СЕТ СН'!$F$5-'СЕТ СН'!$F$24</f>
        <v>3225.5245946300001</v>
      </c>
      <c r="P28" s="36">
        <f>SUMIFS(СВЦЭМ!$D$33:$D$776,СВЦЭМ!$A$33:$A$776,$A28,СВЦЭМ!$B$33:$B$776,P$11)+'СЕТ СН'!$F$14+СВЦЭМ!$D$10+'СЕТ СН'!$F$5-'СЕТ СН'!$F$24</f>
        <v>3232.3638009599999</v>
      </c>
      <c r="Q28" s="36">
        <f>SUMIFS(СВЦЭМ!$D$33:$D$776,СВЦЭМ!$A$33:$A$776,$A28,СВЦЭМ!$B$33:$B$776,Q$11)+'СЕТ СН'!$F$14+СВЦЭМ!$D$10+'СЕТ СН'!$F$5-'СЕТ СН'!$F$24</f>
        <v>3228.00586135</v>
      </c>
      <c r="R28" s="36">
        <f>SUMIFS(СВЦЭМ!$D$33:$D$776,СВЦЭМ!$A$33:$A$776,$A28,СВЦЭМ!$B$33:$B$776,R$11)+'СЕТ СН'!$F$14+СВЦЭМ!$D$10+'СЕТ СН'!$F$5-'СЕТ СН'!$F$24</f>
        <v>3231.6312889700002</v>
      </c>
      <c r="S28" s="36">
        <f>SUMIFS(СВЦЭМ!$D$33:$D$776,СВЦЭМ!$A$33:$A$776,$A28,СВЦЭМ!$B$33:$B$776,S$11)+'СЕТ СН'!$F$14+СВЦЭМ!$D$10+'СЕТ СН'!$F$5-'СЕТ СН'!$F$24</f>
        <v>3230.3788794500001</v>
      </c>
      <c r="T28" s="36">
        <f>SUMIFS(СВЦЭМ!$D$33:$D$776,СВЦЭМ!$A$33:$A$776,$A28,СВЦЭМ!$B$33:$B$776,T$11)+'СЕТ СН'!$F$14+СВЦЭМ!$D$10+'СЕТ СН'!$F$5-'СЕТ СН'!$F$24</f>
        <v>3205.1200263700002</v>
      </c>
      <c r="U28" s="36">
        <f>SUMIFS(СВЦЭМ!$D$33:$D$776,СВЦЭМ!$A$33:$A$776,$A28,СВЦЭМ!$B$33:$B$776,U$11)+'СЕТ СН'!$F$14+СВЦЭМ!$D$10+'СЕТ СН'!$F$5-'СЕТ СН'!$F$24</f>
        <v>3198.7920761200003</v>
      </c>
      <c r="V28" s="36">
        <f>SUMIFS(СВЦЭМ!$D$33:$D$776,СВЦЭМ!$A$33:$A$776,$A28,СВЦЭМ!$B$33:$B$776,V$11)+'СЕТ СН'!$F$14+СВЦЭМ!$D$10+'СЕТ СН'!$F$5-'СЕТ СН'!$F$24</f>
        <v>3187.16867594</v>
      </c>
      <c r="W28" s="36">
        <f>SUMIFS(СВЦЭМ!$D$33:$D$776,СВЦЭМ!$A$33:$A$776,$A28,СВЦЭМ!$B$33:$B$776,W$11)+'СЕТ СН'!$F$14+СВЦЭМ!$D$10+'СЕТ СН'!$F$5-'СЕТ СН'!$F$24</f>
        <v>3194.6841510300001</v>
      </c>
      <c r="X28" s="36">
        <f>SUMIFS(СВЦЭМ!$D$33:$D$776,СВЦЭМ!$A$33:$A$776,$A28,СВЦЭМ!$B$33:$B$776,X$11)+'СЕТ СН'!$F$14+СВЦЭМ!$D$10+'СЕТ СН'!$F$5-'СЕТ СН'!$F$24</f>
        <v>3215.23454197</v>
      </c>
      <c r="Y28" s="36">
        <f>SUMIFS(СВЦЭМ!$D$33:$D$776,СВЦЭМ!$A$33:$A$776,$A28,СВЦЭМ!$B$33:$B$776,Y$11)+'СЕТ СН'!$F$14+СВЦЭМ!$D$10+'СЕТ СН'!$F$5-'СЕТ СН'!$F$24</f>
        <v>3260.3013851800001</v>
      </c>
    </row>
    <row r="29" spans="1:25" ht="15.75" x14ac:dyDescent="0.2">
      <c r="A29" s="35">
        <f t="shared" si="0"/>
        <v>43756</v>
      </c>
      <c r="B29" s="36">
        <f>SUMIFS(СВЦЭМ!$D$33:$D$776,СВЦЭМ!$A$33:$A$776,$A29,СВЦЭМ!$B$33:$B$776,B$11)+'СЕТ СН'!$F$14+СВЦЭМ!$D$10+'СЕТ СН'!$F$5-'СЕТ СН'!$F$24</f>
        <v>3378.4688416600002</v>
      </c>
      <c r="C29" s="36">
        <f>SUMIFS(СВЦЭМ!$D$33:$D$776,СВЦЭМ!$A$33:$A$776,$A29,СВЦЭМ!$B$33:$B$776,C$11)+'СЕТ СН'!$F$14+СВЦЭМ!$D$10+'СЕТ СН'!$F$5-'СЕТ СН'!$F$24</f>
        <v>3379.7146558100003</v>
      </c>
      <c r="D29" s="36">
        <f>SUMIFS(СВЦЭМ!$D$33:$D$776,СВЦЭМ!$A$33:$A$776,$A29,СВЦЭМ!$B$33:$B$776,D$11)+'СЕТ СН'!$F$14+СВЦЭМ!$D$10+'СЕТ СН'!$F$5-'СЕТ СН'!$F$24</f>
        <v>3402.9228984000001</v>
      </c>
      <c r="E29" s="36">
        <f>SUMIFS(СВЦЭМ!$D$33:$D$776,СВЦЭМ!$A$33:$A$776,$A29,СВЦЭМ!$B$33:$B$776,E$11)+'СЕТ СН'!$F$14+СВЦЭМ!$D$10+'СЕТ СН'!$F$5-'СЕТ СН'!$F$24</f>
        <v>3412.4434356800002</v>
      </c>
      <c r="F29" s="36">
        <f>SUMIFS(СВЦЭМ!$D$33:$D$776,СВЦЭМ!$A$33:$A$776,$A29,СВЦЭМ!$B$33:$B$776,F$11)+'СЕТ СН'!$F$14+СВЦЭМ!$D$10+'СЕТ СН'!$F$5-'СЕТ СН'!$F$24</f>
        <v>3412.0079825399998</v>
      </c>
      <c r="G29" s="36">
        <f>SUMIFS(СВЦЭМ!$D$33:$D$776,СВЦЭМ!$A$33:$A$776,$A29,СВЦЭМ!$B$33:$B$776,G$11)+'СЕТ СН'!$F$14+СВЦЭМ!$D$10+'СЕТ СН'!$F$5-'СЕТ СН'!$F$24</f>
        <v>3387.2769439799999</v>
      </c>
      <c r="H29" s="36">
        <f>SUMIFS(СВЦЭМ!$D$33:$D$776,СВЦЭМ!$A$33:$A$776,$A29,СВЦЭМ!$B$33:$B$776,H$11)+'СЕТ СН'!$F$14+СВЦЭМ!$D$10+'СЕТ СН'!$F$5-'СЕТ СН'!$F$24</f>
        <v>3330.6714891900001</v>
      </c>
      <c r="I29" s="36">
        <f>SUMIFS(СВЦЭМ!$D$33:$D$776,СВЦЭМ!$A$33:$A$776,$A29,СВЦЭМ!$B$33:$B$776,I$11)+'СЕТ СН'!$F$14+СВЦЭМ!$D$10+'СЕТ СН'!$F$5-'СЕТ СН'!$F$24</f>
        <v>3266.1516143700001</v>
      </c>
      <c r="J29" s="36">
        <f>SUMIFS(СВЦЭМ!$D$33:$D$776,СВЦЭМ!$A$33:$A$776,$A29,СВЦЭМ!$B$33:$B$776,J$11)+'СЕТ СН'!$F$14+СВЦЭМ!$D$10+'СЕТ СН'!$F$5-'СЕТ СН'!$F$24</f>
        <v>3253.04295409</v>
      </c>
      <c r="K29" s="36">
        <f>SUMIFS(СВЦЭМ!$D$33:$D$776,СВЦЭМ!$A$33:$A$776,$A29,СВЦЭМ!$B$33:$B$776,K$11)+'СЕТ СН'!$F$14+СВЦЭМ!$D$10+'СЕТ СН'!$F$5-'СЕТ СН'!$F$24</f>
        <v>3248.16856401</v>
      </c>
      <c r="L29" s="36">
        <f>SUMIFS(СВЦЭМ!$D$33:$D$776,СВЦЭМ!$A$33:$A$776,$A29,СВЦЭМ!$B$33:$B$776,L$11)+'СЕТ СН'!$F$14+СВЦЭМ!$D$10+'СЕТ СН'!$F$5-'СЕТ СН'!$F$24</f>
        <v>3254.7488039600003</v>
      </c>
      <c r="M29" s="36">
        <f>SUMIFS(СВЦЭМ!$D$33:$D$776,СВЦЭМ!$A$33:$A$776,$A29,СВЦЭМ!$B$33:$B$776,M$11)+'СЕТ СН'!$F$14+СВЦЭМ!$D$10+'СЕТ СН'!$F$5-'СЕТ СН'!$F$24</f>
        <v>3261.73538267</v>
      </c>
      <c r="N29" s="36">
        <f>SUMIFS(СВЦЭМ!$D$33:$D$776,СВЦЭМ!$A$33:$A$776,$A29,СВЦЭМ!$B$33:$B$776,N$11)+'СЕТ СН'!$F$14+СВЦЭМ!$D$10+'СЕТ СН'!$F$5-'СЕТ СН'!$F$24</f>
        <v>3231.4051269299998</v>
      </c>
      <c r="O29" s="36">
        <f>SUMIFS(СВЦЭМ!$D$33:$D$776,СВЦЭМ!$A$33:$A$776,$A29,СВЦЭМ!$B$33:$B$776,O$11)+'СЕТ СН'!$F$14+СВЦЭМ!$D$10+'СЕТ СН'!$F$5-'СЕТ СН'!$F$24</f>
        <v>3195.3545915</v>
      </c>
      <c r="P29" s="36">
        <f>SUMIFS(СВЦЭМ!$D$33:$D$776,СВЦЭМ!$A$33:$A$776,$A29,СВЦЭМ!$B$33:$B$776,P$11)+'СЕТ СН'!$F$14+СВЦЭМ!$D$10+'СЕТ СН'!$F$5-'СЕТ СН'!$F$24</f>
        <v>3206.1223109500002</v>
      </c>
      <c r="Q29" s="36">
        <f>SUMIFS(СВЦЭМ!$D$33:$D$776,СВЦЭМ!$A$33:$A$776,$A29,СВЦЭМ!$B$33:$B$776,Q$11)+'СЕТ СН'!$F$14+СВЦЭМ!$D$10+'СЕТ СН'!$F$5-'СЕТ СН'!$F$24</f>
        <v>3211.6187077899999</v>
      </c>
      <c r="R29" s="36">
        <f>SUMIFS(СВЦЭМ!$D$33:$D$776,СВЦЭМ!$A$33:$A$776,$A29,СВЦЭМ!$B$33:$B$776,R$11)+'СЕТ СН'!$F$14+СВЦЭМ!$D$10+'СЕТ СН'!$F$5-'СЕТ СН'!$F$24</f>
        <v>3201.2661112300002</v>
      </c>
      <c r="S29" s="36">
        <f>SUMIFS(СВЦЭМ!$D$33:$D$776,СВЦЭМ!$A$33:$A$776,$A29,СВЦЭМ!$B$33:$B$776,S$11)+'СЕТ СН'!$F$14+СВЦЭМ!$D$10+'СЕТ СН'!$F$5-'СЕТ СН'!$F$24</f>
        <v>3191.3280479800001</v>
      </c>
      <c r="T29" s="36">
        <f>SUMIFS(СВЦЭМ!$D$33:$D$776,СВЦЭМ!$A$33:$A$776,$A29,СВЦЭМ!$B$33:$B$776,T$11)+'СЕТ СН'!$F$14+СВЦЭМ!$D$10+'СЕТ СН'!$F$5-'СЕТ СН'!$F$24</f>
        <v>3194.82822214</v>
      </c>
      <c r="U29" s="36">
        <f>SUMIFS(СВЦЭМ!$D$33:$D$776,СВЦЭМ!$A$33:$A$776,$A29,СВЦЭМ!$B$33:$B$776,U$11)+'СЕТ СН'!$F$14+СВЦЭМ!$D$10+'СЕТ СН'!$F$5-'СЕТ СН'!$F$24</f>
        <v>3196.8654740400002</v>
      </c>
      <c r="V29" s="36">
        <f>SUMIFS(СВЦЭМ!$D$33:$D$776,СВЦЭМ!$A$33:$A$776,$A29,СВЦЭМ!$B$33:$B$776,V$11)+'СЕТ СН'!$F$14+СВЦЭМ!$D$10+'СЕТ СН'!$F$5-'СЕТ СН'!$F$24</f>
        <v>3190.6183215700003</v>
      </c>
      <c r="W29" s="36">
        <f>SUMIFS(СВЦЭМ!$D$33:$D$776,СВЦЭМ!$A$33:$A$776,$A29,СВЦЭМ!$B$33:$B$776,W$11)+'СЕТ СН'!$F$14+СВЦЭМ!$D$10+'СЕТ СН'!$F$5-'СЕТ СН'!$F$24</f>
        <v>3212.93984052</v>
      </c>
      <c r="X29" s="36">
        <f>SUMIFS(СВЦЭМ!$D$33:$D$776,СВЦЭМ!$A$33:$A$776,$A29,СВЦЭМ!$B$33:$B$776,X$11)+'СЕТ СН'!$F$14+СВЦЭМ!$D$10+'СЕТ СН'!$F$5-'СЕТ СН'!$F$24</f>
        <v>3230.39604633</v>
      </c>
      <c r="Y29" s="36">
        <f>SUMIFS(СВЦЭМ!$D$33:$D$776,СВЦЭМ!$A$33:$A$776,$A29,СВЦЭМ!$B$33:$B$776,Y$11)+'СЕТ СН'!$F$14+СВЦЭМ!$D$10+'СЕТ СН'!$F$5-'СЕТ СН'!$F$24</f>
        <v>3277.7391687200002</v>
      </c>
    </row>
    <row r="30" spans="1:25" ht="15.75" x14ac:dyDescent="0.2">
      <c r="A30" s="35">
        <f t="shared" si="0"/>
        <v>43757</v>
      </c>
      <c r="B30" s="36">
        <f>SUMIFS(СВЦЭМ!$D$33:$D$776,СВЦЭМ!$A$33:$A$776,$A30,СВЦЭМ!$B$33:$B$776,B$11)+'СЕТ СН'!$F$14+СВЦЭМ!$D$10+'СЕТ СН'!$F$5-'СЕТ СН'!$F$24</f>
        <v>3323.8171499099999</v>
      </c>
      <c r="C30" s="36">
        <f>SUMIFS(СВЦЭМ!$D$33:$D$776,СВЦЭМ!$A$33:$A$776,$A30,СВЦЭМ!$B$33:$B$776,C$11)+'СЕТ СН'!$F$14+СВЦЭМ!$D$10+'СЕТ СН'!$F$5-'СЕТ СН'!$F$24</f>
        <v>3374.8841542</v>
      </c>
      <c r="D30" s="36">
        <f>SUMIFS(СВЦЭМ!$D$33:$D$776,СВЦЭМ!$A$33:$A$776,$A30,СВЦЭМ!$B$33:$B$776,D$11)+'СЕТ СН'!$F$14+СВЦЭМ!$D$10+'СЕТ СН'!$F$5-'СЕТ СН'!$F$24</f>
        <v>3370.12139849</v>
      </c>
      <c r="E30" s="36">
        <f>SUMIFS(СВЦЭМ!$D$33:$D$776,СВЦЭМ!$A$33:$A$776,$A30,СВЦЭМ!$B$33:$B$776,E$11)+'СЕТ СН'!$F$14+СВЦЭМ!$D$10+'СЕТ СН'!$F$5-'СЕТ СН'!$F$24</f>
        <v>3368.9972489000002</v>
      </c>
      <c r="F30" s="36">
        <f>SUMIFS(СВЦЭМ!$D$33:$D$776,СВЦЭМ!$A$33:$A$776,$A30,СВЦЭМ!$B$33:$B$776,F$11)+'СЕТ СН'!$F$14+СВЦЭМ!$D$10+'СЕТ СН'!$F$5-'СЕТ СН'!$F$24</f>
        <v>3363.2414039200003</v>
      </c>
      <c r="G30" s="36">
        <f>SUMIFS(СВЦЭМ!$D$33:$D$776,СВЦЭМ!$A$33:$A$776,$A30,СВЦЭМ!$B$33:$B$776,G$11)+'СЕТ СН'!$F$14+СВЦЭМ!$D$10+'СЕТ СН'!$F$5-'СЕТ СН'!$F$24</f>
        <v>3351.8458775099998</v>
      </c>
      <c r="H30" s="36">
        <f>SUMIFS(СВЦЭМ!$D$33:$D$776,СВЦЭМ!$A$33:$A$776,$A30,СВЦЭМ!$B$33:$B$776,H$11)+'СЕТ СН'!$F$14+СВЦЭМ!$D$10+'СЕТ СН'!$F$5-'СЕТ СН'!$F$24</f>
        <v>3319.0385137200001</v>
      </c>
      <c r="I30" s="36">
        <f>SUMIFS(СВЦЭМ!$D$33:$D$776,СВЦЭМ!$A$33:$A$776,$A30,СВЦЭМ!$B$33:$B$776,I$11)+'СЕТ СН'!$F$14+СВЦЭМ!$D$10+'СЕТ СН'!$F$5-'СЕТ СН'!$F$24</f>
        <v>3289.7896059200002</v>
      </c>
      <c r="J30" s="36">
        <f>SUMIFS(СВЦЭМ!$D$33:$D$776,СВЦЭМ!$A$33:$A$776,$A30,СВЦЭМ!$B$33:$B$776,J$11)+'СЕТ СН'!$F$14+СВЦЭМ!$D$10+'СЕТ СН'!$F$5-'СЕТ СН'!$F$24</f>
        <v>3260.5995541299999</v>
      </c>
      <c r="K30" s="36">
        <f>SUMIFS(СВЦЭМ!$D$33:$D$776,СВЦЭМ!$A$33:$A$776,$A30,СВЦЭМ!$B$33:$B$776,K$11)+'СЕТ СН'!$F$14+СВЦЭМ!$D$10+'СЕТ СН'!$F$5-'СЕТ СН'!$F$24</f>
        <v>3251.22825444</v>
      </c>
      <c r="L30" s="36">
        <f>SUMIFS(СВЦЭМ!$D$33:$D$776,СВЦЭМ!$A$33:$A$776,$A30,СВЦЭМ!$B$33:$B$776,L$11)+'СЕТ СН'!$F$14+СВЦЭМ!$D$10+'СЕТ СН'!$F$5-'СЕТ СН'!$F$24</f>
        <v>3237.7490309200002</v>
      </c>
      <c r="M30" s="36">
        <f>SUMIFS(СВЦЭМ!$D$33:$D$776,СВЦЭМ!$A$33:$A$776,$A30,СВЦЭМ!$B$33:$B$776,M$11)+'СЕТ СН'!$F$14+СВЦЭМ!$D$10+'СЕТ СН'!$F$5-'СЕТ СН'!$F$24</f>
        <v>3232.4469579199999</v>
      </c>
      <c r="N30" s="36">
        <f>SUMIFS(СВЦЭМ!$D$33:$D$776,СВЦЭМ!$A$33:$A$776,$A30,СВЦЭМ!$B$33:$B$776,N$11)+'СЕТ СН'!$F$14+СВЦЭМ!$D$10+'СЕТ СН'!$F$5-'СЕТ СН'!$F$24</f>
        <v>3216.7711834900001</v>
      </c>
      <c r="O30" s="36">
        <f>SUMIFS(СВЦЭМ!$D$33:$D$776,СВЦЭМ!$A$33:$A$776,$A30,СВЦЭМ!$B$33:$B$776,O$11)+'СЕТ СН'!$F$14+СВЦЭМ!$D$10+'СЕТ СН'!$F$5-'СЕТ СН'!$F$24</f>
        <v>3193.5075850900002</v>
      </c>
      <c r="P30" s="36">
        <f>SUMIFS(СВЦЭМ!$D$33:$D$776,СВЦЭМ!$A$33:$A$776,$A30,СВЦЭМ!$B$33:$B$776,P$11)+'СЕТ СН'!$F$14+СВЦЭМ!$D$10+'СЕТ СН'!$F$5-'СЕТ СН'!$F$24</f>
        <v>3202.49129051</v>
      </c>
      <c r="Q30" s="36">
        <f>SUMIFS(СВЦЭМ!$D$33:$D$776,СВЦЭМ!$A$33:$A$776,$A30,СВЦЭМ!$B$33:$B$776,Q$11)+'СЕТ СН'!$F$14+СВЦЭМ!$D$10+'СЕТ СН'!$F$5-'СЕТ СН'!$F$24</f>
        <v>3205.6581010499999</v>
      </c>
      <c r="R30" s="36">
        <f>SUMIFS(СВЦЭМ!$D$33:$D$776,СВЦЭМ!$A$33:$A$776,$A30,СВЦЭМ!$B$33:$B$776,R$11)+'СЕТ СН'!$F$14+СВЦЭМ!$D$10+'СЕТ СН'!$F$5-'СЕТ СН'!$F$24</f>
        <v>3195.9227295600003</v>
      </c>
      <c r="S30" s="36">
        <f>SUMIFS(СВЦЭМ!$D$33:$D$776,СВЦЭМ!$A$33:$A$776,$A30,СВЦЭМ!$B$33:$B$776,S$11)+'СЕТ СН'!$F$14+СВЦЭМ!$D$10+'СЕТ СН'!$F$5-'СЕТ СН'!$F$24</f>
        <v>3188.5305754400001</v>
      </c>
      <c r="T30" s="36">
        <f>SUMIFS(СВЦЭМ!$D$33:$D$776,СВЦЭМ!$A$33:$A$776,$A30,СВЦЭМ!$B$33:$B$776,T$11)+'СЕТ СН'!$F$14+СВЦЭМ!$D$10+'СЕТ СН'!$F$5-'СЕТ СН'!$F$24</f>
        <v>3173.5735411000001</v>
      </c>
      <c r="U30" s="36">
        <f>SUMIFS(СВЦЭМ!$D$33:$D$776,СВЦЭМ!$A$33:$A$776,$A30,СВЦЭМ!$B$33:$B$776,U$11)+'СЕТ СН'!$F$14+СВЦЭМ!$D$10+'СЕТ СН'!$F$5-'СЕТ СН'!$F$24</f>
        <v>3189.7504124100001</v>
      </c>
      <c r="V30" s="36">
        <f>SUMIFS(СВЦЭМ!$D$33:$D$776,СВЦЭМ!$A$33:$A$776,$A30,СВЦЭМ!$B$33:$B$776,V$11)+'СЕТ СН'!$F$14+СВЦЭМ!$D$10+'СЕТ СН'!$F$5-'СЕТ СН'!$F$24</f>
        <v>3177.8969394700002</v>
      </c>
      <c r="W30" s="36">
        <f>SUMIFS(СВЦЭМ!$D$33:$D$776,СВЦЭМ!$A$33:$A$776,$A30,СВЦЭМ!$B$33:$B$776,W$11)+'СЕТ СН'!$F$14+СВЦЭМ!$D$10+'СЕТ СН'!$F$5-'СЕТ СН'!$F$24</f>
        <v>3186.6304521100001</v>
      </c>
      <c r="X30" s="36">
        <f>SUMIFS(СВЦЭМ!$D$33:$D$776,СВЦЭМ!$A$33:$A$776,$A30,СВЦЭМ!$B$33:$B$776,X$11)+'СЕТ СН'!$F$14+СВЦЭМ!$D$10+'СЕТ СН'!$F$5-'СЕТ СН'!$F$24</f>
        <v>3207.2489408800002</v>
      </c>
      <c r="Y30" s="36">
        <f>SUMIFS(СВЦЭМ!$D$33:$D$776,СВЦЭМ!$A$33:$A$776,$A30,СВЦЭМ!$B$33:$B$776,Y$11)+'СЕТ СН'!$F$14+СВЦЭМ!$D$10+'СЕТ СН'!$F$5-'СЕТ СН'!$F$24</f>
        <v>3258.7691102200001</v>
      </c>
    </row>
    <row r="31" spans="1:25" ht="15.75" x14ac:dyDescent="0.2">
      <c r="A31" s="35">
        <f t="shared" si="0"/>
        <v>43758</v>
      </c>
      <c r="B31" s="36">
        <f>SUMIFS(СВЦЭМ!$D$33:$D$776,СВЦЭМ!$A$33:$A$776,$A31,СВЦЭМ!$B$33:$B$776,B$11)+'СЕТ СН'!$F$14+СВЦЭМ!$D$10+'СЕТ СН'!$F$5-'СЕТ СН'!$F$24</f>
        <v>3318.5986855800002</v>
      </c>
      <c r="C31" s="36">
        <f>SUMIFS(СВЦЭМ!$D$33:$D$776,СВЦЭМ!$A$33:$A$776,$A31,СВЦЭМ!$B$33:$B$776,C$11)+'СЕТ СН'!$F$14+СВЦЭМ!$D$10+'СЕТ СН'!$F$5-'СЕТ СН'!$F$24</f>
        <v>3361.5272488400001</v>
      </c>
      <c r="D31" s="36">
        <f>SUMIFS(СВЦЭМ!$D$33:$D$776,СВЦЭМ!$A$33:$A$776,$A31,СВЦЭМ!$B$33:$B$776,D$11)+'СЕТ СН'!$F$14+СВЦЭМ!$D$10+'СЕТ СН'!$F$5-'СЕТ СН'!$F$24</f>
        <v>3384.0613215600001</v>
      </c>
      <c r="E31" s="36">
        <f>SUMIFS(СВЦЭМ!$D$33:$D$776,СВЦЭМ!$A$33:$A$776,$A31,СВЦЭМ!$B$33:$B$776,E$11)+'СЕТ СН'!$F$14+СВЦЭМ!$D$10+'СЕТ СН'!$F$5-'СЕТ СН'!$F$24</f>
        <v>3391.5088964800002</v>
      </c>
      <c r="F31" s="36">
        <f>SUMIFS(СВЦЭМ!$D$33:$D$776,СВЦЭМ!$A$33:$A$776,$A31,СВЦЭМ!$B$33:$B$776,F$11)+'СЕТ СН'!$F$14+СВЦЭМ!$D$10+'СЕТ СН'!$F$5-'СЕТ СН'!$F$24</f>
        <v>3390.68317763</v>
      </c>
      <c r="G31" s="36">
        <f>SUMIFS(СВЦЭМ!$D$33:$D$776,СВЦЭМ!$A$33:$A$776,$A31,СВЦЭМ!$B$33:$B$776,G$11)+'СЕТ СН'!$F$14+СВЦЭМ!$D$10+'СЕТ СН'!$F$5-'СЕТ СН'!$F$24</f>
        <v>3366.0043950899999</v>
      </c>
      <c r="H31" s="36">
        <f>SUMIFS(СВЦЭМ!$D$33:$D$776,СВЦЭМ!$A$33:$A$776,$A31,СВЦЭМ!$B$33:$B$776,H$11)+'СЕТ СН'!$F$14+СВЦЭМ!$D$10+'СЕТ СН'!$F$5-'СЕТ СН'!$F$24</f>
        <v>3354.99005777</v>
      </c>
      <c r="I31" s="36">
        <f>SUMIFS(СВЦЭМ!$D$33:$D$776,СВЦЭМ!$A$33:$A$776,$A31,СВЦЭМ!$B$33:$B$776,I$11)+'СЕТ СН'!$F$14+СВЦЭМ!$D$10+'СЕТ СН'!$F$5-'СЕТ СН'!$F$24</f>
        <v>3326.8372725899999</v>
      </c>
      <c r="J31" s="36">
        <f>SUMIFS(СВЦЭМ!$D$33:$D$776,СВЦЭМ!$A$33:$A$776,$A31,СВЦЭМ!$B$33:$B$776,J$11)+'СЕТ СН'!$F$14+СВЦЭМ!$D$10+'СЕТ СН'!$F$5-'СЕТ СН'!$F$24</f>
        <v>3267.9663815399999</v>
      </c>
      <c r="K31" s="36">
        <f>SUMIFS(СВЦЭМ!$D$33:$D$776,СВЦЭМ!$A$33:$A$776,$A31,СВЦЭМ!$B$33:$B$776,K$11)+'СЕТ СН'!$F$14+СВЦЭМ!$D$10+'СЕТ СН'!$F$5-'СЕТ СН'!$F$24</f>
        <v>3242.4171673400001</v>
      </c>
      <c r="L31" s="36">
        <f>SUMIFS(СВЦЭМ!$D$33:$D$776,СВЦЭМ!$A$33:$A$776,$A31,СВЦЭМ!$B$33:$B$776,L$11)+'СЕТ СН'!$F$14+СВЦЭМ!$D$10+'СЕТ СН'!$F$5-'СЕТ СН'!$F$24</f>
        <v>3247.0075255000002</v>
      </c>
      <c r="M31" s="36">
        <f>SUMIFS(СВЦЭМ!$D$33:$D$776,СВЦЭМ!$A$33:$A$776,$A31,СВЦЭМ!$B$33:$B$776,M$11)+'СЕТ СН'!$F$14+СВЦЭМ!$D$10+'СЕТ СН'!$F$5-'СЕТ СН'!$F$24</f>
        <v>3250.19126405</v>
      </c>
      <c r="N31" s="36">
        <f>SUMIFS(СВЦЭМ!$D$33:$D$776,СВЦЭМ!$A$33:$A$776,$A31,СВЦЭМ!$B$33:$B$776,N$11)+'СЕТ СН'!$F$14+СВЦЭМ!$D$10+'СЕТ СН'!$F$5-'СЕТ СН'!$F$24</f>
        <v>3207.7196095099998</v>
      </c>
      <c r="O31" s="36">
        <f>SUMIFS(СВЦЭМ!$D$33:$D$776,СВЦЭМ!$A$33:$A$776,$A31,СВЦЭМ!$B$33:$B$776,O$11)+'СЕТ СН'!$F$14+СВЦЭМ!$D$10+'СЕТ СН'!$F$5-'СЕТ СН'!$F$24</f>
        <v>3199.74900303</v>
      </c>
      <c r="P31" s="36">
        <f>SUMIFS(СВЦЭМ!$D$33:$D$776,СВЦЭМ!$A$33:$A$776,$A31,СВЦЭМ!$B$33:$B$776,P$11)+'СЕТ СН'!$F$14+СВЦЭМ!$D$10+'СЕТ СН'!$F$5-'СЕТ СН'!$F$24</f>
        <v>3208.06064251</v>
      </c>
      <c r="Q31" s="36">
        <f>SUMIFS(СВЦЭМ!$D$33:$D$776,СВЦЭМ!$A$33:$A$776,$A31,СВЦЭМ!$B$33:$B$776,Q$11)+'СЕТ СН'!$F$14+СВЦЭМ!$D$10+'СЕТ СН'!$F$5-'СЕТ СН'!$F$24</f>
        <v>3205.0657179499999</v>
      </c>
      <c r="R31" s="36">
        <f>SUMIFS(СВЦЭМ!$D$33:$D$776,СВЦЭМ!$A$33:$A$776,$A31,СВЦЭМ!$B$33:$B$776,R$11)+'СЕТ СН'!$F$14+СВЦЭМ!$D$10+'СЕТ СН'!$F$5-'СЕТ СН'!$F$24</f>
        <v>3206.0763590000001</v>
      </c>
      <c r="S31" s="36">
        <f>SUMIFS(СВЦЭМ!$D$33:$D$776,СВЦЭМ!$A$33:$A$776,$A31,СВЦЭМ!$B$33:$B$776,S$11)+'СЕТ СН'!$F$14+СВЦЭМ!$D$10+'СЕТ СН'!$F$5-'СЕТ СН'!$F$24</f>
        <v>3201.3597949800001</v>
      </c>
      <c r="T31" s="36">
        <f>SUMIFS(СВЦЭМ!$D$33:$D$776,СВЦЭМ!$A$33:$A$776,$A31,СВЦЭМ!$B$33:$B$776,T$11)+'СЕТ СН'!$F$14+СВЦЭМ!$D$10+'СЕТ СН'!$F$5-'СЕТ СН'!$F$24</f>
        <v>3192.2060288600001</v>
      </c>
      <c r="U31" s="36">
        <f>SUMIFS(СВЦЭМ!$D$33:$D$776,СВЦЭМ!$A$33:$A$776,$A31,СВЦЭМ!$B$33:$B$776,U$11)+'СЕТ СН'!$F$14+СВЦЭМ!$D$10+'СЕТ СН'!$F$5-'СЕТ СН'!$F$24</f>
        <v>3197.33011695</v>
      </c>
      <c r="V31" s="36">
        <f>SUMIFS(СВЦЭМ!$D$33:$D$776,СВЦЭМ!$A$33:$A$776,$A31,СВЦЭМ!$B$33:$B$776,V$11)+'СЕТ СН'!$F$14+СВЦЭМ!$D$10+'СЕТ СН'!$F$5-'СЕТ СН'!$F$24</f>
        <v>3183.0179464800003</v>
      </c>
      <c r="W31" s="36">
        <f>SUMIFS(СВЦЭМ!$D$33:$D$776,СВЦЭМ!$A$33:$A$776,$A31,СВЦЭМ!$B$33:$B$776,W$11)+'СЕТ СН'!$F$14+СВЦЭМ!$D$10+'СЕТ СН'!$F$5-'СЕТ СН'!$F$24</f>
        <v>3175.60267075</v>
      </c>
      <c r="X31" s="36">
        <f>SUMIFS(СВЦЭМ!$D$33:$D$776,СВЦЭМ!$A$33:$A$776,$A31,СВЦЭМ!$B$33:$B$776,X$11)+'СЕТ СН'!$F$14+СВЦЭМ!$D$10+'СЕТ СН'!$F$5-'СЕТ СН'!$F$24</f>
        <v>3184.8327558000001</v>
      </c>
      <c r="Y31" s="36">
        <f>SUMIFS(СВЦЭМ!$D$33:$D$776,СВЦЭМ!$A$33:$A$776,$A31,СВЦЭМ!$B$33:$B$776,Y$11)+'СЕТ СН'!$F$14+СВЦЭМ!$D$10+'СЕТ СН'!$F$5-'СЕТ СН'!$F$24</f>
        <v>3233.3115473500002</v>
      </c>
    </row>
    <row r="32" spans="1:25" ht="15.75" x14ac:dyDescent="0.2">
      <c r="A32" s="35">
        <f t="shared" si="0"/>
        <v>43759</v>
      </c>
      <c r="B32" s="36">
        <f>SUMIFS(СВЦЭМ!$D$33:$D$776,СВЦЭМ!$A$33:$A$776,$A32,СВЦЭМ!$B$33:$B$776,B$11)+'СЕТ СН'!$F$14+СВЦЭМ!$D$10+'СЕТ СН'!$F$5-'СЕТ СН'!$F$24</f>
        <v>3335.69612882</v>
      </c>
      <c r="C32" s="36">
        <f>SUMIFS(СВЦЭМ!$D$33:$D$776,СВЦЭМ!$A$33:$A$776,$A32,СВЦЭМ!$B$33:$B$776,C$11)+'СЕТ СН'!$F$14+СВЦЭМ!$D$10+'СЕТ СН'!$F$5-'СЕТ СН'!$F$24</f>
        <v>3380.1684494300002</v>
      </c>
      <c r="D32" s="36">
        <f>SUMIFS(СВЦЭМ!$D$33:$D$776,СВЦЭМ!$A$33:$A$776,$A32,СВЦЭМ!$B$33:$B$776,D$11)+'СЕТ СН'!$F$14+СВЦЭМ!$D$10+'СЕТ СН'!$F$5-'СЕТ СН'!$F$24</f>
        <v>3401.3442514600001</v>
      </c>
      <c r="E32" s="36">
        <f>SUMIFS(СВЦЭМ!$D$33:$D$776,СВЦЭМ!$A$33:$A$776,$A32,СВЦЭМ!$B$33:$B$776,E$11)+'СЕТ СН'!$F$14+СВЦЭМ!$D$10+'СЕТ СН'!$F$5-'СЕТ СН'!$F$24</f>
        <v>3407.7221014100001</v>
      </c>
      <c r="F32" s="36">
        <f>SUMIFS(СВЦЭМ!$D$33:$D$776,СВЦЭМ!$A$33:$A$776,$A32,СВЦЭМ!$B$33:$B$776,F$11)+'СЕТ СН'!$F$14+СВЦЭМ!$D$10+'СЕТ СН'!$F$5-'СЕТ СН'!$F$24</f>
        <v>3406.3688584500001</v>
      </c>
      <c r="G32" s="36">
        <f>SUMIFS(СВЦЭМ!$D$33:$D$776,СВЦЭМ!$A$33:$A$776,$A32,СВЦЭМ!$B$33:$B$776,G$11)+'СЕТ СН'!$F$14+СВЦЭМ!$D$10+'СЕТ СН'!$F$5-'СЕТ СН'!$F$24</f>
        <v>3382.2195394400001</v>
      </c>
      <c r="H32" s="36">
        <f>SUMIFS(СВЦЭМ!$D$33:$D$776,СВЦЭМ!$A$33:$A$776,$A32,СВЦЭМ!$B$33:$B$776,H$11)+'СЕТ СН'!$F$14+СВЦЭМ!$D$10+'СЕТ СН'!$F$5-'СЕТ СН'!$F$24</f>
        <v>3347.6682870300001</v>
      </c>
      <c r="I32" s="36">
        <f>SUMIFS(СВЦЭМ!$D$33:$D$776,СВЦЭМ!$A$33:$A$776,$A32,СВЦЭМ!$B$33:$B$776,I$11)+'СЕТ СН'!$F$14+СВЦЭМ!$D$10+'СЕТ СН'!$F$5-'СЕТ СН'!$F$24</f>
        <v>3306.5355065000003</v>
      </c>
      <c r="J32" s="36">
        <f>SUMIFS(СВЦЭМ!$D$33:$D$776,СВЦЭМ!$A$33:$A$776,$A32,СВЦЭМ!$B$33:$B$776,J$11)+'СЕТ СН'!$F$14+СВЦЭМ!$D$10+'СЕТ СН'!$F$5-'СЕТ СН'!$F$24</f>
        <v>3288.6920627099998</v>
      </c>
      <c r="K32" s="36">
        <f>SUMIFS(СВЦЭМ!$D$33:$D$776,СВЦЭМ!$A$33:$A$776,$A32,СВЦЭМ!$B$33:$B$776,K$11)+'СЕТ СН'!$F$14+СВЦЭМ!$D$10+'СЕТ СН'!$F$5-'СЕТ СН'!$F$24</f>
        <v>3276.9077036500003</v>
      </c>
      <c r="L32" s="36">
        <f>SUMIFS(СВЦЭМ!$D$33:$D$776,СВЦЭМ!$A$33:$A$776,$A32,СВЦЭМ!$B$33:$B$776,L$11)+'СЕТ СН'!$F$14+СВЦЭМ!$D$10+'СЕТ СН'!$F$5-'СЕТ СН'!$F$24</f>
        <v>3265.9533947200002</v>
      </c>
      <c r="M32" s="36">
        <f>SUMIFS(СВЦЭМ!$D$33:$D$776,СВЦЭМ!$A$33:$A$776,$A32,СВЦЭМ!$B$33:$B$776,M$11)+'СЕТ СН'!$F$14+СВЦЭМ!$D$10+'СЕТ СН'!$F$5-'СЕТ СН'!$F$24</f>
        <v>3269.27577445</v>
      </c>
      <c r="N32" s="36">
        <f>SUMIFS(СВЦЭМ!$D$33:$D$776,СВЦЭМ!$A$33:$A$776,$A32,СВЦЭМ!$B$33:$B$776,N$11)+'СЕТ СН'!$F$14+СВЦЭМ!$D$10+'СЕТ СН'!$F$5-'СЕТ СН'!$F$24</f>
        <v>3229.3902225400002</v>
      </c>
      <c r="O32" s="36">
        <f>SUMIFS(СВЦЭМ!$D$33:$D$776,СВЦЭМ!$A$33:$A$776,$A32,СВЦЭМ!$B$33:$B$776,O$11)+'СЕТ СН'!$F$14+СВЦЭМ!$D$10+'СЕТ СН'!$F$5-'СЕТ СН'!$F$24</f>
        <v>3193.5226420700001</v>
      </c>
      <c r="P32" s="36">
        <f>SUMIFS(СВЦЭМ!$D$33:$D$776,СВЦЭМ!$A$33:$A$776,$A32,СВЦЭМ!$B$33:$B$776,P$11)+'СЕТ СН'!$F$14+СВЦЭМ!$D$10+'СЕТ СН'!$F$5-'СЕТ СН'!$F$24</f>
        <v>3196.4142640499999</v>
      </c>
      <c r="Q32" s="36">
        <f>SUMIFS(СВЦЭМ!$D$33:$D$776,СВЦЭМ!$A$33:$A$776,$A32,СВЦЭМ!$B$33:$B$776,Q$11)+'СЕТ СН'!$F$14+СВЦЭМ!$D$10+'СЕТ СН'!$F$5-'СЕТ СН'!$F$24</f>
        <v>3197.1588002799999</v>
      </c>
      <c r="R32" s="36">
        <f>SUMIFS(СВЦЭМ!$D$33:$D$776,СВЦЭМ!$A$33:$A$776,$A32,СВЦЭМ!$B$33:$B$776,R$11)+'СЕТ СН'!$F$14+СВЦЭМ!$D$10+'СЕТ СН'!$F$5-'СЕТ СН'!$F$24</f>
        <v>3193.5287584600001</v>
      </c>
      <c r="S32" s="36">
        <f>SUMIFS(СВЦЭМ!$D$33:$D$776,СВЦЭМ!$A$33:$A$776,$A32,СВЦЭМ!$B$33:$B$776,S$11)+'СЕТ СН'!$F$14+СВЦЭМ!$D$10+'СЕТ СН'!$F$5-'СЕТ СН'!$F$24</f>
        <v>3198.07321413</v>
      </c>
      <c r="T32" s="36">
        <f>SUMIFS(СВЦЭМ!$D$33:$D$776,СВЦЭМ!$A$33:$A$776,$A32,СВЦЭМ!$B$33:$B$776,T$11)+'СЕТ СН'!$F$14+СВЦЭМ!$D$10+'СЕТ СН'!$F$5-'СЕТ СН'!$F$24</f>
        <v>3187.8565753100002</v>
      </c>
      <c r="U32" s="36">
        <f>SUMIFS(СВЦЭМ!$D$33:$D$776,СВЦЭМ!$A$33:$A$776,$A32,СВЦЭМ!$B$33:$B$776,U$11)+'СЕТ СН'!$F$14+СВЦЭМ!$D$10+'СЕТ СН'!$F$5-'СЕТ СН'!$F$24</f>
        <v>3185.11947306</v>
      </c>
      <c r="V32" s="36">
        <f>SUMIFS(СВЦЭМ!$D$33:$D$776,СВЦЭМ!$A$33:$A$776,$A32,СВЦЭМ!$B$33:$B$776,V$11)+'СЕТ СН'!$F$14+СВЦЭМ!$D$10+'СЕТ СН'!$F$5-'СЕТ СН'!$F$24</f>
        <v>3182.0515407299999</v>
      </c>
      <c r="W32" s="36">
        <f>SUMIFS(СВЦЭМ!$D$33:$D$776,СВЦЭМ!$A$33:$A$776,$A32,СВЦЭМ!$B$33:$B$776,W$11)+'СЕТ СН'!$F$14+СВЦЭМ!$D$10+'СЕТ СН'!$F$5-'СЕТ СН'!$F$24</f>
        <v>3210.7044673099999</v>
      </c>
      <c r="X32" s="36">
        <f>SUMIFS(СВЦЭМ!$D$33:$D$776,СВЦЭМ!$A$33:$A$776,$A32,СВЦЭМ!$B$33:$B$776,X$11)+'СЕТ СН'!$F$14+СВЦЭМ!$D$10+'СЕТ СН'!$F$5-'СЕТ СН'!$F$24</f>
        <v>3216.4624791000001</v>
      </c>
      <c r="Y32" s="36">
        <f>SUMIFS(СВЦЭМ!$D$33:$D$776,СВЦЭМ!$A$33:$A$776,$A32,СВЦЭМ!$B$33:$B$776,Y$11)+'СЕТ СН'!$F$14+СВЦЭМ!$D$10+'СЕТ СН'!$F$5-'СЕТ СН'!$F$24</f>
        <v>3262.8024152900002</v>
      </c>
    </row>
    <row r="33" spans="1:27" ht="15.75" x14ac:dyDescent="0.2">
      <c r="A33" s="35">
        <f t="shared" si="0"/>
        <v>43760</v>
      </c>
      <c r="B33" s="36">
        <f>SUMIFS(СВЦЭМ!$D$33:$D$776,СВЦЭМ!$A$33:$A$776,$A33,СВЦЭМ!$B$33:$B$776,B$11)+'СЕТ СН'!$F$14+СВЦЭМ!$D$10+'СЕТ СН'!$F$5-'СЕТ СН'!$F$24</f>
        <v>3368.4348897099999</v>
      </c>
      <c r="C33" s="36">
        <f>SUMIFS(СВЦЭМ!$D$33:$D$776,СВЦЭМ!$A$33:$A$776,$A33,СВЦЭМ!$B$33:$B$776,C$11)+'СЕТ СН'!$F$14+СВЦЭМ!$D$10+'СЕТ СН'!$F$5-'СЕТ СН'!$F$24</f>
        <v>3411.47975473</v>
      </c>
      <c r="D33" s="36">
        <f>SUMIFS(СВЦЭМ!$D$33:$D$776,СВЦЭМ!$A$33:$A$776,$A33,СВЦЭМ!$B$33:$B$776,D$11)+'СЕТ СН'!$F$14+СВЦЭМ!$D$10+'СЕТ СН'!$F$5-'СЕТ СН'!$F$24</f>
        <v>3431.45458044</v>
      </c>
      <c r="E33" s="36">
        <f>SUMIFS(СВЦЭМ!$D$33:$D$776,СВЦЭМ!$A$33:$A$776,$A33,СВЦЭМ!$B$33:$B$776,E$11)+'СЕТ СН'!$F$14+СВЦЭМ!$D$10+'СЕТ СН'!$F$5-'СЕТ СН'!$F$24</f>
        <v>3430.8772631100001</v>
      </c>
      <c r="F33" s="36">
        <f>SUMIFS(СВЦЭМ!$D$33:$D$776,СВЦЭМ!$A$33:$A$776,$A33,СВЦЭМ!$B$33:$B$776,F$11)+'СЕТ СН'!$F$14+СВЦЭМ!$D$10+'СЕТ СН'!$F$5-'СЕТ СН'!$F$24</f>
        <v>3426.8179227800001</v>
      </c>
      <c r="G33" s="36">
        <f>SUMIFS(СВЦЭМ!$D$33:$D$776,СВЦЭМ!$A$33:$A$776,$A33,СВЦЭМ!$B$33:$B$776,G$11)+'СЕТ СН'!$F$14+СВЦЭМ!$D$10+'СЕТ СН'!$F$5-'СЕТ СН'!$F$24</f>
        <v>3408.1115694700002</v>
      </c>
      <c r="H33" s="36">
        <f>SUMIFS(СВЦЭМ!$D$33:$D$776,СВЦЭМ!$A$33:$A$776,$A33,СВЦЭМ!$B$33:$B$776,H$11)+'СЕТ СН'!$F$14+СВЦЭМ!$D$10+'СЕТ СН'!$F$5-'СЕТ СН'!$F$24</f>
        <v>3343.38975979</v>
      </c>
      <c r="I33" s="36">
        <f>SUMIFS(СВЦЭМ!$D$33:$D$776,СВЦЭМ!$A$33:$A$776,$A33,СВЦЭМ!$B$33:$B$776,I$11)+'СЕТ СН'!$F$14+СВЦЭМ!$D$10+'СЕТ СН'!$F$5-'СЕТ СН'!$F$24</f>
        <v>3297.2707145300001</v>
      </c>
      <c r="J33" s="36">
        <f>SUMIFS(СВЦЭМ!$D$33:$D$776,СВЦЭМ!$A$33:$A$776,$A33,СВЦЭМ!$B$33:$B$776,J$11)+'СЕТ СН'!$F$14+СВЦЭМ!$D$10+'СЕТ СН'!$F$5-'СЕТ СН'!$F$24</f>
        <v>3277.5075457399998</v>
      </c>
      <c r="K33" s="36">
        <f>SUMIFS(СВЦЭМ!$D$33:$D$776,СВЦЭМ!$A$33:$A$776,$A33,СВЦЭМ!$B$33:$B$776,K$11)+'СЕТ СН'!$F$14+СВЦЭМ!$D$10+'СЕТ СН'!$F$5-'СЕТ СН'!$F$24</f>
        <v>3257.1569519499999</v>
      </c>
      <c r="L33" s="36">
        <f>SUMIFS(СВЦЭМ!$D$33:$D$776,СВЦЭМ!$A$33:$A$776,$A33,СВЦЭМ!$B$33:$B$776,L$11)+'СЕТ СН'!$F$14+СВЦЭМ!$D$10+'СЕТ СН'!$F$5-'СЕТ СН'!$F$24</f>
        <v>3256.4509411600002</v>
      </c>
      <c r="M33" s="36">
        <f>SUMIFS(СВЦЭМ!$D$33:$D$776,СВЦЭМ!$A$33:$A$776,$A33,СВЦЭМ!$B$33:$B$776,M$11)+'СЕТ СН'!$F$14+СВЦЭМ!$D$10+'СЕТ СН'!$F$5-'СЕТ СН'!$F$24</f>
        <v>3262.4246360900001</v>
      </c>
      <c r="N33" s="36">
        <f>SUMIFS(СВЦЭМ!$D$33:$D$776,СВЦЭМ!$A$33:$A$776,$A33,СВЦЭМ!$B$33:$B$776,N$11)+'СЕТ СН'!$F$14+СВЦЭМ!$D$10+'СЕТ СН'!$F$5-'СЕТ СН'!$F$24</f>
        <v>3227.7774669199998</v>
      </c>
      <c r="O33" s="36">
        <f>SUMIFS(СВЦЭМ!$D$33:$D$776,СВЦЭМ!$A$33:$A$776,$A33,СВЦЭМ!$B$33:$B$776,O$11)+'СЕТ СН'!$F$14+СВЦЭМ!$D$10+'СЕТ СН'!$F$5-'СЕТ СН'!$F$24</f>
        <v>3211.8011088500002</v>
      </c>
      <c r="P33" s="36">
        <f>SUMIFS(СВЦЭМ!$D$33:$D$776,СВЦЭМ!$A$33:$A$776,$A33,СВЦЭМ!$B$33:$B$776,P$11)+'СЕТ СН'!$F$14+СВЦЭМ!$D$10+'СЕТ СН'!$F$5-'СЕТ СН'!$F$24</f>
        <v>3217.93606262</v>
      </c>
      <c r="Q33" s="36">
        <f>SUMIFS(СВЦЭМ!$D$33:$D$776,СВЦЭМ!$A$33:$A$776,$A33,СВЦЭМ!$B$33:$B$776,Q$11)+'СЕТ СН'!$F$14+СВЦЭМ!$D$10+'СЕТ СН'!$F$5-'СЕТ СН'!$F$24</f>
        <v>3222.4602613400002</v>
      </c>
      <c r="R33" s="36">
        <f>SUMIFS(СВЦЭМ!$D$33:$D$776,СВЦЭМ!$A$33:$A$776,$A33,СВЦЭМ!$B$33:$B$776,R$11)+'СЕТ СН'!$F$14+СВЦЭМ!$D$10+'СЕТ СН'!$F$5-'СЕТ СН'!$F$24</f>
        <v>3210.5790186300001</v>
      </c>
      <c r="S33" s="36">
        <f>SUMIFS(СВЦЭМ!$D$33:$D$776,СВЦЭМ!$A$33:$A$776,$A33,СВЦЭМ!$B$33:$B$776,S$11)+'СЕТ СН'!$F$14+СВЦЭМ!$D$10+'СЕТ СН'!$F$5-'СЕТ СН'!$F$24</f>
        <v>3195.7196251700002</v>
      </c>
      <c r="T33" s="36">
        <f>SUMIFS(СВЦЭМ!$D$33:$D$776,СВЦЭМ!$A$33:$A$776,$A33,СВЦЭМ!$B$33:$B$776,T$11)+'СЕТ СН'!$F$14+СВЦЭМ!$D$10+'СЕТ СН'!$F$5-'СЕТ СН'!$F$24</f>
        <v>3170.1049657399999</v>
      </c>
      <c r="U33" s="36">
        <f>SUMIFS(СВЦЭМ!$D$33:$D$776,СВЦЭМ!$A$33:$A$776,$A33,СВЦЭМ!$B$33:$B$776,U$11)+'СЕТ СН'!$F$14+СВЦЭМ!$D$10+'СЕТ СН'!$F$5-'СЕТ СН'!$F$24</f>
        <v>3156.06858934</v>
      </c>
      <c r="V33" s="36">
        <f>SUMIFS(СВЦЭМ!$D$33:$D$776,СВЦЭМ!$A$33:$A$776,$A33,СВЦЭМ!$B$33:$B$776,V$11)+'СЕТ СН'!$F$14+СВЦЭМ!$D$10+'СЕТ СН'!$F$5-'СЕТ СН'!$F$24</f>
        <v>3158.0630490000003</v>
      </c>
      <c r="W33" s="36">
        <f>SUMIFS(СВЦЭМ!$D$33:$D$776,СВЦЭМ!$A$33:$A$776,$A33,СВЦЭМ!$B$33:$B$776,W$11)+'СЕТ СН'!$F$14+СВЦЭМ!$D$10+'СЕТ СН'!$F$5-'СЕТ СН'!$F$24</f>
        <v>3165.74874606</v>
      </c>
      <c r="X33" s="36">
        <f>SUMIFS(СВЦЭМ!$D$33:$D$776,СВЦЭМ!$A$33:$A$776,$A33,СВЦЭМ!$B$33:$B$776,X$11)+'СЕТ СН'!$F$14+СВЦЭМ!$D$10+'СЕТ СН'!$F$5-'СЕТ СН'!$F$24</f>
        <v>3193.4324149100003</v>
      </c>
      <c r="Y33" s="36">
        <f>SUMIFS(СВЦЭМ!$D$33:$D$776,СВЦЭМ!$A$33:$A$776,$A33,СВЦЭМ!$B$33:$B$776,Y$11)+'СЕТ СН'!$F$14+СВЦЭМ!$D$10+'СЕТ СН'!$F$5-'СЕТ СН'!$F$24</f>
        <v>3249.2924317500001</v>
      </c>
    </row>
    <row r="34" spans="1:27" ht="15.75" x14ac:dyDescent="0.2">
      <c r="A34" s="35">
        <f t="shared" si="0"/>
        <v>43761</v>
      </c>
      <c r="B34" s="36">
        <f>SUMIFS(СВЦЭМ!$D$33:$D$776,СВЦЭМ!$A$33:$A$776,$A34,СВЦЭМ!$B$33:$B$776,B$11)+'СЕТ СН'!$F$14+СВЦЭМ!$D$10+'СЕТ СН'!$F$5-'СЕТ СН'!$F$24</f>
        <v>3334.68074282</v>
      </c>
      <c r="C34" s="36">
        <f>SUMIFS(СВЦЭМ!$D$33:$D$776,СВЦЭМ!$A$33:$A$776,$A34,СВЦЭМ!$B$33:$B$776,C$11)+'СЕТ СН'!$F$14+СВЦЭМ!$D$10+'СЕТ СН'!$F$5-'СЕТ СН'!$F$24</f>
        <v>3368.2259207699999</v>
      </c>
      <c r="D34" s="36">
        <f>SUMIFS(СВЦЭМ!$D$33:$D$776,СВЦЭМ!$A$33:$A$776,$A34,СВЦЭМ!$B$33:$B$776,D$11)+'СЕТ СН'!$F$14+СВЦЭМ!$D$10+'СЕТ СН'!$F$5-'СЕТ СН'!$F$24</f>
        <v>3383.6023205199999</v>
      </c>
      <c r="E34" s="36">
        <f>SUMIFS(СВЦЭМ!$D$33:$D$776,СВЦЭМ!$A$33:$A$776,$A34,СВЦЭМ!$B$33:$B$776,E$11)+'СЕТ СН'!$F$14+СВЦЭМ!$D$10+'СЕТ СН'!$F$5-'СЕТ СН'!$F$24</f>
        <v>3408.8815077099998</v>
      </c>
      <c r="F34" s="36">
        <f>SUMIFS(СВЦЭМ!$D$33:$D$776,СВЦЭМ!$A$33:$A$776,$A34,СВЦЭМ!$B$33:$B$776,F$11)+'СЕТ СН'!$F$14+СВЦЭМ!$D$10+'СЕТ СН'!$F$5-'СЕТ СН'!$F$24</f>
        <v>3420.8426090800003</v>
      </c>
      <c r="G34" s="36">
        <f>SUMIFS(СВЦЭМ!$D$33:$D$776,СВЦЭМ!$A$33:$A$776,$A34,СВЦЭМ!$B$33:$B$776,G$11)+'СЕТ СН'!$F$14+СВЦЭМ!$D$10+'СЕТ СН'!$F$5-'СЕТ СН'!$F$24</f>
        <v>3395.5877453900002</v>
      </c>
      <c r="H34" s="36">
        <f>SUMIFS(СВЦЭМ!$D$33:$D$776,СВЦЭМ!$A$33:$A$776,$A34,СВЦЭМ!$B$33:$B$776,H$11)+'СЕТ СН'!$F$14+СВЦЭМ!$D$10+'СЕТ СН'!$F$5-'СЕТ СН'!$F$24</f>
        <v>3335.7966464000001</v>
      </c>
      <c r="I34" s="36">
        <f>SUMIFS(СВЦЭМ!$D$33:$D$776,СВЦЭМ!$A$33:$A$776,$A34,СВЦЭМ!$B$33:$B$776,I$11)+'СЕТ СН'!$F$14+СВЦЭМ!$D$10+'СЕТ СН'!$F$5-'СЕТ СН'!$F$24</f>
        <v>3289.8098609799999</v>
      </c>
      <c r="J34" s="36">
        <f>SUMIFS(СВЦЭМ!$D$33:$D$776,СВЦЭМ!$A$33:$A$776,$A34,СВЦЭМ!$B$33:$B$776,J$11)+'СЕТ СН'!$F$14+СВЦЭМ!$D$10+'СЕТ СН'!$F$5-'СЕТ СН'!$F$24</f>
        <v>3269.8703879899999</v>
      </c>
      <c r="K34" s="36">
        <f>SUMIFS(СВЦЭМ!$D$33:$D$776,СВЦЭМ!$A$33:$A$776,$A34,СВЦЭМ!$B$33:$B$776,K$11)+'СЕТ СН'!$F$14+СВЦЭМ!$D$10+'СЕТ СН'!$F$5-'СЕТ СН'!$F$24</f>
        <v>3256.5566716799999</v>
      </c>
      <c r="L34" s="36">
        <f>SUMIFS(СВЦЭМ!$D$33:$D$776,СВЦЭМ!$A$33:$A$776,$A34,СВЦЭМ!$B$33:$B$776,L$11)+'СЕТ СН'!$F$14+СВЦЭМ!$D$10+'СЕТ СН'!$F$5-'СЕТ СН'!$F$24</f>
        <v>3257.6700628799999</v>
      </c>
      <c r="M34" s="36">
        <f>SUMIFS(СВЦЭМ!$D$33:$D$776,СВЦЭМ!$A$33:$A$776,$A34,СВЦЭМ!$B$33:$B$776,M$11)+'СЕТ СН'!$F$14+СВЦЭМ!$D$10+'СЕТ СН'!$F$5-'СЕТ СН'!$F$24</f>
        <v>3261.9161331599998</v>
      </c>
      <c r="N34" s="36">
        <f>SUMIFS(СВЦЭМ!$D$33:$D$776,СВЦЭМ!$A$33:$A$776,$A34,СВЦЭМ!$B$33:$B$776,N$11)+'СЕТ СН'!$F$14+СВЦЭМ!$D$10+'СЕТ СН'!$F$5-'СЕТ СН'!$F$24</f>
        <v>3241.6833588500003</v>
      </c>
      <c r="O34" s="36">
        <f>SUMIFS(СВЦЭМ!$D$33:$D$776,СВЦЭМ!$A$33:$A$776,$A34,СВЦЭМ!$B$33:$B$776,O$11)+'СЕТ СН'!$F$14+СВЦЭМ!$D$10+'СЕТ СН'!$F$5-'СЕТ СН'!$F$24</f>
        <v>3227.1746166000003</v>
      </c>
      <c r="P34" s="36">
        <f>SUMIFS(СВЦЭМ!$D$33:$D$776,СВЦЭМ!$A$33:$A$776,$A34,СВЦЭМ!$B$33:$B$776,P$11)+'СЕТ СН'!$F$14+СВЦЭМ!$D$10+'СЕТ СН'!$F$5-'СЕТ СН'!$F$24</f>
        <v>3226.0734391300002</v>
      </c>
      <c r="Q34" s="36">
        <f>SUMIFS(СВЦЭМ!$D$33:$D$776,СВЦЭМ!$A$33:$A$776,$A34,СВЦЭМ!$B$33:$B$776,Q$11)+'СЕТ СН'!$F$14+СВЦЭМ!$D$10+'СЕТ СН'!$F$5-'СЕТ СН'!$F$24</f>
        <v>3221.9719327000003</v>
      </c>
      <c r="R34" s="36">
        <f>SUMIFS(СВЦЭМ!$D$33:$D$776,СВЦЭМ!$A$33:$A$776,$A34,СВЦЭМ!$B$33:$B$776,R$11)+'СЕТ СН'!$F$14+СВЦЭМ!$D$10+'СЕТ СН'!$F$5-'СЕТ СН'!$F$24</f>
        <v>3216.9843848300002</v>
      </c>
      <c r="S34" s="36">
        <f>SUMIFS(СВЦЭМ!$D$33:$D$776,СВЦЭМ!$A$33:$A$776,$A34,СВЦЭМ!$B$33:$B$776,S$11)+'СЕТ СН'!$F$14+СВЦЭМ!$D$10+'СЕТ СН'!$F$5-'СЕТ СН'!$F$24</f>
        <v>3218.64908363</v>
      </c>
      <c r="T34" s="36">
        <f>SUMIFS(СВЦЭМ!$D$33:$D$776,СВЦЭМ!$A$33:$A$776,$A34,СВЦЭМ!$B$33:$B$776,T$11)+'СЕТ СН'!$F$14+СВЦЭМ!$D$10+'СЕТ СН'!$F$5-'СЕТ СН'!$F$24</f>
        <v>3198.64298504</v>
      </c>
      <c r="U34" s="36">
        <f>SUMIFS(СВЦЭМ!$D$33:$D$776,СВЦЭМ!$A$33:$A$776,$A34,СВЦЭМ!$B$33:$B$776,U$11)+'СЕТ СН'!$F$14+СВЦЭМ!$D$10+'СЕТ СН'!$F$5-'СЕТ СН'!$F$24</f>
        <v>3153.6235804200001</v>
      </c>
      <c r="V34" s="36">
        <f>SUMIFS(СВЦЭМ!$D$33:$D$776,СВЦЭМ!$A$33:$A$776,$A34,СВЦЭМ!$B$33:$B$776,V$11)+'СЕТ СН'!$F$14+СВЦЭМ!$D$10+'СЕТ СН'!$F$5-'СЕТ СН'!$F$24</f>
        <v>3151.8786008799998</v>
      </c>
      <c r="W34" s="36">
        <f>SUMIFS(СВЦЭМ!$D$33:$D$776,СВЦЭМ!$A$33:$A$776,$A34,СВЦЭМ!$B$33:$B$776,W$11)+'СЕТ СН'!$F$14+СВЦЭМ!$D$10+'СЕТ СН'!$F$5-'СЕТ СН'!$F$24</f>
        <v>3164.5624691500002</v>
      </c>
      <c r="X34" s="36">
        <f>SUMIFS(СВЦЭМ!$D$33:$D$776,СВЦЭМ!$A$33:$A$776,$A34,СВЦЭМ!$B$33:$B$776,X$11)+'СЕТ СН'!$F$14+СВЦЭМ!$D$10+'СЕТ СН'!$F$5-'СЕТ СН'!$F$24</f>
        <v>3191.0795959699999</v>
      </c>
      <c r="Y34" s="36">
        <f>SUMIFS(СВЦЭМ!$D$33:$D$776,СВЦЭМ!$A$33:$A$776,$A34,СВЦЭМ!$B$33:$B$776,Y$11)+'СЕТ СН'!$F$14+СВЦЭМ!$D$10+'СЕТ СН'!$F$5-'СЕТ СН'!$F$24</f>
        <v>3239.6757865700001</v>
      </c>
    </row>
    <row r="35" spans="1:27" ht="15.75" x14ac:dyDescent="0.2">
      <c r="A35" s="35">
        <f t="shared" si="0"/>
        <v>43762</v>
      </c>
      <c r="B35" s="36">
        <f>SUMIFS(СВЦЭМ!$D$33:$D$776,СВЦЭМ!$A$33:$A$776,$A35,СВЦЭМ!$B$33:$B$776,B$11)+'СЕТ СН'!$F$14+СВЦЭМ!$D$10+'СЕТ СН'!$F$5-'СЕТ СН'!$F$24</f>
        <v>3340.8955908200001</v>
      </c>
      <c r="C35" s="36">
        <f>SUMIFS(СВЦЭМ!$D$33:$D$776,СВЦЭМ!$A$33:$A$776,$A35,СВЦЭМ!$B$33:$B$776,C$11)+'СЕТ СН'!$F$14+СВЦЭМ!$D$10+'СЕТ СН'!$F$5-'СЕТ СН'!$F$24</f>
        <v>3388.2467528100001</v>
      </c>
      <c r="D35" s="36">
        <f>SUMIFS(СВЦЭМ!$D$33:$D$776,СВЦЭМ!$A$33:$A$776,$A35,СВЦЭМ!$B$33:$B$776,D$11)+'СЕТ СН'!$F$14+СВЦЭМ!$D$10+'СЕТ СН'!$F$5-'СЕТ СН'!$F$24</f>
        <v>3404.8377154200002</v>
      </c>
      <c r="E35" s="36">
        <f>SUMIFS(СВЦЭМ!$D$33:$D$776,СВЦЭМ!$A$33:$A$776,$A35,СВЦЭМ!$B$33:$B$776,E$11)+'СЕТ СН'!$F$14+СВЦЭМ!$D$10+'СЕТ СН'!$F$5-'СЕТ СН'!$F$24</f>
        <v>3414.4333380100002</v>
      </c>
      <c r="F35" s="36">
        <f>SUMIFS(СВЦЭМ!$D$33:$D$776,СВЦЭМ!$A$33:$A$776,$A35,СВЦЭМ!$B$33:$B$776,F$11)+'СЕТ СН'!$F$14+СВЦЭМ!$D$10+'СЕТ СН'!$F$5-'СЕТ СН'!$F$24</f>
        <v>3412.7346229499999</v>
      </c>
      <c r="G35" s="36">
        <f>SUMIFS(СВЦЭМ!$D$33:$D$776,СВЦЭМ!$A$33:$A$776,$A35,СВЦЭМ!$B$33:$B$776,G$11)+'СЕТ СН'!$F$14+СВЦЭМ!$D$10+'СЕТ СН'!$F$5-'СЕТ СН'!$F$24</f>
        <v>3385.72783071</v>
      </c>
      <c r="H35" s="36">
        <f>SUMIFS(СВЦЭМ!$D$33:$D$776,СВЦЭМ!$A$33:$A$776,$A35,СВЦЭМ!$B$33:$B$776,H$11)+'СЕТ СН'!$F$14+СВЦЭМ!$D$10+'СЕТ СН'!$F$5-'СЕТ СН'!$F$24</f>
        <v>3323.9479852499999</v>
      </c>
      <c r="I35" s="36">
        <f>SUMIFS(СВЦЭМ!$D$33:$D$776,СВЦЭМ!$A$33:$A$776,$A35,СВЦЭМ!$B$33:$B$776,I$11)+'СЕТ СН'!$F$14+СВЦЭМ!$D$10+'СЕТ СН'!$F$5-'СЕТ СН'!$F$24</f>
        <v>3282.0793229800001</v>
      </c>
      <c r="J35" s="36">
        <f>SUMIFS(СВЦЭМ!$D$33:$D$776,СВЦЭМ!$A$33:$A$776,$A35,СВЦЭМ!$B$33:$B$776,J$11)+'СЕТ СН'!$F$14+СВЦЭМ!$D$10+'СЕТ СН'!$F$5-'СЕТ СН'!$F$24</f>
        <v>3273.43720837</v>
      </c>
      <c r="K35" s="36">
        <f>SUMIFS(СВЦЭМ!$D$33:$D$776,СВЦЭМ!$A$33:$A$776,$A35,СВЦЭМ!$B$33:$B$776,K$11)+'СЕТ СН'!$F$14+СВЦЭМ!$D$10+'СЕТ СН'!$F$5-'СЕТ СН'!$F$24</f>
        <v>3272.08086989</v>
      </c>
      <c r="L35" s="36">
        <f>SUMIFS(СВЦЭМ!$D$33:$D$776,СВЦЭМ!$A$33:$A$776,$A35,СВЦЭМ!$B$33:$B$776,L$11)+'СЕТ СН'!$F$14+СВЦЭМ!$D$10+'СЕТ СН'!$F$5-'СЕТ СН'!$F$24</f>
        <v>3279.3697085600002</v>
      </c>
      <c r="M35" s="36">
        <f>SUMIFS(СВЦЭМ!$D$33:$D$776,СВЦЭМ!$A$33:$A$776,$A35,СВЦЭМ!$B$33:$B$776,M$11)+'СЕТ СН'!$F$14+СВЦЭМ!$D$10+'СЕТ СН'!$F$5-'СЕТ СН'!$F$24</f>
        <v>3278.8534366600002</v>
      </c>
      <c r="N35" s="36">
        <f>SUMIFS(СВЦЭМ!$D$33:$D$776,СВЦЭМ!$A$33:$A$776,$A35,СВЦЭМ!$B$33:$B$776,N$11)+'СЕТ СН'!$F$14+СВЦЭМ!$D$10+'СЕТ СН'!$F$5-'СЕТ СН'!$F$24</f>
        <v>3246.75641554</v>
      </c>
      <c r="O35" s="36">
        <f>SUMIFS(СВЦЭМ!$D$33:$D$776,СВЦЭМ!$A$33:$A$776,$A35,СВЦЭМ!$B$33:$B$776,O$11)+'СЕТ СН'!$F$14+СВЦЭМ!$D$10+'СЕТ СН'!$F$5-'СЕТ СН'!$F$24</f>
        <v>3211.0367995400002</v>
      </c>
      <c r="P35" s="36">
        <f>SUMIFS(СВЦЭМ!$D$33:$D$776,СВЦЭМ!$A$33:$A$776,$A35,СВЦЭМ!$B$33:$B$776,P$11)+'СЕТ СН'!$F$14+СВЦЭМ!$D$10+'СЕТ СН'!$F$5-'СЕТ СН'!$F$24</f>
        <v>3218.07012416</v>
      </c>
      <c r="Q35" s="36">
        <f>SUMIFS(СВЦЭМ!$D$33:$D$776,СВЦЭМ!$A$33:$A$776,$A35,СВЦЭМ!$B$33:$B$776,Q$11)+'СЕТ СН'!$F$14+СВЦЭМ!$D$10+'СЕТ СН'!$F$5-'СЕТ СН'!$F$24</f>
        <v>3216.7040872600001</v>
      </c>
      <c r="R35" s="36">
        <f>SUMIFS(СВЦЭМ!$D$33:$D$776,СВЦЭМ!$A$33:$A$776,$A35,СВЦЭМ!$B$33:$B$776,R$11)+'СЕТ СН'!$F$14+СВЦЭМ!$D$10+'СЕТ СН'!$F$5-'СЕТ СН'!$F$24</f>
        <v>3207.9998719599998</v>
      </c>
      <c r="S35" s="36">
        <f>SUMIFS(СВЦЭМ!$D$33:$D$776,СВЦЭМ!$A$33:$A$776,$A35,СВЦЭМ!$B$33:$B$776,S$11)+'СЕТ СН'!$F$14+СВЦЭМ!$D$10+'СЕТ СН'!$F$5-'СЕТ СН'!$F$24</f>
        <v>3203.2465570700001</v>
      </c>
      <c r="T35" s="36">
        <f>SUMIFS(СВЦЭМ!$D$33:$D$776,СВЦЭМ!$A$33:$A$776,$A35,СВЦЭМ!$B$33:$B$776,T$11)+'СЕТ СН'!$F$14+СВЦЭМ!$D$10+'СЕТ СН'!$F$5-'СЕТ СН'!$F$24</f>
        <v>3202.3861387800002</v>
      </c>
      <c r="U35" s="36">
        <f>SUMIFS(СВЦЭМ!$D$33:$D$776,СВЦЭМ!$A$33:$A$776,$A35,СВЦЭМ!$B$33:$B$776,U$11)+'СЕТ СН'!$F$14+СВЦЭМ!$D$10+'СЕТ СН'!$F$5-'СЕТ СН'!$F$24</f>
        <v>3179.4394769400001</v>
      </c>
      <c r="V35" s="36">
        <f>SUMIFS(СВЦЭМ!$D$33:$D$776,СВЦЭМ!$A$33:$A$776,$A35,СВЦЭМ!$B$33:$B$776,V$11)+'СЕТ СН'!$F$14+СВЦЭМ!$D$10+'СЕТ СН'!$F$5-'СЕТ СН'!$F$24</f>
        <v>3175.5973174300002</v>
      </c>
      <c r="W35" s="36">
        <f>SUMIFS(СВЦЭМ!$D$33:$D$776,СВЦЭМ!$A$33:$A$776,$A35,СВЦЭМ!$B$33:$B$776,W$11)+'СЕТ СН'!$F$14+СВЦЭМ!$D$10+'СЕТ СН'!$F$5-'СЕТ СН'!$F$24</f>
        <v>3181.0180377000001</v>
      </c>
      <c r="X35" s="36">
        <f>SUMIFS(СВЦЭМ!$D$33:$D$776,СВЦЭМ!$A$33:$A$776,$A35,СВЦЭМ!$B$33:$B$776,X$11)+'СЕТ СН'!$F$14+СВЦЭМ!$D$10+'СЕТ СН'!$F$5-'СЕТ СН'!$F$24</f>
        <v>3188.0334768100001</v>
      </c>
      <c r="Y35" s="36">
        <f>SUMIFS(СВЦЭМ!$D$33:$D$776,СВЦЭМ!$A$33:$A$776,$A35,СВЦЭМ!$B$33:$B$776,Y$11)+'СЕТ СН'!$F$14+СВЦЭМ!$D$10+'СЕТ СН'!$F$5-'СЕТ СН'!$F$24</f>
        <v>3226.6992402999999</v>
      </c>
    </row>
    <row r="36" spans="1:27" ht="15.75" x14ac:dyDescent="0.2">
      <c r="A36" s="35">
        <f t="shared" si="0"/>
        <v>43763</v>
      </c>
      <c r="B36" s="36">
        <f>SUMIFS(СВЦЭМ!$D$33:$D$776,СВЦЭМ!$A$33:$A$776,$A36,СВЦЭМ!$B$33:$B$776,B$11)+'СЕТ СН'!$F$14+СВЦЭМ!$D$10+'СЕТ СН'!$F$5-'СЕТ СН'!$F$24</f>
        <v>3335.1766993599999</v>
      </c>
      <c r="C36" s="36">
        <f>SUMIFS(СВЦЭМ!$D$33:$D$776,СВЦЭМ!$A$33:$A$776,$A36,СВЦЭМ!$B$33:$B$776,C$11)+'СЕТ СН'!$F$14+СВЦЭМ!$D$10+'СЕТ СН'!$F$5-'СЕТ СН'!$F$24</f>
        <v>3383.4544795000002</v>
      </c>
      <c r="D36" s="36">
        <f>SUMIFS(СВЦЭМ!$D$33:$D$776,СВЦЭМ!$A$33:$A$776,$A36,СВЦЭМ!$B$33:$B$776,D$11)+'СЕТ СН'!$F$14+СВЦЭМ!$D$10+'СЕТ СН'!$F$5-'СЕТ СН'!$F$24</f>
        <v>3400.90837078</v>
      </c>
      <c r="E36" s="36">
        <f>SUMIFS(СВЦЭМ!$D$33:$D$776,СВЦЭМ!$A$33:$A$776,$A36,СВЦЭМ!$B$33:$B$776,E$11)+'СЕТ СН'!$F$14+СВЦЭМ!$D$10+'СЕТ СН'!$F$5-'СЕТ СН'!$F$24</f>
        <v>3408.7925069200001</v>
      </c>
      <c r="F36" s="36">
        <f>SUMIFS(СВЦЭМ!$D$33:$D$776,СВЦЭМ!$A$33:$A$776,$A36,СВЦЭМ!$B$33:$B$776,F$11)+'СЕТ СН'!$F$14+СВЦЭМ!$D$10+'СЕТ СН'!$F$5-'СЕТ СН'!$F$24</f>
        <v>3400.2412447400002</v>
      </c>
      <c r="G36" s="36">
        <f>SUMIFS(СВЦЭМ!$D$33:$D$776,СВЦЭМ!$A$33:$A$776,$A36,СВЦЭМ!$B$33:$B$776,G$11)+'СЕТ СН'!$F$14+СВЦЭМ!$D$10+'СЕТ СН'!$F$5-'СЕТ СН'!$F$24</f>
        <v>3367.5524875000001</v>
      </c>
      <c r="H36" s="36">
        <f>SUMIFS(СВЦЭМ!$D$33:$D$776,СВЦЭМ!$A$33:$A$776,$A36,СВЦЭМ!$B$33:$B$776,H$11)+'СЕТ СН'!$F$14+СВЦЭМ!$D$10+'СЕТ СН'!$F$5-'СЕТ СН'!$F$24</f>
        <v>3319.82841667</v>
      </c>
      <c r="I36" s="36">
        <f>SUMIFS(СВЦЭМ!$D$33:$D$776,СВЦЭМ!$A$33:$A$776,$A36,СВЦЭМ!$B$33:$B$776,I$11)+'СЕТ СН'!$F$14+СВЦЭМ!$D$10+'СЕТ СН'!$F$5-'СЕТ СН'!$F$24</f>
        <v>3295.41293821</v>
      </c>
      <c r="J36" s="36">
        <f>SUMIFS(СВЦЭМ!$D$33:$D$776,СВЦЭМ!$A$33:$A$776,$A36,СВЦЭМ!$B$33:$B$776,J$11)+'СЕТ СН'!$F$14+СВЦЭМ!$D$10+'СЕТ СН'!$F$5-'СЕТ СН'!$F$24</f>
        <v>3284.2946506500002</v>
      </c>
      <c r="K36" s="36">
        <f>SUMIFS(СВЦЭМ!$D$33:$D$776,СВЦЭМ!$A$33:$A$776,$A36,СВЦЭМ!$B$33:$B$776,K$11)+'СЕТ СН'!$F$14+СВЦЭМ!$D$10+'СЕТ СН'!$F$5-'СЕТ СН'!$F$24</f>
        <v>3267.5227665000002</v>
      </c>
      <c r="L36" s="36">
        <f>SUMIFS(СВЦЭМ!$D$33:$D$776,СВЦЭМ!$A$33:$A$776,$A36,СВЦЭМ!$B$33:$B$776,L$11)+'СЕТ СН'!$F$14+СВЦЭМ!$D$10+'СЕТ СН'!$F$5-'СЕТ СН'!$F$24</f>
        <v>3272.1649779500003</v>
      </c>
      <c r="M36" s="36">
        <f>SUMIFS(СВЦЭМ!$D$33:$D$776,СВЦЭМ!$A$33:$A$776,$A36,СВЦЭМ!$B$33:$B$776,M$11)+'СЕТ СН'!$F$14+СВЦЭМ!$D$10+'СЕТ СН'!$F$5-'СЕТ СН'!$F$24</f>
        <v>3287.06689508</v>
      </c>
      <c r="N36" s="36">
        <f>SUMIFS(СВЦЭМ!$D$33:$D$776,СВЦЭМ!$A$33:$A$776,$A36,СВЦЭМ!$B$33:$B$776,N$11)+'СЕТ СН'!$F$14+СВЦЭМ!$D$10+'СЕТ СН'!$F$5-'СЕТ СН'!$F$24</f>
        <v>3258.0488619900002</v>
      </c>
      <c r="O36" s="36">
        <f>SUMIFS(СВЦЭМ!$D$33:$D$776,СВЦЭМ!$A$33:$A$776,$A36,СВЦЭМ!$B$33:$B$776,O$11)+'СЕТ СН'!$F$14+СВЦЭМ!$D$10+'СЕТ СН'!$F$5-'СЕТ СН'!$F$24</f>
        <v>3220.68681887</v>
      </c>
      <c r="P36" s="36">
        <f>SUMIFS(СВЦЭМ!$D$33:$D$776,СВЦЭМ!$A$33:$A$776,$A36,СВЦЭМ!$B$33:$B$776,P$11)+'СЕТ СН'!$F$14+СВЦЭМ!$D$10+'СЕТ СН'!$F$5-'СЕТ СН'!$F$24</f>
        <v>3219.26036978</v>
      </c>
      <c r="Q36" s="36">
        <f>SUMIFS(СВЦЭМ!$D$33:$D$776,СВЦЭМ!$A$33:$A$776,$A36,СВЦЭМ!$B$33:$B$776,Q$11)+'СЕТ СН'!$F$14+СВЦЭМ!$D$10+'СЕТ СН'!$F$5-'СЕТ СН'!$F$24</f>
        <v>3205.9978835100001</v>
      </c>
      <c r="R36" s="36">
        <f>SUMIFS(СВЦЭМ!$D$33:$D$776,СВЦЭМ!$A$33:$A$776,$A36,СВЦЭМ!$B$33:$B$776,R$11)+'СЕТ СН'!$F$14+СВЦЭМ!$D$10+'СЕТ СН'!$F$5-'СЕТ СН'!$F$24</f>
        <v>3211.4604196800001</v>
      </c>
      <c r="S36" s="36">
        <f>SUMIFS(СВЦЭМ!$D$33:$D$776,СВЦЭМ!$A$33:$A$776,$A36,СВЦЭМ!$B$33:$B$776,S$11)+'СЕТ СН'!$F$14+СВЦЭМ!$D$10+'СЕТ СН'!$F$5-'СЕТ СН'!$F$24</f>
        <v>3215.3032855400002</v>
      </c>
      <c r="T36" s="36">
        <f>SUMIFS(СВЦЭМ!$D$33:$D$776,СВЦЭМ!$A$33:$A$776,$A36,СВЦЭМ!$B$33:$B$776,T$11)+'СЕТ СН'!$F$14+СВЦЭМ!$D$10+'СЕТ СН'!$F$5-'СЕТ СН'!$F$24</f>
        <v>3228.0067971100002</v>
      </c>
      <c r="U36" s="36">
        <f>SUMIFS(СВЦЭМ!$D$33:$D$776,СВЦЭМ!$A$33:$A$776,$A36,СВЦЭМ!$B$33:$B$776,U$11)+'СЕТ СН'!$F$14+СВЦЭМ!$D$10+'СЕТ СН'!$F$5-'СЕТ СН'!$F$24</f>
        <v>3238.53586146</v>
      </c>
      <c r="V36" s="36">
        <f>SUMIFS(СВЦЭМ!$D$33:$D$776,СВЦЭМ!$A$33:$A$776,$A36,СВЦЭМ!$B$33:$B$776,V$11)+'СЕТ СН'!$F$14+СВЦЭМ!$D$10+'СЕТ СН'!$F$5-'СЕТ СН'!$F$24</f>
        <v>3228.5551354899999</v>
      </c>
      <c r="W36" s="36">
        <f>SUMIFS(СВЦЭМ!$D$33:$D$776,СВЦЭМ!$A$33:$A$776,$A36,СВЦЭМ!$B$33:$B$776,W$11)+'СЕТ СН'!$F$14+СВЦЭМ!$D$10+'СЕТ СН'!$F$5-'СЕТ СН'!$F$24</f>
        <v>3218.83866962</v>
      </c>
      <c r="X36" s="36">
        <f>SUMIFS(СВЦЭМ!$D$33:$D$776,СВЦЭМ!$A$33:$A$776,$A36,СВЦЭМ!$B$33:$B$776,X$11)+'СЕТ СН'!$F$14+СВЦЭМ!$D$10+'СЕТ СН'!$F$5-'СЕТ СН'!$F$24</f>
        <v>3208.5631388500001</v>
      </c>
      <c r="Y36" s="36">
        <f>SUMIFS(СВЦЭМ!$D$33:$D$776,СВЦЭМ!$A$33:$A$776,$A36,СВЦЭМ!$B$33:$B$776,Y$11)+'СЕТ СН'!$F$14+СВЦЭМ!$D$10+'СЕТ СН'!$F$5-'СЕТ СН'!$F$24</f>
        <v>3243.7634854400003</v>
      </c>
    </row>
    <row r="37" spans="1:27" ht="15.75" x14ac:dyDescent="0.2">
      <c r="A37" s="35">
        <f t="shared" si="0"/>
        <v>43764</v>
      </c>
      <c r="B37" s="36">
        <f>SUMIFS(СВЦЭМ!$D$33:$D$776,СВЦЭМ!$A$33:$A$776,$A37,СВЦЭМ!$B$33:$B$776,B$11)+'СЕТ СН'!$F$14+СВЦЭМ!$D$10+'СЕТ СН'!$F$5-'СЕТ СН'!$F$24</f>
        <v>3312.1664962599998</v>
      </c>
      <c r="C37" s="36">
        <f>SUMIFS(СВЦЭМ!$D$33:$D$776,СВЦЭМ!$A$33:$A$776,$A37,СВЦЭМ!$B$33:$B$776,C$11)+'СЕТ СН'!$F$14+СВЦЭМ!$D$10+'СЕТ СН'!$F$5-'СЕТ СН'!$F$24</f>
        <v>3350.8429955299998</v>
      </c>
      <c r="D37" s="36">
        <f>SUMIFS(СВЦЭМ!$D$33:$D$776,СВЦЭМ!$A$33:$A$776,$A37,СВЦЭМ!$B$33:$B$776,D$11)+'СЕТ СН'!$F$14+СВЦЭМ!$D$10+'СЕТ СН'!$F$5-'СЕТ СН'!$F$24</f>
        <v>3373.6457585600001</v>
      </c>
      <c r="E37" s="36">
        <f>SUMIFS(СВЦЭМ!$D$33:$D$776,СВЦЭМ!$A$33:$A$776,$A37,СВЦЭМ!$B$33:$B$776,E$11)+'СЕТ СН'!$F$14+СВЦЭМ!$D$10+'СЕТ СН'!$F$5-'СЕТ СН'!$F$24</f>
        <v>3378.6583940300002</v>
      </c>
      <c r="F37" s="36">
        <f>SUMIFS(СВЦЭМ!$D$33:$D$776,СВЦЭМ!$A$33:$A$776,$A37,СВЦЭМ!$B$33:$B$776,F$11)+'СЕТ СН'!$F$14+СВЦЭМ!$D$10+'СЕТ СН'!$F$5-'СЕТ СН'!$F$24</f>
        <v>3369.5172628600003</v>
      </c>
      <c r="G37" s="36">
        <f>SUMIFS(СВЦЭМ!$D$33:$D$776,СВЦЭМ!$A$33:$A$776,$A37,СВЦЭМ!$B$33:$B$776,G$11)+'СЕТ СН'!$F$14+СВЦЭМ!$D$10+'СЕТ СН'!$F$5-'СЕТ СН'!$F$24</f>
        <v>3343.2377007499999</v>
      </c>
      <c r="H37" s="36">
        <f>SUMIFS(СВЦЭМ!$D$33:$D$776,СВЦЭМ!$A$33:$A$776,$A37,СВЦЭМ!$B$33:$B$776,H$11)+'СЕТ СН'!$F$14+СВЦЭМ!$D$10+'СЕТ СН'!$F$5-'СЕТ СН'!$F$24</f>
        <v>3325.9590557700003</v>
      </c>
      <c r="I37" s="36">
        <f>SUMIFS(СВЦЭМ!$D$33:$D$776,СВЦЭМ!$A$33:$A$776,$A37,СВЦЭМ!$B$33:$B$776,I$11)+'СЕТ СН'!$F$14+СВЦЭМ!$D$10+'СЕТ СН'!$F$5-'СЕТ СН'!$F$24</f>
        <v>3304.6732879000001</v>
      </c>
      <c r="J37" s="36">
        <f>SUMIFS(СВЦЭМ!$D$33:$D$776,СВЦЭМ!$A$33:$A$776,$A37,СВЦЭМ!$B$33:$B$776,J$11)+'СЕТ СН'!$F$14+СВЦЭМ!$D$10+'СЕТ СН'!$F$5-'СЕТ СН'!$F$24</f>
        <v>3281.4400620000001</v>
      </c>
      <c r="K37" s="36">
        <f>SUMIFS(СВЦЭМ!$D$33:$D$776,СВЦЭМ!$A$33:$A$776,$A37,СВЦЭМ!$B$33:$B$776,K$11)+'СЕТ СН'!$F$14+СВЦЭМ!$D$10+'СЕТ СН'!$F$5-'СЕТ СН'!$F$24</f>
        <v>3269.3716650000001</v>
      </c>
      <c r="L37" s="36">
        <f>SUMIFS(СВЦЭМ!$D$33:$D$776,СВЦЭМ!$A$33:$A$776,$A37,СВЦЭМ!$B$33:$B$776,L$11)+'СЕТ СН'!$F$14+СВЦЭМ!$D$10+'СЕТ СН'!$F$5-'СЕТ СН'!$F$24</f>
        <v>3270.8844062200001</v>
      </c>
      <c r="M37" s="36">
        <f>SUMIFS(СВЦЭМ!$D$33:$D$776,СВЦЭМ!$A$33:$A$776,$A37,СВЦЭМ!$B$33:$B$776,M$11)+'СЕТ СН'!$F$14+СВЦЭМ!$D$10+'СЕТ СН'!$F$5-'СЕТ СН'!$F$24</f>
        <v>3268.5901219400002</v>
      </c>
      <c r="N37" s="36">
        <f>SUMIFS(СВЦЭМ!$D$33:$D$776,СВЦЭМ!$A$33:$A$776,$A37,СВЦЭМ!$B$33:$B$776,N$11)+'СЕТ СН'!$F$14+СВЦЭМ!$D$10+'СЕТ СН'!$F$5-'СЕТ СН'!$F$24</f>
        <v>3237.6191844300001</v>
      </c>
      <c r="O37" s="36">
        <f>SUMIFS(СВЦЭМ!$D$33:$D$776,СВЦЭМ!$A$33:$A$776,$A37,СВЦЭМ!$B$33:$B$776,O$11)+'СЕТ СН'!$F$14+СВЦЭМ!$D$10+'СЕТ СН'!$F$5-'СЕТ СН'!$F$24</f>
        <v>3203.48880323</v>
      </c>
      <c r="P37" s="36">
        <f>SUMIFS(СВЦЭМ!$D$33:$D$776,СВЦЭМ!$A$33:$A$776,$A37,СВЦЭМ!$B$33:$B$776,P$11)+'СЕТ СН'!$F$14+СВЦЭМ!$D$10+'СЕТ СН'!$F$5-'СЕТ СН'!$F$24</f>
        <v>3204.7964357999999</v>
      </c>
      <c r="Q37" s="36">
        <f>SUMIFS(СВЦЭМ!$D$33:$D$776,СВЦЭМ!$A$33:$A$776,$A37,СВЦЭМ!$B$33:$B$776,Q$11)+'СЕТ СН'!$F$14+СВЦЭМ!$D$10+'СЕТ СН'!$F$5-'СЕТ СН'!$F$24</f>
        <v>3198.9278330300003</v>
      </c>
      <c r="R37" s="36">
        <f>SUMIFS(СВЦЭМ!$D$33:$D$776,СВЦЭМ!$A$33:$A$776,$A37,СВЦЭМ!$B$33:$B$776,R$11)+'СЕТ СН'!$F$14+СВЦЭМ!$D$10+'СЕТ СН'!$F$5-'СЕТ СН'!$F$24</f>
        <v>3201.6827827699999</v>
      </c>
      <c r="S37" s="36">
        <f>SUMIFS(СВЦЭМ!$D$33:$D$776,СВЦЭМ!$A$33:$A$776,$A37,СВЦЭМ!$B$33:$B$776,S$11)+'СЕТ СН'!$F$14+СВЦЭМ!$D$10+'СЕТ СН'!$F$5-'СЕТ СН'!$F$24</f>
        <v>3205.0432184700003</v>
      </c>
      <c r="T37" s="36">
        <f>SUMIFS(СВЦЭМ!$D$33:$D$776,СВЦЭМ!$A$33:$A$776,$A37,СВЦЭМ!$B$33:$B$776,T$11)+'СЕТ СН'!$F$14+СВЦЭМ!$D$10+'СЕТ СН'!$F$5-'СЕТ СН'!$F$24</f>
        <v>3212.4444828000001</v>
      </c>
      <c r="U37" s="36">
        <f>SUMIFS(СВЦЭМ!$D$33:$D$776,СВЦЭМ!$A$33:$A$776,$A37,СВЦЭМ!$B$33:$B$776,U$11)+'СЕТ СН'!$F$14+СВЦЭМ!$D$10+'СЕТ СН'!$F$5-'СЕТ СН'!$F$24</f>
        <v>3221.4186000999998</v>
      </c>
      <c r="V37" s="36">
        <f>SUMIFS(СВЦЭМ!$D$33:$D$776,СВЦЭМ!$A$33:$A$776,$A37,СВЦЭМ!$B$33:$B$776,V$11)+'СЕТ СН'!$F$14+СВЦЭМ!$D$10+'СЕТ СН'!$F$5-'СЕТ СН'!$F$24</f>
        <v>3215.2477088599999</v>
      </c>
      <c r="W37" s="36">
        <f>SUMIFS(СВЦЭМ!$D$33:$D$776,СВЦЭМ!$A$33:$A$776,$A37,СВЦЭМ!$B$33:$B$776,W$11)+'СЕТ СН'!$F$14+СВЦЭМ!$D$10+'СЕТ СН'!$F$5-'СЕТ СН'!$F$24</f>
        <v>3211.1890010100001</v>
      </c>
      <c r="X37" s="36">
        <f>SUMIFS(СВЦЭМ!$D$33:$D$776,СВЦЭМ!$A$33:$A$776,$A37,СВЦЭМ!$B$33:$B$776,X$11)+'СЕТ СН'!$F$14+СВЦЭМ!$D$10+'СЕТ СН'!$F$5-'СЕТ СН'!$F$24</f>
        <v>3218.20146264</v>
      </c>
      <c r="Y37" s="36">
        <f>SUMIFS(СВЦЭМ!$D$33:$D$776,СВЦЭМ!$A$33:$A$776,$A37,СВЦЭМ!$B$33:$B$776,Y$11)+'СЕТ СН'!$F$14+СВЦЭМ!$D$10+'СЕТ СН'!$F$5-'СЕТ СН'!$F$24</f>
        <v>3253.9682915600001</v>
      </c>
    </row>
    <row r="38" spans="1:27" ht="15.75" x14ac:dyDescent="0.2">
      <c r="A38" s="35">
        <f t="shared" si="0"/>
        <v>43765</v>
      </c>
      <c r="B38" s="36">
        <f>SUMIFS(СВЦЭМ!$D$33:$D$776,СВЦЭМ!$A$33:$A$776,$A38,СВЦЭМ!$B$33:$B$776,B$11)+'СЕТ СН'!$F$14+СВЦЭМ!$D$10+'СЕТ СН'!$F$5-'СЕТ СН'!$F$24</f>
        <v>3349.7631872800002</v>
      </c>
      <c r="C38" s="36">
        <f>SUMIFS(СВЦЭМ!$D$33:$D$776,СВЦЭМ!$A$33:$A$776,$A38,СВЦЭМ!$B$33:$B$776,C$11)+'СЕТ СН'!$F$14+СВЦЭМ!$D$10+'СЕТ СН'!$F$5-'СЕТ СН'!$F$24</f>
        <v>3360.7251600200002</v>
      </c>
      <c r="D38" s="36">
        <f>SUMIFS(СВЦЭМ!$D$33:$D$776,СВЦЭМ!$A$33:$A$776,$A38,СВЦЭМ!$B$33:$B$776,D$11)+'СЕТ СН'!$F$14+СВЦЭМ!$D$10+'СЕТ СН'!$F$5-'СЕТ СН'!$F$24</f>
        <v>3360.0389106299999</v>
      </c>
      <c r="E38" s="36">
        <f>SUMIFS(СВЦЭМ!$D$33:$D$776,СВЦЭМ!$A$33:$A$776,$A38,СВЦЭМ!$B$33:$B$776,E$11)+'СЕТ СН'!$F$14+СВЦЭМ!$D$10+'СЕТ СН'!$F$5-'СЕТ СН'!$F$24</f>
        <v>3371.84658137</v>
      </c>
      <c r="F38" s="36">
        <f>SUMIFS(СВЦЭМ!$D$33:$D$776,СВЦЭМ!$A$33:$A$776,$A38,СВЦЭМ!$B$33:$B$776,F$11)+'СЕТ СН'!$F$14+СВЦЭМ!$D$10+'СЕТ СН'!$F$5-'СЕТ СН'!$F$24</f>
        <v>3371.0924716600002</v>
      </c>
      <c r="G38" s="36">
        <f>SUMIFS(СВЦЭМ!$D$33:$D$776,СВЦЭМ!$A$33:$A$776,$A38,СВЦЭМ!$B$33:$B$776,G$11)+'СЕТ СН'!$F$14+СВЦЭМ!$D$10+'СЕТ СН'!$F$5-'СЕТ СН'!$F$24</f>
        <v>3354.9852982399998</v>
      </c>
      <c r="H38" s="36">
        <f>SUMIFS(СВЦЭМ!$D$33:$D$776,СВЦЭМ!$A$33:$A$776,$A38,СВЦЭМ!$B$33:$B$776,H$11)+'СЕТ СН'!$F$14+СВЦЭМ!$D$10+'СЕТ СН'!$F$5-'СЕТ СН'!$F$24</f>
        <v>3330.90654756</v>
      </c>
      <c r="I38" s="36">
        <f>SUMIFS(СВЦЭМ!$D$33:$D$776,СВЦЭМ!$A$33:$A$776,$A38,СВЦЭМ!$B$33:$B$776,I$11)+'СЕТ СН'!$F$14+СВЦЭМ!$D$10+'СЕТ СН'!$F$5-'СЕТ СН'!$F$24</f>
        <v>3307.60607957</v>
      </c>
      <c r="J38" s="36">
        <f>SUMIFS(СВЦЭМ!$D$33:$D$776,СВЦЭМ!$A$33:$A$776,$A38,СВЦЭМ!$B$33:$B$776,J$11)+'СЕТ СН'!$F$14+СВЦЭМ!$D$10+'СЕТ СН'!$F$5-'СЕТ СН'!$F$24</f>
        <v>3291.3906211100002</v>
      </c>
      <c r="K38" s="36">
        <f>SUMIFS(СВЦЭМ!$D$33:$D$776,СВЦЭМ!$A$33:$A$776,$A38,СВЦЭМ!$B$33:$B$776,K$11)+'СЕТ СН'!$F$14+СВЦЭМ!$D$10+'СЕТ СН'!$F$5-'СЕТ СН'!$F$24</f>
        <v>3258.0746639899999</v>
      </c>
      <c r="L38" s="36">
        <f>SUMIFS(СВЦЭМ!$D$33:$D$776,СВЦЭМ!$A$33:$A$776,$A38,СВЦЭМ!$B$33:$B$776,L$11)+'СЕТ СН'!$F$14+СВЦЭМ!$D$10+'СЕТ СН'!$F$5-'СЕТ СН'!$F$24</f>
        <v>3257.4278269500001</v>
      </c>
      <c r="M38" s="36">
        <f>SUMIFS(СВЦЭМ!$D$33:$D$776,СВЦЭМ!$A$33:$A$776,$A38,СВЦЭМ!$B$33:$B$776,M$11)+'СЕТ СН'!$F$14+СВЦЭМ!$D$10+'СЕТ СН'!$F$5-'СЕТ СН'!$F$24</f>
        <v>3248.7572100799998</v>
      </c>
      <c r="N38" s="36">
        <f>SUMIFS(СВЦЭМ!$D$33:$D$776,СВЦЭМ!$A$33:$A$776,$A38,СВЦЭМ!$B$33:$B$776,N$11)+'СЕТ СН'!$F$14+СВЦЭМ!$D$10+'СЕТ СН'!$F$5-'СЕТ СН'!$F$24</f>
        <v>3217.0351523600002</v>
      </c>
      <c r="O38" s="36">
        <f>SUMIFS(СВЦЭМ!$D$33:$D$776,СВЦЭМ!$A$33:$A$776,$A38,СВЦЭМ!$B$33:$B$776,O$11)+'СЕТ СН'!$F$14+СВЦЭМ!$D$10+'СЕТ СН'!$F$5-'СЕТ СН'!$F$24</f>
        <v>3197.5671118300002</v>
      </c>
      <c r="P38" s="36">
        <f>SUMIFS(СВЦЭМ!$D$33:$D$776,СВЦЭМ!$A$33:$A$776,$A38,СВЦЭМ!$B$33:$B$776,P$11)+'СЕТ СН'!$F$14+СВЦЭМ!$D$10+'СЕТ СН'!$F$5-'СЕТ СН'!$F$24</f>
        <v>3210.6996718</v>
      </c>
      <c r="Q38" s="36">
        <f>SUMIFS(СВЦЭМ!$D$33:$D$776,СВЦЭМ!$A$33:$A$776,$A38,СВЦЭМ!$B$33:$B$776,Q$11)+'СЕТ СН'!$F$14+СВЦЭМ!$D$10+'СЕТ СН'!$F$5-'СЕТ СН'!$F$24</f>
        <v>3208.9732932900001</v>
      </c>
      <c r="R38" s="36">
        <f>SUMIFS(СВЦЭМ!$D$33:$D$776,СВЦЭМ!$A$33:$A$776,$A38,СВЦЭМ!$B$33:$B$776,R$11)+'СЕТ СН'!$F$14+СВЦЭМ!$D$10+'СЕТ СН'!$F$5-'СЕТ СН'!$F$24</f>
        <v>3196.8585359200001</v>
      </c>
      <c r="S38" s="36">
        <f>SUMIFS(СВЦЭМ!$D$33:$D$776,СВЦЭМ!$A$33:$A$776,$A38,СВЦЭМ!$B$33:$B$776,S$11)+'СЕТ СН'!$F$14+СВЦЭМ!$D$10+'СЕТ СН'!$F$5-'СЕТ СН'!$F$24</f>
        <v>3203.23284431</v>
      </c>
      <c r="T38" s="36">
        <f>SUMIFS(СВЦЭМ!$D$33:$D$776,СВЦЭМ!$A$33:$A$776,$A38,СВЦЭМ!$B$33:$B$776,T$11)+'СЕТ СН'!$F$14+СВЦЭМ!$D$10+'СЕТ СН'!$F$5-'СЕТ СН'!$F$24</f>
        <v>3193.01061368</v>
      </c>
      <c r="U38" s="36">
        <f>SUMIFS(СВЦЭМ!$D$33:$D$776,СВЦЭМ!$A$33:$A$776,$A38,СВЦЭМ!$B$33:$B$776,U$11)+'СЕТ СН'!$F$14+СВЦЭМ!$D$10+'СЕТ СН'!$F$5-'СЕТ СН'!$F$24</f>
        <v>3183.8427427000001</v>
      </c>
      <c r="V38" s="36">
        <f>SUMIFS(СВЦЭМ!$D$33:$D$776,СВЦЭМ!$A$33:$A$776,$A38,СВЦЭМ!$B$33:$B$776,V$11)+'СЕТ СН'!$F$14+СВЦЭМ!$D$10+'СЕТ СН'!$F$5-'СЕТ СН'!$F$24</f>
        <v>3184.5454188600002</v>
      </c>
      <c r="W38" s="36">
        <f>SUMIFS(СВЦЭМ!$D$33:$D$776,СВЦЭМ!$A$33:$A$776,$A38,СВЦЭМ!$B$33:$B$776,W$11)+'СЕТ СН'!$F$14+СВЦЭМ!$D$10+'СЕТ СН'!$F$5-'СЕТ СН'!$F$24</f>
        <v>3201.5928852400002</v>
      </c>
      <c r="X38" s="36">
        <f>SUMIFS(СВЦЭМ!$D$33:$D$776,СВЦЭМ!$A$33:$A$776,$A38,СВЦЭМ!$B$33:$B$776,X$11)+'СЕТ СН'!$F$14+СВЦЭМ!$D$10+'СЕТ СН'!$F$5-'СЕТ СН'!$F$24</f>
        <v>3196.5582415399999</v>
      </c>
      <c r="Y38" s="36">
        <f>SUMIFS(СВЦЭМ!$D$33:$D$776,СВЦЭМ!$A$33:$A$776,$A38,СВЦЭМ!$B$33:$B$776,Y$11)+'СЕТ СН'!$F$14+СВЦЭМ!$D$10+'СЕТ СН'!$F$5-'СЕТ СН'!$F$24</f>
        <v>3228.6079899400002</v>
      </c>
    </row>
    <row r="39" spans="1:27" ht="15.75" x14ac:dyDescent="0.2">
      <c r="A39" s="35">
        <f t="shared" si="0"/>
        <v>43766</v>
      </c>
      <c r="B39" s="36">
        <f>SUMIFS(СВЦЭМ!$D$33:$D$776,СВЦЭМ!$A$33:$A$776,$A39,СВЦЭМ!$B$33:$B$776,B$11)+'СЕТ СН'!$F$14+СВЦЭМ!$D$10+'СЕТ СН'!$F$5-'СЕТ СН'!$F$24</f>
        <v>3318.37733054</v>
      </c>
      <c r="C39" s="36">
        <f>SUMIFS(СВЦЭМ!$D$33:$D$776,СВЦЭМ!$A$33:$A$776,$A39,СВЦЭМ!$B$33:$B$776,C$11)+'СЕТ СН'!$F$14+СВЦЭМ!$D$10+'СЕТ СН'!$F$5-'СЕТ СН'!$F$24</f>
        <v>3366.4782517900003</v>
      </c>
      <c r="D39" s="36">
        <f>SUMIFS(СВЦЭМ!$D$33:$D$776,СВЦЭМ!$A$33:$A$776,$A39,СВЦЭМ!$B$33:$B$776,D$11)+'СЕТ СН'!$F$14+СВЦЭМ!$D$10+'СЕТ СН'!$F$5-'СЕТ СН'!$F$24</f>
        <v>3381.9267964800001</v>
      </c>
      <c r="E39" s="36">
        <f>SUMIFS(СВЦЭМ!$D$33:$D$776,СВЦЭМ!$A$33:$A$776,$A39,СВЦЭМ!$B$33:$B$776,E$11)+'СЕТ СН'!$F$14+СВЦЭМ!$D$10+'СЕТ СН'!$F$5-'СЕТ СН'!$F$24</f>
        <v>3385.7322628700003</v>
      </c>
      <c r="F39" s="36">
        <f>SUMIFS(СВЦЭМ!$D$33:$D$776,СВЦЭМ!$A$33:$A$776,$A39,СВЦЭМ!$B$33:$B$776,F$11)+'СЕТ СН'!$F$14+СВЦЭМ!$D$10+'СЕТ СН'!$F$5-'СЕТ СН'!$F$24</f>
        <v>3384.4182426100001</v>
      </c>
      <c r="G39" s="36">
        <f>SUMIFS(СВЦЭМ!$D$33:$D$776,СВЦЭМ!$A$33:$A$776,$A39,СВЦЭМ!$B$33:$B$776,G$11)+'СЕТ СН'!$F$14+СВЦЭМ!$D$10+'СЕТ СН'!$F$5-'СЕТ СН'!$F$24</f>
        <v>3365.0637508</v>
      </c>
      <c r="H39" s="36">
        <f>SUMIFS(СВЦЭМ!$D$33:$D$776,СВЦЭМ!$A$33:$A$776,$A39,СВЦЭМ!$B$33:$B$776,H$11)+'СЕТ СН'!$F$14+СВЦЭМ!$D$10+'СЕТ СН'!$F$5-'СЕТ СН'!$F$24</f>
        <v>3326.8500254700002</v>
      </c>
      <c r="I39" s="36">
        <f>SUMIFS(СВЦЭМ!$D$33:$D$776,СВЦЭМ!$A$33:$A$776,$A39,СВЦЭМ!$B$33:$B$776,I$11)+'СЕТ СН'!$F$14+СВЦЭМ!$D$10+'СЕТ СН'!$F$5-'СЕТ СН'!$F$24</f>
        <v>3305.93331416</v>
      </c>
      <c r="J39" s="36">
        <f>SUMIFS(СВЦЭМ!$D$33:$D$776,СВЦЭМ!$A$33:$A$776,$A39,СВЦЭМ!$B$33:$B$776,J$11)+'СЕТ СН'!$F$14+СВЦЭМ!$D$10+'СЕТ СН'!$F$5-'СЕТ СН'!$F$24</f>
        <v>3304.3457863499998</v>
      </c>
      <c r="K39" s="36">
        <f>SUMIFS(СВЦЭМ!$D$33:$D$776,СВЦЭМ!$A$33:$A$776,$A39,СВЦЭМ!$B$33:$B$776,K$11)+'СЕТ СН'!$F$14+СВЦЭМ!$D$10+'СЕТ СН'!$F$5-'СЕТ СН'!$F$24</f>
        <v>3265.0002500400001</v>
      </c>
      <c r="L39" s="36">
        <f>SUMIFS(СВЦЭМ!$D$33:$D$776,СВЦЭМ!$A$33:$A$776,$A39,СВЦЭМ!$B$33:$B$776,L$11)+'СЕТ СН'!$F$14+СВЦЭМ!$D$10+'СЕТ СН'!$F$5-'СЕТ СН'!$F$24</f>
        <v>3267.5170054300002</v>
      </c>
      <c r="M39" s="36">
        <f>SUMIFS(СВЦЭМ!$D$33:$D$776,СВЦЭМ!$A$33:$A$776,$A39,СВЦЭМ!$B$33:$B$776,M$11)+'СЕТ СН'!$F$14+СВЦЭМ!$D$10+'СЕТ СН'!$F$5-'СЕТ СН'!$F$24</f>
        <v>3273.3952853199999</v>
      </c>
      <c r="N39" s="36">
        <f>SUMIFS(СВЦЭМ!$D$33:$D$776,СВЦЭМ!$A$33:$A$776,$A39,СВЦЭМ!$B$33:$B$776,N$11)+'СЕТ СН'!$F$14+СВЦЭМ!$D$10+'СЕТ СН'!$F$5-'СЕТ СН'!$F$24</f>
        <v>3241.7129011100001</v>
      </c>
      <c r="O39" s="36">
        <f>SUMIFS(СВЦЭМ!$D$33:$D$776,СВЦЭМ!$A$33:$A$776,$A39,СВЦЭМ!$B$33:$B$776,O$11)+'СЕТ СН'!$F$14+СВЦЭМ!$D$10+'СЕТ СН'!$F$5-'СЕТ СН'!$F$24</f>
        <v>3213.2859533400001</v>
      </c>
      <c r="P39" s="36">
        <f>SUMIFS(СВЦЭМ!$D$33:$D$776,СВЦЭМ!$A$33:$A$776,$A39,СВЦЭМ!$B$33:$B$776,P$11)+'СЕТ СН'!$F$14+СВЦЭМ!$D$10+'СЕТ СН'!$F$5-'СЕТ СН'!$F$24</f>
        <v>3218.6131166200003</v>
      </c>
      <c r="Q39" s="36">
        <f>SUMIFS(СВЦЭМ!$D$33:$D$776,СВЦЭМ!$A$33:$A$776,$A39,СВЦЭМ!$B$33:$B$776,Q$11)+'СЕТ СН'!$F$14+СВЦЭМ!$D$10+'СЕТ СН'!$F$5-'СЕТ СН'!$F$24</f>
        <v>3214.9027090999998</v>
      </c>
      <c r="R39" s="36">
        <f>SUMIFS(СВЦЭМ!$D$33:$D$776,СВЦЭМ!$A$33:$A$776,$A39,СВЦЭМ!$B$33:$B$776,R$11)+'СЕТ СН'!$F$14+СВЦЭМ!$D$10+'СЕТ СН'!$F$5-'СЕТ СН'!$F$24</f>
        <v>3209.4498173100001</v>
      </c>
      <c r="S39" s="36">
        <f>SUMIFS(СВЦЭМ!$D$33:$D$776,СВЦЭМ!$A$33:$A$776,$A39,СВЦЭМ!$B$33:$B$776,S$11)+'СЕТ СН'!$F$14+СВЦЭМ!$D$10+'СЕТ СН'!$F$5-'СЕТ СН'!$F$24</f>
        <v>3219.3975622400003</v>
      </c>
      <c r="T39" s="36">
        <f>SUMIFS(СВЦЭМ!$D$33:$D$776,СВЦЭМ!$A$33:$A$776,$A39,СВЦЭМ!$B$33:$B$776,T$11)+'СЕТ СН'!$F$14+СВЦЭМ!$D$10+'СЕТ СН'!$F$5-'СЕТ СН'!$F$24</f>
        <v>3210.7900422399998</v>
      </c>
      <c r="U39" s="36">
        <f>SUMIFS(СВЦЭМ!$D$33:$D$776,СВЦЭМ!$A$33:$A$776,$A39,СВЦЭМ!$B$33:$B$776,U$11)+'СЕТ СН'!$F$14+СВЦЭМ!$D$10+'СЕТ СН'!$F$5-'СЕТ СН'!$F$24</f>
        <v>3218.82383308</v>
      </c>
      <c r="V39" s="36">
        <f>SUMIFS(СВЦЭМ!$D$33:$D$776,СВЦЭМ!$A$33:$A$776,$A39,СВЦЭМ!$B$33:$B$776,V$11)+'СЕТ СН'!$F$14+СВЦЭМ!$D$10+'СЕТ СН'!$F$5-'СЕТ СН'!$F$24</f>
        <v>3219.48165199</v>
      </c>
      <c r="W39" s="36">
        <f>SUMIFS(СВЦЭМ!$D$33:$D$776,СВЦЭМ!$A$33:$A$776,$A39,СВЦЭМ!$B$33:$B$776,W$11)+'СЕТ СН'!$F$14+СВЦЭМ!$D$10+'СЕТ СН'!$F$5-'СЕТ СН'!$F$24</f>
        <v>3232.49919946</v>
      </c>
      <c r="X39" s="36">
        <f>SUMIFS(СВЦЭМ!$D$33:$D$776,СВЦЭМ!$A$33:$A$776,$A39,СВЦЭМ!$B$33:$B$776,X$11)+'СЕТ СН'!$F$14+СВЦЭМ!$D$10+'СЕТ СН'!$F$5-'СЕТ СН'!$F$24</f>
        <v>3260.3912499500002</v>
      </c>
      <c r="Y39" s="36">
        <f>SUMIFS(СВЦЭМ!$D$33:$D$776,СВЦЭМ!$A$33:$A$776,$A39,СВЦЭМ!$B$33:$B$776,Y$11)+'СЕТ СН'!$F$14+СВЦЭМ!$D$10+'СЕТ СН'!$F$5-'СЕТ СН'!$F$24</f>
        <v>3312.1504037700001</v>
      </c>
    </row>
    <row r="40" spans="1:27" ht="15.75" x14ac:dyDescent="0.2">
      <c r="A40" s="35">
        <f t="shared" si="0"/>
        <v>43767</v>
      </c>
      <c r="B40" s="36">
        <f>SUMIFS(СВЦЭМ!$D$33:$D$776,СВЦЭМ!$A$33:$A$776,$A40,СВЦЭМ!$B$33:$B$776,B$11)+'СЕТ СН'!$F$14+СВЦЭМ!$D$10+'СЕТ СН'!$F$5-'СЕТ СН'!$F$24</f>
        <v>3362.8489470100003</v>
      </c>
      <c r="C40" s="36">
        <f>SUMIFS(СВЦЭМ!$D$33:$D$776,СВЦЭМ!$A$33:$A$776,$A40,СВЦЭМ!$B$33:$B$776,C$11)+'СЕТ СН'!$F$14+СВЦЭМ!$D$10+'СЕТ СН'!$F$5-'СЕТ СН'!$F$24</f>
        <v>3397.0676400500001</v>
      </c>
      <c r="D40" s="36">
        <f>SUMIFS(СВЦЭМ!$D$33:$D$776,СВЦЭМ!$A$33:$A$776,$A40,СВЦЭМ!$B$33:$B$776,D$11)+'СЕТ СН'!$F$14+СВЦЭМ!$D$10+'СЕТ СН'!$F$5-'СЕТ СН'!$F$24</f>
        <v>3417.6772600499999</v>
      </c>
      <c r="E40" s="36">
        <f>SUMIFS(СВЦЭМ!$D$33:$D$776,СВЦЭМ!$A$33:$A$776,$A40,СВЦЭМ!$B$33:$B$776,E$11)+'СЕТ СН'!$F$14+СВЦЭМ!$D$10+'СЕТ СН'!$F$5-'СЕТ СН'!$F$24</f>
        <v>3432.42644544</v>
      </c>
      <c r="F40" s="36">
        <f>SUMIFS(СВЦЭМ!$D$33:$D$776,СВЦЭМ!$A$33:$A$776,$A40,СВЦЭМ!$B$33:$B$776,F$11)+'СЕТ СН'!$F$14+СВЦЭМ!$D$10+'СЕТ СН'!$F$5-'СЕТ СН'!$F$24</f>
        <v>3421.2637474200001</v>
      </c>
      <c r="G40" s="36">
        <f>SUMIFS(СВЦЭМ!$D$33:$D$776,СВЦЭМ!$A$33:$A$776,$A40,СВЦЭМ!$B$33:$B$776,G$11)+'СЕТ СН'!$F$14+СВЦЭМ!$D$10+'СЕТ СН'!$F$5-'СЕТ СН'!$F$24</f>
        <v>3395.6982699800001</v>
      </c>
      <c r="H40" s="36">
        <f>SUMIFS(СВЦЭМ!$D$33:$D$776,СВЦЭМ!$A$33:$A$776,$A40,СВЦЭМ!$B$33:$B$776,H$11)+'СЕТ СН'!$F$14+СВЦЭМ!$D$10+'СЕТ СН'!$F$5-'СЕТ СН'!$F$24</f>
        <v>3351.9813302500002</v>
      </c>
      <c r="I40" s="36">
        <f>SUMIFS(СВЦЭМ!$D$33:$D$776,СВЦЭМ!$A$33:$A$776,$A40,СВЦЭМ!$B$33:$B$776,I$11)+'СЕТ СН'!$F$14+СВЦЭМ!$D$10+'СЕТ СН'!$F$5-'СЕТ СН'!$F$24</f>
        <v>3325.60688295</v>
      </c>
      <c r="J40" s="36">
        <f>SUMIFS(СВЦЭМ!$D$33:$D$776,СВЦЭМ!$A$33:$A$776,$A40,СВЦЭМ!$B$33:$B$776,J$11)+'СЕТ СН'!$F$14+СВЦЭМ!$D$10+'СЕТ СН'!$F$5-'СЕТ СН'!$F$24</f>
        <v>3317.1926391699999</v>
      </c>
      <c r="K40" s="36">
        <f>SUMIFS(СВЦЭМ!$D$33:$D$776,СВЦЭМ!$A$33:$A$776,$A40,СВЦЭМ!$B$33:$B$776,K$11)+'СЕТ СН'!$F$14+СВЦЭМ!$D$10+'СЕТ СН'!$F$5-'СЕТ СН'!$F$24</f>
        <v>3287.44194784</v>
      </c>
      <c r="L40" s="36">
        <f>SUMIFS(СВЦЭМ!$D$33:$D$776,СВЦЭМ!$A$33:$A$776,$A40,СВЦЭМ!$B$33:$B$776,L$11)+'СЕТ СН'!$F$14+СВЦЭМ!$D$10+'СЕТ СН'!$F$5-'СЕТ СН'!$F$24</f>
        <v>3294.9234450499998</v>
      </c>
      <c r="M40" s="36">
        <f>SUMIFS(СВЦЭМ!$D$33:$D$776,СВЦЭМ!$A$33:$A$776,$A40,СВЦЭМ!$B$33:$B$776,M$11)+'СЕТ СН'!$F$14+СВЦЭМ!$D$10+'СЕТ СН'!$F$5-'СЕТ СН'!$F$24</f>
        <v>3293.4455579200003</v>
      </c>
      <c r="N40" s="36">
        <f>SUMIFS(СВЦЭМ!$D$33:$D$776,СВЦЭМ!$A$33:$A$776,$A40,СВЦЭМ!$B$33:$B$776,N$11)+'СЕТ СН'!$F$14+СВЦЭМ!$D$10+'СЕТ СН'!$F$5-'СЕТ СН'!$F$24</f>
        <v>3257.7471735600002</v>
      </c>
      <c r="O40" s="36">
        <f>SUMIFS(СВЦЭМ!$D$33:$D$776,СВЦЭМ!$A$33:$A$776,$A40,СВЦЭМ!$B$33:$B$776,O$11)+'СЕТ СН'!$F$14+СВЦЭМ!$D$10+'СЕТ СН'!$F$5-'СЕТ СН'!$F$24</f>
        <v>3232.3951062599999</v>
      </c>
      <c r="P40" s="36">
        <f>SUMIFS(СВЦЭМ!$D$33:$D$776,СВЦЭМ!$A$33:$A$776,$A40,СВЦЭМ!$B$33:$B$776,P$11)+'СЕТ СН'!$F$14+СВЦЭМ!$D$10+'СЕТ СН'!$F$5-'СЕТ СН'!$F$24</f>
        <v>3234.6270596700001</v>
      </c>
      <c r="Q40" s="36">
        <f>SUMIFS(СВЦЭМ!$D$33:$D$776,СВЦЭМ!$A$33:$A$776,$A40,СВЦЭМ!$B$33:$B$776,Q$11)+'СЕТ СН'!$F$14+СВЦЭМ!$D$10+'СЕТ СН'!$F$5-'СЕТ СН'!$F$24</f>
        <v>3233.8985020499999</v>
      </c>
      <c r="R40" s="36">
        <f>SUMIFS(СВЦЭМ!$D$33:$D$776,СВЦЭМ!$A$33:$A$776,$A40,СВЦЭМ!$B$33:$B$776,R$11)+'СЕТ СН'!$F$14+СВЦЭМ!$D$10+'СЕТ СН'!$F$5-'СЕТ СН'!$F$24</f>
        <v>3225.4332982300002</v>
      </c>
      <c r="S40" s="36">
        <f>SUMIFS(СВЦЭМ!$D$33:$D$776,СВЦЭМ!$A$33:$A$776,$A40,СВЦЭМ!$B$33:$B$776,S$11)+'СЕТ СН'!$F$14+СВЦЭМ!$D$10+'СЕТ СН'!$F$5-'СЕТ СН'!$F$24</f>
        <v>3232.6798177400001</v>
      </c>
      <c r="T40" s="36">
        <f>SUMIFS(СВЦЭМ!$D$33:$D$776,СВЦЭМ!$A$33:$A$776,$A40,СВЦЭМ!$B$33:$B$776,T$11)+'СЕТ СН'!$F$14+СВЦЭМ!$D$10+'СЕТ СН'!$F$5-'СЕТ СН'!$F$24</f>
        <v>3223.2204344500001</v>
      </c>
      <c r="U40" s="36">
        <f>SUMIFS(СВЦЭМ!$D$33:$D$776,СВЦЭМ!$A$33:$A$776,$A40,СВЦЭМ!$B$33:$B$776,U$11)+'СЕТ СН'!$F$14+СВЦЭМ!$D$10+'СЕТ СН'!$F$5-'СЕТ СН'!$F$24</f>
        <v>3213.34042709</v>
      </c>
      <c r="V40" s="36">
        <f>SUMIFS(СВЦЭМ!$D$33:$D$776,СВЦЭМ!$A$33:$A$776,$A40,СВЦЭМ!$B$33:$B$776,V$11)+'СЕТ СН'!$F$14+СВЦЭМ!$D$10+'СЕТ СН'!$F$5-'СЕТ СН'!$F$24</f>
        <v>3205.1035422499999</v>
      </c>
      <c r="W40" s="36">
        <f>SUMIFS(СВЦЭМ!$D$33:$D$776,СВЦЭМ!$A$33:$A$776,$A40,СВЦЭМ!$B$33:$B$776,W$11)+'СЕТ СН'!$F$14+СВЦЭМ!$D$10+'СЕТ СН'!$F$5-'СЕТ СН'!$F$24</f>
        <v>3217.0610054200001</v>
      </c>
      <c r="X40" s="36">
        <f>SUMIFS(СВЦЭМ!$D$33:$D$776,СВЦЭМ!$A$33:$A$776,$A40,СВЦЭМ!$B$33:$B$776,X$11)+'СЕТ СН'!$F$14+СВЦЭМ!$D$10+'СЕТ СН'!$F$5-'СЕТ СН'!$F$24</f>
        <v>3223.3009569800001</v>
      </c>
      <c r="Y40" s="36">
        <f>SUMIFS(СВЦЭМ!$D$33:$D$776,СВЦЭМ!$A$33:$A$776,$A40,СВЦЭМ!$B$33:$B$776,Y$11)+'СЕТ СН'!$F$14+СВЦЭМ!$D$10+'СЕТ СН'!$F$5-'СЕТ СН'!$F$24</f>
        <v>3263.4210656700002</v>
      </c>
    </row>
    <row r="41" spans="1:27" ht="15.75" x14ac:dyDescent="0.2">
      <c r="A41" s="35">
        <f t="shared" si="0"/>
        <v>43768</v>
      </c>
      <c r="B41" s="36">
        <f>SUMIFS(СВЦЭМ!$D$33:$D$776,СВЦЭМ!$A$33:$A$776,$A41,СВЦЭМ!$B$33:$B$776,B$11)+'СЕТ СН'!$F$14+СВЦЭМ!$D$10+'СЕТ СН'!$F$5-'СЕТ СН'!$F$24</f>
        <v>3369.0855012400002</v>
      </c>
      <c r="C41" s="36">
        <f>SUMIFS(СВЦЭМ!$D$33:$D$776,СВЦЭМ!$A$33:$A$776,$A41,СВЦЭМ!$B$33:$B$776,C$11)+'СЕТ СН'!$F$14+СВЦЭМ!$D$10+'СЕТ СН'!$F$5-'СЕТ СН'!$F$24</f>
        <v>3414.7285303500003</v>
      </c>
      <c r="D41" s="36">
        <f>SUMIFS(СВЦЭМ!$D$33:$D$776,СВЦЭМ!$A$33:$A$776,$A41,СВЦЭМ!$B$33:$B$776,D$11)+'СЕТ СН'!$F$14+СВЦЭМ!$D$10+'СЕТ СН'!$F$5-'СЕТ СН'!$F$24</f>
        <v>3436.5247643800003</v>
      </c>
      <c r="E41" s="36">
        <f>SUMIFS(СВЦЭМ!$D$33:$D$776,СВЦЭМ!$A$33:$A$776,$A41,СВЦЭМ!$B$33:$B$776,E$11)+'СЕТ СН'!$F$14+СВЦЭМ!$D$10+'СЕТ СН'!$F$5-'СЕТ СН'!$F$24</f>
        <v>3444.41668639</v>
      </c>
      <c r="F41" s="36">
        <f>SUMIFS(СВЦЭМ!$D$33:$D$776,СВЦЭМ!$A$33:$A$776,$A41,СВЦЭМ!$B$33:$B$776,F$11)+'СЕТ СН'!$F$14+СВЦЭМ!$D$10+'СЕТ СН'!$F$5-'СЕТ СН'!$F$24</f>
        <v>3442.5941551999999</v>
      </c>
      <c r="G41" s="36">
        <f>SUMIFS(СВЦЭМ!$D$33:$D$776,СВЦЭМ!$A$33:$A$776,$A41,СВЦЭМ!$B$33:$B$776,G$11)+'СЕТ СН'!$F$14+СВЦЭМ!$D$10+'СЕТ СН'!$F$5-'СЕТ СН'!$F$24</f>
        <v>3418.9851835200002</v>
      </c>
      <c r="H41" s="36">
        <f>SUMIFS(СВЦЭМ!$D$33:$D$776,СВЦЭМ!$A$33:$A$776,$A41,СВЦЭМ!$B$33:$B$776,H$11)+'СЕТ СН'!$F$14+СВЦЭМ!$D$10+'СЕТ СН'!$F$5-'СЕТ СН'!$F$24</f>
        <v>3368.1608269899998</v>
      </c>
      <c r="I41" s="36">
        <f>SUMIFS(СВЦЭМ!$D$33:$D$776,СВЦЭМ!$A$33:$A$776,$A41,СВЦЭМ!$B$33:$B$776,I$11)+'СЕТ СН'!$F$14+СВЦЭМ!$D$10+'СЕТ СН'!$F$5-'СЕТ СН'!$F$24</f>
        <v>3332.29405688</v>
      </c>
      <c r="J41" s="36">
        <f>SUMIFS(СВЦЭМ!$D$33:$D$776,СВЦЭМ!$A$33:$A$776,$A41,СВЦЭМ!$B$33:$B$776,J$11)+'СЕТ СН'!$F$14+СВЦЭМ!$D$10+'СЕТ СН'!$F$5-'СЕТ СН'!$F$24</f>
        <v>3330.13162809</v>
      </c>
      <c r="K41" s="36">
        <f>SUMIFS(СВЦЭМ!$D$33:$D$776,СВЦЭМ!$A$33:$A$776,$A41,СВЦЭМ!$B$33:$B$776,K$11)+'СЕТ СН'!$F$14+СВЦЭМ!$D$10+'СЕТ СН'!$F$5-'СЕТ СН'!$F$24</f>
        <v>3319.3259929200003</v>
      </c>
      <c r="L41" s="36">
        <f>SUMIFS(СВЦЭМ!$D$33:$D$776,СВЦЭМ!$A$33:$A$776,$A41,СВЦЭМ!$B$33:$B$776,L$11)+'СЕТ СН'!$F$14+СВЦЭМ!$D$10+'СЕТ СН'!$F$5-'СЕТ СН'!$F$24</f>
        <v>3321.7779190199999</v>
      </c>
      <c r="M41" s="36">
        <f>SUMIFS(СВЦЭМ!$D$33:$D$776,СВЦЭМ!$A$33:$A$776,$A41,СВЦЭМ!$B$33:$B$776,M$11)+'СЕТ СН'!$F$14+СВЦЭМ!$D$10+'СЕТ СН'!$F$5-'СЕТ СН'!$F$24</f>
        <v>3316.2801594900002</v>
      </c>
      <c r="N41" s="36">
        <f>SUMIFS(СВЦЭМ!$D$33:$D$776,СВЦЭМ!$A$33:$A$776,$A41,СВЦЭМ!$B$33:$B$776,N$11)+'СЕТ СН'!$F$14+СВЦЭМ!$D$10+'СЕТ СН'!$F$5-'СЕТ СН'!$F$24</f>
        <v>3276.2827183500003</v>
      </c>
      <c r="O41" s="36">
        <f>SUMIFS(СВЦЭМ!$D$33:$D$776,СВЦЭМ!$A$33:$A$776,$A41,СВЦЭМ!$B$33:$B$776,O$11)+'СЕТ СН'!$F$14+СВЦЭМ!$D$10+'СЕТ СН'!$F$5-'СЕТ СН'!$F$24</f>
        <v>3241.7519945499998</v>
      </c>
      <c r="P41" s="36">
        <f>SUMIFS(СВЦЭМ!$D$33:$D$776,СВЦЭМ!$A$33:$A$776,$A41,СВЦЭМ!$B$33:$B$776,P$11)+'СЕТ СН'!$F$14+СВЦЭМ!$D$10+'СЕТ СН'!$F$5-'СЕТ СН'!$F$24</f>
        <v>3241.8779671400002</v>
      </c>
      <c r="Q41" s="36">
        <f>SUMIFS(СВЦЭМ!$D$33:$D$776,СВЦЭМ!$A$33:$A$776,$A41,СВЦЭМ!$B$33:$B$776,Q$11)+'СЕТ СН'!$F$14+СВЦЭМ!$D$10+'СЕТ СН'!$F$5-'СЕТ СН'!$F$24</f>
        <v>3242.1702301300002</v>
      </c>
      <c r="R41" s="36">
        <f>SUMIFS(СВЦЭМ!$D$33:$D$776,СВЦЭМ!$A$33:$A$776,$A41,СВЦЭМ!$B$33:$B$776,R$11)+'СЕТ СН'!$F$14+СВЦЭМ!$D$10+'СЕТ СН'!$F$5-'СЕТ СН'!$F$24</f>
        <v>3233.3817543</v>
      </c>
      <c r="S41" s="36">
        <f>SUMIFS(СВЦЭМ!$D$33:$D$776,СВЦЭМ!$A$33:$A$776,$A41,СВЦЭМ!$B$33:$B$776,S$11)+'СЕТ СН'!$F$14+СВЦЭМ!$D$10+'СЕТ СН'!$F$5-'СЕТ СН'!$F$24</f>
        <v>3232.0305205200002</v>
      </c>
      <c r="T41" s="36">
        <f>SUMIFS(СВЦЭМ!$D$33:$D$776,СВЦЭМ!$A$33:$A$776,$A41,СВЦЭМ!$B$33:$B$776,T$11)+'СЕТ СН'!$F$14+СВЦЭМ!$D$10+'СЕТ СН'!$F$5-'СЕТ СН'!$F$24</f>
        <v>3216.2551664100001</v>
      </c>
      <c r="U41" s="36">
        <f>SUMIFS(СВЦЭМ!$D$33:$D$776,СВЦЭМ!$A$33:$A$776,$A41,СВЦЭМ!$B$33:$B$776,U$11)+'СЕТ СН'!$F$14+СВЦЭМ!$D$10+'СЕТ СН'!$F$5-'СЕТ СН'!$F$24</f>
        <v>3224.2266942900001</v>
      </c>
      <c r="V41" s="36">
        <f>SUMIFS(СВЦЭМ!$D$33:$D$776,СВЦЭМ!$A$33:$A$776,$A41,СВЦЭМ!$B$33:$B$776,V$11)+'СЕТ СН'!$F$14+СВЦЭМ!$D$10+'СЕТ СН'!$F$5-'СЕТ СН'!$F$24</f>
        <v>3221.8922799100001</v>
      </c>
      <c r="W41" s="36">
        <f>SUMIFS(СВЦЭМ!$D$33:$D$776,СВЦЭМ!$A$33:$A$776,$A41,СВЦЭМ!$B$33:$B$776,W$11)+'СЕТ СН'!$F$14+СВЦЭМ!$D$10+'СЕТ СН'!$F$5-'СЕТ СН'!$F$24</f>
        <v>3222.68862958</v>
      </c>
      <c r="X41" s="36">
        <f>SUMIFS(СВЦЭМ!$D$33:$D$776,СВЦЭМ!$A$33:$A$776,$A41,СВЦЭМ!$B$33:$B$776,X$11)+'СЕТ СН'!$F$14+СВЦЭМ!$D$10+'СЕТ СН'!$F$5-'СЕТ СН'!$F$24</f>
        <v>3246.7990492700001</v>
      </c>
      <c r="Y41" s="36">
        <f>SUMIFS(СВЦЭМ!$D$33:$D$776,СВЦЭМ!$A$33:$A$776,$A41,СВЦЭМ!$B$33:$B$776,Y$11)+'СЕТ СН'!$F$14+СВЦЭМ!$D$10+'СЕТ СН'!$F$5-'СЕТ СН'!$F$24</f>
        <v>3283.3089026500002</v>
      </c>
    </row>
    <row r="42" spans="1:27" ht="15.75" x14ac:dyDescent="0.2">
      <c r="A42" s="35">
        <f t="shared" si="0"/>
        <v>43769</v>
      </c>
      <c r="B42" s="36">
        <f>SUMIFS(СВЦЭМ!$D$33:$D$776,СВЦЭМ!$A$33:$A$776,$A42,СВЦЭМ!$B$33:$B$776,B$11)+'СЕТ СН'!$F$14+СВЦЭМ!$D$10+'СЕТ СН'!$F$5-'СЕТ СН'!$F$24</f>
        <v>3355.8503054000003</v>
      </c>
      <c r="C42" s="36">
        <f>SUMIFS(СВЦЭМ!$D$33:$D$776,СВЦЭМ!$A$33:$A$776,$A42,СВЦЭМ!$B$33:$B$776,C$11)+'СЕТ СН'!$F$14+СВЦЭМ!$D$10+'СЕТ СН'!$F$5-'СЕТ СН'!$F$24</f>
        <v>3404.4080731600002</v>
      </c>
      <c r="D42" s="36">
        <f>SUMIFS(СВЦЭМ!$D$33:$D$776,СВЦЭМ!$A$33:$A$776,$A42,СВЦЭМ!$B$33:$B$776,D$11)+'СЕТ СН'!$F$14+СВЦЭМ!$D$10+'СЕТ СН'!$F$5-'СЕТ СН'!$F$24</f>
        <v>3426.3377836099999</v>
      </c>
      <c r="E42" s="36">
        <f>SUMIFS(СВЦЭМ!$D$33:$D$776,СВЦЭМ!$A$33:$A$776,$A42,СВЦЭМ!$B$33:$B$776,E$11)+'СЕТ СН'!$F$14+СВЦЭМ!$D$10+'СЕТ СН'!$F$5-'СЕТ СН'!$F$24</f>
        <v>3440.3035667600002</v>
      </c>
      <c r="F42" s="36">
        <f>SUMIFS(СВЦЭМ!$D$33:$D$776,СВЦЭМ!$A$33:$A$776,$A42,СВЦЭМ!$B$33:$B$776,F$11)+'СЕТ СН'!$F$14+СВЦЭМ!$D$10+'СЕТ СН'!$F$5-'СЕТ СН'!$F$24</f>
        <v>3440.3670329800002</v>
      </c>
      <c r="G42" s="36">
        <f>SUMIFS(СВЦЭМ!$D$33:$D$776,СВЦЭМ!$A$33:$A$776,$A42,СВЦЭМ!$B$33:$B$776,G$11)+'СЕТ СН'!$F$14+СВЦЭМ!$D$10+'СЕТ СН'!$F$5-'СЕТ СН'!$F$24</f>
        <v>3413.6277201600001</v>
      </c>
      <c r="H42" s="36">
        <f>SUMIFS(СВЦЭМ!$D$33:$D$776,СВЦЭМ!$A$33:$A$776,$A42,СВЦЭМ!$B$33:$B$776,H$11)+'СЕТ СН'!$F$14+СВЦЭМ!$D$10+'СЕТ СН'!$F$5-'СЕТ СН'!$F$24</f>
        <v>3368.7254536600003</v>
      </c>
      <c r="I42" s="36">
        <f>SUMIFS(СВЦЭМ!$D$33:$D$776,СВЦЭМ!$A$33:$A$776,$A42,СВЦЭМ!$B$33:$B$776,I$11)+'СЕТ СН'!$F$14+СВЦЭМ!$D$10+'СЕТ СН'!$F$5-'СЕТ СН'!$F$24</f>
        <v>3335.5061194999998</v>
      </c>
      <c r="J42" s="36">
        <f>SUMIFS(СВЦЭМ!$D$33:$D$776,СВЦЭМ!$A$33:$A$776,$A42,СВЦЭМ!$B$33:$B$776,J$11)+'СЕТ СН'!$F$14+СВЦЭМ!$D$10+'СЕТ СН'!$F$5-'СЕТ СН'!$F$24</f>
        <v>3337.3905053400003</v>
      </c>
      <c r="K42" s="36">
        <f>SUMIFS(СВЦЭМ!$D$33:$D$776,СВЦЭМ!$A$33:$A$776,$A42,СВЦЭМ!$B$33:$B$776,K$11)+'СЕТ СН'!$F$14+СВЦЭМ!$D$10+'СЕТ СН'!$F$5-'СЕТ СН'!$F$24</f>
        <v>3316.7179154700002</v>
      </c>
      <c r="L42" s="36">
        <f>SUMIFS(СВЦЭМ!$D$33:$D$776,СВЦЭМ!$A$33:$A$776,$A42,СВЦЭМ!$B$33:$B$776,L$11)+'СЕТ СН'!$F$14+СВЦЭМ!$D$10+'СЕТ СН'!$F$5-'СЕТ СН'!$F$24</f>
        <v>3318.0363529400001</v>
      </c>
      <c r="M42" s="36">
        <f>SUMIFS(СВЦЭМ!$D$33:$D$776,СВЦЭМ!$A$33:$A$776,$A42,СВЦЭМ!$B$33:$B$776,M$11)+'СЕТ СН'!$F$14+СВЦЭМ!$D$10+'СЕТ СН'!$F$5-'СЕТ СН'!$F$24</f>
        <v>3319.7079520100001</v>
      </c>
      <c r="N42" s="36">
        <f>SUMIFS(СВЦЭМ!$D$33:$D$776,СВЦЭМ!$A$33:$A$776,$A42,СВЦЭМ!$B$33:$B$776,N$11)+'СЕТ СН'!$F$14+СВЦЭМ!$D$10+'СЕТ СН'!$F$5-'СЕТ СН'!$F$24</f>
        <v>3283.2833527100001</v>
      </c>
      <c r="O42" s="36">
        <f>SUMIFS(СВЦЭМ!$D$33:$D$776,СВЦЭМ!$A$33:$A$776,$A42,СВЦЭМ!$B$33:$B$776,O$11)+'СЕТ СН'!$F$14+СВЦЭМ!$D$10+'СЕТ СН'!$F$5-'СЕТ СН'!$F$24</f>
        <v>3243.8146145300002</v>
      </c>
      <c r="P42" s="36">
        <f>SUMIFS(СВЦЭМ!$D$33:$D$776,СВЦЭМ!$A$33:$A$776,$A42,СВЦЭМ!$B$33:$B$776,P$11)+'СЕТ СН'!$F$14+СВЦЭМ!$D$10+'СЕТ СН'!$F$5-'СЕТ СН'!$F$24</f>
        <v>3256.1660651699999</v>
      </c>
      <c r="Q42" s="36">
        <f>SUMIFS(СВЦЭМ!$D$33:$D$776,СВЦЭМ!$A$33:$A$776,$A42,СВЦЭМ!$B$33:$B$776,Q$11)+'СЕТ СН'!$F$14+СВЦЭМ!$D$10+'СЕТ СН'!$F$5-'СЕТ СН'!$F$24</f>
        <v>3257.5671971100001</v>
      </c>
      <c r="R42" s="36">
        <f>SUMIFS(СВЦЭМ!$D$33:$D$776,СВЦЭМ!$A$33:$A$776,$A42,СВЦЭМ!$B$33:$B$776,R$11)+'СЕТ СН'!$F$14+СВЦЭМ!$D$10+'СЕТ СН'!$F$5-'СЕТ СН'!$F$24</f>
        <v>3259.4008808200001</v>
      </c>
      <c r="S42" s="36">
        <f>SUMIFS(СВЦЭМ!$D$33:$D$776,СВЦЭМ!$A$33:$A$776,$A42,СВЦЭМ!$B$33:$B$776,S$11)+'СЕТ СН'!$F$14+СВЦЭМ!$D$10+'СЕТ СН'!$F$5-'СЕТ СН'!$F$24</f>
        <v>3257.4822399599998</v>
      </c>
      <c r="T42" s="36">
        <f>SUMIFS(СВЦЭМ!$D$33:$D$776,СВЦЭМ!$A$33:$A$776,$A42,СВЦЭМ!$B$33:$B$776,T$11)+'СЕТ СН'!$F$14+СВЦЭМ!$D$10+'СЕТ СН'!$F$5-'СЕТ СН'!$F$24</f>
        <v>3231.9271801899999</v>
      </c>
      <c r="U42" s="36">
        <f>SUMIFS(СВЦЭМ!$D$33:$D$776,СВЦЭМ!$A$33:$A$776,$A42,СВЦЭМ!$B$33:$B$776,U$11)+'СЕТ СН'!$F$14+СВЦЭМ!$D$10+'СЕТ СН'!$F$5-'СЕТ СН'!$F$24</f>
        <v>3228.1719519100002</v>
      </c>
      <c r="V42" s="36">
        <f>SUMIFS(СВЦЭМ!$D$33:$D$776,СВЦЭМ!$A$33:$A$776,$A42,СВЦЭМ!$B$33:$B$776,V$11)+'СЕТ СН'!$F$14+СВЦЭМ!$D$10+'СЕТ СН'!$F$5-'СЕТ СН'!$F$24</f>
        <v>3220.7219775799999</v>
      </c>
      <c r="W42" s="36">
        <f>SUMIFS(СВЦЭМ!$D$33:$D$776,СВЦЭМ!$A$33:$A$776,$A42,СВЦЭМ!$B$33:$B$776,W$11)+'СЕТ СН'!$F$14+СВЦЭМ!$D$10+'СЕТ СН'!$F$5-'СЕТ СН'!$F$24</f>
        <v>3230.6917847899999</v>
      </c>
      <c r="X42" s="36">
        <f>SUMIFS(СВЦЭМ!$D$33:$D$776,СВЦЭМ!$A$33:$A$776,$A42,СВЦЭМ!$B$33:$B$776,X$11)+'СЕТ СН'!$F$14+СВЦЭМ!$D$10+'СЕТ СН'!$F$5-'СЕТ СН'!$F$24</f>
        <v>3188.3532495500003</v>
      </c>
      <c r="Y42" s="36">
        <f>SUMIFS(СВЦЭМ!$D$33:$D$776,СВЦЭМ!$A$33:$A$776,$A42,СВЦЭМ!$B$33:$B$776,Y$11)+'СЕТ СН'!$F$14+СВЦЭМ!$D$10+'СЕТ СН'!$F$5-'СЕТ СН'!$F$24</f>
        <v>3226.8401624500002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5" t="s">
        <v>7</v>
      </c>
      <c r="B45" s="129" t="s">
        <v>71</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7" ht="12.75" customHeight="1" x14ac:dyDescent="0.2">
      <c r="A46" s="136"/>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7" ht="12.75" customHeight="1" x14ac:dyDescent="0.2">
      <c r="A47" s="137"/>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01.10.2019</v>
      </c>
      <c r="B48" s="36">
        <f>SUMIFS(СВЦЭМ!$D$33:$D$776,СВЦЭМ!$A$33:$A$776,$A48,СВЦЭМ!$B$33:$B$776,B$47)+'СЕТ СН'!$G$14+СВЦЭМ!$D$10+'СЕТ СН'!$G$5-'СЕТ СН'!$G$24</f>
        <v>3204.98327642</v>
      </c>
      <c r="C48" s="36">
        <f>SUMIFS(СВЦЭМ!$D$33:$D$776,СВЦЭМ!$A$33:$A$776,$A48,СВЦЭМ!$B$33:$B$776,C$47)+'СЕТ СН'!$G$14+СВЦЭМ!$D$10+'СЕТ СН'!$G$5-'СЕТ СН'!$G$24</f>
        <v>3288.1172530900003</v>
      </c>
      <c r="D48" s="36">
        <f>SUMIFS(СВЦЭМ!$D$33:$D$776,СВЦЭМ!$A$33:$A$776,$A48,СВЦЭМ!$B$33:$B$776,D$47)+'СЕТ СН'!$G$14+СВЦЭМ!$D$10+'СЕТ СН'!$G$5-'СЕТ СН'!$G$24</f>
        <v>3365.4776884900002</v>
      </c>
      <c r="E48" s="36">
        <f>SUMIFS(СВЦЭМ!$D$33:$D$776,СВЦЭМ!$A$33:$A$776,$A48,СВЦЭМ!$B$33:$B$776,E$47)+'СЕТ СН'!$G$14+СВЦЭМ!$D$10+'СЕТ СН'!$G$5-'СЕТ СН'!$G$24</f>
        <v>3389.49460142</v>
      </c>
      <c r="F48" s="36">
        <f>SUMIFS(СВЦЭМ!$D$33:$D$776,СВЦЭМ!$A$33:$A$776,$A48,СВЦЭМ!$B$33:$B$776,F$47)+'СЕТ СН'!$G$14+СВЦЭМ!$D$10+'СЕТ СН'!$G$5-'СЕТ СН'!$G$24</f>
        <v>3387.9156942200002</v>
      </c>
      <c r="G48" s="36">
        <f>SUMIFS(СВЦЭМ!$D$33:$D$776,СВЦЭМ!$A$33:$A$776,$A48,СВЦЭМ!$B$33:$B$776,G$47)+'СЕТ СН'!$G$14+СВЦЭМ!$D$10+'СЕТ СН'!$G$5-'СЕТ СН'!$G$24</f>
        <v>3371.7623414099999</v>
      </c>
      <c r="H48" s="36">
        <f>SUMIFS(СВЦЭМ!$D$33:$D$776,СВЦЭМ!$A$33:$A$776,$A48,СВЦЭМ!$B$33:$B$776,H$47)+'СЕТ СН'!$G$14+СВЦЭМ!$D$10+'СЕТ СН'!$G$5-'СЕТ СН'!$G$24</f>
        <v>3301.7257012700002</v>
      </c>
      <c r="I48" s="36">
        <f>SUMIFS(СВЦЭМ!$D$33:$D$776,СВЦЭМ!$A$33:$A$776,$A48,СВЦЭМ!$B$33:$B$776,I$47)+'СЕТ СН'!$G$14+СВЦЭМ!$D$10+'СЕТ СН'!$G$5-'СЕТ СН'!$G$24</f>
        <v>3216.1303625</v>
      </c>
      <c r="J48" s="36">
        <f>SUMIFS(СВЦЭМ!$D$33:$D$776,СВЦЭМ!$A$33:$A$776,$A48,СВЦЭМ!$B$33:$B$776,J$47)+'СЕТ СН'!$G$14+СВЦЭМ!$D$10+'СЕТ СН'!$G$5-'СЕТ СН'!$G$24</f>
        <v>3210.6006384500001</v>
      </c>
      <c r="K48" s="36">
        <f>SUMIFS(СВЦЭМ!$D$33:$D$776,СВЦЭМ!$A$33:$A$776,$A48,СВЦЭМ!$B$33:$B$776,K$47)+'СЕТ СН'!$G$14+СВЦЭМ!$D$10+'СЕТ СН'!$G$5-'СЕТ СН'!$G$24</f>
        <v>3219.2677601700002</v>
      </c>
      <c r="L48" s="36">
        <f>SUMIFS(СВЦЭМ!$D$33:$D$776,СВЦЭМ!$A$33:$A$776,$A48,СВЦЭМ!$B$33:$B$776,L$47)+'СЕТ СН'!$G$14+СВЦЭМ!$D$10+'СЕТ СН'!$G$5-'СЕТ СН'!$G$24</f>
        <v>3216.6055203599999</v>
      </c>
      <c r="M48" s="36">
        <f>SUMIFS(СВЦЭМ!$D$33:$D$776,СВЦЭМ!$A$33:$A$776,$A48,СВЦЭМ!$B$33:$B$776,M$47)+'СЕТ СН'!$G$14+СВЦЭМ!$D$10+'СЕТ СН'!$G$5-'СЕТ СН'!$G$24</f>
        <v>3205.7292039500003</v>
      </c>
      <c r="N48" s="36">
        <f>SUMIFS(СВЦЭМ!$D$33:$D$776,СВЦЭМ!$A$33:$A$776,$A48,СВЦЭМ!$B$33:$B$776,N$47)+'СЕТ СН'!$G$14+СВЦЭМ!$D$10+'СЕТ СН'!$G$5-'СЕТ СН'!$G$24</f>
        <v>3190.17815909</v>
      </c>
      <c r="O48" s="36">
        <f>SUMIFS(СВЦЭМ!$D$33:$D$776,СВЦЭМ!$A$33:$A$776,$A48,СВЦЭМ!$B$33:$B$776,O$47)+'СЕТ СН'!$G$14+СВЦЭМ!$D$10+'СЕТ СН'!$G$5-'СЕТ СН'!$G$24</f>
        <v>3188.0006586300001</v>
      </c>
      <c r="P48" s="36">
        <f>SUMIFS(СВЦЭМ!$D$33:$D$776,СВЦЭМ!$A$33:$A$776,$A48,СВЦЭМ!$B$33:$B$776,P$47)+'СЕТ СН'!$G$14+СВЦЭМ!$D$10+'СЕТ СН'!$G$5-'СЕТ СН'!$G$24</f>
        <v>3189.5760036199999</v>
      </c>
      <c r="Q48" s="36">
        <f>SUMIFS(СВЦЭМ!$D$33:$D$776,СВЦЭМ!$A$33:$A$776,$A48,СВЦЭМ!$B$33:$B$776,Q$47)+'СЕТ СН'!$G$14+СВЦЭМ!$D$10+'СЕТ СН'!$G$5-'СЕТ СН'!$G$24</f>
        <v>3199.6148552700001</v>
      </c>
      <c r="R48" s="36">
        <f>SUMIFS(СВЦЭМ!$D$33:$D$776,СВЦЭМ!$A$33:$A$776,$A48,СВЦЭМ!$B$33:$B$776,R$47)+'СЕТ СН'!$G$14+СВЦЭМ!$D$10+'СЕТ СН'!$G$5-'СЕТ СН'!$G$24</f>
        <v>3198.6149922300001</v>
      </c>
      <c r="S48" s="36">
        <f>SUMIFS(СВЦЭМ!$D$33:$D$776,СВЦЭМ!$A$33:$A$776,$A48,СВЦЭМ!$B$33:$B$776,S$47)+'СЕТ СН'!$G$14+СВЦЭМ!$D$10+'СЕТ СН'!$G$5-'СЕТ СН'!$G$24</f>
        <v>3193.1660958299999</v>
      </c>
      <c r="T48" s="36">
        <f>SUMIFS(СВЦЭМ!$D$33:$D$776,СВЦЭМ!$A$33:$A$776,$A48,СВЦЭМ!$B$33:$B$776,T$47)+'СЕТ СН'!$G$14+СВЦЭМ!$D$10+'СЕТ СН'!$G$5-'СЕТ СН'!$G$24</f>
        <v>3190.70852728</v>
      </c>
      <c r="U48" s="36">
        <f>SUMIFS(СВЦЭМ!$D$33:$D$776,СВЦЭМ!$A$33:$A$776,$A48,СВЦЭМ!$B$33:$B$776,U$47)+'СЕТ СН'!$G$14+СВЦЭМ!$D$10+'СЕТ СН'!$G$5-'СЕТ СН'!$G$24</f>
        <v>3211.8686206100001</v>
      </c>
      <c r="V48" s="36">
        <f>SUMIFS(СВЦЭМ!$D$33:$D$776,СВЦЭМ!$A$33:$A$776,$A48,СВЦЭМ!$B$33:$B$776,V$47)+'СЕТ СН'!$G$14+СВЦЭМ!$D$10+'СЕТ СН'!$G$5-'СЕТ СН'!$G$24</f>
        <v>3216.3754405200002</v>
      </c>
      <c r="W48" s="36">
        <f>SUMIFS(СВЦЭМ!$D$33:$D$776,СВЦЭМ!$A$33:$A$776,$A48,СВЦЭМ!$B$33:$B$776,W$47)+'СЕТ СН'!$G$14+СВЦЭМ!$D$10+'СЕТ СН'!$G$5-'СЕТ СН'!$G$24</f>
        <v>3219.33384755</v>
      </c>
      <c r="X48" s="36">
        <f>SUMIFS(СВЦЭМ!$D$33:$D$776,СВЦЭМ!$A$33:$A$776,$A48,СВЦЭМ!$B$33:$B$776,X$47)+'СЕТ СН'!$G$14+СВЦЭМ!$D$10+'СЕТ СН'!$G$5-'СЕТ СН'!$G$24</f>
        <v>3209.7584255100001</v>
      </c>
      <c r="Y48" s="36">
        <f>SUMIFS(СВЦЭМ!$D$33:$D$776,СВЦЭМ!$A$33:$A$776,$A48,СВЦЭМ!$B$33:$B$776,Y$47)+'СЕТ СН'!$G$14+СВЦЭМ!$D$10+'СЕТ СН'!$G$5-'СЕТ СН'!$G$24</f>
        <v>3275.1042767100002</v>
      </c>
      <c r="AA48" s="45"/>
    </row>
    <row r="49" spans="1:25" ht="15.75" x14ac:dyDescent="0.2">
      <c r="A49" s="35">
        <f>A48+1</f>
        <v>43740</v>
      </c>
      <c r="B49" s="36">
        <f>SUMIFS(СВЦЭМ!$D$33:$D$776,СВЦЭМ!$A$33:$A$776,$A49,СВЦЭМ!$B$33:$B$776,B$47)+'СЕТ СН'!$G$14+СВЦЭМ!$D$10+'СЕТ СН'!$G$5-'СЕТ СН'!$G$24</f>
        <v>3320.18440255</v>
      </c>
      <c r="C49" s="36">
        <f>SUMIFS(СВЦЭМ!$D$33:$D$776,СВЦЭМ!$A$33:$A$776,$A49,СВЦЭМ!$B$33:$B$776,C$47)+'СЕТ СН'!$G$14+СВЦЭМ!$D$10+'СЕТ СН'!$G$5-'СЕТ СН'!$G$24</f>
        <v>3347.1587832300002</v>
      </c>
      <c r="D49" s="36">
        <f>SUMIFS(СВЦЭМ!$D$33:$D$776,СВЦЭМ!$A$33:$A$776,$A49,СВЦЭМ!$B$33:$B$776,D$47)+'СЕТ СН'!$G$14+СВЦЭМ!$D$10+'СЕТ СН'!$G$5-'СЕТ СН'!$G$24</f>
        <v>3361.7314872400002</v>
      </c>
      <c r="E49" s="36">
        <f>SUMIFS(СВЦЭМ!$D$33:$D$776,СВЦЭМ!$A$33:$A$776,$A49,СВЦЭМ!$B$33:$B$776,E$47)+'СЕТ СН'!$G$14+СВЦЭМ!$D$10+'СЕТ СН'!$G$5-'СЕТ СН'!$G$24</f>
        <v>3367.7238985600002</v>
      </c>
      <c r="F49" s="36">
        <f>SUMIFS(СВЦЭМ!$D$33:$D$776,СВЦЭМ!$A$33:$A$776,$A49,СВЦЭМ!$B$33:$B$776,F$47)+'СЕТ СН'!$G$14+СВЦЭМ!$D$10+'СЕТ СН'!$G$5-'СЕТ СН'!$G$24</f>
        <v>3384.6018072699999</v>
      </c>
      <c r="G49" s="36">
        <f>SUMIFS(СВЦЭМ!$D$33:$D$776,СВЦЭМ!$A$33:$A$776,$A49,СВЦЭМ!$B$33:$B$776,G$47)+'СЕТ СН'!$G$14+СВЦЭМ!$D$10+'СЕТ СН'!$G$5-'СЕТ СН'!$G$24</f>
        <v>3365.3564211800003</v>
      </c>
      <c r="H49" s="36">
        <f>SUMIFS(СВЦЭМ!$D$33:$D$776,СВЦЭМ!$A$33:$A$776,$A49,СВЦЭМ!$B$33:$B$776,H$47)+'СЕТ СН'!$G$14+СВЦЭМ!$D$10+'СЕТ СН'!$G$5-'СЕТ СН'!$G$24</f>
        <v>3302.8054438100003</v>
      </c>
      <c r="I49" s="36">
        <f>SUMIFS(СВЦЭМ!$D$33:$D$776,СВЦЭМ!$A$33:$A$776,$A49,СВЦЭМ!$B$33:$B$776,I$47)+'СЕТ СН'!$G$14+СВЦЭМ!$D$10+'СЕТ СН'!$G$5-'СЕТ СН'!$G$24</f>
        <v>3214.3802462600001</v>
      </c>
      <c r="J49" s="36">
        <f>SUMIFS(СВЦЭМ!$D$33:$D$776,СВЦЭМ!$A$33:$A$776,$A49,СВЦЭМ!$B$33:$B$776,J$47)+'СЕТ СН'!$G$14+СВЦЭМ!$D$10+'СЕТ СН'!$G$5-'СЕТ СН'!$G$24</f>
        <v>3209.9432969</v>
      </c>
      <c r="K49" s="36">
        <f>SUMIFS(СВЦЭМ!$D$33:$D$776,СВЦЭМ!$A$33:$A$776,$A49,СВЦЭМ!$B$33:$B$776,K$47)+'СЕТ СН'!$G$14+СВЦЭМ!$D$10+'СЕТ СН'!$G$5-'СЕТ СН'!$G$24</f>
        <v>3220.5388072000001</v>
      </c>
      <c r="L49" s="36">
        <f>SUMIFS(СВЦЭМ!$D$33:$D$776,СВЦЭМ!$A$33:$A$776,$A49,СВЦЭМ!$B$33:$B$776,L$47)+'СЕТ СН'!$G$14+СВЦЭМ!$D$10+'СЕТ СН'!$G$5-'СЕТ СН'!$G$24</f>
        <v>3220.7823027900004</v>
      </c>
      <c r="M49" s="36">
        <f>SUMIFS(СВЦЭМ!$D$33:$D$776,СВЦЭМ!$A$33:$A$776,$A49,СВЦЭМ!$B$33:$B$776,M$47)+'СЕТ СН'!$G$14+СВЦЭМ!$D$10+'СЕТ СН'!$G$5-'СЕТ СН'!$G$24</f>
        <v>3211.9850664599999</v>
      </c>
      <c r="N49" s="36">
        <f>SUMIFS(СВЦЭМ!$D$33:$D$776,СВЦЭМ!$A$33:$A$776,$A49,СВЦЭМ!$B$33:$B$776,N$47)+'СЕТ СН'!$G$14+СВЦЭМ!$D$10+'СЕТ СН'!$G$5-'СЕТ СН'!$G$24</f>
        <v>3206.9541585699999</v>
      </c>
      <c r="O49" s="36">
        <f>SUMIFS(СВЦЭМ!$D$33:$D$776,СВЦЭМ!$A$33:$A$776,$A49,СВЦЭМ!$B$33:$B$776,O$47)+'СЕТ СН'!$G$14+СВЦЭМ!$D$10+'СЕТ СН'!$G$5-'СЕТ СН'!$G$24</f>
        <v>3209.0348535500002</v>
      </c>
      <c r="P49" s="36">
        <f>SUMIFS(СВЦЭМ!$D$33:$D$776,СВЦЭМ!$A$33:$A$776,$A49,СВЦЭМ!$B$33:$B$776,P$47)+'СЕТ СН'!$G$14+СВЦЭМ!$D$10+'СЕТ СН'!$G$5-'СЕТ СН'!$G$24</f>
        <v>3213.0764996300004</v>
      </c>
      <c r="Q49" s="36">
        <f>SUMIFS(СВЦЭМ!$D$33:$D$776,СВЦЭМ!$A$33:$A$776,$A49,СВЦЭМ!$B$33:$B$776,Q$47)+'СЕТ СН'!$G$14+СВЦЭМ!$D$10+'СЕТ СН'!$G$5-'СЕТ СН'!$G$24</f>
        <v>3215.5786360100001</v>
      </c>
      <c r="R49" s="36">
        <f>SUMIFS(СВЦЭМ!$D$33:$D$776,СВЦЭМ!$A$33:$A$776,$A49,СВЦЭМ!$B$33:$B$776,R$47)+'СЕТ СН'!$G$14+СВЦЭМ!$D$10+'СЕТ СН'!$G$5-'СЕТ СН'!$G$24</f>
        <v>3220.37326132</v>
      </c>
      <c r="S49" s="36">
        <f>SUMIFS(СВЦЭМ!$D$33:$D$776,СВЦЭМ!$A$33:$A$776,$A49,СВЦЭМ!$B$33:$B$776,S$47)+'СЕТ СН'!$G$14+СВЦЭМ!$D$10+'СЕТ СН'!$G$5-'СЕТ СН'!$G$24</f>
        <v>3215.2200510000002</v>
      </c>
      <c r="T49" s="36">
        <f>SUMIFS(СВЦЭМ!$D$33:$D$776,СВЦЭМ!$A$33:$A$776,$A49,СВЦЭМ!$B$33:$B$776,T$47)+'СЕТ СН'!$G$14+СВЦЭМ!$D$10+'СЕТ СН'!$G$5-'СЕТ СН'!$G$24</f>
        <v>3220.7799208500001</v>
      </c>
      <c r="U49" s="36">
        <f>SUMIFS(СВЦЭМ!$D$33:$D$776,СВЦЭМ!$A$33:$A$776,$A49,СВЦЭМ!$B$33:$B$776,U$47)+'СЕТ СН'!$G$14+СВЦЭМ!$D$10+'СЕТ СН'!$G$5-'СЕТ СН'!$G$24</f>
        <v>3242.6691760399999</v>
      </c>
      <c r="V49" s="36">
        <f>SUMIFS(СВЦЭМ!$D$33:$D$776,СВЦЭМ!$A$33:$A$776,$A49,СВЦЭМ!$B$33:$B$776,V$47)+'СЕТ СН'!$G$14+СВЦЭМ!$D$10+'СЕТ СН'!$G$5-'СЕТ СН'!$G$24</f>
        <v>3240.29337201</v>
      </c>
      <c r="W49" s="36">
        <f>SUMIFS(СВЦЭМ!$D$33:$D$776,СВЦЭМ!$A$33:$A$776,$A49,СВЦЭМ!$B$33:$B$776,W$47)+'СЕТ СН'!$G$14+СВЦЭМ!$D$10+'СЕТ СН'!$G$5-'СЕТ СН'!$G$24</f>
        <v>3221.24460494</v>
      </c>
      <c r="X49" s="36">
        <f>SUMIFS(СВЦЭМ!$D$33:$D$776,СВЦЭМ!$A$33:$A$776,$A49,СВЦЭМ!$B$33:$B$776,X$47)+'СЕТ СН'!$G$14+СВЦЭМ!$D$10+'СЕТ СН'!$G$5-'СЕТ СН'!$G$24</f>
        <v>3211.17409675</v>
      </c>
      <c r="Y49" s="36">
        <f>SUMIFS(СВЦЭМ!$D$33:$D$776,СВЦЭМ!$A$33:$A$776,$A49,СВЦЭМ!$B$33:$B$776,Y$47)+'СЕТ СН'!$G$14+СВЦЭМ!$D$10+'СЕТ СН'!$G$5-'СЕТ СН'!$G$24</f>
        <v>3284.2337928400002</v>
      </c>
    </row>
    <row r="50" spans="1:25" ht="15.75" x14ac:dyDescent="0.2">
      <c r="A50" s="35">
        <f t="shared" ref="A50:A78" si="1">A49+1</f>
        <v>43741</v>
      </c>
      <c r="B50" s="36">
        <f>SUMIFS(СВЦЭМ!$D$33:$D$776,СВЦЭМ!$A$33:$A$776,$A50,СВЦЭМ!$B$33:$B$776,B$47)+'СЕТ СН'!$G$14+СВЦЭМ!$D$10+'СЕТ СН'!$G$5-'СЕТ СН'!$G$24</f>
        <v>3325.9531582200002</v>
      </c>
      <c r="C50" s="36">
        <f>SUMIFS(СВЦЭМ!$D$33:$D$776,СВЦЭМ!$A$33:$A$776,$A50,СВЦЭМ!$B$33:$B$776,C$47)+'СЕТ СН'!$G$14+СВЦЭМ!$D$10+'СЕТ СН'!$G$5-'СЕТ СН'!$G$24</f>
        <v>3363.5793778000002</v>
      </c>
      <c r="D50" s="36">
        <f>SUMIFS(СВЦЭМ!$D$33:$D$776,СВЦЭМ!$A$33:$A$776,$A50,СВЦЭМ!$B$33:$B$776,D$47)+'СЕТ СН'!$G$14+СВЦЭМ!$D$10+'СЕТ СН'!$G$5-'СЕТ СН'!$G$24</f>
        <v>3385.9842575000002</v>
      </c>
      <c r="E50" s="36">
        <f>SUMIFS(СВЦЭМ!$D$33:$D$776,СВЦЭМ!$A$33:$A$776,$A50,СВЦЭМ!$B$33:$B$776,E$47)+'СЕТ СН'!$G$14+СВЦЭМ!$D$10+'СЕТ СН'!$G$5-'СЕТ СН'!$G$24</f>
        <v>3391.5218048200004</v>
      </c>
      <c r="F50" s="36">
        <f>SUMIFS(СВЦЭМ!$D$33:$D$776,СВЦЭМ!$A$33:$A$776,$A50,СВЦЭМ!$B$33:$B$776,F$47)+'СЕТ СН'!$G$14+СВЦЭМ!$D$10+'СЕТ СН'!$G$5-'СЕТ СН'!$G$24</f>
        <v>3388.2517490099999</v>
      </c>
      <c r="G50" s="36">
        <f>SUMIFS(СВЦЭМ!$D$33:$D$776,СВЦЭМ!$A$33:$A$776,$A50,СВЦЭМ!$B$33:$B$776,G$47)+'СЕТ СН'!$G$14+СВЦЭМ!$D$10+'СЕТ СН'!$G$5-'СЕТ СН'!$G$24</f>
        <v>3372.8867368800002</v>
      </c>
      <c r="H50" s="36">
        <f>SUMIFS(СВЦЭМ!$D$33:$D$776,СВЦЭМ!$A$33:$A$776,$A50,СВЦЭМ!$B$33:$B$776,H$47)+'СЕТ СН'!$G$14+СВЦЭМ!$D$10+'СЕТ СН'!$G$5-'СЕТ СН'!$G$24</f>
        <v>3303.0605859699999</v>
      </c>
      <c r="I50" s="36">
        <f>SUMIFS(СВЦЭМ!$D$33:$D$776,СВЦЭМ!$A$33:$A$776,$A50,СВЦЭМ!$B$33:$B$776,I$47)+'СЕТ СН'!$G$14+СВЦЭМ!$D$10+'СЕТ СН'!$G$5-'СЕТ СН'!$G$24</f>
        <v>3222.0139286399999</v>
      </c>
      <c r="J50" s="36">
        <f>SUMIFS(СВЦЭМ!$D$33:$D$776,СВЦЭМ!$A$33:$A$776,$A50,СВЦЭМ!$B$33:$B$776,J$47)+'СЕТ СН'!$G$14+СВЦЭМ!$D$10+'СЕТ СН'!$G$5-'СЕТ СН'!$G$24</f>
        <v>3224.4604622000002</v>
      </c>
      <c r="K50" s="36">
        <f>SUMIFS(СВЦЭМ!$D$33:$D$776,СВЦЭМ!$A$33:$A$776,$A50,СВЦЭМ!$B$33:$B$776,K$47)+'СЕТ СН'!$G$14+СВЦЭМ!$D$10+'СЕТ СН'!$G$5-'СЕТ СН'!$G$24</f>
        <v>3235.82792866</v>
      </c>
      <c r="L50" s="36">
        <f>SUMIFS(СВЦЭМ!$D$33:$D$776,СВЦЭМ!$A$33:$A$776,$A50,СВЦЭМ!$B$33:$B$776,L$47)+'СЕТ СН'!$G$14+СВЦЭМ!$D$10+'СЕТ СН'!$G$5-'СЕТ СН'!$G$24</f>
        <v>3242.32686061</v>
      </c>
      <c r="M50" s="36">
        <f>SUMIFS(СВЦЭМ!$D$33:$D$776,СВЦЭМ!$A$33:$A$776,$A50,СВЦЭМ!$B$33:$B$776,M$47)+'СЕТ СН'!$G$14+СВЦЭМ!$D$10+'СЕТ СН'!$G$5-'СЕТ СН'!$G$24</f>
        <v>3233.59290031</v>
      </c>
      <c r="N50" s="36">
        <f>SUMIFS(СВЦЭМ!$D$33:$D$776,СВЦЭМ!$A$33:$A$776,$A50,СВЦЭМ!$B$33:$B$776,N$47)+'СЕТ СН'!$G$14+СВЦЭМ!$D$10+'СЕТ СН'!$G$5-'СЕТ СН'!$G$24</f>
        <v>3275.7159662600002</v>
      </c>
      <c r="O50" s="36">
        <f>SUMIFS(СВЦЭМ!$D$33:$D$776,СВЦЭМ!$A$33:$A$776,$A50,СВЦЭМ!$B$33:$B$776,O$47)+'СЕТ СН'!$G$14+СВЦЭМ!$D$10+'СЕТ СН'!$G$5-'СЕТ СН'!$G$24</f>
        <v>3325.4767183100003</v>
      </c>
      <c r="P50" s="36">
        <f>SUMIFS(СВЦЭМ!$D$33:$D$776,СВЦЭМ!$A$33:$A$776,$A50,СВЦЭМ!$B$33:$B$776,P$47)+'СЕТ СН'!$G$14+СВЦЭМ!$D$10+'СЕТ СН'!$G$5-'СЕТ СН'!$G$24</f>
        <v>3327.3081006800003</v>
      </c>
      <c r="Q50" s="36">
        <f>SUMIFS(СВЦЭМ!$D$33:$D$776,СВЦЭМ!$A$33:$A$776,$A50,СВЦЭМ!$B$33:$B$776,Q$47)+'СЕТ СН'!$G$14+СВЦЭМ!$D$10+'СЕТ СН'!$G$5-'СЕТ СН'!$G$24</f>
        <v>3323.3921475800003</v>
      </c>
      <c r="R50" s="36">
        <f>SUMIFS(СВЦЭМ!$D$33:$D$776,СВЦЭМ!$A$33:$A$776,$A50,СВЦЭМ!$B$33:$B$776,R$47)+'СЕТ СН'!$G$14+СВЦЭМ!$D$10+'СЕТ СН'!$G$5-'СЕТ СН'!$G$24</f>
        <v>3270.4748334800001</v>
      </c>
      <c r="S50" s="36">
        <f>SUMIFS(СВЦЭМ!$D$33:$D$776,СВЦЭМ!$A$33:$A$776,$A50,СВЦЭМ!$B$33:$B$776,S$47)+'СЕТ СН'!$G$14+СВЦЭМ!$D$10+'СЕТ СН'!$G$5-'СЕТ СН'!$G$24</f>
        <v>3255.7744346300001</v>
      </c>
      <c r="T50" s="36">
        <f>SUMIFS(СВЦЭМ!$D$33:$D$776,СВЦЭМ!$A$33:$A$776,$A50,СВЦЭМ!$B$33:$B$776,T$47)+'СЕТ СН'!$G$14+СВЦЭМ!$D$10+'СЕТ СН'!$G$5-'СЕТ СН'!$G$24</f>
        <v>3243.7750230700003</v>
      </c>
      <c r="U50" s="36">
        <f>SUMIFS(СВЦЭМ!$D$33:$D$776,СВЦЭМ!$A$33:$A$776,$A50,СВЦЭМ!$B$33:$B$776,U$47)+'СЕТ СН'!$G$14+СВЦЭМ!$D$10+'СЕТ СН'!$G$5-'СЕТ СН'!$G$24</f>
        <v>3253.4331732199998</v>
      </c>
      <c r="V50" s="36">
        <f>SUMIFS(СВЦЭМ!$D$33:$D$776,СВЦЭМ!$A$33:$A$776,$A50,СВЦЭМ!$B$33:$B$776,V$47)+'СЕТ СН'!$G$14+СВЦЭМ!$D$10+'СЕТ СН'!$G$5-'СЕТ СН'!$G$24</f>
        <v>3257.3335211500003</v>
      </c>
      <c r="W50" s="36">
        <f>SUMIFS(СВЦЭМ!$D$33:$D$776,СВЦЭМ!$A$33:$A$776,$A50,СВЦЭМ!$B$33:$B$776,W$47)+'СЕТ СН'!$G$14+СВЦЭМ!$D$10+'СЕТ СН'!$G$5-'СЕТ СН'!$G$24</f>
        <v>3256.7282148700001</v>
      </c>
      <c r="X50" s="36">
        <f>SUMIFS(СВЦЭМ!$D$33:$D$776,СВЦЭМ!$A$33:$A$776,$A50,СВЦЭМ!$B$33:$B$776,X$47)+'СЕТ СН'!$G$14+СВЦЭМ!$D$10+'СЕТ СН'!$G$5-'СЕТ СН'!$G$24</f>
        <v>3224.0600449000003</v>
      </c>
      <c r="Y50" s="36">
        <f>SUMIFS(СВЦЭМ!$D$33:$D$776,СВЦЭМ!$A$33:$A$776,$A50,СВЦЭМ!$B$33:$B$776,Y$47)+'СЕТ СН'!$G$14+СВЦЭМ!$D$10+'СЕТ СН'!$G$5-'СЕТ СН'!$G$24</f>
        <v>3246.8017298200002</v>
      </c>
    </row>
    <row r="51" spans="1:25" ht="15.75" x14ac:dyDescent="0.2">
      <c r="A51" s="35">
        <f t="shared" si="1"/>
        <v>43742</v>
      </c>
      <c r="B51" s="36">
        <f>SUMIFS(СВЦЭМ!$D$33:$D$776,СВЦЭМ!$A$33:$A$776,$A51,СВЦЭМ!$B$33:$B$776,B$47)+'СЕТ СН'!$G$14+СВЦЭМ!$D$10+'СЕТ СН'!$G$5-'СЕТ СН'!$G$24</f>
        <v>3320.0911126400001</v>
      </c>
      <c r="C51" s="36">
        <f>SUMIFS(СВЦЭМ!$D$33:$D$776,СВЦЭМ!$A$33:$A$776,$A51,СВЦЭМ!$B$33:$B$776,C$47)+'СЕТ СН'!$G$14+СВЦЭМ!$D$10+'СЕТ СН'!$G$5-'СЕТ СН'!$G$24</f>
        <v>3352.5695710500004</v>
      </c>
      <c r="D51" s="36">
        <f>SUMIFS(СВЦЭМ!$D$33:$D$776,СВЦЭМ!$A$33:$A$776,$A51,СВЦЭМ!$B$33:$B$776,D$47)+'СЕТ СН'!$G$14+СВЦЭМ!$D$10+'СЕТ СН'!$G$5-'СЕТ СН'!$G$24</f>
        <v>3355.6617610600001</v>
      </c>
      <c r="E51" s="36">
        <f>SUMIFS(СВЦЭМ!$D$33:$D$776,СВЦЭМ!$A$33:$A$776,$A51,СВЦЭМ!$B$33:$B$776,E$47)+'СЕТ СН'!$G$14+СВЦЭМ!$D$10+'СЕТ СН'!$G$5-'СЕТ СН'!$G$24</f>
        <v>3376.5644805800002</v>
      </c>
      <c r="F51" s="36">
        <f>SUMIFS(СВЦЭМ!$D$33:$D$776,СВЦЭМ!$A$33:$A$776,$A51,СВЦЭМ!$B$33:$B$776,F$47)+'СЕТ СН'!$G$14+СВЦЭМ!$D$10+'СЕТ СН'!$G$5-'СЕТ СН'!$G$24</f>
        <v>3354.5942157700001</v>
      </c>
      <c r="G51" s="36">
        <f>SUMIFS(СВЦЭМ!$D$33:$D$776,СВЦЭМ!$A$33:$A$776,$A51,СВЦЭМ!$B$33:$B$776,G$47)+'СЕТ СН'!$G$14+СВЦЭМ!$D$10+'СЕТ СН'!$G$5-'СЕТ СН'!$G$24</f>
        <v>3329.47890796</v>
      </c>
      <c r="H51" s="36">
        <f>SUMIFS(СВЦЭМ!$D$33:$D$776,СВЦЭМ!$A$33:$A$776,$A51,СВЦЭМ!$B$33:$B$776,H$47)+'СЕТ СН'!$G$14+СВЦЭМ!$D$10+'СЕТ СН'!$G$5-'СЕТ СН'!$G$24</f>
        <v>3281.4514329000003</v>
      </c>
      <c r="I51" s="36">
        <f>SUMIFS(СВЦЭМ!$D$33:$D$776,СВЦЭМ!$A$33:$A$776,$A51,СВЦЭМ!$B$33:$B$776,I$47)+'СЕТ СН'!$G$14+СВЦЭМ!$D$10+'СЕТ СН'!$G$5-'СЕТ СН'!$G$24</f>
        <v>3197.96069713</v>
      </c>
      <c r="J51" s="36">
        <f>SUMIFS(СВЦЭМ!$D$33:$D$776,СВЦЭМ!$A$33:$A$776,$A51,СВЦЭМ!$B$33:$B$776,J$47)+'СЕТ СН'!$G$14+СВЦЭМ!$D$10+'СЕТ СН'!$G$5-'СЕТ СН'!$G$24</f>
        <v>3201.1127872500001</v>
      </c>
      <c r="K51" s="36">
        <f>SUMIFS(СВЦЭМ!$D$33:$D$776,СВЦЭМ!$A$33:$A$776,$A51,СВЦЭМ!$B$33:$B$776,K$47)+'СЕТ СН'!$G$14+СВЦЭМ!$D$10+'СЕТ СН'!$G$5-'СЕТ СН'!$G$24</f>
        <v>3218.22603011</v>
      </c>
      <c r="L51" s="36">
        <f>SUMIFS(СВЦЭМ!$D$33:$D$776,СВЦЭМ!$A$33:$A$776,$A51,СВЦЭМ!$B$33:$B$776,L$47)+'СЕТ СН'!$G$14+СВЦЭМ!$D$10+'СЕТ СН'!$G$5-'СЕТ СН'!$G$24</f>
        <v>3220.8399996400003</v>
      </c>
      <c r="M51" s="36">
        <f>SUMIFS(СВЦЭМ!$D$33:$D$776,СВЦЭМ!$A$33:$A$776,$A51,СВЦЭМ!$B$33:$B$776,M$47)+'СЕТ СН'!$G$14+СВЦЭМ!$D$10+'СЕТ СН'!$G$5-'СЕТ СН'!$G$24</f>
        <v>3213.6110181000004</v>
      </c>
      <c r="N51" s="36">
        <f>SUMIFS(СВЦЭМ!$D$33:$D$776,СВЦЭМ!$A$33:$A$776,$A51,СВЦЭМ!$B$33:$B$776,N$47)+'СЕТ СН'!$G$14+СВЦЭМ!$D$10+'СЕТ СН'!$G$5-'СЕТ СН'!$G$24</f>
        <v>3209.7777063200001</v>
      </c>
      <c r="O51" s="36">
        <f>SUMIFS(СВЦЭМ!$D$33:$D$776,СВЦЭМ!$A$33:$A$776,$A51,СВЦЭМ!$B$33:$B$776,O$47)+'СЕТ СН'!$G$14+СВЦЭМ!$D$10+'СЕТ СН'!$G$5-'СЕТ СН'!$G$24</f>
        <v>3209.9530788800002</v>
      </c>
      <c r="P51" s="36">
        <f>SUMIFS(СВЦЭМ!$D$33:$D$776,СВЦЭМ!$A$33:$A$776,$A51,СВЦЭМ!$B$33:$B$776,P$47)+'СЕТ СН'!$G$14+СВЦЭМ!$D$10+'СЕТ СН'!$G$5-'СЕТ СН'!$G$24</f>
        <v>3209.8049033800003</v>
      </c>
      <c r="Q51" s="36">
        <f>SUMIFS(СВЦЭМ!$D$33:$D$776,СВЦЭМ!$A$33:$A$776,$A51,СВЦЭМ!$B$33:$B$776,Q$47)+'СЕТ СН'!$G$14+СВЦЭМ!$D$10+'СЕТ СН'!$G$5-'СЕТ СН'!$G$24</f>
        <v>3208.4653334300001</v>
      </c>
      <c r="R51" s="36">
        <f>SUMIFS(СВЦЭМ!$D$33:$D$776,СВЦЭМ!$A$33:$A$776,$A51,СВЦЭМ!$B$33:$B$776,R$47)+'СЕТ СН'!$G$14+СВЦЭМ!$D$10+'СЕТ СН'!$G$5-'СЕТ СН'!$G$24</f>
        <v>3203.52761328</v>
      </c>
      <c r="S51" s="36">
        <f>SUMIFS(СВЦЭМ!$D$33:$D$776,СВЦЭМ!$A$33:$A$776,$A51,СВЦЭМ!$B$33:$B$776,S$47)+'СЕТ СН'!$G$14+СВЦЭМ!$D$10+'СЕТ СН'!$G$5-'СЕТ СН'!$G$24</f>
        <v>3202.7518474200001</v>
      </c>
      <c r="T51" s="36">
        <f>SUMIFS(СВЦЭМ!$D$33:$D$776,СВЦЭМ!$A$33:$A$776,$A51,СВЦЭМ!$B$33:$B$776,T$47)+'СЕТ СН'!$G$14+СВЦЭМ!$D$10+'СЕТ СН'!$G$5-'СЕТ СН'!$G$24</f>
        <v>3206.1791974300004</v>
      </c>
      <c r="U51" s="36">
        <f>SUMIFS(СВЦЭМ!$D$33:$D$776,СВЦЭМ!$A$33:$A$776,$A51,СВЦЭМ!$B$33:$B$776,U$47)+'СЕТ СН'!$G$14+СВЦЭМ!$D$10+'СЕТ СН'!$G$5-'СЕТ СН'!$G$24</f>
        <v>3222.1570743100001</v>
      </c>
      <c r="V51" s="36">
        <f>SUMIFS(СВЦЭМ!$D$33:$D$776,СВЦЭМ!$A$33:$A$776,$A51,СВЦЭМ!$B$33:$B$776,V$47)+'СЕТ СН'!$G$14+СВЦЭМ!$D$10+'СЕТ СН'!$G$5-'СЕТ СН'!$G$24</f>
        <v>3216.3762206199999</v>
      </c>
      <c r="W51" s="36">
        <f>SUMIFS(СВЦЭМ!$D$33:$D$776,СВЦЭМ!$A$33:$A$776,$A51,СВЦЭМ!$B$33:$B$776,W$47)+'СЕТ СН'!$G$14+СВЦЭМ!$D$10+'СЕТ СН'!$G$5-'СЕТ СН'!$G$24</f>
        <v>3198.6421146000002</v>
      </c>
      <c r="X51" s="36">
        <f>SUMIFS(СВЦЭМ!$D$33:$D$776,СВЦЭМ!$A$33:$A$776,$A51,СВЦЭМ!$B$33:$B$776,X$47)+'СЕТ СН'!$G$14+СВЦЭМ!$D$10+'СЕТ СН'!$G$5-'СЕТ СН'!$G$24</f>
        <v>3227.0884118600002</v>
      </c>
      <c r="Y51" s="36">
        <f>SUMIFS(СВЦЭМ!$D$33:$D$776,СВЦЭМ!$A$33:$A$776,$A51,СВЦЭМ!$B$33:$B$776,Y$47)+'СЕТ СН'!$G$14+СВЦЭМ!$D$10+'СЕТ СН'!$G$5-'СЕТ СН'!$G$24</f>
        <v>3289.4738862900003</v>
      </c>
    </row>
    <row r="52" spans="1:25" ht="15.75" x14ac:dyDescent="0.2">
      <c r="A52" s="35">
        <f t="shared" si="1"/>
        <v>43743</v>
      </c>
      <c r="B52" s="36">
        <f>SUMIFS(СВЦЭМ!$D$33:$D$776,СВЦЭМ!$A$33:$A$776,$A52,СВЦЭМ!$B$33:$B$776,B$47)+'СЕТ СН'!$G$14+СВЦЭМ!$D$10+'СЕТ СН'!$G$5-'СЕТ СН'!$G$24</f>
        <v>3326.8174443600001</v>
      </c>
      <c r="C52" s="36">
        <f>SUMIFS(СВЦЭМ!$D$33:$D$776,СВЦЭМ!$A$33:$A$776,$A52,СВЦЭМ!$B$33:$B$776,C$47)+'СЕТ СН'!$G$14+СВЦЭМ!$D$10+'СЕТ СН'!$G$5-'СЕТ СН'!$G$24</f>
        <v>3369.2874081099999</v>
      </c>
      <c r="D52" s="36">
        <f>SUMIFS(СВЦЭМ!$D$33:$D$776,СВЦЭМ!$A$33:$A$776,$A52,СВЦЭМ!$B$33:$B$776,D$47)+'СЕТ СН'!$G$14+СВЦЭМ!$D$10+'СЕТ СН'!$G$5-'СЕТ СН'!$G$24</f>
        <v>3380.7349819700003</v>
      </c>
      <c r="E52" s="36">
        <f>SUMIFS(СВЦЭМ!$D$33:$D$776,СВЦЭМ!$A$33:$A$776,$A52,СВЦЭМ!$B$33:$B$776,E$47)+'СЕТ СН'!$G$14+СВЦЭМ!$D$10+'СЕТ СН'!$G$5-'СЕТ СН'!$G$24</f>
        <v>3386.2329014400002</v>
      </c>
      <c r="F52" s="36">
        <f>SUMIFS(СВЦЭМ!$D$33:$D$776,СВЦЭМ!$A$33:$A$776,$A52,СВЦЭМ!$B$33:$B$776,F$47)+'СЕТ СН'!$G$14+СВЦЭМ!$D$10+'СЕТ СН'!$G$5-'СЕТ СН'!$G$24</f>
        <v>3376.1492926999999</v>
      </c>
      <c r="G52" s="36">
        <f>SUMIFS(СВЦЭМ!$D$33:$D$776,СВЦЭМ!$A$33:$A$776,$A52,СВЦЭМ!$B$33:$B$776,G$47)+'СЕТ СН'!$G$14+СВЦЭМ!$D$10+'СЕТ СН'!$G$5-'СЕТ СН'!$G$24</f>
        <v>3373.4507615700004</v>
      </c>
      <c r="H52" s="36">
        <f>SUMIFS(СВЦЭМ!$D$33:$D$776,СВЦЭМ!$A$33:$A$776,$A52,СВЦЭМ!$B$33:$B$776,H$47)+'СЕТ СН'!$G$14+СВЦЭМ!$D$10+'СЕТ СН'!$G$5-'СЕТ СН'!$G$24</f>
        <v>3342.4080721300002</v>
      </c>
      <c r="I52" s="36">
        <f>SUMIFS(СВЦЭМ!$D$33:$D$776,СВЦЭМ!$A$33:$A$776,$A52,СВЦЭМ!$B$33:$B$776,I$47)+'СЕТ СН'!$G$14+СВЦЭМ!$D$10+'СЕТ СН'!$G$5-'СЕТ СН'!$G$24</f>
        <v>3272.7341258599999</v>
      </c>
      <c r="J52" s="36">
        <f>SUMIFS(СВЦЭМ!$D$33:$D$776,СВЦЭМ!$A$33:$A$776,$A52,СВЦЭМ!$B$33:$B$776,J$47)+'СЕТ СН'!$G$14+СВЦЭМ!$D$10+'СЕТ СН'!$G$5-'СЕТ СН'!$G$24</f>
        <v>3215.0173179500002</v>
      </c>
      <c r="K52" s="36">
        <f>SUMIFS(СВЦЭМ!$D$33:$D$776,СВЦЭМ!$A$33:$A$776,$A52,СВЦЭМ!$B$33:$B$776,K$47)+'СЕТ СН'!$G$14+СВЦЭМ!$D$10+'СЕТ СН'!$G$5-'СЕТ СН'!$G$24</f>
        <v>3199.2364659900004</v>
      </c>
      <c r="L52" s="36">
        <f>SUMIFS(СВЦЭМ!$D$33:$D$776,СВЦЭМ!$A$33:$A$776,$A52,СВЦЭМ!$B$33:$B$776,L$47)+'СЕТ СН'!$G$14+СВЦЭМ!$D$10+'СЕТ СН'!$G$5-'СЕТ СН'!$G$24</f>
        <v>3209.3165290800002</v>
      </c>
      <c r="M52" s="36">
        <f>SUMIFS(СВЦЭМ!$D$33:$D$776,СВЦЭМ!$A$33:$A$776,$A52,СВЦЭМ!$B$33:$B$776,M$47)+'СЕТ СН'!$G$14+СВЦЭМ!$D$10+'СЕТ СН'!$G$5-'СЕТ СН'!$G$24</f>
        <v>3202.8091010500002</v>
      </c>
      <c r="N52" s="36">
        <f>SUMIFS(СВЦЭМ!$D$33:$D$776,СВЦЭМ!$A$33:$A$776,$A52,СВЦЭМ!$B$33:$B$776,N$47)+'СЕТ СН'!$G$14+СВЦЭМ!$D$10+'СЕТ СН'!$G$5-'СЕТ СН'!$G$24</f>
        <v>3202.1723610500003</v>
      </c>
      <c r="O52" s="36">
        <f>SUMIFS(СВЦЭМ!$D$33:$D$776,СВЦЭМ!$A$33:$A$776,$A52,СВЦЭМ!$B$33:$B$776,O$47)+'СЕТ СН'!$G$14+СВЦЭМ!$D$10+'СЕТ СН'!$G$5-'СЕТ СН'!$G$24</f>
        <v>3207.4860863000004</v>
      </c>
      <c r="P52" s="36">
        <f>SUMIFS(СВЦЭМ!$D$33:$D$776,СВЦЭМ!$A$33:$A$776,$A52,СВЦЭМ!$B$33:$B$776,P$47)+'СЕТ СН'!$G$14+СВЦЭМ!$D$10+'СЕТ СН'!$G$5-'СЕТ СН'!$G$24</f>
        <v>3214.7006204100003</v>
      </c>
      <c r="Q52" s="36">
        <f>SUMIFS(СВЦЭМ!$D$33:$D$776,СВЦЭМ!$A$33:$A$776,$A52,СВЦЭМ!$B$33:$B$776,Q$47)+'СЕТ СН'!$G$14+СВЦЭМ!$D$10+'СЕТ СН'!$G$5-'СЕТ СН'!$G$24</f>
        <v>3216.0164381900004</v>
      </c>
      <c r="R52" s="36">
        <f>SUMIFS(СВЦЭМ!$D$33:$D$776,СВЦЭМ!$A$33:$A$776,$A52,СВЦЭМ!$B$33:$B$776,R$47)+'СЕТ СН'!$G$14+СВЦЭМ!$D$10+'СЕТ СН'!$G$5-'СЕТ СН'!$G$24</f>
        <v>3219.0569790700001</v>
      </c>
      <c r="S52" s="36">
        <f>SUMIFS(СВЦЭМ!$D$33:$D$776,СВЦЭМ!$A$33:$A$776,$A52,СВЦЭМ!$B$33:$B$776,S$47)+'СЕТ СН'!$G$14+СВЦЭМ!$D$10+'СЕТ СН'!$G$5-'СЕТ СН'!$G$24</f>
        <v>3217.2537091000004</v>
      </c>
      <c r="T52" s="36">
        <f>SUMIFS(СВЦЭМ!$D$33:$D$776,СВЦЭМ!$A$33:$A$776,$A52,СВЦЭМ!$B$33:$B$776,T$47)+'СЕТ СН'!$G$14+СВЦЭМ!$D$10+'СЕТ СН'!$G$5-'СЕТ СН'!$G$24</f>
        <v>3210.0004994000001</v>
      </c>
      <c r="U52" s="36">
        <f>SUMIFS(СВЦЭМ!$D$33:$D$776,СВЦЭМ!$A$33:$A$776,$A52,СВЦЭМ!$B$33:$B$776,U$47)+'СЕТ СН'!$G$14+СВЦЭМ!$D$10+'СЕТ СН'!$G$5-'СЕТ СН'!$G$24</f>
        <v>3228.4575851500003</v>
      </c>
      <c r="V52" s="36">
        <f>SUMIFS(СВЦЭМ!$D$33:$D$776,СВЦЭМ!$A$33:$A$776,$A52,СВЦЭМ!$B$33:$B$776,V$47)+'СЕТ СН'!$G$14+СВЦЭМ!$D$10+'СЕТ СН'!$G$5-'СЕТ СН'!$G$24</f>
        <v>3230.4491882400002</v>
      </c>
      <c r="W52" s="36">
        <f>SUMIFS(СВЦЭМ!$D$33:$D$776,СВЦЭМ!$A$33:$A$776,$A52,СВЦЭМ!$B$33:$B$776,W$47)+'СЕТ СН'!$G$14+СВЦЭМ!$D$10+'СЕТ СН'!$G$5-'СЕТ СН'!$G$24</f>
        <v>3219.4312104000001</v>
      </c>
      <c r="X52" s="36">
        <f>SUMIFS(СВЦЭМ!$D$33:$D$776,СВЦЭМ!$A$33:$A$776,$A52,СВЦЭМ!$B$33:$B$776,X$47)+'СЕТ СН'!$G$14+СВЦЭМ!$D$10+'СЕТ СН'!$G$5-'СЕТ СН'!$G$24</f>
        <v>3217.48534784</v>
      </c>
      <c r="Y52" s="36">
        <f>SUMIFS(СВЦЭМ!$D$33:$D$776,СВЦЭМ!$A$33:$A$776,$A52,СВЦЭМ!$B$33:$B$776,Y$47)+'СЕТ СН'!$G$14+СВЦЭМ!$D$10+'СЕТ СН'!$G$5-'СЕТ СН'!$G$24</f>
        <v>3317.03866715</v>
      </c>
    </row>
    <row r="53" spans="1:25" ht="15.75" x14ac:dyDescent="0.2">
      <c r="A53" s="35">
        <f t="shared" si="1"/>
        <v>43744</v>
      </c>
      <c r="B53" s="36">
        <f>SUMIFS(СВЦЭМ!$D$33:$D$776,СВЦЭМ!$A$33:$A$776,$A53,СВЦЭМ!$B$33:$B$776,B$47)+'СЕТ СН'!$G$14+СВЦЭМ!$D$10+'СЕТ СН'!$G$5-'СЕТ СН'!$G$24</f>
        <v>3311.52960579</v>
      </c>
      <c r="C53" s="36">
        <f>SUMIFS(СВЦЭМ!$D$33:$D$776,СВЦЭМ!$A$33:$A$776,$A53,СВЦЭМ!$B$33:$B$776,C$47)+'СЕТ СН'!$G$14+СВЦЭМ!$D$10+'СЕТ СН'!$G$5-'СЕТ СН'!$G$24</f>
        <v>3342.6337513799999</v>
      </c>
      <c r="D53" s="36">
        <f>SUMIFS(СВЦЭМ!$D$33:$D$776,СВЦЭМ!$A$33:$A$776,$A53,СВЦЭМ!$B$33:$B$776,D$47)+'СЕТ СН'!$G$14+СВЦЭМ!$D$10+'СЕТ СН'!$G$5-'СЕТ СН'!$G$24</f>
        <v>3366.29325234</v>
      </c>
      <c r="E53" s="36">
        <f>SUMIFS(СВЦЭМ!$D$33:$D$776,СВЦЭМ!$A$33:$A$776,$A53,СВЦЭМ!$B$33:$B$776,E$47)+'СЕТ СН'!$G$14+СВЦЭМ!$D$10+'СЕТ СН'!$G$5-'СЕТ СН'!$G$24</f>
        <v>3375.5376448800002</v>
      </c>
      <c r="F53" s="36">
        <f>SUMIFS(СВЦЭМ!$D$33:$D$776,СВЦЭМ!$A$33:$A$776,$A53,СВЦЭМ!$B$33:$B$776,F$47)+'СЕТ СН'!$G$14+СВЦЭМ!$D$10+'СЕТ СН'!$G$5-'СЕТ СН'!$G$24</f>
        <v>3375.24050532</v>
      </c>
      <c r="G53" s="36">
        <f>SUMIFS(СВЦЭМ!$D$33:$D$776,СВЦЭМ!$A$33:$A$776,$A53,СВЦЭМ!$B$33:$B$776,G$47)+'СЕТ СН'!$G$14+СВЦЭМ!$D$10+'СЕТ СН'!$G$5-'СЕТ СН'!$G$24</f>
        <v>3375.1245075100001</v>
      </c>
      <c r="H53" s="36">
        <f>SUMIFS(СВЦЭМ!$D$33:$D$776,СВЦЭМ!$A$33:$A$776,$A53,СВЦЭМ!$B$33:$B$776,H$47)+'СЕТ СН'!$G$14+СВЦЭМ!$D$10+'СЕТ СН'!$G$5-'СЕТ СН'!$G$24</f>
        <v>3323.9600040200003</v>
      </c>
      <c r="I53" s="36">
        <f>SUMIFS(СВЦЭМ!$D$33:$D$776,СВЦЭМ!$A$33:$A$776,$A53,СВЦЭМ!$B$33:$B$776,I$47)+'СЕТ СН'!$G$14+СВЦЭМ!$D$10+'СЕТ СН'!$G$5-'СЕТ СН'!$G$24</f>
        <v>3241.3679161600003</v>
      </c>
      <c r="J53" s="36">
        <f>SUMIFS(СВЦЭМ!$D$33:$D$776,СВЦЭМ!$A$33:$A$776,$A53,СВЦЭМ!$B$33:$B$776,J$47)+'СЕТ СН'!$G$14+СВЦЭМ!$D$10+'СЕТ СН'!$G$5-'СЕТ СН'!$G$24</f>
        <v>3190.4414162200001</v>
      </c>
      <c r="K53" s="36">
        <f>SUMIFS(СВЦЭМ!$D$33:$D$776,СВЦЭМ!$A$33:$A$776,$A53,СВЦЭМ!$B$33:$B$776,K$47)+'СЕТ СН'!$G$14+СВЦЭМ!$D$10+'СЕТ СН'!$G$5-'СЕТ СН'!$G$24</f>
        <v>3196.9352521800001</v>
      </c>
      <c r="L53" s="36">
        <f>SUMIFS(СВЦЭМ!$D$33:$D$776,СВЦЭМ!$A$33:$A$776,$A53,СВЦЭМ!$B$33:$B$776,L$47)+'СЕТ СН'!$G$14+СВЦЭМ!$D$10+'СЕТ СН'!$G$5-'СЕТ СН'!$G$24</f>
        <v>3211.9926224400001</v>
      </c>
      <c r="M53" s="36">
        <f>SUMIFS(СВЦЭМ!$D$33:$D$776,СВЦЭМ!$A$33:$A$776,$A53,СВЦЭМ!$B$33:$B$776,M$47)+'СЕТ СН'!$G$14+СВЦЭМ!$D$10+'СЕТ СН'!$G$5-'СЕТ СН'!$G$24</f>
        <v>3204.8750861200001</v>
      </c>
      <c r="N53" s="36">
        <f>SUMIFS(СВЦЭМ!$D$33:$D$776,СВЦЭМ!$A$33:$A$776,$A53,СВЦЭМ!$B$33:$B$776,N$47)+'СЕТ СН'!$G$14+СВЦЭМ!$D$10+'СЕТ СН'!$G$5-'СЕТ СН'!$G$24</f>
        <v>3194.2598197900002</v>
      </c>
      <c r="O53" s="36">
        <f>SUMIFS(СВЦЭМ!$D$33:$D$776,СВЦЭМ!$A$33:$A$776,$A53,СВЦЭМ!$B$33:$B$776,O$47)+'СЕТ СН'!$G$14+СВЦЭМ!$D$10+'СЕТ СН'!$G$5-'СЕТ СН'!$G$24</f>
        <v>3195.2664920000002</v>
      </c>
      <c r="P53" s="36">
        <f>SUMIFS(СВЦЭМ!$D$33:$D$776,СВЦЭМ!$A$33:$A$776,$A53,СВЦЭМ!$B$33:$B$776,P$47)+'СЕТ СН'!$G$14+СВЦЭМ!$D$10+'СЕТ СН'!$G$5-'СЕТ СН'!$G$24</f>
        <v>3194.51664996</v>
      </c>
      <c r="Q53" s="36">
        <f>SUMIFS(СВЦЭМ!$D$33:$D$776,СВЦЭМ!$A$33:$A$776,$A53,СВЦЭМ!$B$33:$B$776,Q$47)+'СЕТ СН'!$G$14+СВЦЭМ!$D$10+'СЕТ СН'!$G$5-'СЕТ СН'!$G$24</f>
        <v>3198.7031179700002</v>
      </c>
      <c r="R53" s="36">
        <f>SUMIFS(СВЦЭМ!$D$33:$D$776,СВЦЭМ!$A$33:$A$776,$A53,СВЦЭМ!$B$33:$B$776,R$47)+'СЕТ СН'!$G$14+СВЦЭМ!$D$10+'СЕТ СН'!$G$5-'СЕТ СН'!$G$24</f>
        <v>3190.5572010200003</v>
      </c>
      <c r="S53" s="36">
        <f>SUMIFS(СВЦЭМ!$D$33:$D$776,СВЦЭМ!$A$33:$A$776,$A53,СВЦЭМ!$B$33:$B$776,S$47)+'СЕТ СН'!$G$14+СВЦЭМ!$D$10+'СЕТ СН'!$G$5-'СЕТ СН'!$G$24</f>
        <v>3198.4683713900004</v>
      </c>
      <c r="T53" s="36">
        <f>SUMIFS(СВЦЭМ!$D$33:$D$776,СВЦЭМ!$A$33:$A$776,$A53,СВЦЭМ!$B$33:$B$776,T$47)+'СЕТ СН'!$G$14+СВЦЭМ!$D$10+'СЕТ СН'!$G$5-'СЕТ СН'!$G$24</f>
        <v>3200.3895534900003</v>
      </c>
      <c r="U53" s="36">
        <f>SUMIFS(СВЦЭМ!$D$33:$D$776,СВЦЭМ!$A$33:$A$776,$A53,СВЦЭМ!$B$33:$B$776,U$47)+'СЕТ СН'!$G$14+СВЦЭМ!$D$10+'СЕТ СН'!$G$5-'СЕТ СН'!$G$24</f>
        <v>3218.0058256299999</v>
      </c>
      <c r="V53" s="36">
        <f>SUMIFS(СВЦЭМ!$D$33:$D$776,СВЦЭМ!$A$33:$A$776,$A53,СВЦЭМ!$B$33:$B$776,V$47)+'СЕТ СН'!$G$14+СВЦЭМ!$D$10+'СЕТ СН'!$G$5-'СЕТ СН'!$G$24</f>
        <v>3217.0747336100003</v>
      </c>
      <c r="W53" s="36">
        <f>SUMIFS(СВЦЭМ!$D$33:$D$776,СВЦЭМ!$A$33:$A$776,$A53,СВЦЭМ!$B$33:$B$776,W$47)+'СЕТ СН'!$G$14+СВЦЭМ!$D$10+'СЕТ СН'!$G$5-'СЕТ СН'!$G$24</f>
        <v>3205.00050388</v>
      </c>
      <c r="X53" s="36">
        <f>SUMIFS(СВЦЭМ!$D$33:$D$776,СВЦЭМ!$A$33:$A$776,$A53,СВЦЭМ!$B$33:$B$776,X$47)+'СЕТ СН'!$G$14+СВЦЭМ!$D$10+'СЕТ СН'!$G$5-'СЕТ СН'!$G$24</f>
        <v>3196.1043050500002</v>
      </c>
      <c r="Y53" s="36">
        <f>SUMIFS(СВЦЭМ!$D$33:$D$776,СВЦЭМ!$A$33:$A$776,$A53,СВЦЭМ!$B$33:$B$776,Y$47)+'СЕТ СН'!$G$14+СВЦЭМ!$D$10+'СЕТ СН'!$G$5-'СЕТ СН'!$G$24</f>
        <v>3236.4086358600002</v>
      </c>
    </row>
    <row r="54" spans="1:25" ht="15.75" x14ac:dyDescent="0.2">
      <c r="A54" s="35">
        <f t="shared" si="1"/>
        <v>43745</v>
      </c>
      <c r="B54" s="36">
        <f>SUMIFS(СВЦЭМ!$D$33:$D$776,СВЦЭМ!$A$33:$A$776,$A54,СВЦЭМ!$B$33:$B$776,B$47)+'СЕТ СН'!$G$14+СВЦЭМ!$D$10+'СЕТ СН'!$G$5-'СЕТ СН'!$G$24</f>
        <v>3331.3673963700003</v>
      </c>
      <c r="C54" s="36">
        <f>SUMIFS(СВЦЭМ!$D$33:$D$776,СВЦЭМ!$A$33:$A$776,$A54,СВЦЭМ!$B$33:$B$776,C$47)+'СЕТ СН'!$G$14+СВЦЭМ!$D$10+'СЕТ СН'!$G$5-'СЕТ СН'!$G$24</f>
        <v>3350.7164296199999</v>
      </c>
      <c r="D54" s="36">
        <f>SUMIFS(СВЦЭМ!$D$33:$D$776,СВЦЭМ!$A$33:$A$776,$A54,СВЦЭМ!$B$33:$B$776,D$47)+'СЕТ СН'!$G$14+СВЦЭМ!$D$10+'СЕТ СН'!$G$5-'СЕТ СН'!$G$24</f>
        <v>3365.4992578600004</v>
      </c>
      <c r="E54" s="36">
        <f>SUMIFS(СВЦЭМ!$D$33:$D$776,СВЦЭМ!$A$33:$A$776,$A54,СВЦЭМ!$B$33:$B$776,E$47)+'СЕТ СН'!$G$14+СВЦЭМ!$D$10+'СЕТ СН'!$G$5-'СЕТ СН'!$G$24</f>
        <v>3381.9352844800001</v>
      </c>
      <c r="F54" s="36">
        <f>SUMIFS(СВЦЭМ!$D$33:$D$776,СВЦЭМ!$A$33:$A$776,$A54,СВЦЭМ!$B$33:$B$776,F$47)+'СЕТ СН'!$G$14+СВЦЭМ!$D$10+'СЕТ СН'!$G$5-'СЕТ СН'!$G$24</f>
        <v>3389.16304046</v>
      </c>
      <c r="G54" s="36">
        <f>SUMIFS(СВЦЭМ!$D$33:$D$776,СВЦЭМ!$A$33:$A$776,$A54,СВЦЭМ!$B$33:$B$776,G$47)+'СЕТ СН'!$G$14+СВЦЭМ!$D$10+'СЕТ СН'!$G$5-'СЕТ СН'!$G$24</f>
        <v>3368.9962701300001</v>
      </c>
      <c r="H54" s="36">
        <f>SUMIFS(СВЦЭМ!$D$33:$D$776,СВЦЭМ!$A$33:$A$776,$A54,СВЦЭМ!$B$33:$B$776,H$47)+'СЕТ СН'!$G$14+СВЦЭМ!$D$10+'СЕТ СН'!$G$5-'СЕТ СН'!$G$24</f>
        <v>3289.9731344500001</v>
      </c>
      <c r="I54" s="36">
        <f>SUMIFS(СВЦЭМ!$D$33:$D$776,СВЦЭМ!$A$33:$A$776,$A54,СВЦЭМ!$B$33:$B$776,I$47)+'СЕТ СН'!$G$14+СВЦЭМ!$D$10+'СЕТ СН'!$G$5-'СЕТ СН'!$G$24</f>
        <v>3206.8791199699999</v>
      </c>
      <c r="J54" s="36">
        <f>SUMIFS(СВЦЭМ!$D$33:$D$776,СВЦЭМ!$A$33:$A$776,$A54,СВЦЭМ!$B$33:$B$776,J$47)+'СЕТ СН'!$G$14+СВЦЭМ!$D$10+'СЕТ СН'!$G$5-'СЕТ СН'!$G$24</f>
        <v>3193.4924161100002</v>
      </c>
      <c r="K54" s="36">
        <f>SUMIFS(СВЦЭМ!$D$33:$D$776,СВЦЭМ!$A$33:$A$776,$A54,СВЦЭМ!$B$33:$B$776,K$47)+'СЕТ СН'!$G$14+СВЦЭМ!$D$10+'СЕТ СН'!$G$5-'СЕТ СН'!$G$24</f>
        <v>3194.7460152900003</v>
      </c>
      <c r="L54" s="36">
        <f>SUMIFS(СВЦЭМ!$D$33:$D$776,СВЦЭМ!$A$33:$A$776,$A54,СВЦЭМ!$B$33:$B$776,L$47)+'СЕТ СН'!$G$14+СВЦЭМ!$D$10+'СЕТ СН'!$G$5-'СЕТ СН'!$G$24</f>
        <v>3192.94952487</v>
      </c>
      <c r="M54" s="36">
        <f>SUMIFS(СВЦЭМ!$D$33:$D$776,СВЦЭМ!$A$33:$A$776,$A54,СВЦЭМ!$B$33:$B$776,M$47)+'СЕТ СН'!$G$14+СВЦЭМ!$D$10+'СЕТ СН'!$G$5-'СЕТ СН'!$G$24</f>
        <v>3202.3223659100004</v>
      </c>
      <c r="N54" s="36">
        <f>SUMIFS(СВЦЭМ!$D$33:$D$776,СВЦЭМ!$A$33:$A$776,$A54,СВЦЭМ!$B$33:$B$776,N$47)+'СЕТ СН'!$G$14+СВЦЭМ!$D$10+'СЕТ СН'!$G$5-'СЕТ СН'!$G$24</f>
        <v>3209.1130354100001</v>
      </c>
      <c r="O54" s="36">
        <f>SUMIFS(СВЦЭМ!$D$33:$D$776,СВЦЭМ!$A$33:$A$776,$A54,СВЦЭМ!$B$33:$B$776,O$47)+'СЕТ СН'!$G$14+СВЦЭМ!$D$10+'СЕТ СН'!$G$5-'СЕТ СН'!$G$24</f>
        <v>3208.5280727200002</v>
      </c>
      <c r="P54" s="36">
        <f>SUMIFS(СВЦЭМ!$D$33:$D$776,СВЦЭМ!$A$33:$A$776,$A54,СВЦЭМ!$B$33:$B$776,P$47)+'СЕТ СН'!$G$14+СВЦЭМ!$D$10+'СЕТ СН'!$G$5-'СЕТ СН'!$G$24</f>
        <v>3207.20391505</v>
      </c>
      <c r="Q54" s="36">
        <f>SUMIFS(СВЦЭМ!$D$33:$D$776,СВЦЭМ!$A$33:$A$776,$A54,СВЦЭМ!$B$33:$B$776,Q$47)+'СЕТ СН'!$G$14+СВЦЭМ!$D$10+'СЕТ СН'!$G$5-'СЕТ СН'!$G$24</f>
        <v>3212.7912750599999</v>
      </c>
      <c r="R54" s="36">
        <f>SUMIFS(СВЦЭМ!$D$33:$D$776,СВЦЭМ!$A$33:$A$776,$A54,СВЦЭМ!$B$33:$B$776,R$47)+'СЕТ СН'!$G$14+СВЦЭМ!$D$10+'СЕТ СН'!$G$5-'СЕТ СН'!$G$24</f>
        <v>3211.15340036</v>
      </c>
      <c r="S54" s="36">
        <f>SUMIFS(СВЦЭМ!$D$33:$D$776,СВЦЭМ!$A$33:$A$776,$A54,СВЦЭМ!$B$33:$B$776,S$47)+'СЕТ СН'!$G$14+СВЦЭМ!$D$10+'СЕТ СН'!$G$5-'СЕТ СН'!$G$24</f>
        <v>3215.7755594500004</v>
      </c>
      <c r="T54" s="36">
        <f>SUMIFS(СВЦЭМ!$D$33:$D$776,СВЦЭМ!$A$33:$A$776,$A54,СВЦЭМ!$B$33:$B$776,T$47)+'СЕТ СН'!$G$14+СВЦЭМ!$D$10+'СЕТ СН'!$G$5-'СЕТ СН'!$G$24</f>
        <v>3205.2726281300002</v>
      </c>
      <c r="U54" s="36">
        <f>SUMIFS(СВЦЭМ!$D$33:$D$776,СВЦЭМ!$A$33:$A$776,$A54,СВЦЭМ!$B$33:$B$776,U$47)+'СЕТ СН'!$G$14+СВЦЭМ!$D$10+'СЕТ СН'!$G$5-'СЕТ СН'!$G$24</f>
        <v>3200.3393453400004</v>
      </c>
      <c r="V54" s="36">
        <f>SUMIFS(СВЦЭМ!$D$33:$D$776,СВЦЭМ!$A$33:$A$776,$A54,СВЦЭМ!$B$33:$B$776,V$47)+'СЕТ СН'!$G$14+СВЦЭМ!$D$10+'СЕТ СН'!$G$5-'СЕТ СН'!$G$24</f>
        <v>3193.85205331</v>
      </c>
      <c r="W54" s="36">
        <f>SUMIFS(СВЦЭМ!$D$33:$D$776,СВЦЭМ!$A$33:$A$776,$A54,СВЦЭМ!$B$33:$B$776,W$47)+'СЕТ СН'!$G$14+СВЦЭМ!$D$10+'СЕТ СН'!$G$5-'СЕТ СН'!$G$24</f>
        <v>3212.5909406999999</v>
      </c>
      <c r="X54" s="36">
        <f>SUMIFS(СВЦЭМ!$D$33:$D$776,СВЦЭМ!$A$33:$A$776,$A54,СВЦЭМ!$B$33:$B$776,X$47)+'СЕТ СН'!$G$14+СВЦЭМ!$D$10+'СЕТ СН'!$G$5-'СЕТ СН'!$G$24</f>
        <v>3231.8553344299999</v>
      </c>
      <c r="Y54" s="36">
        <f>SUMIFS(СВЦЭМ!$D$33:$D$776,СВЦЭМ!$A$33:$A$776,$A54,СВЦЭМ!$B$33:$B$776,Y$47)+'СЕТ СН'!$G$14+СВЦЭМ!$D$10+'СЕТ СН'!$G$5-'СЕТ СН'!$G$24</f>
        <v>3275.5098119900003</v>
      </c>
    </row>
    <row r="55" spans="1:25" ht="15.75" x14ac:dyDescent="0.2">
      <c r="A55" s="35">
        <f t="shared" si="1"/>
        <v>43746</v>
      </c>
      <c r="B55" s="36">
        <f>SUMIFS(СВЦЭМ!$D$33:$D$776,СВЦЭМ!$A$33:$A$776,$A55,СВЦЭМ!$B$33:$B$776,B$47)+'СЕТ СН'!$G$14+СВЦЭМ!$D$10+'СЕТ СН'!$G$5-'СЕТ СН'!$G$24</f>
        <v>3240.6558746999999</v>
      </c>
      <c r="C55" s="36">
        <f>SUMIFS(СВЦЭМ!$D$33:$D$776,СВЦЭМ!$A$33:$A$776,$A55,СВЦЭМ!$B$33:$B$776,C$47)+'СЕТ СН'!$G$14+СВЦЭМ!$D$10+'СЕТ СН'!$G$5-'СЕТ СН'!$G$24</f>
        <v>3296.5723021900003</v>
      </c>
      <c r="D55" s="36">
        <f>SUMIFS(СВЦЭМ!$D$33:$D$776,СВЦЭМ!$A$33:$A$776,$A55,СВЦЭМ!$B$33:$B$776,D$47)+'СЕТ СН'!$G$14+СВЦЭМ!$D$10+'СЕТ СН'!$G$5-'СЕТ СН'!$G$24</f>
        <v>3288.5520262</v>
      </c>
      <c r="E55" s="36">
        <f>SUMIFS(СВЦЭМ!$D$33:$D$776,СВЦЭМ!$A$33:$A$776,$A55,СВЦЭМ!$B$33:$B$776,E$47)+'СЕТ СН'!$G$14+СВЦЭМ!$D$10+'СЕТ СН'!$G$5-'СЕТ СН'!$G$24</f>
        <v>3302.1432048000001</v>
      </c>
      <c r="F55" s="36">
        <f>SUMIFS(СВЦЭМ!$D$33:$D$776,СВЦЭМ!$A$33:$A$776,$A55,СВЦЭМ!$B$33:$B$776,F$47)+'СЕТ СН'!$G$14+СВЦЭМ!$D$10+'СЕТ СН'!$G$5-'СЕТ СН'!$G$24</f>
        <v>3300.7420426100002</v>
      </c>
      <c r="G55" s="36">
        <f>SUMIFS(СВЦЭМ!$D$33:$D$776,СВЦЭМ!$A$33:$A$776,$A55,СВЦЭМ!$B$33:$B$776,G$47)+'СЕТ СН'!$G$14+СВЦЭМ!$D$10+'СЕТ СН'!$G$5-'СЕТ СН'!$G$24</f>
        <v>3289.4670051900002</v>
      </c>
      <c r="H55" s="36">
        <f>SUMIFS(СВЦЭМ!$D$33:$D$776,СВЦЭМ!$A$33:$A$776,$A55,СВЦЭМ!$B$33:$B$776,H$47)+'СЕТ СН'!$G$14+СВЦЭМ!$D$10+'СЕТ СН'!$G$5-'СЕТ СН'!$G$24</f>
        <v>3264.8263054200002</v>
      </c>
      <c r="I55" s="36">
        <f>SUMIFS(СВЦЭМ!$D$33:$D$776,СВЦЭМ!$A$33:$A$776,$A55,СВЦЭМ!$B$33:$B$776,I$47)+'СЕТ СН'!$G$14+СВЦЭМ!$D$10+'СЕТ СН'!$G$5-'СЕТ СН'!$G$24</f>
        <v>3225.03990389</v>
      </c>
      <c r="J55" s="36">
        <f>SUMIFS(СВЦЭМ!$D$33:$D$776,СВЦЭМ!$A$33:$A$776,$A55,СВЦЭМ!$B$33:$B$776,J$47)+'СЕТ СН'!$G$14+СВЦЭМ!$D$10+'СЕТ СН'!$G$5-'СЕТ СН'!$G$24</f>
        <v>3198.9328055800001</v>
      </c>
      <c r="K55" s="36">
        <f>SUMIFS(СВЦЭМ!$D$33:$D$776,СВЦЭМ!$A$33:$A$776,$A55,СВЦЭМ!$B$33:$B$776,K$47)+'СЕТ СН'!$G$14+СВЦЭМ!$D$10+'СЕТ СН'!$G$5-'СЕТ СН'!$G$24</f>
        <v>3201.1246289000001</v>
      </c>
      <c r="L55" s="36">
        <f>SUMIFS(СВЦЭМ!$D$33:$D$776,СВЦЭМ!$A$33:$A$776,$A55,СВЦЭМ!$B$33:$B$776,L$47)+'СЕТ СН'!$G$14+СВЦЭМ!$D$10+'СЕТ СН'!$G$5-'СЕТ СН'!$G$24</f>
        <v>3205.1726154200001</v>
      </c>
      <c r="M55" s="36">
        <f>SUMIFS(СВЦЭМ!$D$33:$D$776,СВЦЭМ!$A$33:$A$776,$A55,СВЦЭМ!$B$33:$B$776,M$47)+'СЕТ СН'!$G$14+СВЦЭМ!$D$10+'СЕТ СН'!$G$5-'СЕТ СН'!$G$24</f>
        <v>3197.86864758</v>
      </c>
      <c r="N55" s="36">
        <f>SUMIFS(СВЦЭМ!$D$33:$D$776,СВЦЭМ!$A$33:$A$776,$A55,СВЦЭМ!$B$33:$B$776,N$47)+'СЕТ СН'!$G$14+СВЦЭМ!$D$10+'СЕТ СН'!$G$5-'СЕТ СН'!$G$24</f>
        <v>3178.4796055100001</v>
      </c>
      <c r="O55" s="36">
        <f>SUMIFS(СВЦЭМ!$D$33:$D$776,СВЦЭМ!$A$33:$A$776,$A55,СВЦЭМ!$B$33:$B$776,O$47)+'СЕТ СН'!$G$14+СВЦЭМ!$D$10+'СЕТ СН'!$G$5-'СЕТ СН'!$G$24</f>
        <v>3150.9890341999999</v>
      </c>
      <c r="P55" s="36">
        <f>SUMIFS(СВЦЭМ!$D$33:$D$776,СВЦЭМ!$A$33:$A$776,$A55,СВЦЭМ!$B$33:$B$776,P$47)+'СЕТ СН'!$G$14+СВЦЭМ!$D$10+'СЕТ СН'!$G$5-'СЕТ СН'!$G$24</f>
        <v>3201.6136128799999</v>
      </c>
      <c r="Q55" s="36">
        <f>SUMIFS(СВЦЭМ!$D$33:$D$776,СВЦЭМ!$A$33:$A$776,$A55,СВЦЭМ!$B$33:$B$776,Q$47)+'СЕТ СН'!$G$14+СВЦЭМ!$D$10+'СЕТ СН'!$G$5-'СЕТ СН'!$G$24</f>
        <v>3249.1783735899999</v>
      </c>
      <c r="R55" s="36">
        <f>SUMIFS(СВЦЭМ!$D$33:$D$776,СВЦЭМ!$A$33:$A$776,$A55,СВЦЭМ!$B$33:$B$776,R$47)+'СЕТ СН'!$G$14+СВЦЭМ!$D$10+'СЕТ СН'!$G$5-'СЕТ СН'!$G$24</f>
        <v>3146.0926965600001</v>
      </c>
      <c r="S55" s="36">
        <f>SUMIFS(СВЦЭМ!$D$33:$D$776,СВЦЭМ!$A$33:$A$776,$A55,СВЦЭМ!$B$33:$B$776,S$47)+'СЕТ СН'!$G$14+СВЦЭМ!$D$10+'СЕТ СН'!$G$5-'СЕТ СН'!$G$24</f>
        <v>3152.6651592200001</v>
      </c>
      <c r="T55" s="36">
        <f>SUMIFS(СВЦЭМ!$D$33:$D$776,СВЦЭМ!$A$33:$A$776,$A55,СВЦЭМ!$B$33:$B$776,T$47)+'СЕТ СН'!$G$14+СВЦЭМ!$D$10+'СЕТ СН'!$G$5-'СЕТ СН'!$G$24</f>
        <v>3166.3076152600001</v>
      </c>
      <c r="U55" s="36">
        <f>SUMIFS(СВЦЭМ!$D$33:$D$776,СВЦЭМ!$A$33:$A$776,$A55,СВЦЭМ!$B$33:$B$776,U$47)+'СЕТ СН'!$G$14+СВЦЭМ!$D$10+'СЕТ СН'!$G$5-'СЕТ СН'!$G$24</f>
        <v>3189.3705487100001</v>
      </c>
      <c r="V55" s="36">
        <f>SUMIFS(СВЦЭМ!$D$33:$D$776,СВЦЭМ!$A$33:$A$776,$A55,СВЦЭМ!$B$33:$B$776,V$47)+'СЕТ СН'!$G$14+СВЦЭМ!$D$10+'СЕТ СН'!$G$5-'СЕТ СН'!$G$24</f>
        <v>3193.5711515800003</v>
      </c>
      <c r="W55" s="36">
        <f>SUMIFS(СВЦЭМ!$D$33:$D$776,СВЦЭМ!$A$33:$A$776,$A55,СВЦЭМ!$B$33:$B$776,W$47)+'СЕТ СН'!$G$14+СВЦЭМ!$D$10+'СЕТ СН'!$G$5-'СЕТ СН'!$G$24</f>
        <v>3181.6082493700001</v>
      </c>
      <c r="X55" s="36">
        <f>SUMIFS(СВЦЭМ!$D$33:$D$776,СВЦЭМ!$A$33:$A$776,$A55,СВЦЭМ!$B$33:$B$776,X$47)+'СЕТ СН'!$G$14+СВЦЭМ!$D$10+'СЕТ СН'!$G$5-'СЕТ СН'!$G$24</f>
        <v>3146.34137306</v>
      </c>
      <c r="Y55" s="36">
        <f>SUMIFS(СВЦЭМ!$D$33:$D$776,СВЦЭМ!$A$33:$A$776,$A55,СВЦЭМ!$B$33:$B$776,Y$47)+'СЕТ СН'!$G$14+СВЦЭМ!$D$10+'СЕТ СН'!$G$5-'СЕТ СН'!$G$24</f>
        <v>3123.6114280700003</v>
      </c>
    </row>
    <row r="56" spans="1:25" ht="15.75" x14ac:dyDescent="0.2">
      <c r="A56" s="35">
        <f t="shared" si="1"/>
        <v>43747</v>
      </c>
      <c r="B56" s="36">
        <f>SUMIFS(СВЦЭМ!$D$33:$D$776,СВЦЭМ!$A$33:$A$776,$A56,СВЦЭМ!$B$33:$B$776,B$47)+'СЕТ СН'!$G$14+СВЦЭМ!$D$10+'СЕТ СН'!$G$5-'СЕТ СН'!$G$24</f>
        <v>3260.86609838</v>
      </c>
      <c r="C56" s="36">
        <f>SUMIFS(СВЦЭМ!$D$33:$D$776,СВЦЭМ!$A$33:$A$776,$A56,СВЦЭМ!$B$33:$B$776,C$47)+'СЕТ СН'!$G$14+СВЦЭМ!$D$10+'СЕТ СН'!$G$5-'СЕТ СН'!$G$24</f>
        <v>3296.0826269200002</v>
      </c>
      <c r="D56" s="36">
        <f>SUMIFS(СВЦЭМ!$D$33:$D$776,СВЦЭМ!$A$33:$A$776,$A56,СВЦЭМ!$B$33:$B$776,D$47)+'СЕТ СН'!$G$14+СВЦЭМ!$D$10+'СЕТ СН'!$G$5-'СЕТ СН'!$G$24</f>
        <v>3321.5264715600001</v>
      </c>
      <c r="E56" s="36">
        <f>SUMIFS(СВЦЭМ!$D$33:$D$776,СВЦЭМ!$A$33:$A$776,$A56,СВЦЭМ!$B$33:$B$776,E$47)+'СЕТ СН'!$G$14+СВЦЭМ!$D$10+'СЕТ СН'!$G$5-'СЕТ СН'!$G$24</f>
        <v>3333.29112682</v>
      </c>
      <c r="F56" s="36">
        <f>SUMIFS(СВЦЭМ!$D$33:$D$776,СВЦЭМ!$A$33:$A$776,$A56,СВЦЭМ!$B$33:$B$776,F$47)+'СЕТ СН'!$G$14+СВЦЭМ!$D$10+'СЕТ СН'!$G$5-'СЕТ СН'!$G$24</f>
        <v>3335.53353866</v>
      </c>
      <c r="G56" s="36">
        <f>SUMIFS(СВЦЭМ!$D$33:$D$776,СВЦЭМ!$A$33:$A$776,$A56,СВЦЭМ!$B$33:$B$776,G$47)+'СЕТ СН'!$G$14+СВЦЭМ!$D$10+'СЕТ СН'!$G$5-'СЕТ СН'!$G$24</f>
        <v>3315.8599067800001</v>
      </c>
      <c r="H56" s="36">
        <f>SUMIFS(СВЦЭМ!$D$33:$D$776,СВЦЭМ!$A$33:$A$776,$A56,СВЦЭМ!$B$33:$B$776,H$47)+'СЕТ СН'!$G$14+СВЦЭМ!$D$10+'СЕТ СН'!$G$5-'СЕТ СН'!$G$24</f>
        <v>3279.1042095900002</v>
      </c>
      <c r="I56" s="36">
        <f>SUMIFS(СВЦЭМ!$D$33:$D$776,СВЦЭМ!$A$33:$A$776,$A56,СВЦЭМ!$B$33:$B$776,I$47)+'СЕТ СН'!$G$14+СВЦЭМ!$D$10+'СЕТ СН'!$G$5-'СЕТ СН'!$G$24</f>
        <v>3253.8159817400001</v>
      </c>
      <c r="J56" s="36">
        <f>SUMIFS(СВЦЭМ!$D$33:$D$776,СВЦЭМ!$A$33:$A$776,$A56,СВЦЭМ!$B$33:$B$776,J$47)+'СЕТ СН'!$G$14+СВЦЭМ!$D$10+'СЕТ СН'!$G$5-'СЕТ СН'!$G$24</f>
        <v>3258.9688294400003</v>
      </c>
      <c r="K56" s="36">
        <f>SUMIFS(СВЦЭМ!$D$33:$D$776,СВЦЭМ!$A$33:$A$776,$A56,СВЦЭМ!$B$33:$B$776,K$47)+'СЕТ СН'!$G$14+СВЦЭМ!$D$10+'СЕТ СН'!$G$5-'СЕТ СН'!$G$24</f>
        <v>3271.7666384100003</v>
      </c>
      <c r="L56" s="36">
        <f>SUMIFS(СВЦЭМ!$D$33:$D$776,СВЦЭМ!$A$33:$A$776,$A56,СВЦЭМ!$B$33:$B$776,L$47)+'СЕТ СН'!$G$14+СВЦЭМ!$D$10+'СЕТ СН'!$G$5-'СЕТ СН'!$G$24</f>
        <v>3274.0945628200002</v>
      </c>
      <c r="M56" s="36">
        <f>SUMIFS(СВЦЭМ!$D$33:$D$776,СВЦЭМ!$A$33:$A$776,$A56,СВЦЭМ!$B$33:$B$776,M$47)+'СЕТ СН'!$G$14+СВЦЭМ!$D$10+'СЕТ СН'!$G$5-'СЕТ СН'!$G$24</f>
        <v>3269.5388735500001</v>
      </c>
      <c r="N56" s="36">
        <f>SUMIFS(СВЦЭМ!$D$33:$D$776,СВЦЭМ!$A$33:$A$776,$A56,СВЦЭМ!$B$33:$B$776,N$47)+'СЕТ СН'!$G$14+СВЦЭМ!$D$10+'СЕТ СН'!$G$5-'СЕТ СН'!$G$24</f>
        <v>3221.4209846000003</v>
      </c>
      <c r="O56" s="36">
        <f>SUMIFS(СВЦЭМ!$D$33:$D$776,СВЦЭМ!$A$33:$A$776,$A56,СВЦЭМ!$B$33:$B$776,O$47)+'СЕТ СН'!$G$14+СВЦЭМ!$D$10+'СЕТ СН'!$G$5-'СЕТ СН'!$G$24</f>
        <v>3199.3080750100003</v>
      </c>
      <c r="P56" s="36">
        <f>SUMIFS(СВЦЭМ!$D$33:$D$776,СВЦЭМ!$A$33:$A$776,$A56,СВЦЭМ!$B$33:$B$776,P$47)+'СЕТ СН'!$G$14+СВЦЭМ!$D$10+'СЕТ СН'!$G$5-'СЕТ СН'!$G$24</f>
        <v>3200.8240579900003</v>
      </c>
      <c r="Q56" s="36">
        <f>SUMIFS(СВЦЭМ!$D$33:$D$776,СВЦЭМ!$A$33:$A$776,$A56,СВЦЭМ!$B$33:$B$776,Q$47)+'СЕТ СН'!$G$14+СВЦЭМ!$D$10+'СЕТ СН'!$G$5-'СЕТ СН'!$G$24</f>
        <v>3200.521565</v>
      </c>
      <c r="R56" s="36">
        <f>SUMIFS(СВЦЭМ!$D$33:$D$776,СВЦЭМ!$A$33:$A$776,$A56,СВЦЭМ!$B$33:$B$776,R$47)+'СЕТ СН'!$G$14+СВЦЭМ!$D$10+'СЕТ СН'!$G$5-'СЕТ СН'!$G$24</f>
        <v>3192.4537333100002</v>
      </c>
      <c r="S56" s="36">
        <f>SUMIFS(СВЦЭМ!$D$33:$D$776,СВЦЭМ!$A$33:$A$776,$A56,СВЦЭМ!$B$33:$B$776,S$47)+'СЕТ СН'!$G$14+СВЦЭМ!$D$10+'СЕТ СН'!$G$5-'СЕТ СН'!$G$24</f>
        <v>3195.32598616</v>
      </c>
      <c r="T56" s="36">
        <f>SUMIFS(СВЦЭМ!$D$33:$D$776,СВЦЭМ!$A$33:$A$776,$A56,СВЦЭМ!$B$33:$B$776,T$47)+'СЕТ СН'!$G$14+СВЦЭМ!$D$10+'СЕТ СН'!$G$5-'СЕТ СН'!$G$24</f>
        <v>3217.9527564700002</v>
      </c>
      <c r="U56" s="36">
        <f>SUMIFS(СВЦЭМ!$D$33:$D$776,СВЦЭМ!$A$33:$A$776,$A56,СВЦЭМ!$B$33:$B$776,U$47)+'СЕТ СН'!$G$14+СВЦЭМ!$D$10+'СЕТ СН'!$G$5-'СЕТ СН'!$G$24</f>
        <v>3208.9830904999999</v>
      </c>
      <c r="V56" s="36">
        <f>SUMIFS(СВЦЭМ!$D$33:$D$776,СВЦЭМ!$A$33:$A$776,$A56,СВЦЭМ!$B$33:$B$776,V$47)+'СЕТ СН'!$G$14+СВЦЭМ!$D$10+'СЕТ СН'!$G$5-'СЕТ СН'!$G$24</f>
        <v>3201.2115646000002</v>
      </c>
      <c r="W56" s="36">
        <f>SUMIFS(СВЦЭМ!$D$33:$D$776,СВЦЭМ!$A$33:$A$776,$A56,СВЦЭМ!$B$33:$B$776,W$47)+'СЕТ СН'!$G$14+СВЦЭМ!$D$10+'СЕТ СН'!$G$5-'СЕТ СН'!$G$24</f>
        <v>3217.3472955800003</v>
      </c>
      <c r="X56" s="36">
        <f>SUMIFS(СВЦЭМ!$D$33:$D$776,СВЦЭМ!$A$33:$A$776,$A56,СВЦЭМ!$B$33:$B$776,X$47)+'СЕТ СН'!$G$14+СВЦЭМ!$D$10+'СЕТ СН'!$G$5-'СЕТ СН'!$G$24</f>
        <v>3194.3627708399999</v>
      </c>
      <c r="Y56" s="36">
        <f>SUMIFS(СВЦЭМ!$D$33:$D$776,СВЦЭМ!$A$33:$A$776,$A56,СВЦЭМ!$B$33:$B$776,Y$47)+'СЕТ СН'!$G$14+СВЦЭМ!$D$10+'СЕТ СН'!$G$5-'СЕТ СН'!$G$24</f>
        <v>3206.7525966600001</v>
      </c>
    </row>
    <row r="57" spans="1:25" ht="15.75" x14ac:dyDescent="0.2">
      <c r="A57" s="35">
        <f t="shared" si="1"/>
        <v>43748</v>
      </c>
      <c r="B57" s="36">
        <f>SUMIFS(СВЦЭМ!$D$33:$D$776,СВЦЭМ!$A$33:$A$776,$A57,СВЦЭМ!$B$33:$B$776,B$47)+'СЕТ СН'!$G$14+СВЦЭМ!$D$10+'СЕТ СН'!$G$5-'СЕТ СН'!$G$24</f>
        <v>3363.2158967200003</v>
      </c>
      <c r="C57" s="36">
        <f>SUMIFS(СВЦЭМ!$D$33:$D$776,СВЦЭМ!$A$33:$A$776,$A57,СВЦЭМ!$B$33:$B$776,C$47)+'СЕТ СН'!$G$14+СВЦЭМ!$D$10+'СЕТ СН'!$G$5-'СЕТ СН'!$G$24</f>
        <v>3405.7801299400003</v>
      </c>
      <c r="D57" s="36">
        <f>SUMIFS(СВЦЭМ!$D$33:$D$776,СВЦЭМ!$A$33:$A$776,$A57,СВЦЭМ!$B$33:$B$776,D$47)+'СЕТ СН'!$G$14+СВЦЭМ!$D$10+'СЕТ СН'!$G$5-'СЕТ СН'!$G$24</f>
        <v>3427.6712658599999</v>
      </c>
      <c r="E57" s="36">
        <f>SUMIFS(СВЦЭМ!$D$33:$D$776,СВЦЭМ!$A$33:$A$776,$A57,СВЦЭМ!$B$33:$B$776,E$47)+'СЕТ СН'!$G$14+СВЦЭМ!$D$10+'СЕТ СН'!$G$5-'СЕТ СН'!$G$24</f>
        <v>3435.6540763200001</v>
      </c>
      <c r="F57" s="36">
        <f>SUMIFS(СВЦЭМ!$D$33:$D$776,СВЦЭМ!$A$33:$A$776,$A57,СВЦЭМ!$B$33:$B$776,F$47)+'СЕТ СН'!$G$14+СВЦЭМ!$D$10+'СЕТ СН'!$G$5-'СЕТ СН'!$G$24</f>
        <v>3440.7404267800002</v>
      </c>
      <c r="G57" s="36">
        <f>SUMIFS(СВЦЭМ!$D$33:$D$776,СВЦЭМ!$A$33:$A$776,$A57,СВЦЭМ!$B$33:$B$776,G$47)+'СЕТ СН'!$G$14+СВЦЭМ!$D$10+'СЕТ СН'!$G$5-'СЕТ СН'!$G$24</f>
        <v>3422.4822023200004</v>
      </c>
      <c r="H57" s="36">
        <f>SUMIFS(СВЦЭМ!$D$33:$D$776,СВЦЭМ!$A$33:$A$776,$A57,СВЦЭМ!$B$33:$B$776,H$47)+'СЕТ СН'!$G$14+СВЦЭМ!$D$10+'СЕТ СН'!$G$5-'СЕТ СН'!$G$24</f>
        <v>3388.8311388700004</v>
      </c>
      <c r="I57" s="36">
        <f>SUMIFS(СВЦЭМ!$D$33:$D$776,СВЦЭМ!$A$33:$A$776,$A57,СВЦЭМ!$B$33:$B$776,I$47)+'СЕТ СН'!$G$14+СВЦЭМ!$D$10+'СЕТ СН'!$G$5-'СЕТ СН'!$G$24</f>
        <v>3299.9316169500003</v>
      </c>
      <c r="J57" s="36">
        <f>SUMIFS(СВЦЭМ!$D$33:$D$776,СВЦЭМ!$A$33:$A$776,$A57,СВЦЭМ!$B$33:$B$776,J$47)+'СЕТ СН'!$G$14+СВЦЭМ!$D$10+'СЕТ СН'!$G$5-'СЕТ СН'!$G$24</f>
        <v>3288.8111411700002</v>
      </c>
      <c r="K57" s="36">
        <f>SUMIFS(СВЦЭМ!$D$33:$D$776,СВЦЭМ!$A$33:$A$776,$A57,СВЦЭМ!$B$33:$B$776,K$47)+'СЕТ СН'!$G$14+СВЦЭМ!$D$10+'СЕТ СН'!$G$5-'СЕТ СН'!$G$24</f>
        <v>3282.6556490500002</v>
      </c>
      <c r="L57" s="36">
        <f>SUMIFS(СВЦЭМ!$D$33:$D$776,СВЦЭМ!$A$33:$A$776,$A57,СВЦЭМ!$B$33:$B$776,L$47)+'СЕТ СН'!$G$14+СВЦЭМ!$D$10+'СЕТ СН'!$G$5-'СЕТ СН'!$G$24</f>
        <v>3279.5011598199999</v>
      </c>
      <c r="M57" s="36">
        <f>SUMIFS(СВЦЭМ!$D$33:$D$776,СВЦЭМ!$A$33:$A$776,$A57,СВЦЭМ!$B$33:$B$776,M$47)+'СЕТ СН'!$G$14+СВЦЭМ!$D$10+'СЕТ СН'!$G$5-'СЕТ СН'!$G$24</f>
        <v>3285.8725954400002</v>
      </c>
      <c r="N57" s="36">
        <f>SUMIFS(СВЦЭМ!$D$33:$D$776,СВЦЭМ!$A$33:$A$776,$A57,СВЦЭМ!$B$33:$B$776,N$47)+'СЕТ СН'!$G$14+СВЦЭМ!$D$10+'СЕТ СН'!$G$5-'СЕТ СН'!$G$24</f>
        <v>3250.4756472500003</v>
      </c>
      <c r="O57" s="36">
        <f>SUMIFS(СВЦЭМ!$D$33:$D$776,СВЦЭМ!$A$33:$A$776,$A57,СВЦЭМ!$B$33:$B$776,O$47)+'СЕТ СН'!$G$14+СВЦЭМ!$D$10+'СЕТ СН'!$G$5-'СЕТ СН'!$G$24</f>
        <v>3211.8035029600001</v>
      </c>
      <c r="P57" s="36">
        <f>SUMIFS(СВЦЭМ!$D$33:$D$776,СВЦЭМ!$A$33:$A$776,$A57,СВЦЭМ!$B$33:$B$776,P$47)+'СЕТ СН'!$G$14+СВЦЭМ!$D$10+'СЕТ СН'!$G$5-'СЕТ СН'!$G$24</f>
        <v>3214.15363424</v>
      </c>
      <c r="Q57" s="36">
        <f>SUMIFS(СВЦЭМ!$D$33:$D$776,СВЦЭМ!$A$33:$A$776,$A57,СВЦЭМ!$B$33:$B$776,Q$47)+'СЕТ СН'!$G$14+СВЦЭМ!$D$10+'СЕТ СН'!$G$5-'СЕТ СН'!$G$24</f>
        <v>3213.9466822600002</v>
      </c>
      <c r="R57" s="36">
        <f>SUMIFS(СВЦЭМ!$D$33:$D$776,СВЦЭМ!$A$33:$A$776,$A57,СВЦЭМ!$B$33:$B$776,R$47)+'СЕТ СН'!$G$14+СВЦЭМ!$D$10+'СЕТ СН'!$G$5-'СЕТ СН'!$G$24</f>
        <v>3214.3729466600003</v>
      </c>
      <c r="S57" s="36">
        <f>SUMIFS(СВЦЭМ!$D$33:$D$776,СВЦЭМ!$A$33:$A$776,$A57,СВЦЭМ!$B$33:$B$776,S$47)+'СЕТ СН'!$G$14+СВЦЭМ!$D$10+'СЕТ СН'!$G$5-'СЕТ СН'!$G$24</f>
        <v>3223.3602803900003</v>
      </c>
      <c r="T57" s="36">
        <f>SUMIFS(СВЦЭМ!$D$33:$D$776,СВЦЭМ!$A$33:$A$776,$A57,СВЦЭМ!$B$33:$B$776,T$47)+'СЕТ СН'!$G$14+СВЦЭМ!$D$10+'СЕТ СН'!$G$5-'СЕТ СН'!$G$24</f>
        <v>3229.4210557200004</v>
      </c>
      <c r="U57" s="36">
        <f>SUMIFS(СВЦЭМ!$D$33:$D$776,СВЦЭМ!$A$33:$A$776,$A57,СВЦЭМ!$B$33:$B$776,U$47)+'СЕТ СН'!$G$14+СВЦЭМ!$D$10+'СЕТ СН'!$G$5-'СЕТ СН'!$G$24</f>
        <v>3245.0589968700001</v>
      </c>
      <c r="V57" s="36">
        <f>SUMIFS(СВЦЭМ!$D$33:$D$776,СВЦЭМ!$A$33:$A$776,$A57,СВЦЭМ!$B$33:$B$776,V$47)+'СЕТ СН'!$G$14+СВЦЭМ!$D$10+'СЕТ СН'!$G$5-'СЕТ СН'!$G$24</f>
        <v>3242.7170496100002</v>
      </c>
      <c r="W57" s="36">
        <f>SUMIFS(СВЦЭМ!$D$33:$D$776,СВЦЭМ!$A$33:$A$776,$A57,СВЦЭМ!$B$33:$B$776,W$47)+'СЕТ СН'!$G$14+СВЦЭМ!$D$10+'СЕТ СН'!$G$5-'СЕТ СН'!$G$24</f>
        <v>3236.0108524900002</v>
      </c>
      <c r="X57" s="36">
        <f>SUMIFS(СВЦЭМ!$D$33:$D$776,СВЦЭМ!$A$33:$A$776,$A57,СВЦЭМ!$B$33:$B$776,X$47)+'СЕТ СН'!$G$14+СВЦЭМ!$D$10+'СЕТ СН'!$G$5-'СЕТ СН'!$G$24</f>
        <v>3226.5288754399999</v>
      </c>
      <c r="Y57" s="36">
        <f>SUMIFS(СВЦЭМ!$D$33:$D$776,СВЦЭМ!$A$33:$A$776,$A57,СВЦЭМ!$B$33:$B$776,Y$47)+'СЕТ СН'!$G$14+СВЦЭМ!$D$10+'СЕТ СН'!$G$5-'СЕТ СН'!$G$24</f>
        <v>3254.3625014500003</v>
      </c>
    </row>
    <row r="58" spans="1:25" ht="15.75" x14ac:dyDescent="0.2">
      <c r="A58" s="35">
        <f t="shared" si="1"/>
        <v>43749</v>
      </c>
      <c r="B58" s="36">
        <f>SUMIFS(СВЦЭМ!$D$33:$D$776,СВЦЭМ!$A$33:$A$776,$A58,СВЦЭМ!$B$33:$B$776,B$47)+'СЕТ СН'!$G$14+СВЦЭМ!$D$10+'СЕТ СН'!$G$5-'СЕТ СН'!$G$24</f>
        <v>3319.7156413600001</v>
      </c>
      <c r="C58" s="36">
        <f>SUMIFS(СВЦЭМ!$D$33:$D$776,СВЦЭМ!$A$33:$A$776,$A58,СВЦЭМ!$B$33:$B$776,C$47)+'СЕТ СН'!$G$14+СВЦЭМ!$D$10+'СЕТ СН'!$G$5-'СЕТ СН'!$G$24</f>
        <v>3377.7121715600001</v>
      </c>
      <c r="D58" s="36">
        <f>SUMIFS(СВЦЭМ!$D$33:$D$776,СВЦЭМ!$A$33:$A$776,$A58,СВЦЭМ!$B$33:$B$776,D$47)+'СЕТ СН'!$G$14+СВЦЭМ!$D$10+'СЕТ СН'!$G$5-'СЕТ СН'!$G$24</f>
        <v>3388.80332481</v>
      </c>
      <c r="E58" s="36">
        <f>SUMIFS(СВЦЭМ!$D$33:$D$776,СВЦЭМ!$A$33:$A$776,$A58,СВЦЭМ!$B$33:$B$776,E$47)+'СЕТ СН'!$G$14+СВЦЭМ!$D$10+'СЕТ СН'!$G$5-'СЕТ СН'!$G$24</f>
        <v>3394.1306487900001</v>
      </c>
      <c r="F58" s="36">
        <f>SUMIFS(СВЦЭМ!$D$33:$D$776,СВЦЭМ!$A$33:$A$776,$A58,СВЦЭМ!$B$33:$B$776,F$47)+'СЕТ СН'!$G$14+СВЦЭМ!$D$10+'СЕТ СН'!$G$5-'СЕТ СН'!$G$24</f>
        <v>3388.7158667200001</v>
      </c>
      <c r="G58" s="36">
        <f>SUMIFS(СВЦЭМ!$D$33:$D$776,СВЦЭМ!$A$33:$A$776,$A58,СВЦЭМ!$B$33:$B$776,G$47)+'СЕТ СН'!$G$14+СВЦЭМ!$D$10+'СЕТ СН'!$G$5-'СЕТ СН'!$G$24</f>
        <v>3371.95696752</v>
      </c>
      <c r="H58" s="36">
        <f>SUMIFS(СВЦЭМ!$D$33:$D$776,СВЦЭМ!$A$33:$A$776,$A58,СВЦЭМ!$B$33:$B$776,H$47)+'СЕТ СН'!$G$14+СВЦЭМ!$D$10+'СЕТ СН'!$G$5-'СЕТ СН'!$G$24</f>
        <v>3329.40361919</v>
      </c>
      <c r="I58" s="36">
        <f>SUMIFS(СВЦЭМ!$D$33:$D$776,СВЦЭМ!$A$33:$A$776,$A58,СВЦЭМ!$B$33:$B$776,I$47)+'СЕТ СН'!$G$14+СВЦЭМ!$D$10+'СЕТ СН'!$G$5-'СЕТ СН'!$G$24</f>
        <v>3306.48761173</v>
      </c>
      <c r="J58" s="36">
        <f>SUMIFS(СВЦЭМ!$D$33:$D$776,СВЦЭМ!$A$33:$A$776,$A58,СВЦЭМ!$B$33:$B$776,J$47)+'СЕТ СН'!$G$14+СВЦЭМ!$D$10+'СЕТ СН'!$G$5-'СЕТ СН'!$G$24</f>
        <v>3285.1398971200001</v>
      </c>
      <c r="K58" s="36">
        <f>SUMIFS(СВЦЭМ!$D$33:$D$776,СВЦЭМ!$A$33:$A$776,$A58,СВЦЭМ!$B$33:$B$776,K$47)+'СЕТ СН'!$G$14+СВЦЭМ!$D$10+'СЕТ СН'!$G$5-'СЕТ СН'!$G$24</f>
        <v>3274.2111191600002</v>
      </c>
      <c r="L58" s="36">
        <f>SUMIFS(СВЦЭМ!$D$33:$D$776,СВЦЭМ!$A$33:$A$776,$A58,СВЦЭМ!$B$33:$B$776,L$47)+'СЕТ СН'!$G$14+СВЦЭМ!$D$10+'СЕТ СН'!$G$5-'СЕТ СН'!$G$24</f>
        <v>3274.8686320800002</v>
      </c>
      <c r="M58" s="36">
        <f>SUMIFS(СВЦЭМ!$D$33:$D$776,СВЦЭМ!$A$33:$A$776,$A58,СВЦЭМ!$B$33:$B$776,M$47)+'СЕТ СН'!$G$14+СВЦЭМ!$D$10+'СЕТ СН'!$G$5-'СЕТ СН'!$G$24</f>
        <v>3277.78696343</v>
      </c>
      <c r="N58" s="36">
        <f>SUMIFS(СВЦЭМ!$D$33:$D$776,СВЦЭМ!$A$33:$A$776,$A58,СВЦЭМ!$B$33:$B$776,N$47)+'СЕТ СН'!$G$14+СВЦЭМ!$D$10+'СЕТ СН'!$G$5-'СЕТ СН'!$G$24</f>
        <v>3248.0419188700002</v>
      </c>
      <c r="O58" s="36">
        <f>SUMIFS(СВЦЭМ!$D$33:$D$776,СВЦЭМ!$A$33:$A$776,$A58,СВЦЭМ!$B$33:$B$776,O$47)+'СЕТ СН'!$G$14+СВЦЭМ!$D$10+'СЕТ СН'!$G$5-'СЕТ СН'!$G$24</f>
        <v>3224.1377790400002</v>
      </c>
      <c r="P58" s="36">
        <f>SUMIFS(СВЦЭМ!$D$33:$D$776,СВЦЭМ!$A$33:$A$776,$A58,СВЦЭМ!$B$33:$B$776,P$47)+'СЕТ СН'!$G$14+СВЦЭМ!$D$10+'СЕТ СН'!$G$5-'СЕТ СН'!$G$24</f>
        <v>3235.1603733100001</v>
      </c>
      <c r="Q58" s="36">
        <f>SUMIFS(СВЦЭМ!$D$33:$D$776,СВЦЭМ!$A$33:$A$776,$A58,СВЦЭМ!$B$33:$B$776,Q$47)+'СЕТ СН'!$G$14+СВЦЭМ!$D$10+'СЕТ СН'!$G$5-'СЕТ СН'!$G$24</f>
        <v>3236.5320373600002</v>
      </c>
      <c r="R58" s="36">
        <f>SUMIFS(СВЦЭМ!$D$33:$D$776,СВЦЭМ!$A$33:$A$776,$A58,СВЦЭМ!$B$33:$B$776,R$47)+'СЕТ СН'!$G$14+СВЦЭМ!$D$10+'СЕТ СН'!$G$5-'СЕТ СН'!$G$24</f>
        <v>3233.2213936000003</v>
      </c>
      <c r="S58" s="36">
        <f>SUMIFS(СВЦЭМ!$D$33:$D$776,СВЦЭМ!$A$33:$A$776,$A58,СВЦЭМ!$B$33:$B$776,S$47)+'СЕТ СН'!$G$14+СВЦЭМ!$D$10+'СЕТ СН'!$G$5-'СЕТ СН'!$G$24</f>
        <v>3223.0068652800001</v>
      </c>
      <c r="T58" s="36">
        <f>SUMIFS(СВЦЭМ!$D$33:$D$776,СВЦЭМ!$A$33:$A$776,$A58,СВЦЭМ!$B$33:$B$776,T$47)+'СЕТ СН'!$G$14+СВЦЭМ!$D$10+'СЕТ СН'!$G$5-'СЕТ СН'!$G$24</f>
        <v>3208.9639100499999</v>
      </c>
      <c r="U58" s="36">
        <f>SUMIFS(СВЦЭМ!$D$33:$D$776,СВЦЭМ!$A$33:$A$776,$A58,СВЦЭМ!$B$33:$B$776,U$47)+'СЕТ СН'!$G$14+СВЦЭМ!$D$10+'СЕТ СН'!$G$5-'СЕТ СН'!$G$24</f>
        <v>3233.4507311400002</v>
      </c>
      <c r="V58" s="36">
        <f>SUMIFS(СВЦЭМ!$D$33:$D$776,СВЦЭМ!$A$33:$A$776,$A58,СВЦЭМ!$B$33:$B$776,V$47)+'СЕТ СН'!$G$14+СВЦЭМ!$D$10+'СЕТ СН'!$G$5-'СЕТ СН'!$G$24</f>
        <v>3255.21528618</v>
      </c>
      <c r="W58" s="36">
        <f>SUMIFS(СВЦЭМ!$D$33:$D$776,СВЦЭМ!$A$33:$A$776,$A58,СВЦЭМ!$B$33:$B$776,W$47)+'СЕТ СН'!$G$14+СВЦЭМ!$D$10+'СЕТ СН'!$G$5-'СЕТ СН'!$G$24</f>
        <v>3261.7734800200001</v>
      </c>
      <c r="X58" s="36">
        <f>SUMIFS(СВЦЭМ!$D$33:$D$776,СВЦЭМ!$A$33:$A$776,$A58,СВЦЭМ!$B$33:$B$776,X$47)+'СЕТ СН'!$G$14+СВЦЭМ!$D$10+'СЕТ СН'!$G$5-'СЕТ СН'!$G$24</f>
        <v>3265.6457404400003</v>
      </c>
      <c r="Y58" s="36">
        <f>SUMIFS(СВЦЭМ!$D$33:$D$776,СВЦЭМ!$A$33:$A$776,$A58,СВЦЭМ!$B$33:$B$776,Y$47)+'СЕТ СН'!$G$14+СВЦЭМ!$D$10+'СЕТ СН'!$G$5-'СЕТ СН'!$G$24</f>
        <v>3297.9381939300001</v>
      </c>
    </row>
    <row r="59" spans="1:25" ht="15.75" x14ac:dyDescent="0.2">
      <c r="A59" s="35">
        <f t="shared" si="1"/>
        <v>43750</v>
      </c>
      <c r="B59" s="36">
        <f>SUMIFS(СВЦЭМ!$D$33:$D$776,СВЦЭМ!$A$33:$A$776,$A59,СВЦЭМ!$B$33:$B$776,B$47)+'СЕТ СН'!$G$14+СВЦЭМ!$D$10+'СЕТ СН'!$G$5-'СЕТ СН'!$G$24</f>
        <v>3289.1147288900002</v>
      </c>
      <c r="C59" s="36">
        <f>SUMIFS(СВЦЭМ!$D$33:$D$776,СВЦЭМ!$A$33:$A$776,$A59,СВЦЭМ!$B$33:$B$776,C$47)+'СЕТ СН'!$G$14+СВЦЭМ!$D$10+'СЕТ СН'!$G$5-'СЕТ СН'!$G$24</f>
        <v>3287.3747732000002</v>
      </c>
      <c r="D59" s="36">
        <f>SUMIFS(СВЦЭМ!$D$33:$D$776,СВЦЭМ!$A$33:$A$776,$A59,СВЦЭМ!$B$33:$B$776,D$47)+'СЕТ СН'!$G$14+СВЦЭМ!$D$10+'СЕТ СН'!$G$5-'СЕТ СН'!$G$24</f>
        <v>3287.9578084</v>
      </c>
      <c r="E59" s="36">
        <f>SUMIFS(СВЦЭМ!$D$33:$D$776,СВЦЭМ!$A$33:$A$776,$A59,СВЦЭМ!$B$33:$B$776,E$47)+'СЕТ СН'!$G$14+СВЦЭМ!$D$10+'СЕТ СН'!$G$5-'СЕТ СН'!$G$24</f>
        <v>3298.2053503100001</v>
      </c>
      <c r="F59" s="36">
        <f>SUMIFS(СВЦЭМ!$D$33:$D$776,СВЦЭМ!$A$33:$A$776,$A59,СВЦЭМ!$B$33:$B$776,F$47)+'СЕТ СН'!$G$14+СВЦЭМ!$D$10+'СЕТ СН'!$G$5-'СЕТ СН'!$G$24</f>
        <v>3305.0877583500001</v>
      </c>
      <c r="G59" s="36">
        <f>SUMIFS(СВЦЭМ!$D$33:$D$776,СВЦЭМ!$A$33:$A$776,$A59,СВЦЭМ!$B$33:$B$776,G$47)+'СЕТ СН'!$G$14+СВЦЭМ!$D$10+'СЕТ СН'!$G$5-'СЕТ СН'!$G$24</f>
        <v>3297.02619942</v>
      </c>
      <c r="H59" s="36">
        <f>SUMIFS(СВЦЭМ!$D$33:$D$776,СВЦЭМ!$A$33:$A$776,$A59,СВЦЭМ!$B$33:$B$776,H$47)+'СЕТ СН'!$G$14+СВЦЭМ!$D$10+'СЕТ СН'!$G$5-'СЕТ СН'!$G$24</f>
        <v>3276.6762099000002</v>
      </c>
      <c r="I59" s="36">
        <f>SUMIFS(СВЦЭМ!$D$33:$D$776,СВЦЭМ!$A$33:$A$776,$A59,СВЦЭМ!$B$33:$B$776,I$47)+'СЕТ СН'!$G$14+СВЦЭМ!$D$10+'СЕТ СН'!$G$5-'СЕТ СН'!$G$24</f>
        <v>3308.3714773199999</v>
      </c>
      <c r="J59" s="36">
        <f>SUMIFS(СВЦЭМ!$D$33:$D$776,СВЦЭМ!$A$33:$A$776,$A59,СВЦЭМ!$B$33:$B$776,J$47)+'СЕТ СН'!$G$14+СВЦЭМ!$D$10+'СЕТ СН'!$G$5-'СЕТ СН'!$G$24</f>
        <v>3315.9984445800001</v>
      </c>
      <c r="K59" s="36">
        <f>SUMIFS(СВЦЭМ!$D$33:$D$776,СВЦЭМ!$A$33:$A$776,$A59,СВЦЭМ!$B$33:$B$776,K$47)+'СЕТ СН'!$G$14+СВЦЭМ!$D$10+'СЕТ СН'!$G$5-'СЕТ СН'!$G$24</f>
        <v>3318.5216830200002</v>
      </c>
      <c r="L59" s="36">
        <f>SUMIFS(СВЦЭМ!$D$33:$D$776,СВЦЭМ!$A$33:$A$776,$A59,СВЦЭМ!$B$33:$B$776,L$47)+'СЕТ СН'!$G$14+СВЦЭМ!$D$10+'СЕТ СН'!$G$5-'СЕТ СН'!$G$24</f>
        <v>3317.9324645699999</v>
      </c>
      <c r="M59" s="36">
        <f>SUMIFS(СВЦЭМ!$D$33:$D$776,СВЦЭМ!$A$33:$A$776,$A59,СВЦЭМ!$B$33:$B$776,M$47)+'СЕТ СН'!$G$14+СВЦЭМ!$D$10+'СЕТ СН'!$G$5-'СЕТ СН'!$G$24</f>
        <v>3320.6723476100001</v>
      </c>
      <c r="N59" s="36">
        <f>SUMIFS(СВЦЭМ!$D$33:$D$776,СВЦЭМ!$A$33:$A$776,$A59,СВЦЭМ!$B$33:$B$776,N$47)+'СЕТ СН'!$G$14+СВЦЭМ!$D$10+'СЕТ СН'!$G$5-'СЕТ СН'!$G$24</f>
        <v>3269.6319579600004</v>
      </c>
      <c r="O59" s="36">
        <f>SUMIFS(СВЦЭМ!$D$33:$D$776,СВЦЭМ!$A$33:$A$776,$A59,СВЦЭМ!$B$33:$B$776,O$47)+'СЕТ СН'!$G$14+СВЦЭМ!$D$10+'СЕТ СН'!$G$5-'СЕТ СН'!$G$24</f>
        <v>3227.9192520000001</v>
      </c>
      <c r="P59" s="36">
        <f>SUMIFS(СВЦЭМ!$D$33:$D$776,СВЦЭМ!$A$33:$A$776,$A59,СВЦЭМ!$B$33:$B$776,P$47)+'СЕТ СН'!$G$14+СВЦЭМ!$D$10+'СЕТ СН'!$G$5-'СЕТ СН'!$G$24</f>
        <v>3218.40495018</v>
      </c>
      <c r="Q59" s="36">
        <f>SUMIFS(СВЦЭМ!$D$33:$D$776,СВЦЭМ!$A$33:$A$776,$A59,СВЦЭМ!$B$33:$B$776,Q$47)+'СЕТ СН'!$G$14+СВЦЭМ!$D$10+'СЕТ СН'!$G$5-'СЕТ СН'!$G$24</f>
        <v>3213.5352695199999</v>
      </c>
      <c r="R59" s="36">
        <f>SUMIFS(СВЦЭМ!$D$33:$D$776,СВЦЭМ!$A$33:$A$776,$A59,СВЦЭМ!$B$33:$B$776,R$47)+'СЕТ СН'!$G$14+СВЦЭМ!$D$10+'СЕТ СН'!$G$5-'СЕТ СН'!$G$24</f>
        <v>3210.5475019300002</v>
      </c>
      <c r="S59" s="36">
        <f>SUMIFS(СВЦЭМ!$D$33:$D$776,СВЦЭМ!$A$33:$A$776,$A59,СВЦЭМ!$B$33:$B$776,S$47)+'СЕТ СН'!$G$14+СВЦЭМ!$D$10+'СЕТ СН'!$G$5-'СЕТ СН'!$G$24</f>
        <v>3222.4154697500003</v>
      </c>
      <c r="T59" s="36">
        <f>SUMIFS(СВЦЭМ!$D$33:$D$776,СВЦЭМ!$A$33:$A$776,$A59,СВЦЭМ!$B$33:$B$776,T$47)+'СЕТ СН'!$G$14+СВЦЭМ!$D$10+'СЕТ СН'!$G$5-'СЕТ СН'!$G$24</f>
        <v>3231.1586570300001</v>
      </c>
      <c r="U59" s="36">
        <f>SUMIFS(СВЦЭМ!$D$33:$D$776,СВЦЭМ!$A$33:$A$776,$A59,СВЦЭМ!$B$33:$B$776,U$47)+'СЕТ СН'!$G$14+СВЦЭМ!$D$10+'СЕТ СН'!$G$5-'СЕТ СН'!$G$24</f>
        <v>3185.65843215</v>
      </c>
      <c r="V59" s="36">
        <f>SUMIFS(СВЦЭМ!$D$33:$D$776,СВЦЭМ!$A$33:$A$776,$A59,СВЦЭМ!$B$33:$B$776,V$47)+'СЕТ СН'!$G$14+СВЦЭМ!$D$10+'СЕТ СН'!$G$5-'СЕТ СН'!$G$24</f>
        <v>3182.2407479000003</v>
      </c>
      <c r="W59" s="36">
        <f>SUMIFS(СВЦЭМ!$D$33:$D$776,СВЦЭМ!$A$33:$A$776,$A59,СВЦЭМ!$B$33:$B$776,W$47)+'СЕТ СН'!$G$14+СВЦЭМ!$D$10+'СЕТ СН'!$G$5-'СЕТ СН'!$G$24</f>
        <v>3189.5412177400003</v>
      </c>
      <c r="X59" s="36">
        <f>SUMIFS(СВЦЭМ!$D$33:$D$776,СВЦЭМ!$A$33:$A$776,$A59,СВЦЭМ!$B$33:$B$776,X$47)+'СЕТ СН'!$G$14+СВЦЭМ!$D$10+'СЕТ СН'!$G$5-'СЕТ СН'!$G$24</f>
        <v>3206.9154424200001</v>
      </c>
      <c r="Y59" s="36">
        <f>SUMIFS(СВЦЭМ!$D$33:$D$776,СВЦЭМ!$A$33:$A$776,$A59,СВЦЭМ!$B$33:$B$776,Y$47)+'СЕТ СН'!$G$14+СВЦЭМ!$D$10+'СЕТ СН'!$G$5-'СЕТ СН'!$G$24</f>
        <v>3230.9463713</v>
      </c>
    </row>
    <row r="60" spans="1:25" ht="15.75" x14ac:dyDescent="0.2">
      <c r="A60" s="35">
        <f t="shared" si="1"/>
        <v>43751</v>
      </c>
      <c r="B60" s="36">
        <f>SUMIFS(СВЦЭМ!$D$33:$D$776,СВЦЭМ!$A$33:$A$776,$A60,СВЦЭМ!$B$33:$B$776,B$47)+'СЕТ СН'!$G$14+СВЦЭМ!$D$10+'СЕТ СН'!$G$5-'СЕТ СН'!$G$24</f>
        <v>3325.8604805300001</v>
      </c>
      <c r="C60" s="36">
        <f>SUMIFS(СВЦЭМ!$D$33:$D$776,СВЦЭМ!$A$33:$A$776,$A60,СВЦЭМ!$B$33:$B$776,C$47)+'СЕТ СН'!$G$14+СВЦЭМ!$D$10+'СЕТ СН'!$G$5-'СЕТ СН'!$G$24</f>
        <v>3363.6266068300001</v>
      </c>
      <c r="D60" s="36">
        <f>SUMIFS(СВЦЭМ!$D$33:$D$776,СВЦЭМ!$A$33:$A$776,$A60,СВЦЭМ!$B$33:$B$776,D$47)+'СЕТ СН'!$G$14+СВЦЭМ!$D$10+'СЕТ СН'!$G$5-'СЕТ СН'!$G$24</f>
        <v>3383.21218903</v>
      </c>
      <c r="E60" s="36">
        <f>SUMIFS(СВЦЭМ!$D$33:$D$776,СВЦЭМ!$A$33:$A$776,$A60,СВЦЭМ!$B$33:$B$776,E$47)+'СЕТ СН'!$G$14+СВЦЭМ!$D$10+'СЕТ СН'!$G$5-'СЕТ СН'!$G$24</f>
        <v>3399.8895626399999</v>
      </c>
      <c r="F60" s="36">
        <f>SUMIFS(СВЦЭМ!$D$33:$D$776,СВЦЭМ!$A$33:$A$776,$A60,СВЦЭМ!$B$33:$B$776,F$47)+'СЕТ СН'!$G$14+СВЦЭМ!$D$10+'СЕТ СН'!$G$5-'СЕТ СН'!$G$24</f>
        <v>3397.8135388800001</v>
      </c>
      <c r="G60" s="36">
        <f>SUMIFS(СВЦЭМ!$D$33:$D$776,СВЦЭМ!$A$33:$A$776,$A60,СВЦЭМ!$B$33:$B$776,G$47)+'СЕТ СН'!$G$14+СВЦЭМ!$D$10+'СЕТ СН'!$G$5-'СЕТ СН'!$G$24</f>
        <v>3387.57530438</v>
      </c>
      <c r="H60" s="36">
        <f>SUMIFS(СВЦЭМ!$D$33:$D$776,СВЦЭМ!$A$33:$A$776,$A60,СВЦЭМ!$B$33:$B$776,H$47)+'СЕТ СН'!$G$14+СВЦЭМ!$D$10+'СЕТ СН'!$G$5-'СЕТ СН'!$G$24</f>
        <v>3359.6146568000004</v>
      </c>
      <c r="I60" s="36">
        <f>SUMIFS(СВЦЭМ!$D$33:$D$776,СВЦЭМ!$A$33:$A$776,$A60,СВЦЭМ!$B$33:$B$776,I$47)+'СЕТ СН'!$G$14+СВЦЭМ!$D$10+'СЕТ СН'!$G$5-'СЕТ СН'!$G$24</f>
        <v>3315.0024751999999</v>
      </c>
      <c r="J60" s="36">
        <f>SUMIFS(СВЦЭМ!$D$33:$D$776,СВЦЭМ!$A$33:$A$776,$A60,СВЦЭМ!$B$33:$B$776,J$47)+'СЕТ СН'!$G$14+СВЦЭМ!$D$10+'СЕТ СН'!$G$5-'СЕТ СН'!$G$24</f>
        <v>3291.3137704199999</v>
      </c>
      <c r="K60" s="36">
        <f>SUMIFS(СВЦЭМ!$D$33:$D$776,СВЦЭМ!$A$33:$A$776,$A60,СВЦЭМ!$B$33:$B$776,K$47)+'СЕТ СН'!$G$14+СВЦЭМ!$D$10+'СЕТ СН'!$G$5-'СЕТ СН'!$G$24</f>
        <v>3302.1924284900001</v>
      </c>
      <c r="L60" s="36">
        <f>SUMIFS(СВЦЭМ!$D$33:$D$776,СВЦЭМ!$A$33:$A$776,$A60,СВЦЭМ!$B$33:$B$776,L$47)+'СЕТ СН'!$G$14+СВЦЭМ!$D$10+'СЕТ СН'!$G$5-'СЕТ СН'!$G$24</f>
        <v>3311.9888837900003</v>
      </c>
      <c r="M60" s="36">
        <f>SUMIFS(СВЦЭМ!$D$33:$D$776,СВЦЭМ!$A$33:$A$776,$A60,СВЦЭМ!$B$33:$B$776,M$47)+'СЕТ СН'!$G$14+СВЦЭМ!$D$10+'СЕТ СН'!$G$5-'СЕТ СН'!$G$24</f>
        <v>3302.44468886</v>
      </c>
      <c r="N60" s="36">
        <f>SUMIFS(СВЦЭМ!$D$33:$D$776,СВЦЭМ!$A$33:$A$776,$A60,СВЦЭМ!$B$33:$B$776,N$47)+'СЕТ СН'!$G$14+СВЦЭМ!$D$10+'СЕТ СН'!$G$5-'СЕТ СН'!$G$24</f>
        <v>3256.5324637399999</v>
      </c>
      <c r="O60" s="36">
        <f>SUMIFS(СВЦЭМ!$D$33:$D$776,СВЦЭМ!$A$33:$A$776,$A60,СВЦЭМ!$B$33:$B$776,O$47)+'СЕТ СН'!$G$14+СВЦЭМ!$D$10+'СЕТ СН'!$G$5-'СЕТ СН'!$G$24</f>
        <v>3220.60708772</v>
      </c>
      <c r="P60" s="36">
        <f>SUMIFS(СВЦЭМ!$D$33:$D$776,СВЦЭМ!$A$33:$A$776,$A60,СВЦЭМ!$B$33:$B$776,P$47)+'СЕТ СН'!$G$14+СВЦЭМ!$D$10+'СЕТ СН'!$G$5-'СЕТ СН'!$G$24</f>
        <v>3215.23823141</v>
      </c>
      <c r="Q60" s="36">
        <f>SUMIFS(СВЦЭМ!$D$33:$D$776,СВЦЭМ!$A$33:$A$776,$A60,СВЦЭМ!$B$33:$B$776,Q$47)+'СЕТ СН'!$G$14+СВЦЭМ!$D$10+'СЕТ СН'!$G$5-'СЕТ СН'!$G$24</f>
        <v>3219.72227832</v>
      </c>
      <c r="R60" s="36">
        <f>SUMIFS(СВЦЭМ!$D$33:$D$776,СВЦЭМ!$A$33:$A$776,$A60,СВЦЭМ!$B$33:$B$776,R$47)+'СЕТ СН'!$G$14+СВЦЭМ!$D$10+'СЕТ СН'!$G$5-'СЕТ СН'!$G$24</f>
        <v>3212.8131922000002</v>
      </c>
      <c r="S60" s="36">
        <f>SUMIFS(СВЦЭМ!$D$33:$D$776,СВЦЭМ!$A$33:$A$776,$A60,СВЦЭМ!$B$33:$B$776,S$47)+'СЕТ СН'!$G$14+СВЦЭМ!$D$10+'СЕТ СН'!$G$5-'СЕТ СН'!$G$24</f>
        <v>3221.0256865700003</v>
      </c>
      <c r="T60" s="36">
        <f>SUMIFS(СВЦЭМ!$D$33:$D$776,СВЦЭМ!$A$33:$A$776,$A60,СВЦЭМ!$B$33:$B$776,T$47)+'СЕТ СН'!$G$14+СВЦЭМ!$D$10+'СЕТ СН'!$G$5-'СЕТ СН'!$G$24</f>
        <v>3233.8026817500004</v>
      </c>
      <c r="U60" s="36">
        <f>SUMIFS(СВЦЭМ!$D$33:$D$776,СВЦЭМ!$A$33:$A$776,$A60,СВЦЭМ!$B$33:$B$776,U$47)+'СЕТ СН'!$G$14+СВЦЭМ!$D$10+'СЕТ СН'!$G$5-'СЕТ СН'!$G$24</f>
        <v>3195.9568478600004</v>
      </c>
      <c r="V60" s="36">
        <f>SUMIFS(СВЦЭМ!$D$33:$D$776,СВЦЭМ!$A$33:$A$776,$A60,СВЦЭМ!$B$33:$B$776,V$47)+'СЕТ СН'!$G$14+СВЦЭМ!$D$10+'СЕТ СН'!$G$5-'СЕТ СН'!$G$24</f>
        <v>3190.7635468200001</v>
      </c>
      <c r="W60" s="36">
        <f>SUMIFS(СВЦЭМ!$D$33:$D$776,СВЦЭМ!$A$33:$A$776,$A60,СВЦЭМ!$B$33:$B$776,W$47)+'СЕТ СН'!$G$14+СВЦЭМ!$D$10+'СЕТ СН'!$G$5-'СЕТ СН'!$G$24</f>
        <v>3212.9690918700003</v>
      </c>
      <c r="X60" s="36">
        <f>SUMIFS(СВЦЭМ!$D$33:$D$776,СВЦЭМ!$A$33:$A$776,$A60,СВЦЭМ!$B$33:$B$776,X$47)+'СЕТ СН'!$G$14+СВЦЭМ!$D$10+'СЕТ СН'!$G$5-'СЕТ СН'!$G$24</f>
        <v>3235.08324988</v>
      </c>
      <c r="Y60" s="36">
        <f>SUMIFS(СВЦЭМ!$D$33:$D$776,СВЦЭМ!$A$33:$A$776,$A60,СВЦЭМ!$B$33:$B$776,Y$47)+'СЕТ СН'!$G$14+СВЦЭМ!$D$10+'СЕТ СН'!$G$5-'СЕТ СН'!$G$24</f>
        <v>3277.7241332900003</v>
      </c>
    </row>
    <row r="61" spans="1:25" ht="15.75" x14ac:dyDescent="0.2">
      <c r="A61" s="35">
        <f t="shared" si="1"/>
        <v>43752</v>
      </c>
      <c r="B61" s="36">
        <f>SUMIFS(СВЦЭМ!$D$33:$D$776,СВЦЭМ!$A$33:$A$776,$A61,СВЦЭМ!$B$33:$B$776,B$47)+'СЕТ СН'!$G$14+СВЦЭМ!$D$10+'СЕТ СН'!$G$5-'СЕТ СН'!$G$24</f>
        <v>3299.9435179500001</v>
      </c>
      <c r="C61" s="36">
        <f>SUMIFS(СВЦЭМ!$D$33:$D$776,СВЦЭМ!$A$33:$A$776,$A61,СВЦЭМ!$B$33:$B$776,C$47)+'СЕТ СН'!$G$14+СВЦЭМ!$D$10+'СЕТ СН'!$G$5-'СЕТ СН'!$G$24</f>
        <v>3342.4123812100001</v>
      </c>
      <c r="D61" s="36">
        <f>SUMIFS(СВЦЭМ!$D$33:$D$776,СВЦЭМ!$A$33:$A$776,$A61,СВЦЭМ!$B$33:$B$776,D$47)+'СЕТ СН'!$G$14+СВЦЭМ!$D$10+'СЕТ СН'!$G$5-'СЕТ СН'!$G$24</f>
        <v>3351.4704961000002</v>
      </c>
      <c r="E61" s="36">
        <f>SUMIFS(СВЦЭМ!$D$33:$D$776,СВЦЭМ!$A$33:$A$776,$A61,СВЦЭМ!$B$33:$B$776,E$47)+'СЕТ СН'!$G$14+СВЦЭМ!$D$10+'СЕТ СН'!$G$5-'СЕТ СН'!$G$24</f>
        <v>3320.7304016500002</v>
      </c>
      <c r="F61" s="36">
        <f>SUMIFS(СВЦЭМ!$D$33:$D$776,СВЦЭМ!$A$33:$A$776,$A61,СВЦЭМ!$B$33:$B$776,F$47)+'СЕТ СН'!$G$14+СВЦЭМ!$D$10+'СЕТ СН'!$G$5-'СЕТ СН'!$G$24</f>
        <v>3324.9117502600002</v>
      </c>
      <c r="G61" s="36">
        <f>SUMIFS(СВЦЭМ!$D$33:$D$776,СВЦЭМ!$A$33:$A$776,$A61,СВЦЭМ!$B$33:$B$776,G$47)+'СЕТ СН'!$G$14+СВЦЭМ!$D$10+'СЕТ СН'!$G$5-'СЕТ СН'!$G$24</f>
        <v>3323.3999397000002</v>
      </c>
      <c r="H61" s="36">
        <f>SUMIFS(СВЦЭМ!$D$33:$D$776,СВЦЭМ!$A$33:$A$776,$A61,СВЦЭМ!$B$33:$B$776,H$47)+'СЕТ СН'!$G$14+СВЦЭМ!$D$10+'СЕТ СН'!$G$5-'СЕТ СН'!$G$24</f>
        <v>3327.2289385300001</v>
      </c>
      <c r="I61" s="36">
        <f>SUMIFS(СВЦЭМ!$D$33:$D$776,СВЦЭМ!$A$33:$A$776,$A61,СВЦЭМ!$B$33:$B$776,I$47)+'СЕТ СН'!$G$14+СВЦЭМ!$D$10+'СЕТ СН'!$G$5-'СЕТ СН'!$G$24</f>
        <v>3303.0050748900003</v>
      </c>
      <c r="J61" s="36">
        <f>SUMIFS(СВЦЭМ!$D$33:$D$776,СВЦЭМ!$A$33:$A$776,$A61,СВЦЭМ!$B$33:$B$776,J$47)+'СЕТ СН'!$G$14+СВЦЭМ!$D$10+'СЕТ СН'!$G$5-'СЕТ СН'!$G$24</f>
        <v>3273.48559135</v>
      </c>
      <c r="K61" s="36">
        <f>SUMIFS(СВЦЭМ!$D$33:$D$776,СВЦЭМ!$A$33:$A$776,$A61,СВЦЭМ!$B$33:$B$776,K$47)+'СЕТ СН'!$G$14+СВЦЭМ!$D$10+'СЕТ СН'!$G$5-'СЕТ СН'!$G$24</f>
        <v>3259.0121857000004</v>
      </c>
      <c r="L61" s="36">
        <f>SUMIFS(СВЦЭМ!$D$33:$D$776,СВЦЭМ!$A$33:$A$776,$A61,СВЦЭМ!$B$33:$B$776,L$47)+'СЕТ СН'!$G$14+СВЦЭМ!$D$10+'СЕТ СН'!$G$5-'СЕТ СН'!$G$24</f>
        <v>3253.30500923</v>
      </c>
      <c r="M61" s="36">
        <f>SUMIFS(СВЦЭМ!$D$33:$D$776,СВЦЭМ!$A$33:$A$776,$A61,СВЦЭМ!$B$33:$B$776,M$47)+'СЕТ СН'!$G$14+СВЦЭМ!$D$10+'СЕТ СН'!$G$5-'СЕТ СН'!$G$24</f>
        <v>3266.1494460700001</v>
      </c>
      <c r="N61" s="36">
        <f>SUMIFS(СВЦЭМ!$D$33:$D$776,СВЦЭМ!$A$33:$A$776,$A61,СВЦЭМ!$B$33:$B$776,N$47)+'СЕТ СН'!$G$14+СВЦЭМ!$D$10+'СЕТ СН'!$G$5-'СЕТ СН'!$G$24</f>
        <v>3237.5409463000001</v>
      </c>
      <c r="O61" s="36">
        <f>SUMIFS(СВЦЭМ!$D$33:$D$776,СВЦЭМ!$A$33:$A$776,$A61,СВЦЭМ!$B$33:$B$776,O$47)+'СЕТ СН'!$G$14+СВЦЭМ!$D$10+'СЕТ СН'!$G$5-'СЕТ СН'!$G$24</f>
        <v>3229.78237236</v>
      </c>
      <c r="P61" s="36">
        <f>SUMIFS(СВЦЭМ!$D$33:$D$776,СВЦЭМ!$A$33:$A$776,$A61,СВЦЭМ!$B$33:$B$776,P$47)+'СЕТ СН'!$G$14+СВЦЭМ!$D$10+'СЕТ СН'!$G$5-'СЕТ СН'!$G$24</f>
        <v>3219.6091915500001</v>
      </c>
      <c r="Q61" s="36">
        <f>SUMIFS(СВЦЭМ!$D$33:$D$776,СВЦЭМ!$A$33:$A$776,$A61,СВЦЭМ!$B$33:$B$776,Q$47)+'СЕТ СН'!$G$14+СВЦЭМ!$D$10+'СЕТ СН'!$G$5-'СЕТ СН'!$G$24</f>
        <v>3224.0785881900001</v>
      </c>
      <c r="R61" s="36">
        <f>SUMIFS(СВЦЭМ!$D$33:$D$776,СВЦЭМ!$A$33:$A$776,$A61,СВЦЭМ!$B$33:$B$776,R$47)+'СЕТ СН'!$G$14+СВЦЭМ!$D$10+'СЕТ СН'!$G$5-'СЕТ СН'!$G$24</f>
        <v>3216.79087407</v>
      </c>
      <c r="S61" s="36">
        <f>SUMIFS(СВЦЭМ!$D$33:$D$776,СВЦЭМ!$A$33:$A$776,$A61,СВЦЭМ!$B$33:$B$776,S$47)+'СЕТ СН'!$G$14+СВЦЭМ!$D$10+'СЕТ СН'!$G$5-'СЕТ СН'!$G$24</f>
        <v>3222.25035557</v>
      </c>
      <c r="T61" s="36">
        <f>SUMIFS(СВЦЭМ!$D$33:$D$776,СВЦЭМ!$A$33:$A$776,$A61,СВЦЭМ!$B$33:$B$776,T$47)+'СЕТ СН'!$G$14+СВЦЭМ!$D$10+'СЕТ СН'!$G$5-'СЕТ СН'!$G$24</f>
        <v>3242.4269211600003</v>
      </c>
      <c r="U61" s="36">
        <f>SUMIFS(СВЦЭМ!$D$33:$D$776,СВЦЭМ!$A$33:$A$776,$A61,СВЦЭМ!$B$33:$B$776,U$47)+'СЕТ СН'!$G$14+СВЦЭМ!$D$10+'СЕТ СН'!$G$5-'СЕТ СН'!$G$24</f>
        <v>3185.5267050100001</v>
      </c>
      <c r="V61" s="36">
        <f>SUMIFS(СВЦЭМ!$D$33:$D$776,СВЦЭМ!$A$33:$A$776,$A61,СВЦЭМ!$B$33:$B$776,V$47)+'СЕТ СН'!$G$14+СВЦЭМ!$D$10+'СЕТ СН'!$G$5-'СЕТ СН'!$G$24</f>
        <v>3188.4619939499999</v>
      </c>
      <c r="W61" s="36">
        <f>SUMIFS(СВЦЭМ!$D$33:$D$776,СВЦЭМ!$A$33:$A$776,$A61,СВЦЭМ!$B$33:$B$776,W$47)+'СЕТ СН'!$G$14+СВЦЭМ!$D$10+'СЕТ СН'!$G$5-'СЕТ СН'!$G$24</f>
        <v>3210.9432294400003</v>
      </c>
      <c r="X61" s="36">
        <f>SUMIFS(СВЦЭМ!$D$33:$D$776,СВЦЭМ!$A$33:$A$776,$A61,СВЦЭМ!$B$33:$B$776,X$47)+'СЕТ СН'!$G$14+СВЦЭМ!$D$10+'СЕТ СН'!$G$5-'СЕТ СН'!$G$24</f>
        <v>3229.2899237500001</v>
      </c>
      <c r="Y61" s="36">
        <f>SUMIFS(СВЦЭМ!$D$33:$D$776,СВЦЭМ!$A$33:$A$776,$A61,СВЦЭМ!$B$33:$B$776,Y$47)+'СЕТ СН'!$G$14+СВЦЭМ!$D$10+'СЕТ СН'!$G$5-'СЕТ СН'!$G$24</f>
        <v>3260.4392104200001</v>
      </c>
    </row>
    <row r="62" spans="1:25" ht="15.75" x14ac:dyDescent="0.2">
      <c r="A62" s="35">
        <f t="shared" si="1"/>
        <v>43753</v>
      </c>
      <c r="B62" s="36">
        <f>SUMIFS(СВЦЭМ!$D$33:$D$776,СВЦЭМ!$A$33:$A$776,$A62,СВЦЭМ!$B$33:$B$776,B$47)+'СЕТ СН'!$G$14+СВЦЭМ!$D$10+'СЕТ СН'!$G$5-'СЕТ СН'!$G$24</f>
        <v>3324.8833522300001</v>
      </c>
      <c r="C62" s="36">
        <f>SUMIFS(СВЦЭМ!$D$33:$D$776,СВЦЭМ!$A$33:$A$776,$A62,СВЦЭМ!$B$33:$B$776,C$47)+'СЕТ СН'!$G$14+СВЦЭМ!$D$10+'СЕТ СН'!$G$5-'СЕТ СН'!$G$24</f>
        <v>3368.3302446400003</v>
      </c>
      <c r="D62" s="36">
        <f>SUMIFS(СВЦЭМ!$D$33:$D$776,СВЦЭМ!$A$33:$A$776,$A62,СВЦЭМ!$B$33:$B$776,D$47)+'СЕТ СН'!$G$14+СВЦЭМ!$D$10+'СЕТ СН'!$G$5-'СЕТ СН'!$G$24</f>
        <v>3390.19832993</v>
      </c>
      <c r="E62" s="36">
        <f>SUMIFS(СВЦЭМ!$D$33:$D$776,СВЦЭМ!$A$33:$A$776,$A62,СВЦЭМ!$B$33:$B$776,E$47)+'СЕТ СН'!$G$14+СВЦЭМ!$D$10+'СЕТ СН'!$G$5-'СЕТ СН'!$G$24</f>
        <v>3403.7227092900002</v>
      </c>
      <c r="F62" s="36">
        <f>SUMIFS(СВЦЭМ!$D$33:$D$776,СВЦЭМ!$A$33:$A$776,$A62,СВЦЭМ!$B$33:$B$776,F$47)+'СЕТ СН'!$G$14+СВЦЭМ!$D$10+'СЕТ СН'!$G$5-'СЕТ СН'!$G$24</f>
        <v>3404.7746939100002</v>
      </c>
      <c r="G62" s="36">
        <f>SUMIFS(СВЦЭМ!$D$33:$D$776,СВЦЭМ!$A$33:$A$776,$A62,СВЦЭМ!$B$33:$B$776,G$47)+'СЕТ СН'!$G$14+СВЦЭМ!$D$10+'СЕТ СН'!$G$5-'СЕТ СН'!$G$24</f>
        <v>3388.31542339</v>
      </c>
      <c r="H62" s="36">
        <f>SUMIFS(СВЦЭМ!$D$33:$D$776,СВЦЭМ!$A$33:$A$776,$A62,СВЦЭМ!$B$33:$B$776,H$47)+'СЕТ СН'!$G$14+СВЦЭМ!$D$10+'СЕТ СН'!$G$5-'СЕТ СН'!$G$24</f>
        <v>3347.5605186299999</v>
      </c>
      <c r="I62" s="36">
        <f>SUMIFS(СВЦЭМ!$D$33:$D$776,СВЦЭМ!$A$33:$A$776,$A62,СВЦЭМ!$B$33:$B$776,I$47)+'СЕТ СН'!$G$14+СВЦЭМ!$D$10+'СЕТ СН'!$G$5-'СЕТ СН'!$G$24</f>
        <v>3336.1580216900002</v>
      </c>
      <c r="J62" s="36">
        <f>SUMIFS(СВЦЭМ!$D$33:$D$776,СВЦЭМ!$A$33:$A$776,$A62,СВЦЭМ!$B$33:$B$776,J$47)+'СЕТ СН'!$G$14+СВЦЭМ!$D$10+'СЕТ СН'!$G$5-'СЕТ СН'!$G$24</f>
        <v>3314.6150704900001</v>
      </c>
      <c r="K62" s="36">
        <f>SUMIFS(СВЦЭМ!$D$33:$D$776,СВЦЭМ!$A$33:$A$776,$A62,СВЦЭМ!$B$33:$B$776,K$47)+'СЕТ СН'!$G$14+СВЦЭМ!$D$10+'СЕТ СН'!$G$5-'СЕТ СН'!$G$24</f>
        <v>3300.9220350400001</v>
      </c>
      <c r="L62" s="36">
        <f>SUMIFS(СВЦЭМ!$D$33:$D$776,СВЦЭМ!$A$33:$A$776,$A62,СВЦЭМ!$B$33:$B$776,L$47)+'СЕТ СН'!$G$14+СВЦЭМ!$D$10+'СЕТ СН'!$G$5-'СЕТ СН'!$G$24</f>
        <v>3304.9269630600002</v>
      </c>
      <c r="M62" s="36">
        <f>SUMIFS(СВЦЭМ!$D$33:$D$776,СВЦЭМ!$A$33:$A$776,$A62,СВЦЭМ!$B$33:$B$776,M$47)+'СЕТ СН'!$G$14+СВЦЭМ!$D$10+'СЕТ СН'!$G$5-'СЕТ СН'!$G$24</f>
        <v>3319.6586446700003</v>
      </c>
      <c r="N62" s="36">
        <f>SUMIFS(СВЦЭМ!$D$33:$D$776,СВЦЭМ!$A$33:$A$776,$A62,СВЦЭМ!$B$33:$B$776,N$47)+'СЕТ СН'!$G$14+СВЦЭМ!$D$10+'СЕТ СН'!$G$5-'СЕТ СН'!$G$24</f>
        <v>3280.3866843000001</v>
      </c>
      <c r="O62" s="36">
        <f>SUMIFS(СВЦЭМ!$D$33:$D$776,СВЦЭМ!$A$33:$A$776,$A62,СВЦЭМ!$B$33:$B$776,O$47)+'СЕТ СН'!$G$14+СВЦЭМ!$D$10+'СЕТ СН'!$G$5-'СЕТ СН'!$G$24</f>
        <v>3263.4322666900002</v>
      </c>
      <c r="P62" s="36">
        <f>SUMIFS(СВЦЭМ!$D$33:$D$776,СВЦЭМ!$A$33:$A$776,$A62,СВЦЭМ!$B$33:$B$776,P$47)+'СЕТ СН'!$G$14+СВЦЭМ!$D$10+'СЕТ СН'!$G$5-'СЕТ СН'!$G$24</f>
        <v>3254.2635185899999</v>
      </c>
      <c r="Q62" s="36">
        <f>SUMIFS(СВЦЭМ!$D$33:$D$776,СВЦЭМ!$A$33:$A$776,$A62,СВЦЭМ!$B$33:$B$776,Q$47)+'СЕТ СН'!$G$14+СВЦЭМ!$D$10+'СЕТ СН'!$G$5-'СЕТ СН'!$G$24</f>
        <v>3249.5160694599999</v>
      </c>
      <c r="R62" s="36">
        <f>SUMIFS(СВЦЭМ!$D$33:$D$776,СВЦЭМ!$A$33:$A$776,$A62,СВЦЭМ!$B$33:$B$776,R$47)+'СЕТ СН'!$G$14+СВЦЭМ!$D$10+'СЕТ СН'!$G$5-'СЕТ СН'!$G$24</f>
        <v>3246.3162205500003</v>
      </c>
      <c r="S62" s="36">
        <f>SUMIFS(СВЦЭМ!$D$33:$D$776,СВЦЭМ!$A$33:$A$776,$A62,СВЦЭМ!$B$33:$B$776,S$47)+'СЕТ СН'!$G$14+СВЦЭМ!$D$10+'СЕТ СН'!$G$5-'СЕТ СН'!$G$24</f>
        <v>3252.4018521200001</v>
      </c>
      <c r="T62" s="36">
        <f>SUMIFS(СВЦЭМ!$D$33:$D$776,СВЦЭМ!$A$33:$A$776,$A62,СВЦЭМ!$B$33:$B$776,T$47)+'СЕТ СН'!$G$14+СВЦЭМ!$D$10+'СЕТ СН'!$G$5-'СЕТ СН'!$G$24</f>
        <v>3270.4299302100003</v>
      </c>
      <c r="U62" s="36">
        <f>SUMIFS(СВЦЭМ!$D$33:$D$776,СВЦЭМ!$A$33:$A$776,$A62,СВЦЭМ!$B$33:$B$776,U$47)+'СЕТ СН'!$G$14+СВЦЭМ!$D$10+'СЕТ СН'!$G$5-'СЕТ СН'!$G$24</f>
        <v>3217.34625478</v>
      </c>
      <c r="V62" s="36">
        <f>SUMIFS(СВЦЭМ!$D$33:$D$776,СВЦЭМ!$A$33:$A$776,$A62,СВЦЭМ!$B$33:$B$776,V$47)+'СЕТ СН'!$G$14+СВЦЭМ!$D$10+'СЕТ СН'!$G$5-'СЕТ СН'!$G$24</f>
        <v>3220.17123373</v>
      </c>
      <c r="W62" s="36">
        <f>SUMIFS(СВЦЭМ!$D$33:$D$776,СВЦЭМ!$A$33:$A$776,$A62,СВЦЭМ!$B$33:$B$776,W$47)+'СЕТ СН'!$G$14+СВЦЭМ!$D$10+'СЕТ СН'!$G$5-'СЕТ СН'!$G$24</f>
        <v>3236.8570257300003</v>
      </c>
      <c r="X62" s="36">
        <f>SUMIFS(СВЦЭМ!$D$33:$D$776,СВЦЭМ!$A$33:$A$776,$A62,СВЦЭМ!$B$33:$B$776,X$47)+'СЕТ СН'!$G$14+СВЦЭМ!$D$10+'СЕТ СН'!$G$5-'СЕТ СН'!$G$24</f>
        <v>3229.4819180300001</v>
      </c>
      <c r="Y62" s="36">
        <f>SUMIFS(СВЦЭМ!$D$33:$D$776,СВЦЭМ!$A$33:$A$776,$A62,СВЦЭМ!$B$33:$B$776,Y$47)+'СЕТ СН'!$G$14+СВЦЭМ!$D$10+'СЕТ СН'!$G$5-'СЕТ СН'!$G$24</f>
        <v>3240.9562265300001</v>
      </c>
    </row>
    <row r="63" spans="1:25" ht="15.75" x14ac:dyDescent="0.2">
      <c r="A63" s="35">
        <f t="shared" si="1"/>
        <v>43754</v>
      </c>
      <c r="B63" s="36">
        <f>SUMIFS(СВЦЭМ!$D$33:$D$776,СВЦЭМ!$A$33:$A$776,$A63,СВЦЭМ!$B$33:$B$776,B$47)+'СЕТ СН'!$G$14+СВЦЭМ!$D$10+'СЕТ СН'!$G$5-'СЕТ СН'!$G$24</f>
        <v>3392.4473078999999</v>
      </c>
      <c r="C63" s="36">
        <f>SUMIFS(СВЦЭМ!$D$33:$D$776,СВЦЭМ!$A$33:$A$776,$A63,СВЦЭМ!$B$33:$B$776,C$47)+'СЕТ СН'!$G$14+СВЦЭМ!$D$10+'СЕТ СН'!$G$5-'СЕТ СН'!$G$24</f>
        <v>3434.8361637200001</v>
      </c>
      <c r="D63" s="36">
        <f>SUMIFS(СВЦЭМ!$D$33:$D$776,СВЦЭМ!$A$33:$A$776,$A63,СВЦЭМ!$B$33:$B$776,D$47)+'СЕТ СН'!$G$14+СВЦЭМ!$D$10+'СЕТ СН'!$G$5-'СЕТ СН'!$G$24</f>
        <v>3451.8698619200004</v>
      </c>
      <c r="E63" s="36">
        <f>SUMIFS(СВЦЭМ!$D$33:$D$776,СВЦЭМ!$A$33:$A$776,$A63,СВЦЭМ!$B$33:$B$776,E$47)+'СЕТ СН'!$G$14+СВЦЭМ!$D$10+'СЕТ СН'!$G$5-'СЕТ СН'!$G$24</f>
        <v>3459.2032326500002</v>
      </c>
      <c r="F63" s="36">
        <f>SUMIFS(СВЦЭМ!$D$33:$D$776,СВЦЭМ!$A$33:$A$776,$A63,СВЦЭМ!$B$33:$B$776,F$47)+'СЕТ СН'!$G$14+СВЦЭМ!$D$10+'СЕТ СН'!$G$5-'СЕТ СН'!$G$24</f>
        <v>3450.2614623099998</v>
      </c>
      <c r="G63" s="36">
        <f>SUMIFS(СВЦЭМ!$D$33:$D$776,СВЦЭМ!$A$33:$A$776,$A63,СВЦЭМ!$B$33:$B$776,G$47)+'СЕТ СН'!$G$14+СВЦЭМ!$D$10+'СЕТ СН'!$G$5-'СЕТ СН'!$G$24</f>
        <v>3416.0367214799999</v>
      </c>
      <c r="H63" s="36">
        <f>SUMIFS(СВЦЭМ!$D$33:$D$776,СВЦЭМ!$A$33:$A$776,$A63,СВЦЭМ!$B$33:$B$776,H$47)+'СЕТ СН'!$G$14+СВЦЭМ!$D$10+'СЕТ СН'!$G$5-'СЕТ СН'!$G$24</f>
        <v>3358.4278907100002</v>
      </c>
      <c r="I63" s="36">
        <f>SUMIFS(СВЦЭМ!$D$33:$D$776,СВЦЭМ!$A$33:$A$776,$A63,СВЦЭМ!$B$33:$B$776,I$47)+'СЕТ СН'!$G$14+СВЦЭМ!$D$10+'СЕТ СН'!$G$5-'СЕТ СН'!$G$24</f>
        <v>3311.29037634</v>
      </c>
      <c r="J63" s="36">
        <f>SUMIFS(СВЦЭМ!$D$33:$D$776,СВЦЭМ!$A$33:$A$776,$A63,СВЦЭМ!$B$33:$B$776,J$47)+'СЕТ СН'!$G$14+СВЦЭМ!$D$10+'СЕТ СН'!$G$5-'СЕТ СН'!$G$24</f>
        <v>3309.43467233</v>
      </c>
      <c r="K63" s="36">
        <f>SUMIFS(СВЦЭМ!$D$33:$D$776,СВЦЭМ!$A$33:$A$776,$A63,СВЦЭМ!$B$33:$B$776,K$47)+'СЕТ СН'!$G$14+СВЦЭМ!$D$10+'СЕТ СН'!$G$5-'СЕТ СН'!$G$24</f>
        <v>3308.0402864400003</v>
      </c>
      <c r="L63" s="36">
        <f>SUMIFS(СВЦЭМ!$D$33:$D$776,СВЦЭМ!$A$33:$A$776,$A63,СВЦЭМ!$B$33:$B$776,L$47)+'СЕТ СН'!$G$14+СВЦЭМ!$D$10+'СЕТ СН'!$G$5-'СЕТ СН'!$G$24</f>
        <v>3325.0227682100003</v>
      </c>
      <c r="M63" s="36">
        <f>SUMIFS(СВЦЭМ!$D$33:$D$776,СВЦЭМ!$A$33:$A$776,$A63,СВЦЭМ!$B$33:$B$776,M$47)+'СЕТ СН'!$G$14+СВЦЭМ!$D$10+'СЕТ СН'!$G$5-'СЕТ СН'!$G$24</f>
        <v>3326.2415078200002</v>
      </c>
      <c r="N63" s="36">
        <f>SUMIFS(СВЦЭМ!$D$33:$D$776,СВЦЭМ!$A$33:$A$776,$A63,СВЦЭМ!$B$33:$B$776,N$47)+'СЕТ СН'!$G$14+СВЦЭМ!$D$10+'СЕТ СН'!$G$5-'СЕТ СН'!$G$24</f>
        <v>3297.6571696800002</v>
      </c>
      <c r="O63" s="36">
        <f>SUMIFS(СВЦЭМ!$D$33:$D$776,СВЦЭМ!$A$33:$A$776,$A63,СВЦЭМ!$B$33:$B$776,O$47)+'СЕТ СН'!$G$14+СВЦЭМ!$D$10+'СЕТ СН'!$G$5-'СЕТ СН'!$G$24</f>
        <v>3263.3315816900003</v>
      </c>
      <c r="P63" s="36">
        <f>SUMIFS(СВЦЭМ!$D$33:$D$776,СВЦЭМ!$A$33:$A$776,$A63,СВЦЭМ!$B$33:$B$776,P$47)+'СЕТ СН'!$G$14+СВЦЭМ!$D$10+'СЕТ СН'!$G$5-'СЕТ СН'!$G$24</f>
        <v>3273.3027063200002</v>
      </c>
      <c r="Q63" s="36">
        <f>SUMIFS(СВЦЭМ!$D$33:$D$776,СВЦЭМ!$A$33:$A$776,$A63,СВЦЭМ!$B$33:$B$776,Q$47)+'СЕТ СН'!$G$14+СВЦЭМ!$D$10+'СЕТ СН'!$G$5-'СЕТ СН'!$G$24</f>
        <v>3279.7172733300004</v>
      </c>
      <c r="R63" s="36">
        <f>SUMIFS(СВЦЭМ!$D$33:$D$776,СВЦЭМ!$A$33:$A$776,$A63,СВЦЭМ!$B$33:$B$776,R$47)+'СЕТ СН'!$G$14+СВЦЭМ!$D$10+'СЕТ СН'!$G$5-'СЕТ СН'!$G$24</f>
        <v>3283.2765184200002</v>
      </c>
      <c r="S63" s="36">
        <f>SUMIFS(СВЦЭМ!$D$33:$D$776,СВЦЭМ!$A$33:$A$776,$A63,СВЦЭМ!$B$33:$B$776,S$47)+'СЕТ СН'!$G$14+СВЦЭМ!$D$10+'СЕТ СН'!$G$5-'СЕТ СН'!$G$24</f>
        <v>3278.60302116</v>
      </c>
      <c r="T63" s="36">
        <f>SUMIFS(СВЦЭМ!$D$33:$D$776,СВЦЭМ!$A$33:$A$776,$A63,СВЦЭМ!$B$33:$B$776,T$47)+'СЕТ СН'!$G$14+СВЦЭМ!$D$10+'СЕТ СН'!$G$5-'СЕТ СН'!$G$24</f>
        <v>3264.9835553000003</v>
      </c>
      <c r="U63" s="36">
        <f>SUMIFS(СВЦЭМ!$D$33:$D$776,СВЦЭМ!$A$33:$A$776,$A63,СВЦЭМ!$B$33:$B$776,U$47)+'СЕТ СН'!$G$14+СВЦЭМ!$D$10+'СЕТ СН'!$G$5-'СЕТ СН'!$G$24</f>
        <v>3284.8870612800001</v>
      </c>
      <c r="V63" s="36">
        <f>SUMIFS(СВЦЭМ!$D$33:$D$776,СВЦЭМ!$A$33:$A$776,$A63,СВЦЭМ!$B$33:$B$776,V$47)+'СЕТ СН'!$G$14+СВЦЭМ!$D$10+'СЕТ СН'!$G$5-'СЕТ СН'!$G$24</f>
        <v>3279.8546859200001</v>
      </c>
      <c r="W63" s="36">
        <f>SUMIFS(СВЦЭМ!$D$33:$D$776,СВЦЭМ!$A$33:$A$776,$A63,СВЦЭМ!$B$33:$B$776,W$47)+'СЕТ СН'!$G$14+СВЦЭМ!$D$10+'СЕТ СН'!$G$5-'СЕТ СН'!$G$24</f>
        <v>3264.78033297</v>
      </c>
      <c r="X63" s="36">
        <f>SUMIFS(СВЦЭМ!$D$33:$D$776,СВЦЭМ!$A$33:$A$776,$A63,СВЦЭМ!$B$33:$B$776,X$47)+'СЕТ СН'!$G$14+СВЦЭМ!$D$10+'СЕТ СН'!$G$5-'СЕТ СН'!$G$24</f>
        <v>3241.5604206900002</v>
      </c>
      <c r="Y63" s="36">
        <f>SUMIFS(СВЦЭМ!$D$33:$D$776,СВЦЭМ!$A$33:$A$776,$A63,СВЦЭМ!$B$33:$B$776,Y$47)+'СЕТ СН'!$G$14+СВЦЭМ!$D$10+'СЕТ СН'!$G$5-'СЕТ СН'!$G$24</f>
        <v>3292.42018233</v>
      </c>
    </row>
    <row r="64" spans="1:25" ht="15.75" x14ac:dyDescent="0.2">
      <c r="A64" s="35">
        <f t="shared" si="1"/>
        <v>43755</v>
      </c>
      <c r="B64" s="36">
        <f>SUMIFS(СВЦЭМ!$D$33:$D$776,СВЦЭМ!$A$33:$A$776,$A64,СВЦЭМ!$B$33:$B$776,B$47)+'СЕТ СН'!$G$14+СВЦЭМ!$D$10+'СЕТ СН'!$G$5-'СЕТ СН'!$G$24</f>
        <v>3369.0325265300003</v>
      </c>
      <c r="C64" s="36">
        <f>SUMIFS(СВЦЭМ!$D$33:$D$776,СВЦЭМ!$A$33:$A$776,$A64,СВЦЭМ!$B$33:$B$776,C$47)+'СЕТ СН'!$G$14+СВЦЭМ!$D$10+'СЕТ СН'!$G$5-'СЕТ СН'!$G$24</f>
        <v>3431.2615212700002</v>
      </c>
      <c r="D64" s="36">
        <f>SUMIFS(СВЦЭМ!$D$33:$D$776,СВЦЭМ!$A$33:$A$776,$A64,СВЦЭМ!$B$33:$B$776,D$47)+'СЕТ СН'!$G$14+СВЦЭМ!$D$10+'СЕТ СН'!$G$5-'СЕТ СН'!$G$24</f>
        <v>3475.3744991600001</v>
      </c>
      <c r="E64" s="36">
        <f>SUMIFS(СВЦЭМ!$D$33:$D$776,СВЦЭМ!$A$33:$A$776,$A64,СВЦЭМ!$B$33:$B$776,E$47)+'СЕТ СН'!$G$14+СВЦЭМ!$D$10+'СЕТ СН'!$G$5-'СЕТ СН'!$G$24</f>
        <v>3503.1581798300003</v>
      </c>
      <c r="F64" s="36">
        <f>SUMIFS(СВЦЭМ!$D$33:$D$776,СВЦЭМ!$A$33:$A$776,$A64,СВЦЭМ!$B$33:$B$776,F$47)+'СЕТ СН'!$G$14+СВЦЭМ!$D$10+'СЕТ СН'!$G$5-'СЕТ СН'!$G$24</f>
        <v>3511.8355398600002</v>
      </c>
      <c r="G64" s="36">
        <f>SUMIFS(СВЦЭМ!$D$33:$D$776,СВЦЭМ!$A$33:$A$776,$A64,СВЦЭМ!$B$33:$B$776,G$47)+'СЕТ СН'!$G$14+СВЦЭМ!$D$10+'СЕТ СН'!$G$5-'СЕТ СН'!$G$24</f>
        <v>3488.87550569</v>
      </c>
      <c r="H64" s="36">
        <f>SUMIFS(СВЦЭМ!$D$33:$D$776,СВЦЭМ!$A$33:$A$776,$A64,СВЦЭМ!$B$33:$B$776,H$47)+'СЕТ СН'!$G$14+СВЦЭМ!$D$10+'СЕТ СН'!$G$5-'СЕТ СН'!$G$24</f>
        <v>3435.2454884899998</v>
      </c>
      <c r="I64" s="36">
        <f>SUMIFS(СВЦЭМ!$D$33:$D$776,СВЦЭМ!$A$33:$A$776,$A64,СВЦЭМ!$B$33:$B$776,I$47)+'СЕТ СН'!$G$14+СВЦЭМ!$D$10+'СЕТ СН'!$G$5-'СЕТ СН'!$G$24</f>
        <v>3361.8400729200002</v>
      </c>
      <c r="J64" s="36">
        <f>SUMIFS(СВЦЭМ!$D$33:$D$776,СВЦЭМ!$A$33:$A$776,$A64,СВЦЭМ!$B$33:$B$776,J$47)+'СЕТ СН'!$G$14+СВЦЭМ!$D$10+'СЕТ СН'!$G$5-'СЕТ СН'!$G$24</f>
        <v>3368.3495291200002</v>
      </c>
      <c r="K64" s="36">
        <f>SUMIFS(СВЦЭМ!$D$33:$D$776,СВЦЭМ!$A$33:$A$776,$A64,СВЦЭМ!$B$33:$B$776,K$47)+'СЕТ СН'!$G$14+СВЦЭМ!$D$10+'СЕТ СН'!$G$5-'СЕТ СН'!$G$24</f>
        <v>3363.4138733200002</v>
      </c>
      <c r="L64" s="36">
        <f>SUMIFS(СВЦЭМ!$D$33:$D$776,СВЦЭМ!$A$33:$A$776,$A64,СВЦЭМ!$B$33:$B$776,L$47)+'СЕТ СН'!$G$14+СВЦЭМ!$D$10+'СЕТ СН'!$G$5-'СЕТ СН'!$G$24</f>
        <v>3359.0594024800002</v>
      </c>
      <c r="M64" s="36">
        <f>SUMIFS(СВЦЭМ!$D$33:$D$776,СВЦЭМ!$A$33:$A$776,$A64,СВЦЭМ!$B$33:$B$776,M$47)+'СЕТ СН'!$G$14+СВЦЭМ!$D$10+'СЕТ СН'!$G$5-'СЕТ СН'!$G$24</f>
        <v>3366.16725903</v>
      </c>
      <c r="N64" s="36">
        <f>SUMIFS(СВЦЭМ!$D$33:$D$776,СВЦЭМ!$A$33:$A$776,$A64,СВЦЭМ!$B$33:$B$776,N$47)+'СЕТ СН'!$G$14+СВЦЭМ!$D$10+'СЕТ СН'!$G$5-'СЕТ СН'!$G$24</f>
        <v>3331.30126544</v>
      </c>
      <c r="O64" s="36">
        <f>SUMIFS(СВЦЭМ!$D$33:$D$776,СВЦЭМ!$A$33:$A$776,$A64,СВЦЭМ!$B$33:$B$776,O$47)+'СЕТ СН'!$G$14+СВЦЭМ!$D$10+'СЕТ СН'!$G$5-'СЕТ СН'!$G$24</f>
        <v>3288.2145946300002</v>
      </c>
      <c r="P64" s="36">
        <f>SUMIFS(СВЦЭМ!$D$33:$D$776,СВЦЭМ!$A$33:$A$776,$A64,СВЦЭМ!$B$33:$B$776,P$47)+'СЕТ СН'!$G$14+СВЦЭМ!$D$10+'СЕТ СН'!$G$5-'СЕТ СН'!$G$24</f>
        <v>3295.05380096</v>
      </c>
      <c r="Q64" s="36">
        <f>SUMIFS(СВЦЭМ!$D$33:$D$776,СВЦЭМ!$A$33:$A$776,$A64,СВЦЭМ!$B$33:$B$776,Q$47)+'СЕТ СН'!$G$14+СВЦЭМ!$D$10+'СЕТ СН'!$G$5-'СЕТ СН'!$G$24</f>
        <v>3290.6958613500001</v>
      </c>
      <c r="R64" s="36">
        <f>SUMIFS(СВЦЭМ!$D$33:$D$776,СВЦЭМ!$A$33:$A$776,$A64,СВЦЭМ!$B$33:$B$776,R$47)+'СЕТ СН'!$G$14+СВЦЭМ!$D$10+'СЕТ СН'!$G$5-'СЕТ СН'!$G$24</f>
        <v>3294.3212889699998</v>
      </c>
      <c r="S64" s="36">
        <f>SUMIFS(СВЦЭМ!$D$33:$D$776,СВЦЭМ!$A$33:$A$776,$A64,СВЦЭМ!$B$33:$B$776,S$47)+'СЕТ СН'!$G$14+СВЦЭМ!$D$10+'СЕТ СН'!$G$5-'СЕТ СН'!$G$24</f>
        <v>3293.0688794500002</v>
      </c>
      <c r="T64" s="36">
        <f>SUMIFS(СВЦЭМ!$D$33:$D$776,СВЦЭМ!$A$33:$A$776,$A64,СВЦЭМ!$B$33:$B$776,T$47)+'СЕТ СН'!$G$14+СВЦЭМ!$D$10+'СЕТ СН'!$G$5-'СЕТ СН'!$G$24</f>
        <v>3267.8100263700003</v>
      </c>
      <c r="U64" s="36">
        <f>SUMIFS(СВЦЭМ!$D$33:$D$776,СВЦЭМ!$A$33:$A$776,$A64,СВЦЭМ!$B$33:$B$776,U$47)+'СЕТ СН'!$G$14+СВЦЭМ!$D$10+'СЕТ СН'!$G$5-'СЕТ СН'!$G$24</f>
        <v>3261.4820761199999</v>
      </c>
      <c r="V64" s="36">
        <f>SUMIFS(СВЦЭМ!$D$33:$D$776,СВЦЭМ!$A$33:$A$776,$A64,СВЦЭМ!$B$33:$B$776,V$47)+'СЕТ СН'!$G$14+СВЦЭМ!$D$10+'СЕТ СН'!$G$5-'СЕТ СН'!$G$24</f>
        <v>3249.85867594</v>
      </c>
      <c r="W64" s="36">
        <f>SUMIFS(СВЦЭМ!$D$33:$D$776,СВЦЭМ!$A$33:$A$776,$A64,СВЦЭМ!$B$33:$B$776,W$47)+'СЕТ СН'!$G$14+СВЦЭМ!$D$10+'СЕТ СН'!$G$5-'СЕТ СН'!$G$24</f>
        <v>3257.3741510300001</v>
      </c>
      <c r="X64" s="36">
        <f>SUMIFS(СВЦЭМ!$D$33:$D$776,СВЦЭМ!$A$33:$A$776,$A64,СВЦЭМ!$B$33:$B$776,X$47)+'СЕТ СН'!$G$14+СВЦЭМ!$D$10+'СЕТ СН'!$G$5-'СЕТ СН'!$G$24</f>
        <v>3277.9245419700001</v>
      </c>
      <c r="Y64" s="36">
        <f>SUMIFS(СВЦЭМ!$D$33:$D$776,СВЦЭМ!$A$33:$A$776,$A64,СВЦЭМ!$B$33:$B$776,Y$47)+'СЕТ СН'!$G$14+СВЦЭМ!$D$10+'СЕТ СН'!$G$5-'СЕТ СН'!$G$24</f>
        <v>3322.9913851800002</v>
      </c>
    </row>
    <row r="65" spans="1:26" ht="15.75" x14ac:dyDescent="0.2">
      <c r="A65" s="35">
        <f t="shared" si="1"/>
        <v>43756</v>
      </c>
      <c r="B65" s="36">
        <f>SUMIFS(СВЦЭМ!$D$33:$D$776,СВЦЭМ!$A$33:$A$776,$A65,СВЦЭМ!$B$33:$B$776,B$47)+'СЕТ СН'!$G$14+СВЦЭМ!$D$10+'СЕТ СН'!$G$5-'СЕТ СН'!$G$24</f>
        <v>3441.1588416600002</v>
      </c>
      <c r="C65" s="36">
        <f>SUMIFS(СВЦЭМ!$D$33:$D$776,СВЦЭМ!$A$33:$A$776,$A65,СВЦЭМ!$B$33:$B$776,C$47)+'СЕТ СН'!$G$14+СВЦЭМ!$D$10+'СЕТ СН'!$G$5-'СЕТ СН'!$G$24</f>
        <v>3442.4046558099999</v>
      </c>
      <c r="D65" s="36">
        <f>SUMIFS(СВЦЭМ!$D$33:$D$776,СВЦЭМ!$A$33:$A$776,$A65,СВЦЭМ!$B$33:$B$776,D$47)+'СЕТ СН'!$G$14+СВЦЭМ!$D$10+'СЕТ СН'!$G$5-'СЕТ СН'!$G$24</f>
        <v>3465.6128984000002</v>
      </c>
      <c r="E65" s="36">
        <f>SUMIFS(СВЦЭМ!$D$33:$D$776,СВЦЭМ!$A$33:$A$776,$A65,СВЦЭМ!$B$33:$B$776,E$47)+'СЕТ СН'!$G$14+СВЦЭМ!$D$10+'СЕТ СН'!$G$5-'СЕТ СН'!$G$24</f>
        <v>3475.1334356800003</v>
      </c>
      <c r="F65" s="36">
        <f>SUMIFS(СВЦЭМ!$D$33:$D$776,СВЦЭМ!$A$33:$A$776,$A65,СВЦЭМ!$B$33:$B$776,F$47)+'СЕТ СН'!$G$14+СВЦЭМ!$D$10+'СЕТ СН'!$G$5-'СЕТ СН'!$G$24</f>
        <v>3474.6979825400003</v>
      </c>
      <c r="G65" s="36">
        <f>SUMIFS(СВЦЭМ!$D$33:$D$776,СВЦЭМ!$A$33:$A$776,$A65,СВЦЭМ!$B$33:$B$776,G$47)+'СЕТ СН'!$G$14+СВЦЭМ!$D$10+'СЕТ СН'!$G$5-'СЕТ СН'!$G$24</f>
        <v>3449.96694398</v>
      </c>
      <c r="H65" s="36">
        <f>SUMIFS(СВЦЭМ!$D$33:$D$776,СВЦЭМ!$A$33:$A$776,$A65,СВЦЭМ!$B$33:$B$776,H$47)+'СЕТ СН'!$G$14+СВЦЭМ!$D$10+'СЕТ СН'!$G$5-'СЕТ СН'!$G$24</f>
        <v>3393.3614891900002</v>
      </c>
      <c r="I65" s="36">
        <f>SUMIFS(СВЦЭМ!$D$33:$D$776,СВЦЭМ!$A$33:$A$776,$A65,СВЦЭМ!$B$33:$B$776,I$47)+'СЕТ СН'!$G$14+СВЦЭМ!$D$10+'СЕТ СН'!$G$5-'СЕТ СН'!$G$24</f>
        <v>3328.8416143700001</v>
      </c>
      <c r="J65" s="36">
        <f>SUMIFS(СВЦЭМ!$D$33:$D$776,СВЦЭМ!$A$33:$A$776,$A65,СВЦЭМ!$B$33:$B$776,J$47)+'СЕТ СН'!$G$14+СВЦЭМ!$D$10+'СЕТ СН'!$G$5-'СЕТ СН'!$G$24</f>
        <v>3315.73295409</v>
      </c>
      <c r="K65" s="36">
        <f>SUMIFS(СВЦЭМ!$D$33:$D$776,СВЦЭМ!$A$33:$A$776,$A65,СВЦЭМ!$B$33:$B$776,K$47)+'СЕТ СН'!$G$14+СВЦЭМ!$D$10+'СЕТ СН'!$G$5-'СЕТ СН'!$G$24</f>
        <v>3310.85856401</v>
      </c>
      <c r="L65" s="36">
        <f>SUMIFS(СВЦЭМ!$D$33:$D$776,СВЦЭМ!$A$33:$A$776,$A65,СВЦЭМ!$B$33:$B$776,L$47)+'СЕТ СН'!$G$14+СВЦЭМ!$D$10+'СЕТ СН'!$G$5-'СЕТ СН'!$G$24</f>
        <v>3317.4388039599999</v>
      </c>
      <c r="M65" s="36">
        <f>SUMIFS(СВЦЭМ!$D$33:$D$776,СВЦЭМ!$A$33:$A$776,$A65,СВЦЭМ!$B$33:$B$776,M$47)+'СЕТ СН'!$G$14+СВЦЭМ!$D$10+'СЕТ СН'!$G$5-'СЕТ СН'!$G$24</f>
        <v>3324.4253826700001</v>
      </c>
      <c r="N65" s="36">
        <f>SUMIFS(СВЦЭМ!$D$33:$D$776,СВЦЭМ!$A$33:$A$776,$A65,СВЦЭМ!$B$33:$B$776,N$47)+'СЕТ СН'!$G$14+СВЦЭМ!$D$10+'СЕТ СН'!$G$5-'СЕТ СН'!$G$24</f>
        <v>3294.0951269300003</v>
      </c>
      <c r="O65" s="36">
        <f>SUMIFS(СВЦЭМ!$D$33:$D$776,СВЦЭМ!$A$33:$A$776,$A65,СВЦЭМ!$B$33:$B$776,O$47)+'СЕТ СН'!$G$14+СВЦЭМ!$D$10+'СЕТ СН'!$G$5-'СЕТ СН'!$G$24</f>
        <v>3258.0445915</v>
      </c>
      <c r="P65" s="36">
        <f>SUMIFS(СВЦЭМ!$D$33:$D$776,СВЦЭМ!$A$33:$A$776,$A65,СВЦЭМ!$B$33:$B$776,P$47)+'СЕТ СН'!$G$14+СВЦЭМ!$D$10+'СЕТ СН'!$G$5-'СЕТ СН'!$G$24</f>
        <v>3268.8123109500002</v>
      </c>
      <c r="Q65" s="36">
        <f>SUMIFS(СВЦЭМ!$D$33:$D$776,СВЦЭМ!$A$33:$A$776,$A65,СВЦЭМ!$B$33:$B$776,Q$47)+'СЕТ СН'!$G$14+СВЦЭМ!$D$10+'СЕТ СН'!$G$5-'СЕТ СН'!$G$24</f>
        <v>3274.30870779</v>
      </c>
      <c r="R65" s="36">
        <f>SUMIFS(СВЦЭМ!$D$33:$D$776,СВЦЭМ!$A$33:$A$776,$A65,СВЦЭМ!$B$33:$B$776,R$47)+'СЕТ СН'!$G$14+СВЦЭМ!$D$10+'СЕТ СН'!$G$5-'СЕТ СН'!$G$24</f>
        <v>3263.9561112300003</v>
      </c>
      <c r="S65" s="36">
        <f>SUMIFS(СВЦЭМ!$D$33:$D$776,СВЦЭМ!$A$33:$A$776,$A65,СВЦЭМ!$B$33:$B$776,S$47)+'СЕТ СН'!$G$14+СВЦЭМ!$D$10+'СЕТ СН'!$G$5-'СЕТ СН'!$G$24</f>
        <v>3254.0180479800001</v>
      </c>
      <c r="T65" s="36">
        <f>SUMIFS(СВЦЭМ!$D$33:$D$776,СВЦЭМ!$A$33:$A$776,$A65,СВЦЭМ!$B$33:$B$776,T$47)+'СЕТ СН'!$G$14+СВЦЭМ!$D$10+'СЕТ СН'!$G$5-'СЕТ СН'!$G$24</f>
        <v>3257.51822214</v>
      </c>
      <c r="U65" s="36">
        <f>SUMIFS(СВЦЭМ!$D$33:$D$776,СВЦЭМ!$A$33:$A$776,$A65,СВЦЭМ!$B$33:$B$776,U$47)+'СЕТ СН'!$G$14+СВЦЭМ!$D$10+'СЕТ СН'!$G$5-'СЕТ СН'!$G$24</f>
        <v>3259.5554740400003</v>
      </c>
      <c r="V65" s="36">
        <f>SUMIFS(СВЦЭМ!$D$33:$D$776,СВЦЭМ!$A$33:$A$776,$A65,СВЦЭМ!$B$33:$B$776,V$47)+'СЕТ СН'!$G$14+СВЦЭМ!$D$10+'СЕТ СН'!$G$5-'СЕТ СН'!$G$24</f>
        <v>3253.3083215699999</v>
      </c>
      <c r="W65" s="36">
        <f>SUMIFS(СВЦЭМ!$D$33:$D$776,СВЦЭМ!$A$33:$A$776,$A65,СВЦЭМ!$B$33:$B$776,W$47)+'СЕТ СН'!$G$14+СВЦЭМ!$D$10+'СЕТ СН'!$G$5-'СЕТ СН'!$G$24</f>
        <v>3275.62984052</v>
      </c>
      <c r="X65" s="36">
        <f>SUMIFS(СВЦЭМ!$D$33:$D$776,СВЦЭМ!$A$33:$A$776,$A65,СВЦЭМ!$B$33:$B$776,X$47)+'СЕТ СН'!$G$14+СВЦЭМ!$D$10+'СЕТ СН'!$G$5-'СЕТ СН'!$G$24</f>
        <v>3293.08604633</v>
      </c>
      <c r="Y65" s="36">
        <f>SUMIFS(СВЦЭМ!$D$33:$D$776,СВЦЭМ!$A$33:$A$776,$A65,СВЦЭМ!$B$33:$B$776,Y$47)+'СЕТ СН'!$G$14+СВЦЭМ!$D$10+'СЕТ СН'!$G$5-'СЕТ СН'!$G$24</f>
        <v>3340.4291687200002</v>
      </c>
    </row>
    <row r="66" spans="1:26" ht="15.75" x14ac:dyDescent="0.2">
      <c r="A66" s="35">
        <f t="shared" si="1"/>
        <v>43757</v>
      </c>
      <c r="B66" s="36">
        <f>SUMIFS(СВЦЭМ!$D$33:$D$776,СВЦЭМ!$A$33:$A$776,$A66,СВЦЭМ!$B$33:$B$776,B$47)+'СЕТ СН'!$G$14+СВЦЭМ!$D$10+'СЕТ СН'!$G$5-'СЕТ СН'!$G$24</f>
        <v>3386.5071499100004</v>
      </c>
      <c r="C66" s="36">
        <f>SUMIFS(СВЦЭМ!$D$33:$D$776,СВЦЭМ!$A$33:$A$776,$A66,СВЦЭМ!$B$33:$B$776,C$47)+'СЕТ СН'!$G$14+СВЦЭМ!$D$10+'СЕТ СН'!$G$5-'СЕТ СН'!$G$24</f>
        <v>3437.5741542000001</v>
      </c>
      <c r="D66" s="36">
        <f>SUMIFS(СВЦЭМ!$D$33:$D$776,СВЦЭМ!$A$33:$A$776,$A66,СВЦЭМ!$B$33:$B$776,D$47)+'СЕТ СН'!$G$14+СВЦЭМ!$D$10+'СЕТ СН'!$G$5-'СЕТ СН'!$G$24</f>
        <v>3432.8113984900001</v>
      </c>
      <c r="E66" s="36">
        <f>SUMIFS(СВЦЭМ!$D$33:$D$776,СВЦЭМ!$A$33:$A$776,$A66,СВЦЭМ!$B$33:$B$776,E$47)+'СЕТ СН'!$G$14+СВЦЭМ!$D$10+'СЕТ СН'!$G$5-'СЕТ СН'!$G$24</f>
        <v>3431.6872489000002</v>
      </c>
      <c r="F66" s="36">
        <f>SUMIFS(СВЦЭМ!$D$33:$D$776,СВЦЭМ!$A$33:$A$776,$A66,СВЦЭМ!$B$33:$B$776,F$47)+'СЕТ СН'!$G$14+СВЦЭМ!$D$10+'СЕТ СН'!$G$5-'СЕТ СН'!$G$24</f>
        <v>3425.9314039199999</v>
      </c>
      <c r="G66" s="36">
        <f>SUMIFS(СВЦЭМ!$D$33:$D$776,СВЦЭМ!$A$33:$A$776,$A66,СВЦЭМ!$B$33:$B$776,G$47)+'СЕТ СН'!$G$14+СВЦЭМ!$D$10+'СЕТ СН'!$G$5-'СЕТ СН'!$G$24</f>
        <v>3414.5358775100003</v>
      </c>
      <c r="H66" s="36">
        <f>SUMIFS(СВЦЭМ!$D$33:$D$776,СВЦЭМ!$A$33:$A$776,$A66,СВЦЭМ!$B$33:$B$776,H$47)+'СЕТ СН'!$G$14+СВЦЭМ!$D$10+'СЕТ СН'!$G$5-'СЕТ СН'!$G$24</f>
        <v>3381.7285137200001</v>
      </c>
      <c r="I66" s="36">
        <f>SUMIFS(СВЦЭМ!$D$33:$D$776,СВЦЭМ!$A$33:$A$776,$A66,СВЦЭМ!$B$33:$B$776,I$47)+'СЕТ СН'!$G$14+СВЦЭМ!$D$10+'СЕТ СН'!$G$5-'СЕТ СН'!$G$24</f>
        <v>3352.4796059200003</v>
      </c>
      <c r="J66" s="36">
        <f>SUMIFS(СВЦЭМ!$D$33:$D$776,СВЦЭМ!$A$33:$A$776,$A66,СВЦЭМ!$B$33:$B$776,J$47)+'СЕТ СН'!$G$14+СВЦЭМ!$D$10+'СЕТ СН'!$G$5-'СЕТ СН'!$G$24</f>
        <v>3323.2895541300004</v>
      </c>
      <c r="K66" s="36">
        <f>SUMIFS(СВЦЭМ!$D$33:$D$776,СВЦЭМ!$A$33:$A$776,$A66,СВЦЭМ!$B$33:$B$776,K$47)+'СЕТ СН'!$G$14+СВЦЭМ!$D$10+'СЕТ СН'!$G$5-'СЕТ СН'!$G$24</f>
        <v>3313.9182544400001</v>
      </c>
      <c r="L66" s="36">
        <f>SUMIFS(СВЦЭМ!$D$33:$D$776,СВЦЭМ!$A$33:$A$776,$A66,СВЦЭМ!$B$33:$B$776,L$47)+'СЕТ СН'!$G$14+СВЦЭМ!$D$10+'СЕТ СН'!$G$5-'СЕТ СН'!$G$24</f>
        <v>3300.4390309200003</v>
      </c>
      <c r="M66" s="36">
        <f>SUMIFS(СВЦЭМ!$D$33:$D$776,СВЦЭМ!$A$33:$A$776,$A66,СВЦЭМ!$B$33:$B$776,M$47)+'СЕТ СН'!$G$14+СВЦЭМ!$D$10+'СЕТ СН'!$G$5-'СЕТ СН'!$G$24</f>
        <v>3295.13695792</v>
      </c>
      <c r="N66" s="36">
        <f>SUMIFS(СВЦЭМ!$D$33:$D$776,СВЦЭМ!$A$33:$A$776,$A66,СВЦЭМ!$B$33:$B$776,N$47)+'СЕТ СН'!$G$14+СВЦЭМ!$D$10+'СЕТ СН'!$G$5-'СЕТ СН'!$G$24</f>
        <v>3279.4611834900002</v>
      </c>
      <c r="O66" s="36">
        <f>SUMIFS(СВЦЭМ!$D$33:$D$776,СВЦЭМ!$A$33:$A$776,$A66,СВЦЭМ!$B$33:$B$776,O$47)+'СЕТ СН'!$G$14+СВЦЭМ!$D$10+'СЕТ СН'!$G$5-'СЕТ СН'!$G$24</f>
        <v>3256.1975850899998</v>
      </c>
      <c r="P66" s="36">
        <f>SUMIFS(СВЦЭМ!$D$33:$D$776,СВЦЭМ!$A$33:$A$776,$A66,СВЦЭМ!$B$33:$B$776,P$47)+'СЕТ СН'!$G$14+СВЦЭМ!$D$10+'СЕТ СН'!$G$5-'СЕТ СН'!$G$24</f>
        <v>3265.1812905100001</v>
      </c>
      <c r="Q66" s="36">
        <f>SUMIFS(СВЦЭМ!$D$33:$D$776,СВЦЭМ!$A$33:$A$776,$A66,СВЦЭМ!$B$33:$B$776,Q$47)+'СЕТ СН'!$G$14+СВЦЭМ!$D$10+'СЕТ СН'!$G$5-'СЕТ СН'!$G$24</f>
        <v>3268.34810105</v>
      </c>
      <c r="R66" s="36">
        <f>SUMIFS(СВЦЭМ!$D$33:$D$776,СВЦЭМ!$A$33:$A$776,$A66,СВЦЭМ!$B$33:$B$776,R$47)+'СЕТ СН'!$G$14+СВЦЭМ!$D$10+'СЕТ СН'!$G$5-'СЕТ СН'!$G$24</f>
        <v>3258.6127295599999</v>
      </c>
      <c r="S66" s="36">
        <f>SUMIFS(СВЦЭМ!$D$33:$D$776,СВЦЭМ!$A$33:$A$776,$A66,СВЦЭМ!$B$33:$B$776,S$47)+'СЕТ СН'!$G$14+СВЦЭМ!$D$10+'СЕТ СН'!$G$5-'СЕТ СН'!$G$24</f>
        <v>3251.2205754400002</v>
      </c>
      <c r="T66" s="36">
        <f>SUMIFS(СВЦЭМ!$D$33:$D$776,СВЦЭМ!$A$33:$A$776,$A66,СВЦЭМ!$B$33:$B$776,T$47)+'СЕТ СН'!$G$14+СВЦЭМ!$D$10+'СЕТ СН'!$G$5-'СЕТ СН'!$G$24</f>
        <v>3236.2635411000001</v>
      </c>
      <c r="U66" s="36">
        <f>SUMIFS(СВЦЭМ!$D$33:$D$776,СВЦЭМ!$A$33:$A$776,$A66,СВЦЭМ!$B$33:$B$776,U$47)+'СЕТ СН'!$G$14+СВЦЭМ!$D$10+'СЕТ СН'!$G$5-'СЕТ СН'!$G$24</f>
        <v>3252.4404124100001</v>
      </c>
      <c r="V66" s="36">
        <f>SUMIFS(СВЦЭМ!$D$33:$D$776,СВЦЭМ!$A$33:$A$776,$A66,СВЦЭМ!$B$33:$B$776,V$47)+'СЕТ СН'!$G$14+СВЦЭМ!$D$10+'СЕТ СН'!$G$5-'СЕТ СН'!$G$24</f>
        <v>3240.5869394700003</v>
      </c>
      <c r="W66" s="36">
        <f>SUMIFS(СВЦЭМ!$D$33:$D$776,СВЦЭМ!$A$33:$A$776,$A66,СВЦЭМ!$B$33:$B$776,W$47)+'СЕТ СН'!$G$14+СВЦЭМ!$D$10+'СЕТ СН'!$G$5-'СЕТ СН'!$G$24</f>
        <v>3249.3204521100001</v>
      </c>
      <c r="X66" s="36">
        <f>SUMIFS(СВЦЭМ!$D$33:$D$776,СВЦЭМ!$A$33:$A$776,$A66,СВЦЭМ!$B$33:$B$776,X$47)+'СЕТ СН'!$G$14+СВЦЭМ!$D$10+'СЕТ СН'!$G$5-'СЕТ СН'!$G$24</f>
        <v>3269.9389408800002</v>
      </c>
      <c r="Y66" s="36">
        <f>SUMIFS(СВЦЭМ!$D$33:$D$776,СВЦЭМ!$A$33:$A$776,$A66,СВЦЭМ!$B$33:$B$776,Y$47)+'СЕТ СН'!$G$14+СВЦЭМ!$D$10+'СЕТ СН'!$G$5-'СЕТ СН'!$G$24</f>
        <v>3321.4591102200002</v>
      </c>
    </row>
    <row r="67" spans="1:26" ht="15.75" x14ac:dyDescent="0.2">
      <c r="A67" s="35">
        <f t="shared" si="1"/>
        <v>43758</v>
      </c>
      <c r="B67" s="36">
        <f>SUMIFS(СВЦЭМ!$D$33:$D$776,СВЦЭМ!$A$33:$A$776,$A67,СВЦЭМ!$B$33:$B$776,B$47)+'СЕТ СН'!$G$14+СВЦЭМ!$D$10+'СЕТ СН'!$G$5-'СЕТ СН'!$G$24</f>
        <v>3381.2886855800002</v>
      </c>
      <c r="C67" s="36">
        <f>SUMIFS(СВЦЭМ!$D$33:$D$776,СВЦЭМ!$A$33:$A$776,$A67,СВЦЭМ!$B$33:$B$776,C$47)+'СЕТ СН'!$G$14+СВЦЭМ!$D$10+'СЕТ СН'!$G$5-'СЕТ СН'!$G$24</f>
        <v>3424.2172488400001</v>
      </c>
      <c r="D67" s="36">
        <f>SUMIFS(СВЦЭМ!$D$33:$D$776,СВЦЭМ!$A$33:$A$776,$A67,СВЦЭМ!$B$33:$B$776,D$47)+'СЕТ СН'!$G$14+СВЦЭМ!$D$10+'СЕТ СН'!$G$5-'СЕТ СН'!$G$24</f>
        <v>3446.7513215600002</v>
      </c>
      <c r="E67" s="36">
        <f>SUMIFS(СВЦЭМ!$D$33:$D$776,СВЦЭМ!$A$33:$A$776,$A67,СВЦЭМ!$B$33:$B$776,E$47)+'СЕТ СН'!$G$14+СВЦЭМ!$D$10+'СЕТ СН'!$G$5-'СЕТ СН'!$G$24</f>
        <v>3454.1988964800003</v>
      </c>
      <c r="F67" s="36">
        <f>SUMIFS(СВЦЭМ!$D$33:$D$776,СВЦЭМ!$A$33:$A$776,$A67,СВЦЭМ!$B$33:$B$776,F$47)+'СЕТ СН'!$G$14+СВЦЭМ!$D$10+'СЕТ СН'!$G$5-'СЕТ СН'!$G$24</f>
        <v>3453.3731776300001</v>
      </c>
      <c r="G67" s="36">
        <f>SUMIFS(СВЦЭМ!$D$33:$D$776,СВЦЭМ!$A$33:$A$776,$A67,СВЦЭМ!$B$33:$B$776,G$47)+'СЕТ СН'!$G$14+СВЦЭМ!$D$10+'СЕТ СН'!$G$5-'СЕТ СН'!$G$24</f>
        <v>3428.6943950900004</v>
      </c>
      <c r="H67" s="36">
        <f>SUMIFS(СВЦЭМ!$D$33:$D$776,СВЦЭМ!$A$33:$A$776,$A67,СВЦЭМ!$B$33:$B$776,H$47)+'СЕТ СН'!$G$14+СВЦЭМ!$D$10+'СЕТ СН'!$G$5-'СЕТ СН'!$G$24</f>
        <v>3417.6800577700001</v>
      </c>
      <c r="I67" s="36">
        <f>SUMIFS(СВЦЭМ!$D$33:$D$776,СВЦЭМ!$A$33:$A$776,$A67,СВЦЭМ!$B$33:$B$776,I$47)+'СЕТ СН'!$G$14+СВЦЭМ!$D$10+'СЕТ СН'!$G$5-'СЕТ СН'!$G$24</f>
        <v>3389.5272725900004</v>
      </c>
      <c r="J67" s="36">
        <f>SUMIFS(СВЦЭМ!$D$33:$D$776,СВЦЭМ!$A$33:$A$776,$A67,СВЦЭМ!$B$33:$B$776,J$47)+'СЕТ СН'!$G$14+СВЦЭМ!$D$10+'СЕТ СН'!$G$5-'СЕТ СН'!$G$24</f>
        <v>3330.65638154</v>
      </c>
      <c r="K67" s="36">
        <f>SUMIFS(СВЦЭМ!$D$33:$D$776,СВЦЭМ!$A$33:$A$776,$A67,СВЦЭМ!$B$33:$B$776,K$47)+'СЕТ СН'!$G$14+СВЦЭМ!$D$10+'СЕТ СН'!$G$5-'СЕТ СН'!$G$24</f>
        <v>3305.1071673400002</v>
      </c>
      <c r="L67" s="36">
        <f>SUMIFS(СВЦЭМ!$D$33:$D$776,СВЦЭМ!$A$33:$A$776,$A67,СВЦЭМ!$B$33:$B$776,L$47)+'СЕТ СН'!$G$14+СВЦЭМ!$D$10+'СЕТ СН'!$G$5-'СЕТ СН'!$G$24</f>
        <v>3309.6975255000002</v>
      </c>
      <c r="M67" s="36">
        <f>SUMIFS(СВЦЭМ!$D$33:$D$776,СВЦЭМ!$A$33:$A$776,$A67,СВЦЭМ!$B$33:$B$776,M$47)+'СЕТ СН'!$G$14+СВЦЭМ!$D$10+'СЕТ СН'!$G$5-'СЕТ СН'!$G$24</f>
        <v>3312.88126405</v>
      </c>
      <c r="N67" s="36">
        <f>SUMIFS(СВЦЭМ!$D$33:$D$776,СВЦЭМ!$A$33:$A$776,$A67,СВЦЭМ!$B$33:$B$776,N$47)+'СЕТ СН'!$G$14+СВЦЭМ!$D$10+'СЕТ СН'!$G$5-'СЕТ СН'!$G$24</f>
        <v>3270.4096095100003</v>
      </c>
      <c r="O67" s="36">
        <f>SUMIFS(СВЦЭМ!$D$33:$D$776,СВЦЭМ!$A$33:$A$776,$A67,СВЦЭМ!$B$33:$B$776,O$47)+'СЕТ СН'!$G$14+СВЦЭМ!$D$10+'СЕТ СН'!$G$5-'СЕТ СН'!$G$24</f>
        <v>3262.4390030300001</v>
      </c>
      <c r="P67" s="36">
        <f>SUMIFS(СВЦЭМ!$D$33:$D$776,СВЦЭМ!$A$33:$A$776,$A67,СВЦЭМ!$B$33:$B$776,P$47)+'СЕТ СН'!$G$14+СВЦЭМ!$D$10+'СЕТ СН'!$G$5-'СЕТ СН'!$G$24</f>
        <v>3270.75064251</v>
      </c>
      <c r="Q67" s="36">
        <f>SUMIFS(СВЦЭМ!$D$33:$D$776,СВЦЭМ!$A$33:$A$776,$A67,СВЦЭМ!$B$33:$B$776,Q$47)+'СЕТ СН'!$G$14+СВЦЭМ!$D$10+'СЕТ СН'!$G$5-'СЕТ СН'!$G$24</f>
        <v>3267.75571795</v>
      </c>
      <c r="R67" s="36">
        <f>SUMIFS(СВЦЭМ!$D$33:$D$776,СВЦЭМ!$A$33:$A$776,$A67,СВЦЭМ!$B$33:$B$776,R$47)+'СЕТ СН'!$G$14+СВЦЭМ!$D$10+'СЕТ СН'!$G$5-'СЕТ СН'!$G$24</f>
        <v>3268.7663590000002</v>
      </c>
      <c r="S67" s="36">
        <f>SUMIFS(СВЦЭМ!$D$33:$D$776,СВЦЭМ!$A$33:$A$776,$A67,СВЦЭМ!$B$33:$B$776,S$47)+'СЕТ СН'!$G$14+СВЦЭМ!$D$10+'СЕТ СН'!$G$5-'СЕТ СН'!$G$24</f>
        <v>3264.0497949800001</v>
      </c>
      <c r="T67" s="36">
        <f>SUMIFS(СВЦЭМ!$D$33:$D$776,СВЦЭМ!$A$33:$A$776,$A67,СВЦЭМ!$B$33:$B$776,T$47)+'СЕТ СН'!$G$14+СВЦЭМ!$D$10+'СЕТ СН'!$G$5-'СЕТ СН'!$G$24</f>
        <v>3254.8960288600001</v>
      </c>
      <c r="U67" s="36">
        <f>SUMIFS(СВЦЭМ!$D$33:$D$776,СВЦЭМ!$A$33:$A$776,$A67,СВЦЭМ!$B$33:$B$776,U$47)+'СЕТ СН'!$G$14+СВЦЭМ!$D$10+'СЕТ СН'!$G$5-'СЕТ СН'!$G$24</f>
        <v>3260.0201169500001</v>
      </c>
      <c r="V67" s="36">
        <f>SUMIFS(СВЦЭМ!$D$33:$D$776,СВЦЭМ!$A$33:$A$776,$A67,СВЦЭМ!$B$33:$B$776,V$47)+'СЕТ СН'!$G$14+СВЦЭМ!$D$10+'СЕТ СН'!$G$5-'СЕТ СН'!$G$24</f>
        <v>3245.7079464799999</v>
      </c>
      <c r="W67" s="36">
        <f>SUMIFS(СВЦЭМ!$D$33:$D$776,СВЦЭМ!$A$33:$A$776,$A67,СВЦЭМ!$B$33:$B$776,W$47)+'СЕТ СН'!$G$14+СВЦЭМ!$D$10+'СЕТ СН'!$G$5-'СЕТ СН'!$G$24</f>
        <v>3238.2926707500001</v>
      </c>
      <c r="X67" s="36">
        <f>SUMIFS(СВЦЭМ!$D$33:$D$776,СВЦЭМ!$A$33:$A$776,$A67,СВЦЭМ!$B$33:$B$776,X$47)+'СЕТ СН'!$G$14+СВЦЭМ!$D$10+'СЕТ СН'!$G$5-'СЕТ СН'!$G$24</f>
        <v>3247.5227558000001</v>
      </c>
      <c r="Y67" s="36">
        <f>SUMIFS(СВЦЭМ!$D$33:$D$776,СВЦЭМ!$A$33:$A$776,$A67,СВЦЭМ!$B$33:$B$776,Y$47)+'СЕТ СН'!$G$14+СВЦЭМ!$D$10+'СЕТ СН'!$G$5-'СЕТ СН'!$G$24</f>
        <v>3296.0015473500002</v>
      </c>
    </row>
    <row r="68" spans="1:26" ht="15.75" x14ac:dyDescent="0.2">
      <c r="A68" s="35">
        <f t="shared" si="1"/>
        <v>43759</v>
      </c>
      <c r="B68" s="36">
        <f>SUMIFS(СВЦЭМ!$D$33:$D$776,СВЦЭМ!$A$33:$A$776,$A68,СВЦЭМ!$B$33:$B$776,B$47)+'СЕТ СН'!$G$14+СВЦЭМ!$D$10+'СЕТ СН'!$G$5-'СЕТ СН'!$G$24</f>
        <v>3398.3861288200001</v>
      </c>
      <c r="C68" s="36">
        <f>SUMIFS(СВЦЭМ!$D$33:$D$776,СВЦЭМ!$A$33:$A$776,$A68,СВЦЭМ!$B$33:$B$776,C$47)+'СЕТ СН'!$G$14+СВЦЭМ!$D$10+'СЕТ СН'!$G$5-'СЕТ СН'!$G$24</f>
        <v>3442.8584494300003</v>
      </c>
      <c r="D68" s="36">
        <f>SUMIFS(СВЦЭМ!$D$33:$D$776,СВЦЭМ!$A$33:$A$776,$A68,СВЦЭМ!$B$33:$B$776,D$47)+'СЕТ СН'!$G$14+СВЦЭМ!$D$10+'СЕТ СН'!$G$5-'СЕТ СН'!$G$24</f>
        <v>3464.0342514600002</v>
      </c>
      <c r="E68" s="36">
        <f>SUMIFS(СВЦЭМ!$D$33:$D$776,СВЦЭМ!$A$33:$A$776,$A68,СВЦЭМ!$B$33:$B$776,E$47)+'СЕТ СН'!$G$14+СВЦЭМ!$D$10+'СЕТ СН'!$G$5-'СЕТ СН'!$G$24</f>
        <v>3470.4121014100001</v>
      </c>
      <c r="F68" s="36">
        <f>SUMIFS(СВЦЭМ!$D$33:$D$776,СВЦЭМ!$A$33:$A$776,$A68,СВЦЭМ!$B$33:$B$776,F$47)+'СЕТ СН'!$G$14+СВЦЭМ!$D$10+'СЕТ СН'!$G$5-'СЕТ СН'!$G$24</f>
        <v>3469.0588584500001</v>
      </c>
      <c r="G68" s="36">
        <f>SUMIFS(СВЦЭМ!$D$33:$D$776,СВЦЭМ!$A$33:$A$776,$A68,СВЦЭМ!$B$33:$B$776,G$47)+'СЕТ СН'!$G$14+СВЦЭМ!$D$10+'СЕТ СН'!$G$5-'СЕТ СН'!$G$24</f>
        <v>3444.9095394400001</v>
      </c>
      <c r="H68" s="36">
        <f>SUMIFS(СВЦЭМ!$D$33:$D$776,СВЦЭМ!$A$33:$A$776,$A68,СВЦЭМ!$B$33:$B$776,H$47)+'СЕТ СН'!$G$14+СВЦЭМ!$D$10+'СЕТ СН'!$G$5-'СЕТ СН'!$G$24</f>
        <v>3410.3582870300002</v>
      </c>
      <c r="I68" s="36">
        <f>SUMIFS(СВЦЭМ!$D$33:$D$776,СВЦЭМ!$A$33:$A$776,$A68,СВЦЭМ!$B$33:$B$776,I$47)+'СЕТ СН'!$G$14+СВЦЭМ!$D$10+'СЕТ СН'!$G$5-'СЕТ СН'!$G$24</f>
        <v>3369.2255064999999</v>
      </c>
      <c r="J68" s="36">
        <f>SUMIFS(СВЦЭМ!$D$33:$D$776,СВЦЭМ!$A$33:$A$776,$A68,СВЦЭМ!$B$33:$B$776,J$47)+'СЕТ СН'!$G$14+СВЦЭМ!$D$10+'СЕТ СН'!$G$5-'СЕТ СН'!$G$24</f>
        <v>3351.3820627100004</v>
      </c>
      <c r="K68" s="36">
        <f>SUMIFS(СВЦЭМ!$D$33:$D$776,СВЦЭМ!$A$33:$A$776,$A68,СВЦЭМ!$B$33:$B$776,K$47)+'СЕТ СН'!$G$14+СВЦЭМ!$D$10+'СЕТ СН'!$G$5-'СЕТ СН'!$G$24</f>
        <v>3339.5977036499999</v>
      </c>
      <c r="L68" s="36">
        <f>SUMIFS(СВЦЭМ!$D$33:$D$776,СВЦЭМ!$A$33:$A$776,$A68,СВЦЭМ!$B$33:$B$776,L$47)+'СЕТ СН'!$G$14+СВЦЭМ!$D$10+'СЕТ СН'!$G$5-'СЕТ СН'!$G$24</f>
        <v>3328.6433947200003</v>
      </c>
      <c r="M68" s="36">
        <f>SUMIFS(СВЦЭМ!$D$33:$D$776,СВЦЭМ!$A$33:$A$776,$A68,СВЦЭМ!$B$33:$B$776,M$47)+'СЕТ СН'!$G$14+СВЦЭМ!$D$10+'СЕТ СН'!$G$5-'СЕТ СН'!$G$24</f>
        <v>3331.96577445</v>
      </c>
      <c r="N68" s="36">
        <f>SUMIFS(СВЦЭМ!$D$33:$D$776,СВЦЭМ!$A$33:$A$776,$A68,СВЦЭМ!$B$33:$B$776,N$47)+'СЕТ СН'!$G$14+СВЦЭМ!$D$10+'СЕТ СН'!$G$5-'СЕТ СН'!$G$24</f>
        <v>3292.0802225400002</v>
      </c>
      <c r="O68" s="36">
        <f>SUMIFS(СВЦЭМ!$D$33:$D$776,СВЦЭМ!$A$33:$A$776,$A68,СВЦЭМ!$B$33:$B$776,O$47)+'СЕТ СН'!$G$14+СВЦЭМ!$D$10+'СЕТ СН'!$G$5-'СЕТ СН'!$G$24</f>
        <v>3256.2126420700001</v>
      </c>
      <c r="P68" s="36">
        <f>SUMIFS(СВЦЭМ!$D$33:$D$776,СВЦЭМ!$A$33:$A$776,$A68,СВЦЭМ!$B$33:$B$776,P$47)+'СЕТ СН'!$G$14+СВЦЭМ!$D$10+'СЕТ СН'!$G$5-'СЕТ СН'!$G$24</f>
        <v>3259.10426405</v>
      </c>
      <c r="Q68" s="36">
        <f>SUMIFS(СВЦЭМ!$D$33:$D$776,СВЦЭМ!$A$33:$A$776,$A68,СВЦЭМ!$B$33:$B$776,Q$47)+'СЕТ СН'!$G$14+СВЦЭМ!$D$10+'СЕТ СН'!$G$5-'СЕТ СН'!$G$24</f>
        <v>3259.84880028</v>
      </c>
      <c r="R68" s="36">
        <f>SUMIFS(СВЦЭМ!$D$33:$D$776,СВЦЭМ!$A$33:$A$776,$A68,СВЦЭМ!$B$33:$B$776,R$47)+'СЕТ СН'!$G$14+СВЦЭМ!$D$10+'СЕТ СН'!$G$5-'СЕТ СН'!$G$24</f>
        <v>3256.2187584600001</v>
      </c>
      <c r="S68" s="36">
        <f>SUMIFS(СВЦЭМ!$D$33:$D$776,СВЦЭМ!$A$33:$A$776,$A68,СВЦЭМ!$B$33:$B$776,S$47)+'СЕТ СН'!$G$14+СВЦЭМ!$D$10+'СЕТ СН'!$G$5-'СЕТ СН'!$G$24</f>
        <v>3260.7632141300001</v>
      </c>
      <c r="T68" s="36">
        <f>SUMIFS(СВЦЭМ!$D$33:$D$776,СВЦЭМ!$A$33:$A$776,$A68,СВЦЭМ!$B$33:$B$776,T$47)+'СЕТ СН'!$G$14+СВЦЭМ!$D$10+'СЕТ СН'!$G$5-'СЕТ СН'!$G$24</f>
        <v>3250.5465753100002</v>
      </c>
      <c r="U68" s="36">
        <f>SUMIFS(СВЦЭМ!$D$33:$D$776,СВЦЭМ!$A$33:$A$776,$A68,СВЦЭМ!$B$33:$B$776,U$47)+'СЕТ СН'!$G$14+СВЦЭМ!$D$10+'СЕТ СН'!$G$5-'СЕТ СН'!$G$24</f>
        <v>3247.8094730600001</v>
      </c>
      <c r="V68" s="36">
        <f>SUMIFS(СВЦЭМ!$D$33:$D$776,СВЦЭМ!$A$33:$A$776,$A68,СВЦЭМ!$B$33:$B$776,V$47)+'СЕТ СН'!$G$14+СВЦЭМ!$D$10+'СЕТ СН'!$G$5-'СЕТ СН'!$G$24</f>
        <v>3244.74154073</v>
      </c>
      <c r="W68" s="36">
        <f>SUMIFS(СВЦЭМ!$D$33:$D$776,СВЦЭМ!$A$33:$A$776,$A68,СВЦЭМ!$B$33:$B$776,W$47)+'СЕТ СН'!$G$14+СВЦЭМ!$D$10+'СЕТ СН'!$G$5-'СЕТ СН'!$G$24</f>
        <v>3273.39446731</v>
      </c>
      <c r="X68" s="36">
        <f>SUMIFS(СВЦЭМ!$D$33:$D$776,СВЦЭМ!$A$33:$A$776,$A68,СВЦЭМ!$B$33:$B$776,X$47)+'СЕТ СН'!$G$14+СВЦЭМ!$D$10+'СЕТ СН'!$G$5-'СЕТ СН'!$G$24</f>
        <v>3279.1524791000002</v>
      </c>
      <c r="Y68" s="36">
        <f>SUMIFS(СВЦЭМ!$D$33:$D$776,СВЦЭМ!$A$33:$A$776,$A68,СВЦЭМ!$B$33:$B$776,Y$47)+'СЕТ СН'!$G$14+СВЦЭМ!$D$10+'СЕТ СН'!$G$5-'СЕТ СН'!$G$24</f>
        <v>3325.4924152900003</v>
      </c>
    </row>
    <row r="69" spans="1:26" ht="15.75" x14ac:dyDescent="0.2">
      <c r="A69" s="35">
        <f t="shared" si="1"/>
        <v>43760</v>
      </c>
      <c r="B69" s="36">
        <f>SUMIFS(СВЦЭМ!$D$33:$D$776,СВЦЭМ!$A$33:$A$776,$A69,СВЦЭМ!$B$33:$B$776,B$47)+'СЕТ СН'!$G$14+СВЦЭМ!$D$10+'СЕТ СН'!$G$5-'СЕТ СН'!$G$24</f>
        <v>3431.1248897100004</v>
      </c>
      <c r="C69" s="36">
        <f>SUMIFS(СВЦЭМ!$D$33:$D$776,СВЦЭМ!$A$33:$A$776,$A69,СВЦЭМ!$B$33:$B$776,C$47)+'СЕТ СН'!$G$14+СВЦЭМ!$D$10+'СЕТ СН'!$G$5-'СЕТ СН'!$G$24</f>
        <v>3474.16975473</v>
      </c>
      <c r="D69" s="36">
        <f>SUMIFS(СВЦЭМ!$D$33:$D$776,СВЦЭМ!$A$33:$A$776,$A69,СВЦЭМ!$B$33:$B$776,D$47)+'СЕТ СН'!$G$14+СВЦЭМ!$D$10+'СЕТ СН'!$G$5-'СЕТ СН'!$G$24</f>
        <v>3494.14458044</v>
      </c>
      <c r="E69" s="36">
        <f>SUMIFS(СВЦЭМ!$D$33:$D$776,СВЦЭМ!$A$33:$A$776,$A69,СВЦЭМ!$B$33:$B$776,E$47)+'СЕТ СН'!$G$14+СВЦЭМ!$D$10+'СЕТ СН'!$G$5-'СЕТ СН'!$G$24</f>
        <v>3493.5672631100001</v>
      </c>
      <c r="F69" s="36">
        <f>SUMIFS(СВЦЭМ!$D$33:$D$776,СВЦЭМ!$A$33:$A$776,$A69,СВЦЭМ!$B$33:$B$776,F$47)+'СЕТ СН'!$G$14+СВЦЭМ!$D$10+'СЕТ СН'!$G$5-'СЕТ СН'!$G$24</f>
        <v>3489.5079227800002</v>
      </c>
      <c r="G69" s="36">
        <f>SUMIFS(СВЦЭМ!$D$33:$D$776,СВЦЭМ!$A$33:$A$776,$A69,СВЦЭМ!$B$33:$B$776,G$47)+'СЕТ СН'!$G$14+СВЦЭМ!$D$10+'СЕТ СН'!$G$5-'СЕТ СН'!$G$24</f>
        <v>3470.8015694700002</v>
      </c>
      <c r="H69" s="36">
        <f>SUMIFS(СВЦЭМ!$D$33:$D$776,СВЦЭМ!$A$33:$A$776,$A69,СВЦЭМ!$B$33:$B$776,H$47)+'СЕТ СН'!$G$14+СВЦЭМ!$D$10+'СЕТ СН'!$G$5-'СЕТ СН'!$G$24</f>
        <v>3406.07975979</v>
      </c>
      <c r="I69" s="36">
        <f>SUMIFS(СВЦЭМ!$D$33:$D$776,СВЦЭМ!$A$33:$A$776,$A69,СВЦЭМ!$B$33:$B$776,I$47)+'СЕТ СН'!$G$14+СВЦЭМ!$D$10+'СЕТ СН'!$G$5-'СЕТ СН'!$G$24</f>
        <v>3359.9607145300001</v>
      </c>
      <c r="J69" s="36">
        <f>SUMIFS(СВЦЭМ!$D$33:$D$776,СВЦЭМ!$A$33:$A$776,$A69,СВЦЭМ!$B$33:$B$776,J$47)+'СЕТ СН'!$G$14+СВЦЭМ!$D$10+'СЕТ СН'!$G$5-'СЕТ СН'!$G$24</f>
        <v>3340.1975457400004</v>
      </c>
      <c r="K69" s="36">
        <f>SUMIFS(СВЦЭМ!$D$33:$D$776,СВЦЭМ!$A$33:$A$776,$A69,СВЦЭМ!$B$33:$B$776,K$47)+'СЕТ СН'!$G$14+СВЦЭМ!$D$10+'СЕТ СН'!$G$5-'СЕТ СН'!$G$24</f>
        <v>3319.8469519500004</v>
      </c>
      <c r="L69" s="36">
        <f>SUMIFS(СВЦЭМ!$D$33:$D$776,СВЦЭМ!$A$33:$A$776,$A69,СВЦЭМ!$B$33:$B$776,L$47)+'СЕТ СН'!$G$14+СВЦЭМ!$D$10+'СЕТ СН'!$G$5-'СЕТ СН'!$G$24</f>
        <v>3319.1409411600002</v>
      </c>
      <c r="M69" s="36">
        <f>SUMIFS(СВЦЭМ!$D$33:$D$776,СВЦЭМ!$A$33:$A$776,$A69,СВЦЭМ!$B$33:$B$776,M$47)+'СЕТ СН'!$G$14+СВЦЭМ!$D$10+'СЕТ СН'!$G$5-'СЕТ СН'!$G$24</f>
        <v>3325.1146360900002</v>
      </c>
      <c r="N69" s="36">
        <f>SUMIFS(СВЦЭМ!$D$33:$D$776,СВЦЭМ!$A$33:$A$776,$A69,СВЦЭМ!$B$33:$B$776,N$47)+'СЕТ СН'!$G$14+СВЦЭМ!$D$10+'СЕТ СН'!$G$5-'СЕТ СН'!$G$24</f>
        <v>3290.4674669200003</v>
      </c>
      <c r="O69" s="36">
        <f>SUMIFS(СВЦЭМ!$D$33:$D$776,СВЦЭМ!$A$33:$A$776,$A69,СВЦЭМ!$B$33:$B$776,O$47)+'СЕТ СН'!$G$14+СВЦЭМ!$D$10+'СЕТ СН'!$G$5-'СЕТ СН'!$G$24</f>
        <v>3274.4911088500003</v>
      </c>
      <c r="P69" s="36">
        <f>SUMIFS(СВЦЭМ!$D$33:$D$776,СВЦЭМ!$A$33:$A$776,$A69,СВЦЭМ!$B$33:$B$776,P$47)+'СЕТ СН'!$G$14+СВЦЭМ!$D$10+'СЕТ СН'!$G$5-'СЕТ СН'!$G$24</f>
        <v>3280.6260626200001</v>
      </c>
      <c r="Q69" s="36">
        <f>SUMIFS(СВЦЭМ!$D$33:$D$776,СВЦЭМ!$A$33:$A$776,$A69,СВЦЭМ!$B$33:$B$776,Q$47)+'СЕТ СН'!$G$14+СВЦЭМ!$D$10+'СЕТ СН'!$G$5-'СЕТ СН'!$G$24</f>
        <v>3285.1502613400003</v>
      </c>
      <c r="R69" s="36">
        <f>SUMIFS(СВЦЭМ!$D$33:$D$776,СВЦЭМ!$A$33:$A$776,$A69,СВЦЭМ!$B$33:$B$776,R$47)+'СЕТ СН'!$G$14+СВЦЭМ!$D$10+'СЕТ СН'!$G$5-'СЕТ СН'!$G$24</f>
        <v>3273.2690186300001</v>
      </c>
      <c r="S69" s="36">
        <f>SUMIFS(СВЦЭМ!$D$33:$D$776,СВЦЭМ!$A$33:$A$776,$A69,СВЦЭМ!$B$33:$B$776,S$47)+'СЕТ СН'!$G$14+СВЦЭМ!$D$10+'СЕТ СН'!$G$5-'СЕТ СН'!$G$24</f>
        <v>3258.4096251700003</v>
      </c>
      <c r="T69" s="36">
        <f>SUMIFS(СВЦЭМ!$D$33:$D$776,СВЦЭМ!$A$33:$A$776,$A69,СВЦЭМ!$B$33:$B$776,T$47)+'СЕТ СН'!$G$14+СВЦЭМ!$D$10+'СЕТ СН'!$G$5-'СЕТ СН'!$G$24</f>
        <v>3232.7949657400004</v>
      </c>
      <c r="U69" s="36">
        <f>SUMIFS(СВЦЭМ!$D$33:$D$776,СВЦЭМ!$A$33:$A$776,$A69,СВЦЭМ!$B$33:$B$776,U$47)+'СЕТ СН'!$G$14+СВЦЭМ!$D$10+'СЕТ СН'!$G$5-'СЕТ СН'!$G$24</f>
        <v>3218.7585893400001</v>
      </c>
      <c r="V69" s="36">
        <f>SUMIFS(СВЦЭМ!$D$33:$D$776,СВЦЭМ!$A$33:$A$776,$A69,СВЦЭМ!$B$33:$B$776,V$47)+'СЕТ СН'!$G$14+СВЦЭМ!$D$10+'СЕТ СН'!$G$5-'СЕТ СН'!$G$24</f>
        <v>3220.7530489999999</v>
      </c>
      <c r="W69" s="36">
        <f>SUMIFS(СВЦЭМ!$D$33:$D$776,СВЦЭМ!$A$33:$A$776,$A69,СВЦЭМ!$B$33:$B$776,W$47)+'СЕТ СН'!$G$14+СВЦЭМ!$D$10+'СЕТ СН'!$G$5-'СЕТ СН'!$G$24</f>
        <v>3228.4387460600001</v>
      </c>
      <c r="X69" s="36">
        <f>SUMIFS(СВЦЭМ!$D$33:$D$776,СВЦЭМ!$A$33:$A$776,$A69,СВЦЭМ!$B$33:$B$776,X$47)+'СЕТ СН'!$G$14+СВЦЭМ!$D$10+'СЕТ СН'!$G$5-'СЕТ СН'!$G$24</f>
        <v>3256.1224149099999</v>
      </c>
      <c r="Y69" s="36">
        <f>SUMIFS(СВЦЭМ!$D$33:$D$776,СВЦЭМ!$A$33:$A$776,$A69,СВЦЭМ!$B$33:$B$776,Y$47)+'СЕТ СН'!$G$14+СВЦЭМ!$D$10+'СЕТ СН'!$G$5-'СЕТ СН'!$G$24</f>
        <v>3311.9824317500002</v>
      </c>
    </row>
    <row r="70" spans="1:26" ht="15.75" x14ac:dyDescent="0.2">
      <c r="A70" s="35">
        <f t="shared" si="1"/>
        <v>43761</v>
      </c>
      <c r="B70" s="36">
        <f>SUMIFS(СВЦЭМ!$D$33:$D$776,СВЦЭМ!$A$33:$A$776,$A70,СВЦЭМ!$B$33:$B$776,B$47)+'СЕТ СН'!$G$14+СВЦЭМ!$D$10+'СЕТ СН'!$G$5-'СЕТ СН'!$G$24</f>
        <v>3397.37074282</v>
      </c>
      <c r="C70" s="36">
        <f>SUMIFS(СВЦЭМ!$D$33:$D$776,СВЦЭМ!$A$33:$A$776,$A70,СВЦЭМ!$B$33:$B$776,C$47)+'СЕТ СН'!$G$14+СВЦЭМ!$D$10+'СЕТ СН'!$G$5-'СЕТ СН'!$G$24</f>
        <v>3430.91592077</v>
      </c>
      <c r="D70" s="36">
        <f>SUMIFS(СВЦЭМ!$D$33:$D$776,СВЦЭМ!$A$33:$A$776,$A70,СВЦЭМ!$B$33:$B$776,D$47)+'СЕТ СН'!$G$14+СВЦЭМ!$D$10+'СЕТ СН'!$G$5-'СЕТ СН'!$G$24</f>
        <v>3446.29232052</v>
      </c>
      <c r="E70" s="36">
        <f>SUMIFS(СВЦЭМ!$D$33:$D$776,СВЦЭМ!$A$33:$A$776,$A70,СВЦЭМ!$B$33:$B$776,E$47)+'СЕТ СН'!$G$14+СВЦЭМ!$D$10+'СЕТ СН'!$G$5-'СЕТ СН'!$G$24</f>
        <v>3471.5715077100003</v>
      </c>
      <c r="F70" s="36">
        <f>SUMIFS(СВЦЭМ!$D$33:$D$776,СВЦЭМ!$A$33:$A$776,$A70,СВЦЭМ!$B$33:$B$776,F$47)+'СЕТ СН'!$G$14+СВЦЭМ!$D$10+'СЕТ СН'!$G$5-'СЕТ СН'!$G$24</f>
        <v>3483.5326090799999</v>
      </c>
      <c r="G70" s="36">
        <f>SUMIFS(СВЦЭМ!$D$33:$D$776,СВЦЭМ!$A$33:$A$776,$A70,СВЦЭМ!$B$33:$B$776,G$47)+'СЕТ СН'!$G$14+СВЦЭМ!$D$10+'СЕТ СН'!$G$5-'СЕТ СН'!$G$24</f>
        <v>3458.2777453900003</v>
      </c>
      <c r="H70" s="36">
        <f>SUMIFS(СВЦЭМ!$D$33:$D$776,СВЦЭМ!$A$33:$A$776,$A70,СВЦЭМ!$B$33:$B$776,H$47)+'СЕТ СН'!$G$14+СВЦЭМ!$D$10+'СЕТ СН'!$G$5-'СЕТ СН'!$G$24</f>
        <v>3398.4866464000002</v>
      </c>
      <c r="I70" s="36">
        <f>SUMIFS(СВЦЭМ!$D$33:$D$776,СВЦЭМ!$A$33:$A$776,$A70,СВЦЭМ!$B$33:$B$776,I$47)+'СЕТ СН'!$G$14+СВЦЭМ!$D$10+'СЕТ СН'!$G$5-'СЕТ СН'!$G$24</f>
        <v>3352.49986098</v>
      </c>
      <c r="J70" s="36">
        <f>SUMIFS(СВЦЭМ!$D$33:$D$776,СВЦЭМ!$A$33:$A$776,$A70,СВЦЭМ!$B$33:$B$776,J$47)+'СЕТ СН'!$G$14+СВЦЭМ!$D$10+'СЕТ СН'!$G$5-'СЕТ СН'!$G$24</f>
        <v>3332.56038799</v>
      </c>
      <c r="K70" s="36">
        <f>SUMIFS(СВЦЭМ!$D$33:$D$776,СВЦЭМ!$A$33:$A$776,$A70,СВЦЭМ!$B$33:$B$776,K$47)+'СЕТ СН'!$G$14+СВЦЭМ!$D$10+'СЕТ СН'!$G$5-'СЕТ СН'!$G$24</f>
        <v>3319.24667168</v>
      </c>
      <c r="L70" s="36">
        <f>SUMIFS(СВЦЭМ!$D$33:$D$776,СВЦЭМ!$A$33:$A$776,$A70,СВЦЭМ!$B$33:$B$776,L$47)+'СЕТ СН'!$G$14+СВЦЭМ!$D$10+'СЕТ СН'!$G$5-'СЕТ СН'!$G$24</f>
        <v>3320.36006288</v>
      </c>
      <c r="M70" s="36">
        <f>SUMIFS(СВЦЭМ!$D$33:$D$776,СВЦЭМ!$A$33:$A$776,$A70,СВЦЭМ!$B$33:$B$776,M$47)+'СЕТ СН'!$G$14+СВЦЭМ!$D$10+'СЕТ СН'!$G$5-'СЕТ СН'!$G$24</f>
        <v>3324.6061331600004</v>
      </c>
      <c r="N70" s="36">
        <f>SUMIFS(СВЦЭМ!$D$33:$D$776,СВЦЭМ!$A$33:$A$776,$A70,СВЦЭМ!$B$33:$B$776,N$47)+'СЕТ СН'!$G$14+СВЦЭМ!$D$10+'СЕТ СН'!$G$5-'СЕТ СН'!$G$24</f>
        <v>3304.3733588499999</v>
      </c>
      <c r="O70" s="36">
        <f>SUMIFS(СВЦЭМ!$D$33:$D$776,СВЦЭМ!$A$33:$A$776,$A70,СВЦЭМ!$B$33:$B$776,O$47)+'СЕТ СН'!$G$14+СВЦЭМ!$D$10+'СЕТ СН'!$G$5-'СЕТ СН'!$G$24</f>
        <v>3289.8646165999999</v>
      </c>
      <c r="P70" s="36">
        <f>SUMIFS(СВЦЭМ!$D$33:$D$776,СВЦЭМ!$A$33:$A$776,$A70,СВЦЭМ!$B$33:$B$776,P$47)+'СЕТ СН'!$G$14+СВЦЭМ!$D$10+'СЕТ СН'!$G$5-'СЕТ СН'!$G$24</f>
        <v>3288.7634391300003</v>
      </c>
      <c r="Q70" s="36">
        <f>SUMIFS(СВЦЭМ!$D$33:$D$776,СВЦЭМ!$A$33:$A$776,$A70,СВЦЭМ!$B$33:$B$776,Q$47)+'СЕТ СН'!$G$14+СВЦЭМ!$D$10+'СЕТ СН'!$G$5-'СЕТ СН'!$G$24</f>
        <v>3284.6619326999999</v>
      </c>
      <c r="R70" s="36">
        <f>SUMIFS(СВЦЭМ!$D$33:$D$776,СВЦЭМ!$A$33:$A$776,$A70,СВЦЭМ!$B$33:$B$776,R$47)+'СЕТ СН'!$G$14+СВЦЭМ!$D$10+'СЕТ СН'!$G$5-'СЕТ СН'!$G$24</f>
        <v>3279.6743848300002</v>
      </c>
      <c r="S70" s="36">
        <f>SUMIFS(СВЦЭМ!$D$33:$D$776,СВЦЭМ!$A$33:$A$776,$A70,СВЦЭМ!$B$33:$B$776,S$47)+'СЕТ СН'!$G$14+СВЦЭМ!$D$10+'СЕТ СН'!$G$5-'СЕТ СН'!$G$24</f>
        <v>3281.33908363</v>
      </c>
      <c r="T70" s="36">
        <f>SUMIFS(СВЦЭМ!$D$33:$D$776,СВЦЭМ!$A$33:$A$776,$A70,СВЦЭМ!$B$33:$B$776,T$47)+'СЕТ СН'!$G$14+СВЦЭМ!$D$10+'СЕТ СН'!$G$5-'СЕТ СН'!$G$24</f>
        <v>3261.33298504</v>
      </c>
      <c r="U70" s="36">
        <f>SUMIFS(СВЦЭМ!$D$33:$D$776,СВЦЭМ!$A$33:$A$776,$A70,СВЦЭМ!$B$33:$B$776,U$47)+'СЕТ СН'!$G$14+СВЦЭМ!$D$10+'СЕТ СН'!$G$5-'СЕТ СН'!$G$24</f>
        <v>3216.3135804200001</v>
      </c>
      <c r="V70" s="36">
        <f>SUMIFS(СВЦЭМ!$D$33:$D$776,СВЦЭМ!$A$33:$A$776,$A70,СВЦЭМ!$B$33:$B$776,V$47)+'СЕТ СН'!$G$14+СВЦЭМ!$D$10+'СЕТ СН'!$G$5-'СЕТ СН'!$G$24</f>
        <v>3214.5686008800003</v>
      </c>
      <c r="W70" s="36">
        <f>SUMIFS(СВЦЭМ!$D$33:$D$776,СВЦЭМ!$A$33:$A$776,$A70,СВЦЭМ!$B$33:$B$776,W$47)+'СЕТ СН'!$G$14+СВЦЭМ!$D$10+'СЕТ СН'!$G$5-'СЕТ СН'!$G$24</f>
        <v>3227.2524691500003</v>
      </c>
      <c r="X70" s="36">
        <f>SUMIFS(СВЦЭМ!$D$33:$D$776,СВЦЭМ!$A$33:$A$776,$A70,СВЦЭМ!$B$33:$B$776,X$47)+'СЕТ СН'!$G$14+СВЦЭМ!$D$10+'СЕТ СН'!$G$5-'СЕТ СН'!$G$24</f>
        <v>3253.76959597</v>
      </c>
      <c r="Y70" s="36">
        <f>SUMIFS(СВЦЭМ!$D$33:$D$776,СВЦЭМ!$A$33:$A$776,$A70,СВЦЭМ!$B$33:$B$776,Y$47)+'СЕТ СН'!$G$14+СВЦЭМ!$D$10+'СЕТ СН'!$G$5-'СЕТ СН'!$G$24</f>
        <v>3302.3657865700002</v>
      </c>
    </row>
    <row r="71" spans="1:26" ht="15.75" x14ac:dyDescent="0.2">
      <c r="A71" s="35">
        <f t="shared" si="1"/>
        <v>43762</v>
      </c>
      <c r="B71" s="36">
        <f>SUMIFS(СВЦЭМ!$D$33:$D$776,СВЦЭМ!$A$33:$A$776,$A71,СВЦЭМ!$B$33:$B$776,B$47)+'СЕТ СН'!$G$14+СВЦЭМ!$D$10+'СЕТ СН'!$G$5-'СЕТ СН'!$G$24</f>
        <v>3403.5855908200001</v>
      </c>
      <c r="C71" s="36">
        <f>SUMIFS(СВЦЭМ!$D$33:$D$776,СВЦЭМ!$A$33:$A$776,$A71,СВЦЭМ!$B$33:$B$776,C$47)+'СЕТ СН'!$G$14+СВЦЭМ!$D$10+'СЕТ СН'!$G$5-'СЕТ СН'!$G$24</f>
        <v>3450.9367528100001</v>
      </c>
      <c r="D71" s="36">
        <f>SUMIFS(СВЦЭМ!$D$33:$D$776,СВЦЭМ!$A$33:$A$776,$A71,СВЦЭМ!$B$33:$B$776,D$47)+'СЕТ СН'!$G$14+СВЦЭМ!$D$10+'СЕТ СН'!$G$5-'СЕТ СН'!$G$24</f>
        <v>3467.5277154200003</v>
      </c>
      <c r="E71" s="36">
        <f>SUMIFS(СВЦЭМ!$D$33:$D$776,СВЦЭМ!$A$33:$A$776,$A71,СВЦЭМ!$B$33:$B$776,E$47)+'СЕТ СН'!$G$14+СВЦЭМ!$D$10+'СЕТ СН'!$G$5-'СЕТ СН'!$G$24</f>
        <v>3477.1233380100002</v>
      </c>
      <c r="F71" s="36">
        <f>SUMIFS(СВЦЭМ!$D$33:$D$776,СВЦЭМ!$A$33:$A$776,$A71,СВЦЭМ!$B$33:$B$776,F$47)+'СЕТ СН'!$G$14+СВЦЭМ!$D$10+'СЕТ СН'!$G$5-'СЕТ СН'!$G$24</f>
        <v>3475.42462295</v>
      </c>
      <c r="G71" s="36">
        <f>SUMIFS(СВЦЭМ!$D$33:$D$776,СВЦЭМ!$A$33:$A$776,$A71,СВЦЭМ!$B$33:$B$776,G$47)+'СЕТ СН'!$G$14+СВЦЭМ!$D$10+'СЕТ СН'!$G$5-'СЕТ СН'!$G$24</f>
        <v>3448.4178307100001</v>
      </c>
      <c r="H71" s="36">
        <f>SUMIFS(СВЦЭМ!$D$33:$D$776,СВЦЭМ!$A$33:$A$776,$A71,СВЦЭМ!$B$33:$B$776,H$47)+'СЕТ СН'!$G$14+СВЦЭМ!$D$10+'СЕТ СН'!$G$5-'СЕТ СН'!$G$24</f>
        <v>3386.6379852500004</v>
      </c>
      <c r="I71" s="36">
        <f>SUMIFS(СВЦЭМ!$D$33:$D$776,СВЦЭМ!$A$33:$A$776,$A71,СВЦЭМ!$B$33:$B$776,I$47)+'СЕТ СН'!$G$14+СВЦЭМ!$D$10+'СЕТ СН'!$G$5-'СЕТ СН'!$G$24</f>
        <v>3344.7693229800002</v>
      </c>
      <c r="J71" s="36">
        <f>SUMIFS(СВЦЭМ!$D$33:$D$776,СВЦЭМ!$A$33:$A$776,$A71,СВЦЭМ!$B$33:$B$776,J$47)+'СЕТ СН'!$G$14+СВЦЭМ!$D$10+'СЕТ СН'!$G$5-'СЕТ СН'!$G$24</f>
        <v>3336.1272083700001</v>
      </c>
      <c r="K71" s="36">
        <f>SUMIFS(СВЦЭМ!$D$33:$D$776,СВЦЭМ!$A$33:$A$776,$A71,СВЦЭМ!$B$33:$B$776,K$47)+'СЕТ СН'!$G$14+СВЦЭМ!$D$10+'СЕТ СН'!$G$5-'СЕТ СН'!$G$24</f>
        <v>3334.7708698900001</v>
      </c>
      <c r="L71" s="36">
        <f>SUMIFS(СВЦЭМ!$D$33:$D$776,СВЦЭМ!$A$33:$A$776,$A71,СВЦЭМ!$B$33:$B$776,L$47)+'СЕТ СН'!$G$14+СВЦЭМ!$D$10+'СЕТ СН'!$G$5-'СЕТ СН'!$G$24</f>
        <v>3342.0597085600002</v>
      </c>
      <c r="M71" s="36">
        <f>SUMIFS(СВЦЭМ!$D$33:$D$776,СВЦЭМ!$A$33:$A$776,$A71,СВЦЭМ!$B$33:$B$776,M$47)+'СЕТ СН'!$G$14+СВЦЭМ!$D$10+'СЕТ СН'!$G$5-'СЕТ СН'!$G$24</f>
        <v>3341.5434366600002</v>
      </c>
      <c r="N71" s="36">
        <f>SUMIFS(СВЦЭМ!$D$33:$D$776,СВЦЭМ!$A$33:$A$776,$A71,СВЦЭМ!$B$33:$B$776,N$47)+'СЕТ СН'!$G$14+СВЦЭМ!$D$10+'СЕТ СН'!$G$5-'СЕТ СН'!$G$24</f>
        <v>3309.4464155400001</v>
      </c>
      <c r="O71" s="36">
        <f>SUMIFS(СВЦЭМ!$D$33:$D$776,СВЦЭМ!$A$33:$A$776,$A71,СВЦЭМ!$B$33:$B$776,O$47)+'СЕТ СН'!$G$14+СВЦЭМ!$D$10+'СЕТ СН'!$G$5-'СЕТ СН'!$G$24</f>
        <v>3273.7267995400002</v>
      </c>
      <c r="P71" s="36">
        <f>SUMIFS(СВЦЭМ!$D$33:$D$776,СВЦЭМ!$A$33:$A$776,$A71,СВЦЭМ!$B$33:$B$776,P$47)+'СЕТ СН'!$G$14+СВЦЭМ!$D$10+'СЕТ СН'!$G$5-'СЕТ СН'!$G$24</f>
        <v>3280.76012416</v>
      </c>
      <c r="Q71" s="36">
        <f>SUMIFS(СВЦЭМ!$D$33:$D$776,СВЦЭМ!$A$33:$A$776,$A71,СВЦЭМ!$B$33:$B$776,Q$47)+'СЕТ СН'!$G$14+СВЦЭМ!$D$10+'СЕТ СН'!$G$5-'СЕТ СН'!$G$24</f>
        <v>3279.3940872600001</v>
      </c>
      <c r="R71" s="36">
        <f>SUMIFS(СВЦЭМ!$D$33:$D$776,СВЦЭМ!$A$33:$A$776,$A71,СВЦЭМ!$B$33:$B$776,R$47)+'СЕТ СН'!$G$14+СВЦЭМ!$D$10+'СЕТ СН'!$G$5-'СЕТ СН'!$G$24</f>
        <v>3270.6898719600003</v>
      </c>
      <c r="S71" s="36">
        <f>SUMIFS(СВЦЭМ!$D$33:$D$776,СВЦЭМ!$A$33:$A$776,$A71,СВЦЭМ!$B$33:$B$776,S$47)+'СЕТ СН'!$G$14+СВЦЭМ!$D$10+'СЕТ СН'!$G$5-'СЕТ СН'!$G$24</f>
        <v>3265.9365570700002</v>
      </c>
      <c r="T71" s="36">
        <f>SUMIFS(СВЦЭМ!$D$33:$D$776,СВЦЭМ!$A$33:$A$776,$A71,СВЦЭМ!$B$33:$B$776,T$47)+'СЕТ СН'!$G$14+СВЦЭМ!$D$10+'СЕТ СН'!$G$5-'СЕТ СН'!$G$24</f>
        <v>3265.0761387800003</v>
      </c>
      <c r="U71" s="36">
        <f>SUMIFS(СВЦЭМ!$D$33:$D$776,СВЦЭМ!$A$33:$A$776,$A71,СВЦЭМ!$B$33:$B$776,U$47)+'СЕТ СН'!$G$14+СВЦЭМ!$D$10+'СЕТ СН'!$G$5-'СЕТ СН'!$G$24</f>
        <v>3242.1294769400001</v>
      </c>
      <c r="V71" s="36">
        <f>SUMIFS(СВЦЭМ!$D$33:$D$776,СВЦЭМ!$A$33:$A$776,$A71,СВЦЭМ!$B$33:$B$776,V$47)+'СЕТ СН'!$G$14+СВЦЭМ!$D$10+'СЕТ СН'!$G$5-'СЕТ СН'!$G$24</f>
        <v>3238.2873174300003</v>
      </c>
      <c r="W71" s="36">
        <f>SUMIFS(СВЦЭМ!$D$33:$D$776,СВЦЭМ!$A$33:$A$776,$A71,СВЦЭМ!$B$33:$B$776,W$47)+'СЕТ СН'!$G$14+СВЦЭМ!$D$10+'СЕТ СН'!$G$5-'СЕТ СН'!$G$24</f>
        <v>3243.7080377000002</v>
      </c>
      <c r="X71" s="36">
        <f>SUMIFS(СВЦЭМ!$D$33:$D$776,СВЦЭМ!$A$33:$A$776,$A71,СВЦЭМ!$B$33:$B$776,X$47)+'СЕТ СН'!$G$14+СВЦЭМ!$D$10+'СЕТ СН'!$G$5-'СЕТ СН'!$G$24</f>
        <v>3250.7234768100002</v>
      </c>
      <c r="Y71" s="36">
        <f>SUMIFS(СВЦЭМ!$D$33:$D$776,СВЦЭМ!$A$33:$A$776,$A71,СВЦЭМ!$B$33:$B$776,Y$47)+'СЕТ СН'!$G$14+СВЦЭМ!$D$10+'СЕТ СН'!$G$5-'СЕТ СН'!$G$24</f>
        <v>3289.3892403</v>
      </c>
    </row>
    <row r="72" spans="1:26" ht="15.75" x14ac:dyDescent="0.2">
      <c r="A72" s="35">
        <f t="shared" si="1"/>
        <v>43763</v>
      </c>
      <c r="B72" s="36">
        <f>SUMIFS(СВЦЭМ!$D$33:$D$776,СВЦЭМ!$A$33:$A$776,$A72,СВЦЭМ!$B$33:$B$776,B$47)+'СЕТ СН'!$G$14+СВЦЭМ!$D$10+'СЕТ СН'!$G$5-'СЕТ СН'!$G$24</f>
        <v>3397.86669936</v>
      </c>
      <c r="C72" s="36">
        <f>SUMIFS(СВЦЭМ!$D$33:$D$776,СВЦЭМ!$A$33:$A$776,$A72,СВЦЭМ!$B$33:$B$776,C$47)+'СЕТ СН'!$G$14+СВЦЭМ!$D$10+'СЕТ СН'!$G$5-'СЕТ СН'!$G$24</f>
        <v>3446.1444795000002</v>
      </c>
      <c r="D72" s="36">
        <f>SUMIFS(СВЦЭМ!$D$33:$D$776,СВЦЭМ!$A$33:$A$776,$A72,СВЦЭМ!$B$33:$B$776,D$47)+'СЕТ СН'!$G$14+СВЦЭМ!$D$10+'СЕТ СН'!$G$5-'СЕТ СН'!$G$24</f>
        <v>3463.5983707800001</v>
      </c>
      <c r="E72" s="36">
        <f>SUMIFS(СВЦЭМ!$D$33:$D$776,СВЦЭМ!$A$33:$A$776,$A72,СВЦЭМ!$B$33:$B$776,E$47)+'СЕТ СН'!$G$14+СВЦЭМ!$D$10+'СЕТ СН'!$G$5-'СЕТ СН'!$G$24</f>
        <v>3471.4825069200001</v>
      </c>
      <c r="F72" s="36">
        <f>SUMIFS(СВЦЭМ!$D$33:$D$776,СВЦЭМ!$A$33:$A$776,$A72,СВЦЭМ!$B$33:$B$776,F$47)+'СЕТ СН'!$G$14+СВЦЭМ!$D$10+'СЕТ СН'!$G$5-'СЕТ СН'!$G$24</f>
        <v>3462.9312447400002</v>
      </c>
      <c r="G72" s="36">
        <f>SUMIFS(СВЦЭМ!$D$33:$D$776,СВЦЭМ!$A$33:$A$776,$A72,СВЦЭМ!$B$33:$B$776,G$47)+'СЕТ СН'!$G$14+СВЦЭМ!$D$10+'СЕТ СН'!$G$5-'СЕТ СН'!$G$24</f>
        <v>3430.2424875000002</v>
      </c>
      <c r="H72" s="36">
        <f>SUMIFS(СВЦЭМ!$D$33:$D$776,СВЦЭМ!$A$33:$A$776,$A72,СВЦЭМ!$B$33:$B$776,H$47)+'СЕТ СН'!$G$14+СВЦЭМ!$D$10+'СЕТ СН'!$G$5-'СЕТ СН'!$G$24</f>
        <v>3382.5184166700001</v>
      </c>
      <c r="I72" s="36">
        <f>SUMIFS(СВЦЭМ!$D$33:$D$776,СВЦЭМ!$A$33:$A$776,$A72,СВЦЭМ!$B$33:$B$776,I$47)+'СЕТ СН'!$G$14+СВЦЭМ!$D$10+'СЕТ СН'!$G$5-'СЕТ СН'!$G$24</f>
        <v>3358.10293821</v>
      </c>
      <c r="J72" s="36">
        <f>SUMIFS(СВЦЭМ!$D$33:$D$776,СВЦЭМ!$A$33:$A$776,$A72,СВЦЭМ!$B$33:$B$776,J$47)+'СЕТ СН'!$G$14+СВЦЭМ!$D$10+'СЕТ СН'!$G$5-'СЕТ СН'!$G$24</f>
        <v>3346.9846506500003</v>
      </c>
      <c r="K72" s="36">
        <f>SUMIFS(СВЦЭМ!$D$33:$D$776,СВЦЭМ!$A$33:$A$776,$A72,СВЦЭМ!$B$33:$B$776,K$47)+'СЕТ СН'!$G$14+СВЦЭМ!$D$10+'СЕТ СН'!$G$5-'СЕТ СН'!$G$24</f>
        <v>3330.2127665000003</v>
      </c>
      <c r="L72" s="36">
        <f>SUMIFS(СВЦЭМ!$D$33:$D$776,СВЦЭМ!$A$33:$A$776,$A72,СВЦЭМ!$B$33:$B$776,L$47)+'СЕТ СН'!$G$14+СВЦЭМ!$D$10+'СЕТ СН'!$G$5-'СЕТ СН'!$G$24</f>
        <v>3334.8549779499999</v>
      </c>
      <c r="M72" s="36">
        <f>SUMIFS(СВЦЭМ!$D$33:$D$776,СВЦЭМ!$A$33:$A$776,$A72,СВЦЭМ!$B$33:$B$776,M$47)+'СЕТ СН'!$G$14+СВЦЭМ!$D$10+'СЕТ СН'!$G$5-'СЕТ СН'!$G$24</f>
        <v>3349.75689508</v>
      </c>
      <c r="N72" s="36">
        <f>SUMIFS(СВЦЭМ!$D$33:$D$776,СВЦЭМ!$A$33:$A$776,$A72,СВЦЭМ!$B$33:$B$776,N$47)+'СЕТ СН'!$G$14+СВЦЭМ!$D$10+'СЕТ СН'!$G$5-'СЕТ СН'!$G$24</f>
        <v>3320.7388619900003</v>
      </c>
      <c r="O72" s="36">
        <f>SUMIFS(СВЦЭМ!$D$33:$D$776,СВЦЭМ!$A$33:$A$776,$A72,СВЦЭМ!$B$33:$B$776,O$47)+'СЕТ СН'!$G$14+СВЦЭМ!$D$10+'СЕТ СН'!$G$5-'СЕТ СН'!$G$24</f>
        <v>3283.3768188700001</v>
      </c>
      <c r="P72" s="36">
        <f>SUMIFS(СВЦЭМ!$D$33:$D$776,СВЦЭМ!$A$33:$A$776,$A72,СВЦЭМ!$B$33:$B$776,P$47)+'СЕТ СН'!$G$14+СВЦЭМ!$D$10+'СЕТ СН'!$G$5-'СЕТ СН'!$G$24</f>
        <v>3281.9503697800001</v>
      </c>
      <c r="Q72" s="36">
        <f>SUMIFS(СВЦЭМ!$D$33:$D$776,СВЦЭМ!$A$33:$A$776,$A72,СВЦЭМ!$B$33:$B$776,Q$47)+'СЕТ СН'!$G$14+СВЦЭМ!$D$10+'СЕТ СН'!$G$5-'СЕТ СН'!$G$24</f>
        <v>3268.6878835100001</v>
      </c>
      <c r="R72" s="36">
        <f>SUMIFS(СВЦЭМ!$D$33:$D$776,СВЦЭМ!$A$33:$A$776,$A72,СВЦЭМ!$B$33:$B$776,R$47)+'СЕТ СН'!$G$14+СВЦЭМ!$D$10+'СЕТ СН'!$G$5-'СЕТ СН'!$G$24</f>
        <v>3274.1504196800001</v>
      </c>
      <c r="S72" s="36">
        <f>SUMIFS(СВЦЭМ!$D$33:$D$776,СВЦЭМ!$A$33:$A$776,$A72,СВЦЭМ!$B$33:$B$776,S$47)+'СЕТ СН'!$G$14+СВЦЭМ!$D$10+'СЕТ СН'!$G$5-'СЕТ СН'!$G$24</f>
        <v>3277.9932855400002</v>
      </c>
      <c r="T72" s="36">
        <f>SUMIFS(СВЦЭМ!$D$33:$D$776,СВЦЭМ!$A$33:$A$776,$A72,СВЦЭМ!$B$33:$B$776,T$47)+'СЕТ СН'!$G$14+СВЦЭМ!$D$10+'СЕТ СН'!$G$5-'СЕТ СН'!$G$24</f>
        <v>3290.6967971100003</v>
      </c>
      <c r="U72" s="36">
        <f>SUMIFS(СВЦЭМ!$D$33:$D$776,СВЦЭМ!$A$33:$A$776,$A72,СВЦЭМ!$B$33:$B$776,U$47)+'СЕТ СН'!$G$14+СВЦЭМ!$D$10+'СЕТ СН'!$G$5-'СЕТ СН'!$G$24</f>
        <v>3301.22586146</v>
      </c>
      <c r="V72" s="36">
        <f>SUMIFS(СВЦЭМ!$D$33:$D$776,СВЦЭМ!$A$33:$A$776,$A72,СВЦЭМ!$B$33:$B$776,V$47)+'СЕТ СН'!$G$14+СВЦЭМ!$D$10+'СЕТ СН'!$G$5-'СЕТ СН'!$G$24</f>
        <v>3291.2451354900004</v>
      </c>
      <c r="W72" s="36">
        <f>SUMIFS(СВЦЭМ!$D$33:$D$776,СВЦЭМ!$A$33:$A$776,$A72,СВЦЭМ!$B$33:$B$776,W$47)+'СЕТ СН'!$G$14+СВЦЭМ!$D$10+'СЕТ СН'!$G$5-'СЕТ СН'!$G$24</f>
        <v>3281.5286696200001</v>
      </c>
      <c r="X72" s="36">
        <f>SUMIFS(СВЦЭМ!$D$33:$D$776,СВЦЭМ!$A$33:$A$776,$A72,СВЦЭМ!$B$33:$B$776,X$47)+'СЕТ СН'!$G$14+СВЦЭМ!$D$10+'СЕТ СН'!$G$5-'СЕТ СН'!$G$24</f>
        <v>3271.2531388500001</v>
      </c>
      <c r="Y72" s="36">
        <f>SUMIFS(СВЦЭМ!$D$33:$D$776,СВЦЭМ!$A$33:$A$776,$A72,СВЦЭМ!$B$33:$B$776,Y$47)+'СЕТ СН'!$G$14+СВЦЭМ!$D$10+'СЕТ СН'!$G$5-'СЕТ СН'!$G$24</f>
        <v>3306.4534854399999</v>
      </c>
    </row>
    <row r="73" spans="1:26" ht="15.75" x14ac:dyDescent="0.2">
      <c r="A73" s="35">
        <f t="shared" si="1"/>
        <v>43764</v>
      </c>
      <c r="B73" s="36">
        <f>SUMIFS(СВЦЭМ!$D$33:$D$776,СВЦЭМ!$A$33:$A$776,$A73,СВЦЭМ!$B$33:$B$776,B$47)+'СЕТ СН'!$G$14+СВЦЭМ!$D$10+'СЕТ СН'!$G$5-'СЕТ СН'!$G$24</f>
        <v>3374.8564962600003</v>
      </c>
      <c r="C73" s="36">
        <f>SUMIFS(СВЦЭМ!$D$33:$D$776,СВЦЭМ!$A$33:$A$776,$A73,СВЦЭМ!$B$33:$B$776,C$47)+'СЕТ СН'!$G$14+СВЦЭМ!$D$10+'СЕТ СН'!$G$5-'СЕТ СН'!$G$24</f>
        <v>3413.5329955300003</v>
      </c>
      <c r="D73" s="36">
        <f>SUMIFS(СВЦЭМ!$D$33:$D$776,СВЦЭМ!$A$33:$A$776,$A73,СВЦЭМ!$B$33:$B$776,D$47)+'СЕТ СН'!$G$14+СВЦЭМ!$D$10+'СЕТ СН'!$G$5-'СЕТ СН'!$G$24</f>
        <v>3436.3357585600002</v>
      </c>
      <c r="E73" s="36">
        <f>SUMIFS(СВЦЭМ!$D$33:$D$776,СВЦЭМ!$A$33:$A$776,$A73,СВЦЭМ!$B$33:$B$776,E$47)+'СЕТ СН'!$G$14+СВЦЭМ!$D$10+'СЕТ СН'!$G$5-'СЕТ СН'!$G$24</f>
        <v>3441.3483940300002</v>
      </c>
      <c r="F73" s="36">
        <f>SUMIFS(СВЦЭМ!$D$33:$D$776,СВЦЭМ!$A$33:$A$776,$A73,СВЦЭМ!$B$33:$B$776,F$47)+'СЕТ СН'!$G$14+СВЦЭМ!$D$10+'СЕТ СН'!$G$5-'СЕТ СН'!$G$24</f>
        <v>3432.2072628599999</v>
      </c>
      <c r="G73" s="36">
        <f>SUMIFS(СВЦЭМ!$D$33:$D$776,СВЦЭМ!$A$33:$A$776,$A73,СВЦЭМ!$B$33:$B$776,G$47)+'СЕТ СН'!$G$14+СВЦЭМ!$D$10+'СЕТ СН'!$G$5-'СЕТ СН'!$G$24</f>
        <v>3405.92770075</v>
      </c>
      <c r="H73" s="36">
        <f>SUMIFS(СВЦЭМ!$D$33:$D$776,СВЦЭМ!$A$33:$A$776,$A73,СВЦЭМ!$B$33:$B$776,H$47)+'СЕТ СН'!$G$14+СВЦЭМ!$D$10+'СЕТ СН'!$G$5-'СЕТ СН'!$G$24</f>
        <v>3388.6490557699999</v>
      </c>
      <c r="I73" s="36">
        <f>SUMIFS(СВЦЭМ!$D$33:$D$776,СВЦЭМ!$A$33:$A$776,$A73,СВЦЭМ!$B$33:$B$776,I$47)+'СЕТ СН'!$G$14+СВЦЭМ!$D$10+'СЕТ СН'!$G$5-'СЕТ СН'!$G$24</f>
        <v>3367.3632879000002</v>
      </c>
      <c r="J73" s="36">
        <f>SUMIFS(СВЦЭМ!$D$33:$D$776,СВЦЭМ!$A$33:$A$776,$A73,СВЦЭМ!$B$33:$B$776,J$47)+'СЕТ СН'!$G$14+СВЦЭМ!$D$10+'СЕТ СН'!$G$5-'СЕТ СН'!$G$24</f>
        <v>3344.1300620000002</v>
      </c>
      <c r="K73" s="36">
        <f>SUMIFS(СВЦЭМ!$D$33:$D$776,СВЦЭМ!$A$33:$A$776,$A73,СВЦЭМ!$B$33:$B$776,K$47)+'СЕТ СН'!$G$14+СВЦЭМ!$D$10+'СЕТ СН'!$G$5-'СЕТ СН'!$G$24</f>
        <v>3332.0616650000002</v>
      </c>
      <c r="L73" s="36">
        <f>SUMIFS(СВЦЭМ!$D$33:$D$776,СВЦЭМ!$A$33:$A$776,$A73,СВЦЭМ!$B$33:$B$776,L$47)+'СЕТ СН'!$G$14+СВЦЭМ!$D$10+'СЕТ СН'!$G$5-'СЕТ СН'!$G$24</f>
        <v>3333.5744062200001</v>
      </c>
      <c r="M73" s="36">
        <f>SUMIFS(СВЦЭМ!$D$33:$D$776,СВЦЭМ!$A$33:$A$776,$A73,СВЦЭМ!$B$33:$B$776,M$47)+'СЕТ СН'!$G$14+СВЦЭМ!$D$10+'СЕТ СН'!$G$5-'СЕТ СН'!$G$24</f>
        <v>3331.2801219399998</v>
      </c>
      <c r="N73" s="36">
        <f>SUMIFS(СВЦЭМ!$D$33:$D$776,СВЦЭМ!$A$33:$A$776,$A73,СВЦЭМ!$B$33:$B$776,N$47)+'СЕТ СН'!$G$14+СВЦЭМ!$D$10+'СЕТ СН'!$G$5-'СЕТ СН'!$G$24</f>
        <v>3300.3091844300002</v>
      </c>
      <c r="O73" s="36">
        <f>SUMIFS(СВЦЭМ!$D$33:$D$776,СВЦЭМ!$A$33:$A$776,$A73,СВЦЭМ!$B$33:$B$776,O$47)+'СЕТ СН'!$G$14+СВЦЭМ!$D$10+'СЕТ СН'!$G$5-'СЕТ СН'!$G$24</f>
        <v>3266.1788032300001</v>
      </c>
      <c r="P73" s="36">
        <f>SUMIFS(СВЦЭМ!$D$33:$D$776,СВЦЭМ!$A$33:$A$776,$A73,СВЦЭМ!$B$33:$B$776,P$47)+'СЕТ СН'!$G$14+СВЦЭМ!$D$10+'СЕТ СН'!$G$5-'СЕТ СН'!$G$24</f>
        <v>3267.4864358</v>
      </c>
      <c r="Q73" s="36">
        <f>SUMIFS(СВЦЭМ!$D$33:$D$776,СВЦЭМ!$A$33:$A$776,$A73,СВЦЭМ!$B$33:$B$776,Q$47)+'СЕТ СН'!$G$14+СВЦЭМ!$D$10+'СЕТ СН'!$G$5-'СЕТ СН'!$G$24</f>
        <v>3261.6178330299999</v>
      </c>
      <c r="R73" s="36">
        <f>SUMIFS(СВЦЭМ!$D$33:$D$776,СВЦЭМ!$A$33:$A$776,$A73,СВЦЭМ!$B$33:$B$776,R$47)+'СЕТ СН'!$G$14+СВЦЭМ!$D$10+'СЕТ СН'!$G$5-'СЕТ СН'!$G$24</f>
        <v>3264.37278277</v>
      </c>
      <c r="S73" s="36">
        <f>SUMIFS(СВЦЭМ!$D$33:$D$776,СВЦЭМ!$A$33:$A$776,$A73,СВЦЭМ!$B$33:$B$776,S$47)+'СЕТ СН'!$G$14+СВЦЭМ!$D$10+'СЕТ СН'!$G$5-'СЕТ СН'!$G$24</f>
        <v>3267.7332184699999</v>
      </c>
      <c r="T73" s="36">
        <f>SUMIFS(СВЦЭМ!$D$33:$D$776,СВЦЭМ!$A$33:$A$776,$A73,СВЦЭМ!$B$33:$B$776,T$47)+'СЕТ СН'!$G$14+СВЦЭМ!$D$10+'СЕТ СН'!$G$5-'СЕТ СН'!$G$24</f>
        <v>3275.1344828000001</v>
      </c>
      <c r="U73" s="36">
        <f>SUMIFS(СВЦЭМ!$D$33:$D$776,СВЦЭМ!$A$33:$A$776,$A73,СВЦЭМ!$B$33:$B$776,U$47)+'СЕТ СН'!$G$14+СВЦЭМ!$D$10+'СЕТ СН'!$G$5-'СЕТ СН'!$G$24</f>
        <v>3284.1086001000003</v>
      </c>
      <c r="V73" s="36">
        <f>SUMIFS(СВЦЭМ!$D$33:$D$776,СВЦЭМ!$A$33:$A$776,$A73,СВЦЭМ!$B$33:$B$776,V$47)+'СЕТ СН'!$G$14+СВЦЭМ!$D$10+'СЕТ СН'!$G$5-'СЕТ СН'!$G$24</f>
        <v>3277.9377088600004</v>
      </c>
      <c r="W73" s="36">
        <f>SUMIFS(СВЦЭМ!$D$33:$D$776,СВЦЭМ!$A$33:$A$776,$A73,СВЦЭМ!$B$33:$B$776,W$47)+'СЕТ СН'!$G$14+СВЦЭМ!$D$10+'СЕТ СН'!$G$5-'СЕТ СН'!$G$24</f>
        <v>3273.8790010100001</v>
      </c>
      <c r="X73" s="36">
        <f>SUMIFS(СВЦЭМ!$D$33:$D$776,СВЦЭМ!$A$33:$A$776,$A73,СВЦЭМ!$B$33:$B$776,X$47)+'СЕТ СН'!$G$14+СВЦЭМ!$D$10+'СЕТ СН'!$G$5-'СЕТ СН'!$G$24</f>
        <v>3280.8914626400001</v>
      </c>
      <c r="Y73" s="36">
        <f>SUMIFS(СВЦЭМ!$D$33:$D$776,СВЦЭМ!$A$33:$A$776,$A73,СВЦЭМ!$B$33:$B$776,Y$47)+'СЕТ СН'!$G$14+СВЦЭМ!$D$10+'СЕТ СН'!$G$5-'СЕТ СН'!$G$24</f>
        <v>3316.6582915600002</v>
      </c>
    </row>
    <row r="74" spans="1:26" ht="15.75" x14ac:dyDescent="0.2">
      <c r="A74" s="35">
        <f t="shared" si="1"/>
        <v>43765</v>
      </c>
      <c r="B74" s="36">
        <f>SUMIFS(СВЦЭМ!$D$33:$D$776,СВЦЭМ!$A$33:$A$776,$A74,СВЦЭМ!$B$33:$B$776,B$47)+'СЕТ СН'!$G$14+СВЦЭМ!$D$10+'СЕТ СН'!$G$5-'СЕТ СН'!$G$24</f>
        <v>3412.4531872800003</v>
      </c>
      <c r="C74" s="36">
        <f>SUMIFS(СВЦЭМ!$D$33:$D$776,СВЦЭМ!$A$33:$A$776,$A74,СВЦЭМ!$B$33:$B$776,C$47)+'СЕТ СН'!$G$14+СВЦЭМ!$D$10+'СЕТ СН'!$G$5-'СЕТ СН'!$G$24</f>
        <v>3423.4151600200003</v>
      </c>
      <c r="D74" s="36">
        <f>SUMIFS(СВЦЭМ!$D$33:$D$776,СВЦЭМ!$A$33:$A$776,$A74,СВЦЭМ!$B$33:$B$776,D$47)+'СЕТ СН'!$G$14+СВЦЭМ!$D$10+'СЕТ СН'!$G$5-'СЕТ СН'!$G$24</f>
        <v>3422.72891063</v>
      </c>
      <c r="E74" s="36">
        <f>SUMIFS(СВЦЭМ!$D$33:$D$776,СВЦЭМ!$A$33:$A$776,$A74,СВЦЭМ!$B$33:$B$776,E$47)+'СЕТ СН'!$G$14+СВЦЭМ!$D$10+'СЕТ СН'!$G$5-'СЕТ СН'!$G$24</f>
        <v>3434.53658137</v>
      </c>
      <c r="F74" s="36">
        <f>SUMIFS(СВЦЭМ!$D$33:$D$776,СВЦЭМ!$A$33:$A$776,$A74,СВЦЭМ!$B$33:$B$776,F$47)+'СЕТ СН'!$G$14+СВЦЭМ!$D$10+'СЕТ СН'!$G$5-'СЕТ СН'!$G$24</f>
        <v>3433.7824716600003</v>
      </c>
      <c r="G74" s="36">
        <f>SUMIFS(СВЦЭМ!$D$33:$D$776,СВЦЭМ!$A$33:$A$776,$A74,СВЦЭМ!$B$33:$B$776,G$47)+'СЕТ СН'!$G$14+СВЦЭМ!$D$10+'СЕТ СН'!$G$5-'СЕТ СН'!$G$24</f>
        <v>3417.6752982400003</v>
      </c>
      <c r="H74" s="36">
        <f>SUMIFS(СВЦЭМ!$D$33:$D$776,СВЦЭМ!$A$33:$A$776,$A74,СВЦЭМ!$B$33:$B$776,H$47)+'СЕТ СН'!$G$14+СВЦЭМ!$D$10+'СЕТ СН'!$G$5-'СЕТ СН'!$G$24</f>
        <v>3393.5965475600001</v>
      </c>
      <c r="I74" s="36">
        <f>SUMIFS(СВЦЭМ!$D$33:$D$776,СВЦЭМ!$A$33:$A$776,$A74,СВЦЭМ!$B$33:$B$776,I$47)+'СЕТ СН'!$G$14+СВЦЭМ!$D$10+'СЕТ СН'!$G$5-'СЕТ СН'!$G$24</f>
        <v>3370.2960795700001</v>
      </c>
      <c r="J74" s="36">
        <f>SUMIFS(СВЦЭМ!$D$33:$D$776,СВЦЭМ!$A$33:$A$776,$A74,СВЦЭМ!$B$33:$B$776,J$47)+'СЕТ СН'!$G$14+СВЦЭМ!$D$10+'СЕТ СН'!$G$5-'СЕТ СН'!$G$24</f>
        <v>3354.0806211100003</v>
      </c>
      <c r="K74" s="36">
        <f>SUMIFS(СВЦЭМ!$D$33:$D$776,СВЦЭМ!$A$33:$A$776,$A74,СВЦЭМ!$B$33:$B$776,K$47)+'СЕТ СН'!$G$14+СВЦЭМ!$D$10+'СЕТ СН'!$G$5-'СЕТ СН'!$G$24</f>
        <v>3320.7646639900004</v>
      </c>
      <c r="L74" s="36">
        <f>SUMIFS(СВЦЭМ!$D$33:$D$776,СВЦЭМ!$A$33:$A$776,$A74,СВЦЭМ!$B$33:$B$776,L$47)+'СЕТ СН'!$G$14+СВЦЭМ!$D$10+'СЕТ СН'!$G$5-'СЕТ СН'!$G$24</f>
        <v>3320.1178269500001</v>
      </c>
      <c r="M74" s="36">
        <f>SUMIFS(СВЦЭМ!$D$33:$D$776,СВЦЭМ!$A$33:$A$776,$A74,СВЦЭМ!$B$33:$B$776,M$47)+'СЕТ СН'!$G$14+СВЦЭМ!$D$10+'СЕТ СН'!$G$5-'СЕТ СН'!$G$24</f>
        <v>3311.4472100800003</v>
      </c>
      <c r="N74" s="36">
        <f>SUMIFS(СВЦЭМ!$D$33:$D$776,СВЦЭМ!$A$33:$A$776,$A74,СВЦЭМ!$B$33:$B$776,N$47)+'СЕТ СН'!$G$14+СВЦЭМ!$D$10+'СЕТ СН'!$G$5-'СЕТ СН'!$G$24</f>
        <v>3279.7251523600003</v>
      </c>
      <c r="O74" s="36">
        <f>SUMIFS(СВЦЭМ!$D$33:$D$776,СВЦЭМ!$A$33:$A$776,$A74,СВЦЭМ!$B$33:$B$776,O$47)+'СЕТ СН'!$G$14+СВЦЭМ!$D$10+'СЕТ СН'!$G$5-'СЕТ СН'!$G$24</f>
        <v>3260.2571118300002</v>
      </c>
      <c r="P74" s="36">
        <f>SUMIFS(СВЦЭМ!$D$33:$D$776,СВЦЭМ!$A$33:$A$776,$A74,СВЦЭМ!$B$33:$B$776,P$47)+'СЕТ СН'!$G$14+СВЦЭМ!$D$10+'СЕТ СН'!$G$5-'СЕТ СН'!$G$24</f>
        <v>3273.3896718000001</v>
      </c>
      <c r="Q74" s="36">
        <f>SUMIFS(СВЦЭМ!$D$33:$D$776,СВЦЭМ!$A$33:$A$776,$A74,СВЦЭМ!$B$33:$B$776,Q$47)+'СЕТ СН'!$G$14+СВЦЭМ!$D$10+'СЕТ СН'!$G$5-'СЕТ СН'!$G$24</f>
        <v>3271.6632932900002</v>
      </c>
      <c r="R74" s="36">
        <f>SUMIFS(СВЦЭМ!$D$33:$D$776,СВЦЭМ!$A$33:$A$776,$A74,СВЦЭМ!$B$33:$B$776,R$47)+'СЕТ СН'!$G$14+СВЦЭМ!$D$10+'СЕТ СН'!$G$5-'СЕТ СН'!$G$24</f>
        <v>3259.5485359200002</v>
      </c>
      <c r="S74" s="36">
        <f>SUMIFS(СВЦЭМ!$D$33:$D$776,СВЦЭМ!$A$33:$A$776,$A74,СВЦЭМ!$B$33:$B$776,S$47)+'СЕТ СН'!$G$14+СВЦЭМ!$D$10+'СЕТ СН'!$G$5-'СЕТ СН'!$G$24</f>
        <v>3265.9228443100001</v>
      </c>
      <c r="T74" s="36">
        <f>SUMIFS(СВЦЭМ!$D$33:$D$776,СВЦЭМ!$A$33:$A$776,$A74,СВЦЭМ!$B$33:$B$776,T$47)+'СЕТ СН'!$G$14+СВЦЭМ!$D$10+'СЕТ СН'!$G$5-'СЕТ СН'!$G$24</f>
        <v>3255.7006136800001</v>
      </c>
      <c r="U74" s="36">
        <f>SUMIFS(СВЦЭМ!$D$33:$D$776,СВЦЭМ!$A$33:$A$776,$A74,СВЦЭМ!$B$33:$B$776,U$47)+'СЕТ СН'!$G$14+СВЦЭМ!$D$10+'СЕТ СН'!$G$5-'СЕТ СН'!$G$24</f>
        <v>3246.5327427000002</v>
      </c>
      <c r="V74" s="36">
        <f>SUMIFS(СВЦЭМ!$D$33:$D$776,СВЦЭМ!$A$33:$A$776,$A74,СВЦЭМ!$B$33:$B$776,V$47)+'СЕТ СН'!$G$14+СВЦЭМ!$D$10+'СЕТ СН'!$G$5-'СЕТ СН'!$G$24</f>
        <v>3247.2354188600002</v>
      </c>
      <c r="W74" s="36">
        <f>SUMIFS(СВЦЭМ!$D$33:$D$776,СВЦЭМ!$A$33:$A$776,$A74,СВЦЭМ!$B$33:$B$776,W$47)+'СЕТ СН'!$G$14+СВЦЭМ!$D$10+'СЕТ СН'!$G$5-'СЕТ СН'!$G$24</f>
        <v>3264.2828852400003</v>
      </c>
      <c r="X74" s="36">
        <f>SUMIFS(СВЦЭМ!$D$33:$D$776,СВЦЭМ!$A$33:$A$776,$A74,СВЦЭМ!$B$33:$B$776,X$47)+'СЕТ СН'!$G$14+СВЦЭМ!$D$10+'СЕТ СН'!$G$5-'СЕТ СН'!$G$24</f>
        <v>3259.24824154</v>
      </c>
      <c r="Y74" s="36">
        <f>SUMIFS(СВЦЭМ!$D$33:$D$776,СВЦЭМ!$A$33:$A$776,$A74,СВЦЭМ!$B$33:$B$776,Y$47)+'СЕТ СН'!$G$14+СВЦЭМ!$D$10+'СЕТ СН'!$G$5-'СЕТ СН'!$G$24</f>
        <v>3291.2979899400002</v>
      </c>
    </row>
    <row r="75" spans="1:26" ht="15.75" x14ac:dyDescent="0.2">
      <c r="A75" s="35">
        <f t="shared" si="1"/>
        <v>43766</v>
      </c>
      <c r="B75" s="36">
        <f>SUMIFS(СВЦЭМ!$D$33:$D$776,СВЦЭМ!$A$33:$A$776,$A75,СВЦЭМ!$B$33:$B$776,B$47)+'СЕТ СН'!$G$14+СВЦЭМ!$D$10+'СЕТ СН'!$G$5-'СЕТ СН'!$G$24</f>
        <v>3381.0673305400001</v>
      </c>
      <c r="C75" s="36">
        <f>SUMIFS(СВЦЭМ!$D$33:$D$776,СВЦЭМ!$A$33:$A$776,$A75,СВЦЭМ!$B$33:$B$776,C$47)+'СЕТ СН'!$G$14+СВЦЭМ!$D$10+'СЕТ СН'!$G$5-'СЕТ СН'!$G$24</f>
        <v>3429.1682517899999</v>
      </c>
      <c r="D75" s="36">
        <f>SUMIFS(СВЦЭМ!$D$33:$D$776,СВЦЭМ!$A$33:$A$776,$A75,СВЦЭМ!$B$33:$B$776,D$47)+'СЕТ СН'!$G$14+СВЦЭМ!$D$10+'СЕТ СН'!$G$5-'СЕТ СН'!$G$24</f>
        <v>3444.6167964800002</v>
      </c>
      <c r="E75" s="36">
        <f>SUMIFS(СВЦЭМ!$D$33:$D$776,СВЦЭМ!$A$33:$A$776,$A75,СВЦЭМ!$B$33:$B$776,E$47)+'СЕТ СН'!$G$14+СВЦЭМ!$D$10+'СЕТ СН'!$G$5-'СЕТ СН'!$G$24</f>
        <v>3448.4222628699999</v>
      </c>
      <c r="F75" s="36">
        <f>SUMIFS(СВЦЭМ!$D$33:$D$776,СВЦЭМ!$A$33:$A$776,$A75,СВЦЭМ!$B$33:$B$776,F$47)+'СЕТ СН'!$G$14+СВЦЭМ!$D$10+'СЕТ СН'!$G$5-'СЕТ СН'!$G$24</f>
        <v>3447.1082426100002</v>
      </c>
      <c r="G75" s="36">
        <f>SUMIFS(СВЦЭМ!$D$33:$D$776,СВЦЭМ!$A$33:$A$776,$A75,СВЦЭМ!$B$33:$B$776,G$47)+'СЕТ СН'!$G$14+СВЦЭМ!$D$10+'СЕТ СН'!$G$5-'СЕТ СН'!$G$24</f>
        <v>3427.7537508</v>
      </c>
      <c r="H75" s="36">
        <f>SUMIFS(СВЦЭМ!$D$33:$D$776,СВЦЭМ!$A$33:$A$776,$A75,СВЦЭМ!$B$33:$B$776,H$47)+'СЕТ СН'!$G$14+СВЦЭМ!$D$10+'СЕТ СН'!$G$5-'СЕТ СН'!$G$24</f>
        <v>3389.5400254700003</v>
      </c>
      <c r="I75" s="36">
        <f>SUMIFS(СВЦЭМ!$D$33:$D$776,СВЦЭМ!$A$33:$A$776,$A75,СВЦЭМ!$B$33:$B$776,I$47)+'СЕТ СН'!$G$14+СВЦЭМ!$D$10+'СЕТ СН'!$G$5-'СЕТ СН'!$G$24</f>
        <v>3368.6233141600001</v>
      </c>
      <c r="J75" s="36">
        <f>SUMIFS(СВЦЭМ!$D$33:$D$776,СВЦЭМ!$A$33:$A$776,$A75,СВЦЭМ!$B$33:$B$776,J$47)+'СЕТ СН'!$G$14+СВЦЭМ!$D$10+'СЕТ СН'!$G$5-'СЕТ СН'!$G$24</f>
        <v>3367.0357863500003</v>
      </c>
      <c r="K75" s="36">
        <f>SUMIFS(СВЦЭМ!$D$33:$D$776,СВЦЭМ!$A$33:$A$776,$A75,СВЦЭМ!$B$33:$B$776,K$47)+'СЕТ СН'!$G$14+СВЦЭМ!$D$10+'СЕТ СН'!$G$5-'СЕТ СН'!$G$24</f>
        <v>3327.6902500400001</v>
      </c>
      <c r="L75" s="36">
        <f>SUMIFS(СВЦЭМ!$D$33:$D$776,СВЦЭМ!$A$33:$A$776,$A75,СВЦЭМ!$B$33:$B$776,L$47)+'СЕТ СН'!$G$14+СВЦЭМ!$D$10+'СЕТ СН'!$G$5-'СЕТ СН'!$G$24</f>
        <v>3330.2070054300002</v>
      </c>
      <c r="M75" s="36">
        <f>SUMIFS(СВЦЭМ!$D$33:$D$776,СВЦЭМ!$A$33:$A$776,$A75,СВЦЭМ!$B$33:$B$776,M$47)+'СЕТ СН'!$G$14+СВЦЭМ!$D$10+'СЕТ СН'!$G$5-'СЕТ СН'!$G$24</f>
        <v>3336.0852853200004</v>
      </c>
      <c r="N75" s="36">
        <f>SUMIFS(СВЦЭМ!$D$33:$D$776,СВЦЭМ!$A$33:$A$776,$A75,СВЦЭМ!$B$33:$B$776,N$47)+'СЕТ СН'!$G$14+СВЦЭМ!$D$10+'СЕТ СН'!$G$5-'СЕТ СН'!$G$24</f>
        <v>3304.4029011100001</v>
      </c>
      <c r="O75" s="36">
        <f>SUMIFS(СВЦЭМ!$D$33:$D$776,СВЦЭМ!$A$33:$A$776,$A75,СВЦЭМ!$B$33:$B$776,O$47)+'СЕТ СН'!$G$14+СВЦЭМ!$D$10+'СЕТ СН'!$G$5-'СЕТ СН'!$G$24</f>
        <v>3275.9759533400002</v>
      </c>
      <c r="P75" s="36">
        <f>SUMIFS(СВЦЭМ!$D$33:$D$776,СВЦЭМ!$A$33:$A$776,$A75,СВЦЭМ!$B$33:$B$776,P$47)+'СЕТ СН'!$G$14+СВЦЭМ!$D$10+'СЕТ СН'!$G$5-'СЕТ СН'!$G$24</f>
        <v>3281.3031166199999</v>
      </c>
      <c r="Q75" s="36">
        <f>SUMIFS(СВЦЭМ!$D$33:$D$776,СВЦЭМ!$A$33:$A$776,$A75,СВЦЭМ!$B$33:$B$776,Q$47)+'СЕТ СН'!$G$14+СВЦЭМ!$D$10+'СЕТ СН'!$G$5-'СЕТ СН'!$G$24</f>
        <v>3277.5927091000003</v>
      </c>
      <c r="R75" s="36">
        <f>SUMIFS(СВЦЭМ!$D$33:$D$776,СВЦЭМ!$A$33:$A$776,$A75,СВЦЭМ!$B$33:$B$776,R$47)+'СЕТ СН'!$G$14+СВЦЭМ!$D$10+'СЕТ СН'!$G$5-'СЕТ СН'!$G$24</f>
        <v>3272.1398173100001</v>
      </c>
      <c r="S75" s="36">
        <f>SUMIFS(СВЦЭМ!$D$33:$D$776,СВЦЭМ!$A$33:$A$776,$A75,СВЦЭМ!$B$33:$B$776,S$47)+'СЕТ СН'!$G$14+СВЦЭМ!$D$10+'СЕТ СН'!$G$5-'СЕТ СН'!$G$24</f>
        <v>3282.0875622399999</v>
      </c>
      <c r="T75" s="36">
        <f>SUMIFS(СВЦЭМ!$D$33:$D$776,СВЦЭМ!$A$33:$A$776,$A75,СВЦЭМ!$B$33:$B$776,T$47)+'СЕТ СН'!$G$14+СВЦЭМ!$D$10+'СЕТ СН'!$G$5-'СЕТ СН'!$G$24</f>
        <v>3273.4800422400003</v>
      </c>
      <c r="U75" s="36">
        <f>SUMIFS(СВЦЭМ!$D$33:$D$776,СВЦЭМ!$A$33:$A$776,$A75,СВЦЭМ!$B$33:$B$776,U$47)+'СЕТ СН'!$G$14+СВЦЭМ!$D$10+'СЕТ СН'!$G$5-'СЕТ СН'!$G$24</f>
        <v>3281.51383308</v>
      </c>
      <c r="V75" s="36">
        <f>SUMIFS(СВЦЭМ!$D$33:$D$776,СВЦЭМ!$A$33:$A$776,$A75,СВЦЭМ!$B$33:$B$776,V$47)+'СЕТ СН'!$G$14+СВЦЭМ!$D$10+'СЕТ СН'!$G$5-'СЕТ СН'!$G$24</f>
        <v>3282.1716519900001</v>
      </c>
      <c r="W75" s="36">
        <f>SUMIFS(СВЦЭМ!$D$33:$D$776,СВЦЭМ!$A$33:$A$776,$A75,СВЦЭМ!$B$33:$B$776,W$47)+'СЕТ СН'!$G$14+СВЦЭМ!$D$10+'СЕТ СН'!$G$5-'СЕТ СН'!$G$24</f>
        <v>3295.1891994600001</v>
      </c>
      <c r="X75" s="36">
        <f>SUMIFS(СВЦЭМ!$D$33:$D$776,СВЦЭМ!$A$33:$A$776,$A75,СВЦЭМ!$B$33:$B$776,X$47)+'СЕТ СН'!$G$14+СВЦЭМ!$D$10+'СЕТ СН'!$G$5-'СЕТ СН'!$G$24</f>
        <v>3323.0812499500003</v>
      </c>
      <c r="Y75" s="36">
        <f>SUMIFS(СВЦЭМ!$D$33:$D$776,СВЦЭМ!$A$33:$A$776,$A75,СВЦЭМ!$B$33:$B$776,Y$47)+'СЕТ СН'!$G$14+СВЦЭМ!$D$10+'СЕТ СН'!$G$5-'СЕТ СН'!$G$24</f>
        <v>3374.8404037700002</v>
      </c>
    </row>
    <row r="76" spans="1:26" ht="15.75" x14ac:dyDescent="0.2">
      <c r="A76" s="35">
        <f t="shared" si="1"/>
        <v>43767</v>
      </c>
      <c r="B76" s="36">
        <f>SUMIFS(СВЦЭМ!$D$33:$D$776,СВЦЭМ!$A$33:$A$776,$A76,СВЦЭМ!$B$33:$B$776,B$47)+'СЕТ СН'!$G$14+СВЦЭМ!$D$10+'СЕТ СН'!$G$5-'СЕТ СН'!$G$24</f>
        <v>3425.5389470099999</v>
      </c>
      <c r="C76" s="36">
        <f>SUMIFS(СВЦЭМ!$D$33:$D$776,СВЦЭМ!$A$33:$A$776,$A76,СВЦЭМ!$B$33:$B$776,C$47)+'СЕТ СН'!$G$14+СВЦЭМ!$D$10+'СЕТ СН'!$G$5-'СЕТ СН'!$G$24</f>
        <v>3459.7576400500002</v>
      </c>
      <c r="D76" s="36">
        <f>SUMIFS(СВЦЭМ!$D$33:$D$776,СВЦЭМ!$A$33:$A$776,$A76,СВЦЭМ!$B$33:$B$776,D$47)+'СЕТ СН'!$G$14+СВЦЭМ!$D$10+'СЕТ СН'!$G$5-'СЕТ СН'!$G$24</f>
        <v>3480.3672600500004</v>
      </c>
      <c r="E76" s="36">
        <f>SUMIFS(СВЦЭМ!$D$33:$D$776,СВЦЭМ!$A$33:$A$776,$A76,СВЦЭМ!$B$33:$B$776,E$47)+'СЕТ СН'!$G$14+СВЦЭМ!$D$10+'СЕТ СН'!$G$5-'СЕТ СН'!$G$24</f>
        <v>3495.11644544</v>
      </c>
      <c r="F76" s="36">
        <f>SUMIFS(СВЦЭМ!$D$33:$D$776,СВЦЭМ!$A$33:$A$776,$A76,СВЦЭМ!$B$33:$B$776,F$47)+'СЕТ СН'!$G$14+СВЦЭМ!$D$10+'СЕТ СН'!$G$5-'СЕТ СН'!$G$24</f>
        <v>3483.9537474200001</v>
      </c>
      <c r="G76" s="36">
        <f>SUMIFS(СВЦЭМ!$D$33:$D$776,СВЦЭМ!$A$33:$A$776,$A76,СВЦЭМ!$B$33:$B$776,G$47)+'СЕТ СН'!$G$14+СВЦЭМ!$D$10+'СЕТ СН'!$G$5-'СЕТ СН'!$G$24</f>
        <v>3458.3882699800001</v>
      </c>
      <c r="H76" s="36">
        <f>SUMIFS(СВЦЭМ!$D$33:$D$776,СВЦЭМ!$A$33:$A$776,$A76,СВЦЭМ!$B$33:$B$776,H$47)+'СЕТ СН'!$G$14+СВЦЭМ!$D$10+'СЕТ СН'!$G$5-'СЕТ СН'!$G$24</f>
        <v>3414.6713302500002</v>
      </c>
      <c r="I76" s="36">
        <f>SUMIFS(СВЦЭМ!$D$33:$D$776,СВЦЭМ!$A$33:$A$776,$A76,СВЦЭМ!$B$33:$B$776,I$47)+'СЕТ СН'!$G$14+СВЦЭМ!$D$10+'СЕТ СН'!$G$5-'СЕТ СН'!$G$24</f>
        <v>3388.2968829500001</v>
      </c>
      <c r="J76" s="36">
        <f>SUMIFS(СВЦЭМ!$D$33:$D$776,СВЦЭМ!$A$33:$A$776,$A76,СВЦЭМ!$B$33:$B$776,J$47)+'СЕТ СН'!$G$14+СВЦЭМ!$D$10+'СЕТ СН'!$G$5-'СЕТ СН'!$G$24</f>
        <v>3379.8826391700004</v>
      </c>
      <c r="K76" s="36">
        <f>SUMIFS(СВЦЭМ!$D$33:$D$776,СВЦЭМ!$A$33:$A$776,$A76,СВЦЭМ!$B$33:$B$776,K$47)+'СЕТ СН'!$G$14+СВЦЭМ!$D$10+'СЕТ СН'!$G$5-'СЕТ СН'!$G$24</f>
        <v>3350.1319478400001</v>
      </c>
      <c r="L76" s="36">
        <f>SUMIFS(СВЦЭМ!$D$33:$D$776,СВЦЭМ!$A$33:$A$776,$A76,СВЦЭМ!$B$33:$B$776,L$47)+'СЕТ СН'!$G$14+СВЦЭМ!$D$10+'СЕТ СН'!$G$5-'СЕТ СН'!$G$24</f>
        <v>3357.6134450500003</v>
      </c>
      <c r="M76" s="36">
        <f>SUMIFS(СВЦЭМ!$D$33:$D$776,СВЦЭМ!$A$33:$A$776,$A76,СВЦЭМ!$B$33:$B$776,M$47)+'СЕТ СН'!$G$14+СВЦЭМ!$D$10+'СЕТ СН'!$G$5-'СЕТ СН'!$G$24</f>
        <v>3356.1355579199999</v>
      </c>
      <c r="N76" s="36">
        <f>SUMIFS(СВЦЭМ!$D$33:$D$776,СВЦЭМ!$A$33:$A$776,$A76,СВЦЭМ!$B$33:$B$776,N$47)+'СЕТ СН'!$G$14+СВЦЭМ!$D$10+'СЕТ СН'!$G$5-'СЕТ СН'!$G$24</f>
        <v>3320.4371735600002</v>
      </c>
      <c r="O76" s="36">
        <f>SUMIFS(СВЦЭМ!$D$33:$D$776,СВЦЭМ!$A$33:$A$776,$A76,СВЦЭМ!$B$33:$B$776,O$47)+'СЕТ СН'!$G$14+СВЦЭМ!$D$10+'СЕТ СН'!$G$5-'СЕТ СН'!$G$24</f>
        <v>3295.08510626</v>
      </c>
      <c r="P76" s="36">
        <f>SUMIFS(СВЦЭМ!$D$33:$D$776,СВЦЭМ!$A$33:$A$776,$A76,СВЦЭМ!$B$33:$B$776,P$47)+'СЕТ СН'!$G$14+СВЦЭМ!$D$10+'СЕТ СН'!$G$5-'СЕТ СН'!$G$24</f>
        <v>3297.3170596700002</v>
      </c>
      <c r="Q76" s="36">
        <f>SUMIFS(СВЦЭМ!$D$33:$D$776,СВЦЭМ!$A$33:$A$776,$A76,СВЦЭМ!$B$33:$B$776,Q$47)+'СЕТ СН'!$G$14+СВЦЭМ!$D$10+'СЕТ СН'!$G$5-'СЕТ СН'!$G$24</f>
        <v>3296.58850205</v>
      </c>
      <c r="R76" s="36">
        <f>SUMIFS(СВЦЭМ!$D$33:$D$776,СВЦЭМ!$A$33:$A$776,$A76,СВЦЭМ!$B$33:$B$776,R$47)+'СЕТ СН'!$G$14+СВЦЭМ!$D$10+'СЕТ СН'!$G$5-'СЕТ СН'!$G$24</f>
        <v>3288.1232982300003</v>
      </c>
      <c r="S76" s="36">
        <f>SUMIFS(СВЦЭМ!$D$33:$D$776,СВЦЭМ!$A$33:$A$776,$A76,СВЦЭМ!$B$33:$B$776,S$47)+'СЕТ СН'!$G$14+СВЦЭМ!$D$10+'СЕТ СН'!$G$5-'СЕТ СН'!$G$24</f>
        <v>3295.3698177400001</v>
      </c>
      <c r="T76" s="36">
        <f>SUMIFS(СВЦЭМ!$D$33:$D$776,СВЦЭМ!$A$33:$A$776,$A76,СВЦЭМ!$B$33:$B$776,T$47)+'СЕТ СН'!$G$14+СВЦЭМ!$D$10+'СЕТ СН'!$G$5-'СЕТ СН'!$G$24</f>
        <v>3285.9104344500001</v>
      </c>
      <c r="U76" s="36">
        <f>SUMIFS(СВЦЭМ!$D$33:$D$776,СВЦЭМ!$A$33:$A$776,$A76,СВЦЭМ!$B$33:$B$776,U$47)+'СЕТ СН'!$G$14+СВЦЭМ!$D$10+'СЕТ СН'!$G$5-'СЕТ СН'!$G$24</f>
        <v>3276.0304270900001</v>
      </c>
      <c r="V76" s="36">
        <f>SUMIFS(СВЦЭМ!$D$33:$D$776,СВЦЭМ!$A$33:$A$776,$A76,СВЦЭМ!$B$33:$B$776,V$47)+'СЕТ СН'!$G$14+СВЦЭМ!$D$10+'СЕТ СН'!$G$5-'СЕТ СН'!$G$24</f>
        <v>3267.79354225</v>
      </c>
      <c r="W76" s="36">
        <f>SUMIFS(СВЦЭМ!$D$33:$D$776,СВЦЭМ!$A$33:$A$776,$A76,СВЦЭМ!$B$33:$B$776,W$47)+'СЕТ СН'!$G$14+СВЦЭМ!$D$10+'СЕТ СН'!$G$5-'СЕТ СН'!$G$24</f>
        <v>3279.7510054200002</v>
      </c>
      <c r="X76" s="36">
        <f>SUMIFS(СВЦЭМ!$D$33:$D$776,СВЦЭМ!$A$33:$A$776,$A76,СВЦЭМ!$B$33:$B$776,X$47)+'СЕТ СН'!$G$14+СВЦЭМ!$D$10+'СЕТ СН'!$G$5-'СЕТ СН'!$G$24</f>
        <v>3285.9909569800002</v>
      </c>
      <c r="Y76" s="36">
        <f>SUMIFS(СВЦЭМ!$D$33:$D$776,СВЦЭМ!$A$33:$A$776,$A76,СВЦЭМ!$B$33:$B$776,Y$47)+'СЕТ СН'!$G$14+СВЦЭМ!$D$10+'СЕТ СН'!$G$5-'СЕТ СН'!$G$24</f>
        <v>3326.1110656700002</v>
      </c>
    </row>
    <row r="77" spans="1:26" ht="15.75" x14ac:dyDescent="0.2">
      <c r="A77" s="35">
        <f t="shared" si="1"/>
        <v>43768</v>
      </c>
      <c r="B77" s="36">
        <f>SUMIFS(СВЦЭМ!$D$33:$D$776,СВЦЭМ!$A$33:$A$776,$A77,СВЦЭМ!$B$33:$B$776,B$47)+'СЕТ СН'!$G$14+СВЦЭМ!$D$10+'СЕТ СН'!$G$5-'СЕТ СН'!$G$24</f>
        <v>3431.7755012400003</v>
      </c>
      <c r="C77" s="36">
        <f>SUMIFS(СВЦЭМ!$D$33:$D$776,СВЦЭМ!$A$33:$A$776,$A77,СВЦЭМ!$B$33:$B$776,C$47)+'СЕТ СН'!$G$14+СВЦЭМ!$D$10+'СЕТ СН'!$G$5-'СЕТ СН'!$G$24</f>
        <v>3477.4185303499999</v>
      </c>
      <c r="D77" s="36">
        <f>SUMIFS(СВЦЭМ!$D$33:$D$776,СВЦЭМ!$A$33:$A$776,$A77,СВЦЭМ!$B$33:$B$776,D$47)+'СЕТ СН'!$G$14+СВЦЭМ!$D$10+'СЕТ СН'!$G$5-'СЕТ СН'!$G$24</f>
        <v>3499.2147643799999</v>
      </c>
      <c r="E77" s="36">
        <f>SUMIFS(СВЦЭМ!$D$33:$D$776,СВЦЭМ!$A$33:$A$776,$A77,СВЦЭМ!$B$33:$B$776,E$47)+'СЕТ СН'!$G$14+СВЦЭМ!$D$10+'СЕТ СН'!$G$5-'СЕТ СН'!$G$24</f>
        <v>3507.10668639</v>
      </c>
      <c r="F77" s="36">
        <f>SUMIFS(СВЦЭМ!$D$33:$D$776,СВЦЭМ!$A$33:$A$776,$A77,СВЦЭМ!$B$33:$B$776,F$47)+'СЕТ СН'!$G$14+СВЦЭМ!$D$10+'СЕТ СН'!$G$5-'СЕТ СН'!$G$24</f>
        <v>3505.2841552</v>
      </c>
      <c r="G77" s="36">
        <f>SUMIFS(СВЦЭМ!$D$33:$D$776,СВЦЭМ!$A$33:$A$776,$A77,СВЦЭМ!$B$33:$B$776,G$47)+'СЕТ СН'!$G$14+СВЦЭМ!$D$10+'СЕТ СН'!$G$5-'СЕТ СН'!$G$24</f>
        <v>3481.6751835200002</v>
      </c>
      <c r="H77" s="36">
        <f>SUMIFS(СВЦЭМ!$D$33:$D$776,СВЦЭМ!$A$33:$A$776,$A77,СВЦЭМ!$B$33:$B$776,H$47)+'СЕТ СН'!$G$14+СВЦЭМ!$D$10+'СЕТ СН'!$G$5-'СЕТ СН'!$G$24</f>
        <v>3430.8508269900003</v>
      </c>
      <c r="I77" s="36">
        <f>SUMIFS(СВЦЭМ!$D$33:$D$776,СВЦЭМ!$A$33:$A$776,$A77,СВЦЭМ!$B$33:$B$776,I$47)+'СЕТ СН'!$G$14+СВЦЭМ!$D$10+'СЕТ СН'!$G$5-'СЕТ СН'!$G$24</f>
        <v>3394.98405688</v>
      </c>
      <c r="J77" s="36">
        <f>SUMIFS(СВЦЭМ!$D$33:$D$776,СВЦЭМ!$A$33:$A$776,$A77,СВЦЭМ!$B$33:$B$776,J$47)+'СЕТ СН'!$G$14+СВЦЭМ!$D$10+'СЕТ СН'!$G$5-'СЕТ СН'!$G$24</f>
        <v>3392.8216280900001</v>
      </c>
      <c r="K77" s="36">
        <f>SUMIFS(СВЦЭМ!$D$33:$D$776,СВЦЭМ!$A$33:$A$776,$A77,СВЦЭМ!$B$33:$B$776,K$47)+'СЕТ СН'!$G$14+СВЦЭМ!$D$10+'СЕТ СН'!$G$5-'СЕТ СН'!$G$24</f>
        <v>3382.0159929199999</v>
      </c>
      <c r="L77" s="36">
        <f>SUMIFS(СВЦЭМ!$D$33:$D$776,СВЦЭМ!$A$33:$A$776,$A77,СВЦЭМ!$B$33:$B$776,L$47)+'СЕТ СН'!$G$14+СВЦЭМ!$D$10+'СЕТ СН'!$G$5-'СЕТ СН'!$G$24</f>
        <v>3384.46791902</v>
      </c>
      <c r="M77" s="36">
        <f>SUMIFS(СВЦЭМ!$D$33:$D$776,СВЦЭМ!$A$33:$A$776,$A77,СВЦЭМ!$B$33:$B$776,M$47)+'СЕТ СН'!$G$14+СВЦЭМ!$D$10+'СЕТ СН'!$G$5-'СЕТ СН'!$G$24</f>
        <v>3378.9701594900002</v>
      </c>
      <c r="N77" s="36">
        <f>SUMIFS(СВЦЭМ!$D$33:$D$776,СВЦЭМ!$A$33:$A$776,$A77,СВЦЭМ!$B$33:$B$776,N$47)+'СЕТ СН'!$G$14+СВЦЭМ!$D$10+'СЕТ СН'!$G$5-'СЕТ СН'!$G$24</f>
        <v>3338.9727183499999</v>
      </c>
      <c r="O77" s="36">
        <f>SUMIFS(СВЦЭМ!$D$33:$D$776,СВЦЭМ!$A$33:$A$776,$A77,СВЦЭМ!$B$33:$B$776,O$47)+'СЕТ СН'!$G$14+СВЦЭМ!$D$10+'СЕТ СН'!$G$5-'СЕТ СН'!$G$24</f>
        <v>3304.4419945500003</v>
      </c>
      <c r="P77" s="36">
        <f>SUMIFS(СВЦЭМ!$D$33:$D$776,СВЦЭМ!$A$33:$A$776,$A77,СВЦЭМ!$B$33:$B$776,P$47)+'СЕТ СН'!$G$14+СВЦЭМ!$D$10+'СЕТ СН'!$G$5-'СЕТ СН'!$G$24</f>
        <v>3304.5679671400003</v>
      </c>
      <c r="Q77" s="36">
        <f>SUMIFS(СВЦЭМ!$D$33:$D$776,СВЦЭМ!$A$33:$A$776,$A77,СВЦЭМ!$B$33:$B$776,Q$47)+'СЕТ СН'!$G$14+СВЦЭМ!$D$10+'СЕТ СН'!$G$5-'СЕТ СН'!$G$24</f>
        <v>3304.8602301300002</v>
      </c>
      <c r="R77" s="36">
        <f>SUMIFS(СВЦЭМ!$D$33:$D$776,СВЦЭМ!$A$33:$A$776,$A77,СВЦЭМ!$B$33:$B$776,R$47)+'СЕТ СН'!$G$14+СВЦЭМ!$D$10+'СЕТ СН'!$G$5-'СЕТ СН'!$G$24</f>
        <v>3296.0717543000001</v>
      </c>
      <c r="S77" s="36">
        <f>SUMIFS(СВЦЭМ!$D$33:$D$776,СВЦЭМ!$A$33:$A$776,$A77,СВЦЭМ!$B$33:$B$776,S$47)+'СЕТ СН'!$G$14+СВЦЭМ!$D$10+'СЕТ СН'!$G$5-'СЕТ СН'!$G$24</f>
        <v>3294.7205205200003</v>
      </c>
      <c r="T77" s="36">
        <f>SUMIFS(СВЦЭМ!$D$33:$D$776,СВЦЭМ!$A$33:$A$776,$A77,СВЦЭМ!$B$33:$B$776,T$47)+'СЕТ СН'!$G$14+СВЦЭМ!$D$10+'СЕТ СН'!$G$5-'СЕТ СН'!$G$24</f>
        <v>3278.9451664100002</v>
      </c>
      <c r="U77" s="36">
        <f>SUMIFS(СВЦЭМ!$D$33:$D$776,СВЦЭМ!$A$33:$A$776,$A77,СВЦЭМ!$B$33:$B$776,U$47)+'СЕТ СН'!$G$14+СВЦЭМ!$D$10+'СЕТ СН'!$G$5-'СЕТ СН'!$G$24</f>
        <v>3286.9166942900001</v>
      </c>
      <c r="V77" s="36">
        <f>SUMIFS(СВЦЭМ!$D$33:$D$776,СВЦЭМ!$A$33:$A$776,$A77,СВЦЭМ!$B$33:$B$776,V$47)+'СЕТ СН'!$G$14+СВЦЭМ!$D$10+'СЕТ СН'!$G$5-'СЕТ СН'!$G$24</f>
        <v>3284.5822799100001</v>
      </c>
      <c r="W77" s="36">
        <f>SUMIFS(СВЦЭМ!$D$33:$D$776,СВЦЭМ!$A$33:$A$776,$A77,СВЦЭМ!$B$33:$B$776,W$47)+'СЕТ СН'!$G$14+СВЦЭМ!$D$10+'СЕТ СН'!$G$5-'СЕТ СН'!$G$24</f>
        <v>3285.3786295800001</v>
      </c>
      <c r="X77" s="36">
        <f>SUMIFS(СВЦЭМ!$D$33:$D$776,СВЦЭМ!$A$33:$A$776,$A77,СВЦЭМ!$B$33:$B$776,X$47)+'СЕТ СН'!$G$14+СВЦЭМ!$D$10+'СЕТ СН'!$G$5-'СЕТ СН'!$G$24</f>
        <v>3309.4890492700001</v>
      </c>
      <c r="Y77" s="36">
        <f>SUMIFS(СВЦЭМ!$D$33:$D$776,СВЦЭМ!$A$33:$A$776,$A77,СВЦЭМ!$B$33:$B$776,Y$47)+'СЕТ СН'!$G$14+СВЦЭМ!$D$10+'СЕТ СН'!$G$5-'СЕТ СН'!$G$24</f>
        <v>3345.9989026500002</v>
      </c>
    </row>
    <row r="78" spans="1:26" ht="15.75" x14ac:dyDescent="0.2">
      <c r="A78" s="35">
        <f t="shared" si="1"/>
        <v>43769</v>
      </c>
      <c r="B78" s="36">
        <f>SUMIFS(СВЦЭМ!$D$33:$D$776,СВЦЭМ!$A$33:$A$776,$A78,СВЦЭМ!$B$33:$B$776,B$47)+'СЕТ СН'!$G$14+СВЦЭМ!$D$10+'СЕТ СН'!$G$5-'СЕТ СН'!$G$24</f>
        <v>3418.5403053999999</v>
      </c>
      <c r="C78" s="36">
        <f>SUMIFS(СВЦЭМ!$D$33:$D$776,СВЦЭМ!$A$33:$A$776,$A78,СВЦЭМ!$B$33:$B$776,C$47)+'СЕТ СН'!$G$14+СВЦЭМ!$D$10+'СЕТ СН'!$G$5-'СЕТ СН'!$G$24</f>
        <v>3467.0980731600002</v>
      </c>
      <c r="D78" s="36">
        <f>SUMIFS(СВЦЭМ!$D$33:$D$776,СВЦЭМ!$A$33:$A$776,$A78,СВЦЭМ!$B$33:$B$776,D$47)+'СЕТ СН'!$G$14+СВЦЭМ!$D$10+'СЕТ СН'!$G$5-'СЕТ СН'!$G$24</f>
        <v>3489.0277836100004</v>
      </c>
      <c r="E78" s="36">
        <f>SUMIFS(СВЦЭМ!$D$33:$D$776,СВЦЭМ!$A$33:$A$776,$A78,СВЦЭМ!$B$33:$B$776,E$47)+'СЕТ СН'!$G$14+СВЦЭМ!$D$10+'СЕТ СН'!$G$5-'СЕТ СН'!$G$24</f>
        <v>3502.9935667600002</v>
      </c>
      <c r="F78" s="36">
        <f>SUMIFS(СВЦЭМ!$D$33:$D$776,СВЦЭМ!$A$33:$A$776,$A78,СВЦЭМ!$B$33:$B$776,F$47)+'СЕТ СН'!$G$14+СВЦЭМ!$D$10+'СЕТ СН'!$G$5-'СЕТ СН'!$G$24</f>
        <v>3503.0570329800003</v>
      </c>
      <c r="G78" s="36">
        <f>SUMIFS(СВЦЭМ!$D$33:$D$776,СВЦЭМ!$A$33:$A$776,$A78,СВЦЭМ!$B$33:$B$776,G$47)+'СЕТ СН'!$G$14+СВЦЭМ!$D$10+'СЕТ СН'!$G$5-'СЕТ СН'!$G$24</f>
        <v>3476.3177201600001</v>
      </c>
      <c r="H78" s="36">
        <f>SUMIFS(СВЦЭМ!$D$33:$D$776,СВЦЭМ!$A$33:$A$776,$A78,СВЦЭМ!$B$33:$B$776,H$47)+'СЕТ СН'!$G$14+СВЦЭМ!$D$10+'СЕТ СН'!$G$5-'СЕТ СН'!$G$24</f>
        <v>3431.4154536599999</v>
      </c>
      <c r="I78" s="36">
        <f>SUMIFS(СВЦЭМ!$D$33:$D$776,СВЦЭМ!$A$33:$A$776,$A78,СВЦЭМ!$B$33:$B$776,I$47)+'СЕТ СН'!$G$14+СВЦЭМ!$D$10+'СЕТ СН'!$G$5-'СЕТ СН'!$G$24</f>
        <v>3398.1961195000003</v>
      </c>
      <c r="J78" s="36">
        <f>SUMIFS(СВЦЭМ!$D$33:$D$776,СВЦЭМ!$A$33:$A$776,$A78,СВЦЭМ!$B$33:$B$776,J$47)+'СЕТ СН'!$G$14+СВЦЭМ!$D$10+'СЕТ СН'!$G$5-'СЕТ СН'!$G$24</f>
        <v>3400.0805053399999</v>
      </c>
      <c r="K78" s="36">
        <f>SUMIFS(СВЦЭМ!$D$33:$D$776,СВЦЭМ!$A$33:$A$776,$A78,СВЦЭМ!$B$33:$B$776,K$47)+'СЕТ СН'!$G$14+СВЦЭМ!$D$10+'СЕТ СН'!$G$5-'СЕТ СН'!$G$24</f>
        <v>3379.4079154700003</v>
      </c>
      <c r="L78" s="36">
        <f>SUMIFS(СВЦЭМ!$D$33:$D$776,СВЦЭМ!$A$33:$A$776,$A78,СВЦЭМ!$B$33:$B$776,L$47)+'СЕТ СН'!$G$14+СВЦЭМ!$D$10+'СЕТ СН'!$G$5-'СЕТ СН'!$G$24</f>
        <v>3380.7263529400002</v>
      </c>
      <c r="M78" s="36">
        <f>SUMIFS(СВЦЭМ!$D$33:$D$776,СВЦЭМ!$A$33:$A$776,$A78,СВЦЭМ!$B$33:$B$776,M$47)+'СЕТ СН'!$G$14+СВЦЭМ!$D$10+'СЕТ СН'!$G$5-'СЕТ СН'!$G$24</f>
        <v>3382.3979520100002</v>
      </c>
      <c r="N78" s="36">
        <f>SUMIFS(СВЦЭМ!$D$33:$D$776,СВЦЭМ!$A$33:$A$776,$A78,СВЦЭМ!$B$33:$B$776,N$47)+'СЕТ СН'!$G$14+СВЦЭМ!$D$10+'СЕТ СН'!$G$5-'СЕТ СН'!$G$24</f>
        <v>3345.9733527100002</v>
      </c>
      <c r="O78" s="36">
        <f>SUMIFS(СВЦЭМ!$D$33:$D$776,СВЦЭМ!$A$33:$A$776,$A78,СВЦЭМ!$B$33:$B$776,O$47)+'СЕТ СН'!$G$14+СВЦЭМ!$D$10+'СЕТ СН'!$G$5-'СЕТ СН'!$G$24</f>
        <v>3306.5046145300003</v>
      </c>
      <c r="P78" s="36">
        <f>SUMIFS(СВЦЭМ!$D$33:$D$776,СВЦЭМ!$A$33:$A$776,$A78,СВЦЭМ!$B$33:$B$776,P$47)+'СЕТ СН'!$G$14+СВЦЭМ!$D$10+'СЕТ СН'!$G$5-'СЕТ СН'!$G$24</f>
        <v>3318.85606517</v>
      </c>
      <c r="Q78" s="36">
        <f>SUMIFS(СВЦЭМ!$D$33:$D$776,СВЦЭМ!$A$33:$A$776,$A78,СВЦЭМ!$B$33:$B$776,Q$47)+'СЕТ СН'!$G$14+СВЦЭМ!$D$10+'СЕТ СН'!$G$5-'СЕТ СН'!$G$24</f>
        <v>3320.2571971100001</v>
      </c>
      <c r="R78" s="36">
        <f>SUMIFS(СВЦЭМ!$D$33:$D$776,СВЦЭМ!$A$33:$A$776,$A78,СВЦЭМ!$B$33:$B$776,R$47)+'СЕТ СН'!$G$14+СВЦЭМ!$D$10+'СЕТ СН'!$G$5-'СЕТ СН'!$G$24</f>
        <v>3322.0908808200002</v>
      </c>
      <c r="S78" s="36">
        <f>SUMIFS(СВЦЭМ!$D$33:$D$776,СВЦЭМ!$A$33:$A$776,$A78,СВЦЭМ!$B$33:$B$776,S$47)+'СЕТ СН'!$G$14+СВЦЭМ!$D$10+'СЕТ СН'!$G$5-'СЕТ СН'!$G$24</f>
        <v>3320.1722399600003</v>
      </c>
      <c r="T78" s="36">
        <f>SUMIFS(СВЦЭМ!$D$33:$D$776,СВЦЭМ!$A$33:$A$776,$A78,СВЦЭМ!$B$33:$B$776,T$47)+'СЕТ СН'!$G$14+СВЦЭМ!$D$10+'СЕТ СН'!$G$5-'СЕТ СН'!$G$24</f>
        <v>3294.61718019</v>
      </c>
      <c r="U78" s="36">
        <f>SUMIFS(СВЦЭМ!$D$33:$D$776,СВЦЭМ!$A$33:$A$776,$A78,СВЦЭМ!$B$33:$B$776,U$47)+'СЕТ СН'!$G$14+СВЦЭМ!$D$10+'СЕТ СН'!$G$5-'СЕТ СН'!$G$24</f>
        <v>3290.8619519100002</v>
      </c>
      <c r="V78" s="36">
        <f>SUMIFS(СВЦЭМ!$D$33:$D$776,СВЦЭМ!$A$33:$A$776,$A78,СВЦЭМ!$B$33:$B$776,V$47)+'СЕТ СН'!$G$14+СВЦЭМ!$D$10+'СЕТ СН'!$G$5-'СЕТ СН'!$G$24</f>
        <v>3283.41197758</v>
      </c>
      <c r="W78" s="36">
        <f>SUMIFS(СВЦЭМ!$D$33:$D$776,СВЦЭМ!$A$33:$A$776,$A78,СВЦЭМ!$B$33:$B$776,W$47)+'СЕТ СН'!$G$14+СВЦЭМ!$D$10+'СЕТ СН'!$G$5-'СЕТ СН'!$G$24</f>
        <v>3293.38178479</v>
      </c>
      <c r="X78" s="36">
        <f>SUMIFS(СВЦЭМ!$D$33:$D$776,СВЦЭМ!$A$33:$A$776,$A78,СВЦЭМ!$B$33:$B$776,X$47)+'СЕТ СН'!$G$14+СВЦЭМ!$D$10+'СЕТ СН'!$G$5-'СЕТ СН'!$G$24</f>
        <v>3251.0432495499999</v>
      </c>
      <c r="Y78" s="36">
        <f>SUMIFS(СВЦЭМ!$D$33:$D$776,СВЦЭМ!$A$33:$A$776,$A78,СВЦЭМ!$B$33:$B$776,Y$47)+'СЕТ СН'!$G$14+СВЦЭМ!$D$10+'СЕТ СН'!$G$5-'СЕТ СН'!$G$24</f>
        <v>3289.5301624500003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5" t="s">
        <v>7</v>
      </c>
      <c r="B81" s="129" t="s">
        <v>72</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7" ht="12.75" customHeight="1" x14ac:dyDescent="0.2">
      <c r="A82" s="136"/>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7" ht="12.75" customHeight="1" x14ac:dyDescent="0.2">
      <c r="A83" s="137"/>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01.10.2019</v>
      </c>
      <c r="B84" s="36">
        <f>SUMIFS(СВЦЭМ!$D$33:$D$776,СВЦЭМ!$A$33:$A$776,$A84,СВЦЭМ!$B$33:$B$776,B$83)+'СЕТ СН'!$H$14+СВЦЭМ!$D$10+'СЕТ СН'!$H$5-'СЕТ СН'!$H$24</f>
        <v>3268.3332764199999</v>
      </c>
      <c r="C84" s="36">
        <f>SUMIFS(СВЦЭМ!$D$33:$D$776,СВЦЭМ!$A$33:$A$776,$A84,СВЦЭМ!$B$33:$B$776,C$83)+'СЕТ СН'!$H$14+СВЦЭМ!$D$10+'СЕТ СН'!$H$5-'СЕТ СН'!$H$24</f>
        <v>3351.4672530899998</v>
      </c>
      <c r="D84" s="36">
        <f>SUMIFS(СВЦЭМ!$D$33:$D$776,СВЦЭМ!$A$33:$A$776,$A84,СВЦЭМ!$B$33:$B$776,D$83)+'СЕТ СН'!$H$14+СВЦЭМ!$D$10+'СЕТ СН'!$H$5-'СЕТ СН'!$H$24</f>
        <v>3428.8276884900001</v>
      </c>
      <c r="E84" s="36">
        <f>SUMIFS(СВЦЭМ!$D$33:$D$776,СВЦЭМ!$A$33:$A$776,$A84,СВЦЭМ!$B$33:$B$776,E$83)+'СЕТ СН'!$H$14+СВЦЭМ!$D$10+'СЕТ СН'!$H$5-'СЕТ СН'!$H$24</f>
        <v>3452.8446014199999</v>
      </c>
      <c r="F84" s="36">
        <f>SUMIFS(СВЦЭМ!$D$33:$D$776,СВЦЭМ!$A$33:$A$776,$A84,СВЦЭМ!$B$33:$B$776,F$83)+'СЕТ СН'!$H$14+СВЦЭМ!$D$10+'СЕТ СН'!$H$5-'СЕТ СН'!$H$24</f>
        <v>3451.2656942200001</v>
      </c>
      <c r="G84" s="36">
        <f>SUMIFS(СВЦЭМ!$D$33:$D$776,СВЦЭМ!$A$33:$A$776,$A84,СВЦЭМ!$B$33:$B$776,G$83)+'СЕТ СН'!$H$14+СВЦЭМ!$D$10+'СЕТ СН'!$H$5-'СЕТ СН'!$H$24</f>
        <v>3435.1123414100002</v>
      </c>
      <c r="H84" s="36">
        <f>SUMIFS(СВЦЭМ!$D$33:$D$776,СВЦЭМ!$A$33:$A$776,$A84,СВЦЭМ!$B$33:$B$776,H$83)+'СЕТ СН'!$H$14+СВЦЭМ!$D$10+'СЕТ СН'!$H$5-'СЕТ СН'!$H$24</f>
        <v>3365.0757012700001</v>
      </c>
      <c r="I84" s="36">
        <f>SUMIFS(СВЦЭМ!$D$33:$D$776,СВЦЭМ!$A$33:$A$776,$A84,СВЦЭМ!$B$33:$B$776,I$83)+'СЕТ СН'!$H$14+СВЦЭМ!$D$10+'СЕТ СН'!$H$5-'СЕТ СН'!$H$24</f>
        <v>3279.4803625</v>
      </c>
      <c r="J84" s="36">
        <f>SUMIFS(СВЦЭМ!$D$33:$D$776,СВЦЭМ!$A$33:$A$776,$A84,СВЦЭМ!$B$33:$B$776,J$83)+'СЕТ СН'!$H$14+СВЦЭМ!$D$10+'СЕТ СН'!$H$5-'СЕТ СН'!$H$24</f>
        <v>3273.95063845</v>
      </c>
      <c r="K84" s="36">
        <f>SUMIFS(СВЦЭМ!$D$33:$D$776,СВЦЭМ!$A$33:$A$776,$A84,СВЦЭМ!$B$33:$B$776,K$83)+'СЕТ СН'!$H$14+СВЦЭМ!$D$10+'СЕТ СН'!$H$5-'СЕТ СН'!$H$24</f>
        <v>3282.6177601700001</v>
      </c>
      <c r="L84" s="36">
        <f>SUMIFS(СВЦЭМ!$D$33:$D$776,СВЦЭМ!$A$33:$A$776,$A84,СВЦЭМ!$B$33:$B$776,L$83)+'СЕТ СН'!$H$14+СВЦЭМ!$D$10+'СЕТ СН'!$H$5-'СЕТ СН'!$H$24</f>
        <v>3279.9555203600003</v>
      </c>
      <c r="M84" s="36">
        <f>SUMIFS(СВЦЭМ!$D$33:$D$776,СВЦЭМ!$A$33:$A$776,$A84,СВЦЭМ!$B$33:$B$776,M$83)+'СЕТ СН'!$H$14+СВЦЭМ!$D$10+'СЕТ СН'!$H$5-'СЕТ СН'!$H$24</f>
        <v>3269.0792039500002</v>
      </c>
      <c r="N84" s="36">
        <f>SUMIFS(СВЦЭМ!$D$33:$D$776,СВЦЭМ!$A$33:$A$776,$A84,СВЦЭМ!$B$33:$B$776,N$83)+'СЕТ СН'!$H$14+СВЦЭМ!$D$10+'СЕТ СН'!$H$5-'СЕТ СН'!$H$24</f>
        <v>3253.5281590899999</v>
      </c>
      <c r="O84" s="36">
        <f>SUMIFS(СВЦЭМ!$D$33:$D$776,СВЦЭМ!$A$33:$A$776,$A84,СВЦЭМ!$B$33:$B$776,O$83)+'СЕТ СН'!$H$14+СВЦЭМ!$D$10+'СЕТ СН'!$H$5-'СЕТ СН'!$H$24</f>
        <v>3251.35065863</v>
      </c>
      <c r="P84" s="36">
        <f>SUMIFS(СВЦЭМ!$D$33:$D$776,СВЦЭМ!$A$33:$A$776,$A84,СВЦЭМ!$B$33:$B$776,P$83)+'СЕТ СН'!$H$14+СВЦЭМ!$D$10+'СЕТ СН'!$H$5-'СЕТ СН'!$H$24</f>
        <v>3252.9260036200003</v>
      </c>
      <c r="Q84" s="36">
        <f>SUMIFS(СВЦЭМ!$D$33:$D$776,СВЦЭМ!$A$33:$A$776,$A84,СВЦЭМ!$B$33:$B$776,Q$83)+'СЕТ СН'!$H$14+СВЦЭМ!$D$10+'СЕТ СН'!$H$5-'СЕТ СН'!$H$24</f>
        <v>3262.96485527</v>
      </c>
      <c r="R84" s="36">
        <f>SUMIFS(СВЦЭМ!$D$33:$D$776,СВЦЭМ!$A$33:$A$776,$A84,СВЦЭМ!$B$33:$B$776,R$83)+'СЕТ СН'!$H$14+СВЦЭМ!$D$10+'СЕТ СН'!$H$5-'СЕТ СН'!$H$24</f>
        <v>3261.96499223</v>
      </c>
      <c r="S84" s="36">
        <f>SUMIFS(СВЦЭМ!$D$33:$D$776,СВЦЭМ!$A$33:$A$776,$A84,СВЦЭМ!$B$33:$B$776,S$83)+'СЕТ СН'!$H$14+СВЦЭМ!$D$10+'СЕТ СН'!$H$5-'СЕТ СН'!$H$24</f>
        <v>3256.5160958300003</v>
      </c>
      <c r="T84" s="36">
        <f>SUMIFS(СВЦЭМ!$D$33:$D$776,СВЦЭМ!$A$33:$A$776,$A84,СВЦЭМ!$B$33:$B$776,T$83)+'СЕТ СН'!$H$14+СВЦЭМ!$D$10+'СЕТ СН'!$H$5-'СЕТ СН'!$H$24</f>
        <v>3254.0585272799999</v>
      </c>
      <c r="U84" s="36">
        <f>SUMIFS(СВЦЭМ!$D$33:$D$776,СВЦЭМ!$A$33:$A$776,$A84,СВЦЭМ!$B$33:$B$776,U$83)+'СЕТ СН'!$H$14+СВЦЭМ!$D$10+'СЕТ СН'!$H$5-'СЕТ СН'!$H$24</f>
        <v>3275.21862061</v>
      </c>
      <c r="V84" s="36">
        <f>SUMIFS(СВЦЭМ!$D$33:$D$776,СВЦЭМ!$A$33:$A$776,$A84,СВЦЭМ!$B$33:$B$776,V$83)+'СЕТ СН'!$H$14+СВЦЭМ!$D$10+'СЕТ СН'!$H$5-'СЕТ СН'!$H$24</f>
        <v>3279.7254405200001</v>
      </c>
      <c r="W84" s="36">
        <f>SUMIFS(СВЦЭМ!$D$33:$D$776,СВЦЭМ!$A$33:$A$776,$A84,СВЦЭМ!$B$33:$B$776,W$83)+'СЕТ СН'!$H$14+СВЦЭМ!$D$10+'СЕТ СН'!$H$5-'СЕТ СН'!$H$24</f>
        <v>3282.6838475499999</v>
      </c>
      <c r="X84" s="36">
        <f>SUMIFS(СВЦЭМ!$D$33:$D$776,СВЦЭМ!$A$33:$A$776,$A84,СВЦЭМ!$B$33:$B$776,X$83)+'СЕТ СН'!$H$14+СВЦЭМ!$D$10+'СЕТ СН'!$H$5-'СЕТ СН'!$H$24</f>
        <v>3273.10842551</v>
      </c>
      <c r="Y84" s="36">
        <f>SUMIFS(СВЦЭМ!$D$33:$D$776,СВЦЭМ!$A$33:$A$776,$A84,СВЦЭМ!$B$33:$B$776,Y$83)+'СЕТ СН'!$H$14+СВЦЭМ!$D$10+'СЕТ СН'!$H$5-'СЕТ СН'!$H$24</f>
        <v>3338.4542767100002</v>
      </c>
      <c r="AA84" s="45"/>
    </row>
    <row r="85" spans="1:27" ht="15.75" x14ac:dyDescent="0.2">
      <c r="A85" s="35">
        <f>A84+1</f>
        <v>43740</v>
      </c>
      <c r="B85" s="36">
        <f>SUMIFS(СВЦЭМ!$D$33:$D$776,СВЦЭМ!$A$33:$A$776,$A85,СВЦЭМ!$B$33:$B$776,B$83)+'СЕТ СН'!$H$14+СВЦЭМ!$D$10+'СЕТ СН'!$H$5-'СЕТ СН'!$H$24</f>
        <v>3383.5344025499999</v>
      </c>
      <c r="C85" s="36">
        <f>SUMIFS(СВЦЭМ!$D$33:$D$776,СВЦЭМ!$A$33:$A$776,$A85,СВЦЭМ!$B$33:$B$776,C$83)+'СЕТ СН'!$H$14+СВЦЭМ!$D$10+'СЕТ СН'!$H$5-'СЕТ СН'!$H$24</f>
        <v>3410.5087832300001</v>
      </c>
      <c r="D85" s="36">
        <f>SUMIFS(СВЦЭМ!$D$33:$D$776,СВЦЭМ!$A$33:$A$776,$A85,СВЦЭМ!$B$33:$B$776,D$83)+'СЕТ СН'!$H$14+СВЦЭМ!$D$10+'СЕТ СН'!$H$5-'СЕТ СН'!$H$24</f>
        <v>3425.0814872400001</v>
      </c>
      <c r="E85" s="36">
        <f>SUMIFS(СВЦЭМ!$D$33:$D$776,СВЦЭМ!$A$33:$A$776,$A85,СВЦЭМ!$B$33:$B$776,E$83)+'СЕТ СН'!$H$14+СВЦЭМ!$D$10+'СЕТ СН'!$H$5-'СЕТ СН'!$H$24</f>
        <v>3431.0738985600001</v>
      </c>
      <c r="F85" s="36">
        <f>SUMIFS(СВЦЭМ!$D$33:$D$776,СВЦЭМ!$A$33:$A$776,$A85,СВЦЭМ!$B$33:$B$776,F$83)+'СЕТ СН'!$H$14+СВЦЭМ!$D$10+'СЕТ СН'!$H$5-'СЕТ СН'!$H$24</f>
        <v>3447.9518072700002</v>
      </c>
      <c r="G85" s="36">
        <f>SUMIFS(СВЦЭМ!$D$33:$D$776,СВЦЭМ!$A$33:$A$776,$A85,СВЦЭМ!$B$33:$B$776,G$83)+'СЕТ СН'!$H$14+СВЦЭМ!$D$10+'СЕТ СН'!$H$5-'СЕТ СН'!$H$24</f>
        <v>3428.7064211799998</v>
      </c>
      <c r="H85" s="36">
        <f>SUMIFS(СВЦЭМ!$D$33:$D$776,СВЦЭМ!$A$33:$A$776,$A85,СВЦЭМ!$B$33:$B$776,H$83)+'СЕТ СН'!$H$14+СВЦЭМ!$D$10+'СЕТ СН'!$H$5-'СЕТ СН'!$H$24</f>
        <v>3366.1554438100002</v>
      </c>
      <c r="I85" s="36">
        <f>SUMIFS(СВЦЭМ!$D$33:$D$776,СВЦЭМ!$A$33:$A$776,$A85,СВЦЭМ!$B$33:$B$776,I$83)+'СЕТ СН'!$H$14+СВЦЭМ!$D$10+'СЕТ СН'!$H$5-'СЕТ СН'!$H$24</f>
        <v>3277.7302462600001</v>
      </c>
      <c r="J85" s="36">
        <f>SUMIFS(СВЦЭМ!$D$33:$D$776,СВЦЭМ!$A$33:$A$776,$A85,СВЦЭМ!$B$33:$B$776,J$83)+'СЕТ СН'!$H$14+СВЦЭМ!$D$10+'СЕТ СН'!$H$5-'СЕТ СН'!$H$24</f>
        <v>3273.2932969000003</v>
      </c>
      <c r="K85" s="36">
        <f>SUMIFS(СВЦЭМ!$D$33:$D$776,СВЦЭМ!$A$33:$A$776,$A85,СВЦЭМ!$B$33:$B$776,K$83)+'СЕТ СН'!$H$14+СВЦЭМ!$D$10+'СЕТ СН'!$H$5-'СЕТ СН'!$H$24</f>
        <v>3283.8888072</v>
      </c>
      <c r="L85" s="36">
        <f>SUMIFS(СВЦЭМ!$D$33:$D$776,СВЦЭМ!$A$33:$A$776,$A85,СВЦЭМ!$B$33:$B$776,L$83)+'СЕТ СН'!$H$14+СВЦЭМ!$D$10+'СЕТ СН'!$H$5-'СЕТ СН'!$H$24</f>
        <v>3284.1323027899998</v>
      </c>
      <c r="M85" s="36">
        <f>SUMIFS(СВЦЭМ!$D$33:$D$776,СВЦЭМ!$A$33:$A$776,$A85,СВЦЭМ!$B$33:$B$776,M$83)+'СЕТ СН'!$H$14+СВЦЭМ!$D$10+'СЕТ СН'!$H$5-'СЕТ СН'!$H$24</f>
        <v>3275.3350664600002</v>
      </c>
      <c r="N85" s="36">
        <f>SUMIFS(СВЦЭМ!$D$33:$D$776,СВЦЭМ!$A$33:$A$776,$A85,СВЦЭМ!$B$33:$B$776,N$83)+'СЕТ СН'!$H$14+СВЦЭМ!$D$10+'СЕТ СН'!$H$5-'СЕТ СН'!$H$24</f>
        <v>3270.3041585700003</v>
      </c>
      <c r="O85" s="36">
        <f>SUMIFS(СВЦЭМ!$D$33:$D$776,СВЦЭМ!$A$33:$A$776,$A85,СВЦЭМ!$B$33:$B$776,O$83)+'СЕТ СН'!$H$14+СВЦЭМ!$D$10+'СЕТ СН'!$H$5-'СЕТ СН'!$H$24</f>
        <v>3272.3848535500001</v>
      </c>
      <c r="P85" s="36">
        <f>SUMIFS(СВЦЭМ!$D$33:$D$776,СВЦЭМ!$A$33:$A$776,$A85,СВЦЭМ!$B$33:$B$776,P$83)+'СЕТ СН'!$H$14+СВЦЭМ!$D$10+'СЕТ СН'!$H$5-'СЕТ СН'!$H$24</f>
        <v>3276.4264996299999</v>
      </c>
      <c r="Q85" s="36">
        <f>SUMIFS(СВЦЭМ!$D$33:$D$776,СВЦЭМ!$A$33:$A$776,$A85,СВЦЭМ!$B$33:$B$776,Q$83)+'СЕТ СН'!$H$14+СВЦЭМ!$D$10+'СЕТ СН'!$H$5-'СЕТ СН'!$H$24</f>
        <v>3278.92863601</v>
      </c>
      <c r="R85" s="36">
        <f>SUMIFS(СВЦЭМ!$D$33:$D$776,СВЦЭМ!$A$33:$A$776,$A85,СВЦЭМ!$B$33:$B$776,R$83)+'СЕТ СН'!$H$14+СВЦЭМ!$D$10+'СЕТ СН'!$H$5-'СЕТ СН'!$H$24</f>
        <v>3283.7232613199999</v>
      </c>
      <c r="S85" s="36">
        <f>SUMIFS(СВЦЭМ!$D$33:$D$776,СВЦЭМ!$A$33:$A$776,$A85,СВЦЭМ!$B$33:$B$776,S$83)+'СЕТ СН'!$H$14+СВЦЭМ!$D$10+'СЕТ СН'!$H$5-'СЕТ СН'!$H$24</f>
        <v>3278.5700510000001</v>
      </c>
      <c r="T85" s="36">
        <f>SUMIFS(СВЦЭМ!$D$33:$D$776,СВЦЭМ!$A$33:$A$776,$A85,СВЦЭМ!$B$33:$B$776,T$83)+'СЕТ СН'!$H$14+СВЦЭМ!$D$10+'СЕТ СН'!$H$5-'СЕТ СН'!$H$24</f>
        <v>3284.12992085</v>
      </c>
      <c r="U85" s="36">
        <f>SUMIFS(СВЦЭМ!$D$33:$D$776,СВЦЭМ!$A$33:$A$776,$A85,СВЦЭМ!$B$33:$B$776,U$83)+'СЕТ СН'!$H$14+СВЦЭМ!$D$10+'СЕТ СН'!$H$5-'СЕТ СН'!$H$24</f>
        <v>3306.0191760400003</v>
      </c>
      <c r="V85" s="36">
        <f>SUMIFS(СВЦЭМ!$D$33:$D$776,СВЦЭМ!$A$33:$A$776,$A85,СВЦЭМ!$B$33:$B$776,V$83)+'СЕТ СН'!$H$14+СВЦЭМ!$D$10+'СЕТ СН'!$H$5-'СЕТ СН'!$H$24</f>
        <v>3303.6433720099999</v>
      </c>
      <c r="W85" s="36">
        <f>SUMIFS(СВЦЭМ!$D$33:$D$776,СВЦЭМ!$A$33:$A$776,$A85,СВЦЭМ!$B$33:$B$776,W$83)+'СЕТ СН'!$H$14+СВЦЭМ!$D$10+'СЕТ СН'!$H$5-'СЕТ СН'!$H$24</f>
        <v>3284.59460494</v>
      </c>
      <c r="X85" s="36">
        <f>SUMIFS(СВЦЭМ!$D$33:$D$776,СВЦЭМ!$A$33:$A$776,$A85,СВЦЭМ!$B$33:$B$776,X$83)+'СЕТ СН'!$H$14+СВЦЭМ!$D$10+'СЕТ СН'!$H$5-'СЕТ СН'!$H$24</f>
        <v>3274.5240967499999</v>
      </c>
      <c r="Y85" s="36">
        <f>SUMIFS(СВЦЭМ!$D$33:$D$776,СВЦЭМ!$A$33:$A$776,$A85,СВЦЭМ!$B$33:$B$776,Y$83)+'СЕТ СН'!$H$14+СВЦЭМ!$D$10+'СЕТ СН'!$H$5-'СЕТ СН'!$H$24</f>
        <v>3347.5837928400001</v>
      </c>
    </row>
    <row r="86" spans="1:27" ht="15.75" x14ac:dyDescent="0.2">
      <c r="A86" s="35">
        <f t="shared" ref="A86:A114" si="2">A85+1</f>
        <v>43741</v>
      </c>
      <c r="B86" s="36">
        <f>SUMIFS(СВЦЭМ!$D$33:$D$776,СВЦЭМ!$A$33:$A$776,$A86,СВЦЭМ!$B$33:$B$776,B$83)+'СЕТ СН'!$H$14+СВЦЭМ!$D$10+'СЕТ СН'!$H$5-'СЕТ СН'!$H$24</f>
        <v>3389.3031582200001</v>
      </c>
      <c r="C86" s="36">
        <f>SUMIFS(СВЦЭМ!$D$33:$D$776,СВЦЭМ!$A$33:$A$776,$A86,СВЦЭМ!$B$33:$B$776,C$83)+'СЕТ СН'!$H$14+СВЦЭМ!$D$10+'СЕТ СН'!$H$5-'СЕТ СН'!$H$24</f>
        <v>3426.9293778000001</v>
      </c>
      <c r="D86" s="36">
        <f>SUMIFS(СВЦЭМ!$D$33:$D$776,СВЦЭМ!$A$33:$A$776,$A86,СВЦЭМ!$B$33:$B$776,D$83)+'СЕТ СН'!$H$14+СВЦЭМ!$D$10+'СЕТ СН'!$H$5-'СЕТ СН'!$H$24</f>
        <v>3449.3342575000001</v>
      </c>
      <c r="E86" s="36">
        <f>SUMIFS(СВЦЭМ!$D$33:$D$776,СВЦЭМ!$A$33:$A$776,$A86,СВЦЭМ!$B$33:$B$776,E$83)+'СЕТ СН'!$H$14+СВЦЭМ!$D$10+'СЕТ СН'!$H$5-'СЕТ СН'!$H$24</f>
        <v>3454.8718048199999</v>
      </c>
      <c r="F86" s="36">
        <f>SUMIFS(СВЦЭМ!$D$33:$D$776,СВЦЭМ!$A$33:$A$776,$A86,СВЦЭМ!$B$33:$B$776,F$83)+'СЕТ СН'!$H$14+СВЦЭМ!$D$10+'СЕТ СН'!$H$5-'СЕТ СН'!$H$24</f>
        <v>3451.6017490100003</v>
      </c>
      <c r="G86" s="36">
        <f>SUMIFS(СВЦЭМ!$D$33:$D$776,СВЦЭМ!$A$33:$A$776,$A86,СВЦЭМ!$B$33:$B$776,G$83)+'СЕТ СН'!$H$14+СВЦЭМ!$D$10+'СЕТ СН'!$H$5-'СЕТ СН'!$H$24</f>
        <v>3436.2367368800001</v>
      </c>
      <c r="H86" s="36">
        <f>SUMIFS(СВЦЭМ!$D$33:$D$776,СВЦЭМ!$A$33:$A$776,$A86,СВЦЭМ!$B$33:$B$776,H$83)+'СЕТ СН'!$H$14+СВЦЭМ!$D$10+'СЕТ СН'!$H$5-'СЕТ СН'!$H$24</f>
        <v>3366.4105859700003</v>
      </c>
      <c r="I86" s="36">
        <f>SUMIFS(СВЦЭМ!$D$33:$D$776,СВЦЭМ!$A$33:$A$776,$A86,СВЦЭМ!$B$33:$B$776,I$83)+'СЕТ СН'!$H$14+СВЦЭМ!$D$10+'СЕТ СН'!$H$5-'СЕТ СН'!$H$24</f>
        <v>3285.3639286400003</v>
      </c>
      <c r="J86" s="36">
        <f>SUMIFS(СВЦЭМ!$D$33:$D$776,СВЦЭМ!$A$33:$A$776,$A86,СВЦЭМ!$B$33:$B$776,J$83)+'СЕТ СН'!$H$14+СВЦЭМ!$D$10+'СЕТ СН'!$H$5-'СЕТ СН'!$H$24</f>
        <v>3287.8104622000001</v>
      </c>
      <c r="K86" s="36">
        <f>SUMIFS(СВЦЭМ!$D$33:$D$776,СВЦЭМ!$A$33:$A$776,$A86,СВЦЭМ!$B$33:$B$776,K$83)+'СЕТ СН'!$H$14+СВЦЭМ!$D$10+'СЕТ СН'!$H$5-'СЕТ СН'!$H$24</f>
        <v>3299.1779286599999</v>
      </c>
      <c r="L86" s="36">
        <f>SUMIFS(СВЦЭМ!$D$33:$D$776,СВЦЭМ!$A$33:$A$776,$A86,СВЦЭМ!$B$33:$B$776,L$83)+'СЕТ СН'!$H$14+СВЦЭМ!$D$10+'СЕТ СН'!$H$5-'СЕТ СН'!$H$24</f>
        <v>3305.6768606099999</v>
      </c>
      <c r="M86" s="36">
        <f>SUMIFS(СВЦЭМ!$D$33:$D$776,СВЦЭМ!$A$33:$A$776,$A86,СВЦЭМ!$B$33:$B$776,M$83)+'СЕТ СН'!$H$14+СВЦЭМ!$D$10+'СЕТ СН'!$H$5-'СЕТ СН'!$H$24</f>
        <v>3296.9429003099999</v>
      </c>
      <c r="N86" s="36">
        <f>SUMIFS(СВЦЭМ!$D$33:$D$776,СВЦЭМ!$A$33:$A$776,$A86,СВЦЭМ!$B$33:$B$776,N$83)+'СЕТ СН'!$H$14+СВЦЭМ!$D$10+'СЕТ СН'!$H$5-'СЕТ СН'!$H$24</f>
        <v>3339.0659662600001</v>
      </c>
      <c r="O86" s="36">
        <f>SUMIFS(СВЦЭМ!$D$33:$D$776,СВЦЭМ!$A$33:$A$776,$A86,СВЦЭМ!$B$33:$B$776,O$83)+'СЕТ СН'!$H$14+СВЦЭМ!$D$10+'СЕТ СН'!$H$5-'СЕТ СН'!$H$24</f>
        <v>3388.8267183100002</v>
      </c>
      <c r="P86" s="36">
        <f>SUMIFS(СВЦЭМ!$D$33:$D$776,СВЦЭМ!$A$33:$A$776,$A86,СВЦЭМ!$B$33:$B$776,P$83)+'СЕТ СН'!$H$14+СВЦЭМ!$D$10+'СЕТ СН'!$H$5-'СЕТ СН'!$H$24</f>
        <v>3390.6581006800002</v>
      </c>
      <c r="Q86" s="36">
        <f>SUMIFS(СВЦЭМ!$D$33:$D$776,СВЦЭМ!$A$33:$A$776,$A86,СВЦЭМ!$B$33:$B$776,Q$83)+'СЕТ СН'!$H$14+СВЦЭМ!$D$10+'СЕТ СН'!$H$5-'СЕТ СН'!$H$24</f>
        <v>3386.7421475800002</v>
      </c>
      <c r="R86" s="36">
        <f>SUMIFS(СВЦЭМ!$D$33:$D$776,СВЦЭМ!$A$33:$A$776,$A86,СВЦЭМ!$B$33:$B$776,R$83)+'СЕТ СН'!$H$14+СВЦЭМ!$D$10+'СЕТ СН'!$H$5-'СЕТ СН'!$H$24</f>
        <v>3333.8248334800001</v>
      </c>
      <c r="S86" s="36">
        <f>SUMIFS(СВЦЭМ!$D$33:$D$776,СВЦЭМ!$A$33:$A$776,$A86,СВЦЭМ!$B$33:$B$776,S$83)+'СЕТ СН'!$H$14+СВЦЭМ!$D$10+'СЕТ СН'!$H$5-'СЕТ СН'!$H$24</f>
        <v>3319.12443463</v>
      </c>
      <c r="T86" s="36">
        <f>SUMIFS(СВЦЭМ!$D$33:$D$776,СВЦЭМ!$A$33:$A$776,$A86,СВЦЭМ!$B$33:$B$776,T$83)+'СЕТ СН'!$H$14+СВЦЭМ!$D$10+'СЕТ СН'!$H$5-'СЕТ СН'!$H$24</f>
        <v>3307.1250230699998</v>
      </c>
      <c r="U86" s="36">
        <f>SUMIFS(СВЦЭМ!$D$33:$D$776,СВЦЭМ!$A$33:$A$776,$A86,СВЦЭМ!$B$33:$B$776,U$83)+'СЕТ СН'!$H$14+СВЦЭМ!$D$10+'СЕТ СН'!$H$5-'СЕТ СН'!$H$24</f>
        <v>3316.7831732200002</v>
      </c>
      <c r="V86" s="36">
        <f>SUMIFS(СВЦЭМ!$D$33:$D$776,СВЦЭМ!$A$33:$A$776,$A86,СВЦЭМ!$B$33:$B$776,V$83)+'СЕТ СН'!$H$14+СВЦЭМ!$D$10+'СЕТ СН'!$H$5-'СЕТ СН'!$H$24</f>
        <v>3320.6835211500002</v>
      </c>
      <c r="W86" s="36">
        <f>SUMIFS(СВЦЭМ!$D$33:$D$776,СВЦЭМ!$A$33:$A$776,$A86,СВЦЭМ!$B$33:$B$776,W$83)+'СЕТ СН'!$H$14+СВЦЭМ!$D$10+'СЕТ СН'!$H$5-'СЕТ СН'!$H$24</f>
        <v>3320.07821487</v>
      </c>
      <c r="X86" s="36">
        <f>SUMIFS(СВЦЭМ!$D$33:$D$776,СВЦЭМ!$A$33:$A$776,$A86,СВЦЭМ!$B$33:$B$776,X$83)+'СЕТ СН'!$H$14+СВЦЭМ!$D$10+'СЕТ СН'!$H$5-'СЕТ СН'!$H$24</f>
        <v>3287.4100448999998</v>
      </c>
      <c r="Y86" s="36">
        <f>SUMIFS(СВЦЭМ!$D$33:$D$776,СВЦЭМ!$A$33:$A$776,$A86,СВЦЭМ!$B$33:$B$776,Y$83)+'СЕТ СН'!$H$14+СВЦЭМ!$D$10+'СЕТ СН'!$H$5-'СЕТ СН'!$H$24</f>
        <v>3310.1517298200001</v>
      </c>
    </row>
    <row r="87" spans="1:27" ht="15.75" x14ac:dyDescent="0.2">
      <c r="A87" s="35">
        <f t="shared" si="2"/>
        <v>43742</v>
      </c>
      <c r="B87" s="36">
        <f>SUMIFS(СВЦЭМ!$D$33:$D$776,СВЦЭМ!$A$33:$A$776,$A87,СВЦЭМ!$B$33:$B$776,B$83)+'СЕТ СН'!$H$14+СВЦЭМ!$D$10+'СЕТ СН'!$H$5-'СЕТ СН'!$H$24</f>
        <v>3383.44111264</v>
      </c>
      <c r="C87" s="36">
        <f>SUMIFS(СВЦЭМ!$D$33:$D$776,СВЦЭМ!$A$33:$A$776,$A87,СВЦЭМ!$B$33:$B$776,C$83)+'СЕТ СН'!$H$14+СВЦЭМ!$D$10+'СЕТ СН'!$H$5-'СЕТ СН'!$H$24</f>
        <v>3415.9195710499998</v>
      </c>
      <c r="D87" s="36">
        <f>SUMIFS(СВЦЭМ!$D$33:$D$776,СВЦЭМ!$A$33:$A$776,$A87,СВЦЭМ!$B$33:$B$776,D$83)+'СЕТ СН'!$H$14+СВЦЭМ!$D$10+'СЕТ СН'!$H$5-'СЕТ СН'!$H$24</f>
        <v>3419.01176106</v>
      </c>
      <c r="E87" s="36">
        <f>SUMIFS(СВЦЭМ!$D$33:$D$776,СВЦЭМ!$A$33:$A$776,$A87,СВЦЭМ!$B$33:$B$776,E$83)+'СЕТ СН'!$H$14+СВЦЭМ!$D$10+'СЕТ СН'!$H$5-'СЕТ СН'!$H$24</f>
        <v>3439.9144805800001</v>
      </c>
      <c r="F87" s="36">
        <f>SUMIFS(СВЦЭМ!$D$33:$D$776,СВЦЭМ!$A$33:$A$776,$A87,СВЦЭМ!$B$33:$B$776,F$83)+'СЕТ СН'!$H$14+СВЦЭМ!$D$10+'СЕТ СН'!$H$5-'СЕТ СН'!$H$24</f>
        <v>3417.94421577</v>
      </c>
      <c r="G87" s="36">
        <f>SUMIFS(СВЦЭМ!$D$33:$D$776,СВЦЭМ!$A$33:$A$776,$A87,СВЦЭМ!$B$33:$B$776,G$83)+'СЕТ СН'!$H$14+СВЦЭМ!$D$10+'СЕТ СН'!$H$5-'СЕТ СН'!$H$24</f>
        <v>3392.8289079599999</v>
      </c>
      <c r="H87" s="36">
        <f>SUMIFS(СВЦЭМ!$D$33:$D$776,СВЦЭМ!$A$33:$A$776,$A87,СВЦЭМ!$B$33:$B$776,H$83)+'СЕТ СН'!$H$14+СВЦЭМ!$D$10+'СЕТ СН'!$H$5-'СЕТ СН'!$H$24</f>
        <v>3344.8014328999998</v>
      </c>
      <c r="I87" s="36">
        <f>SUMIFS(СВЦЭМ!$D$33:$D$776,СВЦЭМ!$A$33:$A$776,$A87,СВЦЭМ!$B$33:$B$776,I$83)+'СЕТ СН'!$H$14+СВЦЭМ!$D$10+'СЕТ СН'!$H$5-'СЕТ СН'!$H$24</f>
        <v>3261.3106971299999</v>
      </c>
      <c r="J87" s="36">
        <f>SUMIFS(СВЦЭМ!$D$33:$D$776,СВЦЭМ!$A$33:$A$776,$A87,СВЦЭМ!$B$33:$B$776,J$83)+'СЕТ СН'!$H$14+СВЦЭМ!$D$10+'СЕТ СН'!$H$5-'СЕТ СН'!$H$24</f>
        <v>3264.46278725</v>
      </c>
      <c r="K87" s="36">
        <f>SUMIFS(СВЦЭМ!$D$33:$D$776,СВЦЭМ!$A$33:$A$776,$A87,СВЦЭМ!$B$33:$B$776,K$83)+'СЕТ СН'!$H$14+СВЦЭМ!$D$10+'СЕТ СН'!$H$5-'СЕТ СН'!$H$24</f>
        <v>3281.5760301099999</v>
      </c>
      <c r="L87" s="36">
        <f>SUMIFS(СВЦЭМ!$D$33:$D$776,СВЦЭМ!$A$33:$A$776,$A87,СВЦЭМ!$B$33:$B$776,L$83)+'СЕТ СН'!$H$14+СВЦЭМ!$D$10+'СЕТ СН'!$H$5-'СЕТ СН'!$H$24</f>
        <v>3284.1899996399998</v>
      </c>
      <c r="M87" s="36">
        <f>SUMIFS(СВЦЭМ!$D$33:$D$776,СВЦЭМ!$A$33:$A$776,$A87,СВЦЭМ!$B$33:$B$776,M$83)+'СЕТ СН'!$H$14+СВЦЭМ!$D$10+'СЕТ СН'!$H$5-'СЕТ СН'!$H$24</f>
        <v>3276.9610180999998</v>
      </c>
      <c r="N87" s="36">
        <f>SUMIFS(СВЦЭМ!$D$33:$D$776,СВЦЭМ!$A$33:$A$776,$A87,СВЦЭМ!$B$33:$B$776,N$83)+'СЕТ СН'!$H$14+СВЦЭМ!$D$10+'СЕТ СН'!$H$5-'СЕТ СН'!$H$24</f>
        <v>3273.12770632</v>
      </c>
      <c r="O87" s="36">
        <f>SUMIFS(СВЦЭМ!$D$33:$D$776,СВЦЭМ!$A$33:$A$776,$A87,СВЦЭМ!$B$33:$B$776,O$83)+'СЕТ СН'!$H$14+СВЦЭМ!$D$10+'СЕТ СН'!$H$5-'СЕТ СН'!$H$24</f>
        <v>3273.3030788800002</v>
      </c>
      <c r="P87" s="36">
        <f>SUMIFS(СВЦЭМ!$D$33:$D$776,СВЦЭМ!$A$33:$A$776,$A87,СВЦЭМ!$B$33:$B$776,P$83)+'СЕТ СН'!$H$14+СВЦЭМ!$D$10+'СЕТ СН'!$H$5-'СЕТ СН'!$H$24</f>
        <v>3273.1549033800002</v>
      </c>
      <c r="Q87" s="36">
        <f>SUMIFS(СВЦЭМ!$D$33:$D$776,СВЦЭМ!$A$33:$A$776,$A87,СВЦЭМ!$B$33:$B$776,Q$83)+'СЕТ СН'!$H$14+СВЦЭМ!$D$10+'СЕТ СН'!$H$5-'СЕТ СН'!$H$24</f>
        <v>3271.81533343</v>
      </c>
      <c r="R87" s="36">
        <f>SUMIFS(СВЦЭМ!$D$33:$D$776,СВЦЭМ!$A$33:$A$776,$A87,СВЦЭМ!$B$33:$B$776,R$83)+'СЕТ СН'!$H$14+СВЦЭМ!$D$10+'СЕТ СН'!$H$5-'СЕТ СН'!$H$24</f>
        <v>3266.8776132799999</v>
      </c>
      <c r="S87" s="36">
        <f>SUMIFS(СВЦЭМ!$D$33:$D$776,СВЦЭМ!$A$33:$A$776,$A87,СВЦЭМ!$B$33:$B$776,S$83)+'СЕТ СН'!$H$14+СВЦЭМ!$D$10+'СЕТ СН'!$H$5-'СЕТ СН'!$H$24</f>
        <v>3266.10184742</v>
      </c>
      <c r="T87" s="36">
        <f>SUMIFS(СВЦЭМ!$D$33:$D$776,СВЦЭМ!$A$33:$A$776,$A87,СВЦЭМ!$B$33:$B$776,T$83)+'СЕТ СН'!$H$14+СВЦЭМ!$D$10+'СЕТ СН'!$H$5-'СЕТ СН'!$H$24</f>
        <v>3269.5291974299998</v>
      </c>
      <c r="U87" s="36">
        <f>SUMIFS(СВЦЭМ!$D$33:$D$776,СВЦЭМ!$A$33:$A$776,$A87,СВЦЭМ!$B$33:$B$776,U$83)+'СЕТ СН'!$H$14+СВЦЭМ!$D$10+'СЕТ СН'!$H$5-'СЕТ СН'!$H$24</f>
        <v>3285.50707431</v>
      </c>
      <c r="V87" s="36">
        <f>SUMIFS(СВЦЭМ!$D$33:$D$776,СВЦЭМ!$A$33:$A$776,$A87,СВЦЭМ!$B$33:$B$776,V$83)+'СЕТ СН'!$H$14+СВЦЭМ!$D$10+'СЕТ СН'!$H$5-'СЕТ СН'!$H$24</f>
        <v>3279.7262206200003</v>
      </c>
      <c r="W87" s="36">
        <f>SUMIFS(СВЦЭМ!$D$33:$D$776,СВЦЭМ!$A$33:$A$776,$A87,СВЦЭМ!$B$33:$B$776,W$83)+'СЕТ СН'!$H$14+СВЦЭМ!$D$10+'СЕТ СН'!$H$5-'СЕТ СН'!$H$24</f>
        <v>3261.9921146000001</v>
      </c>
      <c r="X87" s="36">
        <f>SUMIFS(СВЦЭМ!$D$33:$D$776,СВЦЭМ!$A$33:$A$776,$A87,СВЦЭМ!$B$33:$B$776,X$83)+'СЕТ СН'!$H$14+СВЦЭМ!$D$10+'СЕТ СН'!$H$5-'СЕТ СН'!$H$24</f>
        <v>3290.4384118600001</v>
      </c>
      <c r="Y87" s="36">
        <f>SUMIFS(СВЦЭМ!$D$33:$D$776,СВЦЭМ!$A$33:$A$776,$A87,СВЦЭМ!$B$33:$B$776,Y$83)+'СЕТ СН'!$H$14+СВЦЭМ!$D$10+'СЕТ СН'!$H$5-'СЕТ СН'!$H$24</f>
        <v>3352.8238862899998</v>
      </c>
    </row>
    <row r="88" spans="1:27" ht="15.75" x14ac:dyDescent="0.2">
      <c r="A88" s="35">
        <f t="shared" si="2"/>
        <v>43743</v>
      </c>
      <c r="B88" s="36">
        <f>SUMIFS(СВЦЭМ!$D$33:$D$776,СВЦЭМ!$A$33:$A$776,$A88,СВЦЭМ!$B$33:$B$776,B$83)+'СЕТ СН'!$H$14+СВЦЭМ!$D$10+'СЕТ СН'!$H$5-'СЕТ СН'!$H$24</f>
        <v>3390.16744436</v>
      </c>
      <c r="C88" s="36">
        <f>SUMIFS(СВЦЭМ!$D$33:$D$776,СВЦЭМ!$A$33:$A$776,$A88,СВЦЭМ!$B$33:$B$776,C$83)+'СЕТ СН'!$H$14+СВЦЭМ!$D$10+'СЕТ СН'!$H$5-'СЕТ СН'!$H$24</f>
        <v>3432.6374081100003</v>
      </c>
      <c r="D88" s="36">
        <f>SUMIFS(СВЦЭМ!$D$33:$D$776,СВЦЭМ!$A$33:$A$776,$A88,СВЦЭМ!$B$33:$B$776,D$83)+'СЕТ СН'!$H$14+СВЦЭМ!$D$10+'СЕТ СН'!$H$5-'СЕТ СН'!$H$24</f>
        <v>3444.0849819700002</v>
      </c>
      <c r="E88" s="36">
        <f>SUMIFS(СВЦЭМ!$D$33:$D$776,СВЦЭМ!$A$33:$A$776,$A88,СВЦЭМ!$B$33:$B$776,E$83)+'СЕТ СН'!$H$14+СВЦЭМ!$D$10+'СЕТ СН'!$H$5-'СЕТ СН'!$H$24</f>
        <v>3449.5829014400001</v>
      </c>
      <c r="F88" s="36">
        <f>SUMIFS(СВЦЭМ!$D$33:$D$776,СВЦЭМ!$A$33:$A$776,$A88,СВЦЭМ!$B$33:$B$776,F$83)+'СЕТ СН'!$H$14+СВЦЭМ!$D$10+'СЕТ СН'!$H$5-'СЕТ СН'!$H$24</f>
        <v>3439.4992927000003</v>
      </c>
      <c r="G88" s="36">
        <f>SUMIFS(СВЦЭМ!$D$33:$D$776,СВЦЭМ!$A$33:$A$776,$A88,СВЦЭМ!$B$33:$B$776,G$83)+'СЕТ СН'!$H$14+СВЦЭМ!$D$10+'СЕТ СН'!$H$5-'СЕТ СН'!$H$24</f>
        <v>3436.8007615699998</v>
      </c>
      <c r="H88" s="36">
        <f>SUMIFS(СВЦЭМ!$D$33:$D$776,СВЦЭМ!$A$33:$A$776,$A88,СВЦЭМ!$B$33:$B$776,H$83)+'СЕТ СН'!$H$14+СВЦЭМ!$D$10+'СЕТ СН'!$H$5-'СЕТ СН'!$H$24</f>
        <v>3405.7580721300001</v>
      </c>
      <c r="I88" s="36">
        <f>SUMIFS(СВЦЭМ!$D$33:$D$776,СВЦЭМ!$A$33:$A$776,$A88,СВЦЭМ!$B$33:$B$776,I$83)+'СЕТ СН'!$H$14+СВЦЭМ!$D$10+'СЕТ СН'!$H$5-'СЕТ СН'!$H$24</f>
        <v>3336.0841258600003</v>
      </c>
      <c r="J88" s="36">
        <f>SUMIFS(СВЦЭМ!$D$33:$D$776,СВЦЭМ!$A$33:$A$776,$A88,СВЦЭМ!$B$33:$B$776,J$83)+'СЕТ СН'!$H$14+СВЦЭМ!$D$10+'СЕТ СН'!$H$5-'СЕТ СН'!$H$24</f>
        <v>3278.3673179500001</v>
      </c>
      <c r="K88" s="36">
        <f>SUMIFS(СВЦЭМ!$D$33:$D$776,СВЦЭМ!$A$33:$A$776,$A88,СВЦЭМ!$B$33:$B$776,K$83)+'СЕТ СН'!$H$14+СВЦЭМ!$D$10+'СЕТ СН'!$H$5-'СЕТ СН'!$H$24</f>
        <v>3262.5864659899999</v>
      </c>
      <c r="L88" s="36">
        <f>SUMIFS(СВЦЭМ!$D$33:$D$776,СВЦЭМ!$A$33:$A$776,$A88,СВЦЭМ!$B$33:$B$776,L$83)+'СЕТ СН'!$H$14+СВЦЭМ!$D$10+'СЕТ СН'!$H$5-'СЕТ СН'!$H$24</f>
        <v>3272.6665290800001</v>
      </c>
      <c r="M88" s="36">
        <f>SUMIFS(СВЦЭМ!$D$33:$D$776,СВЦЭМ!$A$33:$A$776,$A88,СВЦЭМ!$B$33:$B$776,M$83)+'СЕТ СН'!$H$14+СВЦЭМ!$D$10+'СЕТ СН'!$H$5-'СЕТ СН'!$H$24</f>
        <v>3266.1591010500001</v>
      </c>
      <c r="N88" s="36">
        <f>SUMIFS(СВЦЭМ!$D$33:$D$776,СВЦЭМ!$A$33:$A$776,$A88,СВЦЭМ!$B$33:$B$776,N$83)+'СЕТ СН'!$H$14+СВЦЭМ!$D$10+'СЕТ СН'!$H$5-'СЕТ СН'!$H$24</f>
        <v>3265.5223610500002</v>
      </c>
      <c r="O88" s="36">
        <f>SUMIFS(СВЦЭМ!$D$33:$D$776,СВЦЭМ!$A$33:$A$776,$A88,СВЦЭМ!$B$33:$B$776,O$83)+'СЕТ СН'!$H$14+СВЦЭМ!$D$10+'СЕТ СН'!$H$5-'СЕТ СН'!$H$24</f>
        <v>3270.8360862999998</v>
      </c>
      <c r="P88" s="36">
        <f>SUMIFS(СВЦЭМ!$D$33:$D$776,СВЦЭМ!$A$33:$A$776,$A88,СВЦЭМ!$B$33:$B$776,P$83)+'СЕТ СН'!$H$14+СВЦЭМ!$D$10+'СЕТ СН'!$H$5-'СЕТ СН'!$H$24</f>
        <v>3278.0506204100002</v>
      </c>
      <c r="Q88" s="36">
        <f>SUMIFS(СВЦЭМ!$D$33:$D$776,СВЦЭМ!$A$33:$A$776,$A88,СВЦЭМ!$B$33:$B$776,Q$83)+'СЕТ СН'!$H$14+СВЦЭМ!$D$10+'СЕТ СН'!$H$5-'СЕТ СН'!$H$24</f>
        <v>3279.3664381899998</v>
      </c>
      <c r="R88" s="36">
        <f>SUMIFS(СВЦЭМ!$D$33:$D$776,СВЦЭМ!$A$33:$A$776,$A88,СВЦЭМ!$B$33:$B$776,R$83)+'СЕТ СН'!$H$14+СВЦЭМ!$D$10+'СЕТ СН'!$H$5-'СЕТ СН'!$H$24</f>
        <v>3282.40697907</v>
      </c>
      <c r="S88" s="36">
        <f>SUMIFS(СВЦЭМ!$D$33:$D$776,СВЦЭМ!$A$33:$A$776,$A88,СВЦЭМ!$B$33:$B$776,S$83)+'СЕТ СН'!$H$14+СВЦЭМ!$D$10+'СЕТ СН'!$H$5-'СЕТ СН'!$H$24</f>
        <v>3280.6037090999998</v>
      </c>
      <c r="T88" s="36">
        <f>SUMIFS(СВЦЭМ!$D$33:$D$776,СВЦЭМ!$A$33:$A$776,$A88,СВЦЭМ!$B$33:$B$776,T$83)+'СЕТ СН'!$H$14+СВЦЭМ!$D$10+'СЕТ СН'!$H$5-'СЕТ СН'!$H$24</f>
        <v>3273.3504994</v>
      </c>
      <c r="U88" s="36">
        <f>SUMIFS(СВЦЭМ!$D$33:$D$776,СВЦЭМ!$A$33:$A$776,$A88,СВЦЭМ!$B$33:$B$776,U$83)+'СЕТ СН'!$H$14+СВЦЭМ!$D$10+'СЕТ СН'!$H$5-'СЕТ СН'!$H$24</f>
        <v>3291.8075851499998</v>
      </c>
      <c r="V88" s="36">
        <f>SUMIFS(СВЦЭМ!$D$33:$D$776,СВЦЭМ!$A$33:$A$776,$A88,СВЦЭМ!$B$33:$B$776,V$83)+'СЕТ СН'!$H$14+СВЦЭМ!$D$10+'СЕТ СН'!$H$5-'СЕТ СН'!$H$24</f>
        <v>3293.7991882400001</v>
      </c>
      <c r="W88" s="36">
        <f>SUMIFS(СВЦЭМ!$D$33:$D$776,СВЦЭМ!$A$33:$A$776,$A88,СВЦЭМ!$B$33:$B$776,W$83)+'СЕТ СН'!$H$14+СВЦЭМ!$D$10+'СЕТ СН'!$H$5-'СЕТ СН'!$H$24</f>
        <v>3282.7812104</v>
      </c>
      <c r="X88" s="36">
        <f>SUMIFS(СВЦЭМ!$D$33:$D$776,СВЦЭМ!$A$33:$A$776,$A88,СВЦЭМ!$B$33:$B$776,X$83)+'СЕТ СН'!$H$14+СВЦЭМ!$D$10+'СЕТ СН'!$H$5-'СЕТ СН'!$H$24</f>
        <v>3280.8353478399999</v>
      </c>
      <c r="Y88" s="36">
        <f>SUMIFS(СВЦЭМ!$D$33:$D$776,СВЦЭМ!$A$33:$A$776,$A88,СВЦЭМ!$B$33:$B$776,Y$83)+'СЕТ СН'!$H$14+СВЦЭМ!$D$10+'СЕТ СН'!$H$5-'СЕТ СН'!$H$24</f>
        <v>3380.3886671499999</v>
      </c>
    </row>
    <row r="89" spans="1:27" ht="15.75" x14ac:dyDescent="0.2">
      <c r="A89" s="35">
        <f t="shared" si="2"/>
        <v>43744</v>
      </c>
      <c r="B89" s="36">
        <f>SUMIFS(СВЦЭМ!$D$33:$D$776,СВЦЭМ!$A$33:$A$776,$A89,СВЦЭМ!$B$33:$B$776,B$83)+'СЕТ СН'!$H$14+СВЦЭМ!$D$10+'СЕТ СН'!$H$5-'СЕТ СН'!$H$24</f>
        <v>3374.8796057899999</v>
      </c>
      <c r="C89" s="36">
        <f>SUMIFS(СВЦЭМ!$D$33:$D$776,СВЦЭМ!$A$33:$A$776,$A89,СВЦЭМ!$B$33:$B$776,C$83)+'СЕТ СН'!$H$14+СВЦЭМ!$D$10+'СЕТ СН'!$H$5-'СЕТ СН'!$H$24</f>
        <v>3405.9837513800003</v>
      </c>
      <c r="D89" s="36">
        <f>SUMIFS(СВЦЭМ!$D$33:$D$776,СВЦЭМ!$A$33:$A$776,$A89,СВЦЭМ!$B$33:$B$776,D$83)+'СЕТ СН'!$H$14+СВЦЭМ!$D$10+'СЕТ СН'!$H$5-'СЕТ СН'!$H$24</f>
        <v>3429.6432523399999</v>
      </c>
      <c r="E89" s="36">
        <f>SUMIFS(СВЦЭМ!$D$33:$D$776,СВЦЭМ!$A$33:$A$776,$A89,СВЦЭМ!$B$33:$B$776,E$83)+'СЕТ СН'!$H$14+СВЦЭМ!$D$10+'СЕТ СН'!$H$5-'СЕТ СН'!$H$24</f>
        <v>3438.8876448800002</v>
      </c>
      <c r="F89" s="36">
        <f>SUMIFS(СВЦЭМ!$D$33:$D$776,СВЦЭМ!$A$33:$A$776,$A89,СВЦЭМ!$B$33:$B$776,F$83)+'СЕТ СН'!$H$14+СВЦЭМ!$D$10+'СЕТ СН'!$H$5-'СЕТ СН'!$H$24</f>
        <v>3438.5905053199999</v>
      </c>
      <c r="G89" s="36">
        <f>SUMIFS(СВЦЭМ!$D$33:$D$776,СВЦЭМ!$A$33:$A$776,$A89,СВЦЭМ!$B$33:$B$776,G$83)+'СЕТ СН'!$H$14+СВЦЭМ!$D$10+'СЕТ СН'!$H$5-'СЕТ СН'!$H$24</f>
        <v>3438.47450751</v>
      </c>
      <c r="H89" s="36">
        <f>SUMIFS(СВЦЭМ!$D$33:$D$776,СВЦЭМ!$A$33:$A$776,$A89,СВЦЭМ!$B$33:$B$776,H$83)+'СЕТ СН'!$H$14+СВЦЭМ!$D$10+'СЕТ СН'!$H$5-'СЕТ СН'!$H$24</f>
        <v>3387.3100040200002</v>
      </c>
      <c r="I89" s="36">
        <f>SUMIFS(СВЦЭМ!$D$33:$D$776,СВЦЭМ!$A$33:$A$776,$A89,СВЦЭМ!$B$33:$B$776,I$83)+'СЕТ СН'!$H$14+СВЦЭМ!$D$10+'СЕТ СН'!$H$5-'СЕТ СН'!$H$24</f>
        <v>3304.7179161600002</v>
      </c>
      <c r="J89" s="36">
        <f>SUMIFS(СВЦЭМ!$D$33:$D$776,СВЦЭМ!$A$33:$A$776,$A89,СВЦЭМ!$B$33:$B$776,J$83)+'СЕТ СН'!$H$14+СВЦЭМ!$D$10+'СЕТ СН'!$H$5-'СЕТ СН'!$H$24</f>
        <v>3253.79141622</v>
      </c>
      <c r="K89" s="36">
        <f>SUMIFS(СВЦЭМ!$D$33:$D$776,СВЦЭМ!$A$33:$A$776,$A89,СВЦЭМ!$B$33:$B$776,K$83)+'СЕТ СН'!$H$14+СВЦЭМ!$D$10+'СЕТ СН'!$H$5-'СЕТ СН'!$H$24</f>
        <v>3260.28525218</v>
      </c>
      <c r="L89" s="36">
        <f>SUMIFS(СВЦЭМ!$D$33:$D$776,СВЦЭМ!$A$33:$A$776,$A89,СВЦЭМ!$B$33:$B$776,L$83)+'СЕТ СН'!$H$14+СВЦЭМ!$D$10+'СЕТ СН'!$H$5-'СЕТ СН'!$H$24</f>
        <v>3275.34262244</v>
      </c>
      <c r="M89" s="36">
        <f>SUMIFS(СВЦЭМ!$D$33:$D$776,СВЦЭМ!$A$33:$A$776,$A89,СВЦЭМ!$B$33:$B$776,M$83)+'СЕТ СН'!$H$14+СВЦЭМ!$D$10+'СЕТ СН'!$H$5-'СЕТ СН'!$H$24</f>
        <v>3268.22508612</v>
      </c>
      <c r="N89" s="36">
        <f>SUMIFS(СВЦЭМ!$D$33:$D$776,СВЦЭМ!$A$33:$A$776,$A89,СВЦЭМ!$B$33:$B$776,N$83)+'СЕТ СН'!$H$14+СВЦЭМ!$D$10+'СЕТ СН'!$H$5-'СЕТ СН'!$H$24</f>
        <v>3257.6098197900001</v>
      </c>
      <c r="O89" s="36">
        <f>SUMIFS(СВЦЭМ!$D$33:$D$776,СВЦЭМ!$A$33:$A$776,$A89,СВЦЭМ!$B$33:$B$776,O$83)+'СЕТ СН'!$H$14+СВЦЭМ!$D$10+'СЕТ СН'!$H$5-'СЕТ СН'!$H$24</f>
        <v>3258.6164920000001</v>
      </c>
      <c r="P89" s="36">
        <f>SUMIFS(СВЦЭМ!$D$33:$D$776,СВЦЭМ!$A$33:$A$776,$A89,СВЦЭМ!$B$33:$B$776,P$83)+'СЕТ СН'!$H$14+СВЦЭМ!$D$10+'СЕТ СН'!$H$5-'СЕТ СН'!$H$24</f>
        <v>3257.8666499599999</v>
      </c>
      <c r="Q89" s="36">
        <f>SUMIFS(СВЦЭМ!$D$33:$D$776,СВЦЭМ!$A$33:$A$776,$A89,СВЦЭМ!$B$33:$B$776,Q$83)+'СЕТ СН'!$H$14+СВЦЭМ!$D$10+'СЕТ СН'!$H$5-'СЕТ СН'!$H$24</f>
        <v>3262.0531179700001</v>
      </c>
      <c r="R89" s="36">
        <f>SUMIFS(СВЦЭМ!$D$33:$D$776,СВЦЭМ!$A$33:$A$776,$A89,СВЦЭМ!$B$33:$B$776,R$83)+'СЕТ СН'!$H$14+СВЦЭМ!$D$10+'СЕТ СН'!$H$5-'СЕТ СН'!$H$24</f>
        <v>3253.9072010199998</v>
      </c>
      <c r="S89" s="36">
        <f>SUMIFS(СВЦЭМ!$D$33:$D$776,СВЦЭМ!$A$33:$A$776,$A89,СВЦЭМ!$B$33:$B$776,S$83)+'СЕТ СН'!$H$14+СВЦЭМ!$D$10+'СЕТ СН'!$H$5-'СЕТ СН'!$H$24</f>
        <v>3261.8183713899998</v>
      </c>
      <c r="T89" s="36">
        <f>SUMIFS(СВЦЭМ!$D$33:$D$776,СВЦЭМ!$A$33:$A$776,$A89,СВЦЭМ!$B$33:$B$776,T$83)+'СЕТ СН'!$H$14+СВЦЭМ!$D$10+'СЕТ СН'!$H$5-'СЕТ СН'!$H$24</f>
        <v>3263.7395534900002</v>
      </c>
      <c r="U89" s="36">
        <f>SUMIFS(СВЦЭМ!$D$33:$D$776,СВЦЭМ!$A$33:$A$776,$A89,СВЦЭМ!$B$33:$B$776,U$83)+'СЕТ СН'!$H$14+СВЦЭМ!$D$10+'СЕТ СН'!$H$5-'СЕТ СН'!$H$24</f>
        <v>3281.3558256300003</v>
      </c>
      <c r="V89" s="36">
        <f>SUMIFS(СВЦЭМ!$D$33:$D$776,СВЦЭМ!$A$33:$A$776,$A89,СВЦЭМ!$B$33:$B$776,V$83)+'СЕТ СН'!$H$14+СВЦЭМ!$D$10+'СЕТ СН'!$H$5-'СЕТ СН'!$H$24</f>
        <v>3280.4247336100002</v>
      </c>
      <c r="W89" s="36">
        <f>SUMIFS(СВЦЭМ!$D$33:$D$776,СВЦЭМ!$A$33:$A$776,$A89,СВЦЭМ!$B$33:$B$776,W$83)+'СЕТ СН'!$H$14+СВЦЭМ!$D$10+'СЕТ СН'!$H$5-'СЕТ СН'!$H$24</f>
        <v>3268.3505038799999</v>
      </c>
      <c r="X89" s="36">
        <f>SUMIFS(СВЦЭМ!$D$33:$D$776,СВЦЭМ!$A$33:$A$776,$A89,СВЦЭМ!$B$33:$B$776,X$83)+'СЕТ СН'!$H$14+СВЦЭМ!$D$10+'СЕТ СН'!$H$5-'СЕТ СН'!$H$24</f>
        <v>3259.4543050500001</v>
      </c>
      <c r="Y89" s="36">
        <f>SUMIFS(СВЦЭМ!$D$33:$D$776,СВЦЭМ!$A$33:$A$776,$A89,СВЦЭМ!$B$33:$B$776,Y$83)+'СЕТ СН'!$H$14+СВЦЭМ!$D$10+'СЕТ СН'!$H$5-'СЕТ СН'!$H$24</f>
        <v>3299.7586358600001</v>
      </c>
    </row>
    <row r="90" spans="1:27" ht="15.75" x14ac:dyDescent="0.2">
      <c r="A90" s="35">
        <f t="shared" si="2"/>
        <v>43745</v>
      </c>
      <c r="B90" s="36">
        <f>SUMIFS(СВЦЭМ!$D$33:$D$776,СВЦЭМ!$A$33:$A$776,$A90,СВЦЭМ!$B$33:$B$776,B$83)+'СЕТ СН'!$H$14+СВЦЭМ!$D$10+'СЕТ СН'!$H$5-'СЕТ СН'!$H$24</f>
        <v>3394.7173963700002</v>
      </c>
      <c r="C90" s="36">
        <f>SUMIFS(СВЦЭМ!$D$33:$D$776,СВЦЭМ!$A$33:$A$776,$A90,СВЦЭМ!$B$33:$B$776,C$83)+'СЕТ СН'!$H$14+СВЦЭМ!$D$10+'СЕТ СН'!$H$5-'СЕТ СН'!$H$24</f>
        <v>3414.0664296200002</v>
      </c>
      <c r="D90" s="36">
        <f>SUMIFS(СВЦЭМ!$D$33:$D$776,СВЦЭМ!$A$33:$A$776,$A90,СВЦЭМ!$B$33:$B$776,D$83)+'СЕТ СН'!$H$14+СВЦЭМ!$D$10+'СЕТ СН'!$H$5-'СЕТ СН'!$H$24</f>
        <v>3428.8492578599999</v>
      </c>
      <c r="E90" s="36">
        <f>SUMIFS(СВЦЭМ!$D$33:$D$776,СВЦЭМ!$A$33:$A$776,$A90,СВЦЭМ!$B$33:$B$776,E$83)+'СЕТ СН'!$H$14+СВЦЭМ!$D$10+'СЕТ СН'!$H$5-'СЕТ СН'!$H$24</f>
        <v>3445.28528448</v>
      </c>
      <c r="F90" s="36">
        <f>SUMIFS(СВЦЭМ!$D$33:$D$776,СВЦЭМ!$A$33:$A$776,$A90,СВЦЭМ!$B$33:$B$776,F$83)+'СЕТ СН'!$H$14+СВЦЭМ!$D$10+'СЕТ СН'!$H$5-'СЕТ СН'!$H$24</f>
        <v>3452.51304046</v>
      </c>
      <c r="G90" s="36">
        <f>SUMIFS(СВЦЭМ!$D$33:$D$776,СВЦЭМ!$A$33:$A$776,$A90,СВЦЭМ!$B$33:$B$776,G$83)+'СЕТ СН'!$H$14+СВЦЭМ!$D$10+'СЕТ СН'!$H$5-'СЕТ СН'!$H$24</f>
        <v>3432.34627013</v>
      </c>
      <c r="H90" s="36">
        <f>SUMIFS(СВЦЭМ!$D$33:$D$776,СВЦЭМ!$A$33:$A$776,$A90,СВЦЭМ!$B$33:$B$776,H$83)+'СЕТ СН'!$H$14+СВЦЭМ!$D$10+'СЕТ СН'!$H$5-'СЕТ СН'!$H$24</f>
        <v>3353.32313445</v>
      </c>
      <c r="I90" s="36">
        <f>SUMIFS(СВЦЭМ!$D$33:$D$776,СВЦЭМ!$A$33:$A$776,$A90,СВЦЭМ!$B$33:$B$776,I$83)+'СЕТ СН'!$H$14+СВЦЭМ!$D$10+'СЕТ СН'!$H$5-'СЕТ СН'!$H$24</f>
        <v>3270.2291199700003</v>
      </c>
      <c r="J90" s="36">
        <f>SUMIFS(СВЦЭМ!$D$33:$D$776,СВЦЭМ!$A$33:$A$776,$A90,СВЦЭМ!$B$33:$B$776,J$83)+'СЕТ СН'!$H$14+СВЦЭМ!$D$10+'СЕТ СН'!$H$5-'СЕТ СН'!$H$24</f>
        <v>3256.8424161100002</v>
      </c>
      <c r="K90" s="36">
        <f>SUMIFS(СВЦЭМ!$D$33:$D$776,СВЦЭМ!$A$33:$A$776,$A90,СВЦЭМ!$B$33:$B$776,K$83)+'СЕТ СН'!$H$14+СВЦЭМ!$D$10+'СЕТ СН'!$H$5-'СЕТ СН'!$H$24</f>
        <v>3258.0960152900002</v>
      </c>
      <c r="L90" s="36">
        <f>SUMIFS(СВЦЭМ!$D$33:$D$776,СВЦЭМ!$A$33:$A$776,$A90,СВЦЭМ!$B$33:$B$776,L$83)+'СЕТ СН'!$H$14+СВЦЭМ!$D$10+'СЕТ СН'!$H$5-'СЕТ СН'!$H$24</f>
        <v>3256.2995248699999</v>
      </c>
      <c r="M90" s="36">
        <f>SUMIFS(СВЦЭМ!$D$33:$D$776,СВЦЭМ!$A$33:$A$776,$A90,СВЦЭМ!$B$33:$B$776,M$83)+'СЕТ СН'!$H$14+СВЦЭМ!$D$10+'СЕТ СН'!$H$5-'СЕТ СН'!$H$24</f>
        <v>3265.6723659099998</v>
      </c>
      <c r="N90" s="36">
        <f>SUMIFS(СВЦЭМ!$D$33:$D$776,СВЦЭМ!$A$33:$A$776,$A90,СВЦЭМ!$B$33:$B$776,N$83)+'СЕТ СН'!$H$14+СВЦЭМ!$D$10+'СЕТ СН'!$H$5-'СЕТ СН'!$H$24</f>
        <v>3272.46303541</v>
      </c>
      <c r="O90" s="36">
        <f>SUMIFS(СВЦЭМ!$D$33:$D$776,СВЦЭМ!$A$33:$A$776,$A90,СВЦЭМ!$B$33:$B$776,O$83)+'СЕТ СН'!$H$14+СВЦЭМ!$D$10+'СЕТ СН'!$H$5-'СЕТ СН'!$H$24</f>
        <v>3271.8780727200001</v>
      </c>
      <c r="P90" s="36">
        <f>SUMIFS(СВЦЭМ!$D$33:$D$776,СВЦЭМ!$A$33:$A$776,$A90,СВЦЭМ!$B$33:$B$776,P$83)+'СЕТ СН'!$H$14+СВЦЭМ!$D$10+'СЕТ СН'!$H$5-'СЕТ СН'!$H$24</f>
        <v>3270.5539150499999</v>
      </c>
      <c r="Q90" s="36">
        <f>SUMIFS(СВЦЭМ!$D$33:$D$776,СВЦЭМ!$A$33:$A$776,$A90,СВЦЭМ!$B$33:$B$776,Q$83)+'СЕТ СН'!$H$14+СВЦЭМ!$D$10+'СЕТ СН'!$H$5-'СЕТ СН'!$H$24</f>
        <v>3276.1412750600002</v>
      </c>
      <c r="R90" s="36">
        <f>SUMIFS(СВЦЭМ!$D$33:$D$776,СВЦЭМ!$A$33:$A$776,$A90,СВЦЭМ!$B$33:$B$776,R$83)+'СЕТ СН'!$H$14+СВЦЭМ!$D$10+'СЕТ СН'!$H$5-'СЕТ СН'!$H$24</f>
        <v>3274.5034003599999</v>
      </c>
      <c r="S90" s="36">
        <f>SUMIFS(СВЦЭМ!$D$33:$D$776,СВЦЭМ!$A$33:$A$776,$A90,СВЦЭМ!$B$33:$B$776,S$83)+'СЕТ СН'!$H$14+СВЦЭМ!$D$10+'СЕТ СН'!$H$5-'СЕТ СН'!$H$24</f>
        <v>3279.1255594499999</v>
      </c>
      <c r="T90" s="36">
        <f>SUMIFS(СВЦЭМ!$D$33:$D$776,СВЦЭМ!$A$33:$A$776,$A90,СВЦЭМ!$B$33:$B$776,T$83)+'СЕТ СН'!$H$14+СВЦЭМ!$D$10+'СЕТ СН'!$H$5-'СЕТ СН'!$H$24</f>
        <v>3268.6226281300001</v>
      </c>
      <c r="U90" s="36">
        <f>SUMIFS(СВЦЭМ!$D$33:$D$776,СВЦЭМ!$A$33:$A$776,$A90,СВЦЭМ!$B$33:$B$776,U$83)+'СЕТ СН'!$H$14+СВЦЭМ!$D$10+'СЕТ СН'!$H$5-'СЕТ СН'!$H$24</f>
        <v>3263.6893453399998</v>
      </c>
      <c r="V90" s="36">
        <f>SUMIFS(СВЦЭМ!$D$33:$D$776,СВЦЭМ!$A$33:$A$776,$A90,СВЦЭМ!$B$33:$B$776,V$83)+'СЕТ СН'!$H$14+СВЦЭМ!$D$10+'СЕТ СН'!$H$5-'СЕТ СН'!$H$24</f>
        <v>3257.2020533099999</v>
      </c>
      <c r="W90" s="36">
        <f>SUMIFS(СВЦЭМ!$D$33:$D$776,СВЦЭМ!$A$33:$A$776,$A90,СВЦЭМ!$B$33:$B$776,W$83)+'СЕТ СН'!$H$14+СВЦЭМ!$D$10+'СЕТ СН'!$H$5-'СЕТ СН'!$H$24</f>
        <v>3275.9409407000003</v>
      </c>
      <c r="X90" s="36">
        <f>SUMIFS(СВЦЭМ!$D$33:$D$776,СВЦЭМ!$A$33:$A$776,$A90,СВЦЭМ!$B$33:$B$776,X$83)+'СЕТ СН'!$H$14+СВЦЭМ!$D$10+'СЕТ СН'!$H$5-'СЕТ СН'!$H$24</f>
        <v>3295.2053344300002</v>
      </c>
      <c r="Y90" s="36">
        <f>SUMIFS(СВЦЭМ!$D$33:$D$776,СВЦЭМ!$A$33:$A$776,$A90,СВЦЭМ!$B$33:$B$776,Y$83)+'СЕТ СН'!$H$14+СВЦЭМ!$D$10+'СЕТ СН'!$H$5-'СЕТ СН'!$H$24</f>
        <v>3338.8598119899998</v>
      </c>
    </row>
    <row r="91" spans="1:27" ht="15.75" x14ac:dyDescent="0.2">
      <c r="A91" s="35">
        <f t="shared" si="2"/>
        <v>43746</v>
      </c>
      <c r="B91" s="36">
        <f>SUMIFS(СВЦЭМ!$D$33:$D$776,СВЦЭМ!$A$33:$A$776,$A91,СВЦЭМ!$B$33:$B$776,B$83)+'СЕТ СН'!$H$14+СВЦЭМ!$D$10+'СЕТ СН'!$H$5-'СЕТ СН'!$H$24</f>
        <v>3304.0058747000003</v>
      </c>
      <c r="C91" s="36">
        <f>SUMIFS(СВЦЭМ!$D$33:$D$776,СВЦЭМ!$A$33:$A$776,$A91,СВЦЭМ!$B$33:$B$776,C$83)+'СЕТ СН'!$H$14+СВЦЭМ!$D$10+'СЕТ СН'!$H$5-'СЕТ СН'!$H$24</f>
        <v>3359.9223021899998</v>
      </c>
      <c r="D91" s="36">
        <f>SUMIFS(СВЦЭМ!$D$33:$D$776,СВЦЭМ!$A$33:$A$776,$A91,СВЦЭМ!$B$33:$B$776,D$83)+'СЕТ СН'!$H$14+СВЦЭМ!$D$10+'СЕТ СН'!$H$5-'СЕТ СН'!$H$24</f>
        <v>3351.9020261999999</v>
      </c>
      <c r="E91" s="36">
        <f>SUMIFS(СВЦЭМ!$D$33:$D$776,СВЦЭМ!$A$33:$A$776,$A91,СВЦЭМ!$B$33:$B$776,E$83)+'СЕТ СН'!$H$14+СВЦЭМ!$D$10+'СЕТ СН'!$H$5-'СЕТ СН'!$H$24</f>
        <v>3365.4932048000001</v>
      </c>
      <c r="F91" s="36">
        <f>SUMIFS(СВЦЭМ!$D$33:$D$776,СВЦЭМ!$A$33:$A$776,$A91,СВЦЭМ!$B$33:$B$776,F$83)+'СЕТ СН'!$H$14+СВЦЭМ!$D$10+'СЕТ СН'!$H$5-'СЕТ СН'!$H$24</f>
        <v>3364.0920426100001</v>
      </c>
      <c r="G91" s="36">
        <f>SUMIFS(СВЦЭМ!$D$33:$D$776,СВЦЭМ!$A$33:$A$776,$A91,СВЦЭМ!$B$33:$B$776,G$83)+'СЕТ СН'!$H$14+СВЦЭМ!$D$10+'СЕТ СН'!$H$5-'СЕТ СН'!$H$24</f>
        <v>3352.8170051900001</v>
      </c>
      <c r="H91" s="36">
        <f>SUMIFS(СВЦЭМ!$D$33:$D$776,СВЦЭМ!$A$33:$A$776,$A91,СВЦЭМ!$B$33:$B$776,H$83)+'СЕТ СН'!$H$14+СВЦЭМ!$D$10+'СЕТ СН'!$H$5-'СЕТ СН'!$H$24</f>
        <v>3328.1763054200001</v>
      </c>
      <c r="I91" s="36">
        <f>SUMIFS(СВЦЭМ!$D$33:$D$776,СВЦЭМ!$A$33:$A$776,$A91,СВЦЭМ!$B$33:$B$776,I$83)+'СЕТ СН'!$H$14+СВЦЭМ!$D$10+'СЕТ СН'!$H$5-'СЕТ СН'!$H$24</f>
        <v>3288.3899038899999</v>
      </c>
      <c r="J91" s="36">
        <f>SUMIFS(СВЦЭМ!$D$33:$D$776,СВЦЭМ!$A$33:$A$776,$A91,СВЦЭМ!$B$33:$B$776,J$83)+'СЕТ СН'!$H$14+СВЦЭМ!$D$10+'СЕТ СН'!$H$5-'СЕТ СН'!$H$24</f>
        <v>3262.2828055800001</v>
      </c>
      <c r="K91" s="36">
        <f>SUMIFS(СВЦЭМ!$D$33:$D$776,СВЦЭМ!$A$33:$A$776,$A91,СВЦЭМ!$B$33:$B$776,K$83)+'СЕТ СН'!$H$14+СВЦЭМ!$D$10+'СЕТ СН'!$H$5-'СЕТ СН'!$H$24</f>
        <v>3264.4746289</v>
      </c>
      <c r="L91" s="36">
        <f>SUMIFS(СВЦЭМ!$D$33:$D$776,СВЦЭМ!$A$33:$A$776,$A91,СВЦЭМ!$B$33:$B$776,L$83)+'СЕТ СН'!$H$14+СВЦЭМ!$D$10+'СЕТ СН'!$H$5-'СЕТ СН'!$H$24</f>
        <v>3268.52261542</v>
      </c>
      <c r="M91" s="36">
        <f>SUMIFS(СВЦЭМ!$D$33:$D$776,СВЦЭМ!$A$33:$A$776,$A91,СВЦЭМ!$B$33:$B$776,M$83)+'СЕТ СН'!$H$14+СВЦЭМ!$D$10+'СЕТ СН'!$H$5-'СЕТ СН'!$H$24</f>
        <v>3261.2186475799999</v>
      </c>
      <c r="N91" s="36">
        <f>SUMIFS(СВЦЭМ!$D$33:$D$776,СВЦЭМ!$A$33:$A$776,$A91,СВЦЭМ!$B$33:$B$776,N$83)+'СЕТ СН'!$H$14+СВЦЭМ!$D$10+'СЕТ СН'!$H$5-'СЕТ СН'!$H$24</f>
        <v>3241.82960551</v>
      </c>
      <c r="O91" s="36">
        <f>SUMIFS(СВЦЭМ!$D$33:$D$776,СВЦЭМ!$A$33:$A$776,$A91,СВЦЭМ!$B$33:$B$776,O$83)+'СЕТ СН'!$H$14+СВЦЭМ!$D$10+'СЕТ СН'!$H$5-'СЕТ СН'!$H$24</f>
        <v>3214.3390342000002</v>
      </c>
      <c r="P91" s="36">
        <f>SUMIFS(СВЦЭМ!$D$33:$D$776,СВЦЭМ!$A$33:$A$776,$A91,СВЦЭМ!$B$33:$B$776,P$83)+'СЕТ СН'!$H$14+СВЦЭМ!$D$10+'СЕТ СН'!$H$5-'СЕТ СН'!$H$24</f>
        <v>3264.9636128800003</v>
      </c>
      <c r="Q91" s="36">
        <f>SUMIFS(СВЦЭМ!$D$33:$D$776,СВЦЭМ!$A$33:$A$776,$A91,СВЦЭМ!$B$33:$B$776,Q$83)+'СЕТ СН'!$H$14+СВЦЭМ!$D$10+'СЕТ СН'!$H$5-'СЕТ СН'!$H$24</f>
        <v>3312.5283735900002</v>
      </c>
      <c r="R91" s="36">
        <f>SUMIFS(СВЦЭМ!$D$33:$D$776,СВЦЭМ!$A$33:$A$776,$A91,СВЦЭМ!$B$33:$B$776,R$83)+'СЕТ СН'!$H$14+СВЦЭМ!$D$10+'СЕТ СН'!$H$5-'СЕТ СН'!$H$24</f>
        <v>3209.4426965600001</v>
      </c>
      <c r="S91" s="36">
        <f>SUMIFS(СВЦЭМ!$D$33:$D$776,СВЦЭМ!$A$33:$A$776,$A91,СВЦЭМ!$B$33:$B$776,S$83)+'СЕТ СН'!$H$14+СВЦЭМ!$D$10+'СЕТ СН'!$H$5-'СЕТ СН'!$H$24</f>
        <v>3216.01515922</v>
      </c>
      <c r="T91" s="36">
        <f>SUMIFS(СВЦЭМ!$D$33:$D$776,СВЦЭМ!$A$33:$A$776,$A91,СВЦЭМ!$B$33:$B$776,T$83)+'СЕТ СН'!$H$14+СВЦЭМ!$D$10+'СЕТ СН'!$H$5-'СЕТ СН'!$H$24</f>
        <v>3229.6576152600001</v>
      </c>
      <c r="U91" s="36">
        <f>SUMIFS(СВЦЭМ!$D$33:$D$776,СВЦЭМ!$A$33:$A$776,$A91,СВЦЭМ!$B$33:$B$776,U$83)+'СЕТ СН'!$H$14+СВЦЭМ!$D$10+'СЕТ СН'!$H$5-'СЕТ СН'!$H$24</f>
        <v>3252.72054871</v>
      </c>
      <c r="V91" s="36">
        <f>SUMIFS(СВЦЭМ!$D$33:$D$776,СВЦЭМ!$A$33:$A$776,$A91,СВЦЭМ!$B$33:$B$776,V$83)+'СЕТ СН'!$H$14+СВЦЭМ!$D$10+'СЕТ СН'!$H$5-'СЕТ СН'!$H$24</f>
        <v>3256.9211515799998</v>
      </c>
      <c r="W91" s="36">
        <f>SUMIFS(СВЦЭМ!$D$33:$D$776,СВЦЭМ!$A$33:$A$776,$A91,СВЦЭМ!$B$33:$B$776,W$83)+'СЕТ СН'!$H$14+СВЦЭМ!$D$10+'СЕТ СН'!$H$5-'СЕТ СН'!$H$24</f>
        <v>3244.95824937</v>
      </c>
      <c r="X91" s="36">
        <f>SUMIFS(СВЦЭМ!$D$33:$D$776,СВЦЭМ!$A$33:$A$776,$A91,СВЦЭМ!$B$33:$B$776,X$83)+'СЕТ СН'!$H$14+СВЦЭМ!$D$10+'СЕТ СН'!$H$5-'СЕТ СН'!$H$24</f>
        <v>3209.6913730599999</v>
      </c>
      <c r="Y91" s="36">
        <f>SUMIFS(СВЦЭМ!$D$33:$D$776,СВЦЭМ!$A$33:$A$776,$A91,СВЦЭМ!$B$33:$B$776,Y$83)+'СЕТ СН'!$H$14+СВЦЭМ!$D$10+'СЕТ СН'!$H$5-'СЕТ СН'!$H$24</f>
        <v>3186.9614280699998</v>
      </c>
    </row>
    <row r="92" spans="1:27" ht="15.75" x14ac:dyDescent="0.2">
      <c r="A92" s="35">
        <f t="shared" si="2"/>
        <v>43747</v>
      </c>
      <c r="B92" s="36">
        <f>SUMIFS(СВЦЭМ!$D$33:$D$776,СВЦЭМ!$A$33:$A$776,$A92,СВЦЭМ!$B$33:$B$776,B$83)+'СЕТ СН'!$H$14+СВЦЭМ!$D$10+'СЕТ СН'!$H$5-'СЕТ СН'!$H$24</f>
        <v>3324.2160983799999</v>
      </c>
      <c r="C92" s="36">
        <f>SUMIFS(СВЦЭМ!$D$33:$D$776,СВЦЭМ!$A$33:$A$776,$A92,СВЦЭМ!$B$33:$B$776,C$83)+'СЕТ СН'!$H$14+СВЦЭМ!$D$10+'СЕТ СН'!$H$5-'СЕТ СН'!$H$24</f>
        <v>3359.4326269200001</v>
      </c>
      <c r="D92" s="36">
        <f>SUMIFS(СВЦЭМ!$D$33:$D$776,СВЦЭМ!$A$33:$A$776,$A92,СВЦЭМ!$B$33:$B$776,D$83)+'СЕТ СН'!$H$14+СВЦЭМ!$D$10+'СЕТ СН'!$H$5-'СЕТ СН'!$H$24</f>
        <v>3384.87647156</v>
      </c>
      <c r="E92" s="36">
        <f>SUMIFS(СВЦЭМ!$D$33:$D$776,СВЦЭМ!$A$33:$A$776,$A92,СВЦЭМ!$B$33:$B$776,E$83)+'СЕТ СН'!$H$14+СВЦЭМ!$D$10+'СЕТ СН'!$H$5-'СЕТ СН'!$H$24</f>
        <v>3396.64112682</v>
      </c>
      <c r="F92" s="36">
        <f>SUMIFS(СВЦЭМ!$D$33:$D$776,СВЦЭМ!$A$33:$A$776,$A92,СВЦЭМ!$B$33:$B$776,F$83)+'СЕТ СН'!$H$14+СВЦЭМ!$D$10+'СЕТ СН'!$H$5-'СЕТ СН'!$H$24</f>
        <v>3398.8835386599999</v>
      </c>
      <c r="G92" s="36">
        <f>SUMIFS(СВЦЭМ!$D$33:$D$776,СВЦЭМ!$A$33:$A$776,$A92,СВЦЭМ!$B$33:$B$776,G$83)+'СЕТ СН'!$H$14+СВЦЭМ!$D$10+'СЕТ СН'!$H$5-'СЕТ СН'!$H$24</f>
        <v>3379.20990678</v>
      </c>
      <c r="H92" s="36">
        <f>SUMIFS(СВЦЭМ!$D$33:$D$776,СВЦЭМ!$A$33:$A$776,$A92,СВЦЭМ!$B$33:$B$776,H$83)+'СЕТ СН'!$H$14+СВЦЭМ!$D$10+'СЕТ СН'!$H$5-'СЕТ СН'!$H$24</f>
        <v>3342.4542095900001</v>
      </c>
      <c r="I92" s="36">
        <f>SUMIFS(СВЦЭМ!$D$33:$D$776,СВЦЭМ!$A$33:$A$776,$A92,СВЦЭМ!$B$33:$B$776,I$83)+'СЕТ СН'!$H$14+СВЦЭМ!$D$10+'СЕТ СН'!$H$5-'СЕТ СН'!$H$24</f>
        <v>3317.16598174</v>
      </c>
      <c r="J92" s="36">
        <f>SUMIFS(СВЦЭМ!$D$33:$D$776,СВЦЭМ!$A$33:$A$776,$A92,СВЦЭМ!$B$33:$B$776,J$83)+'СЕТ СН'!$H$14+СВЦЭМ!$D$10+'СЕТ СН'!$H$5-'СЕТ СН'!$H$24</f>
        <v>3322.3188294400002</v>
      </c>
      <c r="K92" s="36">
        <f>SUMIFS(СВЦЭМ!$D$33:$D$776,СВЦЭМ!$A$33:$A$776,$A92,СВЦЭМ!$B$33:$B$776,K$83)+'СЕТ СН'!$H$14+СВЦЭМ!$D$10+'СЕТ СН'!$H$5-'СЕТ СН'!$H$24</f>
        <v>3335.1166384100002</v>
      </c>
      <c r="L92" s="36">
        <f>SUMIFS(СВЦЭМ!$D$33:$D$776,СВЦЭМ!$A$33:$A$776,$A92,СВЦЭМ!$B$33:$B$776,L$83)+'СЕТ СН'!$H$14+СВЦЭМ!$D$10+'СЕТ СН'!$H$5-'СЕТ СН'!$H$24</f>
        <v>3337.4445628200001</v>
      </c>
      <c r="M92" s="36">
        <f>SUMIFS(СВЦЭМ!$D$33:$D$776,СВЦЭМ!$A$33:$A$776,$A92,СВЦЭМ!$B$33:$B$776,M$83)+'СЕТ СН'!$H$14+СВЦЭМ!$D$10+'СЕТ СН'!$H$5-'СЕТ СН'!$H$24</f>
        <v>3332.88887355</v>
      </c>
      <c r="N92" s="36">
        <f>SUMIFS(СВЦЭМ!$D$33:$D$776,СВЦЭМ!$A$33:$A$776,$A92,СВЦЭМ!$B$33:$B$776,N$83)+'СЕТ СН'!$H$14+СВЦЭМ!$D$10+'СЕТ СН'!$H$5-'СЕТ СН'!$H$24</f>
        <v>3284.7709845999998</v>
      </c>
      <c r="O92" s="36">
        <f>SUMIFS(СВЦЭМ!$D$33:$D$776,СВЦЭМ!$A$33:$A$776,$A92,СВЦЭМ!$B$33:$B$776,O$83)+'СЕТ СН'!$H$14+СВЦЭМ!$D$10+'СЕТ СН'!$H$5-'СЕТ СН'!$H$24</f>
        <v>3262.6580750100002</v>
      </c>
      <c r="P92" s="36">
        <f>SUMIFS(СВЦЭМ!$D$33:$D$776,СВЦЭМ!$A$33:$A$776,$A92,СВЦЭМ!$B$33:$B$776,P$83)+'СЕТ СН'!$H$14+СВЦЭМ!$D$10+'СЕТ СН'!$H$5-'СЕТ СН'!$H$24</f>
        <v>3264.1740579900002</v>
      </c>
      <c r="Q92" s="36">
        <f>SUMIFS(СВЦЭМ!$D$33:$D$776,СВЦЭМ!$A$33:$A$776,$A92,СВЦЭМ!$B$33:$B$776,Q$83)+'СЕТ СН'!$H$14+СВЦЭМ!$D$10+'СЕТ СН'!$H$5-'СЕТ СН'!$H$24</f>
        <v>3263.8715649999999</v>
      </c>
      <c r="R92" s="36">
        <f>SUMIFS(СВЦЭМ!$D$33:$D$776,СВЦЭМ!$A$33:$A$776,$A92,СВЦЭМ!$B$33:$B$776,R$83)+'СЕТ СН'!$H$14+СВЦЭМ!$D$10+'СЕТ СН'!$H$5-'СЕТ СН'!$H$24</f>
        <v>3255.8037333100001</v>
      </c>
      <c r="S92" s="36">
        <f>SUMIFS(СВЦЭМ!$D$33:$D$776,СВЦЭМ!$A$33:$A$776,$A92,СВЦЭМ!$B$33:$B$776,S$83)+'СЕТ СН'!$H$14+СВЦЭМ!$D$10+'СЕТ СН'!$H$5-'СЕТ СН'!$H$24</f>
        <v>3258.6759861599999</v>
      </c>
      <c r="T92" s="36">
        <f>SUMIFS(СВЦЭМ!$D$33:$D$776,СВЦЭМ!$A$33:$A$776,$A92,СВЦЭМ!$B$33:$B$776,T$83)+'СЕТ СН'!$H$14+СВЦЭМ!$D$10+'СЕТ СН'!$H$5-'СЕТ СН'!$H$24</f>
        <v>3281.3027564700001</v>
      </c>
      <c r="U92" s="36">
        <f>SUMIFS(СВЦЭМ!$D$33:$D$776,СВЦЭМ!$A$33:$A$776,$A92,СВЦЭМ!$B$33:$B$776,U$83)+'СЕТ СН'!$H$14+СВЦЭМ!$D$10+'СЕТ СН'!$H$5-'СЕТ СН'!$H$24</f>
        <v>3272.3330905000003</v>
      </c>
      <c r="V92" s="36">
        <f>SUMIFS(СВЦЭМ!$D$33:$D$776,СВЦЭМ!$A$33:$A$776,$A92,СВЦЭМ!$B$33:$B$776,V$83)+'СЕТ СН'!$H$14+СВЦЭМ!$D$10+'СЕТ СН'!$H$5-'СЕТ СН'!$H$24</f>
        <v>3264.5615646000001</v>
      </c>
      <c r="W92" s="36">
        <f>SUMIFS(СВЦЭМ!$D$33:$D$776,СВЦЭМ!$A$33:$A$776,$A92,СВЦЭМ!$B$33:$B$776,W$83)+'СЕТ СН'!$H$14+СВЦЭМ!$D$10+'СЕТ СН'!$H$5-'СЕТ СН'!$H$24</f>
        <v>3280.6972955800002</v>
      </c>
      <c r="X92" s="36">
        <f>SUMIFS(СВЦЭМ!$D$33:$D$776,СВЦЭМ!$A$33:$A$776,$A92,СВЦЭМ!$B$33:$B$776,X$83)+'СЕТ СН'!$H$14+СВЦЭМ!$D$10+'СЕТ СН'!$H$5-'СЕТ СН'!$H$24</f>
        <v>3257.7127708400003</v>
      </c>
      <c r="Y92" s="36">
        <f>SUMIFS(СВЦЭМ!$D$33:$D$776,СВЦЭМ!$A$33:$A$776,$A92,СВЦЭМ!$B$33:$B$776,Y$83)+'СЕТ СН'!$H$14+СВЦЭМ!$D$10+'СЕТ СН'!$H$5-'СЕТ СН'!$H$24</f>
        <v>3270.10259666</v>
      </c>
    </row>
    <row r="93" spans="1:27" ht="15.75" x14ac:dyDescent="0.2">
      <c r="A93" s="35">
        <f t="shared" si="2"/>
        <v>43748</v>
      </c>
      <c r="B93" s="36">
        <f>SUMIFS(СВЦЭМ!$D$33:$D$776,СВЦЭМ!$A$33:$A$776,$A93,СВЦЭМ!$B$33:$B$776,B$83)+'СЕТ СН'!$H$14+СВЦЭМ!$D$10+'СЕТ СН'!$H$5-'СЕТ СН'!$H$24</f>
        <v>3426.5658967200002</v>
      </c>
      <c r="C93" s="36">
        <f>SUMIFS(СВЦЭМ!$D$33:$D$776,СВЦЭМ!$A$33:$A$776,$A93,СВЦЭМ!$B$33:$B$776,C$83)+'СЕТ СН'!$H$14+СВЦЭМ!$D$10+'СЕТ СН'!$H$5-'СЕТ СН'!$H$24</f>
        <v>3469.1301299400002</v>
      </c>
      <c r="D93" s="36">
        <f>SUMIFS(СВЦЭМ!$D$33:$D$776,СВЦЭМ!$A$33:$A$776,$A93,СВЦЭМ!$B$33:$B$776,D$83)+'СЕТ СН'!$H$14+СВЦЭМ!$D$10+'СЕТ СН'!$H$5-'СЕТ СН'!$H$24</f>
        <v>3491.0212658600003</v>
      </c>
      <c r="E93" s="36">
        <f>SUMIFS(СВЦЭМ!$D$33:$D$776,СВЦЭМ!$A$33:$A$776,$A93,СВЦЭМ!$B$33:$B$776,E$83)+'СЕТ СН'!$H$14+СВЦЭМ!$D$10+'СЕТ СН'!$H$5-'СЕТ СН'!$H$24</f>
        <v>3499.00407632</v>
      </c>
      <c r="F93" s="36">
        <f>SUMIFS(СВЦЭМ!$D$33:$D$776,СВЦЭМ!$A$33:$A$776,$A93,СВЦЭМ!$B$33:$B$776,F$83)+'СЕТ СН'!$H$14+СВЦЭМ!$D$10+'СЕТ СН'!$H$5-'СЕТ СН'!$H$24</f>
        <v>3504.0904267800001</v>
      </c>
      <c r="G93" s="36">
        <f>SUMIFS(СВЦЭМ!$D$33:$D$776,СВЦЭМ!$A$33:$A$776,$A93,СВЦЭМ!$B$33:$B$776,G$83)+'СЕТ СН'!$H$14+СВЦЭМ!$D$10+'СЕТ СН'!$H$5-'СЕТ СН'!$H$24</f>
        <v>3485.8322023199999</v>
      </c>
      <c r="H93" s="36">
        <f>SUMIFS(СВЦЭМ!$D$33:$D$776,СВЦЭМ!$A$33:$A$776,$A93,СВЦЭМ!$B$33:$B$776,H$83)+'СЕТ СН'!$H$14+СВЦЭМ!$D$10+'СЕТ СН'!$H$5-'СЕТ СН'!$H$24</f>
        <v>3452.1811388699998</v>
      </c>
      <c r="I93" s="36">
        <f>SUMIFS(СВЦЭМ!$D$33:$D$776,СВЦЭМ!$A$33:$A$776,$A93,СВЦЭМ!$B$33:$B$776,I$83)+'СЕТ СН'!$H$14+СВЦЭМ!$D$10+'СЕТ СН'!$H$5-'СЕТ СН'!$H$24</f>
        <v>3363.2816169500002</v>
      </c>
      <c r="J93" s="36">
        <f>SUMIFS(СВЦЭМ!$D$33:$D$776,СВЦЭМ!$A$33:$A$776,$A93,СВЦЭМ!$B$33:$B$776,J$83)+'СЕТ СН'!$H$14+СВЦЭМ!$D$10+'СЕТ СН'!$H$5-'СЕТ СН'!$H$24</f>
        <v>3352.1611411700001</v>
      </c>
      <c r="K93" s="36">
        <f>SUMIFS(СВЦЭМ!$D$33:$D$776,СВЦЭМ!$A$33:$A$776,$A93,СВЦЭМ!$B$33:$B$776,K$83)+'СЕТ СН'!$H$14+СВЦЭМ!$D$10+'СЕТ СН'!$H$5-'СЕТ СН'!$H$24</f>
        <v>3346.0056490500001</v>
      </c>
      <c r="L93" s="36">
        <f>SUMIFS(СВЦЭМ!$D$33:$D$776,СВЦЭМ!$A$33:$A$776,$A93,СВЦЭМ!$B$33:$B$776,L$83)+'СЕТ СН'!$H$14+СВЦЭМ!$D$10+'СЕТ СН'!$H$5-'СЕТ СН'!$H$24</f>
        <v>3342.8511598200002</v>
      </c>
      <c r="M93" s="36">
        <f>SUMIFS(СВЦЭМ!$D$33:$D$776,СВЦЭМ!$A$33:$A$776,$A93,СВЦЭМ!$B$33:$B$776,M$83)+'СЕТ СН'!$H$14+СВЦЭМ!$D$10+'СЕТ СН'!$H$5-'СЕТ СН'!$H$24</f>
        <v>3349.2225954400001</v>
      </c>
      <c r="N93" s="36">
        <f>SUMIFS(СВЦЭМ!$D$33:$D$776,СВЦЭМ!$A$33:$A$776,$A93,СВЦЭМ!$B$33:$B$776,N$83)+'СЕТ СН'!$H$14+СВЦЭМ!$D$10+'СЕТ СН'!$H$5-'СЕТ СН'!$H$24</f>
        <v>3313.8256472500002</v>
      </c>
      <c r="O93" s="36">
        <f>SUMIFS(СВЦЭМ!$D$33:$D$776,СВЦЭМ!$A$33:$A$776,$A93,СВЦЭМ!$B$33:$B$776,O$83)+'СЕТ СН'!$H$14+СВЦЭМ!$D$10+'СЕТ СН'!$H$5-'СЕТ СН'!$H$24</f>
        <v>3275.15350296</v>
      </c>
      <c r="P93" s="36">
        <f>SUMIFS(СВЦЭМ!$D$33:$D$776,СВЦЭМ!$A$33:$A$776,$A93,СВЦЭМ!$B$33:$B$776,P$83)+'СЕТ СН'!$H$14+СВЦЭМ!$D$10+'СЕТ СН'!$H$5-'СЕТ СН'!$H$24</f>
        <v>3277.5036342399999</v>
      </c>
      <c r="Q93" s="36">
        <f>SUMIFS(СВЦЭМ!$D$33:$D$776,СВЦЭМ!$A$33:$A$776,$A93,СВЦЭМ!$B$33:$B$776,Q$83)+'СЕТ СН'!$H$14+СВЦЭМ!$D$10+'СЕТ СН'!$H$5-'СЕТ СН'!$H$24</f>
        <v>3277.2966822600001</v>
      </c>
      <c r="R93" s="36">
        <f>SUMIFS(СВЦЭМ!$D$33:$D$776,СВЦЭМ!$A$33:$A$776,$A93,СВЦЭМ!$B$33:$B$776,R$83)+'СЕТ СН'!$H$14+СВЦЭМ!$D$10+'СЕТ СН'!$H$5-'СЕТ СН'!$H$24</f>
        <v>3277.7229466600002</v>
      </c>
      <c r="S93" s="36">
        <f>SUMIFS(СВЦЭМ!$D$33:$D$776,СВЦЭМ!$A$33:$A$776,$A93,СВЦЭМ!$B$33:$B$776,S$83)+'СЕТ СН'!$H$14+СВЦЭМ!$D$10+'СЕТ СН'!$H$5-'СЕТ СН'!$H$24</f>
        <v>3286.7102803899998</v>
      </c>
      <c r="T93" s="36">
        <f>SUMIFS(СВЦЭМ!$D$33:$D$776,СВЦЭМ!$A$33:$A$776,$A93,СВЦЭМ!$B$33:$B$776,T$83)+'СЕТ СН'!$H$14+СВЦЭМ!$D$10+'СЕТ СН'!$H$5-'СЕТ СН'!$H$24</f>
        <v>3292.7710557199998</v>
      </c>
      <c r="U93" s="36">
        <f>SUMIFS(СВЦЭМ!$D$33:$D$776,СВЦЭМ!$A$33:$A$776,$A93,СВЦЭМ!$B$33:$B$776,U$83)+'СЕТ СН'!$H$14+СВЦЭМ!$D$10+'СЕТ СН'!$H$5-'СЕТ СН'!$H$24</f>
        <v>3308.40899687</v>
      </c>
      <c r="V93" s="36">
        <f>SUMIFS(СВЦЭМ!$D$33:$D$776,СВЦЭМ!$A$33:$A$776,$A93,СВЦЭМ!$B$33:$B$776,V$83)+'СЕТ СН'!$H$14+СВЦЭМ!$D$10+'СЕТ СН'!$H$5-'СЕТ СН'!$H$24</f>
        <v>3306.0670496100001</v>
      </c>
      <c r="W93" s="36">
        <f>SUMIFS(СВЦЭМ!$D$33:$D$776,СВЦЭМ!$A$33:$A$776,$A93,СВЦЭМ!$B$33:$B$776,W$83)+'СЕТ СН'!$H$14+СВЦЭМ!$D$10+'СЕТ СН'!$H$5-'СЕТ СН'!$H$24</f>
        <v>3299.3608524900001</v>
      </c>
      <c r="X93" s="36">
        <f>SUMIFS(СВЦЭМ!$D$33:$D$776,СВЦЭМ!$A$33:$A$776,$A93,СВЦЭМ!$B$33:$B$776,X$83)+'СЕТ СН'!$H$14+СВЦЭМ!$D$10+'СЕТ СН'!$H$5-'СЕТ СН'!$H$24</f>
        <v>3289.8788754400002</v>
      </c>
      <c r="Y93" s="36">
        <f>SUMIFS(СВЦЭМ!$D$33:$D$776,СВЦЭМ!$A$33:$A$776,$A93,СВЦЭМ!$B$33:$B$776,Y$83)+'СЕТ СН'!$H$14+СВЦЭМ!$D$10+'СЕТ СН'!$H$5-'СЕТ СН'!$H$24</f>
        <v>3317.7125014499998</v>
      </c>
    </row>
    <row r="94" spans="1:27" ht="15.75" x14ac:dyDescent="0.2">
      <c r="A94" s="35">
        <f t="shared" si="2"/>
        <v>43749</v>
      </c>
      <c r="B94" s="36">
        <f>SUMIFS(СВЦЭМ!$D$33:$D$776,СВЦЭМ!$A$33:$A$776,$A94,СВЦЭМ!$B$33:$B$776,B$83)+'СЕТ СН'!$H$14+СВЦЭМ!$D$10+'СЕТ СН'!$H$5-'СЕТ СН'!$H$24</f>
        <v>3383.06564136</v>
      </c>
      <c r="C94" s="36">
        <f>SUMIFS(СВЦЭМ!$D$33:$D$776,СВЦЭМ!$A$33:$A$776,$A94,СВЦЭМ!$B$33:$B$776,C$83)+'СЕТ СН'!$H$14+СВЦЭМ!$D$10+'СЕТ СН'!$H$5-'СЕТ СН'!$H$24</f>
        <v>3441.06217156</v>
      </c>
      <c r="D94" s="36">
        <f>SUMIFS(СВЦЭМ!$D$33:$D$776,СВЦЭМ!$A$33:$A$776,$A94,СВЦЭМ!$B$33:$B$776,D$83)+'СЕТ СН'!$H$14+СВЦЭМ!$D$10+'СЕТ СН'!$H$5-'СЕТ СН'!$H$24</f>
        <v>3452.15332481</v>
      </c>
      <c r="E94" s="36">
        <f>SUMIFS(СВЦЭМ!$D$33:$D$776,СВЦЭМ!$A$33:$A$776,$A94,СВЦЭМ!$B$33:$B$776,E$83)+'СЕТ СН'!$H$14+СВЦЭМ!$D$10+'СЕТ СН'!$H$5-'СЕТ СН'!$H$24</f>
        <v>3457.48064879</v>
      </c>
      <c r="F94" s="36">
        <f>SUMIFS(СВЦЭМ!$D$33:$D$776,СВЦЭМ!$A$33:$A$776,$A94,СВЦЭМ!$B$33:$B$776,F$83)+'СЕТ СН'!$H$14+СВЦЭМ!$D$10+'СЕТ СН'!$H$5-'СЕТ СН'!$H$24</f>
        <v>3452.06586672</v>
      </c>
      <c r="G94" s="36">
        <f>SUMIFS(СВЦЭМ!$D$33:$D$776,СВЦЭМ!$A$33:$A$776,$A94,СВЦЭМ!$B$33:$B$776,G$83)+'СЕТ СН'!$H$14+СВЦЭМ!$D$10+'СЕТ СН'!$H$5-'СЕТ СН'!$H$24</f>
        <v>3435.3069675199999</v>
      </c>
      <c r="H94" s="36">
        <f>SUMIFS(СВЦЭМ!$D$33:$D$776,СВЦЭМ!$A$33:$A$776,$A94,СВЦЭМ!$B$33:$B$776,H$83)+'СЕТ СН'!$H$14+СВЦЭМ!$D$10+'СЕТ СН'!$H$5-'СЕТ СН'!$H$24</f>
        <v>3392.7536191899999</v>
      </c>
      <c r="I94" s="36">
        <f>SUMIFS(СВЦЭМ!$D$33:$D$776,СВЦЭМ!$A$33:$A$776,$A94,СВЦЭМ!$B$33:$B$776,I$83)+'СЕТ СН'!$H$14+СВЦЭМ!$D$10+'СЕТ СН'!$H$5-'СЕТ СН'!$H$24</f>
        <v>3369.8376117299999</v>
      </c>
      <c r="J94" s="36">
        <f>SUMIFS(СВЦЭМ!$D$33:$D$776,СВЦЭМ!$A$33:$A$776,$A94,СВЦЭМ!$B$33:$B$776,J$83)+'СЕТ СН'!$H$14+СВЦЭМ!$D$10+'СЕТ СН'!$H$5-'СЕТ СН'!$H$24</f>
        <v>3348.48989712</v>
      </c>
      <c r="K94" s="36">
        <f>SUMIFS(СВЦЭМ!$D$33:$D$776,СВЦЭМ!$A$33:$A$776,$A94,СВЦЭМ!$B$33:$B$776,K$83)+'СЕТ СН'!$H$14+СВЦЭМ!$D$10+'СЕТ СН'!$H$5-'СЕТ СН'!$H$24</f>
        <v>3337.5611191600001</v>
      </c>
      <c r="L94" s="36">
        <f>SUMIFS(СВЦЭМ!$D$33:$D$776,СВЦЭМ!$A$33:$A$776,$A94,СВЦЭМ!$B$33:$B$776,L$83)+'СЕТ СН'!$H$14+СВЦЭМ!$D$10+'СЕТ СН'!$H$5-'СЕТ СН'!$H$24</f>
        <v>3338.2186320800001</v>
      </c>
      <c r="M94" s="36">
        <f>SUMIFS(СВЦЭМ!$D$33:$D$776,СВЦЭМ!$A$33:$A$776,$A94,СВЦЭМ!$B$33:$B$776,M$83)+'СЕТ СН'!$H$14+СВЦЭМ!$D$10+'СЕТ СН'!$H$5-'СЕТ СН'!$H$24</f>
        <v>3341.1369634299999</v>
      </c>
      <c r="N94" s="36">
        <f>SUMIFS(СВЦЭМ!$D$33:$D$776,СВЦЭМ!$A$33:$A$776,$A94,СВЦЭМ!$B$33:$B$776,N$83)+'СЕТ СН'!$H$14+СВЦЭМ!$D$10+'СЕТ СН'!$H$5-'СЕТ СН'!$H$24</f>
        <v>3311.3919188700002</v>
      </c>
      <c r="O94" s="36">
        <f>SUMIFS(СВЦЭМ!$D$33:$D$776,СВЦЭМ!$A$33:$A$776,$A94,СВЦЭМ!$B$33:$B$776,O$83)+'СЕТ СН'!$H$14+СВЦЭМ!$D$10+'СЕТ СН'!$H$5-'СЕТ СН'!$H$24</f>
        <v>3287.4877790400001</v>
      </c>
      <c r="P94" s="36">
        <f>SUMIFS(СВЦЭМ!$D$33:$D$776,СВЦЭМ!$A$33:$A$776,$A94,СВЦЭМ!$B$33:$B$776,P$83)+'СЕТ СН'!$H$14+СВЦЭМ!$D$10+'СЕТ СН'!$H$5-'СЕТ СН'!$H$24</f>
        <v>3298.51037331</v>
      </c>
      <c r="Q94" s="36">
        <f>SUMIFS(СВЦЭМ!$D$33:$D$776,СВЦЭМ!$A$33:$A$776,$A94,СВЦЭМ!$B$33:$B$776,Q$83)+'СЕТ СН'!$H$14+СВЦЭМ!$D$10+'СЕТ СН'!$H$5-'СЕТ СН'!$H$24</f>
        <v>3299.8820373600001</v>
      </c>
      <c r="R94" s="36">
        <f>SUMIFS(СВЦЭМ!$D$33:$D$776,СВЦЭМ!$A$33:$A$776,$A94,СВЦЭМ!$B$33:$B$776,R$83)+'СЕТ СН'!$H$14+СВЦЭМ!$D$10+'СЕТ СН'!$H$5-'СЕТ СН'!$H$24</f>
        <v>3296.5713936000002</v>
      </c>
      <c r="S94" s="36">
        <f>SUMIFS(СВЦЭМ!$D$33:$D$776,СВЦЭМ!$A$33:$A$776,$A94,СВЦЭМ!$B$33:$B$776,S$83)+'СЕТ СН'!$H$14+СВЦЭМ!$D$10+'СЕТ СН'!$H$5-'СЕТ СН'!$H$24</f>
        <v>3286.35686528</v>
      </c>
      <c r="T94" s="36">
        <f>SUMIFS(СВЦЭМ!$D$33:$D$776,СВЦЭМ!$A$33:$A$776,$A94,СВЦЭМ!$B$33:$B$776,T$83)+'СЕТ СН'!$H$14+СВЦЭМ!$D$10+'СЕТ СН'!$H$5-'СЕТ СН'!$H$24</f>
        <v>3272.3139100500002</v>
      </c>
      <c r="U94" s="36">
        <f>SUMIFS(СВЦЭМ!$D$33:$D$776,СВЦЭМ!$A$33:$A$776,$A94,СВЦЭМ!$B$33:$B$776,U$83)+'СЕТ СН'!$H$14+СВЦЭМ!$D$10+'СЕТ СН'!$H$5-'СЕТ СН'!$H$24</f>
        <v>3296.8007311400002</v>
      </c>
      <c r="V94" s="36">
        <f>SUMIFS(СВЦЭМ!$D$33:$D$776,СВЦЭМ!$A$33:$A$776,$A94,СВЦЭМ!$B$33:$B$776,V$83)+'СЕТ СН'!$H$14+СВЦЭМ!$D$10+'СЕТ СН'!$H$5-'СЕТ СН'!$H$24</f>
        <v>3318.5652861799999</v>
      </c>
      <c r="W94" s="36">
        <f>SUMIFS(СВЦЭМ!$D$33:$D$776,СВЦЭМ!$A$33:$A$776,$A94,СВЦЭМ!$B$33:$B$776,W$83)+'СЕТ СН'!$H$14+СВЦЭМ!$D$10+'СЕТ СН'!$H$5-'СЕТ СН'!$H$24</f>
        <v>3325.12348002</v>
      </c>
      <c r="X94" s="36">
        <f>SUMIFS(СВЦЭМ!$D$33:$D$776,СВЦЭМ!$A$33:$A$776,$A94,СВЦЭМ!$B$33:$B$776,X$83)+'СЕТ СН'!$H$14+СВЦЭМ!$D$10+'СЕТ СН'!$H$5-'СЕТ СН'!$H$24</f>
        <v>3328.9957404400002</v>
      </c>
      <c r="Y94" s="36">
        <f>SUMIFS(СВЦЭМ!$D$33:$D$776,СВЦЭМ!$A$33:$A$776,$A94,СВЦЭМ!$B$33:$B$776,Y$83)+'СЕТ СН'!$H$14+СВЦЭМ!$D$10+'СЕТ СН'!$H$5-'СЕТ СН'!$H$24</f>
        <v>3361.28819393</v>
      </c>
    </row>
    <row r="95" spans="1:27" ht="15.75" x14ac:dyDescent="0.2">
      <c r="A95" s="35">
        <f t="shared" si="2"/>
        <v>43750</v>
      </c>
      <c r="B95" s="36">
        <f>SUMIFS(СВЦЭМ!$D$33:$D$776,СВЦЭМ!$A$33:$A$776,$A95,СВЦЭМ!$B$33:$B$776,B$83)+'СЕТ СН'!$H$14+СВЦЭМ!$D$10+'СЕТ СН'!$H$5-'СЕТ СН'!$H$24</f>
        <v>3352.4647288900001</v>
      </c>
      <c r="C95" s="36">
        <f>SUMIFS(СВЦЭМ!$D$33:$D$776,СВЦЭМ!$A$33:$A$776,$A95,СВЦЭМ!$B$33:$B$776,C$83)+'СЕТ СН'!$H$14+СВЦЭМ!$D$10+'СЕТ СН'!$H$5-'СЕТ СН'!$H$24</f>
        <v>3350.7247732000001</v>
      </c>
      <c r="D95" s="36">
        <f>SUMIFS(СВЦЭМ!$D$33:$D$776,СВЦЭМ!$A$33:$A$776,$A95,СВЦЭМ!$B$33:$B$776,D$83)+'СЕТ СН'!$H$14+СВЦЭМ!$D$10+'СЕТ СН'!$H$5-'СЕТ СН'!$H$24</f>
        <v>3351.3078083999999</v>
      </c>
      <c r="E95" s="36">
        <f>SUMIFS(СВЦЭМ!$D$33:$D$776,СВЦЭМ!$A$33:$A$776,$A95,СВЦЭМ!$B$33:$B$776,E$83)+'СЕТ СН'!$H$14+СВЦЭМ!$D$10+'СЕТ СН'!$H$5-'СЕТ СН'!$H$24</f>
        <v>3361.55535031</v>
      </c>
      <c r="F95" s="36">
        <f>SUMIFS(СВЦЭМ!$D$33:$D$776,СВЦЭМ!$A$33:$A$776,$A95,СВЦЭМ!$B$33:$B$776,F$83)+'СЕТ СН'!$H$14+СВЦЭМ!$D$10+'СЕТ СН'!$H$5-'СЕТ СН'!$H$24</f>
        <v>3368.43775835</v>
      </c>
      <c r="G95" s="36">
        <f>SUMIFS(СВЦЭМ!$D$33:$D$776,СВЦЭМ!$A$33:$A$776,$A95,СВЦЭМ!$B$33:$B$776,G$83)+'СЕТ СН'!$H$14+СВЦЭМ!$D$10+'СЕТ СН'!$H$5-'СЕТ СН'!$H$24</f>
        <v>3360.3761994199999</v>
      </c>
      <c r="H95" s="36">
        <f>SUMIFS(СВЦЭМ!$D$33:$D$776,СВЦЭМ!$A$33:$A$776,$A95,СВЦЭМ!$B$33:$B$776,H$83)+'СЕТ СН'!$H$14+СВЦЭМ!$D$10+'СЕТ СН'!$H$5-'СЕТ СН'!$H$24</f>
        <v>3340.0262099000001</v>
      </c>
      <c r="I95" s="36">
        <f>SUMIFS(СВЦЭМ!$D$33:$D$776,СВЦЭМ!$A$33:$A$776,$A95,СВЦЭМ!$B$33:$B$776,I$83)+'СЕТ СН'!$H$14+СВЦЭМ!$D$10+'СЕТ СН'!$H$5-'СЕТ СН'!$H$24</f>
        <v>3371.7214773200003</v>
      </c>
      <c r="J95" s="36">
        <f>SUMIFS(СВЦЭМ!$D$33:$D$776,СВЦЭМ!$A$33:$A$776,$A95,СВЦЭМ!$B$33:$B$776,J$83)+'СЕТ СН'!$H$14+СВЦЭМ!$D$10+'СЕТ СН'!$H$5-'СЕТ СН'!$H$24</f>
        <v>3379.34844458</v>
      </c>
      <c r="K95" s="36">
        <f>SUMIFS(СВЦЭМ!$D$33:$D$776,СВЦЭМ!$A$33:$A$776,$A95,СВЦЭМ!$B$33:$B$776,K$83)+'СЕТ СН'!$H$14+СВЦЭМ!$D$10+'СЕТ СН'!$H$5-'СЕТ СН'!$H$24</f>
        <v>3381.8716830200001</v>
      </c>
      <c r="L95" s="36">
        <f>SUMIFS(СВЦЭМ!$D$33:$D$776,СВЦЭМ!$A$33:$A$776,$A95,СВЦЭМ!$B$33:$B$776,L$83)+'СЕТ СН'!$H$14+СВЦЭМ!$D$10+'СЕТ СН'!$H$5-'СЕТ СН'!$H$24</f>
        <v>3381.2824645700002</v>
      </c>
      <c r="M95" s="36">
        <f>SUMIFS(СВЦЭМ!$D$33:$D$776,СВЦЭМ!$A$33:$A$776,$A95,СВЦЭМ!$B$33:$B$776,M$83)+'СЕТ СН'!$H$14+СВЦЭМ!$D$10+'СЕТ СН'!$H$5-'СЕТ СН'!$H$24</f>
        <v>3384.02234761</v>
      </c>
      <c r="N95" s="36">
        <f>SUMIFS(СВЦЭМ!$D$33:$D$776,СВЦЭМ!$A$33:$A$776,$A95,СВЦЭМ!$B$33:$B$776,N$83)+'СЕТ СН'!$H$14+СВЦЭМ!$D$10+'СЕТ СН'!$H$5-'СЕТ СН'!$H$24</f>
        <v>3332.9819579599998</v>
      </c>
      <c r="O95" s="36">
        <f>SUMIFS(СВЦЭМ!$D$33:$D$776,СВЦЭМ!$A$33:$A$776,$A95,СВЦЭМ!$B$33:$B$776,O$83)+'СЕТ СН'!$H$14+СВЦЭМ!$D$10+'СЕТ СН'!$H$5-'СЕТ СН'!$H$24</f>
        <v>3291.2692520000001</v>
      </c>
      <c r="P95" s="36">
        <f>SUMIFS(СВЦЭМ!$D$33:$D$776,СВЦЭМ!$A$33:$A$776,$A95,СВЦЭМ!$B$33:$B$776,P$83)+'СЕТ СН'!$H$14+СВЦЭМ!$D$10+'СЕТ СН'!$H$5-'СЕТ СН'!$H$24</f>
        <v>3281.7549501799999</v>
      </c>
      <c r="Q95" s="36">
        <f>SUMIFS(СВЦЭМ!$D$33:$D$776,СВЦЭМ!$A$33:$A$776,$A95,СВЦЭМ!$B$33:$B$776,Q$83)+'СЕТ СН'!$H$14+СВЦЭМ!$D$10+'СЕТ СН'!$H$5-'СЕТ СН'!$H$24</f>
        <v>3276.8852695200003</v>
      </c>
      <c r="R95" s="36">
        <f>SUMIFS(СВЦЭМ!$D$33:$D$776,СВЦЭМ!$A$33:$A$776,$A95,СВЦЭМ!$B$33:$B$776,R$83)+'СЕТ СН'!$H$14+СВЦЭМ!$D$10+'СЕТ СН'!$H$5-'СЕТ СН'!$H$24</f>
        <v>3273.8975019300001</v>
      </c>
      <c r="S95" s="36">
        <f>SUMIFS(СВЦЭМ!$D$33:$D$776,СВЦЭМ!$A$33:$A$776,$A95,СВЦЭМ!$B$33:$B$776,S$83)+'СЕТ СН'!$H$14+СВЦЭМ!$D$10+'СЕТ СН'!$H$5-'СЕТ СН'!$H$24</f>
        <v>3285.7654697500002</v>
      </c>
      <c r="T95" s="36">
        <f>SUMIFS(СВЦЭМ!$D$33:$D$776,СВЦЭМ!$A$33:$A$776,$A95,СВЦЭМ!$B$33:$B$776,T$83)+'СЕТ СН'!$H$14+СВЦЭМ!$D$10+'СЕТ СН'!$H$5-'СЕТ СН'!$H$24</f>
        <v>3294.50865703</v>
      </c>
      <c r="U95" s="36">
        <f>SUMIFS(СВЦЭМ!$D$33:$D$776,СВЦЭМ!$A$33:$A$776,$A95,СВЦЭМ!$B$33:$B$776,U$83)+'СЕТ СН'!$H$14+СВЦЭМ!$D$10+'СЕТ СН'!$H$5-'СЕТ СН'!$H$24</f>
        <v>3249.0084321499999</v>
      </c>
      <c r="V95" s="36">
        <f>SUMIFS(СВЦЭМ!$D$33:$D$776,СВЦЭМ!$A$33:$A$776,$A95,СВЦЭМ!$B$33:$B$776,V$83)+'СЕТ СН'!$H$14+СВЦЭМ!$D$10+'СЕТ СН'!$H$5-'СЕТ СН'!$H$24</f>
        <v>3245.5907478999998</v>
      </c>
      <c r="W95" s="36">
        <f>SUMIFS(СВЦЭМ!$D$33:$D$776,СВЦЭМ!$A$33:$A$776,$A95,СВЦЭМ!$B$33:$B$776,W$83)+'СЕТ СН'!$H$14+СВЦЭМ!$D$10+'СЕТ СН'!$H$5-'СЕТ СН'!$H$24</f>
        <v>3252.8912177399998</v>
      </c>
      <c r="X95" s="36">
        <f>SUMIFS(СВЦЭМ!$D$33:$D$776,СВЦЭМ!$A$33:$A$776,$A95,СВЦЭМ!$B$33:$B$776,X$83)+'СЕТ СН'!$H$14+СВЦЭМ!$D$10+'СЕТ СН'!$H$5-'СЕТ СН'!$H$24</f>
        <v>3270.26544242</v>
      </c>
      <c r="Y95" s="36">
        <f>SUMIFS(СВЦЭМ!$D$33:$D$776,СВЦЭМ!$A$33:$A$776,$A95,СВЦЭМ!$B$33:$B$776,Y$83)+'СЕТ СН'!$H$14+СВЦЭМ!$D$10+'СЕТ СН'!$H$5-'СЕТ СН'!$H$24</f>
        <v>3294.2963712999999</v>
      </c>
    </row>
    <row r="96" spans="1:27" ht="15.75" x14ac:dyDescent="0.2">
      <c r="A96" s="35">
        <f t="shared" si="2"/>
        <v>43751</v>
      </c>
      <c r="B96" s="36">
        <f>SUMIFS(СВЦЭМ!$D$33:$D$776,СВЦЭМ!$A$33:$A$776,$A96,СВЦЭМ!$B$33:$B$776,B$83)+'СЕТ СН'!$H$14+СВЦЭМ!$D$10+'СЕТ СН'!$H$5-'СЕТ СН'!$H$24</f>
        <v>3389.21048053</v>
      </c>
      <c r="C96" s="36">
        <f>SUMIFS(СВЦЭМ!$D$33:$D$776,СВЦЭМ!$A$33:$A$776,$A96,СВЦЭМ!$B$33:$B$776,C$83)+'СЕТ СН'!$H$14+СВЦЭМ!$D$10+'СЕТ СН'!$H$5-'СЕТ СН'!$H$24</f>
        <v>3426.97660683</v>
      </c>
      <c r="D96" s="36">
        <f>SUMIFS(СВЦЭМ!$D$33:$D$776,СВЦЭМ!$A$33:$A$776,$A96,СВЦЭМ!$B$33:$B$776,D$83)+'СЕТ СН'!$H$14+СВЦЭМ!$D$10+'СЕТ СН'!$H$5-'СЕТ СН'!$H$24</f>
        <v>3446.5621890299999</v>
      </c>
      <c r="E96" s="36">
        <f>SUMIFS(СВЦЭМ!$D$33:$D$776,СВЦЭМ!$A$33:$A$776,$A96,СВЦЭМ!$B$33:$B$776,E$83)+'СЕТ СН'!$H$14+СВЦЭМ!$D$10+'СЕТ СН'!$H$5-'СЕТ СН'!$H$24</f>
        <v>3463.2395626400003</v>
      </c>
      <c r="F96" s="36">
        <f>SUMIFS(СВЦЭМ!$D$33:$D$776,СВЦЭМ!$A$33:$A$776,$A96,СВЦЭМ!$B$33:$B$776,F$83)+'СЕТ СН'!$H$14+СВЦЭМ!$D$10+'СЕТ СН'!$H$5-'СЕТ СН'!$H$24</f>
        <v>3461.16353888</v>
      </c>
      <c r="G96" s="36">
        <f>SUMIFS(СВЦЭМ!$D$33:$D$776,СВЦЭМ!$A$33:$A$776,$A96,СВЦЭМ!$B$33:$B$776,G$83)+'СЕТ СН'!$H$14+СВЦЭМ!$D$10+'СЕТ СН'!$H$5-'СЕТ СН'!$H$24</f>
        <v>3450.9253043799999</v>
      </c>
      <c r="H96" s="36">
        <f>SUMIFS(СВЦЭМ!$D$33:$D$776,СВЦЭМ!$A$33:$A$776,$A96,СВЦЭМ!$B$33:$B$776,H$83)+'СЕТ СН'!$H$14+СВЦЭМ!$D$10+'СЕТ СН'!$H$5-'СЕТ СН'!$H$24</f>
        <v>3422.9646567999998</v>
      </c>
      <c r="I96" s="36">
        <f>SUMIFS(СВЦЭМ!$D$33:$D$776,СВЦЭМ!$A$33:$A$776,$A96,СВЦЭМ!$B$33:$B$776,I$83)+'СЕТ СН'!$H$14+СВЦЭМ!$D$10+'СЕТ СН'!$H$5-'СЕТ СН'!$H$24</f>
        <v>3378.3524752000003</v>
      </c>
      <c r="J96" s="36">
        <f>SUMIFS(СВЦЭМ!$D$33:$D$776,СВЦЭМ!$A$33:$A$776,$A96,СВЦЭМ!$B$33:$B$776,J$83)+'СЕТ СН'!$H$14+СВЦЭМ!$D$10+'СЕТ СН'!$H$5-'СЕТ СН'!$H$24</f>
        <v>3354.6637704200002</v>
      </c>
      <c r="K96" s="36">
        <f>SUMIFS(СВЦЭМ!$D$33:$D$776,СВЦЭМ!$A$33:$A$776,$A96,СВЦЭМ!$B$33:$B$776,K$83)+'СЕТ СН'!$H$14+СВЦЭМ!$D$10+'СЕТ СН'!$H$5-'СЕТ СН'!$H$24</f>
        <v>3365.54242849</v>
      </c>
      <c r="L96" s="36">
        <f>SUMIFS(СВЦЭМ!$D$33:$D$776,СВЦЭМ!$A$33:$A$776,$A96,СВЦЭМ!$B$33:$B$776,L$83)+'СЕТ СН'!$H$14+СВЦЭМ!$D$10+'СЕТ СН'!$H$5-'СЕТ СН'!$H$24</f>
        <v>3375.3388837900002</v>
      </c>
      <c r="M96" s="36">
        <f>SUMIFS(СВЦЭМ!$D$33:$D$776,СВЦЭМ!$A$33:$A$776,$A96,СВЦЭМ!$B$33:$B$776,M$83)+'СЕТ СН'!$H$14+СВЦЭМ!$D$10+'СЕТ СН'!$H$5-'СЕТ СН'!$H$24</f>
        <v>3365.79468886</v>
      </c>
      <c r="N96" s="36">
        <f>SUMIFS(СВЦЭМ!$D$33:$D$776,СВЦЭМ!$A$33:$A$776,$A96,СВЦЭМ!$B$33:$B$776,N$83)+'СЕТ СН'!$H$14+СВЦЭМ!$D$10+'СЕТ СН'!$H$5-'СЕТ СН'!$H$24</f>
        <v>3319.8824637400003</v>
      </c>
      <c r="O96" s="36">
        <f>SUMIFS(СВЦЭМ!$D$33:$D$776,СВЦЭМ!$A$33:$A$776,$A96,СВЦЭМ!$B$33:$B$776,O$83)+'СЕТ СН'!$H$14+СВЦЭМ!$D$10+'СЕТ СН'!$H$5-'СЕТ СН'!$H$24</f>
        <v>3283.9570877199999</v>
      </c>
      <c r="P96" s="36">
        <f>SUMIFS(СВЦЭМ!$D$33:$D$776,СВЦЭМ!$A$33:$A$776,$A96,СВЦЭМ!$B$33:$B$776,P$83)+'СЕТ СН'!$H$14+СВЦЭМ!$D$10+'СЕТ СН'!$H$5-'СЕТ СН'!$H$24</f>
        <v>3278.5882314099999</v>
      </c>
      <c r="Q96" s="36">
        <f>SUMIFS(СВЦЭМ!$D$33:$D$776,СВЦЭМ!$A$33:$A$776,$A96,СВЦЭМ!$B$33:$B$776,Q$83)+'СЕТ СН'!$H$14+СВЦЭМ!$D$10+'СЕТ СН'!$H$5-'СЕТ СН'!$H$24</f>
        <v>3283.0722783199999</v>
      </c>
      <c r="R96" s="36">
        <f>SUMIFS(СВЦЭМ!$D$33:$D$776,СВЦЭМ!$A$33:$A$776,$A96,СВЦЭМ!$B$33:$B$776,R$83)+'СЕТ СН'!$H$14+СВЦЭМ!$D$10+'СЕТ СН'!$H$5-'СЕТ СН'!$H$24</f>
        <v>3276.1631922000001</v>
      </c>
      <c r="S96" s="36">
        <f>SUMIFS(СВЦЭМ!$D$33:$D$776,СВЦЭМ!$A$33:$A$776,$A96,СВЦЭМ!$B$33:$B$776,S$83)+'СЕТ СН'!$H$14+СВЦЭМ!$D$10+'СЕТ СН'!$H$5-'СЕТ СН'!$H$24</f>
        <v>3284.3756865700002</v>
      </c>
      <c r="T96" s="36">
        <f>SUMIFS(СВЦЭМ!$D$33:$D$776,СВЦЭМ!$A$33:$A$776,$A96,СВЦЭМ!$B$33:$B$776,T$83)+'СЕТ СН'!$H$14+СВЦЭМ!$D$10+'СЕТ СН'!$H$5-'СЕТ СН'!$H$24</f>
        <v>3297.1526817499998</v>
      </c>
      <c r="U96" s="36">
        <f>SUMIFS(СВЦЭМ!$D$33:$D$776,СВЦЭМ!$A$33:$A$776,$A96,СВЦЭМ!$B$33:$B$776,U$83)+'СЕТ СН'!$H$14+СВЦЭМ!$D$10+'СЕТ СН'!$H$5-'СЕТ СН'!$H$24</f>
        <v>3259.3068478599998</v>
      </c>
      <c r="V96" s="36">
        <f>SUMIFS(СВЦЭМ!$D$33:$D$776,СВЦЭМ!$A$33:$A$776,$A96,СВЦЭМ!$B$33:$B$776,V$83)+'СЕТ СН'!$H$14+СВЦЭМ!$D$10+'СЕТ СН'!$H$5-'СЕТ СН'!$H$24</f>
        <v>3254.11354682</v>
      </c>
      <c r="W96" s="36">
        <f>SUMIFS(СВЦЭМ!$D$33:$D$776,СВЦЭМ!$A$33:$A$776,$A96,СВЦЭМ!$B$33:$B$776,W$83)+'СЕТ СН'!$H$14+СВЦЭМ!$D$10+'СЕТ СН'!$H$5-'СЕТ СН'!$H$24</f>
        <v>3276.3190918700002</v>
      </c>
      <c r="X96" s="36">
        <f>SUMIFS(СВЦЭМ!$D$33:$D$776,СВЦЭМ!$A$33:$A$776,$A96,СВЦЭМ!$B$33:$B$776,X$83)+'СЕТ СН'!$H$14+СВЦЭМ!$D$10+'СЕТ СН'!$H$5-'СЕТ СН'!$H$24</f>
        <v>3298.4332498799999</v>
      </c>
      <c r="Y96" s="36">
        <f>SUMIFS(СВЦЭМ!$D$33:$D$776,СВЦЭМ!$A$33:$A$776,$A96,СВЦЭМ!$B$33:$B$776,Y$83)+'СЕТ СН'!$H$14+СВЦЭМ!$D$10+'СЕТ СН'!$H$5-'СЕТ СН'!$H$24</f>
        <v>3341.0741332900002</v>
      </c>
    </row>
    <row r="97" spans="1:25" ht="15.75" x14ac:dyDescent="0.2">
      <c r="A97" s="35">
        <f t="shared" si="2"/>
        <v>43752</v>
      </c>
      <c r="B97" s="36">
        <f>SUMIFS(СВЦЭМ!$D$33:$D$776,СВЦЭМ!$A$33:$A$776,$A97,СВЦЭМ!$B$33:$B$776,B$83)+'СЕТ СН'!$H$14+СВЦЭМ!$D$10+'СЕТ СН'!$H$5-'СЕТ СН'!$H$24</f>
        <v>3363.29351795</v>
      </c>
      <c r="C97" s="36">
        <f>SUMIFS(СВЦЭМ!$D$33:$D$776,СВЦЭМ!$A$33:$A$776,$A97,СВЦЭМ!$B$33:$B$776,C$83)+'СЕТ СН'!$H$14+СВЦЭМ!$D$10+'СЕТ СН'!$H$5-'СЕТ СН'!$H$24</f>
        <v>3405.7623812100001</v>
      </c>
      <c r="D97" s="36">
        <f>SUMIFS(СВЦЭМ!$D$33:$D$776,СВЦЭМ!$A$33:$A$776,$A97,СВЦЭМ!$B$33:$B$776,D$83)+'СЕТ СН'!$H$14+СВЦЭМ!$D$10+'СЕТ СН'!$H$5-'СЕТ СН'!$H$24</f>
        <v>3414.8204961000001</v>
      </c>
      <c r="E97" s="36">
        <f>SUMIFS(СВЦЭМ!$D$33:$D$776,СВЦЭМ!$A$33:$A$776,$A97,СВЦЭМ!$B$33:$B$776,E$83)+'СЕТ СН'!$H$14+СВЦЭМ!$D$10+'СЕТ СН'!$H$5-'СЕТ СН'!$H$24</f>
        <v>3384.0804016500001</v>
      </c>
      <c r="F97" s="36">
        <f>SUMIFS(СВЦЭМ!$D$33:$D$776,СВЦЭМ!$A$33:$A$776,$A97,СВЦЭМ!$B$33:$B$776,F$83)+'СЕТ СН'!$H$14+СВЦЭМ!$D$10+'СЕТ СН'!$H$5-'СЕТ СН'!$H$24</f>
        <v>3388.2617502600001</v>
      </c>
      <c r="G97" s="36">
        <f>SUMIFS(СВЦЭМ!$D$33:$D$776,СВЦЭМ!$A$33:$A$776,$A97,СВЦЭМ!$B$33:$B$776,G$83)+'СЕТ СН'!$H$14+СВЦЭМ!$D$10+'СЕТ СН'!$H$5-'СЕТ СН'!$H$24</f>
        <v>3386.7499397000001</v>
      </c>
      <c r="H97" s="36">
        <f>SUMIFS(СВЦЭМ!$D$33:$D$776,СВЦЭМ!$A$33:$A$776,$A97,СВЦЭМ!$B$33:$B$776,H$83)+'СЕТ СН'!$H$14+СВЦЭМ!$D$10+'СЕТ СН'!$H$5-'СЕТ СН'!$H$24</f>
        <v>3390.57893853</v>
      </c>
      <c r="I97" s="36">
        <f>SUMIFS(СВЦЭМ!$D$33:$D$776,СВЦЭМ!$A$33:$A$776,$A97,СВЦЭМ!$B$33:$B$776,I$83)+'СЕТ СН'!$H$14+СВЦЭМ!$D$10+'СЕТ СН'!$H$5-'СЕТ СН'!$H$24</f>
        <v>3366.3550748900002</v>
      </c>
      <c r="J97" s="36">
        <f>SUMIFS(СВЦЭМ!$D$33:$D$776,СВЦЭМ!$A$33:$A$776,$A97,СВЦЭМ!$B$33:$B$776,J$83)+'СЕТ СН'!$H$14+СВЦЭМ!$D$10+'СЕТ СН'!$H$5-'СЕТ СН'!$H$24</f>
        <v>3336.83559135</v>
      </c>
      <c r="K97" s="36">
        <f>SUMIFS(СВЦЭМ!$D$33:$D$776,СВЦЭМ!$A$33:$A$776,$A97,СВЦЭМ!$B$33:$B$776,K$83)+'СЕТ СН'!$H$14+СВЦЭМ!$D$10+'СЕТ СН'!$H$5-'СЕТ СН'!$H$24</f>
        <v>3322.3621856999998</v>
      </c>
      <c r="L97" s="36">
        <f>SUMIFS(СВЦЭМ!$D$33:$D$776,СВЦЭМ!$A$33:$A$776,$A97,СВЦЭМ!$B$33:$B$776,L$83)+'СЕТ СН'!$H$14+СВЦЭМ!$D$10+'СЕТ СН'!$H$5-'СЕТ СН'!$H$24</f>
        <v>3316.6550092299999</v>
      </c>
      <c r="M97" s="36">
        <f>SUMIFS(СВЦЭМ!$D$33:$D$776,СВЦЭМ!$A$33:$A$776,$A97,СВЦЭМ!$B$33:$B$776,M$83)+'СЕТ СН'!$H$14+СВЦЭМ!$D$10+'СЕТ СН'!$H$5-'СЕТ СН'!$H$24</f>
        <v>3329.49944607</v>
      </c>
      <c r="N97" s="36">
        <f>SUMIFS(СВЦЭМ!$D$33:$D$776,СВЦЭМ!$A$33:$A$776,$A97,СВЦЭМ!$B$33:$B$776,N$83)+'СЕТ СН'!$H$14+СВЦЭМ!$D$10+'СЕТ СН'!$H$5-'СЕТ СН'!$H$24</f>
        <v>3300.8909463</v>
      </c>
      <c r="O97" s="36">
        <f>SUMIFS(СВЦЭМ!$D$33:$D$776,СВЦЭМ!$A$33:$A$776,$A97,СВЦЭМ!$B$33:$B$776,O$83)+'СЕТ СН'!$H$14+СВЦЭМ!$D$10+'СЕТ СН'!$H$5-'СЕТ СН'!$H$24</f>
        <v>3293.1323723599999</v>
      </c>
      <c r="P97" s="36">
        <f>SUMIFS(СВЦЭМ!$D$33:$D$776,СВЦЭМ!$A$33:$A$776,$A97,СВЦЭМ!$B$33:$B$776,P$83)+'СЕТ СН'!$H$14+СВЦЭМ!$D$10+'СЕТ СН'!$H$5-'СЕТ СН'!$H$24</f>
        <v>3282.95919155</v>
      </c>
      <c r="Q97" s="36">
        <f>SUMIFS(СВЦЭМ!$D$33:$D$776,СВЦЭМ!$A$33:$A$776,$A97,СВЦЭМ!$B$33:$B$776,Q$83)+'СЕТ СН'!$H$14+СВЦЭМ!$D$10+'СЕТ СН'!$H$5-'СЕТ СН'!$H$24</f>
        <v>3287.42858819</v>
      </c>
      <c r="R97" s="36">
        <f>SUMIFS(СВЦЭМ!$D$33:$D$776,СВЦЭМ!$A$33:$A$776,$A97,СВЦЭМ!$B$33:$B$776,R$83)+'СЕТ СН'!$H$14+СВЦЭМ!$D$10+'СЕТ СН'!$H$5-'СЕТ СН'!$H$24</f>
        <v>3280.1408740699999</v>
      </c>
      <c r="S97" s="36">
        <f>SUMIFS(СВЦЭМ!$D$33:$D$776,СВЦЭМ!$A$33:$A$776,$A97,СВЦЭМ!$B$33:$B$776,S$83)+'СЕТ СН'!$H$14+СВЦЭМ!$D$10+'СЕТ СН'!$H$5-'СЕТ СН'!$H$24</f>
        <v>3285.6003555699999</v>
      </c>
      <c r="T97" s="36">
        <f>SUMIFS(СВЦЭМ!$D$33:$D$776,СВЦЭМ!$A$33:$A$776,$A97,СВЦЭМ!$B$33:$B$776,T$83)+'СЕТ СН'!$H$14+СВЦЭМ!$D$10+'СЕТ СН'!$H$5-'СЕТ СН'!$H$24</f>
        <v>3305.7769211599998</v>
      </c>
      <c r="U97" s="36">
        <f>SUMIFS(СВЦЭМ!$D$33:$D$776,СВЦЭМ!$A$33:$A$776,$A97,СВЦЭМ!$B$33:$B$776,U$83)+'СЕТ СН'!$H$14+СВЦЭМ!$D$10+'СЕТ СН'!$H$5-'СЕТ СН'!$H$24</f>
        <v>3248.87670501</v>
      </c>
      <c r="V97" s="36">
        <f>SUMIFS(СВЦЭМ!$D$33:$D$776,СВЦЭМ!$A$33:$A$776,$A97,СВЦЭМ!$B$33:$B$776,V$83)+'СЕТ СН'!$H$14+СВЦЭМ!$D$10+'СЕТ СН'!$H$5-'СЕТ СН'!$H$24</f>
        <v>3251.8119939500002</v>
      </c>
      <c r="W97" s="36">
        <f>SUMIFS(СВЦЭМ!$D$33:$D$776,СВЦЭМ!$A$33:$A$776,$A97,СВЦЭМ!$B$33:$B$776,W$83)+'СЕТ СН'!$H$14+СВЦЭМ!$D$10+'СЕТ СН'!$H$5-'СЕТ СН'!$H$24</f>
        <v>3274.2932294399998</v>
      </c>
      <c r="X97" s="36">
        <f>SUMIFS(СВЦЭМ!$D$33:$D$776,СВЦЭМ!$A$33:$A$776,$A97,СВЦЭМ!$B$33:$B$776,X$83)+'СЕТ СН'!$H$14+СВЦЭМ!$D$10+'СЕТ СН'!$H$5-'СЕТ СН'!$H$24</f>
        <v>3292.63992375</v>
      </c>
      <c r="Y97" s="36">
        <f>SUMIFS(СВЦЭМ!$D$33:$D$776,СВЦЭМ!$A$33:$A$776,$A97,СВЦЭМ!$B$33:$B$776,Y$83)+'СЕТ СН'!$H$14+СВЦЭМ!$D$10+'СЕТ СН'!$H$5-'СЕТ СН'!$H$24</f>
        <v>3323.78921042</v>
      </c>
    </row>
    <row r="98" spans="1:25" ht="15.75" x14ac:dyDescent="0.2">
      <c r="A98" s="35">
        <f t="shared" si="2"/>
        <v>43753</v>
      </c>
      <c r="B98" s="36">
        <f>SUMIFS(СВЦЭМ!$D$33:$D$776,СВЦЭМ!$A$33:$A$776,$A98,СВЦЭМ!$B$33:$B$776,B$83)+'СЕТ СН'!$H$14+СВЦЭМ!$D$10+'СЕТ СН'!$H$5-'СЕТ СН'!$H$24</f>
        <v>3388.23335223</v>
      </c>
      <c r="C98" s="36">
        <f>SUMIFS(СВЦЭМ!$D$33:$D$776,СВЦЭМ!$A$33:$A$776,$A98,СВЦЭМ!$B$33:$B$776,C$83)+'СЕТ СН'!$H$14+СВЦЭМ!$D$10+'СЕТ СН'!$H$5-'СЕТ СН'!$H$24</f>
        <v>3431.6802446400002</v>
      </c>
      <c r="D98" s="36">
        <f>SUMIFS(СВЦЭМ!$D$33:$D$776,СВЦЭМ!$A$33:$A$776,$A98,СВЦЭМ!$B$33:$B$776,D$83)+'СЕТ СН'!$H$14+СВЦЭМ!$D$10+'СЕТ СН'!$H$5-'СЕТ СН'!$H$24</f>
        <v>3453.5483299299999</v>
      </c>
      <c r="E98" s="36">
        <f>SUMIFS(СВЦЭМ!$D$33:$D$776,СВЦЭМ!$A$33:$A$776,$A98,СВЦЭМ!$B$33:$B$776,E$83)+'СЕТ СН'!$H$14+СВЦЭМ!$D$10+'СЕТ СН'!$H$5-'СЕТ СН'!$H$24</f>
        <v>3467.0727092900001</v>
      </c>
      <c r="F98" s="36">
        <f>SUMIFS(СВЦЭМ!$D$33:$D$776,СВЦЭМ!$A$33:$A$776,$A98,СВЦЭМ!$B$33:$B$776,F$83)+'СЕТ СН'!$H$14+СВЦЭМ!$D$10+'СЕТ СН'!$H$5-'СЕТ СН'!$H$24</f>
        <v>3468.1246939100001</v>
      </c>
      <c r="G98" s="36">
        <f>SUMIFS(СВЦЭМ!$D$33:$D$776,СВЦЭМ!$A$33:$A$776,$A98,СВЦЭМ!$B$33:$B$776,G$83)+'СЕТ СН'!$H$14+СВЦЭМ!$D$10+'СЕТ СН'!$H$5-'СЕТ СН'!$H$24</f>
        <v>3451.6654233899999</v>
      </c>
      <c r="H98" s="36">
        <f>SUMIFS(СВЦЭМ!$D$33:$D$776,СВЦЭМ!$A$33:$A$776,$A98,СВЦЭМ!$B$33:$B$776,H$83)+'СЕТ СН'!$H$14+СВЦЭМ!$D$10+'СЕТ СН'!$H$5-'СЕТ СН'!$H$24</f>
        <v>3410.9105186300003</v>
      </c>
      <c r="I98" s="36">
        <f>SUMIFS(СВЦЭМ!$D$33:$D$776,СВЦЭМ!$A$33:$A$776,$A98,СВЦЭМ!$B$33:$B$776,I$83)+'СЕТ СН'!$H$14+СВЦЭМ!$D$10+'СЕТ СН'!$H$5-'СЕТ СН'!$H$24</f>
        <v>3399.5080216900001</v>
      </c>
      <c r="J98" s="36">
        <f>SUMIFS(СВЦЭМ!$D$33:$D$776,СВЦЭМ!$A$33:$A$776,$A98,СВЦЭМ!$B$33:$B$776,J$83)+'СЕТ СН'!$H$14+СВЦЭМ!$D$10+'СЕТ СН'!$H$5-'СЕТ СН'!$H$24</f>
        <v>3377.96507049</v>
      </c>
      <c r="K98" s="36">
        <f>SUMIFS(СВЦЭМ!$D$33:$D$776,СВЦЭМ!$A$33:$A$776,$A98,СВЦЭМ!$B$33:$B$776,K$83)+'СЕТ СН'!$H$14+СВЦЭМ!$D$10+'СЕТ СН'!$H$5-'СЕТ СН'!$H$24</f>
        <v>3364.27203504</v>
      </c>
      <c r="L98" s="36">
        <f>SUMIFS(СВЦЭМ!$D$33:$D$776,СВЦЭМ!$A$33:$A$776,$A98,СВЦЭМ!$B$33:$B$776,L$83)+'СЕТ СН'!$H$14+СВЦЭМ!$D$10+'СЕТ СН'!$H$5-'СЕТ СН'!$H$24</f>
        <v>3368.2769630600001</v>
      </c>
      <c r="M98" s="36">
        <f>SUMIFS(СВЦЭМ!$D$33:$D$776,СВЦЭМ!$A$33:$A$776,$A98,СВЦЭМ!$B$33:$B$776,M$83)+'СЕТ СН'!$H$14+СВЦЭМ!$D$10+'СЕТ СН'!$H$5-'СЕТ СН'!$H$24</f>
        <v>3383.0086446700002</v>
      </c>
      <c r="N98" s="36">
        <f>SUMIFS(СВЦЭМ!$D$33:$D$776,СВЦЭМ!$A$33:$A$776,$A98,СВЦЭМ!$B$33:$B$776,N$83)+'СЕТ СН'!$H$14+СВЦЭМ!$D$10+'СЕТ СН'!$H$5-'СЕТ СН'!$H$24</f>
        <v>3343.7366843</v>
      </c>
      <c r="O98" s="36">
        <f>SUMIFS(СВЦЭМ!$D$33:$D$776,СВЦЭМ!$A$33:$A$776,$A98,СВЦЭМ!$B$33:$B$776,O$83)+'СЕТ СН'!$H$14+СВЦЭМ!$D$10+'СЕТ СН'!$H$5-'СЕТ СН'!$H$24</f>
        <v>3326.7822666900001</v>
      </c>
      <c r="P98" s="36">
        <f>SUMIFS(СВЦЭМ!$D$33:$D$776,СВЦЭМ!$A$33:$A$776,$A98,СВЦЭМ!$B$33:$B$776,P$83)+'СЕТ СН'!$H$14+СВЦЭМ!$D$10+'СЕТ СН'!$H$5-'СЕТ СН'!$H$24</f>
        <v>3317.6135185900002</v>
      </c>
      <c r="Q98" s="36">
        <f>SUMIFS(СВЦЭМ!$D$33:$D$776,СВЦЭМ!$A$33:$A$776,$A98,СВЦЭМ!$B$33:$B$776,Q$83)+'СЕТ СН'!$H$14+СВЦЭМ!$D$10+'СЕТ СН'!$H$5-'СЕТ СН'!$H$24</f>
        <v>3312.8660694600003</v>
      </c>
      <c r="R98" s="36">
        <f>SUMIFS(СВЦЭМ!$D$33:$D$776,СВЦЭМ!$A$33:$A$776,$A98,СВЦЭМ!$B$33:$B$776,R$83)+'СЕТ СН'!$H$14+СВЦЭМ!$D$10+'СЕТ СН'!$H$5-'СЕТ СН'!$H$24</f>
        <v>3309.6662205500002</v>
      </c>
      <c r="S98" s="36">
        <f>SUMIFS(СВЦЭМ!$D$33:$D$776,СВЦЭМ!$A$33:$A$776,$A98,СВЦЭМ!$B$33:$B$776,S$83)+'СЕТ СН'!$H$14+СВЦЭМ!$D$10+'СЕТ СН'!$H$5-'СЕТ СН'!$H$24</f>
        <v>3315.75185212</v>
      </c>
      <c r="T98" s="36">
        <f>SUMIFS(СВЦЭМ!$D$33:$D$776,СВЦЭМ!$A$33:$A$776,$A98,СВЦЭМ!$B$33:$B$776,T$83)+'СЕТ СН'!$H$14+СВЦЭМ!$D$10+'СЕТ СН'!$H$5-'СЕТ СН'!$H$24</f>
        <v>3333.7799302100002</v>
      </c>
      <c r="U98" s="36">
        <f>SUMIFS(СВЦЭМ!$D$33:$D$776,СВЦЭМ!$A$33:$A$776,$A98,СВЦЭМ!$B$33:$B$776,U$83)+'СЕТ СН'!$H$14+СВЦЭМ!$D$10+'СЕТ СН'!$H$5-'СЕТ СН'!$H$24</f>
        <v>3280.6962547799999</v>
      </c>
      <c r="V98" s="36">
        <f>SUMIFS(СВЦЭМ!$D$33:$D$776,СВЦЭМ!$A$33:$A$776,$A98,СВЦЭМ!$B$33:$B$776,V$83)+'СЕТ СН'!$H$14+СВЦЭМ!$D$10+'СЕТ СН'!$H$5-'СЕТ СН'!$H$24</f>
        <v>3283.5212337299999</v>
      </c>
      <c r="W98" s="36">
        <f>SUMIFS(СВЦЭМ!$D$33:$D$776,СВЦЭМ!$A$33:$A$776,$A98,СВЦЭМ!$B$33:$B$776,W$83)+'СЕТ СН'!$H$14+СВЦЭМ!$D$10+'СЕТ СН'!$H$5-'СЕТ СН'!$H$24</f>
        <v>3300.2070257300002</v>
      </c>
      <c r="X98" s="36">
        <f>SUMIFS(СВЦЭМ!$D$33:$D$776,СВЦЭМ!$A$33:$A$776,$A98,СВЦЭМ!$B$33:$B$776,X$83)+'СЕТ СН'!$H$14+СВЦЭМ!$D$10+'СЕТ СН'!$H$5-'СЕТ СН'!$H$24</f>
        <v>3292.83191803</v>
      </c>
      <c r="Y98" s="36">
        <f>SUMIFS(СВЦЭМ!$D$33:$D$776,СВЦЭМ!$A$33:$A$776,$A98,СВЦЭМ!$B$33:$B$776,Y$83)+'СЕТ СН'!$H$14+СВЦЭМ!$D$10+'СЕТ СН'!$H$5-'СЕТ СН'!$H$24</f>
        <v>3304.30622653</v>
      </c>
    </row>
    <row r="99" spans="1:25" ht="15.75" x14ac:dyDescent="0.2">
      <c r="A99" s="35">
        <f t="shared" si="2"/>
        <v>43754</v>
      </c>
      <c r="B99" s="36">
        <f>SUMIFS(СВЦЭМ!$D$33:$D$776,СВЦЭМ!$A$33:$A$776,$A99,СВЦЭМ!$B$33:$B$776,B$83)+'СЕТ СН'!$H$14+СВЦЭМ!$D$10+'СЕТ СН'!$H$5-'СЕТ СН'!$H$24</f>
        <v>3455.7973079000003</v>
      </c>
      <c r="C99" s="36">
        <f>SUMIFS(СВЦЭМ!$D$33:$D$776,СВЦЭМ!$A$33:$A$776,$A99,СВЦЭМ!$B$33:$B$776,C$83)+'СЕТ СН'!$H$14+СВЦЭМ!$D$10+'СЕТ СН'!$H$5-'СЕТ СН'!$H$24</f>
        <v>3498.18616372</v>
      </c>
      <c r="D99" s="36">
        <f>SUMIFS(СВЦЭМ!$D$33:$D$776,СВЦЭМ!$A$33:$A$776,$A99,СВЦЭМ!$B$33:$B$776,D$83)+'СЕТ СН'!$H$14+СВЦЭМ!$D$10+'СЕТ СН'!$H$5-'СЕТ СН'!$H$24</f>
        <v>3515.2198619199999</v>
      </c>
      <c r="E99" s="36">
        <f>SUMIFS(СВЦЭМ!$D$33:$D$776,СВЦЭМ!$A$33:$A$776,$A99,СВЦЭМ!$B$33:$B$776,E$83)+'СЕТ СН'!$H$14+СВЦЭМ!$D$10+'СЕТ СН'!$H$5-'СЕТ СН'!$H$24</f>
        <v>3522.5532326500002</v>
      </c>
      <c r="F99" s="36">
        <f>SUMIFS(СВЦЭМ!$D$33:$D$776,СВЦЭМ!$A$33:$A$776,$A99,СВЦЭМ!$B$33:$B$776,F$83)+'СЕТ СН'!$H$14+СВЦЭМ!$D$10+'СЕТ СН'!$H$5-'СЕТ СН'!$H$24</f>
        <v>3513.6114623100002</v>
      </c>
      <c r="G99" s="36">
        <f>SUMIFS(СВЦЭМ!$D$33:$D$776,СВЦЭМ!$A$33:$A$776,$A99,СВЦЭМ!$B$33:$B$776,G$83)+'СЕТ СН'!$H$14+СВЦЭМ!$D$10+'СЕТ СН'!$H$5-'СЕТ СН'!$H$24</f>
        <v>3479.3867214800002</v>
      </c>
      <c r="H99" s="36">
        <f>SUMIFS(СВЦЭМ!$D$33:$D$776,СВЦЭМ!$A$33:$A$776,$A99,СВЦЭМ!$B$33:$B$776,H$83)+'СЕТ СН'!$H$14+СВЦЭМ!$D$10+'СЕТ СН'!$H$5-'СЕТ СН'!$H$24</f>
        <v>3421.7778907100001</v>
      </c>
      <c r="I99" s="36">
        <f>SUMIFS(СВЦЭМ!$D$33:$D$776,СВЦЭМ!$A$33:$A$776,$A99,СВЦЭМ!$B$33:$B$776,I$83)+'СЕТ СН'!$H$14+СВЦЭМ!$D$10+'СЕТ СН'!$H$5-'СЕТ СН'!$H$24</f>
        <v>3374.6403763399999</v>
      </c>
      <c r="J99" s="36">
        <f>SUMIFS(СВЦЭМ!$D$33:$D$776,СВЦЭМ!$A$33:$A$776,$A99,СВЦЭМ!$B$33:$B$776,J$83)+'СЕТ СН'!$H$14+СВЦЭМ!$D$10+'СЕТ СН'!$H$5-'СЕТ СН'!$H$24</f>
        <v>3372.7846723299999</v>
      </c>
      <c r="K99" s="36">
        <f>SUMIFS(СВЦЭМ!$D$33:$D$776,СВЦЭМ!$A$33:$A$776,$A99,СВЦЭМ!$B$33:$B$776,K$83)+'СЕТ СН'!$H$14+СВЦЭМ!$D$10+'СЕТ СН'!$H$5-'СЕТ СН'!$H$24</f>
        <v>3371.3902864400002</v>
      </c>
      <c r="L99" s="36">
        <f>SUMIFS(СВЦЭМ!$D$33:$D$776,СВЦЭМ!$A$33:$A$776,$A99,СВЦЭМ!$B$33:$B$776,L$83)+'СЕТ СН'!$H$14+СВЦЭМ!$D$10+'СЕТ СН'!$H$5-'СЕТ СН'!$H$24</f>
        <v>3388.3727682099998</v>
      </c>
      <c r="M99" s="36">
        <f>SUMIFS(СВЦЭМ!$D$33:$D$776,СВЦЭМ!$A$33:$A$776,$A99,СВЦЭМ!$B$33:$B$776,M$83)+'СЕТ СН'!$H$14+СВЦЭМ!$D$10+'СЕТ СН'!$H$5-'СЕТ СН'!$H$24</f>
        <v>3389.5915078200001</v>
      </c>
      <c r="N99" s="36">
        <f>SUMIFS(СВЦЭМ!$D$33:$D$776,СВЦЭМ!$A$33:$A$776,$A99,СВЦЭМ!$B$33:$B$776,N$83)+'СЕТ СН'!$H$14+СВЦЭМ!$D$10+'СЕТ СН'!$H$5-'СЕТ СН'!$H$24</f>
        <v>3361.0071696800001</v>
      </c>
      <c r="O99" s="36">
        <f>SUMIFS(СВЦЭМ!$D$33:$D$776,СВЦЭМ!$A$33:$A$776,$A99,СВЦЭМ!$B$33:$B$776,O$83)+'СЕТ СН'!$H$14+СВЦЭМ!$D$10+'СЕТ СН'!$H$5-'СЕТ СН'!$H$24</f>
        <v>3326.6815816899998</v>
      </c>
      <c r="P99" s="36">
        <f>SUMIFS(СВЦЭМ!$D$33:$D$776,СВЦЭМ!$A$33:$A$776,$A99,СВЦЭМ!$B$33:$B$776,P$83)+'СЕТ СН'!$H$14+СВЦЭМ!$D$10+'СЕТ СН'!$H$5-'СЕТ СН'!$H$24</f>
        <v>3336.6527063200001</v>
      </c>
      <c r="Q99" s="36">
        <f>SUMIFS(СВЦЭМ!$D$33:$D$776,СВЦЭМ!$A$33:$A$776,$A99,СВЦЭМ!$B$33:$B$776,Q$83)+'СЕТ СН'!$H$14+СВЦЭМ!$D$10+'СЕТ СН'!$H$5-'СЕТ СН'!$H$24</f>
        <v>3343.0672733299998</v>
      </c>
      <c r="R99" s="36">
        <f>SUMIFS(СВЦЭМ!$D$33:$D$776,СВЦЭМ!$A$33:$A$776,$A99,СВЦЭМ!$B$33:$B$776,R$83)+'СЕТ СН'!$H$14+СВЦЭМ!$D$10+'СЕТ СН'!$H$5-'СЕТ СН'!$H$24</f>
        <v>3346.6265184200001</v>
      </c>
      <c r="S99" s="36">
        <f>SUMIFS(СВЦЭМ!$D$33:$D$776,СВЦЭМ!$A$33:$A$776,$A99,СВЦЭМ!$B$33:$B$776,S$83)+'СЕТ СН'!$H$14+СВЦЭМ!$D$10+'СЕТ СН'!$H$5-'СЕТ СН'!$H$24</f>
        <v>3341.9530211599999</v>
      </c>
      <c r="T99" s="36">
        <f>SUMIFS(СВЦЭМ!$D$33:$D$776,СВЦЭМ!$A$33:$A$776,$A99,СВЦЭМ!$B$33:$B$776,T$83)+'СЕТ СН'!$H$14+СВЦЭМ!$D$10+'СЕТ СН'!$H$5-'СЕТ СН'!$H$24</f>
        <v>3328.3335553000002</v>
      </c>
      <c r="U99" s="36">
        <f>SUMIFS(СВЦЭМ!$D$33:$D$776,СВЦЭМ!$A$33:$A$776,$A99,СВЦЭМ!$B$33:$B$776,U$83)+'СЕТ СН'!$H$14+СВЦЭМ!$D$10+'СЕТ СН'!$H$5-'СЕТ СН'!$H$24</f>
        <v>3348.23706128</v>
      </c>
      <c r="V99" s="36">
        <f>SUMIFS(СВЦЭМ!$D$33:$D$776,СВЦЭМ!$A$33:$A$776,$A99,СВЦЭМ!$B$33:$B$776,V$83)+'СЕТ СН'!$H$14+СВЦЭМ!$D$10+'СЕТ СН'!$H$5-'СЕТ СН'!$H$24</f>
        <v>3343.20468592</v>
      </c>
      <c r="W99" s="36">
        <f>SUMIFS(СВЦЭМ!$D$33:$D$776,СВЦЭМ!$A$33:$A$776,$A99,СВЦЭМ!$B$33:$B$776,W$83)+'СЕТ СН'!$H$14+СВЦЭМ!$D$10+'СЕТ СН'!$H$5-'СЕТ СН'!$H$24</f>
        <v>3328.1303329699999</v>
      </c>
      <c r="X99" s="36">
        <f>SUMIFS(СВЦЭМ!$D$33:$D$776,СВЦЭМ!$A$33:$A$776,$A99,СВЦЭМ!$B$33:$B$776,X$83)+'СЕТ СН'!$H$14+СВЦЭМ!$D$10+'СЕТ СН'!$H$5-'СЕТ СН'!$H$24</f>
        <v>3304.9104206900001</v>
      </c>
      <c r="Y99" s="36">
        <f>SUMIFS(СВЦЭМ!$D$33:$D$776,СВЦЭМ!$A$33:$A$776,$A99,СВЦЭМ!$B$33:$B$776,Y$83)+'СЕТ СН'!$H$14+СВЦЭМ!$D$10+'СЕТ СН'!$H$5-'СЕТ СН'!$H$24</f>
        <v>3355.7701823299999</v>
      </c>
    </row>
    <row r="100" spans="1:25" ht="15.75" x14ac:dyDescent="0.2">
      <c r="A100" s="35">
        <f t="shared" si="2"/>
        <v>43755</v>
      </c>
      <c r="B100" s="36">
        <f>SUMIFS(СВЦЭМ!$D$33:$D$776,СВЦЭМ!$A$33:$A$776,$A100,СВЦЭМ!$B$33:$B$776,B$83)+'СЕТ СН'!$H$14+СВЦЭМ!$D$10+'СЕТ СН'!$H$5-'СЕТ СН'!$H$24</f>
        <v>3432.3825265300002</v>
      </c>
      <c r="C100" s="36">
        <f>SUMIFS(СВЦЭМ!$D$33:$D$776,СВЦЭМ!$A$33:$A$776,$A100,СВЦЭМ!$B$33:$B$776,C$83)+'СЕТ СН'!$H$14+СВЦЭМ!$D$10+'СЕТ СН'!$H$5-'СЕТ СН'!$H$24</f>
        <v>3494.6115212700001</v>
      </c>
      <c r="D100" s="36">
        <f>SUMIFS(СВЦЭМ!$D$33:$D$776,СВЦЭМ!$A$33:$A$776,$A100,СВЦЭМ!$B$33:$B$776,D$83)+'СЕТ СН'!$H$14+СВЦЭМ!$D$10+'СЕТ СН'!$H$5-'СЕТ СН'!$H$24</f>
        <v>3538.7244991600001</v>
      </c>
      <c r="E100" s="36">
        <f>SUMIFS(СВЦЭМ!$D$33:$D$776,СВЦЭМ!$A$33:$A$776,$A100,СВЦЭМ!$B$33:$B$776,E$83)+'СЕТ СН'!$H$14+СВЦЭМ!$D$10+'СЕТ СН'!$H$5-'СЕТ СН'!$H$24</f>
        <v>3566.5081798299998</v>
      </c>
      <c r="F100" s="36">
        <f>SUMIFS(СВЦЭМ!$D$33:$D$776,СВЦЭМ!$A$33:$A$776,$A100,СВЦЭМ!$B$33:$B$776,F$83)+'СЕТ СН'!$H$14+СВЦЭМ!$D$10+'СЕТ СН'!$H$5-'СЕТ СН'!$H$24</f>
        <v>3575.1855398600001</v>
      </c>
      <c r="G100" s="36">
        <f>SUMIFS(СВЦЭМ!$D$33:$D$776,СВЦЭМ!$A$33:$A$776,$A100,СВЦЭМ!$B$33:$B$776,G$83)+'СЕТ СН'!$H$14+СВЦЭМ!$D$10+'СЕТ СН'!$H$5-'СЕТ СН'!$H$24</f>
        <v>3552.2255056899999</v>
      </c>
      <c r="H100" s="36">
        <f>SUMIFS(СВЦЭМ!$D$33:$D$776,СВЦЭМ!$A$33:$A$776,$A100,СВЦЭМ!$B$33:$B$776,H$83)+'СЕТ СН'!$H$14+СВЦЭМ!$D$10+'СЕТ СН'!$H$5-'СЕТ СН'!$H$24</f>
        <v>3498.5954884900002</v>
      </c>
      <c r="I100" s="36">
        <f>SUMIFS(СВЦЭМ!$D$33:$D$776,СВЦЭМ!$A$33:$A$776,$A100,СВЦЭМ!$B$33:$B$776,I$83)+'СЕТ СН'!$H$14+СВЦЭМ!$D$10+'СЕТ СН'!$H$5-'СЕТ СН'!$H$24</f>
        <v>3425.1900729200001</v>
      </c>
      <c r="J100" s="36">
        <f>SUMIFS(СВЦЭМ!$D$33:$D$776,СВЦЭМ!$A$33:$A$776,$A100,СВЦЭМ!$B$33:$B$776,J$83)+'СЕТ СН'!$H$14+СВЦЭМ!$D$10+'СЕТ СН'!$H$5-'СЕТ СН'!$H$24</f>
        <v>3431.6995291200001</v>
      </c>
      <c r="K100" s="36">
        <f>SUMIFS(СВЦЭМ!$D$33:$D$776,СВЦЭМ!$A$33:$A$776,$A100,СВЦЭМ!$B$33:$B$776,K$83)+'СЕТ СН'!$H$14+СВЦЭМ!$D$10+'СЕТ СН'!$H$5-'СЕТ СН'!$H$24</f>
        <v>3426.7638733200001</v>
      </c>
      <c r="L100" s="36">
        <f>SUMIFS(СВЦЭМ!$D$33:$D$776,СВЦЭМ!$A$33:$A$776,$A100,СВЦЭМ!$B$33:$B$776,L$83)+'СЕТ СН'!$H$14+СВЦЭМ!$D$10+'СЕТ СН'!$H$5-'СЕТ СН'!$H$24</f>
        <v>3422.4094024800002</v>
      </c>
      <c r="M100" s="36">
        <f>SUMIFS(СВЦЭМ!$D$33:$D$776,СВЦЭМ!$A$33:$A$776,$A100,СВЦЭМ!$B$33:$B$776,M$83)+'СЕТ СН'!$H$14+СВЦЭМ!$D$10+'СЕТ СН'!$H$5-'СЕТ СН'!$H$24</f>
        <v>3429.5172590299999</v>
      </c>
      <c r="N100" s="36">
        <f>SUMIFS(СВЦЭМ!$D$33:$D$776,СВЦЭМ!$A$33:$A$776,$A100,СВЦЭМ!$B$33:$B$776,N$83)+'СЕТ СН'!$H$14+СВЦЭМ!$D$10+'СЕТ СН'!$H$5-'СЕТ СН'!$H$24</f>
        <v>3394.6512654400003</v>
      </c>
      <c r="O100" s="36">
        <f>SUMIFS(СВЦЭМ!$D$33:$D$776,СВЦЭМ!$A$33:$A$776,$A100,СВЦЭМ!$B$33:$B$776,O$83)+'СЕТ СН'!$H$14+СВЦЭМ!$D$10+'СЕТ СН'!$H$5-'СЕТ СН'!$H$24</f>
        <v>3351.5645946300001</v>
      </c>
      <c r="P100" s="36">
        <f>SUMIFS(СВЦЭМ!$D$33:$D$776,СВЦЭМ!$A$33:$A$776,$A100,СВЦЭМ!$B$33:$B$776,P$83)+'СЕТ СН'!$H$14+СВЦЭМ!$D$10+'СЕТ СН'!$H$5-'СЕТ СН'!$H$24</f>
        <v>3358.4038009599999</v>
      </c>
      <c r="Q100" s="36">
        <f>SUMIFS(СВЦЭМ!$D$33:$D$776,СВЦЭМ!$A$33:$A$776,$A100,СВЦЭМ!$B$33:$B$776,Q$83)+'СЕТ СН'!$H$14+СВЦЭМ!$D$10+'СЕТ СН'!$H$5-'СЕТ СН'!$H$24</f>
        <v>3354.04586135</v>
      </c>
      <c r="R100" s="36">
        <f>SUMIFS(СВЦЭМ!$D$33:$D$776,СВЦЭМ!$A$33:$A$776,$A100,СВЦЭМ!$B$33:$B$776,R$83)+'СЕТ СН'!$H$14+СВЦЭМ!$D$10+'СЕТ СН'!$H$5-'СЕТ СН'!$H$24</f>
        <v>3357.6712889700002</v>
      </c>
      <c r="S100" s="36">
        <f>SUMIFS(СВЦЭМ!$D$33:$D$776,СВЦЭМ!$A$33:$A$776,$A100,СВЦЭМ!$B$33:$B$776,S$83)+'СЕТ СН'!$H$14+СВЦЭМ!$D$10+'СЕТ СН'!$H$5-'СЕТ СН'!$H$24</f>
        <v>3356.4188794500001</v>
      </c>
      <c r="T100" s="36">
        <f>SUMIFS(СВЦЭМ!$D$33:$D$776,СВЦЭМ!$A$33:$A$776,$A100,СВЦЭМ!$B$33:$B$776,T$83)+'СЕТ СН'!$H$14+СВЦЭМ!$D$10+'СЕТ СН'!$H$5-'СЕТ СН'!$H$24</f>
        <v>3331.1600263700002</v>
      </c>
      <c r="U100" s="36">
        <f>SUMIFS(СВЦЭМ!$D$33:$D$776,СВЦЭМ!$A$33:$A$776,$A100,СВЦЭМ!$B$33:$B$776,U$83)+'СЕТ СН'!$H$14+СВЦЭМ!$D$10+'СЕТ СН'!$H$5-'СЕТ СН'!$H$24</f>
        <v>3324.8320761200002</v>
      </c>
      <c r="V100" s="36">
        <f>SUMIFS(СВЦЭМ!$D$33:$D$776,СВЦЭМ!$A$33:$A$776,$A100,СВЦЭМ!$B$33:$B$776,V$83)+'СЕТ СН'!$H$14+СВЦЭМ!$D$10+'СЕТ СН'!$H$5-'СЕТ СН'!$H$24</f>
        <v>3313.2086759399999</v>
      </c>
      <c r="W100" s="36">
        <f>SUMIFS(СВЦЭМ!$D$33:$D$776,СВЦЭМ!$A$33:$A$776,$A100,СВЦЭМ!$B$33:$B$776,W$83)+'СЕТ СН'!$H$14+СВЦЭМ!$D$10+'СЕТ СН'!$H$5-'СЕТ СН'!$H$24</f>
        <v>3320.72415103</v>
      </c>
      <c r="X100" s="36">
        <f>SUMIFS(СВЦЭМ!$D$33:$D$776,СВЦЭМ!$A$33:$A$776,$A100,СВЦЭМ!$B$33:$B$776,X$83)+'СЕТ СН'!$H$14+СВЦЭМ!$D$10+'СЕТ СН'!$H$5-'СЕТ СН'!$H$24</f>
        <v>3341.27454197</v>
      </c>
      <c r="Y100" s="36">
        <f>SUMIFS(СВЦЭМ!$D$33:$D$776,СВЦЭМ!$A$33:$A$776,$A100,СВЦЭМ!$B$33:$B$776,Y$83)+'СЕТ СН'!$H$14+СВЦЭМ!$D$10+'СЕТ СН'!$H$5-'СЕТ СН'!$H$24</f>
        <v>3386.3413851800001</v>
      </c>
    </row>
    <row r="101" spans="1:25" ht="15.75" x14ac:dyDescent="0.2">
      <c r="A101" s="35">
        <f t="shared" si="2"/>
        <v>43756</v>
      </c>
      <c r="B101" s="36">
        <f>SUMIFS(СВЦЭМ!$D$33:$D$776,СВЦЭМ!$A$33:$A$776,$A101,СВЦЭМ!$B$33:$B$776,B$83)+'СЕТ СН'!$H$14+СВЦЭМ!$D$10+'СЕТ СН'!$H$5-'СЕТ СН'!$H$24</f>
        <v>3504.5088416600001</v>
      </c>
      <c r="C101" s="36">
        <f>SUMIFS(СВЦЭМ!$D$33:$D$776,СВЦЭМ!$A$33:$A$776,$A101,СВЦЭМ!$B$33:$B$776,C$83)+'СЕТ СН'!$H$14+СВЦЭМ!$D$10+'СЕТ СН'!$H$5-'СЕТ СН'!$H$24</f>
        <v>3505.7546558100003</v>
      </c>
      <c r="D101" s="36">
        <f>SUMIFS(СВЦЭМ!$D$33:$D$776,СВЦЭМ!$A$33:$A$776,$A101,СВЦЭМ!$B$33:$B$776,D$83)+'СЕТ СН'!$H$14+СВЦЭМ!$D$10+'СЕТ СН'!$H$5-'СЕТ СН'!$H$24</f>
        <v>3528.9628984000001</v>
      </c>
      <c r="E101" s="36">
        <f>SUMIFS(СВЦЭМ!$D$33:$D$776,СВЦЭМ!$A$33:$A$776,$A101,СВЦЭМ!$B$33:$B$776,E$83)+'СЕТ СН'!$H$14+СВЦЭМ!$D$10+'СЕТ СН'!$H$5-'СЕТ СН'!$H$24</f>
        <v>3538.4834356800002</v>
      </c>
      <c r="F101" s="36">
        <f>SUMIFS(СВЦЭМ!$D$33:$D$776,СВЦЭМ!$A$33:$A$776,$A101,СВЦЭМ!$B$33:$B$776,F$83)+'СЕТ СН'!$H$14+СВЦЭМ!$D$10+'СЕТ СН'!$H$5-'СЕТ СН'!$H$24</f>
        <v>3538.0479825399998</v>
      </c>
      <c r="G101" s="36">
        <f>SUMIFS(СВЦЭМ!$D$33:$D$776,СВЦЭМ!$A$33:$A$776,$A101,СВЦЭМ!$B$33:$B$776,G$83)+'СЕТ СН'!$H$14+СВЦЭМ!$D$10+'СЕТ СН'!$H$5-'СЕТ СН'!$H$24</f>
        <v>3513.3169439799999</v>
      </c>
      <c r="H101" s="36">
        <f>SUMIFS(СВЦЭМ!$D$33:$D$776,СВЦЭМ!$A$33:$A$776,$A101,СВЦЭМ!$B$33:$B$776,H$83)+'СЕТ СН'!$H$14+СВЦЭМ!$D$10+'СЕТ СН'!$H$5-'СЕТ СН'!$H$24</f>
        <v>3456.7114891900001</v>
      </c>
      <c r="I101" s="36">
        <f>SUMIFS(СВЦЭМ!$D$33:$D$776,СВЦЭМ!$A$33:$A$776,$A101,СВЦЭМ!$B$33:$B$776,I$83)+'СЕТ СН'!$H$14+СВЦЭМ!$D$10+'СЕТ СН'!$H$5-'СЕТ СН'!$H$24</f>
        <v>3392.19161437</v>
      </c>
      <c r="J101" s="36">
        <f>SUMIFS(СВЦЭМ!$D$33:$D$776,СВЦЭМ!$A$33:$A$776,$A101,СВЦЭМ!$B$33:$B$776,J$83)+'СЕТ СН'!$H$14+СВЦЭМ!$D$10+'СЕТ СН'!$H$5-'СЕТ СН'!$H$24</f>
        <v>3379.0829540899999</v>
      </c>
      <c r="K101" s="36">
        <f>SUMIFS(СВЦЭМ!$D$33:$D$776,СВЦЭМ!$A$33:$A$776,$A101,СВЦЭМ!$B$33:$B$776,K$83)+'СЕТ СН'!$H$14+СВЦЭМ!$D$10+'СЕТ СН'!$H$5-'СЕТ СН'!$H$24</f>
        <v>3374.2085640099999</v>
      </c>
      <c r="L101" s="36">
        <f>SUMIFS(СВЦЭМ!$D$33:$D$776,СВЦЭМ!$A$33:$A$776,$A101,СВЦЭМ!$B$33:$B$776,L$83)+'СЕТ СН'!$H$14+СВЦЭМ!$D$10+'СЕТ СН'!$H$5-'СЕТ СН'!$H$24</f>
        <v>3380.7888039600002</v>
      </c>
      <c r="M101" s="36">
        <f>SUMIFS(СВЦЭМ!$D$33:$D$776,СВЦЭМ!$A$33:$A$776,$A101,СВЦЭМ!$B$33:$B$776,M$83)+'СЕТ СН'!$H$14+СВЦЭМ!$D$10+'СЕТ СН'!$H$5-'СЕТ СН'!$H$24</f>
        <v>3387.77538267</v>
      </c>
      <c r="N101" s="36">
        <f>SUMIFS(СВЦЭМ!$D$33:$D$776,СВЦЭМ!$A$33:$A$776,$A101,СВЦЭМ!$B$33:$B$776,N$83)+'СЕТ СН'!$H$14+СВЦЭМ!$D$10+'СЕТ СН'!$H$5-'СЕТ СН'!$H$24</f>
        <v>3357.4451269299998</v>
      </c>
      <c r="O101" s="36">
        <f>SUMIFS(СВЦЭМ!$D$33:$D$776,СВЦЭМ!$A$33:$A$776,$A101,СВЦЭМ!$B$33:$B$776,O$83)+'СЕТ СН'!$H$14+СВЦЭМ!$D$10+'СЕТ СН'!$H$5-'СЕТ СН'!$H$24</f>
        <v>3321.3945914999999</v>
      </c>
      <c r="P101" s="36">
        <f>SUMIFS(СВЦЭМ!$D$33:$D$776,СВЦЭМ!$A$33:$A$776,$A101,СВЦЭМ!$B$33:$B$776,P$83)+'СЕТ СН'!$H$14+СВЦЭМ!$D$10+'СЕТ СН'!$H$5-'СЕТ СН'!$H$24</f>
        <v>3332.1623109500001</v>
      </c>
      <c r="Q101" s="36">
        <f>SUMIFS(СВЦЭМ!$D$33:$D$776,СВЦЭМ!$A$33:$A$776,$A101,СВЦЭМ!$B$33:$B$776,Q$83)+'СЕТ СН'!$H$14+СВЦЭМ!$D$10+'СЕТ СН'!$H$5-'СЕТ СН'!$H$24</f>
        <v>3337.6587077899999</v>
      </c>
      <c r="R101" s="36">
        <f>SUMIFS(СВЦЭМ!$D$33:$D$776,СВЦЭМ!$A$33:$A$776,$A101,СВЦЭМ!$B$33:$B$776,R$83)+'СЕТ СН'!$H$14+СВЦЭМ!$D$10+'СЕТ СН'!$H$5-'СЕТ СН'!$H$24</f>
        <v>3327.3061112300002</v>
      </c>
      <c r="S101" s="36">
        <f>SUMIFS(СВЦЭМ!$D$33:$D$776,СВЦЭМ!$A$33:$A$776,$A101,СВЦЭМ!$B$33:$B$776,S$83)+'СЕТ СН'!$H$14+СВЦЭМ!$D$10+'СЕТ СН'!$H$5-'СЕТ СН'!$H$24</f>
        <v>3317.36804798</v>
      </c>
      <c r="T101" s="36">
        <f>SUMIFS(СВЦЭМ!$D$33:$D$776,СВЦЭМ!$A$33:$A$776,$A101,СВЦЭМ!$B$33:$B$776,T$83)+'СЕТ СН'!$H$14+СВЦЭМ!$D$10+'СЕТ СН'!$H$5-'СЕТ СН'!$H$24</f>
        <v>3320.8682221399999</v>
      </c>
      <c r="U101" s="36">
        <f>SUMIFS(СВЦЭМ!$D$33:$D$776,СВЦЭМ!$A$33:$A$776,$A101,СВЦЭМ!$B$33:$B$776,U$83)+'СЕТ СН'!$H$14+СВЦЭМ!$D$10+'СЕТ СН'!$H$5-'СЕТ СН'!$H$24</f>
        <v>3322.9054740400002</v>
      </c>
      <c r="V101" s="36">
        <f>SUMIFS(СВЦЭМ!$D$33:$D$776,СВЦЭМ!$A$33:$A$776,$A101,СВЦЭМ!$B$33:$B$776,V$83)+'СЕТ СН'!$H$14+СВЦЭМ!$D$10+'СЕТ СН'!$H$5-'СЕТ СН'!$H$24</f>
        <v>3316.6583215700002</v>
      </c>
      <c r="W101" s="36">
        <f>SUMIFS(СВЦЭМ!$D$33:$D$776,СВЦЭМ!$A$33:$A$776,$A101,СВЦЭМ!$B$33:$B$776,W$83)+'СЕТ СН'!$H$14+СВЦЭМ!$D$10+'СЕТ СН'!$H$5-'СЕТ СН'!$H$24</f>
        <v>3338.9798405199999</v>
      </c>
      <c r="X101" s="36">
        <f>SUMIFS(СВЦЭМ!$D$33:$D$776,СВЦЭМ!$A$33:$A$776,$A101,СВЦЭМ!$B$33:$B$776,X$83)+'СЕТ СН'!$H$14+СВЦЭМ!$D$10+'СЕТ СН'!$H$5-'СЕТ СН'!$H$24</f>
        <v>3356.43604633</v>
      </c>
      <c r="Y101" s="36">
        <f>SUMIFS(СВЦЭМ!$D$33:$D$776,СВЦЭМ!$A$33:$A$776,$A101,СВЦЭМ!$B$33:$B$776,Y$83)+'СЕТ СН'!$H$14+СВЦЭМ!$D$10+'СЕТ СН'!$H$5-'СЕТ СН'!$H$24</f>
        <v>3403.7791687200001</v>
      </c>
    </row>
    <row r="102" spans="1:25" ht="15.75" x14ac:dyDescent="0.2">
      <c r="A102" s="35">
        <f t="shared" si="2"/>
        <v>43757</v>
      </c>
      <c r="B102" s="36">
        <f>SUMIFS(СВЦЭМ!$D$33:$D$776,СВЦЭМ!$A$33:$A$776,$A102,СВЦЭМ!$B$33:$B$776,B$83)+'СЕТ СН'!$H$14+СВЦЭМ!$D$10+'СЕТ СН'!$H$5-'СЕТ СН'!$H$24</f>
        <v>3449.8571499099999</v>
      </c>
      <c r="C102" s="36">
        <f>SUMIFS(СВЦЭМ!$D$33:$D$776,СВЦЭМ!$A$33:$A$776,$A102,СВЦЭМ!$B$33:$B$776,C$83)+'СЕТ СН'!$H$14+СВЦЭМ!$D$10+'СЕТ СН'!$H$5-'СЕТ СН'!$H$24</f>
        <v>3500.9241542</v>
      </c>
      <c r="D102" s="36">
        <f>SUMIFS(СВЦЭМ!$D$33:$D$776,СВЦЭМ!$A$33:$A$776,$A102,СВЦЭМ!$B$33:$B$776,D$83)+'СЕТ СН'!$H$14+СВЦЭМ!$D$10+'СЕТ СН'!$H$5-'СЕТ СН'!$H$24</f>
        <v>3496.16139849</v>
      </c>
      <c r="E102" s="36">
        <f>SUMIFS(СВЦЭМ!$D$33:$D$776,СВЦЭМ!$A$33:$A$776,$A102,СВЦЭМ!$B$33:$B$776,E$83)+'СЕТ СН'!$H$14+СВЦЭМ!$D$10+'СЕТ СН'!$H$5-'СЕТ СН'!$H$24</f>
        <v>3495.0372489000001</v>
      </c>
      <c r="F102" s="36">
        <f>SUMIFS(СВЦЭМ!$D$33:$D$776,СВЦЭМ!$A$33:$A$776,$A102,СВЦЭМ!$B$33:$B$776,F$83)+'СЕТ СН'!$H$14+СВЦЭМ!$D$10+'СЕТ СН'!$H$5-'СЕТ СН'!$H$24</f>
        <v>3489.2814039200002</v>
      </c>
      <c r="G102" s="36">
        <f>SUMIFS(СВЦЭМ!$D$33:$D$776,СВЦЭМ!$A$33:$A$776,$A102,СВЦЭМ!$B$33:$B$776,G$83)+'СЕТ СН'!$H$14+СВЦЭМ!$D$10+'СЕТ СН'!$H$5-'СЕТ СН'!$H$24</f>
        <v>3477.8858775099998</v>
      </c>
      <c r="H102" s="36">
        <f>SUMIFS(СВЦЭМ!$D$33:$D$776,СВЦЭМ!$A$33:$A$776,$A102,СВЦЭМ!$B$33:$B$776,H$83)+'СЕТ СН'!$H$14+СВЦЭМ!$D$10+'СЕТ СН'!$H$5-'СЕТ СН'!$H$24</f>
        <v>3445.07851372</v>
      </c>
      <c r="I102" s="36">
        <f>SUMIFS(СВЦЭМ!$D$33:$D$776,СВЦЭМ!$A$33:$A$776,$A102,СВЦЭМ!$B$33:$B$776,I$83)+'СЕТ СН'!$H$14+СВЦЭМ!$D$10+'СЕТ СН'!$H$5-'СЕТ СН'!$H$24</f>
        <v>3415.8296059200002</v>
      </c>
      <c r="J102" s="36">
        <f>SUMIFS(СВЦЭМ!$D$33:$D$776,СВЦЭМ!$A$33:$A$776,$A102,СВЦЭМ!$B$33:$B$776,J$83)+'СЕТ СН'!$H$14+СВЦЭМ!$D$10+'СЕТ СН'!$H$5-'СЕТ СН'!$H$24</f>
        <v>3386.6395541299999</v>
      </c>
      <c r="K102" s="36">
        <f>SUMIFS(СВЦЭМ!$D$33:$D$776,СВЦЭМ!$A$33:$A$776,$A102,СВЦЭМ!$B$33:$B$776,K$83)+'СЕТ СН'!$H$14+СВЦЭМ!$D$10+'СЕТ СН'!$H$5-'СЕТ СН'!$H$24</f>
        <v>3377.26825444</v>
      </c>
      <c r="L102" s="36">
        <f>SUMIFS(СВЦЭМ!$D$33:$D$776,СВЦЭМ!$A$33:$A$776,$A102,СВЦЭМ!$B$33:$B$776,L$83)+'СЕТ СН'!$H$14+СВЦЭМ!$D$10+'СЕТ СН'!$H$5-'СЕТ СН'!$H$24</f>
        <v>3363.7890309200002</v>
      </c>
      <c r="M102" s="36">
        <f>SUMIFS(СВЦЭМ!$D$33:$D$776,СВЦЭМ!$A$33:$A$776,$A102,СВЦЭМ!$B$33:$B$776,M$83)+'СЕТ СН'!$H$14+СВЦЭМ!$D$10+'СЕТ СН'!$H$5-'СЕТ СН'!$H$24</f>
        <v>3358.4869579199999</v>
      </c>
      <c r="N102" s="36">
        <f>SUMIFS(СВЦЭМ!$D$33:$D$776,СВЦЭМ!$A$33:$A$776,$A102,СВЦЭМ!$B$33:$B$776,N$83)+'СЕТ СН'!$H$14+СВЦЭМ!$D$10+'СЕТ СН'!$H$5-'СЕТ СН'!$H$24</f>
        <v>3342.8111834900001</v>
      </c>
      <c r="O102" s="36">
        <f>SUMIFS(СВЦЭМ!$D$33:$D$776,СВЦЭМ!$A$33:$A$776,$A102,СВЦЭМ!$B$33:$B$776,O$83)+'СЕТ СН'!$H$14+СВЦЭМ!$D$10+'СЕТ СН'!$H$5-'СЕТ СН'!$H$24</f>
        <v>3319.5475850900002</v>
      </c>
      <c r="P102" s="36">
        <f>SUMIFS(СВЦЭМ!$D$33:$D$776,СВЦЭМ!$A$33:$A$776,$A102,СВЦЭМ!$B$33:$B$776,P$83)+'СЕТ СН'!$H$14+СВЦЭМ!$D$10+'СЕТ СН'!$H$5-'СЕТ СН'!$H$24</f>
        <v>3328.53129051</v>
      </c>
      <c r="Q102" s="36">
        <f>SUMIFS(СВЦЭМ!$D$33:$D$776,СВЦЭМ!$A$33:$A$776,$A102,СВЦЭМ!$B$33:$B$776,Q$83)+'СЕТ СН'!$H$14+СВЦЭМ!$D$10+'СЕТ СН'!$H$5-'СЕТ СН'!$H$24</f>
        <v>3331.6981010499999</v>
      </c>
      <c r="R102" s="36">
        <f>SUMIFS(СВЦЭМ!$D$33:$D$776,СВЦЭМ!$A$33:$A$776,$A102,СВЦЭМ!$B$33:$B$776,R$83)+'СЕТ СН'!$H$14+СВЦЭМ!$D$10+'СЕТ СН'!$H$5-'СЕТ СН'!$H$24</f>
        <v>3321.9627295600003</v>
      </c>
      <c r="S102" s="36">
        <f>SUMIFS(СВЦЭМ!$D$33:$D$776,СВЦЭМ!$A$33:$A$776,$A102,СВЦЭМ!$B$33:$B$776,S$83)+'СЕТ СН'!$H$14+СВЦЭМ!$D$10+'СЕТ СН'!$H$5-'СЕТ СН'!$H$24</f>
        <v>3314.5705754400001</v>
      </c>
      <c r="T102" s="36">
        <f>SUMIFS(СВЦЭМ!$D$33:$D$776,СВЦЭМ!$A$33:$A$776,$A102,СВЦЭМ!$B$33:$B$776,T$83)+'СЕТ СН'!$H$14+СВЦЭМ!$D$10+'СЕТ СН'!$H$5-'СЕТ СН'!$H$24</f>
        <v>3299.6135411</v>
      </c>
      <c r="U102" s="36">
        <f>SUMIFS(СВЦЭМ!$D$33:$D$776,СВЦЭМ!$A$33:$A$776,$A102,СВЦЭМ!$B$33:$B$776,U$83)+'СЕТ СН'!$H$14+СВЦЭМ!$D$10+'СЕТ СН'!$H$5-'СЕТ СН'!$H$24</f>
        <v>3315.79041241</v>
      </c>
      <c r="V102" s="36">
        <f>SUMIFS(СВЦЭМ!$D$33:$D$776,СВЦЭМ!$A$33:$A$776,$A102,СВЦЭМ!$B$33:$B$776,V$83)+'СЕТ СН'!$H$14+СВЦЭМ!$D$10+'СЕТ СН'!$H$5-'СЕТ СН'!$H$24</f>
        <v>3303.9369394700002</v>
      </c>
      <c r="W102" s="36">
        <f>SUMIFS(СВЦЭМ!$D$33:$D$776,СВЦЭМ!$A$33:$A$776,$A102,СВЦЭМ!$B$33:$B$776,W$83)+'СЕТ СН'!$H$14+СВЦЭМ!$D$10+'СЕТ СН'!$H$5-'СЕТ СН'!$H$24</f>
        <v>3312.67045211</v>
      </c>
      <c r="X102" s="36">
        <f>SUMIFS(СВЦЭМ!$D$33:$D$776,СВЦЭМ!$A$33:$A$776,$A102,СВЦЭМ!$B$33:$B$776,X$83)+'СЕТ СН'!$H$14+СВЦЭМ!$D$10+'СЕТ СН'!$H$5-'СЕТ СН'!$H$24</f>
        <v>3333.2889408800002</v>
      </c>
      <c r="Y102" s="36">
        <f>SUMIFS(СВЦЭМ!$D$33:$D$776,СВЦЭМ!$A$33:$A$776,$A102,СВЦЭМ!$B$33:$B$776,Y$83)+'СЕТ СН'!$H$14+СВЦЭМ!$D$10+'СЕТ СН'!$H$5-'СЕТ СН'!$H$24</f>
        <v>3384.8091102200001</v>
      </c>
    </row>
    <row r="103" spans="1:25" ht="15.75" x14ac:dyDescent="0.2">
      <c r="A103" s="35">
        <f t="shared" si="2"/>
        <v>43758</v>
      </c>
      <c r="B103" s="36">
        <f>SUMIFS(СВЦЭМ!$D$33:$D$776,СВЦЭМ!$A$33:$A$776,$A103,СВЦЭМ!$B$33:$B$776,B$83)+'СЕТ СН'!$H$14+СВЦЭМ!$D$10+'СЕТ СН'!$H$5-'СЕТ СН'!$H$24</f>
        <v>3444.6386855800001</v>
      </c>
      <c r="C103" s="36">
        <f>SUMIFS(СВЦЭМ!$D$33:$D$776,СВЦЭМ!$A$33:$A$776,$A103,СВЦЭМ!$B$33:$B$776,C$83)+'СЕТ СН'!$H$14+СВЦЭМ!$D$10+'СЕТ СН'!$H$5-'СЕТ СН'!$H$24</f>
        <v>3487.56724884</v>
      </c>
      <c r="D103" s="36">
        <f>SUMIFS(СВЦЭМ!$D$33:$D$776,СВЦЭМ!$A$33:$A$776,$A103,СВЦЭМ!$B$33:$B$776,D$83)+'СЕТ СН'!$H$14+СВЦЭМ!$D$10+'СЕТ СН'!$H$5-'СЕТ СН'!$H$24</f>
        <v>3510.1013215600001</v>
      </c>
      <c r="E103" s="36">
        <f>SUMIFS(СВЦЭМ!$D$33:$D$776,СВЦЭМ!$A$33:$A$776,$A103,СВЦЭМ!$B$33:$B$776,E$83)+'СЕТ СН'!$H$14+СВЦЭМ!$D$10+'СЕТ СН'!$H$5-'СЕТ СН'!$H$24</f>
        <v>3517.5488964800002</v>
      </c>
      <c r="F103" s="36">
        <f>SUMIFS(СВЦЭМ!$D$33:$D$776,СВЦЭМ!$A$33:$A$776,$A103,СВЦЭМ!$B$33:$B$776,F$83)+'СЕТ СН'!$H$14+СВЦЭМ!$D$10+'СЕТ СН'!$H$5-'СЕТ СН'!$H$24</f>
        <v>3516.72317763</v>
      </c>
      <c r="G103" s="36">
        <f>SUMIFS(СВЦЭМ!$D$33:$D$776,СВЦЭМ!$A$33:$A$776,$A103,СВЦЭМ!$B$33:$B$776,G$83)+'СЕТ СН'!$H$14+СВЦЭМ!$D$10+'СЕТ СН'!$H$5-'СЕТ СН'!$H$24</f>
        <v>3492.0443950899999</v>
      </c>
      <c r="H103" s="36">
        <f>SUMIFS(СВЦЭМ!$D$33:$D$776,СВЦЭМ!$A$33:$A$776,$A103,СВЦЭМ!$B$33:$B$776,H$83)+'СЕТ СН'!$H$14+СВЦЭМ!$D$10+'СЕТ СН'!$H$5-'СЕТ СН'!$H$24</f>
        <v>3481.03005777</v>
      </c>
      <c r="I103" s="36">
        <f>SUMIFS(СВЦЭМ!$D$33:$D$776,СВЦЭМ!$A$33:$A$776,$A103,СВЦЭМ!$B$33:$B$776,I$83)+'СЕТ СН'!$H$14+СВЦЭМ!$D$10+'СЕТ СН'!$H$5-'СЕТ СН'!$H$24</f>
        <v>3452.8772725899998</v>
      </c>
      <c r="J103" s="36">
        <f>SUMIFS(СВЦЭМ!$D$33:$D$776,СВЦЭМ!$A$33:$A$776,$A103,СВЦЭМ!$B$33:$B$776,J$83)+'СЕТ СН'!$H$14+СВЦЭМ!$D$10+'СЕТ СН'!$H$5-'СЕТ СН'!$H$24</f>
        <v>3394.0063815399999</v>
      </c>
      <c r="K103" s="36">
        <f>SUMIFS(СВЦЭМ!$D$33:$D$776,СВЦЭМ!$A$33:$A$776,$A103,СВЦЭМ!$B$33:$B$776,K$83)+'СЕТ СН'!$H$14+СВЦЭМ!$D$10+'СЕТ СН'!$H$5-'СЕТ СН'!$H$24</f>
        <v>3368.4571673400001</v>
      </c>
      <c r="L103" s="36">
        <f>SUMIFS(СВЦЭМ!$D$33:$D$776,СВЦЭМ!$A$33:$A$776,$A103,СВЦЭМ!$B$33:$B$776,L$83)+'СЕТ СН'!$H$14+СВЦЭМ!$D$10+'СЕТ СН'!$H$5-'СЕТ СН'!$H$24</f>
        <v>3373.0475255000001</v>
      </c>
      <c r="M103" s="36">
        <f>SUMIFS(СВЦЭМ!$D$33:$D$776,СВЦЭМ!$A$33:$A$776,$A103,СВЦЭМ!$B$33:$B$776,M$83)+'СЕТ СН'!$H$14+СВЦЭМ!$D$10+'СЕТ СН'!$H$5-'СЕТ СН'!$H$24</f>
        <v>3376.2312640499999</v>
      </c>
      <c r="N103" s="36">
        <f>SUMIFS(СВЦЭМ!$D$33:$D$776,СВЦЭМ!$A$33:$A$776,$A103,СВЦЭМ!$B$33:$B$776,N$83)+'СЕТ СН'!$H$14+СВЦЭМ!$D$10+'СЕТ СН'!$H$5-'СЕТ СН'!$H$24</f>
        <v>3333.7596095099998</v>
      </c>
      <c r="O103" s="36">
        <f>SUMIFS(СВЦЭМ!$D$33:$D$776,СВЦЭМ!$A$33:$A$776,$A103,СВЦЭМ!$B$33:$B$776,O$83)+'СЕТ СН'!$H$14+СВЦЭМ!$D$10+'СЕТ СН'!$H$5-'СЕТ СН'!$H$24</f>
        <v>3325.78900303</v>
      </c>
      <c r="P103" s="36">
        <f>SUMIFS(СВЦЭМ!$D$33:$D$776,СВЦЭМ!$A$33:$A$776,$A103,СВЦЭМ!$B$33:$B$776,P$83)+'СЕТ СН'!$H$14+СВЦЭМ!$D$10+'СЕТ СН'!$H$5-'СЕТ СН'!$H$24</f>
        <v>3334.1006425099999</v>
      </c>
      <c r="Q103" s="36">
        <f>SUMIFS(СВЦЭМ!$D$33:$D$776,СВЦЭМ!$A$33:$A$776,$A103,СВЦЭМ!$B$33:$B$776,Q$83)+'СЕТ СН'!$H$14+СВЦЭМ!$D$10+'СЕТ СН'!$H$5-'СЕТ СН'!$H$24</f>
        <v>3331.1057179499999</v>
      </c>
      <c r="R103" s="36">
        <f>SUMIFS(СВЦЭМ!$D$33:$D$776,СВЦЭМ!$A$33:$A$776,$A103,СВЦЭМ!$B$33:$B$776,R$83)+'СЕТ СН'!$H$14+СВЦЭМ!$D$10+'СЕТ СН'!$H$5-'СЕТ СН'!$H$24</f>
        <v>3332.1163590000001</v>
      </c>
      <c r="S103" s="36">
        <f>SUMIFS(СВЦЭМ!$D$33:$D$776,СВЦЭМ!$A$33:$A$776,$A103,СВЦЭМ!$B$33:$B$776,S$83)+'СЕТ СН'!$H$14+СВЦЭМ!$D$10+'СЕТ СН'!$H$5-'СЕТ СН'!$H$24</f>
        <v>3327.39979498</v>
      </c>
      <c r="T103" s="36">
        <f>SUMIFS(СВЦЭМ!$D$33:$D$776,СВЦЭМ!$A$33:$A$776,$A103,СВЦЭМ!$B$33:$B$776,T$83)+'СЕТ СН'!$H$14+СВЦЭМ!$D$10+'СЕТ СН'!$H$5-'СЕТ СН'!$H$24</f>
        <v>3318.24602886</v>
      </c>
      <c r="U103" s="36">
        <f>SUMIFS(СВЦЭМ!$D$33:$D$776,СВЦЭМ!$A$33:$A$776,$A103,СВЦЭМ!$B$33:$B$776,U$83)+'СЕТ СН'!$H$14+СВЦЭМ!$D$10+'СЕТ СН'!$H$5-'СЕТ СН'!$H$24</f>
        <v>3323.37011695</v>
      </c>
      <c r="V103" s="36">
        <f>SUMIFS(СВЦЭМ!$D$33:$D$776,СВЦЭМ!$A$33:$A$776,$A103,СВЦЭМ!$B$33:$B$776,V$83)+'СЕТ СН'!$H$14+СВЦЭМ!$D$10+'СЕТ СН'!$H$5-'СЕТ СН'!$H$24</f>
        <v>3309.0579464800003</v>
      </c>
      <c r="W103" s="36">
        <f>SUMIFS(СВЦЭМ!$D$33:$D$776,СВЦЭМ!$A$33:$A$776,$A103,СВЦЭМ!$B$33:$B$776,W$83)+'СЕТ СН'!$H$14+СВЦЭМ!$D$10+'СЕТ СН'!$H$5-'СЕТ СН'!$H$24</f>
        <v>3301.64267075</v>
      </c>
      <c r="X103" s="36">
        <f>SUMIFS(СВЦЭМ!$D$33:$D$776,СВЦЭМ!$A$33:$A$776,$A103,СВЦЭМ!$B$33:$B$776,X$83)+'СЕТ СН'!$H$14+СВЦЭМ!$D$10+'СЕТ СН'!$H$5-'СЕТ СН'!$H$24</f>
        <v>3310.8727558</v>
      </c>
      <c r="Y103" s="36">
        <f>SUMIFS(СВЦЭМ!$D$33:$D$776,СВЦЭМ!$A$33:$A$776,$A103,СВЦЭМ!$B$33:$B$776,Y$83)+'СЕТ СН'!$H$14+СВЦЭМ!$D$10+'СЕТ СН'!$H$5-'СЕТ СН'!$H$24</f>
        <v>3359.3515473500001</v>
      </c>
    </row>
    <row r="104" spans="1:25" ht="15.75" x14ac:dyDescent="0.2">
      <c r="A104" s="35">
        <f t="shared" si="2"/>
        <v>43759</v>
      </c>
      <c r="B104" s="36">
        <f>SUMIFS(СВЦЭМ!$D$33:$D$776,СВЦЭМ!$A$33:$A$776,$A104,СВЦЭМ!$B$33:$B$776,B$83)+'СЕТ СН'!$H$14+СВЦЭМ!$D$10+'СЕТ СН'!$H$5-'СЕТ СН'!$H$24</f>
        <v>3461.73612882</v>
      </c>
      <c r="C104" s="36">
        <f>SUMIFS(СВЦЭМ!$D$33:$D$776,СВЦЭМ!$A$33:$A$776,$A104,СВЦЭМ!$B$33:$B$776,C$83)+'СЕТ СН'!$H$14+СВЦЭМ!$D$10+'СЕТ СН'!$H$5-'СЕТ СН'!$H$24</f>
        <v>3506.2084494300002</v>
      </c>
      <c r="D104" s="36">
        <f>SUMIFS(СВЦЭМ!$D$33:$D$776,СВЦЭМ!$A$33:$A$776,$A104,СВЦЭМ!$B$33:$B$776,D$83)+'СЕТ СН'!$H$14+СВЦЭМ!$D$10+'СЕТ СН'!$H$5-'СЕТ СН'!$H$24</f>
        <v>3527.3842514600001</v>
      </c>
      <c r="E104" s="36">
        <f>SUMIFS(СВЦЭМ!$D$33:$D$776,СВЦЭМ!$A$33:$A$776,$A104,СВЦЭМ!$B$33:$B$776,E$83)+'СЕТ СН'!$H$14+СВЦЭМ!$D$10+'СЕТ СН'!$H$5-'СЕТ СН'!$H$24</f>
        <v>3533.76210141</v>
      </c>
      <c r="F104" s="36">
        <f>SUMIFS(СВЦЭМ!$D$33:$D$776,СВЦЭМ!$A$33:$A$776,$A104,СВЦЭМ!$B$33:$B$776,F$83)+'СЕТ СН'!$H$14+СВЦЭМ!$D$10+'СЕТ СН'!$H$5-'СЕТ СН'!$H$24</f>
        <v>3532.40885845</v>
      </c>
      <c r="G104" s="36">
        <f>SUMIFS(СВЦЭМ!$D$33:$D$776,СВЦЭМ!$A$33:$A$776,$A104,СВЦЭМ!$B$33:$B$776,G$83)+'СЕТ СН'!$H$14+СВЦЭМ!$D$10+'СЕТ СН'!$H$5-'СЕТ СН'!$H$24</f>
        <v>3508.25953944</v>
      </c>
      <c r="H104" s="36">
        <f>SUMIFS(СВЦЭМ!$D$33:$D$776,СВЦЭМ!$A$33:$A$776,$A104,СВЦЭМ!$B$33:$B$776,H$83)+'СЕТ СН'!$H$14+СВЦЭМ!$D$10+'СЕТ СН'!$H$5-'СЕТ СН'!$H$24</f>
        <v>3473.7082870300001</v>
      </c>
      <c r="I104" s="36">
        <f>SUMIFS(СВЦЭМ!$D$33:$D$776,СВЦЭМ!$A$33:$A$776,$A104,СВЦЭМ!$B$33:$B$776,I$83)+'СЕТ СН'!$H$14+СВЦЭМ!$D$10+'СЕТ СН'!$H$5-'СЕТ СН'!$H$24</f>
        <v>3432.5755065000003</v>
      </c>
      <c r="J104" s="36">
        <f>SUMIFS(СВЦЭМ!$D$33:$D$776,СВЦЭМ!$A$33:$A$776,$A104,СВЦЭМ!$B$33:$B$776,J$83)+'СЕТ СН'!$H$14+СВЦЭМ!$D$10+'СЕТ СН'!$H$5-'СЕТ СН'!$H$24</f>
        <v>3414.7320627099998</v>
      </c>
      <c r="K104" s="36">
        <f>SUMIFS(СВЦЭМ!$D$33:$D$776,СВЦЭМ!$A$33:$A$776,$A104,СВЦЭМ!$B$33:$B$776,K$83)+'СЕТ СН'!$H$14+СВЦЭМ!$D$10+'СЕТ СН'!$H$5-'СЕТ СН'!$H$24</f>
        <v>3402.9477036500002</v>
      </c>
      <c r="L104" s="36">
        <f>SUMIFS(СВЦЭМ!$D$33:$D$776,СВЦЭМ!$A$33:$A$776,$A104,СВЦЭМ!$B$33:$B$776,L$83)+'СЕТ СН'!$H$14+СВЦЭМ!$D$10+'СЕТ СН'!$H$5-'СЕТ СН'!$H$24</f>
        <v>3391.9933947200002</v>
      </c>
      <c r="M104" s="36">
        <f>SUMIFS(СВЦЭМ!$D$33:$D$776,СВЦЭМ!$A$33:$A$776,$A104,СВЦЭМ!$B$33:$B$776,M$83)+'СЕТ СН'!$H$14+СВЦЭМ!$D$10+'СЕТ СН'!$H$5-'СЕТ СН'!$H$24</f>
        <v>3395.3157744499999</v>
      </c>
      <c r="N104" s="36">
        <f>SUMIFS(СВЦЭМ!$D$33:$D$776,СВЦЭМ!$A$33:$A$776,$A104,СВЦЭМ!$B$33:$B$776,N$83)+'СЕТ СН'!$H$14+СВЦЭМ!$D$10+'СЕТ СН'!$H$5-'СЕТ СН'!$H$24</f>
        <v>3355.4302225400002</v>
      </c>
      <c r="O104" s="36">
        <f>SUMIFS(СВЦЭМ!$D$33:$D$776,СВЦЭМ!$A$33:$A$776,$A104,СВЦЭМ!$B$33:$B$776,O$83)+'СЕТ СН'!$H$14+СВЦЭМ!$D$10+'СЕТ СН'!$H$5-'СЕТ СН'!$H$24</f>
        <v>3319.56264207</v>
      </c>
      <c r="P104" s="36">
        <f>SUMIFS(СВЦЭМ!$D$33:$D$776,СВЦЭМ!$A$33:$A$776,$A104,СВЦЭМ!$B$33:$B$776,P$83)+'СЕТ СН'!$H$14+СВЦЭМ!$D$10+'СЕТ СН'!$H$5-'СЕТ СН'!$H$24</f>
        <v>3322.4542640499999</v>
      </c>
      <c r="Q104" s="36">
        <f>SUMIFS(СВЦЭМ!$D$33:$D$776,СВЦЭМ!$A$33:$A$776,$A104,СВЦЭМ!$B$33:$B$776,Q$83)+'СЕТ СН'!$H$14+СВЦЭМ!$D$10+'СЕТ СН'!$H$5-'СЕТ СН'!$H$24</f>
        <v>3323.1988002799999</v>
      </c>
      <c r="R104" s="36">
        <f>SUMIFS(СВЦЭМ!$D$33:$D$776,СВЦЭМ!$A$33:$A$776,$A104,СВЦЭМ!$B$33:$B$776,R$83)+'СЕТ СН'!$H$14+СВЦЭМ!$D$10+'СЕТ СН'!$H$5-'СЕТ СН'!$H$24</f>
        <v>3319.56875846</v>
      </c>
      <c r="S104" s="36">
        <f>SUMIFS(СВЦЭМ!$D$33:$D$776,СВЦЭМ!$A$33:$A$776,$A104,СВЦЭМ!$B$33:$B$776,S$83)+'СЕТ СН'!$H$14+СВЦЭМ!$D$10+'СЕТ СН'!$H$5-'СЕТ СН'!$H$24</f>
        <v>3324.11321413</v>
      </c>
      <c r="T104" s="36">
        <f>SUMIFS(СВЦЭМ!$D$33:$D$776,СВЦЭМ!$A$33:$A$776,$A104,СВЦЭМ!$B$33:$B$776,T$83)+'СЕТ СН'!$H$14+СВЦЭМ!$D$10+'СЕТ СН'!$H$5-'СЕТ СН'!$H$24</f>
        <v>3313.8965753100001</v>
      </c>
      <c r="U104" s="36">
        <f>SUMIFS(СВЦЭМ!$D$33:$D$776,СВЦЭМ!$A$33:$A$776,$A104,СВЦЭМ!$B$33:$B$776,U$83)+'СЕТ СН'!$H$14+СВЦЭМ!$D$10+'СЕТ СН'!$H$5-'СЕТ СН'!$H$24</f>
        <v>3311.15947306</v>
      </c>
      <c r="V104" s="36">
        <f>SUMIFS(СВЦЭМ!$D$33:$D$776,СВЦЭМ!$A$33:$A$776,$A104,СВЦЭМ!$B$33:$B$776,V$83)+'СЕТ СН'!$H$14+СВЦЭМ!$D$10+'СЕТ СН'!$H$5-'СЕТ СН'!$H$24</f>
        <v>3308.0915407299999</v>
      </c>
      <c r="W104" s="36">
        <f>SUMIFS(СВЦЭМ!$D$33:$D$776,СВЦЭМ!$A$33:$A$776,$A104,СВЦЭМ!$B$33:$B$776,W$83)+'СЕТ СН'!$H$14+СВЦЭМ!$D$10+'СЕТ СН'!$H$5-'СЕТ СН'!$H$24</f>
        <v>3336.7444673099999</v>
      </c>
      <c r="X104" s="36">
        <f>SUMIFS(СВЦЭМ!$D$33:$D$776,СВЦЭМ!$A$33:$A$776,$A104,СВЦЭМ!$B$33:$B$776,X$83)+'СЕТ СН'!$H$14+СВЦЭМ!$D$10+'СЕТ СН'!$H$5-'СЕТ СН'!$H$24</f>
        <v>3342.5024791000001</v>
      </c>
      <c r="Y104" s="36">
        <f>SUMIFS(СВЦЭМ!$D$33:$D$776,СВЦЭМ!$A$33:$A$776,$A104,СВЦЭМ!$B$33:$B$776,Y$83)+'СЕТ СН'!$H$14+СВЦЭМ!$D$10+'СЕТ СН'!$H$5-'СЕТ СН'!$H$24</f>
        <v>3388.8424152900002</v>
      </c>
    </row>
    <row r="105" spans="1:25" ht="15.75" x14ac:dyDescent="0.2">
      <c r="A105" s="35">
        <f t="shared" si="2"/>
        <v>43760</v>
      </c>
      <c r="B105" s="36">
        <f>SUMIFS(СВЦЭМ!$D$33:$D$776,СВЦЭМ!$A$33:$A$776,$A105,СВЦЭМ!$B$33:$B$776,B$83)+'СЕТ СН'!$H$14+СВЦЭМ!$D$10+'СЕТ СН'!$H$5-'СЕТ СН'!$H$24</f>
        <v>3494.4748897099998</v>
      </c>
      <c r="C105" s="36">
        <f>SUMIFS(СВЦЭМ!$D$33:$D$776,СВЦЭМ!$A$33:$A$776,$A105,СВЦЭМ!$B$33:$B$776,C$83)+'СЕТ СН'!$H$14+СВЦЭМ!$D$10+'СЕТ СН'!$H$5-'СЕТ СН'!$H$24</f>
        <v>3537.5197547299999</v>
      </c>
      <c r="D105" s="36">
        <f>SUMIFS(СВЦЭМ!$D$33:$D$776,СВЦЭМ!$A$33:$A$776,$A105,СВЦЭМ!$B$33:$B$776,D$83)+'СЕТ СН'!$H$14+СВЦЭМ!$D$10+'СЕТ СН'!$H$5-'СЕТ СН'!$H$24</f>
        <v>3557.4945804399999</v>
      </c>
      <c r="E105" s="36">
        <f>SUMIFS(СВЦЭМ!$D$33:$D$776,СВЦЭМ!$A$33:$A$776,$A105,СВЦЭМ!$B$33:$B$776,E$83)+'СЕТ СН'!$H$14+СВЦЭМ!$D$10+'СЕТ СН'!$H$5-'СЕТ СН'!$H$24</f>
        <v>3556.91726311</v>
      </c>
      <c r="F105" s="36">
        <f>SUMIFS(СВЦЭМ!$D$33:$D$776,СВЦЭМ!$A$33:$A$776,$A105,СВЦЭМ!$B$33:$B$776,F$83)+'СЕТ СН'!$H$14+СВЦЭМ!$D$10+'СЕТ СН'!$H$5-'СЕТ СН'!$H$24</f>
        <v>3552.8579227800001</v>
      </c>
      <c r="G105" s="36">
        <f>SUMIFS(СВЦЭМ!$D$33:$D$776,СВЦЭМ!$A$33:$A$776,$A105,СВЦЭМ!$B$33:$B$776,G$83)+'СЕТ СН'!$H$14+СВЦЭМ!$D$10+'СЕТ СН'!$H$5-'СЕТ СН'!$H$24</f>
        <v>3534.1515694700001</v>
      </c>
      <c r="H105" s="36">
        <f>SUMIFS(СВЦЭМ!$D$33:$D$776,СВЦЭМ!$A$33:$A$776,$A105,СВЦЭМ!$B$33:$B$776,H$83)+'СЕТ СН'!$H$14+СВЦЭМ!$D$10+'СЕТ СН'!$H$5-'СЕТ СН'!$H$24</f>
        <v>3469.4297597899999</v>
      </c>
      <c r="I105" s="36">
        <f>SUMIFS(СВЦЭМ!$D$33:$D$776,СВЦЭМ!$A$33:$A$776,$A105,СВЦЭМ!$B$33:$B$776,I$83)+'СЕТ СН'!$H$14+СВЦЭМ!$D$10+'СЕТ СН'!$H$5-'СЕТ СН'!$H$24</f>
        <v>3423.31071453</v>
      </c>
      <c r="J105" s="36">
        <f>SUMIFS(СВЦЭМ!$D$33:$D$776,СВЦЭМ!$A$33:$A$776,$A105,СВЦЭМ!$B$33:$B$776,J$83)+'СЕТ СН'!$H$14+СВЦЭМ!$D$10+'СЕТ СН'!$H$5-'СЕТ СН'!$H$24</f>
        <v>3403.5475457399998</v>
      </c>
      <c r="K105" s="36">
        <f>SUMIFS(СВЦЭМ!$D$33:$D$776,СВЦЭМ!$A$33:$A$776,$A105,СВЦЭМ!$B$33:$B$776,K$83)+'СЕТ СН'!$H$14+СВЦЭМ!$D$10+'СЕТ СН'!$H$5-'СЕТ СН'!$H$24</f>
        <v>3383.1969519499999</v>
      </c>
      <c r="L105" s="36">
        <f>SUMIFS(СВЦЭМ!$D$33:$D$776,СВЦЭМ!$A$33:$A$776,$A105,СВЦЭМ!$B$33:$B$776,L$83)+'СЕТ СН'!$H$14+СВЦЭМ!$D$10+'СЕТ СН'!$H$5-'СЕТ СН'!$H$24</f>
        <v>3382.4909411600001</v>
      </c>
      <c r="M105" s="36">
        <f>SUMIFS(СВЦЭМ!$D$33:$D$776,СВЦЭМ!$A$33:$A$776,$A105,СВЦЭМ!$B$33:$B$776,M$83)+'СЕТ СН'!$H$14+СВЦЭМ!$D$10+'СЕТ СН'!$H$5-'СЕТ СН'!$H$24</f>
        <v>3388.4646360900001</v>
      </c>
      <c r="N105" s="36">
        <f>SUMIFS(СВЦЭМ!$D$33:$D$776,СВЦЭМ!$A$33:$A$776,$A105,СВЦЭМ!$B$33:$B$776,N$83)+'СЕТ СН'!$H$14+СВЦЭМ!$D$10+'СЕТ СН'!$H$5-'СЕТ СН'!$H$24</f>
        <v>3353.8174669199998</v>
      </c>
      <c r="O105" s="36">
        <f>SUMIFS(СВЦЭМ!$D$33:$D$776,СВЦЭМ!$A$33:$A$776,$A105,СВЦЭМ!$B$33:$B$776,O$83)+'СЕТ СН'!$H$14+СВЦЭМ!$D$10+'СЕТ СН'!$H$5-'СЕТ СН'!$H$24</f>
        <v>3337.8411088500002</v>
      </c>
      <c r="P105" s="36">
        <f>SUMIFS(СВЦЭМ!$D$33:$D$776,СВЦЭМ!$A$33:$A$776,$A105,СВЦЭМ!$B$33:$B$776,P$83)+'СЕТ СН'!$H$14+СВЦЭМ!$D$10+'СЕТ СН'!$H$5-'СЕТ СН'!$H$24</f>
        <v>3343.97606262</v>
      </c>
      <c r="Q105" s="36">
        <f>SUMIFS(СВЦЭМ!$D$33:$D$776,СВЦЭМ!$A$33:$A$776,$A105,СВЦЭМ!$B$33:$B$776,Q$83)+'СЕТ СН'!$H$14+СВЦЭМ!$D$10+'СЕТ СН'!$H$5-'СЕТ СН'!$H$24</f>
        <v>3348.5002613400002</v>
      </c>
      <c r="R105" s="36">
        <f>SUMIFS(СВЦЭМ!$D$33:$D$776,СВЦЭМ!$A$33:$A$776,$A105,СВЦЭМ!$B$33:$B$776,R$83)+'СЕТ СН'!$H$14+СВЦЭМ!$D$10+'СЕТ СН'!$H$5-'СЕТ СН'!$H$24</f>
        <v>3336.61901863</v>
      </c>
      <c r="S105" s="36">
        <f>SUMIFS(СВЦЭМ!$D$33:$D$776,СВЦЭМ!$A$33:$A$776,$A105,СВЦЭМ!$B$33:$B$776,S$83)+'СЕТ СН'!$H$14+СВЦЭМ!$D$10+'СЕТ СН'!$H$5-'СЕТ СН'!$H$24</f>
        <v>3321.7596251700002</v>
      </c>
      <c r="T105" s="36">
        <f>SUMIFS(СВЦЭМ!$D$33:$D$776,СВЦЭМ!$A$33:$A$776,$A105,СВЦЭМ!$B$33:$B$776,T$83)+'СЕТ СН'!$H$14+СВЦЭМ!$D$10+'СЕТ СН'!$H$5-'СЕТ СН'!$H$24</f>
        <v>3296.1449657399999</v>
      </c>
      <c r="U105" s="36">
        <f>SUMIFS(СВЦЭМ!$D$33:$D$776,СВЦЭМ!$A$33:$A$776,$A105,СВЦЭМ!$B$33:$B$776,U$83)+'СЕТ СН'!$H$14+СВЦЭМ!$D$10+'СЕТ СН'!$H$5-'СЕТ СН'!$H$24</f>
        <v>3282.10858934</v>
      </c>
      <c r="V105" s="36">
        <f>SUMIFS(СВЦЭМ!$D$33:$D$776,СВЦЭМ!$A$33:$A$776,$A105,СВЦЭМ!$B$33:$B$776,V$83)+'СЕТ СН'!$H$14+СВЦЭМ!$D$10+'СЕТ СН'!$H$5-'СЕТ СН'!$H$24</f>
        <v>3284.1030490000003</v>
      </c>
      <c r="W105" s="36">
        <f>SUMIFS(СВЦЭМ!$D$33:$D$776,СВЦЭМ!$A$33:$A$776,$A105,СВЦЭМ!$B$33:$B$776,W$83)+'СЕТ СН'!$H$14+СВЦЭМ!$D$10+'СЕТ СН'!$H$5-'СЕТ СН'!$H$24</f>
        <v>3291.78874606</v>
      </c>
      <c r="X105" s="36">
        <f>SUMIFS(СВЦЭМ!$D$33:$D$776,СВЦЭМ!$A$33:$A$776,$A105,СВЦЭМ!$B$33:$B$776,X$83)+'СЕТ СН'!$H$14+СВЦЭМ!$D$10+'СЕТ СН'!$H$5-'СЕТ СН'!$H$24</f>
        <v>3319.4724149100002</v>
      </c>
      <c r="Y105" s="36">
        <f>SUMIFS(СВЦЭМ!$D$33:$D$776,СВЦЭМ!$A$33:$A$776,$A105,СВЦЭМ!$B$33:$B$776,Y$83)+'СЕТ СН'!$H$14+СВЦЭМ!$D$10+'СЕТ СН'!$H$5-'СЕТ СН'!$H$24</f>
        <v>3375.3324317500001</v>
      </c>
    </row>
    <row r="106" spans="1:25" ht="15.75" x14ac:dyDescent="0.2">
      <c r="A106" s="35">
        <f t="shared" si="2"/>
        <v>43761</v>
      </c>
      <c r="B106" s="36">
        <f>SUMIFS(СВЦЭМ!$D$33:$D$776,СВЦЭМ!$A$33:$A$776,$A106,СВЦЭМ!$B$33:$B$776,B$83)+'СЕТ СН'!$H$14+СВЦЭМ!$D$10+'СЕТ СН'!$H$5-'СЕТ СН'!$H$24</f>
        <v>3460.7207428199999</v>
      </c>
      <c r="C106" s="36">
        <f>SUMIFS(СВЦЭМ!$D$33:$D$776,СВЦЭМ!$A$33:$A$776,$A106,СВЦЭМ!$B$33:$B$776,C$83)+'СЕТ СН'!$H$14+СВЦЭМ!$D$10+'СЕТ СН'!$H$5-'СЕТ СН'!$H$24</f>
        <v>3494.2659207699999</v>
      </c>
      <c r="D106" s="36">
        <f>SUMIFS(СВЦЭМ!$D$33:$D$776,СВЦЭМ!$A$33:$A$776,$A106,СВЦЭМ!$B$33:$B$776,D$83)+'СЕТ СН'!$H$14+СВЦЭМ!$D$10+'СЕТ СН'!$H$5-'СЕТ СН'!$H$24</f>
        <v>3509.6423205199999</v>
      </c>
      <c r="E106" s="36">
        <f>SUMIFS(СВЦЭМ!$D$33:$D$776,СВЦЭМ!$A$33:$A$776,$A106,СВЦЭМ!$B$33:$B$776,E$83)+'СЕТ СН'!$H$14+СВЦЭМ!$D$10+'СЕТ СН'!$H$5-'СЕТ СН'!$H$24</f>
        <v>3534.9215077099998</v>
      </c>
      <c r="F106" s="36">
        <f>SUMIFS(СВЦЭМ!$D$33:$D$776,СВЦЭМ!$A$33:$A$776,$A106,СВЦЭМ!$B$33:$B$776,F$83)+'СЕТ СН'!$H$14+СВЦЭМ!$D$10+'СЕТ СН'!$H$5-'СЕТ СН'!$H$24</f>
        <v>3546.8826090800003</v>
      </c>
      <c r="G106" s="36">
        <f>SUMIFS(СВЦЭМ!$D$33:$D$776,СВЦЭМ!$A$33:$A$776,$A106,СВЦЭМ!$B$33:$B$776,G$83)+'СЕТ СН'!$H$14+СВЦЭМ!$D$10+'СЕТ СН'!$H$5-'СЕТ СН'!$H$24</f>
        <v>3521.6277453900002</v>
      </c>
      <c r="H106" s="36">
        <f>SUMIFS(СВЦЭМ!$D$33:$D$776,СВЦЭМ!$A$33:$A$776,$A106,СВЦЭМ!$B$33:$B$776,H$83)+'СЕТ СН'!$H$14+СВЦЭМ!$D$10+'СЕТ СН'!$H$5-'СЕТ СН'!$H$24</f>
        <v>3461.8366464000001</v>
      </c>
      <c r="I106" s="36">
        <f>SUMIFS(СВЦЭМ!$D$33:$D$776,СВЦЭМ!$A$33:$A$776,$A106,СВЦЭМ!$B$33:$B$776,I$83)+'СЕТ СН'!$H$14+СВЦЭМ!$D$10+'СЕТ СН'!$H$5-'СЕТ СН'!$H$24</f>
        <v>3415.8498609799999</v>
      </c>
      <c r="J106" s="36">
        <f>SUMIFS(СВЦЭМ!$D$33:$D$776,СВЦЭМ!$A$33:$A$776,$A106,СВЦЭМ!$B$33:$B$776,J$83)+'СЕТ СН'!$H$14+СВЦЭМ!$D$10+'СЕТ СН'!$H$5-'СЕТ СН'!$H$24</f>
        <v>3395.9103879899999</v>
      </c>
      <c r="K106" s="36">
        <f>SUMIFS(СВЦЭМ!$D$33:$D$776,СВЦЭМ!$A$33:$A$776,$A106,СВЦЭМ!$B$33:$B$776,K$83)+'СЕТ СН'!$H$14+СВЦЭМ!$D$10+'СЕТ СН'!$H$5-'СЕТ СН'!$H$24</f>
        <v>3382.5966716799999</v>
      </c>
      <c r="L106" s="36">
        <f>SUMIFS(СВЦЭМ!$D$33:$D$776,СВЦЭМ!$A$33:$A$776,$A106,СВЦЭМ!$B$33:$B$776,L$83)+'СЕТ СН'!$H$14+СВЦЭМ!$D$10+'СЕТ СН'!$H$5-'СЕТ СН'!$H$24</f>
        <v>3383.7100628799999</v>
      </c>
      <c r="M106" s="36">
        <f>SUMIFS(СВЦЭМ!$D$33:$D$776,СВЦЭМ!$A$33:$A$776,$A106,СВЦЭМ!$B$33:$B$776,M$83)+'СЕТ СН'!$H$14+СВЦЭМ!$D$10+'СЕТ СН'!$H$5-'СЕТ СН'!$H$24</f>
        <v>3387.9561331599998</v>
      </c>
      <c r="N106" s="36">
        <f>SUMIFS(СВЦЭМ!$D$33:$D$776,СВЦЭМ!$A$33:$A$776,$A106,СВЦЭМ!$B$33:$B$776,N$83)+'СЕТ СН'!$H$14+СВЦЭМ!$D$10+'СЕТ СН'!$H$5-'СЕТ СН'!$H$24</f>
        <v>3367.7233588500003</v>
      </c>
      <c r="O106" s="36">
        <f>SUMIFS(СВЦЭМ!$D$33:$D$776,СВЦЭМ!$A$33:$A$776,$A106,СВЦЭМ!$B$33:$B$776,O$83)+'СЕТ СН'!$H$14+СВЦЭМ!$D$10+'СЕТ СН'!$H$5-'СЕТ СН'!$H$24</f>
        <v>3353.2146166000002</v>
      </c>
      <c r="P106" s="36">
        <f>SUMIFS(СВЦЭМ!$D$33:$D$776,СВЦЭМ!$A$33:$A$776,$A106,СВЦЭМ!$B$33:$B$776,P$83)+'СЕТ СН'!$H$14+СВЦЭМ!$D$10+'СЕТ СН'!$H$5-'СЕТ СН'!$H$24</f>
        <v>3352.1134391300002</v>
      </c>
      <c r="Q106" s="36">
        <f>SUMIFS(СВЦЭМ!$D$33:$D$776,СВЦЭМ!$A$33:$A$776,$A106,СВЦЭМ!$B$33:$B$776,Q$83)+'СЕТ СН'!$H$14+СВЦЭМ!$D$10+'СЕТ СН'!$H$5-'СЕТ СН'!$H$24</f>
        <v>3348.0119327000002</v>
      </c>
      <c r="R106" s="36">
        <f>SUMIFS(СВЦЭМ!$D$33:$D$776,СВЦЭМ!$A$33:$A$776,$A106,СВЦЭМ!$B$33:$B$776,R$83)+'СЕТ СН'!$H$14+СВЦЭМ!$D$10+'СЕТ СН'!$H$5-'СЕТ СН'!$H$24</f>
        <v>3343.0243848300001</v>
      </c>
      <c r="S106" s="36">
        <f>SUMIFS(СВЦЭМ!$D$33:$D$776,СВЦЭМ!$A$33:$A$776,$A106,СВЦЭМ!$B$33:$B$776,S$83)+'СЕТ СН'!$H$14+СВЦЭМ!$D$10+'СЕТ СН'!$H$5-'СЕТ СН'!$H$24</f>
        <v>3344.6890836299999</v>
      </c>
      <c r="T106" s="36">
        <f>SUMIFS(СВЦЭМ!$D$33:$D$776,СВЦЭМ!$A$33:$A$776,$A106,СВЦЭМ!$B$33:$B$776,T$83)+'СЕТ СН'!$H$14+СВЦЭМ!$D$10+'СЕТ СН'!$H$5-'СЕТ СН'!$H$24</f>
        <v>3324.6829850399999</v>
      </c>
      <c r="U106" s="36">
        <f>SUMIFS(СВЦЭМ!$D$33:$D$776,СВЦЭМ!$A$33:$A$776,$A106,СВЦЭМ!$B$33:$B$776,U$83)+'СЕТ СН'!$H$14+СВЦЭМ!$D$10+'СЕТ СН'!$H$5-'СЕТ СН'!$H$24</f>
        <v>3279.66358042</v>
      </c>
      <c r="V106" s="36">
        <f>SUMIFS(СВЦЭМ!$D$33:$D$776,СВЦЭМ!$A$33:$A$776,$A106,СВЦЭМ!$B$33:$B$776,V$83)+'СЕТ СН'!$H$14+СВЦЭМ!$D$10+'СЕТ СН'!$H$5-'СЕТ СН'!$H$24</f>
        <v>3277.9186008799998</v>
      </c>
      <c r="W106" s="36">
        <f>SUMIFS(СВЦЭМ!$D$33:$D$776,СВЦЭМ!$A$33:$A$776,$A106,СВЦЭМ!$B$33:$B$776,W$83)+'СЕТ СН'!$H$14+СВЦЭМ!$D$10+'СЕТ СН'!$H$5-'СЕТ СН'!$H$24</f>
        <v>3290.6024691500002</v>
      </c>
      <c r="X106" s="36">
        <f>SUMIFS(СВЦЭМ!$D$33:$D$776,СВЦЭМ!$A$33:$A$776,$A106,СВЦЭМ!$B$33:$B$776,X$83)+'СЕТ СН'!$H$14+СВЦЭМ!$D$10+'СЕТ СН'!$H$5-'СЕТ СН'!$H$24</f>
        <v>3317.1195959699999</v>
      </c>
      <c r="Y106" s="36">
        <f>SUMIFS(СВЦЭМ!$D$33:$D$776,СВЦЭМ!$A$33:$A$776,$A106,СВЦЭМ!$B$33:$B$776,Y$83)+'СЕТ СН'!$H$14+СВЦЭМ!$D$10+'СЕТ СН'!$H$5-'СЕТ СН'!$H$24</f>
        <v>3365.7157865700001</v>
      </c>
    </row>
    <row r="107" spans="1:25" ht="15.75" x14ac:dyDescent="0.2">
      <c r="A107" s="35">
        <f t="shared" si="2"/>
        <v>43762</v>
      </c>
      <c r="B107" s="36">
        <f>SUMIFS(СВЦЭМ!$D$33:$D$776,СВЦЭМ!$A$33:$A$776,$A107,СВЦЭМ!$B$33:$B$776,B$83)+'СЕТ СН'!$H$14+СВЦЭМ!$D$10+'СЕТ СН'!$H$5-'СЕТ СН'!$H$24</f>
        <v>3466.93559082</v>
      </c>
      <c r="C107" s="36">
        <f>SUMIFS(СВЦЭМ!$D$33:$D$776,СВЦЭМ!$A$33:$A$776,$A107,СВЦЭМ!$B$33:$B$776,C$83)+'СЕТ СН'!$H$14+СВЦЭМ!$D$10+'СЕТ СН'!$H$5-'СЕТ СН'!$H$24</f>
        <v>3514.2867528100001</v>
      </c>
      <c r="D107" s="36">
        <f>SUMIFS(СВЦЭМ!$D$33:$D$776,СВЦЭМ!$A$33:$A$776,$A107,СВЦЭМ!$B$33:$B$776,D$83)+'СЕТ СН'!$H$14+СВЦЭМ!$D$10+'СЕТ СН'!$H$5-'СЕТ СН'!$H$24</f>
        <v>3530.8777154200002</v>
      </c>
      <c r="E107" s="36">
        <f>SUMIFS(СВЦЭМ!$D$33:$D$776,СВЦЭМ!$A$33:$A$776,$A107,СВЦЭМ!$B$33:$B$776,E$83)+'СЕТ СН'!$H$14+СВЦЭМ!$D$10+'СЕТ СН'!$H$5-'СЕТ СН'!$H$24</f>
        <v>3540.4733380100001</v>
      </c>
      <c r="F107" s="36">
        <f>SUMIFS(СВЦЭМ!$D$33:$D$776,СВЦЭМ!$A$33:$A$776,$A107,СВЦЭМ!$B$33:$B$776,F$83)+'СЕТ СН'!$H$14+СВЦЭМ!$D$10+'СЕТ СН'!$H$5-'СЕТ СН'!$H$24</f>
        <v>3538.7746229499999</v>
      </c>
      <c r="G107" s="36">
        <f>SUMIFS(СВЦЭМ!$D$33:$D$776,СВЦЭМ!$A$33:$A$776,$A107,СВЦЭМ!$B$33:$B$776,G$83)+'СЕТ СН'!$H$14+СВЦЭМ!$D$10+'СЕТ СН'!$H$5-'СЕТ СН'!$H$24</f>
        <v>3511.76783071</v>
      </c>
      <c r="H107" s="36">
        <f>SUMIFS(СВЦЭМ!$D$33:$D$776,СВЦЭМ!$A$33:$A$776,$A107,СВЦЭМ!$B$33:$B$776,H$83)+'СЕТ СН'!$H$14+СВЦЭМ!$D$10+'СЕТ СН'!$H$5-'СЕТ СН'!$H$24</f>
        <v>3449.9879852499998</v>
      </c>
      <c r="I107" s="36">
        <f>SUMIFS(СВЦЭМ!$D$33:$D$776,СВЦЭМ!$A$33:$A$776,$A107,СВЦЭМ!$B$33:$B$776,I$83)+'СЕТ СН'!$H$14+СВЦЭМ!$D$10+'СЕТ СН'!$H$5-'СЕТ СН'!$H$24</f>
        <v>3408.1193229800001</v>
      </c>
      <c r="J107" s="36">
        <f>SUMIFS(СВЦЭМ!$D$33:$D$776,СВЦЭМ!$A$33:$A$776,$A107,СВЦЭМ!$B$33:$B$776,J$83)+'СЕТ СН'!$H$14+СВЦЭМ!$D$10+'СЕТ СН'!$H$5-'СЕТ СН'!$H$24</f>
        <v>3399.47720837</v>
      </c>
      <c r="K107" s="36">
        <f>SUMIFS(СВЦЭМ!$D$33:$D$776,СВЦЭМ!$A$33:$A$776,$A107,СВЦЭМ!$B$33:$B$776,K$83)+'СЕТ СН'!$H$14+СВЦЭМ!$D$10+'СЕТ СН'!$H$5-'СЕТ СН'!$H$24</f>
        <v>3398.12086989</v>
      </c>
      <c r="L107" s="36">
        <f>SUMIFS(СВЦЭМ!$D$33:$D$776,СВЦЭМ!$A$33:$A$776,$A107,СВЦЭМ!$B$33:$B$776,L$83)+'СЕТ СН'!$H$14+СВЦЭМ!$D$10+'СЕТ СН'!$H$5-'СЕТ СН'!$H$24</f>
        <v>3405.4097085600001</v>
      </c>
      <c r="M107" s="36">
        <f>SUMIFS(СВЦЭМ!$D$33:$D$776,СВЦЭМ!$A$33:$A$776,$A107,СВЦЭМ!$B$33:$B$776,M$83)+'СЕТ СН'!$H$14+СВЦЭМ!$D$10+'СЕТ СН'!$H$5-'СЕТ СН'!$H$24</f>
        <v>3404.8934366600001</v>
      </c>
      <c r="N107" s="36">
        <f>SUMIFS(СВЦЭМ!$D$33:$D$776,СВЦЭМ!$A$33:$A$776,$A107,СВЦЭМ!$B$33:$B$776,N$83)+'СЕТ СН'!$H$14+СВЦЭМ!$D$10+'СЕТ СН'!$H$5-'СЕТ СН'!$H$24</f>
        <v>3372.79641554</v>
      </c>
      <c r="O107" s="36">
        <f>SUMIFS(СВЦЭМ!$D$33:$D$776,СВЦЭМ!$A$33:$A$776,$A107,СВЦЭМ!$B$33:$B$776,O$83)+'СЕТ СН'!$H$14+СВЦЭМ!$D$10+'СЕТ СН'!$H$5-'СЕТ СН'!$H$24</f>
        <v>3337.0767995400001</v>
      </c>
      <c r="P107" s="36">
        <f>SUMIFS(СВЦЭМ!$D$33:$D$776,СВЦЭМ!$A$33:$A$776,$A107,СВЦЭМ!$B$33:$B$776,P$83)+'СЕТ СН'!$H$14+СВЦЭМ!$D$10+'СЕТ СН'!$H$5-'СЕТ СН'!$H$24</f>
        <v>3344.1101241599999</v>
      </c>
      <c r="Q107" s="36">
        <f>SUMIFS(СВЦЭМ!$D$33:$D$776,СВЦЭМ!$A$33:$A$776,$A107,СВЦЭМ!$B$33:$B$776,Q$83)+'СЕТ СН'!$H$14+СВЦЭМ!$D$10+'СЕТ СН'!$H$5-'СЕТ СН'!$H$24</f>
        <v>3342.74408726</v>
      </c>
      <c r="R107" s="36">
        <f>SUMIFS(СВЦЭМ!$D$33:$D$776,СВЦЭМ!$A$33:$A$776,$A107,СВЦЭМ!$B$33:$B$776,R$83)+'СЕТ СН'!$H$14+СВЦЭМ!$D$10+'СЕТ СН'!$H$5-'СЕТ СН'!$H$24</f>
        <v>3334.0398719599998</v>
      </c>
      <c r="S107" s="36">
        <f>SUMIFS(СВЦЭМ!$D$33:$D$776,СВЦЭМ!$A$33:$A$776,$A107,СВЦЭМ!$B$33:$B$776,S$83)+'СЕТ СН'!$H$14+СВЦЭМ!$D$10+'СЕТ СН'!$H$5-'СЕТ СН'!$H$24</f>
        <v>3329.2865570700001</v>
      </c>
      <c r="T107" s="36">
        <f>SUMIFS(СВЦЭМ!$D$33:$D$776,СВЦЭМ!$A$33:$A$776,$A107,СВЦЭМ!$B$33:$B$776,T$83)+'СЕТ СН'!$H$14+СВЦЭМ!$D$10+'СЕТ СН'!$H$5-'СЕТ СН'!$H$24</f>
        <v>3328.4261387800002</v>
      </c>
      <c r="U107" s="36">
        <f>SUMIFS(СВЦЭМ!$D$33:$D$776,СВЦЭМ!$A$33:$A$776,$A107,СВЦЭМ!$B$33:$B$776,U$83)+'СЕТ СН'!$H$14+СВЦЭМ!$D$10+'СЕТ СН'!$H$5-'СЕТ СН'!$H$24</f>
        <v>3305.47947694</v>
      </c>
      <c r="V107" s="36">
        <f>SUMIFS(СВЦЭМ!$D$33:$D$776,СВЦЭМ!$A$33:$A$776,$A107,СВЦЭМ!$B$33:$B$776,V$83)+'СЕТ СН'!$H$14+СВЦЭМ!$D$10+'СЕТ СН'!$H$5-'СЕТ СН'!$H$24</f>
        <v>3301.6373174300002</v>
      </c>
      <c r="W107" s="36">
        <f>SUMIFS(СВЦЭМ!$D$33:$D$776,СВЦЭМ!$A$33:$A$776,$A107,СВЦЭМ!$B$33:$B$776,W$83)+'СЕТ СН'!$H$14+СВЦЭМ!$D$10+'СЕТ СН'!$H$5-'СЕТ СН'!$H$24</f>
        <v>3307.0580377000001</v>
      </c>
      <c r="X107" s="36">
        <f>SUMIFS(СВЦЭМ!$D$33:$D$776,СВЦЭМ!$A$33:$A$776,$A107,СВЦЭМ!$B$33:$B$776,X$83)+'СЕТ СН'!$H$14+СВЦЭМ!$D$10+'СЕТ СН'!$H$5-'СЕТ СН'!$H$24</f>
        <v>3314.0734768100001</v>
      </c>
      <c r="Y107" s="36">
        <f>SUMIFS(СВЦЭМ!$D$33:$D$776,СВЦЭМ!$A$33:$A$776,$A107,СВЦЭМ!$B$33:$B$776,Y$83)+'СЕТ СН'!$H$14+СВЦЭМ!$D$10+'СЕТ СН'!$H$5-'СЕТ СН'!$H$24</f>
        <v>3352.7392402999999</v>
      </c>
    </row>
    <row r="108" spans="1:25" ht="15.75" x14ac:dyDescent="0.2">
      <c r="A108" s="35">
        <f t="shared" si="2"/>
        <v>43763</v>
      </c>
      <c r="B108" s="36">
        <f>SUMIFS(СВЦЭМ!$D$33:$D$776,СВЦЭМ!$A$33:$A$776,$A108,СВЦЭМ!$B$33:$B$776,B$83)+'СЕТ СН'!$H$14+СВЦЭМ!$D$10+'СЕТ СН'!$H$5-'СЕТ СН'!$H$24</f>
        <v>3461.2166993599999</v>
      </c>
      <c r="C108" s="36">
        <f>SUMIFS(СВЦЭМ!$D$33:$D$776,СВЦЭМ!$A$33:$A$776,$A108,СВЦЭМ!$B$33:$B$776,C$83)+'СЕТ СН'!$H$14+СВЦЭМ!$D$10+'СЕТ СН'!$H$5-'СЕТ СН'!$H$24</f>
        <v>3509.4944795000001</v>
      </c>
      <c r="D108" s="36">
        <f>SUMIFS(СВЦЭМ!$D$33:$D$776,СВЦЭМ!$A$33:$A$776,$A108,СВЦЭМ!$B$33:$B$776,D$83)+'СЕТ СН'!$H$14+СВЦЭМ!$D$10+'СЕТ СН'!$H$5-'СЕТ СН'!$H$24</f>
        <v>3526.94837078</v>
      </c>
      <c r="E108" s="36">
        <f>SUMIFS(СВЦЭМ!$D$33:$D$776,СВЦЭМ!$A$33:$A$776,$A108,СВЦЭМ!$B$33:$B$776,E$83)+'СЕТ СН'!$H$14+СВЦЭМ!$D$10+'СЕТ СН'!$H$5-'СЕТ СН'!$H$24</f>
        <v>3534.83250692</v>
      </c>
      <c r="F108" s="36">
        <f>SUMIFS(СВЦЭМ!$D$33:$D$776,СВЦЭМ!$A$33:$A$776,$A108,СВЦЭМ!$B$33:$B$776,F$83)+'СЕТ СН'!$H$14+СВЦЭМ!$D$10+'СЕТ СН'!$H$5-'СЕТ СН'!$H$24</f>
        <v>3526.2812447400001</v>
      </c>
      <c r="G108" s="36">
        <f>SUMIFS(СВЦЭМ!$D$33:$D$776,СВЦЭМ!$A$33:$A$776,$A108,СВЦЭМ!$B$33:$B$776,G$83)+'СЕТ СН'!$H$14+СВЦЭМ!$D$10+'СЕТ СН'!$H$5-'СЕТ СН'!$H$24</f>
        <v>3493.5924875000001</v>
      </c>
      <c r="H108" s="36">
        <f>SUMIFS(СВЦЭМ!$D$33:$D$776,СВЦЭМ!$A$33:$A$776,$A108,СВЦЭМ!$B$33:$B$776,H$83)+'СЕТ СН'!$H$14+СВЦЭМ!$D$10+'СЕТ СН'!$H$5-'СЕТ СН'!$H$24</f>
        <v>3445.86841667</v>
      </c>
      <c r="I108" s="36">
        <f>SUMIFS(СВЦЭМ!$D$33:$D$776,СВЦЭМ!$A$33:$A$776,$A108,СВЦЭМ!$B$33:$B$776,I$83)+'СЕТ СН'!$H$14+СВЦЭМ!$D$10+'СЕТ СН'!$H$5-'СЕТ СН'!$H$24</f>
        <v>3421.45293821</v>
      </c>
      <c r="J108" s="36">
        <f>SUMIFS(СВЦЭМ!$D$33:$D$776,СВЦЭМ!$A$33:$A$776,$A108,СВЦЭМ!$B$33:$B$776,J$83)+'СЕТ СН'!$H$14+СВЦЭМ!$D$10+'СЕТ СН'!$H$5-'СЕТ СН'!$H$24</f>
        <v>3410.3346506500002</v>
      </c>
      <c r="K108" s="36">
        <f>SUMIFS(СВЦЭМ!$D$33:$D$776,СВЦЭМ!$A$33:$A$776,$A108,СВЦЭМ!$B$33:$B$776,K$83)+'СЕТ СН'!$H$14+СВЦЭМ!$D$10+'СЕТ СН'!$H$5-'СЕТ СН'!$H$24</f>
        <v>3393.5627665000002</v>
      </c>
      <c r="L108" s="36">
        <f>SUMIFS(СВЦЭМ!$D$33:$D$776,СВЦЭМ!$A$33:$A$776,$A108,СВЦЭМ!$B$33:$B$776,L$83)+'СЕТ СН'!$H$14+СВЦЭМ!$D$10+'СЕТ СН'!$H$5-'СЕТ СН'!$H$24</f>
        <v>3398.2049779500003</v>
      </c>
      <c r="M108" s="36">
        <f>SUMIFS(СВЦЭМ!$D$33:$D$776,СВЦЭМ!$A$33:$A$776,$A108,СВЦЭМ!$B$33:$B$776,M$83)+'СЕТ СН'!$H$14+СВЦЭМ!$D$10+'СЕТ СН'!$H$5-'СЕТ СН'!$H$24</f>
        <v>3413.10689508</v>
      </c>
      <c r="N108" s="36">
        <f>SUMIFS(СВЦЭМ!$D$33:$D$776,СВЦЭМ!$A$33:$A$776,$A108,СВЦЭМ!$B$33:$B$776,N$83)+'СЕТ СН'!$H$14+СВЦЭМ!$D$10+'СЕТ СН'!$H$5-'СЕТ СН'!$H$24</f>
        <v>3384.0888619900002</v>
      </c>
      <c r="O108" s="36">
        <f>SUMIFS(СВЦЭМ!$D$33:$D$776,СВЦЭМ!$A$33:$A$776,$A108,СВЦЭМ!$B$33:$B$776,O$83)+'СЕТ СН'!$H$14+СВЦЭМ!$D$10+'СЕТ СН'!$H$5-'СЕТ СН'!$H$24</f>
        <v>3346.72681887</v>
      </c>
      <c r="P108" s="36">
        <f>SUMIFS(СВЦЭМ!$D$33:$D$776,СВЦЭМ!$A$33:$A$776,$A108,СВЦЭМ!$B$33:$B$776,P$83)+'СЕТ СН'!$H$14+СВЦЭМ!$D$10+'СЕТ СН'!$H$5-'СЕТ СН'!$H$24</f>
        <v>3345.30036978</v>
      </c>
      <c r="Q108" s="36">
        <f>SUMIFS(СВЦЭМ!$D$33:$D$776,СВЦЭМ!$A$33:$A$776,$A108,СВЦЭМ!$B$33:$B$776,Q$83)+'СЕТ СН'!$H$14+СВЦЭМ!$D$10+'СЕТ СН'!$H$5-'СЕТ СН'!$H$24</f>
        <v>3332.03788351</v>
      </c>
      <c r="R108" s="36">
        <f>SUMIFS(СВЦЭМ!$D$33:$D$776,СВЦЭМ!$A$33:$A$776,$A108,СВЦЭМ!$B$33:$B$776,R$83)+'СЕТ СН'!$H$14+СВЦЭМ!$D$10+'СЕТ СН'!$H$5-'СЕТ СН'!$H$24</f>
        <v>3337.50041968</v>
      </c>
      <c r="S108" s="36">
        <f>SUMIFS(СВЦЭМ!$D$33:$D$776,СВЦЭМ!$A$33:$A$776,$A108,СВЦЭМ!$B$33:$B$776,S$83)+'СЕТ СН'!$H$14+СВЦЭМ!$D$10+'СЕТ СН'!$H$5-'СЕТ СН'!$H$24</f>
        <v>3341.3432855400001</v>
      </c>
      <c r="T108" s="36">
        <f>SUMIFS(СВЦЭМ!$D$33:$D$776,СВЦЭМ!$A$33:$A$776,$A108,СВЦЭМ!$B$33:$B$776,T$83)+'СЕТ СН'!$H$14+СВЦЭМ!$D$10+'СЕТ СН'!$H$5-'СЕТ СН'!$H$24</f>
        <v>3354.0467971100002</v>
      </c>
      <c r="U108" s="36">
        <f>SUMIFS(СВЦЭМ!$D$33:$D$776,СВЦЭМ!$A$33:$A$776,$A108,СВЦЭМ!$B$33:$B$776,U$83)+'СЕТ СН'!$H$14+СВЦЭМ!$D$10+'СЕТ СН'!$H$5-'СЕТ СН'!$H$24</f>
        <v>3364.5758614599999</v>
      </c>
      <c r="V108" s="36">
        <f>SUMIFS(СВЦЭМ!$D$33:$D$776,СВЦЭМ!$A$33:$A$776,$A108,СВЦЭМ!$B$33:$B$776,V$83)+'СЕТ СН'!$H$14+СВЦЭМ!$D$10+'СЕТ СН'!$H$5-'СЕТ СН'!$H$24</f>
        <v>3354.5951354899998</v>
      </c>
      <c r="W108" s="36">
        <f>SUMIFS(СВЦЭМ!$D$33:$D$776,СВЦЭМ!$A$33:$A$776,$A108,СВЦЭМ!$B$33:$B$776,W$83)+'СЕТ СН'!$H$14+СВЦЭМ!$D$10+'СЕТ СН'!$H$5-'СЕТ СН'!$H$24</f>
        <v>3344.87866962</v>
      </c>
      <c r="X108" s="36">
        <f>SUMIFS(СВЦЭМ!$D$33:$D$776,СВЦЭМ!$A$33:$A$776,$A108,СВЦЭМ!$B$33:$B$776,X$83)+'СЕТ СН'!$H$14+СВЦЭМ!$D$10+'СЕТ СН'!$H$5-'СЕТ СН'!$H$24</f>
        <v>3334.6031388500001</v>
      </c>
      <c r="Y108" s="36">
        <f>SUMIFS(СВЦЭМ!$D$33:$D$776,СВЦЭМ!$A$33:$A$776,$A108,СВЦЭМ!$B$33:$B$776,Y$83)+'СЕТ СН'!$H$14+СВЦЭМ!$D$10+'СЕТ СН'!$H$5-'СЕТ СН'!$H$24</f>
        <v>3369.8034854400003</v>
      </c>
    </row>
    <row r="109" spans="1:25" ht="15.75" x14ac:dyDescent="0.2">
      <c r="A109" s="35">
        <f t="shared" si="2"/>
        <v>43764</v>
      </c>
      <c r="B109" s="36">
        <f>SUMIFS(СВЦЭМ!$D$33:$D$776,СВЦЭМ!$A$33:$A$776,$A109,СВЦЭМ!$B$33:$B$776,B$83)+'СЕТ СН'!$H$14+СВЦЭМ!$D$10+'СЕТ СН'!$H$5-'СЕТ СН'!$H$24</f>
        <v>3438.2064962599998</v>
      </c>
      <c r="C109" s="36">
        <f>SUMIFS(СВЦЭМ!$D$33:$D$776,СВЦЭМ!$A$33:$A$776,$A109,СВЦЭМ!$B$33:$B$776,C$83)+'СЕТ СН'!$H$14+СВЦЭМ!$D$10+'СЕТ СН'!$H$5-'СЕТ СН'!$H$24</f>
        <v>3476.8829955299998</v>
      </c>
      <c r="D109" s="36">
        <f>SUMIFS(СВЦЭМ!$D$33:$D$776,СВЦЭМ!$A$33:$A$776,$A109,СВЦЭМ!$B$33:$B$776,D$83)+'СЕТ СН'!$H$14+СВЦЭМ!$D$10+'СЕТ СН'!$H$5-'СЕТ СН'!$H$24</f>
        <v>3499.6857585600001</v>
      </c>
      <c r="E109" s="36">
        <f>SUMIFS(СВЦЭМ!$D$33:$D$776,СВЦЭМ!$A$33:$A$776,$A109,СВЦЭМ!$B$33:$B$776,E$83)+'СЕТ СН'!$H$14+СВЦЭМ!$D$10+'СЕТ СН'!$H$5-'СЕТ СН'!$H$24</f>
        <v>3504.6983940300001</v>
      </c>
      <c r="F109" s="36">
        <f>SUMIFS(СВЦЭМ!$D$33:$D$776,СВЦЭМ!$A$33:$A$776,$A109,СВЦЭМ!$B$33:$B$776,F$83)+'СЕТ СН'!$H$14+СВЦЭМ!$D$10+'СЕТ СН'!$H$5-'СЕТ СН'!$H$24</f>
        <v>3495.5572628600003</v>
      </c>
      <c r="G109" s="36">
        <f>SUMIFS(СВЦЭМ!$D$33:$D$776,СВЦЭМ!$A$33:$A$776,$A109,СВЦЭМ!$B$33:$B$776,G$83)+'СЕТ СН'!$H$14+СВЦЭМ!$D$10+'СЕТ СН'!$H$5-'СЕТ СН'!$H$24</f>
        <v>3469.2777007499999</v>
      </c>
      <c r="H109" s="36">
        <f>SUMIFS(СВЦЭМ!$D$33:$D$776,СВЦЭМ!$A$33:$A$776,$A109,СВЦЭМ!$B$33:$B$776,H$83)+'СЕТ СН'!$H$14+СВЦЭМ!$D$10+'СЕТ СН'!$H$5-'СЕТ СН'!$H$24</f>
        <v>3451.9990557700003</v>
      </c>
      <c r="I109" s="36">
        <f>SUMIFS(СВЦЭМ!$D$33:$D$776,СВЦЭМ!$A$33:$A$776,$A109,СВЦЭМ!$B$33:$B$776,I$83)+'СЕТ СН'!$H$14+СВЦЭМ!$D$10+'СЕТ СН'!$H$5-'СЕТ СН'!$H$24</f>
        <v>3430.7132879000001</v>
      </c>
      <c r="J109" s="36">
        <f>SUMIFS(СВЦЭМ!$D$33:$D$776,СВЦЭМ!$A$33:$A$776,$A109,СВЦЭМ!$B$33:$B$776,J$83)+'СЕТ СН'!$H$14+СВЦЭМ!$D$10+'СЕТ СН'!$H$5-'СЕТ СН'!$H$24</f>
        <v>3407.4800620000001</v>
      </c>
      <c r="K109" s="36">
        <f>SUMIFS(СВЦЭМ!$D$33:$D$776,СВЦЭМ!$A$33:$A$776,$A109,СВЦЭМ!$B$33:$B$776,K$83)+'СЕТ СН'!$H$14+СВЦЭМ!$D$10+'СЕТ СН'!$H$5-'СЕТ СН'!$H$24</f>
        <v>3395.4116650000001</v>
      </c>
      <c r="L109" s="36">
        <f>SUMIFS(СВЦЭМ!$D$33:$D$776,СВЦЭМ!$A$33:$A$776,$A109,СВЦЭМ!$B$33:$B$776,L$83)+'СЕТ СН'!$H$14+СВЦЭМ!$D$10+'СЕТ СН'!$H$5-'СЕТ СН'!$H$24</f>
        <v>3396.92440622</v>
      </c>
      <c r="M109" s="36">
        <f>SUMIFS(СВЦЭМ!$D$33:$D$776,СВЦЭМ!$A$33:$A$776,$A109,СВЦЭМ!$B$33:$B$776,M$83)+'СЕТ СН'!$H$14+СВЦЭМ!$D$10+'СЕТ СН'!$H$5-'СЕТ СН'!$H$24</f>
        <v>3394.6301219400002</v>
      </c>
      <c r="N109" s="36">
        <f>SUMIFS(СВЦЭМ!$D$33:$D$776,СВЦЭМ!$A$33:$A$776,$A109,СВЦЭМ!$B$33:$B$776,N$83)+'СЕТ СН'!$H$14+СВЦЭМ!$D$10+'СЕТ СН'!$H$5-'СЕТ СН'!$H$24</f>
        <v>3363.6591844300001</v>
      </c>
      <c r="O109" s="36">
        <f>SUMIFS(СВЦЭМ!$D$33:$D$776,СВЦЭМ!$A$33:$A$776,$A109,СВЦЭМ!$B$33:$B$776,O$83)+'СЕТ СН'!$H$14+СВЦЭМ!$D$10+'СЕТ СН'!$H$5-'СЕТ СН'!$H$24</f>
        <v>3329.52880323</v>
      </c>
      <c r="P109" s="36">
        <f>SUMIFS(СВЦЭМ!$D$33:$D$776,СВЦЭМ!$A$33:$A$776,$A109,СВЦЭМ!$B$33:$B$776,P$83)+'СЕТ СН'!$H$14+СВЦЭМ!$D$10+'СЕТ СН'!$H$5-'СЕТ СН'!$H$24</f>
        <v>3330.8364357999999</v>
      </c>
      <c r="Q109" s="36">
        <f>SUMIFS(СВЦЭМ!$D$33:$D$776,СВЦЭМ!$A$33:$A$776,$A109,СВЦЭМ!$B$33:$B$776,Q$83)+'СЕТ СН'!$H$14+СВЦЭМ!$D$10+'СЕТ СН'!$H$5-'СЕТ СН'!$H$24</f>
        <v>3324.9678330300003</v>
      </c>
      <c r="R109" s="36">
        <f>SUMIFS(СВЦЭМ!$D$33:$D$776,СВЦЭМ!$A$33:$A$776,$A109,СВЦЭМ!$B$33:$B$776,R$83)+'СЕТ СН'!$H$14+СВЦЭМ!$D$10+'СЕТ СН'!$H$5-'СЕТ СН'!$H$24</f>
        <v>3327.7227827699999</v>
      </c>
      <c r="S109" s="36">
        <f>SUMIFS(СВЦЭМ!$D$33:$D$776,СВЦЭМ!$A$33:$A$776,$A109,СВЦЭМ!$B$33:$B$776,S$83)+'СЕТ СН'!$H$14+СВЦЭМ!$D$10+'СЕТ СН'!$H$5-'СЕТ СН'!$H$24</f>
        <v>3331.0832184700002</v>
      </c>
      <c r="T109" s="36">
        <f>SUMIFS(СВЦЭМ!$D$33:$D$776,СВЦЭМ!$A$33:$A$776,$A109,СВЦЭМ!$B$33:$B$776,T$83)+'СЕТ СН'!$H$14+СВЦЭМ!$D$10+'СЕТ СН'!$H$5-'СЕТ СН'!$H$24</f>
        <v>3338.4844828</v>
      </c>
      <c r="U109" s="36">
        <f>SUMIFS(СВЦЭМ!$D$33:$D$776,СВЦЭМ!$A$33:$A$776,$A109,СВЦЭМ!$B$33:$B$776,U$83)+'СЕТ СН'!$H$14+СВЦЭМ!$D$10+'СЕТ СН'!$H$5-'СЕТ СН'!$H$24</f>
        <v>3347.4586000999998</v>
      </c>
      <c r="V109" s="36">
        <f>SUMIFS(СВЦЭМ!$D$33:$D$776,СВЦЭМ!$A$33:$A$776,$A109,СВЦЭМ!$B$33:$B$776,V$83)+'СЕТ СН'!$H$14+СВЦЭМ!$D$10+'СЕТ СН'!$H$5-'СЕТ СН'!$H$24</f>
        <v>3341.2877088599998</v>
      </c>
      <c r="W109" s="36">
        <f>SUMIFS(СВЦЭМ!$D$33:$D$776,СВЦЭМ!$A$33:$A$776,$A109,СВЦЭМ!$B$33:$B$776,W$83)+'СЕТ СН'!$H$14+СВЦЭМ!$D$10+'СЕТ СН'!$H$5-'СЕТ СН'!$H$24</f>
        <v>3337.22900101</v>
      </c>
      <c r="X109" s="36">
        <f>SUMIFS(СВЦЭМ!$D$33:$D$776,СВЦЭМ!$A$33:$A$776,$A109,СВЦЭМ!$B$33:$B$776,X$83)+'СЕТ СН'!$H$14+СВЦЭМ!$D$10+'СЕТ СН'!$H$5-'СЕТ СН'!$H$24</f>
        <v>3344.24146264</v>
      </c>
      <c r="Y109" s="36">
        <f>SUMIFS(СВЦЭМ!$D$33:$D$776,СВЦЭМ!$A$33:$A$776,$A109,СВЦЭМ!$B$33:$B$776,Y$83)+'СЕТ СН'!$H$14+СВЦЭМ!$D$10+'СЕТ СН'!$H$5-'СЕТ СН'!$H$24</f>
        <v>3380.0082915600001</v>
      </c>
    </row>
    <row r="110" spans="1:25" ht="15.75" x14ac:dyDescent="0.2">
      <c r="A110" s="35">
        <f t="shared" si="2"/>
        <v>43765</v>
      </c>
      <c r="B110" s="36">
        <f>SUMIFS(СВЦЭМ!$D$33:$D$776,СВЦЭМ!$A$33:$A$776,$A110,СВЦЭМ!$B$33:$B$776,B$83)+'СЕТ СН'!$H$14+СВЦЭМ!$D$10+'СЕТ СН'!$H$5-'СЕТ СН'!$H$24</f>
        <v>3475.8031872800002</v>
      </c>
      <c r="C110" s="36">
        <f>SUMIFS(СВЦЭМ!$D$33:$D$776,СВЦЭМ!$A$33:$A$776,$A110,СВЦЭМ!$B$33:$B$776,C$83)+'СЕТ СН'!$H$14+СВЦЭМ!$D$10+'СЕТ СН'!$H$5-'СЕТ СН'!$H$24</f>
        <v>3486.7651600200002</v>
      </c>
      <c r="D110" s="36">
        <f>SUMIFS(СВЦЭМ!$D$33:$D$776,СВЦЭМ!$A$33:$A$776,$A110,СВЦЭМ!$B$33:$B$776,D$83)+'СЕТ СН'!$H$14+СВЦЭМ!$D$10+'СЕТ СН'!$H$5-'СЕТ СН'!$H$24</f>
        <v>3486.0789106299999</v>
      </c>
      <c r="E110" s="36">
        <f>SUMIFS(СВЦЭМ!$D$33:$D$776,СВЦЭМ!$A$33:$A$776,$A110,СВЦЭМ!$B$33:$B$776,E$83)+'СЕТ СН'!$H$14+СВЦЭМ!$D$10+'СЕТ СН'!$H$5-'СЕТ СН'!$H$24</f>
        <v>3497.8865813699999</v>
      </c>
      <c r="F110" s="36">
        <f>SUMIFS(СВЦЭМ!$D$33:$D$776,СВЦЭМ!$A$33:$A$776,$A110,СВЦЭМ!$B$33:$B$776,F$83)+'СЕТ СН'!$H$14+СВЦЭМ!$D$10+'СЕТ СН'!$H$5-'СЕТ СН'!$H$24</f>
        <v>3497.1324716600002</v>
      </c>
      <c r="G110" s="36">
        <f>SUMIFS(СВЦЭМ!$D$33:$D$776,СВЦЭМ!$A$33:$A$776,$A110,СВЦЭМ!$B$33:$B$776,G$83)+'СЕТ СН'!$H$14+СВЦЭМ!$D$10+'СЕТ СН'!$H$5-'СЕТ СН'!$H$24</f>
        <v>3481.0252982399998</v>
      </c>
      <c r="H110" s="36">
        <f>SUMIFS(СВЦЭМ!$D$33:$D$776,СВЦЭМ!$A$33:$A$776,$A110,СВЦЭМ!$B$33:$B$776,H$83)+'СЕТ СН'!$H$14+СВЦЭМ!$D$10+'СЕТ СН'!$H$5-'СЕТ СН'!$H$24</f>
        <v>3456.94654756</v>
      </c>
      <c r="I110" s="36">
        <f>SUMIFS(СВЦЭМ!$D$33:$D$776,СВЦЭМ!$A$33:$A$776,$A110,СВЦЭМ!$B$33:$B$776,I$83)+'СЕТ СН'!$H$14+СВЦЭМ!$D$10+'СЕТ СН'!$H$5-'СЕТ СН'!$H$24</f>
        <v>3433.64607957</v>
      </c>
      <c r="J110" s="36">
        <f>SUMIFS(СВЦЭМ!$D$33:$D$776,СВЦЭМ!$A$33:$A$776,$A110,СВЦЭМ!$B$33:$B$776,J$83)+'СЕТ СН'!$H$14+СВЦЭМ!$D$10+'СЕТ СН'!$H$5-'СЕТ СН'!$H$24</f>
        <v>3417.4306211100002</v>
      </c>
      <c r="K110" s="36">
        <f>SUMIFS(СВЦЭМ!$D$33:$D$776,СВЦЭМ!$A$33:$A$776,$A110,СВЦЭМ!$B$33:$B$776,K$83)+'СЕТ СН'!$H$14+СВЦЭМ!$D$10+'СЕТ СН'!$H$5-'СЕТ СН'!$H$24</f>
        <v>3384.1146639899998</v>
      </c>
      <c r="L110" s="36">
        <f>SUMIFS(СВЦЭМ!$D$33:$D$776,СВЦЭМ!$A$33:$A$776,$A110,СВЦЭМ!$B$33:$B$776,L$83)+'СЕТ СН'!$H$14+СВЦЭМ!$D$10+'СЕТ СН'!$H$5-'СЕТ СН'!$H$24</f>
        <v>3383.46782695</v>
      </c>
      <c r="M110" s="36">
        <f>SUMIFS(СВЦЭМ!$D$33:$D$776,СВЦЭМ!$A$33:$A$776,$A110,СВЦЭМ!$B$33:$B$776,M$83)+'СЕТ СН'!$H$14+СВЦЭМ!$D$10+'СЕТ СН'!$H$5-'СЕТ СН'!$H$24</f>
        <v>3374.7972100799998</v>
      </c>
      <c r="N110" s="36">
        <f>SUMIFS(СВЦЭМ!$D$33:$D$776,СВЦЭМ!$A$33:$A$776,$A110,СВЦЭМ!$B$33:$B$776,N$83)+'СЕТ СН'!$H$14+СВЦЭМ!$D$10+'СЕТ СН'!$H$5-'СЕТ СН'!$H$24</f>
        <v>3343.0751523600002</v>
      </c>
      <c r="O110" s="36">
        <f>SUMIFS(СВЦЭМ!$D$33:$D$776,СВЦЭМ!$A$33:$A$776,$A110,СВЦЭМ!$B$33:$B$776,O$83)+'СЕТ СН'!$H$14+СВЦЭМ!$D$10+'СЕТ СН'!$H$5-'СЕТ СН'!$H$24</f>
        <v>3323.6071118300001</v>
      </c>
      <c r="P110" s="36">
        <f>SUMIFS(СВЦЭМ!$D$33:$D$776,СВЦЭМ!$A$33:$A$776,$A110,СВЦЭМ!$B$33:$B$776,P$83)+'СЕТ СН'!$H$14+СВЦЭМ!$D$10+'СЕТ СН'!$H$5-'СЕТ СН'!$H$24</f>
        <v>3336.7396718</v>
      </c>
      <c r="Q110" s="36">
        <f>SUMIFS(СВЦЭМ!$D$33:$D$776,СВЦЭМ!$A$33:$A$776,$A110,СВЦЭМ!$B$33:$B$776,Q$83)+'СЕТ СН'!$H$14+СВЦЭМ!$D$10+'СЕТ СН'!$H$5-'СЕТ СН'!$H$24</f>
        <v>3335.0132932900001</v>
      </c>
      <c r="R110" s="36">
        <f>SUMIFS(СВЦЭМ!$D$33:$D$776,СВЦЭМ!$A$33:$A$776,$A110,СВЦЭМ!$B$33:$B$776,R$83)+'СЕТ СН'!$H$14+СВЦЭМ!$D$10+'СЕТ СН'!$H$5-'СЕТ СН'!$H$24</f>
        <v>3322.8985359200001</v>
      </c>
      <c r="S110" s="36">
        <f>SUMIFS(СВЦЭМ!$D$33:$D$776,СВЦЭМ!$A$33:$A$776,$A110,СВЦЭМ!$B$33:$B$776,S$83)+'СЕТ СН'!$H$14+СВЦЭМ!$D$10+'СЕТ СН'!$H$5-'СЕТ СН'!$H$24</f>
        <v>3329.27284431</v>
      </c>
      <c r="T110" s="36">
        <f>SUMIFS(СВЦЭМ!$D$33:$D$776,СВЦЭМ!$A$33:$A$776,$A110,СВЦЭМ!$B$33:$B$776,T$83)+'СЕТ СН'!$H$14+СВЦЭМ!$D$10+'СЕТ СН'!$H$5-'СЕТ СН'!$H$24</f>
        <v>3319.05061368</v>
      </c>
      <c r="U110" s="36">
        <f>SUMIFS(СВЦЭМ!$D$33:$D$776,СВЦЭМ!$A$33:$A$776,$A110,СВЦЭМ!$B$33:$B$776,U$83)+'СЕТ СН'!$H$14+СВЦЭМ!$D$10+'СЕТ СН'!$H$5-'СЕТ СН'!$H$24</f>
        <v>3309.8827427000001</v>
      </c>
      <c r="V110" s="36">
        <f>SUMIFS(СВЦЭМ!$D$33:$D$776,СВЦЭМ!$A$33:$A$776,$A110,СВЦЭМ!$B$33:$B$776,V$83)+'СЕТ СН'!$H$14+СВЦЭМ!$D$10+'СЕТ СН'!$H$5-'СЕТ СН'!$H$24</f>
        <v>3310.5854188600001</v>
      </c>
      <c r="W110" s="36">
        <f>SUMIFS(СВЦЭМ!$D$33:$D$776,СВЦЭМ!$A$33:$A$776,$A110,СВЦЭМ!$B$33:$B$776,W$83)+'СЕТ СН'!$H$14+СВЦЭМ!$D$10+'СЕТ СН'!$H$5-'СЕТ СН'!$H$24</f>
        <v>3327.6328852400002</v>
      </c>
      <c r="X110" s="36">
        <f>SUMIFS(СВЦЭМ!$D$33:$D$776,СВЦЭМ!$A$33:$A$776,$A110,СВЦЭМ!$B$33:$B$776,X$83)+'СЕТ СН'!$H$14+СВЦЭМ!$D$10+'СЕТ СН'!$H$5-'СЕТ СН'!$H$24</f>
        <v>3322.5982415399999</v>
      </c>
      <c r="Y110" s="36">
        <f>SUMIFS(СВЦЭМ!$D$33:$D$776,СВЦЭМ!$A$33:$A$776,$A110,СВЦЭМ!$B$33:$B$776,Y$83)+'СЕТ СН'!$H$14+СВЦЭМ!$D$10+'СЕТ СН'!$H$5-'СЕТ СН'!$H$24</f>
        <v>3354.6479899400001</v>
      </c>
    </row>
    <row r="111" spans="1:25" ht="15.75" x14ac:dyDescent="0.2">
      <c r="A111" s="35">
        <f t="shared" si="2"/>
        <v>43766</v>
      </c>
      <c r="B111" s="36">
        <f>SUMIFS(СВЦЭМ!$D$33:$D$776,СВЦЭМ!$A$33:$A$776,$A111,СВЦЭМ!$B$33:$B$776,B$83)+'СЕТ СН'!$H$14+СВЦЭМ!$D$10+'СЕТ СН'!$H$5-'СЕТ СН'!$H$24</f>
        <v>3444.41733054</v>
      </c>
      <c r="C111" s="36">
        <f>SUMIFS(СВЦЭМ!$D$33:$D$776,СВЦЭМ!$A$33:$A$776,$A111,СВЦЭМ!$B$33:$B$776,C$83)+'СЕТ СН'!$H$14+СВЦЭМ!$D$10+'СЕТ СН'!$H$5-'СЕТ СН'!$H$24</f>
        <v>3492.5182517900002</v>
      </c>
      <c r="D111" s="36">
        <f>SUMIFS(СВЦЭМ!$D$33:$D$776,СВЦЭМ!$A$33:$A$776,$A111,СВЦЭМ!$B$33:$B$776,D$83)+'СЕТ СН'!$H$14+СВЦЭМ!$D$10+'СЕТ СН'!$H$5-'СЕТ СН'!$H$24</f>
        <v>3507.9667964800001</v>
      </c>
      <c r="E111" s="36">
        <f>SUMIFS(СВЦЭМ!$D$33:$D$776,СВЦЭМ!$A$33:$A$776,$A111,СВЦЭМ!$B$33:$B$776,E$83)+'СЕТ СН'!$H$14+СВЦЭМ!$D$10+'СЕТ СН'!$H$5-'СЕТ СН'!$H$24</f>
        <v>3511.7722628700003</v>
      </c>
      <c r="F111" s="36">
        <f>SUMIFS(СВЦЭМ!$D$33:$D$776,СВЦЭМ!$A$33:$A$776,$A111,СВЦЭМ!$B$33:$B$776,F$83)+'СЕТ СН'!$H$14+СВЦЭМ!$D$10+'СЕТ СН'!$H$5-'СЕТ СН'!$H$24</f>
        <v>3510.4582426100001</v>
      </c>
      <c r="G111" s="36">
        <f>SUMIFS(СВЦЭМ!$D$33:$D$776,СВЦЭМ!$A$33:$A$776,$A111,СВЦЭМ!$B$33:$B$776,G$83)+'СЕТ СН'!$H$14+СВЦЭМ!$D$10+'СЕТ СН'!$H$5-'СЕТ СН'!$H$24</f>
        <v>3491.1037507999999</v>
      </c>
      <c r="H111" s="36">
        <f>SUMIFS(СВЦЭМ!$D$33:$D$776,СВЦЭМ!$A$33:$A$776,$A111,СВЦЭМ!$B$33:$B$776,H$83)+'СЕТ СН'!$H$14+СВЦЭМ!$D$10+'СЕТ СН'!$H$5-'СЕТ СН'!$H$24</f>
        <v>3452.8900254700002</v>
      </c>
      <c r="I111" s="36">
        <f>SUMIFS(СВЦЭМ!$D$33:$D$776,СВЦЭМ!$A$33:$A$776,$A111,СВЦЭМ!$B$33:$B$776,I$83)+'СЕТ СН'!$H$14+СВЦЭМ!$D$10+'СЕТ СН'!$H$5-'СЕТ СН'!$H$24</f>
        <v>3431.97331416</v>
      </c>
      <c r="J111" s="36">
        <f>SUMIFS(СВЦЭМ!$D$33:$D$776,СВЦЭМ!$A$33:$A$776,$A111,СВЦЭМ!$B$33:$B$776,J$83)+'СЕТ СН'!$H$14+СВЦЭМ!$D$10+'СЕТ СН'!$H$5-'СЕТ СН'!$H$24</f>
        <v>3430.3857863499998</v>
      </c>
      <c r="K111" s="36">
        <f>SUMIFS(СВЦЭМ!$D$33:$D$776,СВЦЭМ!$A$33:$A$776,$A111,СВЦЭМ!$B$33:$B$776,K$83)+'СЕТ СН'!$H$14+СВЦЭМ!$D$10+'СЕТ СН'!$H$5-'СЕТ СН'!$H$24</f>
        <v>3391.04025004</v>
      </c>
      <c r="L111" s="36">
        <f>SUMIFS(СВЦЭМ!$D$33:$D$776,СВЦЭМ!$A$33:$A$776,$A111,СВЦЭМ!$B$33:$B$776,L$83)+'СЕТ СН'!$H$14+СВЦЭМ!$D$10+'СЕТ СН'!$H$5-'СЕТ СН'!$H$24</f>
        <v>3393.5570054300001</v>
      </c>
      <c r="M111" s="36">
        <f>SUMIFS(СВЦЭМ!$D$33:$D$776,СВЦЭМ!$A$33:$A$776,$A111,СВЦЭМ!$B$33:$B$776,M$83)+'СЕТ СН'!$H$14+СВЦЭМ!$D$10+'СЕТ СН'!$H$5-'СЕТ СН'!$H$24</f>
        <v>3399.4352853199998</v>
      </c>
      <c r="N111" s="36">
        <f>SUMIFS(СВЦЭМ!$D$33:$D$776,СВЦЭМ!$A$33:$A$776,$A111,СВЦЭМ!$B$33:$B$776,N$83)+'СЕТ СН'!$H$14+СВЦЭМ!$D$10+'СЕТ СН'!$H$5-'СЕТ СН'!$H$24</f>
        <v>3367.75290111</v>
      </c>
      <c r="O111" s="36">
        <f>SUMIFS(СВЦЭМ!$D$33:$D$776,СВЦЭМ!$A$33:$A$776,$A111,СВЦЭМ!$B$33:$B$776,O$83)+'СЕТ СН'!$H$14+СВЦЭМ!$D$10+'СЕТ СН'!$H$5-'СЕТ СН'!$H$24</f>
        <v>3339.3259533400001</v>
      </c>
      <c r="P111" s="36">
        <f>SUMIFS(СВЦЭМ!$D$33:$D$776,СВЦЭМ!$A$33:$A$776,$A111,СВЦЭМ!$B$33:$B$776,P$83)+'СЕТ СН'!$H$14+СВЦЭМ!$D$10+'СЕТ СН'!$H$5-'СЕТ СН'!$H$24</f>
        <v>3344.6531166200002</v>
      </c>
      <c r="Q111" s="36">
        <f>SUMIFS(СВЦЭМ!$D$33:$D$776,СВЦЭМ!$A$33:$A$776,$A111,СВЦЭМ!$B$33:$B$776,Q$83)+'СЕТ СН'!$H$14+СВЦЭМ!$D$10+'СЕТ СН'!$H$5-'СЕТ СН'!$H$24</f>
        <v>3340.9427090999998</v>
      </c>
      <c r="R111" s="36">
        <f>SUMIFS(СВЦЭМ!$D$33:$D$776,СВЦЭМ!$A$33:$A$776,$A111,СВЦЭМ!$B$33:$B$776,R$83)+'СЕТ СН'!$H$14+СВЦЭМ!$D$10+'СЕТ СН'!$H$5-'СЕТ СН'!$H$24</f>
        <v>3335.48981731</v>
      </c>
      <c r="S111" s="36">
        <f>SUMIFS(СВЦЭМ!$D$33:$D$776,СВЦЭМ!$A$33:$A$776,$A111,СВЦЭМ!$B$33:$B$776,S$83)+'СЕТ СН'!$H$14+СВЦЭМ!$D$10+'СЕТ СН'!$H$5-'СЕТ СН'!$H$24</f>
        <v>3345.4375622400003</v>
      </c>
      <c r="T111" s="36">
        <f>SUMIFS(СВЦЭМ!$D$33:$D$776,СВЦЭМ!$A$33:$A$776,$A111,СВЦЭМ!$B$33:$B$776,T$83)+'СЕТ СН'!$H$14+СВЦЭМ!$D$10+'СЕТ СН'!$H$5-'СЕТ СН'!$H$24</f>
        <v>3336.8300422399998</v>
      </c>
      <c r="U111" s="36">
        <f>SUMIFS(СВЦЭМ!$D$33:$D$776,СВЦЭМ!$A$33:$A$776,$A111,СВЦЭМ!$B$33:$B$776,U$83)+'СЕТ СН'!$H$14+СВЦЭМ!$D$10+'СЕТ СН'!$H$5-'СЕТ СН'!$H$24</f>
        <v>3344.8638330799999</v>
      </c>
      <c r="V111" s="36">
        <f>SUMIFS(СВЦЭМ!$D$33:$D$776,СВЦЭМ!$A$33:$A$776,$A111,СВЦЭМ!$B$33:$B$776,V$83)+'СЕТ СН'!$H$14+СВЦЭМ!$D$10+'СЕТ СН'!$H$5-'СЕТ СН'!$H$24</f>
        <v>3345.52165199</v>
      </c>
      <c r="W111" s="36">
        <f>SUMIFS(СВЦЭМ!$D$33:$D$776,СВЦЭМ!$A$33:$A$776,$A111,СВЦЭМ!$B$33:$B$776,W$83)+'СЕТ СН'!$H$14+СВЦЭМ!$D$10+'СЕТ СН'!$H$5-'СЕТ СН'!$H$24</f>
        <v>3358.53919946</v>
      </c>
      <c r="X111" s="36">
        <f>SUMIFS(СВЦЭМ!$D$33:$D$776,СВЦЭМ!$A$33:$A$776,$A111,СВЦЭМ!$B$33:$B$776,X$83)+'СЕТ СН'!$H$14+СВЦЭМ!$D$10+'СЕТ СН'!$H$5-'СЕТ СН'!$H$24</f>
        <v>3386.4312499500002</v>
      </c>
      <c r="Y111" s="36">
        <f>SUMIFS(СВЦЭМ!$D$33:$D$776,СВЦЭМ!$A$33:$A$776,$A111,СВЦЭМ!$B$33:$B$776,Y$83)+'СЕТ СН'!$H$14+СВЦЭМ!$D$10+'СЕТ СН'!$H$5-'СЕТ СН'!$H$24</f>
        <v>3438.1904037700001</v>
      </c>
    </row>
    <row r="112" spans="1:25" ht="15.75" x14ac:dyDescent="0.2">
      <c r="A112" s="35">
        <f t="shared" si="2"/>
        <v>43767</v>
      </c>
      <c r="B112" s="36">
        <f>SUMIFS(СВЦЭМ!$D$33:$D$776,СВЦЭМ!$A$33:$A$776,$A112,СВЦЭМ!$B$33:$B$776,B$83)+'СЕТ СН'!$H$14+СВЦЭМ!$D$10+'СЕТ СН'!$H$5-'СЕТ СН'!$H$24</f>
        <v>3488.8889470100003</v>
      </c>
      <c r="C112" s="36">
        <f>SUMIFS(СВЦЭМ!$D$33:$D$776,СВЦЭМ!$A$33:$A$776,$A112,СВЦЭМ!$B$33:$B$776,C$83)+'СЕТ СН'!$H$14+СВЦЭМ!$D$10+'СЕТ СН'!$H$5-'СЕТ СН'!$H$24</f>
        <v>3523.1076400500001</v>
      </c>
      <c r="D112" s="36">
        <f>SUMIFS(СВЦЭМ!$D$33:$D$776,СВЦЭМ!$A$33:$A$776,$A112,СВЦЭМ!$B$33:$B$776,D$83)+'СЕТ СН'!$H$14+СВЦЭМ!$D$10+'СЕТ СН'!$H$5-'СЕТ СН'!$H$24</f>
        <v>3543.7172600499998</v>
      </c>
      <c r="E112" s="36">
        <f>SUMIFS(СВЦЭМ!$D$33:$D$776,СВЦЭМ!$A$33:$A$776,$A112,СВЦЭМ!$B$33:$B$776,E$83)+'СЕТ СН'!$H$14+СВЦЭМ!$D$10+'СЕТ СН'!$H$5-'СЕТ СН'!$H$24</f>
        <v>3558.4664454399999</v>
      </c>
      <c r="F112" s="36">
        <f>SUMIFS(СВЦЭМ!$D$33:$D$776,СВЦЭМ!$A$33:$A$776,$A112,СВЦЭМ!$B$33:$B$776,F$83)+'СЕТ СН'!$H$14+СВЦЭМ!$D$10+'СЕТ СН'!$H$5-'СЕТ СН'!$H$24</f>
        <v>3547.30374742</v>
      </c>
      <c r="G112" s="36">
        <f>SUMIFS(СВЦЭМ!$D$33:$D$776,СВЦЭМ!$A$33:$A$776,$A112,СВЦЭМ!$B$33:$B$776,G$83)+'СЕТ СН'!$H$14+СВЦЭМ!$D$10+'СЕТ СН'!$H$5-'СЕТ СН'!$H$24</f>
        <v>3521.73826998</v>
      </c>
      <c r="H112" s="36">
        <f>SUMIFS(СВЦЭМ!$D$33:$D$776,СВЦЭМ!$A$33:$A$776,$A112,СВЦЭМ!$B$33:$B$776,H$83)+'СЕТ СН'!$H$14+СВЦЭМ!$D$10+'СЕТ СН'!$H$5-'СЕТ СН'!$H$24</f>
        <v>3478.0213302500001</v>
      </c>
      <c r="I112" s="36">
        <f>SUMIFS(СВЦЭМ!$D$33:$D$776,СВЦЭМ!$A$33:$A$776,$A112,СВЦЭМ!$B$33:$B$776,I$83)+'СЕТ СН'!$H$14+СВЦЭМ!$D$10+'СЕТ СН'!$H$5-'СЕТ СН'!$H$24</f>
        <v>3451.64688295</v>
      </c>
      <c r="J112" s="36">
        <f>SUMIFS(СВЦЭМ!$D$33:$D$776,СВЦЭМ!$A$33:$A$776,$A112,СВЦЭМ!$B$33:$B$776,J$83)+'СЕТ СН'!$H$14+СВЦЭМ!$D$10+'СЕТ СН'!$H$5-'СЕТ СН'!$H$24</f>
        <v>3443.2326391699999</v>
      </c>
      <c r="K112" s="36">
        <f>SUMIFS(СВЦЭМ!$D$33:$D$776,СВЦЭМ!$A$33:$A$776,$A112,СВЦЭМ!$B$33:$B$776,K$83)+'СЕТ СН'!$H$14+СВЦЭМ!$D$10+'СЕТ СН'!$H$5-'СЕТ СН'!$H$24</f>
        <v>3413.48194784</v>
      </c>
      <c r="L112" s="36">
        <f>SUMIFS(СВЦЭМ!$D$33:$D$776,СВЦЭМ!$A$33:$A$776,$A112,СВЦЭМ!$B$33:$B$776,L$83)+'СЕТ СН'!$H$14+СВЦЭМ!$D$10+'СЕТ СН'!$H$5-'СЕТ СН'!$H$24</f>
        <v>3420.9634450499998</v>
      </c>
      <c r="M112" s="36">
        <f>SUMIFS(СВЦЭМ!$D$33:$D$776,СВЦЭМ!$A$33:$A$776,$A112,СВЦЭМ!$B$33:$B$776,M$83)+'СЕТ СН'!$H$14+СВЦЭМ!$D$10+'СЕТ СН'!$H$5-'СЕТ СН'!$H$24</f>
        <v>3419.4855579200002</v>
      </c>
      <c r="N112" s="36">
        <f>SUMIFS(СВЦЭМ!$D$33:$D$776,СВЦЭМ!$A$33:$A$776,$A112,СВЦЭМ!$B$33:$B$776,N$83)+'СЕТ СН'!$H$14+СВЦЭМ!$D$10+'СЕТ СН'!$H$5-'СЕТ СН'!$H$24</f>
        <v>3383.7871735600002</v>
      </c>
      <c r="O112" s="36">
        <f>SUMIFS(СВЦЭМ!$D$33:$D$776,СВЦЭМ!$A$33:$A$776,$A112,СВЦЭМ!$B$33:$B$776,O$83)+'СЕТ СН'!$H$14+СВЦЭМ!$D$10+'СЕТ СН'!$H$5-'СЕТ СН'!$H$24</f>
        <v>3358.4351062599999</v>
      </c>
      <c r="P112" s="36">
        <f>SUMIFS(СВЦЭМ!$D$33:$D$776,СВЦЭМ!$A$33:$A$776,$A112,СВЦЭМ!$B$33:$B$776,P$83)+'СЕТ СН'!$H$14+СВЦЭМ!$D$10+'СЕТ СН'!$H$5-'СЕТ СН'!$H$24</f>
        <v>3360.6670596700001</v>
      </c>
      <c r="Q112" s="36">
        <f>SUMIFS(СВЦЭМ!$D$33:$D$776,СВЦЭМ!$A$33:$A$776,$A112,СВЦЭМ!$B$33:$B$776,Q$83)+'СЕТ СН'!$H$14+СВЦЭМ!$D$10+'СЕТ СН'!$H$5-'СЕТ СН'!$H$24</f>
        <v>3359.9385020499999</v>
      </c>
      <c r="R112" s="36">
        <f>SUMIFS(СВЦЭМ!$D$33:$D$776,СВЦЭМ!$A$33:$A$776,$A112,СВЦЭМ!$B$33:$B$776,R$83)+'СЕТ СН'!$H$14+СВЦЭМ!$D$10+'СЕТ СН'!$H$5-'СЕТ СН'!$H$24</f>
        <v>3351.4732982300002</v>
      </c>
      <c r="S112" s="36">
        <f>SUMIFS(СВЦЭМ!$D$33:$D$776,СВЦЭМ!$A$33:$A$776,$A112,СВЦЭМ!$B$33:$B$776,S$83)+'СЕТ СН'!$H$14+СВЦЭМ!$D$10+'СЕТ СН'!$H$5-'СЕТ СН'!$H$24</f>
        <v>3358.7198177400001</v>
      </c>
      <c r="T112" s="36">
        <f>SUMIFS(СВЦЭМ!$D$33:$D$776,СВЦЭМ!$A$33:$A$776,$A112,СВЦЭМ!$B$33:$B$776,T$83)+'СЕТ СН'!$H$14+СВЦЭМ!$D$10+'СЕТ СН'!$H$5-'СЕТ СН'!$H$24</f>
        <v>3349.26043445</v>
      </c>
      <c r="U112" s="36">
        <f>SUMIFS(СВЦЭМ!$D$33:$D$776,СВЦЭМ!$A$33:$A$776,$A112,СВЦЭМ!$B$33:$B$776,U$83)+'СЕТ СН'!$H$14+СВЦЭМ!$D$10+'СЕТ СН'!$H$5-'СЕТ СН'!$H$24</f>
        <v>3339.38042709</v>
      </c>
      <c r="V112" s="36">
        <f>SUMIFS(СВЦЭМ!$D$33:$D$776,СВЦЭМ!$A$33:$A$776,$A112,СВЦЭМ!$B$33:$B$776,V$83)+'СЕТ СН'!$H$14+СВЦЭМ!$D$10+'СЕТ СН'!$H$5-'СЕТ СН'!$H$24</f>
        <v>3331.1435422499999</v>
      </c>
      <c r="W112" s="36">
        <f>SUMIFS(СВЦЭМ!$D$33:$D$776,СВЦЭМ!$A$33:$A$776,$A112,СВЦЭМ!$B$33:$B$776,W$83)+'СЕТ СН'!$H$14+СВЦЭМ!$D$10+'СЕТ СН'!$H$5-'СЕТ СН'!$H$24</f>
        <v>3343.1010054200001</v>
      </c>
      <c r="X112" s="36">
        <f>SUMIFS(СВЦЭМ!$D$33:$D$776,СВЦЭМ!$A$33:$A$776,$A112,СВЦЭМ!$B$33:$B$776,X$83)+'СЕТ СН'!$H$14+СВЦЭМ!$D$10+'СЕТ СН'!$H$5-'СЕТ СН'!$H$24</f>
        <v>3349.3409569800001</v>
      </c>
      <c r="Y112" s="36">
        <f>SUMIFS(СВЦЭМ!$D$33:$D$776,СВЦЭМ!$A$33:$A$776,$A112,СВЦЭМ!$B$33:$B$776,Y$83)+'СЕТ СН'!$H$14+СВЦЭМ!$D$10+'СЕТ СН'!$H$5-'СЕТ СН'!$H$24</f>
        <v>3389.4610656700002</v>
      </c>
    </row>
    <row r="113" spans="1:27" ht="15.75" x14ac:dyDescent="0.2">
      <c r="A113" s="35">
        <f t="shared" si="2"/>
        <v>43768</v>
      </c>
      <c r="B113" s="36">
        <f>SUMIFS(СВЦЭМ!$D$33:$D$776,СВЦЭМ!$A$33:$A$776,$A113,СВЦЭМ!$B$33:$B$776,B$83)+'СЕТ СН'!$H$14+СВЦЭМ!$D$10+'СЕТ СН'!$H$5-'СЕТ СН'!$H$24</f>
        <v>3495.1255012400002</v>
      </c>
      <c r="C113" s="36">
        <f>SUMIFS(СВЦЭМ!$D$33:$D$776,СВЦЭМ!$A$33:$A$776,$A113,СВЦЭМ!$B$33:$B$776,C$83)+'СЕТ СН'!$H$14+СВЦЭМ!$D$10+'СЕТ СН'!$H$5-'СЕТ СН'!$H$24</f>
        <v>3540.7685303500002</v>
      </c>
      <c r="D113" s="36">
        <f>SUMIFS(СВЦЭМ!$D$33:$D$776,СВЦЭМ!$A$33:$A$776,$A113,СВЦЭМ!$B$33:$B$776,D$83)+'СЕТ СН'!$H$14+СВЦЭМ!$D$10+'СЕТ СН'!$H$5-'СЕТ СН'!$H$24</f>
        <v>3562.5647643800003</v>
      </c>
      <c r="E113" s="36">
        <f>SUMIFS(СВЦЭМ!$D$33:$D$776,СВЦЭМ!$A$33:$A$776,$A113,СВЦЭМ!$B$33:$B$776,E$83)+'СЕТ СН'!$H$14+СВЦЭМ!$D$10+'СЕТ СН'!$H$5-'СЕТ СН'!$H$24</f>
        <v>3570.45668639</v>
      </c>
      <c r="F113" s="36">
        <f>SUMIFS(СВЦЭМ!$D$33:$D$776,СВЦЭМ!$A$33:$A$776,$A113,СВЦЭМ!$B$33:$B$776,F$83)+'СЕТ СН'!$H$14+СВЦЭМ!$D$10+'СЕТ СН'!$H$5-'СЕТ СН'!$H$24</f>
        <v>3568.6341551999999</v>
      </c>
      <c r="G113" s="36">
        <f>SUMIFS(СВЦЭМ!$D$33:$D$776,СВЦЭМ!$A$33:$A$776,$A113,СВЦЭМ!$B$33:$B$776,G$83)+'СЕТ СН'!$H$14+СВЦЭМ!$D$10+'СЕТ СН'!$H$5-'СЕТ СН'!$H$24</f>
        <v>3545.0251835200002</v>
      </c>
      <c r="H113" s="36">
        <f>SUMIFS(СВЦЭМ!$D$33:$D$776,СВЦЭМ!$A$33:$A$776,$A113,СВЦЭМ!$B$33:$B$776,H$83)+'СЕТ СН'!$H$14+СВЦЭМ!$D$10+'СЕТ СН'!$H$5-'СЕТ СН'!$H$24</f>
        <v>3494.2008269899998</v>
      </c>
      <c r="I113" s="36">
        <f>SUMIFS(СВЦЭМ!$D$33:$D$776,СВЦЭМ!$A$33:$A$776,$A113,СВЦЭМ!$B$33:$B$776,I$83)+'СЕТ СН'!$H$14+СВЦЭМ!$D$10+'СЕТ СН'!$H$5-'СЕТ СН'!$H$24</f>
        <v>3458.3340568799999</v>
      </c>
      <c r="J113" s="36">
        <f>SUMIFS(СВЦЭМ!$D$33:$D$776,СВЦЭМ!$A$33:$A$776,$A113,СВЦЭМ!$B$33:$B$776,J$83)+'СЕТ СН'!$H$14+СВЦЭМ!$D$10+'СЕТ СН'!$H$5-'СЕТ СН'!$H$24</f>
        <v>3456.17162809</v>
      </c>
      <c r="K113" s="36">
        <f>SUMIFS(СВЦЭМ!$D$33:$D$776,СВЦЭМ!$A$33:$A$776,$A113,СВЦЭМ!$B$33:$B$776,K$83)+'СЕТ СН'!$H$14+СВЦЭМ!$D$10+'СЕТ СН'!$H$5-'СЕТ СН'!$H$24</f>
        <v>3445.3659929200003</v>
      </c>
      <c r="L113" s="36">
        <f>SUMIFS(СВЦЭМ!$D$33:$D$776,СВЦЭМ!$A$33:$A$776,$A113,СВЦЭМ!$B$33:$B$776,L$83)+'СЕТ СН'!$H$14+СВЦЭМ!$D$10+'СЕТ СН'!$H$5-'СЕТ СН'!$H$24</f>
        <v>3447.8179190199999</v>
      </c>
      <c r="M113" s="36">
        <f>SUMIFS(СВЦЭМ!$D$33:$D$776,СВЦЭМ!$A$33:$A$776,$A113,СВЦЭМ!$B$33:$B$776,M$83)+'СЕТ СН'!$H$14+СВЦЭМ!$D$10+'СЕТ СН'!$H$5-'СЕТ СН'!$H$24</f>
        <v>3442.3201594900002</v>
      </c>
      <c r="N113" s="36">
        <f>SUMIFS(СВЦЭМ!$D$33:$D$776,СВЦЭМ!$A$33:$A$776,$A113,СВЦЭМ!$B$33:$B$776,N$83)+'СЕТ СН'!$H$14+СВЦЭМ!$D$10+'СЕТ СН'!$H$5-'СЕТ СН'!$H$24</f>
        <v>3402.3227183500003</v>
      </c>
      <c r="O113" s="36">
        <f>SUMIFS(СВЦЭМ!$D$33:$D$776,СВЦЭМ!$A$33:$A$776,$A113,СВЦЭМ!$B$33:$B$776,O$83)+'СЕТ СН'!$H$14+СВЦЭМ!$D$10+'СЕТ СН'!$H$5-'СЕТ СН'!$H$24</f>
        <v>3367.7919945499998</v>
      </c>
      <c r="P113" s="36">
        <f>SUMIFS(СВЦЭМ!$D$33:$D$776,СВЦЭМ!$A$33:$A$776,$A113,СВЦЭМ!$B$33:$B$776,P$83)+'СЕТ СН'!$H$14+СВЦЭМ!$D$10+'СЕТ СН'!$H$5-'СЕТ СН'!$H$24</f>
        <v>3367.9179671400002</v>
      </c>
      <c r="Q113" s="36">
        <f>SUMIFS(СВЦЭМ!$D$33:$D$776,СВЦЭМ!$A$33:$A$776,$A113,СВЦЭМ!$B$33:$B$776,Q$83)+'СЕТ СН'!$H$14+СВЦЭМ!$D$10+'СЕТ СН'!$H$5-'СЕТ СН'!$H$24</f>
        <v>3368.2102301300001</v>
      </c>
      <c r="R113" s="36">
        <f>SUMIFS(СВЦЭМ!$D$33:$D$776,СВЦЭМ!$A$33:$A$776,$A113,СВЦЭМ!$B$33:$B$776,R$83)+'СЕТ СН'!$H$14+СВЦЭМ!$D$10+'СЕТ СН'!$H$5-'СЕТ СН'!$H$24</f>
        <v>3359.4217543</v>
      </c>
      <c r="S113" s="36">
        <f>SUMIFS(СВЦЭМ!$D$33:$D$776,СВЦЭМ!$A$33:$A$776,$A113,СВЦЭМ!$B$33:$B$776,S$83)+'СЕТ СН'!$H$14+СВЦЭМ!$D$10+'СЕТ СН'!$H$5-'СЕТ СН'!$H$24</f>
        <v>3358.0705205200002</v>
      </c>
      <c r="T113" s="36">
        <f>SUMIFS(СВЦЭМ!$D$33:$D$776,СВЦЭМ!$A$33:$A$776,$A113,СВЦЭМ!$B$33:$B$776,T$83)+'СЕТ СН'!$H$14+СВЦЭМ!$D$10+'СЕТ СН'!$H$5-'СЕТ СН'!$H$24</f>
        <v>3342.2951664100001</v>
      </c>
      <c r="U113" s="36">
        <f>SUMIFS(СВЦЭМ!$D$33:$D$776,СВЦЭМ!$A$33:$A$776,$A113,СВЦЭМ!$B$33:$B$776,U$83)+'СЕТ СН'!$H$14+СВЦЭМ!$D$10+'СЕТ СН'!$H$5-'СЕТ СН'!$H$24</f>
        <v>3350.26669429</v>
      </c>
      <c r="V113" s="36">
        <f>SUMIFS(СВЦЭМ!$D$33:$D$776,СВЦЭМ!$A$33:$A$776,$A113,СВЦЭМ!$B$33:$B$776,V$83)+'СЕТ СН'!$H$14+СВЦЭМ!$D$10+'СЕТ СН'!$H$5-'СЕТ СН'!$H$24</f>
        <v>3347.93227991</v>
      </c>
      <c r="W113" s="36">
        <f>SUMIFS(СВЦЭМ!$D$33:$D$776,СВЦЭМ!$A$33:$A$776,$A113,СВЦЭМ!$B$33:$B$776,W$83)+'СЕТ СН'!$H$14+СВЦЭМ!$D$10+'СЕТ СН'!$H$5-'СЕТ СН'!$H$24</f>
        <v>3348.72862958</v>
      </c>
      <c r="X113" s="36">
        <f>SUMIFS(СВЦЭМ!$D$33:$D$776,СВЦЭМ!$A$33:$A$776,$A113,СВЦЭМ!$B$33:$B$776,X$83)+'СЕТ СН'!$H$14+СВЦЭМ!$D$10+'СЕТ СН'!$H$5-'СЕТ СН'!$H$24</f>
        <v>3372.83904927</v>
      </c>
      <c r="Y113" s="36">
        <f>SUMIFS(СВЦЭМ!$D$33:$D$776,СВЦЭМ!$A$33:$A$776,$A113,СВЦЭМ!$B$33:$B$776,Y$83)+'СЕТ СН'!$H$14+СВЦЭМ!$D$10+'СЕТ СН'!$H$5-'СЕТ СН'!$H$24</f>
        <v>3409.3489026500001</v>
      </c>
    </row>
    <row r="114" spans="1:27" ht="15.75" x14ac:dyDescent="0.2">
      <c r="A114" s="35">
        <f t="shared" si="2"/>
        <v>43769</v>
      </c>
      <c r="B114" s="36">
        <f>SUMIFS(СВЦЭМ!$D$33:$D$776,СВЦЭМ!$A$33:$A$776,$A114,СВЦЭМ!$B$33:$B$776,B$83)+'СЕТ СН'!$H$14+СВЦЭМ!$D$10+'СЕТ СН'!$H$5-'СЕТ СН'!$H$24</f>
        <v>3481.8903054000002</v>
      </c>
      <c r="C114" s="36">
        <f>SUMIFS(СВЦЭМ!$D$33:$D$776,СВЦЭМ!$A$33:$A$776,$A114,СВЦЭМ!$B$33:$B$776,C$83)+'СЕТ СН'!$H$14+СВЦЭМ!$D$10+'СЕТ СН'!$H$5-'СЕТ СН'!$H$24</f>
        <v>3530.4480731600001</v>
      </c>
      <c r="D114" s="36">
        <f>SUMIFS(СВЦЭМ!$D$33:$D$776,СВЦЭМ!$A$33:$A$776,$A114,СВЦЭМ!$B$33:$B$776,D$83)+'СЕТ СН'!$H$14+СВЦЭМ!$D$10+'СЕТ СН'!$H$5-'СЕТ СН'!$H$24</f>
        <v>3552.3777836099998</v>
      </c>
      <c r="E114" s="36">
        <f>SUMIFS(СВЦЭМ!$D$33:$D$776,СВЦЭМ!$A$33:$A$776,$A114,СВЦЭМ!$B$33:$B$776,E$83)+'СЕТ СН'!$H$14+СВЦЭМ!$D$10+'СЕТ СН'!$H$5-'СЕТ СН'!$H$24</f>
        <v>3566.3435667600002</v>
      </c>
      <c r="F114" s="36">
        <f>SUMIFS(СВЦЭМ!$D$33:$D$776,СВЦЭМ!$A$33:$A$776,$A114,СВЦЭМ!$B$33:$B$776,F$83)+'СЕТ СН'!$H$14+СВЦЭМ!$D$10+'СЕТ СН'!$H$5-'СЕТ СН'!$H$24</f>
        <v>3566.4070329800002</v>
      </c>
      <c r="G114" s="36">
        <f>SUMIFS(СВЦЭМ!$D$33:$D$776,СВЦЭМ!$A$33:$A$776,$A114,СВЦЭМ!$B$33:$B$776,G$83)+'СЕТ СН'!$H$14+СВЦЭМ!$D$10+'СЕТ СН'!$H$5-'СЕТ СН'!$H$24</f>
        <v>3539.66772016</v>
      </c>
      <c r="H114" s="36">
        <f>SUMIFS(СВЦЭМ!$D$33:$D$776,СВЦЭМ!$A$33:$A$776,$A114,СВЦЭМ!$B$33:$B$776,H$83)+'СЕТ СН'!$H$14+СВЦЭМ!$D$10+'СЕТ СН'!$H$5-'СЕТ СН'!$H$24</f>
        <v>3494.7654536600003</v>
      </c>
      <c r="I114" s="36">
        <f>SUMIFS(СВЦЭМ!$D$33:$D$776,СВЦЭМ!$A$33:$A$776,$A114,СВЦЭМ!$B$33:$B$776,I$83)+'СЕТ СН'!$H$14+СВЦЭМ!$D$10+'СЕТ СН'!$H$5-'СЕТ СН'!$H$24</f>
        <v>3461.5461194999998</v>
      </c>
      <c r="J114" s="36">
        <f>SUMIFS(СВЦЭМ!$D$33:$D$776,СВЦЭМ!$A$33:$A$776,$A114,СВЦЭМ!$B$33:$B$776,J$83)+'СЕТ СН'!$H$14+СВЦЭМ!$D$10+'СЕТ СН'!$H$5-'СЕТ СН'!$H$24</f>
        <v>3463.4305053400003</v>
      </c>
      <c r="K114" s="36">
        <f>SUMIFS(СВЦЭМ!$D$33:$D$776,СВЦЭМ!$A$33:$A$776,$A114,СВЦЭМ!$B$33:$B$776,K$83)+'СЕТ СН'!$H$14+СВЦЭМ!$D$10+'СЕТ СН'!$H$5-'СЕТ СН'!$H$24</f>
        <v>3442.7579154700002</v>
      </c>
      <c r="L114" s="36">
        <f>SUMIFS(СВЦЭМ!$D$33:$D$776,СВЦЭМ!$A$33:$A$776,$A114,СВЦЭМ!$B$33:$B$776,L$83)+'СЕТ СН'!$H$14+СВЦЭМ!$D$10+'СЕТ СН'!$H$5-'СЕТ СН'!$H$24</f>
        <v>3444.0763529400001</v>
      </c>
      <c r="M114" s="36">
        <f>SUMIFS(СВЦЭМ!$D$33:$D$776,СВЦЭМ!$A$33:$A$776,$A114,СВЦЭМ!$B$33:$B$776,M$83)+'СЕТ СН'!$H$14+СВЦЭМ!$D$10+'СЕТ СН'!$H$5-'СЕТ СН'!$H$24</f>
        <v>3445.7479520100001</v>
      </c>
      <c r="N114" s="36">
        <f>SUMIFS(СВЦЭМ!$D$33:$D$776,СВЦЭМ!$A$33:$A$776,$A114,СВЦЭМ!$B$33:$B$776,N$83)+'СЕТ СН'!$H$14+СВЦЭМ!$D$10+'СЕТ СН'!$H$5-'СЕТ СН'!$H$24</f>
        <v>3409.3233527100001</v>
      </c>
      <c r="O114" s="36">
        <f>SUMIFS(СВЦЭМ!$D$33:$D$776,СВЦЭМ!$A$33:$A$776,$A114,СВЦЭМ!$B$33:$B$776,O$83)+'СЕТ СН'!$H$14+СВЦЭМ!$D$10+'СЕТ СН'!$H$5-'СЕТ СН'!$H$24</f>
        <v>3369.8546145300002</v>
      </c>
      <c r="P114" s="36">
        <f>SUMIFS(СВЦЭМ!$D$33:$D$776,СВЦЭМ!$A$33:$A$776,$A114,СВЦЭМ!$B$33:$B$776,P$83)+'СЕТ СН'!$H$14+СВЦЭМ!$D$10+'СЕТ СН'!$H$5-'СЕТ СН'!$H$24</f>
        <v>3382.2060651699999</v>
      </c>
      <c r="Q114" s="36">
        <f>SUMIFS(СВЦЭМ!$D$33:$D$776,СВЦЭМ!$A$33:$A$776,$A114,СВЦЭМ!$B$33:$B$776,Q$83)+'СЕТ СН'!$H$14+СВЦЭМ!$D$10+'СЕТ СН'!$H$5-'СЕТ СН'!$H$24</f>
        <v>3383.60719711</v>
      </c>
      <c r="R114" s="36">
        <f>SUMIFS(СВЦЭМ!$D$33:$D$776,СВЦЭМ!$A$33:$A$776,$A114,СВЦЭМ!$B$33:$B$776,R$83)+'СЕТ СН'!$H$14+СВЦЭМ!$D$10+'СЕТ СН'!$H$5-'СЕТ СН'!$H$24</f>
        <v>3385.4408808200001</v>
      </c>
      <c r="S114" s="36">
        <f>SUMIFS(СВЦЭМ!$D$33:$D$776,СВЦЭМ!$A$33:$A$776,$A114,СВЦЭМ!$B$33:$B$776,S$83)+'СЕТ СН'!$H$14+СВЦЭМ!$D$10+'СЕТ СН'!$H$5-'СЕТ СН'!$H$24</f>
        <v>3383.5222399599998</v>
      </c>
      <c r="T114" s="36">
        <f>SUMIFS(СВЦЭМ!$D$33:$D$776,СВЦЭМ!$A$33:$A$776,$A114,СВЦЭМ!$B$33:$B$776,T$83)+'СЕТ СН'!$H$14+СВЦЭМ!$D$10+'СЕТ СН'!$H$5-'СЕТ СН'!$H$24</f>
        <v>3357.9671801899999</v>
      </c>
      <c r="U114" s="36">
        <f>SUMIFS(СВЦЭМ!$D$33:$D$776,СВЦЭМ!$A$33:$A$776,$A114,СВЦЭМ!$B$33:$B$776,U$83)+'СЕТ СН'!$H$14+СВЦЭМ!$D$10+'СЕТ СН'!$H$5-'СЕТ СН'!$H$24</f>
        <v>3354.2119519100002</v>
      </c>
      <c r="V114" s="36">
        <f>SUMIFS(СВЦЭМ!$D$33:$D$776,СВЦЭМ!$A$33:$A$776,$A114,СВЦЭМ!$B$33:$B$776,V$83)+'СЕТ СН'!$H$14+СВЦЭМ!$D$10+'СЕТ СН'!$H$5-'СЕТ СН'!$H$24</f>
        <v>3346.7619775799999</v>
      </c>
      <c r="W114" s="36">
        <f>SUMIFS(СВЦЭМ!$D$33:$D$776,СВЦЭМ!$A$33:$A$776,$A114,СВЦЭМ!$B$33:$B$776,W$83)+'СЕТ СН'!$H$14+СВЦЭМ!$D$10+'СЕТ СН'!$H$5-'СЕТ СН'!$H$24</f>
        <v>3356.7317847899999</v>
      </c>
      <c r="X114" s="36">
        <f>SUMIFS(СВЦЭМ!$D$33:$D$776,СВЦЭМ!$A$33:$A$776,$A114,СВЦЭМ!$B$33:$B$776,X$83)+'СЕТ СН'!$H$14+СВЦЭМ!$D$10+'СЕТ СН'!$H$5-'СЕТ СН'!$H$24</f>
        <v>3314.3932495500003</v>
      </c>
      <c r="Y114" s="36">
        <f>SUMIFS(СВЦЭМ!$D$33:$D$776,СВЦЭМ!$A$33:$A$776,$A114,СВЦЭМ!$B$33:$B$776,Y$83)+'СЕТ СН'!$H$14+СВЦЭМ!$D$10+'СЕТ СН'!$H$5-'СЕТ СН'!$H$24</f>
        <v>3352.8801624500002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5" t="s">
        <v>7</v>
      </c>
      <c r="B117" s="129" t="s">
        <v>73</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36"/>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37"/>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01.10.2019</v>
      </c>
      <c r="B120" s="36">
        <f>SUMIFS(СВЦЭМ!$D$33:$D$776,СВЦЭМ!$A$33:$A$776,$A120,СВЦЭМ!$B$33:$B$776,B$119)+'СЕТ СН'!$I$14+СВЦЭМ!$D$10+'СЕТ СН'!$I$5-'СЕТ СН'!$I$24</f>
        <v>3336.8932764199999</v>
      </c>
      <c r="C120" s="36">
        <f>SUMIFS(СВЦЭМ!$D$33:$D$776,СВЦЭМ!$A$33:$A$776,$A120,СВЦЭМ!$B$33:$B$776,C$119)+'СЕТ СН'!$I$14+СВЦЭМ!$D$10+'СЕТ СН'!$I$5-'СЕТ СН'!$I$24</f>
        <v>3420.0272530900002</v>
      </c>
      <c r="D120" s="36">
        <f>SUMIFS(СВЦЭМ!$D$33:$D$776,СВЦЭМ!$A$33:$A$776,$A120,СВЦЭМ!$B$33:$B$776,D$119)+'СЕТ СН'!$I$14+СВЦЭМ!$D$10+'СЕТ СН'!$I$5-'СЕТ СН'!$I$24</f>
        <v>3497.3876884900001</v>
      </c>
      <c r="E120" s="36">
        <f>SUMIFS(СВЦЭМ!$D$33:$D$776,СВЦЭМ!$A$33:$A$776,$A120,СВЦЭМ!$B$33:$B$776,E$119)+'СЕТ СН'!$I$14+СВЦЭМ!$D$10+'СЕТ СН'!$I$5-'СЕТ СН'!$I$24</f>
        <v>3521.4046014199998</v>
      </c>
      <c r="F120" s="36">
        <f>SUMIFS(СВЦЭМ!$D$33:$D$776,СВЦЭМ!$A$33:$A$776,$A120,СВЦЭМ!$B$33:$B$776,F$119)+'СЕТ СН'!$I$14+СВЦЭМ!$D$10+'СЕТ СН'!$I$5-'СЕТ СН'!$I$24</f>
        <v>3519.8256942200001</v>
      </c>
      <c r="G120" s="36">
        <f>SUMIFS(СВЦЭМ!$D$33:$D$776,СВЦЭМ!$A$33:$A$776,$A120,СВЦЭМ!$B$33:$B$776,G$119)+'СЕТ СН'!$I$14+СВЦЭМ!$D$10+'СЕТ СН'!$I$5-'СЕТ СН'!$I$24</f>
        <v>3503.6723414099997</v>
      </c>
      <c r="H120" s="36">
        <f>SUMIFS(СВЦЭМ!$D$33:$D$776,СВЦЭМ!$A$33:$A$776,$A120,СВЦЭМ!$B$33:$B$776,H$119)+'СЕТ СН'!$I$14+СВЦЭМ!$D$10+'СЕТ СН'!$I$5-'СЕТ СН'!$I$24</f>
        <v>3433.63570127</v>
      </c>
      <c r="I120" s="36">
        <f>SUMIFS(СВЦЭМ!$D$33:$D$776,СВЦЭМ!$A$33:$A$776,$A120,СВЦЭМ!$B$33:$B$776,I$119)+'СЕТ СН'!$I$14+СВЦЭМ!$D$10+'СЕТ СН'!$I$5-'СЕТ СН'!$I$24</f>
        <v>3348.0403624999999</v>
      </c>
      <c r="J120" s="36">
        <f>SUMIFS(СВЦЭМ!$D$33:$D$776,СВЦЭМ!$A$33:$A$776,$A120,СВЦЭМ!$B$33:$B$776,J$119)+'СЕТ СН'!$I$14+СВЦЭМ!$D$10+'СЕТ СН'!$I$5-'СЕТ СН'!$I$24</f>
        <v>3342.51063845</v>
      </c>
      <c r="K120" s="36">
        <f>SUMIFS(СВЦЭМ!$D$33:$D$776,СВЦЭМ!$A$33:$A$776,$A120,СВЦЭМ!$B$33:$B$776,K$119)+'СЕТ СН'!$I$14+СВЦЭМ!$D$10+'СЕТ СН'!$I$5-'СЕТ СН'!$I$24</f>
        <v>3351.1777601700001</v>
      </c>
      <c r="L120" s="36">
        <f>SUMIFS(СВЦЭМ!$D$33:$D$776,СВЦЭМ!$A$33:$A$776,$A120,СВЦЭМ!$B$33:$B$776,L$119)+'СЕТ СН'!$I$14+СВЦЭМ!$D$10+'СЕТ СН'!$I$5-'СЕТ СН'!$I$24</f>
        <v>3348.5155203599998</v>
      </c>
      <c r="M120" s="36">
        <f>SUMIFS(СВЦЭМ!$D$33:$D$776,СВЦЭМ!$A$33:$A$776,$A120,СВЦЭМ!$B$33:$B$776,M$119)+'СЕТ СН'!$I$14+СВЦЭМ!$D$10+'СЕТ СН'!$I$5-'СЕТ СН'!$I$24</f>
        <v>3337.6392039500001</v>
      </c>
      <c r="N120" s="36">
        <f>SUMIFS(СВЦЭМ!$D$33:$D$776,СВЦЭМ!$A$33:$A$776,$A120,СВЦЭМ!$B$33:$B$776,N$119)+'СЕТ СН'!$I$14+СВЦЭМ!$D$10+'СЕТ СН'!$I$5-'СЕТ СН'!$I$24</f>
        <v>3322.0881590899999</v>
      </c>
      <c r="O120" s="36">
        <f>SUMIFS(СВЦЭМ!$D$33:$D$776,СВЦЭМ!$A$33:$A$776,$A120,СВЦЭМ!$B$33:$B$776,O$119)+'СЕТ СН'!$I$14+СВЦЭМ!$D$10+'СЕТ СН'!$I$5-'СЕТ СН'!$I$24</f>
        <v>3319.9106586299999</v>
      </c>
      <c r="P120" s="36">
        <f>SUMIFS(СВЦЭМ!$D$33:$D$776,СВЦЭМ!$A$33:$A$776,$A120,СВЦЭМ!$B$33:$B$776,P$119)+'СЕТ СН'!$I$14+СВЦЭМ!$D$10+'СЕТ СН'!$I$5-'СЕТ СН'!$I$24</f>
        <v>3321.4860036199998</v>
      </c>
      <c r="Q120" s="36">
        <f>SUMIFS(СВЦЭМ!$D$33:$D$776,СВЦЭМ!$A$33:$A$776,$A120,СВЦЭМ!$B$33:$B$776,Q$119)+'СЕТ СН'!$I$14+СВЦЭМ!$D$10+'СЕТ СН'!$I$5-'СЕТ СН'!$I$24</f>
        <v>3331.52485527</v>
      </c>
      <c r="R120" s="36">
        <f>SUMIFS(СВЦЭМ!$D$33:$D$776,СВЦЭМ!$A$33:$A$776,$A120,СВЦЭМ!$B$33:$B$776,R$119)+'СЕТ СН'!$I$14+СВЦЭМ!$D$10+'СЕТ СН'!$I$5-'СЕТ СН'!$I$24</f>
        <v>3330.52499223</v>
      </c>
      <c r="S120" s="36">
        <f>SUMIFS(СВЦЭМ!$D$33:$D$776,СВЦЭМ!$A$33:$A$776,$A120,СВЦЭМ!$B$33:$B$776,S$119)+'СЕТ СН'!$I$14+СВЦЭМ!$D$10+'СЕТ СН'!$I$5-'СЕТ СН'!$I$24</f>
        <v>3325.0760958299998</v>
      </c>
      <c r="T120" s="36">
        <f>SUMIFS(СВЦЭМ!$D$33:$D$776,СВЦЭМ!$A$33:$A$776,$A120,СВЦЭМ!$B$33:$B$776,T$119)+'СЕТ СН'!$I$14+СВЦЭМ!$D$10+'СЕТ СН'!$I$5-'СЕТ СН'!$I$24</f>
        <v>3322.6185272799999</v>
      </c>
      <c r="U120" s="36">
        <f>SUMIFS(СВЦЭМ!$D$33:$D$776,СВЦЭМ!$A$33:$A$776,$A120,СВЦЭМ!$B$33:$B$776,U$119)+'СЕТ СН'!$I$14+СВЦЭМ!$D$10+'СЕТ СН'!$I$5-'СЕТ СН'!$I$24</f>
        <v>3343.77862061</v>
      </c>
      <c r="V120" s="36">
        <f>SUMIFS(СВЦЭМ!$D$33:$D$776,СВЦЭМ!$A$33:$A$776,$A120,СВЦЭМ!$B$33:$B$776,V$119)+'СЕТ СН'!$I$14+СВЦЭМ!$D$10+'СЕТ СН'!$I$5-'СЕТ СН'!$I$24</f>
        <v>3348.2854405200001</v>
      </c>
      <c r="W120" s="36">
        <f>SUMIFS(СВЦЭМ!$D$33:$D$776,СВЦЭМ!$A$33:$A$776,$A120,СВЦЭМ!$B$33:$B$776,W$119)+'СЕТ СН'!$I$14+СВЦЭМ!$D$10+'СЕТ СН'!$I$5-'СЕТ СН'!$I$24</f>
        <v>3351.2438475499998</v>
      </c>
      <c r="X120" s="36">
        <f>SUMIFS(СВЦЭМ!$D$33:$D$776,СВЦЭМ!$A$33:$A$776,$A120,СВЦЭМ!$B$33:$B$776,X$119)+'СЕТ СН'!$I$14+СВЦЭМ!$D$10+'СЕТ СН'!$I$5-'СЕТ СН'!$I$24</f>
        <v>3341.6684255099999</v>
      </c>
      <c r="Y120" s="36">
        <f>SUMIFS(СВЦЭМ!$D$33:$D$776,СВЦЭМ!$A$33:$A$776,$A120,СВЦЭМ!$B$33:$B$776,Y$119)+'СЕТ СН'!$I$14+СВЦЭМ!$D$10+'СЕТ СН'!$I$5-'СЕТ СН'!$I$24</f>
        <v>3407.0142767100001</v>
      </c>
      <c r="AA120" s="45"/>
    </row>
    <row r="121" spans="1:27" ht="15.75" x14ac:dyDescent="0.2">
      <c r="A121" s="35">
        <f>A120+1</f>
        <v>43740</v>
      </c>
      <c r="B121" s="36">
        <f>SUMIFS(СВЦЭМ!$D$33:$D$776,СВЦЭМ!$A$33:$A$776,$A121,СВЦЭМ!$B$33:$B$776,B$119)+'СЕТ СН'!$I$14+СВЦЭМ!$D$10+'СЕТ СН'!$I$5-'СЕТ СН'!$I$24</f>
        <v>3452.0944025499998</v>
      </c>
      <c r="C121" s="36">
        <f>SUMIFS(СВЦЭМ!$D$33:$D$776,СВЦЭМ!$A$33:$A$776,$A121,СВЦЭМ!$B$33:$B$776,C$119)+'СЕТ СН'!$I$14+СВЦЭМ!$D$10+'СЕТ СН'!$I$5-'СЕТ СН'!$I$24</f>
        <v>3479.06878323</v>
      </c>
      <c r="D121" s="36">
        <f>SUMIFS(СВЦЭМ!$D$33:$D$776,СВЦЭМ!$A$33:$A$776,$A121,СВЦЭМ!$B$33:$B$776,D$119)+'СЕТ СН'!$I$14+СВЦЭМ!$D$10+'СЕТ СН'!$I$5-'СЕТ СН'!$I$24</f>
        <v>3493.6414872400001</v>
      </c>
      <c r="E121" s="36">
        <f>SUMIFS(СВЦЭМ!$D$33:$D$776,СВЦЭМ!$A$33:$A$776,$A121,СВЦЭМ!$B$33:$B$776,E$119)+'СЕТ СН'!$I$14+СВЦЭМ!$D$10+'СЕТ СН'!$I$5-'СЕТ СН'!$I$24</f>
        <v>3499.63389856</v>
      </c>
      <c r="F121" s="36">
        <f>SUMIFS(СВЦЭМ!$D$33:$D$776,СВЦЭМ!$A$33:$A$776,$A121,СВЦЭМ!$B$33:$B$776,F$119)+'СЕТ СН'!$I$14+СВЦЭМ!$D$10+'СЕТ СН'!$I$5-'СЕТ СН'!$I$24</f>
        <v>3516.5118072699997</v>
      </c>
      <c r="G121" s="36">
        <f>SUMIFS(СВЦЭМ!$D$33:$D$776,СВЦЭМ!$A$33:$A$776,$A121,СВЦЭМ!$B$33:$B$776,G$119)+'СЕТ СН'!$I$14+СВЦЭМ!$D$10+'СЕТ СН'!$I$5-'СЕТ СН'!$I$24</f>
        <v>3497.2664211800002</v>
      </c>
      <c r="H121" s="36">
        <f>SUMIFS(СВЦЭМ!$D$33:$D$776,СВЦЭМ!$A$33:$A$776,$A121,СВЦЭМ!$B$33:$B$776,H$119)+'СЕТ СН'!$I$14+СВЦЭМ!$D$10+'СЕТ СН'!$I$5-'СЕТ СН'!$I$24</f>
        <v>3434.7154438100001</v>
      </c>
      <c r="I121" s="36">
        <f>SUMIFS(СВЦЭМ!$D$33:$D$776,СВЦЭМ!$A$33:$A$776,$A121,СВЦЭМ!$B$33:$B$776,I$119)+'СЕТ СН'!$I$14+СВЦЭМ!$D$10+'СЕТ СН'!$I$5-'СЕТ СН'!$I$24</f>
        <v>3346.29024626</v>
      </c>
      <c r="J121" s="36">
        <f>SUMIFS(СВЦЭМ!$D$33:$D$776,СВЦЭМ!$A$33:$A$776,$A121,СВЦЭМ!$B$33:$B$776,J$119)+'СЕТ СН'!$I$14+СВЦЭМ!$D$10+'СЕТ СН'!$I$5-'СЕТ СН'!$I$24</f>
        <v>3341.8532968999998</v>
      </c>
      <c r="K121" s="36">
        <f>SUMIFS(СВЦЭМ!$D$33:$D$776,СВЦЭМ!$A$33:$A$776,$A121,СВЦЭМ!$B$33:$B$776,K$119)+'СЕТ СН'!$I$14+СВЦЭМ!$D$10+'СЕТ СН'!$I$5-'СЕТ СН'!$I$24</f>
        <v>3352.4488071999999</v>
      </c>
      <c r="L121" s="36">
        <f>SUMIFS(СВЦЭМ!$D$33:$D$776,СВЦЭМ!$A$33:$A$776,$A121,СВЦЭМ!$B$33:$B$776,L$119)+'СЕТ СН'!$I$14+СВЦЭМ!$D$10+'СЕТ СН'!$I$5-'СЕТ СН'!$I$24</f>
        <v>3352.6923027900002</v>
      </c>
      <c r="M121" s="36">
        <f>SUMIFS(СВЦЭМ!$D$33:$D$776,СВЦЭМ!$A$33:$A$776,$A121,СВЦЭМ!$B$33:$B$776,M$119)+'СЕТ СН'!$I$14+СВЦЭМ!$D$10+'СЕТ СН'!$I$5-'СЕТ СН'!$I$24</f>
        <v>3343.8950664599997</v>
      </c>
      <c r="N121" s="36">
        <f>SUMIFS(СВЦЭМ!$D$33:$D$776,СВЦЭМ!$A$33:$A$776,$A121,СВЦЭМ!$B$33:$B$776,N$119)+'СЕТ СН'!$I$14+СВЦЭМ!$D$10+'СЕТ СН'!$I$5-'СЕТ СН'!$I$24</f>
        <v>3338.8641585699997</v>
      </c>
      <c r="O121" s="36">
        <f>SUMIFS(СВЦЭМ!$D$33:$D$776,СВЦЭМ!$A$33:$A$776,$A121,СВЦЭМ!$B$33:$B$776,O$119)+'СЕТ СН'!$I$14+СВЦЭМ!$D$10+'СЕТ СН'!$I$5-'СЕТ СН'!$I$24</f>
        <v>3340.9448535500001</v>
      </c>
      <c r="P121" s="36">
        <f>SUMIFS(СВЦЭМ!$D$33:$D$776,СВЦЭМ!$A$33:$A$776,$A121,СВЦЭМ!$B$33:$B$776,P$119)+'СЕТ СН'!$I$14+СВЦЭМ!$D$10+'СЕТ СН'!$I$5-'СЕТ СН'!$I$24</f>
        <v>3344.9864996300003</v>
      </c>
      <c r="Q121" s="36">
        <f>SUMIFS(СВЦЭМ!$D$33:$D$776,СВЦЭМ!$A$33:$A$776,$A121,СВЦЭМ!$B$33:$B$776,Q$119)+'СЕТ СН'!$I$14+СВЦЭМ!$D$10+'СЕТ СН'!$I$5-'СЕТ СН'!$I$24</f>
        <v>3347.4886360099999</v>
      </c>
      <c r="R121" s="36">
        <f>SUMIFS(СВЦЭМ!$D$33:$D$776,СВЦЭМ!$A$33:$A$776,$A121,СВЦЭМ!$B$33:$B$776,R$119)+'СЕТ СН'!$I$14+СВЦЭМ!$D$10+'СЕТ СН'!$I$5-'СЕТ СН'!$I$24</f>
        <v>3352.2832613199998</v>
      </c>
      <c r="S121" s="36">
        <f>SUMIFS(СВЦЭМ!$D$33:$D$776,СВЦЭМ!$A$33:$A$776,$A121,СВЦЭМ!$B$33:$B$776,S$119)+'СЕТ СН'!$I$14+СВЦЭМ!$D$10+'СЕТ СН'!$I$5-'СЕТ СН'!$I$24</f>
        <v>3347.1300510000001</v>
      </c>
      <c r="T121" s="36">
        <f>SUMIFS(СВЦЭМ!$D$33:$D$776,СВЦЭМ!$A$33:$A$776,$A121,СВЦЭМ!$B$33:$B$776,T$119)+'СЕТ СН'!$I$14+СВЦЭМ!$D$10+'СЕТ СН'!$I$5-'СЕТ СН'!$I$24</f>
        <v>3352.6899208499999</v>
      </c>
      <c r="U121" s="36">
        <f>SUMIFS(СВЦЭМ!$D$33:$D$776,СВЦЭМ!$A$33:$A$776,$A121,СВЦЭМ!$B$33:$B$776,U$119)+'СЕТ СН'!$I$14+СВЦЭМ!$D$10+'СЕТ СН'!$I$5-'СЕТ СН'!$I$24</f>
        <v>3374.5791760399998</v>
      </c>
      <c r="V121" s="36">
        <f>SUMIFS(СВЦЭМ!$D$33:$D$776,СВЦЭМ!$A$33:$A$776,$A121,СВЦЭМ!$B$33:$B$776,V$119)+'СЕТ СН'!$I$14+СВЦЭМ!$D$10+'СЕТ СН'!$I$5-'СЕТ СН'!$I$24</f>
        <v>3372.2033720099998</v>
      </c>
      <c r="W121" s="36">
        <f>SUMIFS(СВЦЭМ!$D$33:$D$776,СВЦЭМ!$A$33:$A$776,$A121,СВЦЭМ!$B$33:$B$776,W$119)+'СЕТ СН'!$I$14+СВЦЭМ!$D$10+'СЕТ СН'!$I$5-'СЕТ СН'!$I$24</f>
        <v>3353.1546049399999</v>
      </c>
      <c r="X121" s="36">
        <f>SUMIFS(СВЦЭМ!$D$33:$D$776,СВЦЭМ!$A$33:$A$776,$A121,СВЦЭМ!$B$33:$B$776,X$119)+'СЕТ СН'!$I$14+СВЦЭМ!$D$10+'СЕТ СН'!$I$5-'СЕТ СН'!$I$24</f>
        <v>3343.0840967499998</v>
      </c>
      <c r="Y121" s="36">
        <f>SUMIFS(СВЦЭМ!$D$33:$D$776,СВЦЭМ!$A$33:$A$776,$A121,СВЦЭМ!$B$33:$B$776,Y$119)+'СЕТ СН'!$I$14+СВЦЭМ!$D$10+'СЕТ СН'!$I$5-'СЕТ СН'!$I$24</f>
        <v>3416.1437928400001</v>
      </c>
    </row>
    <row r="122" spans="1:27" ht="15.75" x14ac:dyDescent="0.2">
      <c r="A122" s="35">
        <f t="shared" ref="A122:A150" si="3">A121+1</f>
        <v>43741</v>
      </c>
      <c r="B122" s="36">
        <f>SUMIFS(СВЦЭМ!$D$33:$D$776,СВЦЭМ!$A$33:$A$776,$A122,СВЦЭМ!$B$33:$B$776,B$119)+'СЕТ СН'!$I$14+СВЦЭМ!$D$10+'СЕТ СН'!$I$5-'СЕТ СН'!$I$24</f>
        <v>3457.8631582200001</v>
      </c>
      <c r="C122" s="36">
        <f>SUMIFS(СВЦЭМ!$D$33:$D$776,СВЦЭМ!$A$33:$A$776,$A122,СВЦЭМ!$B$33:$B$776,C$119)+'СЕТ СН'!$I$14+СВЦЭМ!$D$10+'СЕТ СН'!$I$5-'СЕТ СН'!$I$24</f>
        <v>3495.4893778000001</v>
      </c>
      <c r="D122" s="36">
        <f>SUMIFS(СВЦЭМ!$D$33:$D$776,СВЦЭМ!$A$33:$A$776,$A122,СВЦЭМ!$B$33:$B$776,D$119)+'СЕТ СН'!$I$14+СВЦЭМ!$D$10+'СЕТ СН'!$I$5-'СЕТ СН'!$I$24</f>
        <v>3517.8942575000001</v>
      </c>
      <c r="E122" s="36">
        <f>SUMIFS(СВЦЭМ!$D$33:$D$776,СВЦЭМ!$A$33:$A$776,$A122,СВЦЭМ!$B$33:$B$776,E$119)+'СЕТ СН'!$I$14+СВЦЭМ!$D$10+'СЕТ СН'!$I$5-'СЕТ СН'!$I$24</f>
        <v>3523.4318048200003</v>
      </c>
      <c r="F122" s="36">
        <f>SUMIFS(СВЦЭМ!$D$33:$D$776,СВЦЭМ!$A$33:$A$776,$A122,СВЦЭМ!$B$33:$B$776,F$119)+'СЕТ СН'!$I$14+СВЦЭМ!$D$10+'СЕТ СН'!$I$5-'СЕТ СН'!$I$24</f>
        <v>3520.1617490099998</v>
      </c>
      <c r="G122" s="36">
        <f>SUMIFS(СВЦЭМ!$D$33:$D$776,СВЦЭМ!$A$33:$A$776,$A122,СВЦЭМ!$B$33:$B$776,G$119)+'СЕТ СН'!$I$14+СВЦЭМ!$D$10+'СЕТ СН'!$I$5-'СЕТ СН'!$I$24</f>
        <v>3504.79673688</v>
      </c>
      <c r="H122" s="36">
        <f>SUMIFS(СВЦЭМ!$D$33:$D$776,СВЦЭМ!$A$33:$A$776,$A122,СВЦЭМ!$B$33:$B$776,H$119)+'СЕТ СН'!$I$14+СВЦЭМ!$D$10+'СЕТ СН'!$I$5-'СЕТ СН'!$I$24</f>
        <v>3434.9705859699998</v>
      </c>
      <c r="I122" s="36">
        <f>SUMIFS(СВЦЭМ!$D$33:$D$776,СВЦЭМ!$A$33:$A$776,$A122,СВЦЭМ!$B$33:$B$776,I$119)+'СЕТ СН'!$I$14+СВЦЭМ!$D$10+'СЕТ СН'!$I$5-'СЕТ СН'!$I$24</f>
        <v>3353.9239286399998</v>
      </c>
      <c r="J122" s="36">
        <f>SUMIFS(СВЦЭМ!$D$33:$D$776,СВЦЭМ!$A$33:$A$776,$A122,СВЦЭМ!$B$33:$B$776,J$119)+'СЕТ СН'!$I$14+СВЦЭМ!$D$10+'СЕТ СН'!$I$5-'СЕТ СН'!$I$24</f>
        <v>3356.3704622</v>
      </c>
      <c r="K122" s="36">
        <f>SUMIFS(СВЦЭМ!$D$33:$D$776,СВЦЭМ!$A$33:$A$776,$A122,СВЦЭМ!$B$33:$B$776,K$119)+'СЕТ СН'!$I$14+СВЦЭМ!$D$10+'СЕТ СН'!$I$5-'СЕТ СН'!$I$24</f>
        <v>3367.7379286599999</v>
      </c>
      <c r="L122" s="36">
        <f>SUMIFS(СВЦЭМ!$D$33:$D$776,СВЦЭМ!$A$33:$A$776,$A122,СВЦЭМ!$B$33:$B$776,L$119)+'СЕТ СН'!$I$14+СВЦЭМ!$D$10+'СЕТ СН'!$I$5-'СЕТ СН'!$I$24</f>
        <v>3374.2368606099999</v>
      </c>
      <c r="M122" s="36">
        <f>SUMIFS(СВЦЭМ!$D$33:$D$776,СВЦЭМ!$A$33:$A$776,$A122,СВЦЭМ!$B$33:$B$776,M$119)+'СЕТ СН'!$I$14+СВЦЭМ!$D$10+'СЕТ СН'!$I$5-'СЕТ СН'!$I$24</f>
        <v>3365.5029003099999</v>
      </c>
      <c r="N122" s="36">
        <f>SUMIFS(СВЦЭМ!$D$33:$D$776,СВЦЭМ!$A$33:$A$776,$A122,СВЦЭМ!$B$33:$B$776,N$119)+'СЕТ СН'!$I$14+СВЦЭМ!$D$10+'СЕТ СН'!$I$5-'СЕТ СН'!$I$24</f>
        <v>3407.62596626</v>
      </c>
      <c r="O122" s="36">
        <f>SUMIFS(СВЦЭМ!$D$33:$D$776,СВЦЭМ!$A$33:$A$776,$A122,СВЦЭМ!$B$33:$B$776,O$119)+'СЕТ СН'!$I$14+СВЦЭМ!$D$10+'СЕТ СН'!$I$5-'СЕТ СН'!$I$24</f>
        <v>3457.3867183100001</v>
      </c>
      <c r="P122" s="36">
        <f>SUMIFS(СВЦЭМ!$D$33:$D$776,СВЦЭМ!$A$33:$A$776,$A122,СВЦЭМ!$B$33:$B$776,P$119)+'СЕТ СН'!$I$14+СВЦЭМ!$D$10+'СЕТ СН'!$I$5-'СЕТ СН'!$I$24</f>
        <v>3459.2181006800001</v>
      </c>
      <c r="Q122" s="36">
        <f>SUMIFS(СВЦЭМ!$D$33:$D$776,СВЦЭМ!$A$33:$A$776,$A122,СВЦЭМ!$B$33:$B$776,Q$119)+'СЕТ СН'!$I$14+СВЦЭМ!$D$10+'СЕТ СН'!$I$5-'СЕТ СН'!$I$24</f>
        <v>3455.3021475800001</v>
      </c>
      <c r="R122" s="36">
        <f>SUMIFS(СВЦЭМ!$D$33:$D$776,СВЦЭМ!$A$33:$A$776,$A122,СВЦЭМ!$B$33:$B$776,R$119)+'СЕТ СН'!$I$14+СВЦЭМ!$D$10+'СЕТ СН'!$I$5-'СЕТ СН'!$I$24</f>
        <v>3402.38483348</v>
      </c>
      <c r="S122" s="36">
        <f>SUMIFS(СВЦЭМ!$D$33:$D$776,СВЦЭМ!$A$33:$A$776,$A122,СВЦЭМ!$B$33:$B$776,S$119)+'СЕТ СН'!$I$14+СВЦЭМ!$D$10+'СЕТ СН'!$I$5-'СЕТ СН'!$I$24</f>
        <v>3387.6844346299999</v>
      </c>
      <c r="T122" s="36">
        <f>SUMIFS(СВЦЭМ!$D$33:$D$776,СВЦЭМ!$A$33:$A$776,$A122,СВЦЭМ!$B$33:$B$776,T$119)+'СЕТ СН'!$I$14+СВЦЭМ!$D$10+'СЕТ СН'!$I$5-'СЕТ СН'!$I$24</f>
        <v>3375.6850230700002</v>
      </c>
      <c r="U122" s="36">
        <f>SUMIFS(СВЦЭМ!$D$33:$D$776,СВЦЭМ!$A$33:$A$776,$A122,СВЦЭМ!$B$33:$B$776,U$119)+'СЕТ СН'!$I$14+СВЦЭМ!$D$10+'СЕТ СН'!$I$5-'СЕТ СН'!$I$24</f>
        <v>3385.3431732199997</v>
      </c>
      <c r="V122" s="36">
        <f>SUMIFS(СВЦЭМ!$D$33:$D$776,СВЦЭМ!$A$33:$A$776,$A122,СВЦЭМ!$B$33:$B$776,V$119)+'СЕТ СН'!$I$14+СВЦЭМ!$D$10+'СЕТ СН'!$I$5-'СЕТ СН'!$I$24</f>
        <v>3389.2435211500001</v>
      </c>
      <c r="W122" s="36">
        <f>SUMIFS(СВЦЭМ!$D$33:$D$776,СВЦЭМ!$A$33:$A$776,$A122,СВЦЭМ!$B$33:$B$776,W$119)+'СЕТ СН'!$I$14+СВЦЭМ!$D$10+'СЕТ СН'!$I$5-'СЕТ СН'!$I$24</f>
        <v>3388.63821487</v>
      </c>
      <c r="X122" s="36">
        <f>SUMIFS(СВЦЭМ!$D$33:$D$776,СВЦЭМ!$A$33:$A$776,$A122,СВЦЭМ!$B$33:$B$776,X$119)+'СЕТ СН'!$I$14+СВЦЭМ!$D$10+'СЕТ СН'!$I$5-'СЕТ СН'!$I$24</f>
        <v>3355.9700449000002</v>
      </c>
      <c r="Y122" s="36">
        <f>SUMIFS(СВЦЭМ!$D$33:$D$776,СВЦЭМ!$A$33:$A$776,$A122,СВЦЭМ!$B$33:$B$776,Y$119)+'СЕТ СН'!$I$14+СВЦЭМ!$D$10+'СЕТ СН'!$I$5-'СЕТ СН'!$I$24</f>
        <v>3378.7117298200001</v>
      </c>
    </row>
    <row r="123" spans="1:27" ht="15.75" x14ac:dyDescent="0.2">
      <c r="A123" s="35">
        <f t="shared" si="3"/>
        <v>43742</v>
      </c>
      <c r="B123" s="36">
        <f>SUMIFS(СВЦЭМ!$D$33:$D$776,СВЦЭМ!$A$33:$A$776,$A123,СВЦЭМ!$B$33:$B$776,B$119)+'СЕТ СН'!$I$14+СВЦЭМ!$D$10+'СЕТ СН'!$I$5-'СЕТ СН'!$I$24</f>
        <v>3452.00111264</v>
      </c>
      <c r="C123" s="36">
        <f>SUMIFS(СВЦЭМ!$D$33:$D$776,СВЦЭМ!$A$33:$A$776,$A123,СВЦЭМ!$B$33:$B$776,C$119)+'СЕТ СН'!$I$14+СВЦЭМ!$D$10+'СЕТ СН'!$I$5-'СЕТ СН'!$I$24</f>
        <v>3484.4795710500002</v>
      </c>
      <c r="D123" s="36">
        <f>SUMIFS(СВЦЭМ!$D$33:$D$776,СВЦЭМ!$A$33:$A$776,$A123,СВЦЭМ!$B$33:$B$776,D$119)+'СЕТ СН'!$I$14+СВЦЭМ!$D$10+'СЕТ СН'!$I$5-'СЕТ СН'!$I$24</f>
        <v>3487.57176106</v>
      </c>
      <c r="E123" s="36">
        <f>SUMIFS(СВЦЭМ!$D$33:$D$776,СВЦЭМ!$A$33:$A$776,$A123,СВЦЭМ!$B$33:$B$776,E$119)+'СЕТ СН'!$I$14+СВЦЭМ!$D$10+'СЕТ СН'!$I$5-'СЕТ СН'!$I$24</f>
        <v>3508.4744805800001</v>
      </c>
      <c r="F123" s="36">
        <f>SUMIFS(СВЦЭМ!$D$33:$D$776,СВЦЭМ!$A$33:$A$776,$A123,СВЦЭМ!$B$33:$B$776,F$119)+'СЕТ СН'!$I$14+СВЦЭМ!$D$10+'СЕТ СН'!$I$5-'СЕТ СН'!$I$24</f>
        <v>3486.50421577</v>
      </c>
      <c r="G123" s="36">
        <f>SUMIFS(СВЦЭМ!$D$33:$D$776,СВЦЭМ!$A$33:$A$776,$A123,СВЦЭМ!$B$33:$B$776,G$119)+'СЕТ СН'!$I$14+СВЦЭМ!$D$10+'СЕТ СН'!$I$5-'СЕТ СН'!$I$24</f>
        <v>3461.3889079599999</v>
      </c>
      <c r="H123" s="36">
        <f>SUMIFS(СВЦЭМ!$D$33:$D$776,СВЦЭМ!$A$33:$A$776,$A123,СВЦЭМ!$B$33:$B$776,H$119)+'СЕТ СН'!$I$14+СВЦЭМ!$D$10+'СЕТ СН'!$I$5-'СЕТ СН'!$I$24</f>
        <v>3413.3614329000002</v>
      </c>
      <c r="I123" s="36">
        <f>SUMIFS(СВЦЭМ!$D$33:$D$776,СВЦЭМ!$A$33:$A$776,$A123,СВЦЭМ!$B$33:$B$776,I$119)+'СЕТ СН'!$I$14+СВЦЭМ!$D$10+'СЕТ СН'!$I$5-'СЕТ СН'!$I$24</f>
        <v>3329.8706971299998</v>
      </c>
      <c r="J123" s="36">
        <f>SUMIFS(СВЦЭМ!$D$33:$D$776,СВЦЭМ!$A$33:$A$776,$A123,СВЦЭМ!$B$33:$B$776,J$119)+'СЕТ СН'!$I$14+СВЦЭМ!$D$10+'СЕТ СН'!$I$5-'СЕТ СН'!$I$24</f>
        <v>3333.02278725</v>
      </c>
      <c r="K123" s="36">
        <f>SUMIFS(СВЦЭМ!$D$33:$D$776,СВЦЭМ!$A$33:$A$776,$A123,СВЦЭМ!$B$33:$B$776,K$119)+'СЕТ СН'!$I$14+СВЦЭМ!$D$10+'СЕТ СН'!$I$5-'СЕТ СН'!$I$24</f>
        <v>3350.1360301099999</v>
      </c>
      <c r="L123" s="36">
        <f>SUMIFS(СВЦЭМ!$D$33:$D$776,СВЦЭМ!$A$33:$A$776,$A123,СВЦЭМ!$B$33:$B$776,L$119)+'СЕТ СН'!$I$14+СВЦЭМ!$D$10+'СЕТ СН'!$I$5-'СЕТ СН'!$I$24</f>
        <v>3352.7499996400002</v>
      </c>
      <c r="M123" s="36">
        <f>SUMIFS(СВЦЭМ!$D$33:$D$776,СВЦЭМ!$A$33:$A$776,$A123,СВЦЭМ!$B$33:$B$776,M$119)+'СЕТ СН'!$I$14+СВЦЭМ!$D$10+'СЕТ СН'!$I$5-'СЕТ СН'!$I$24</f>
        <v>3345.5210181000002</v>
      </c>
      <c r="N123" s="36">
        <f>SUMIFS(СВЦЭМ!$D$33:$D$776,СВЦЭМ!$A$33:$A$776,$A123,СВЦЭМ!$B$33:$B$776,N$119)+'СЕТ СН'!$I$14+СВЦЭМ!$D$10+'СЕТ СН'!$I$5-'СЕТ СН'!$I$24</f>
        <v>3341.68770632</v>
      </c>
      <c r="O123" s="36">
        <f>SUMIFS(СВЦЭМ!$D$33:$D$776,СВЦЭМ!$A$33:$A$776,$A123,СВЦЭМ!$B$33:$B$776,O$119)+'СЕТ СН'!$I$14+СВЦЭМ!$D$10+'СЕТ СН'!$I$5-'СЕТ СН'!$I$24</f>
        <v>3341.8630788800001</v>
      </c>
      <c r="P123" s="36">
        <f>SUMIFS(СВЦЭМ!$D$33:$D$776,СВЦЭМ!$A$33:$A$776,$A123,СВЦЭМ!$B$33:$B$776,P$119)+'СЕТ СН'!$I$14+СВЦЭМ!$D$10+'СЕТ СН'!$I$5-'СЕТ СН'!$I$24</f>
        <v>3341.7149033800001</v>
      </c>
      <c r="Q123" s="36">
        <f>SUMIFS(СВЦЭМ!$D$33:$D$776,СВЦЭМ!$A$33:$A$776,$A123,СВЦЭМ!$B$33:$B$776,Q$119)+'СЕТ СН'!$I$14+СВЦЭМ!$D$10+'СЕТ СН'!$I$5-'СЕТ СН'!$I$24</f>
        <v>3340.37533343</v>
      </c>
      <c r="R123" s="36">
        <f>SUMIFS(СВЦЭМ!$D$33:$D$776,СВЦЭМ!$A$33:$A$776,$A123,СВЦЭМ!$B$33:$B$776,R$119)+'СЕТ СН'!$I$14+СВЦЭМ!$D$10+'СЕТ СН'!$I$5-'СЕТ СН'!$I$24</f>
        <v>3335.4376132799998</v>
      </c>
      <c r="S123" s="36">
        <f>SUMIFS(СВЦЭМ!$D$33:$D$776,СВЦЭМ!$A$33:$A$776,$A123,СВЦЭМ!$B$33:$B$776,S$119)+'СЕТ СН'!$I$14+СВЦЭМ!$D$10+'СЕТ СН'!$I$5-'СЕТ СН'!$I$24</f>
        <v>3334.66184742</v>
      </c>
      <c r="T123" s="36">
        <f>SUMIFS(СВЦЭМ!$D$33:$D$776,СВЦЭМ!$A$33:$A$776,$A123,СВЦЭМ!$B$33:$B$776,T$119)+'СЕТ СН'!$I$14+СВЦЭМ!$D$10+'СЕТ СН'!$I$5-'СЕТ СН'!$I$24</f>
        <v>3338.0891974300002</v>
      </c>
      <c r="U123" s="36">
        <f>SUMIFS(СВЦЭМ!$D$33:$D$776,СВЦЭМ!$A$33:$A$776,$A123,СВЦЭМ!$B$33:$B$776,U$119)+'СЕТ СН'!$I$14+СВЦЭМ!$D$10+'СЕТ СН'!$I$5-'СЕТ СН'!$I$24</f>
        <v>3354.06707431</v>
      </c>
      <c r="V123" s="36">
        <f>SUMIFS(СВЦЭМ!$D$33:$D$776,СВЦЭМ!$A$33:$A$776,$A123,СВЦЭМ!$B$33:$B$776,V$119)+'СЕТ СН'!$I$14+СВЦЭМ!$D$10+'СЕТ СН'!$I$5-'СЕТ СН'!$I$24</f>
        <v>3348.2862206199998</v>
      </c>
      <c r="W123" s="36">
        <f>SUMIFS(СВЦЭМ!$D$33:$D$776,СВЦЭМ!$A$33:$A$776,$A123,СВЦЭМ!$B$33:$B$776,W$119)+'СЕТ СН'!$I$14+СВЦЭМ!$D$10+'СЕТ СН'!$I$5-'СЕТ СН'!$I$24</f>
        <v>3330.5521146000001</v>
      </c>
      <c r="X123" s="36">
        <f>SUMIFS(СВЦЭМ!$D$33:$D$776,СВЦЭМ!$A$33:$A$776,$A123,СВЦЭМ!$B$33:$B$776,X$119)+'СЕТ СН'!$I$14+СВЦЭМ!$D$10+'СЕТ СН'!$I$5-'СЕТ СН'!$I$24</f>
        <v>3358.99841186</v>
      </c>
      <c r="Y123" s="36">
        <f>SUMIFS(СВЦЭМ!$D$33:$D$776,СВЦЭМ!$A$33:$A$776,$A123,СВЦЭМ!$B$33:$B$776,Y$119)+'СЕТ СН'!$I$14+СВЦЭМ!$D$10+'СЕТ СН'!$I$5-'СЕТ СН'!$I$24</f>
        <v>3421.3838862900002</v>
      </c>
    </row>
    <row r="124" spans="1:27" ht="15.75" x14ac:dyDescent="0.2">
      <c r="A124" s="35">
        <f t="shared" si="3"/>
        <v>43743</v>
      </c>
      <c r="B124" s="36">
        <f>SUMIFS(СВЦЭМ!$D$33:$D$776,СВЦЭМ!$A$33:$A$776,$A124,СВЦЭМ!$B$33:$B$776,B$119)+'СЕТ СН'!$I$14+СВЦЭМ!$D$10+'СЕТ СН'!$I$5-'СЕТ СН'!$I$24</f>
        <v>3458.7274443599999</v>
      </c>
      <c r="C124" s="36">
        <f>SUMIFS(СВЦЭМ!$D$33:$D$776,СВЦЭМ!$A$33:$A$776,$A124,СВЦЭМ!$B$33:$B$776,C$119)+'СЕТ СН'!$I$14+СВЦЭМ!$D$10+'СЕТ СН'!$I$5-'СЕТ СН'!$I$24</f>
        <v>3501.1974081099997</v>
      </c>
      <c r="D124" s="36">
        <f>SUMIFS(СВЦЭМ!$D$33:$D$776,СВЦЭМ!$A$33:$A$776,$A124,СВЦЭМ!$B$33:$B$776,D$119)+'СЕТ СН'!$I$14+СВЦЭМ!$D$10+'СЕТ СН'!$I$5-'СЕТ СН'!$I$24</f>
        <v>3512.6449819700001</v>
      </c>
      <c r="E124" s="36">
        <f>SUMIFS(СВЦЭМ!$D$33:$D$776,СВЦЭМ!$A$33:$A$776,$A124,СВЦЭМ!$B$33:$B$776,E$119)+'СЕТ СН'!$I$14+СВЦЭМ!$D$10+'СЕТ СН'!$I$5-'СЕТ СН'!$I$24</f>
        <v>3518.1429014400001</v>
      </c>
      <c r="F124" s="36">
        <f>SUMIFS(СВЦЭМ!$D$33:$D$776,СВЦЭМ!$A$33:$A$776,$A124,СВЦЭМ!$B$33:$B$776,F$119)+'СЕТ СН'!$I$14+СВЦЭМ!$D$10+'СЕТ СН'!$I$5-'СЕТ СН'!$I$24</f>
        <v>3508.0592926999998</v>
      </c>
      <c r="G124" s="36">
        <f>SUMIFS(СВЦЭМ!$D$33:$D$776,СВЦЭМ!$A$33:$A$776,$A124,СВЦЭМ!$B$33:$B$776,G$119)+'СЕТ СН'!$I$14+СВЦЭМ!$D$10+'СЕТ СН'!$I$5-'СЕТ СН'!$I$24</f>
        <v>3505.3607615700002</v>
      </c>
      <c r="H124" s="36">
        <f>SUMIFS(СВЦЭМ!$D$33:$D$776,СВЦЭМ!$A$33:$A$776,$A124,СВЦЭМ!$B$33:$B$776,H$119)+'СЕТ СН'!$I$14+СВЦЭМ!$D$10+'СЕТ СН'!$I$5-'СЕТ СН'!$I$24</f>
        <v>3474.31807213</v>
      </c>
      <c r="I124" s="36">
        <f>SUMIFS(СВЦЭМ!$D$33:$D$776,СВЦЭМ!$A$33:$A$776,$A124,СВЦЭМ!$B$33:$B$776,I$119)+'СЕТ СН'!$I$14+СВЦЭМ!$D$10+'СЕТ СН'!$I$5-'СЕТ СН'!$I$24</f>
        <v>3404.6441258599998</v>
      </c>
      <c r="J124" s="36">
        <f>SUMIFS(СВЦЭМ!$D$33:$D$776,СВЦЭМ!$A$33:$A$776,$A124,СВЦЭМ!$B$33:$B$776,J$119)+'СЕТ СН'!$I$14+СВЦЭМ!$D$10+'СЕТ СН'!$I$5-'СЕТ СН'!$I$24</f>
        <v>3346.9273179500001</v>
      </c>
      <c r="K124" s="36">
        <f>SUMIFS(СВЦЭМ!$D$33:$D$776,СВЦЭМ!$A$33:$A$776,$A124,СВЦЭМ!$B$33:$B$776,K$119)+'СЕТ СН'!$I$14+СВЦЭМ!$D$10+'СЕТ СН'!$I$5-'СЕТ СН'!$I$24</f>
        <v>3331.1464659900003</v>
      </c>
      <c r="L124" s="36">
        <f>SUMIFS(СВЦЭМ!$D$33:$D$776,СВЦЭМ!$A$33:$A$776,$A124,СВЦЭМ!$B$33:$B$776,L$119)+'СЕТ СН'!$I$14+СВЦЭМ!$D$10+'СЕТ СН'!$I$5-'СЕТ СН'!$I$24</f>
        <v>3341.2265290800001</v>
      </c>
      <c r="M124" s="36">
        <f>SUMIFS(СВЦЭМ!$D$33:$D$776,СВЦЭМ!$A$33:$A$776,$A124,СВЦЭМ!$B$33:$B$776,M$119)+'СЕТ СН'!$I$14+СВЦЭМ!$D$10+'СЕТ СН'!$I$5-'СЕТ СН'!$I$24</f>
        <v>3334.7191010500001</v>
      </c>
      <c r="N124" s="36">
        <f>SUMIFS(СВЦЭМ!$D$33:$D$776,СВЦЭМ!$A$33:$A$776,$A124,СВЦЭМ!$B$33:$B$776,N$119)+'СЕТ СН'!$I$14+СВЦЭМ!$D$10+'СЕТ СН'!$I$5-'СЕТ СН'!$I$24</f>
        <v>3334.0823610500001</v>
      </c>
      <c r="O124" s="36">
        <f>SUMIFS(СВЦЭМ!$D$33:$D$776,СВЦЭМ!$A$33:$A$776,$A124,СВЦЭМ!$B$33:$B$776,O$119)+'СЕТ СН'!$I$14+СВЦЭМ!$D$10+'СЕТ СН'!$I$5-'СЕТ СН'!$I$24</f>
        <v>3339.3960863000002</v>
      </c>
      <c r="P124" s="36">
        <f>SUMIFS(СВЦЭМ!$D$33:$D$776,СВЦЭМ!$A$33:$A$776,$A124,СВЦЭМ!$B$33:$B$776,P$119)+'СЕТ СН'!$I$14+СВЦЭМ!$D$10+'СЕТ СН'!$I$5-'СЕТ СН'!$I$24</f>
        <v>3346.6106204100001</v>
      </c>
      <c r="Q124" s="36">
        <f>SUMIFS(СВЦЭМ!$D$33:$D$776,СВЦЭМ!$A$33:$A$776,$A124,СВЦЭМ!$B$33:$B$776,Q$119)+'СЕТ СН'!$I$14+СВЦЭМ!$D$10+'СЕТ СН'!$I$5-'СЕТ СН'!$I$24</f>
        <v>3347.9264381900002</v>
      </c>
      <c r="R124" s="36">
        <f>SUMIFS(СВЦЭМ!$D$33:$D$776,СВЦЭМ!$A$33:$A$776,$A124,СВЦЭМ!$B$33:$B$776,R$119)+'СЕТ СН'!$I$14+СВЦЭМ!$D$10+'СЕТ СН'!$I$5-'СЕТ СН'!$I$24</f>
        <v>3350.96697907</v>
      </c>
      <c r="S124" s="36">
        <f>SUMIFS(СВЦЭМ!$D$33:$D$776,СВЦЭМ!$A$33:$A$776,$A124,СВЦЭМ!$B$33:$B$776,S$119)+'СЕТ СН'!$I$14+СВЦЭМ!$D$10+'СЕТ СН'!$I$5-'СЕТ СН'!$I$24</f>
        <v>3349.1637091000002</v>
      </c>
      <c r="T124" s="36">
        <f>SUMIFS(СВЦЭМ!$D$33:$D$776,СВЦЭМ!$A$33:$A$776,$A124,СВЦЭМ!$B$33:$B$776,T$119)+'СЕТ СН'!$I$14+СВЦЭМ!$D$10+'СЕТ СН'!$I$5-'СЕТ СН'!$I$24</f>
        <v>3341.9104993999999</v>
      </c>
      <c r="U124" s="36">
        <f>SUMIFS(СВЦЭМ!$D$33:$D$776,СВЦЭМ!$A$33:$A$776,$A124,СВЦЭМ!$B$33:$B$776,U$119)+'СЕТ СН'!$I$14+СВЦЭМ!$D$10+'СЕТ СН'!$I$5-'СЕТ СН'!$I$24</f>
        <v>3360.3675851500002</v>
      </c>
      <c r="V124" s="36">
        <f>SUMIFS(СВЦЭМ!$D$33:$D$776,СВЦЭМ!$A$33:$A$776,$A124,СВЦЭМ!$B$33:$B$776,V$119)+'СЕТ СН'!$I$14+СВЦЭМ!$D$10+'СЕТ СН'!$I$5-'СЕТ СН'!$I$24</f>
        <v>3362.3591882400001</v>
      </c>
      <c r="W124" s="36">
        <f>SUMIFS(СВЦЭМ!$D$33:$D$776,СВЦЭМ!$A$33:$A$776,$A124,СВЦЭМ!$B$33:$B$776,W$119)+'СЕТ СН'!$I$14+СВЦЭМ!$D$10+'СЕТ СН'!$I$5-'СЕТ СН'!$I$24</f>
        <v>3351.3412103999999</v>
      </c>
      <c r="X124" s="36">
        <f>SUMIFS(СВЦЭМ!$D$33:$D$776,СВЦЭМ!$A$33:$A$776,$A124,СВЦЭМ!$B$33:$B$776,X$119)+'СЕТ СН'!$I$14+СВЦЭМ!$D$10+'СЕТ СН'!$I$5-'СЕТ СН'!$I$24</f>
        <v>3349.3953478399999</v>
      </c>
      <c r="Y124" s="36">
        <f>SUMIFS(СВЦЭМ!$D$33:$D$776,СВЦЭМ!$A$33:$A$776,$A124,СВЦЭМ!$B$33:$B$776,Y$119)+'СЕТ СН'!$I$14+СВЦЭМ!$D$10+'СЕТ СН'!$I$5-'СЕТ СН'!$I$24</f>
        <v>3448.9486671499999</v>
      </c>
    </row>
    <row r="125" spans="1:27" ht="15.75" x14ac:dyDescent="0.2">
      <c r="A125" s="35">
        <f t="shared" si="3"/>
        <v>43744</v>
      </c>
      <c r="B125" s="36">
        <f>SUMIFS(СВЦЭМ!$D$33:$D$776,СВЦЭМ!$A$33:$A$776,$A125,СВЦЭМ!$B$33:$B$776,B$119)+'СЕТ СН'!$I$14+СВЦЭМ!$D$10+'СЕТ СН'!$I$5-'СЕТ СН'!$I$24</f>
        <v>3443.4396057899999</v>
      </c>
      <c r="C125" s="36">
        <f>SUMIFS(СВЦЭМ!$D$33:$D$776,СВЦЭМ!$A$33:$A$776,$A125,СВЦЭМ!$B$33:$B$776,C$119)+'СЕТ СН'!$I$14+СВЦЭМ!$D$10+'СЕТ СН'!$I$5-'СЕТ СН'!$I$24</f>
        <v>3474.5437513799998</v>
      </c>
      <c r="D125" s="36">
        <f>SUMIFS(СВЦЭМ!$D$33:$D$776,СВЦЭМ!$A$33:$A$776,$A125,СВЦЭМ!$B$33:$B$776,D$119)+'СЕТ СН'!$I$14+СВЦЭМ!$D$10+'СЕТ СН'!$I$5-'СЕТ СН'!$I$24</f>
        <v>3498.2032523399998</v>
      </c>
      <c r="E125" s="36">
        <f>SUMIFS(СВЦЭМ!$D$33:$D$776,СВЦЭМ!$A$33:$A$776,$A125,СВЦЭМ!$B$33:$B$776,E$119)+'СЕТ СН'!$I$14+СВЦЭМ!$D$10+'СЕТ СН'!$I$5-'СЕТ СН'!$I$24</f>
        <v>3507.4476448800001</v>
      </c>
      <c r="F125" s="36">
        <f>SUMIFS(СВЦЭМ!$D$33:$D$776,СВЦЭМ!$A$33:$A$776,$A125,СВЦЭМ!$B$33:$B$776,F$119)+'СЕТ СН'!$I$14+СВЦЭМ!$D$10+'СЕТ СН'!$I$5-'СЕТ СН'!$I$24</f>
        <v>3507.1505053199999</v>
      </c>
      <c r="G125" s="36">
        <f>SUMIFS(СВЦЭМ!$D$33:$D$776,СВЦЭМ!$A$33:$A$776,$A125,СВЦЭМ!$B$33:$B$776,G$119)+'СЕТ СН'!$I$14+СВЦЭМ!$D$10+'СЕТ СН'!$I$5-'СЕТ СН'!$I$24</f>
        <v>3507.0345075099999</v>
      </c>
      <c r="H125" s="36">
        <f>SUMIFS(СВЦЭМ!$D$33:$D$776,СВЦЭМ!$A$33:$A$776,$A125,СВЦЭМ!$B$33:$B$776,H$119)+'СЕТ СН'!$I$14+СВЦЭМ!$D$10+'СЕТ СН'!$I$5-'СЕТ СН'!$I$24</f>
        <v>3455.8700040200001</v>
      </c>
      <c r="I125" s="36">
        <f>SUMIFS(СВЦЭМ!$D$33:$D$776,СВЦЭМ!$A$33:$A$776,$A125,СВЦЭМ!$B$33:$B$776,I$119)+'СЕТ СН'!$I$14+СВЦЭМ!$D$10+'СЕТ СН'!$I$5-'СЕТ СН'!$I$24</f>
        <v>3373.2779161600001</v>
      </c>
      <c r="J125" s="36">
        <f>SUMIFS(СВЦЭМ!$D$33:$D$776,СВЦЭМ!$A$33:$A$776,$A125,СВЦЭМ!$B$33:$B$776,J$119)+'СЕТ СН'!$I$14+СВЦЭМ!$D$10+'СЕТ СН'!$I$5-'СЕТ СН'!$I$24</f>
        <v>3322.3514162199999</v>
      </c>
      <c r="K125" s="36">
        <f>SUMIFS(СВЦЭМ!$D$33:$D$776,СВЦЭМ!$A$33:$A$776,$A125,СВЦЭМ!$B$33:$B$776,K$119)+'СЕТ СН'!$I$14+СВЦЭМ!$D$10+'СЕТ СН'!$I$5-'СЕТ СН'!$I$24</f>
        <v>3328.84525218</v>
      </c>
      <c r="L125" s="36">
        <f>SUMIFS(СВЦЭМ!$D$33:$D$776,СВЦЭМ!$A$33:$A$776,$A125,СВЦЭМ!$B$33:$B$776,L$119)+'СЕТ СН'!$I$14+СВЦЭМ!$D$10+'СЕТ СН'!$I$5-'СЕТ СН'!$I$24</f>
        <v>3343.90262244</v>
      </c>
      <c r="M125" s="36">
        <f>SUMIFS(СВЦЭМ!$D$33:$D$776,СВЦЭМ!$A$33:$A$776,$A125,СВЦЭМ!$B$33:$B$776,M$119)+'СЕТ СН'!$I$14+СВЦЭМ!$D$10+'СЕТ СН'!$I$5-'СЕТ СН'!$I$24</f>
        <v>3336.78508612</v>
      </c>
      <c r="N125" s="36">
        <f>SUMIFS(СВЦЭМ!$D$33:$D$776,СВЦЭМ!$A$33:$A$776,$A125,СВЦЭМ!$B$33:$B$776,N$119)+'СЕТ СН'!$I$14+СВЦЭМ!$D$10+'СЕТ СН'!$I$5-'СЕТ СН'!$I$24</f>
        <v>3326.16981979</v>
      </c>
      <c r="O125" s="36">
        <f>SUMIFS(СВЦЭМ!$D$33:$D$776,СВЦЭМ!$A$33:$A$776,$A125,СВЦЭМ!$B$33:$B$776,O$119)+'СЕТ СН'!$I$14+СВЦЭМ!$D$10+'СЕТ СН'!$I$5-'СЕТ СН'!$I$24</f>
        <v>3327.1764920000001</v>
      </c>
      <c r="P125" s="36">
        <f>SUMIFS(СВЦЭМ!$D$33:$D$776,СВЦЭМ!$A$33:$A$776,$A125,СВЦЭМ!$B$33:$B$776,P$119)+'СЕТ СН'!$I$14+СВЦЭМ!$D$10+'СЕТ СН'!$I$5-'СЕТ СН'!$I$24</f>
        <v>3326.4266499599998</v>
      </c>
      <c r="Q125" s="36">
        <f>SUMIFS(СВЦЭМ!$D$33:$D$776,СВЦЭМ!$A$33:$A$776,$A125,СВЦЭМ!$B$33:$B$776,Q$119)+'СЕТ СН'!$I$14+СВЦЭМ!$D$10+'СЕТ СН'!$I$5-'СЕТ СН'!$I$24</f>
        <v>3330.6131179700001</v>
      </c>
      <c r="R125" s="36">
        <f>SUMIFS(СВЦЭМ!$D$33:$D$776,СВЦЭМ!$A$33:$A$776,$A125,СВЦЭМ!$B$33:$B$776,R$119)+'СЕТ СН'!$I$14+СВЦЭМ!$D$10+'СЕТ СН'!$I$5-'СЕТ СН'!$I$24</f>
        <v>3322.4672010200002</v>
      </c>
      <c r="S125" s="36">
        <f>SUMIFS(СВЦЭМ!$D$33:$D$776,СВЦЭМ!$A$33:$A$776,$A125,СВЦЭМ!$B$33:$B$776,S$119)+'СЕТ СН'!$I$14+СВЦЭМ!$D$10+'СЕТ СН'!$I$5-'СЕТ СН'!$I$24</f>
        <v>3330.3783713900002</v>
      </c>
      <c r="T125" s="36">
        <f>SUMIFS(СВЦЭМ!$D$33:$D$776,СВЦЭМ!$A$33:$A$776,$A125,СВЦЭМ!$B$33:$B$776,T$119)+'СЕТ СН'!$I$14+СВЦЭМ!$D$10+'СЕТ СН'!$I$5-'СЕТ СН'!$I$24</f>
        <v>3332.2995534900001</v>
      </c>
      <c r="U125" s="36">
        <f>SUMIFS(СВЦЭМ!$D$33:$D$776,СВЦЭМ!$A$33:$A$776,$A125,СВЦЭМ!$B$33:$B$776,U$119)+'СЕТ СН'!$I$14+СВЦЭМ!$D$10+'СЕТ СН'!$I$5-'СЕТ СН'!$I$24</f>
        <v>3349.9158256299997</v>
      </c>
      <c r="V125" s="36">
        <f>SUMIFS(СВЦЭМ!$D$33:$D$776,СВЦЭМ!$A$33:$A$776,$A125,СВЦЭМ!$B$33:$B$776,V$119)+'СЕТ СН'!$I$14+СВЦЭМ!$D$10+'СЕТ СН'!$I$5-'СЕТ СН'!$I$24</f>
        <v>3348.9847336100001</v>
      </c>
      <c r="W125" s="36">
        <f>SUMIFS(СВЦЭМ!$D$33:$D$776,СВЦЭМ!$A$33:$A$776,$A125,СВЦЭМ!$B$33:$B$776,W$119)+'СЕТ СН'!$I$14+СВЦЭМ!$D$10+'СЕТ СН'!$I$5-'СЕТ СН'!$I$24</f>
        <v>3336.9105038799999</v>
      </c>
      <c r="X125" s="36">
        <f>SUMIFS(СВЦЭМ!$D$33:$D$776,СВЦЭМ!$A$33:$A$776,$A125,СВЦЭМ!$B$33:$B$776,X$119)+'СЕТ СН'!$I$14+СВЦЭМ!$D$10+'СЕТ СН'!$I$5-'СЕТ СН'!$I$24</f>
        <v>3328.0143050500001</v>
      </c>
      <c r="Y125" s="36">
        <f>SUMIFS(СВЦЭМ!$D$33:$D$776,СВЦЭМ!$A$33:$A$776,$A125,СВЦЭМ!$B$33:$B$776,Y$119)+'СЕТ СН'!$I$14+СВЦЭМ!$D$10+'СЕТ СН'!$I$5-'СЕТ СН'!$I$24</f>
        <v>3368.3186358600001</v>
      </c>
    </row>
    <row r="126" spans="1:27" ht="15.75" x14ac:dyDescent="0.2">
      <c r="A126" s="35">
        <f t="shared" si="3"/>
        <v>43745</v>
      </c>
      <c r="B126" s="36">
        <f>SUMIFS(СВЦЭМ!$D$33:$D$776,СВЦЭМ!$A$33:$A$776,$A126,СВЦЭМ!$B$33:$B$776,B$119)+'СЕТ СН'!$I$14+СВЦЭМ!$D$10+'СЕТ СН'!$I$5-'СЕТ СН'!$I$24</f>
        <v>3463.2773963700001</v>
      </c>
      <c r="C126" s="36">
        <f>SUMIFS(СВЦЭМ!$D$33:$D$776,СВЦЭМ!$A$33:$A$776,$A126,СВЦЭМ!$B$33:$B$776,C$119)+'СЕТ СН'!$I$14+СВЦЭМ!$D$10+'СЕТ СН'!$I$5-'СЕТ СН'!$I$24</f>
        <v>3482.6264296199997</v>
      </c>
      <c r="D126" s="36">
        <f>SUMIFS(СВЦЭМ!$D$33:$D$776,СВЦЭМ!$A$33:$A$776,$A126,СВЦЭМ!$B$33:$B$776,D$119)+'СЕТ СН'!$I$14+СВЦЭМ!$D$10+'СЕТ СН'!$I$5-'СЕТ СН'!$I$24</f>
        <v>3497.4092578600003</v>
      </c>
      <c r="E126" s="36">
        <f>SUMIFS(СВЦЭМ!$D$33:$D$776,СВЦЭМ!$A$33:$A$776,$A126,СВЦЭМ!$B$33:$B$776,E$119)+'СЕТ СН'!$I$14+СВЦЭМ!$D$10+'СЕТ СН'!$I$5-'СЕТ СН'!$I$24</f>
        <v>3513.8452844799999</v>
      </c>
      <c r="F126" s="36">
        <f>SUMIFS(СВЦЭМ!$D$33:$D$776,СВЦЭМ!$A$33:$A$776,$A126,СВЦЭМ!$B$33:$B$776,F$119)+'СЕТ СН'!$I$14+СВЦЭМ!$D$10+'СЕТ СН'!$I$5-'СЕТ СН'!$I$24</f>
        <v>3521.0730404599999</v>
      </c>
      <c r="G126" s="36">
        <f>SUMIFS(СВЦЭМ!$D$33:$D$776,СВЦЭМ!$A$33:$A$776,$A126,СВЦЭМ!$B$33:$B$776,G$119)+'СЕТ СН'!$I$14+СВЦЭМ!$D$10+'СЕТ СН'!$I$5-'СЕТ СН'!$I$24</f>
        <v>3500.9062701299999</v>
      </c>
      <c r="H126" s="36">
        <f>SUMIFS(СВЦЭМ!$D$33:$D$776,СВЦЭМ!$A$33:$A$776,$A126,СВЦЭМ!$B$33:$B$776,H$119)+'СЕТ СН'!$I$14+СВЦЭМ!$D$10+'СЕТ СН'!$I$5-'СЕТ СН'!$I$24</f>
        <v>3421.8831344499999</v>
      </c>
      <c r="I126" s="36">
        <f>SUMIFS(СВЦЭМ!$D$33:$D$776,СВЦЭМ!$A$33:$A$776,$A126,СВЦЭМ!$B$33:$B$776,I$119)+'СЕТ СН'!$I$14+СВЦЭМ!$D$10+'СЕТ СН'!$I$5-'СЕТ СН'!$I$24</f>
        <v>3338.7891199699998</v>
      </c>
      <c r="J126" s="36">
        <f>SUMIFS(СВЦЭМ!$D$33:$D$776,СВЦЭМ!$A$33:$A$776,$A126,СВЦЭМ!$B$33:$B$776,J$119)+'СЕТ СН'!$I$14+СВЦЭМ!$D$10+'СЕТ СН'!$I$5-'СЕТ СН'!$I$24</f>
        <v>3325.4024161100001</v>
      </c>
      <c r="K126" s="36">
        <f>SUMIFS(СВЦЭМ!$D$33:$D$776,СВЦЭМ!$A$33:$A$776,$A126,СВЦЭМ!$B$33:$B$776,K$119)+'СЕТ СН'!$I$14+СВЦЭМ!$D$10+'СЕТ СН'!$I$5-'СЕТ СН'!$I$24</f>
        <v>3326.6560152900001</v>
      </c>
      <c r="L126" s="36">
        <f>SUMIFS(СВЦЭМ!$D$33:$D$776,СВЦЭМ!$A$33:$A$776,$A126,СВЦЭМ!$B$33:$B$776,L$119)+'СЕТ СН'!$I$14+СВЦЭМ!$D$10+'СЕТ СН'!$I$5-'СЕТ СН'!$I$24</f>
        <v>3324.8595248699999</v>
      </c>
      <c r="M126" s="36">
        <f>SUMIFS(СВЦЭМ!$D$33:$D$776,СВЦЭМ!$A$33:$A$776,$A126,СВЦЭМ!$B$33:$B$776,M$119)+'СЕТ СН'!$I$14+СВЦЭМ!$D$10+'СЕТ СН'!$I$5-'СЕТ СН'!$I$24</f>
        <v>3334.2323659100002</v>
      </c>
      <c r="N126" s="36">
        <f>SUMIFS(СВЦЭМ!$D$33:$D$776,СВЦЭМ!$A$33:$A$776,$A126,СВЦЭМ!$B$33:$B$776,N$119)+'СЕТ СН'!$I$14+СВЦЭМ!$D$10+'СЕТ СН'!$I$5-'СЕТ СН'!$I$24</f>
        <v>3341.0230354099999</v>
      </c>
      <c r="O126" s="36">
        <f>SUMIFS(СВЦЭМ!$D$33:$D$776,СВЦЭМ!$A$33:$A$776,$A126,СВЦЭМ!$B$33:$B$776,O$119)+'СЕТ СН'!$I$14+СВЦЭМ!$D$10+'СЕТ СН'!$I$5-'СЕТ СН'!$I$24</f>
        <v>3340.43807272</v>
      </c>
      <c r="P126" s="36">
        <f>SUMIFS(СВЦЭМ!$D$33:$D$776,СВЦЭМ!$A$33:$A$776,$A126,СВЦЭМ!$B$33:$B$776,P$119)+'СЕТ СН'!$I$14+СВЦЭМ!$D$10+'СЕТ СН'!$I$5-'СЕТ СН'!$I$24</f>
        <v>3339.1139150499998</v>
      </c>
      <c r="Q126" s="36">
        <f>SUMIFS(СВЦЭМ!$D$33:$D$776,СВЦЭМ!$A$33:$A$776,$A126,СВЦЭМ!$B$33:$B$776,Q$119)+'СЕТ СН'!$I$14+СВЦЭМ!$D$10+'СЕТ СН'!$I$5-'СЕТ СН'!$I$24</f>
        <v>3344.7012750599997</v>
      </c>
      <c r="R126" s="36">
        <f>SUMIFS(СВЦЭМ!$D$33:$D$776,СВЦЭМ!$A$33:$A$776,$A126,СВЦЭМ!$B$33:$B$776,R$119)+'СЕТ СН'!$I$14+СВЦЭМ!$D$10+'СЕТ СН'!$I$5-'СЕТ СН'!$I$24</f>
        <v>3343.0634003599998</v>
      </c>
      <c r="S126" s="36">
        <f>SUMIFS(СВЦЭМ!$D$33:$D$776,СВЦЭМ!$A$33:$A$776,$A126,СВЦЭМ!$B$33:$B$776,S$119)+'СЕТ СН'!$I$14+СВЦЭМ!$D$10+'СЕТ СН'!$I$5-'СЕТ СН'!$I$24</f>
        <v>3347.6855594500003</v>
      </c>
      <c r="T126" s="36">
        <f>SUMIFS(СВЦЭМ!$D$33:$D$776,СВЦЭМ!$A$33:$A$776,$A126,СВЦЭМ!$B$33:$B$776,T$119)+'СЕТ СН'!$I$14+СВЦЭМ!$D$10+'СЕТ СН'!$I$5-'СЕТ СН'!$I$24</f>
        <v>3337.18262813</v>
      </c>
      <c r="U126" s="36">
        <f>SUMIFS(СВЦЭМ!$D$33:$D$776,СВЦЭМ!$A$33:$A$776,$A126,СВЦЭМ!$B$33:$B$776,U$119)+'СЕТ СН'!$I$14+СВЦЭМ!$D$10+'СЕТ СН'!$I$5-'СЕТ СН'!$I$24</f>
        <v>3332.2493453400002</v>
      </c>
      <c r="V126" s="36">
        <f>SUMIFS(СВЦЭМ!$D$33:$D$776,СВЦЭМ!$A$33:$A$776,$A126,СВЦЭМ!$B$33:$B$776,V$119)+'СЕТ СН'!$I$14+СВЦЭМ!$D$10+'СЕТ СН'!$I$5-'СЕТ СН'!$I$24</f>
        <v>3325.7620533099998</v>
      </c>
      <c r="W126" s="36">
        <f>SUMIFS(СВЦЭМ!$D$33:$D$776,СВЦЭМ!$A$33:$A$776,$A126,СВЦЭМ!$B$33:$B$776,W$119)+'СЕТ СН'!$I$14+СВЦЭМ!$D$10+'СЕТ СН'!$I$5-'СЕТ СН'!$I$24</f>
        <v>3344.5009406999998</v>
      </c>
      <c r="X126" s="36">
        <f>SUMIFS(СВЦЭМ!$D$33:$D$776,СВЦЭМ!$A$33:$A$776,$A126,СВЦЭМ!$B$33:$B$776,X$119)+'СЕТ СН'!$I$14+СВЦЭМ!$D$10+'СЕТ СН'!$I$5-'СЕТ СН'!$I$24</f>
        <v>3363.7653344299997</v>
      </c>
      <c r="Y126" s="36">
        <f>SUMIFS(СВЦЭМ!$D$33:$D$776,СВЦЭМ!$A$33:$A$776,$A126,СВЦЭМ!$B$33:$B$776,Y$119)+'СЕТ СН'!$I$14+СВЦЭМ!$D$10+'СЕТ СН'!$I$5-'СЕТ СН'!$I$24</f>
        <v>3407.4198119900002</v>
      </c>
    </row>
    <row r="127" spans="1:27" ht="15.75" x14ac:dyDescent="0.2">
      <c r="A127" s="35">
        <f t="shared" si="3"/>
        <v>43746</v>
      </c>
      <c r="B127" s="36">
        <f>SUMIFS(СВЦЭМ!$D$33:$D$776,СВЦЭМ!$A$33:$A$776,$A127,СВЦЭМ!$B$33:$B$776,B$119)+'СЕТ СН'!$I$14+СВЦЭМ!$D$10+'СЕТ СН'!$I$5-'СЕТ СН'!$I$24</f>
        <v>3372.5658746999998</v>
      </c>
      <c r="C127" s="36">
        <f>SUMIFS(СВЦЭМ!$D$33:$D$776,СВЦЭМ!$A$33:$A$776,$A127,СВЦЭМ!$B$33:$B$776,C$119)+'СЕТ СН'!$I$14+СВЦЭМ!$D$10+'СЕТ СН'!$I$5-'СЕТ СН'!$I$24</f>
        <v>3428.4823021900002</v>
      </c>
      <c r="D127" s="36">
        <f>SUMIFS(СВЦЭМ!$D$33:$D$776,СВЦЭМ!$A$33:$A$776,$A127,СВЦЭМ!$B$33:$B$776,D$119)+'СЕТ СН'!$I$14+СВЦЭМ!$D$10+'СЕТ СН'!$I$5-'СЕТ СН'!$I$24</f>
        <v>3420.4620261999999</v>
      </c>
      <c r="E127" s="36">
        <f>SUMIFS(СВЦЭМ!$D$33:$D$776,СВЦЭМ!$A$33:$A$776,$A127,СВЦЭМ!$B$33:$B$776,E$119)+'СЕТ СН'!$I$14+СВЦЭМ!$D$10+'СЕТ СН'!$I$5-'СЕТ СН'!$I$24</f>
        <v>3434.0532048</v>
      </c>
      <c r="F127" s="36">
        <f>SUMIFS(СВЦЭМ!$D$33:$D$776,СВЦЭМ!$A$33:$A$776,$A127,СВЦЭМ!$B$33:$B$776,F$119)+'СЕТ СН'!$I$14+СВЦЭМ!$D$10+'СЕТ СН'!$I$5-'СЕТ СН'!$I$24</f>
        <v>3432.6520426100001</v>
      </c>
      <c r="G127" s="36">
        <f>SUMIFS(СВЦЭМ!$D$33:$D$776,СВЦЭМ!$A$33:$A$776,$A127,СВЦЭМ!$B$33:$B$776,G$119)+'СЕТ СН'!$I$14+СВЦЭМ!$D$10+'СЕТ СН'!$I$5-'СЕТ СН'!$I$24</f>
        <v>3421.3770051900001</v>
      </c>
      <c r="H127" s="36">
        <f>SUMIFS(СВЦЭМ!$D$33:$D$776,СВЦЭМ!$A$33:$A$776,$A127,СВЦЭМ!$B$33:$B$776,H$119)+'СЕТ СН'!$I$14+СВЦЭМ!$D$10+'СЕТ СН'!$I$5-'СЕТ СН'!$I$24</f>
        <v>3396.73630542</v>
      </c>
      <c r="I127" s="36">
        <f>SUMIFS(СВЦЭМ!$D$33:$D$776,СВЦЭМ!$A$33:$A$776,$A127,СВЦЭМ!$B$33:$B$776,I$119)+'СЕТ СН'!$I$14+СВЦЭМ!$D$10+'СЕТ СН'!$I$5-'СЕТ СН'!$I$24</f>
        <v>3356.9499038899999</v>
      </c>
      <c r="J127" s="36">
        <f>SUMIFS(СВЦЭМ!$D$33:$D$776,СВЦЭМ!$A$33:$A$776,$A127,СВЦЭМ!$B$33:$B$776,J$119)+'СЕТ СН'!$I$14+СВЦЭМ!$D$10+'СЕТ СН'!$I$5-'СЕТ СН'!$I$24</f>
        <v>3330.84280558</v>
      </c>
      <c r="K127" s="36">
        <f>SUMIFS(СВЦЭМ!$D$33:$D$776,СВЦЭМ!$A$33:$A$776,$A127,СВЦЭМ!$B$33:$B$776,K$119)+'СЕТ СН'!$I$14+СВЦЭМ!$D$10+'СЕТ СН'!$I$5-'СЕТ СН'!$I$24</f>
        <v>3333.0346288999999</v>
      </c>
      <c r="L127" s="36">
        <f>SUMIFS(СВЦЭМ!$D$33:$D$776,СВЦЭМ!$A$33:$A$776,$A127,СВЦЭМ!$B$33:$B$776,L$119)+'СЕТ СН'!$I$14+СВЦЭМ!$D$10+'СЕТ СН'!$I$5-'СЕТ СН'!$I$24</f>
        <v>3337.0826154199999</v>
      </c>
      <c r="M127" s="36">
        <f>SUMIFS(СВЦЭМ!$D$33:$D$776,СВЦЭМ!$A$33:$A$776,$A127,СВЦЭМ!$B$33:$B$776,M$119)+'СЕТ СН'!$I$14+СВЦЭМ!$D$10+'СЕТ СН'!$I$5-'СЕТ СН'!$I$24</f>
        <v>3329.7786475799999</v>
      </c>
      <c r="N127" s="36">
        <f>SUMIFS(СВЦЭМ!$D$33:$D$776,СВЦЭМ!$A$33:$A$776,$A127,СВЦЭМ!$B$33:$B$776,N$119)+'СЕТ СН'!$I$14+СВЦЭМ!$D$10+'СЕТ СН'!$I$5-'СЕТ СН'!$I$24</f>
        <v>3310.3896055099999</v>
      </c>
      <c r="O127" s="36">
        <f>SUMIFS(СВЦЭМ!$D$33:$D$776,СВЦЭМ!$A$33:$A$776,$A127,СВЦЭМ!$B$33:$B$776,O$119)+'СЕТ СН'!$I$14+СВЦЭМ!$D$10+'СЕТ СН'!$I$5-'СЕТ СН'!$I$24</f>
        <v>3282.8990341999997</v>
      </c>
      <c r="P127" s="36">
        <f>SUMIFS(СВЦЭМ!$D$33:$D$776,СВЦЭМ!$A$33:$A$776,$A127,СВЦЭМ!$B$33:$B$776,P$119)+'СЕТ СН'!$I$14+СВЦЭМ!$D$10+'СЕТ СН'!$I$5-'СЕТ СН'!$I$24</f>
        <v>3333.5236128799997</v>
      </c>
      <c r="Q127" s="36">
        <f>SUMIFS(СВЦЭМ!$D$33:$D$776,СВЦЭМ!$A$33:$A$776,$A127,СВЦЭМ!$B$33:$B$776,Q$119)+'СЕТ СН'!$I$14+СВЦЭМ!$D$10+'СЕТ СН'!$I$5-'СЕТ СН'!$I$24</f>
        <v>3381.0883735899997</v>
      </c>
      <c r="R127" s="36">
        <f>SUMIFS(СВЦЭМ!$D$33:$D$776,СВЦЭМ!$A$33:$A$776,$A127,СВЦЭМ!$B$33:$B$776,R$119)+'СЕТ СН'!$I$14+СВЦЭМ!$D$10+'СЕТ СН'!$I$5-'СЕТ СН'!$I$24</f>
        <v>3278.00269656</v>
      </c>
      <c r="S127" s="36">
        <f>SUMIFS(СВЦЭМ!$D$33:$D$776,СВЦЭМ!$A$33:$A$776,$A127,СВЦЭМ!$B$33:$B$776,S$119)+'СЕТ СН'!$I$14+СВЦЭМ!$D$10+'СЕТ СН'!$I$5-'СЕТ СН'!$I$24</f>
        <v>3284.5751592199999</v>
      </c>
      <c r="T127" s="36">
        <f>SUMIFS(СВЦЭМ!$D$33:$D$776,СВЦЭМ!$A$33:$A$776,$A127,СВЦЭМ!$B$33:$B$776,T$119)+'СЕТ СН'!$I$14+СВЦЭМ!$D$10+'СЕТ СН'!$I$5-'СЕТ СН'!$I$24</f>
        <v>3298.21761526</v>
      </c>
      <c r="U127" s="36">
        <f>SUMIFS(СВЦЭМ!$D$33:$D$776,СВЦЭМ!$A$33:$A$776,$A127,СВЦЭМ!$B$33:$B$776,U$119)+'СЕТ СН'!$I$14+СВЦЭМ!$D$10+'СЕТ СН'!$I$5-'СЕТ СН'!$I$24</f>
        <v>3321.2805487099999</v>
      </c>
      <c r="V127" s="36">
        <f>SUMIFS(СВЦЭМ!$D$33:$D$776,СВЦЭМ!$A$33:$A$776,$A127,СВЦЭМ!$B$33:$B$776,V$119)+'СЕТ СН'!$I$14+СВЦЭМ!$D$10+'СЕТ СН'!$I$5-'СЕТ СН'!$I$24</f>
        <v>3325.4811515800002</v>
      </c>
      <c r="W127" s="36">
        <f>SUMIFS(СВЦЭМ!$D$33:$D$776,СВЦЭМ!$A$33:$A$776,$A127,СВЦЭМ!$B$33:$B$776,W$119)+'СЕТ СН'!$I$14+СВЦЭМ!$D$10+'СЕТ СН'!$I$5-'СЕТ СН'!$I$24</f>
        <v>3313.5182493699999</v>
      </c>
      <c r="X127" s="36">
        <f>SUMIFS(СВЦЭМ!$D$33:$D$776,СВЦЭМ!$A$33:$A$776,$A127,СВЦЭМ!$B$33:$B$776,X$119)+'СЕТ СН'!$I$14+СВЦЭМ!$D$10+'СЕТ СН'!$I$5-'СЕТ СН'!$I$24</f>
        <v>3278.2513730599999</v>
      </c>
      <c r="Y127" s="36">
        <f>SUMIFS(СВЦЭМ!$D$33:$D$776,СВЦЭМ!$A$33:$A$776,$A127,СВЦЭМ!$B$33:$B$776,Y$119)+'СЕТ СН'!$I$14+СВЦЭМ!$D$10+'СЕТ СН'!$I$5-'СЕТ СН'!$I$24</f>
        <v>3255.5214280700002</v>
      </c>
    </row>
    <row r="128" spans="1:27" ht="15.75" x14ac:dyDescent="0.2">
      <c r="A128" s="35">
        <f t="shared" si="3"/>
        <v>43747</v>
      </c>
      <c r="B128" s="36">
        <f>SUMIFS(СВЦЭМ!$D$33:$D$776,СВЦЭМ!$A$33:$A$776,$A128,СВЦЭМ!$B$33:$B$776,B$119)+'СЕТ СН'!$I$14+СВЦЭМ!$D$10+'СЕТ СН'!$I$5-'СЕТ СН'!$I$24</f>
        <v>3392.7760983799999</v>
      </c>
      <c r="C128" s="36">
        <f>SUMIFS(СВЦЭМ!$D$33:$D$776,СВЦЭМ!$A$33:$A$776,$A128,СВЦЭМ!$B$33:$B$776,C$119)+'СЕТ СН'!$I$14+СВЦЭМ!$D$10+'СЕТ СН'!$I$5-'СЕТ СН'!$I$24</f>
        <v>3427.99262692</v>
      </c>
      <c r="D128" s="36">
        <f>SUMIFS(СВЦЭМ!$D$33:$D$776,СВЦЭМ!$A$33:$A$776,$A128,СВЦЭМ!$B$33:$B$776,D$119)+'СЕТ СН'!$I$14+СВЦЭМ!$D$10+'СЕТ СН'!$I$5-'СЕТ СН'!$I$24</f>
        <v>3453.43647156</v>
      </c>
      <c r="E128" s="36">
        <f>SUMIFS(СВЦЭМ!$D$33:$D$776,СВЦЭМ!$A$33:$A$776,$A128,СВЦЭМ!$B$33:$B$776,E$119)+'СЕТ СН'!$I$14+СВЦЭМ!$D$10+'СЕТ СН'!$I$5-'СЕТ СН'!$I$24</f>
        <v>3465.2011268199999</v>
      </c>
      <c r="F128" s="36">
        <f>SUMIFS(СВЦЭМ!$D$33:$D$776,СВЦЭМ!$A$33:$A$776,$A128,СВЦЭМ!$B$33:$B$776,F$119)+'СЕТ СН'!$I$14+СВЦЭМ!$D$10+'СЕТ СН'!$I$5-'СЕТ СН'!$I$24</f>
        <v>3467.4435386599998</v>
      </c>
      <c r="G128" s="36">
        <f>SUMIFS(СВЦЭМ!$D$33:$D$776,СВЦЭМ!$A$33:$A$776,$A128,СВЦЭМ!$B$33:$B$776,G$119)+'СЕТ СН'!$I$14+СВЦЭМ!$D$10+'СЕТ СН'!$I$5-'СЕТ СН'!$I$24</f>
        <v>3447.7699067799999</v>
      </c>
      <c r="H128" s="36">
        <f>SUMIFS(СВЦЭМ!$D$33:$D$776,СВЦЭМ!$A$33:$A$776,$A128,СВЦЭМ!$B$33:$B$776,H$119)+'СЕТ СН'!$I$14+СВЦЭМ!$D$10+'СЕТ СН'!$I$5-'СЕТ СН'!$I$24</f>
        <v>3411.0142095900001</v>
      </c>
      <c r="I128" s="36">
        <f>SUMIFS(СВЦЭМ!$D$33:$D$776,СВЦЭМ!$A$33:$A$776,$A128,СВЦЭМ!$B$33:$B$776,I$119)+'СЕТ СН'!$I$14+СВЦЭМ!$D$10+'СЕТ СН'!$I$5-'СЕТ СН'!$I$24</f>
        <v>3385.72598174</v>
      </c>
      <c r="J128" s="36">
        <f>SUMIFS(СВЦЭМ!$D$33:$D$776,СВЦЭМ!$A$33:$A$776,$A128,СВЦЭМ!$B$33:$B$776,J$119)+'СЕТ СН'!$I$14+СВЦЭМ!$D$10+'СЕТ СН'!$I$5-'СЕТ СН'!$I$24</f>
        <v>3390.8788294400001</v>
      </c>
      <c r="K128" s="36">
        <f>SUMIFS(СВЦЭМ!$D$33:$D$776,СВЦЭМ!$A$33:$A$776,$A128,СВЦЭМ!$B$33:$B$776,K$119)+'СЕТ СН'!$I$14+СВЦЭМ!$D$10+'СЕТ СН'!$I$5-'СЕТ СН'!$I$24</f>
        <v>3403.6766384100001</v>
      </c>
      <c r="L128" s="36">
        <f>SUMIFS(СВЦЭМ!$D$33:$D$776,СВЦЭМ!$A$33:$A$776,$A128,СВЦЭМ!$B$33:$B$776,L$119)+'СЕТ СН'!$I$14+СВЦЭМ!$D$10+'СЕТ СН'!$I$5-'СЕТ СН'!$I$24</f>
        <v>3406.00456282</v>
      </c>
      <c r="M128" s="36">
        <f>SUMIFS(СВЦЭМ!$D$33:$D$776,СВЦЭМ!$A$33:$A$776,$A128,СВЦЭМ!$B$33:$B$776,M$119)+'СЕТ СН'!$I$14+СВЦЭМ!$D$10+'СЕТ СН'!$I$5-'СЕТ СН'!$I$24</f>
        <v>3401.4488735499999</v>
      </c>
      <c r="N128" s="36">
        <f>SUMIFS(СВЦЭМ!$D$33:$D$776,СВЦЭМ!$A$33:$A$776,$A128,СВЦЭМ!$B$33:$B$776,N$119)+'СЕТ СН'!$I$14+СВЦЭМ!$D$10+'СЕТ СН'!$I$5-'СЕТ СН'!$I$24</f>
        <v>3353.3309846000002</v>
      </c>
      <c r="O128" s="36">
        <f>SUMIFS(СВЦЭМ!$D$33:$D$776,СВЦЭМ!$A$33:$A$776,$A128,СВЦЭМ!$B$33:$B$776,O$119)+'СЕТ СН'!$I$14+СВЦЭМ!$D$10+'СЕТ СН'!$I$5-'СЕТ СН'!$I$24</f>
        <v>3331.2180750100001</v>
      </c>
      <c r="P128" s="36">
        <f>SUMIFS(СВЦЭМ!$D$33:$D$776,СВЦЭМ!$A$33:$A$776,$A128,СВЦЭМ!$B$33:$B$776,P$119)+'СЕТ СН'!$I$14+СВЦЭМ!$D$10+'СЕТ СН'!$I$5-'СЕТ СН'!$I$24</f>
        <v>3332.7340579900001</v>
      </c>
      <c r="Q128" s="36">
        <f>SUMIFS(СВЦЭМ!$D$33:$D$776,СВЦЭМ!$A$33:$A$776,$A128,СВЦЭМ!$B$33:$B$776,Q$119)+'СЕТ СН'!$I$14+СВЦЭМ!$D$10+'СЕТ СН'!$I$5-'СЕТ СН'!$I$24</f>
        <v>3332.4315649999999</v>
      </c>
      <c r="R128" s="36">
        <f>SUMIFS(СВЦЭМ!$D$33:$D$776,СВЦЭМ!$A$33:$A$776,$A128,СВЦЭМ!$B$33:$B$776,R$119)+'СЕТ СН'!$I$14+СВЦЭМ!$D$10+'СЕТ СН'!$I$5-'СЕТ СН'!$I$24</f>
        <v>3324.36373331</v>
      </c>
      <c r="S128" s="36">
        <f>SUMIFS(СВЦЭМ!$D$33:$D$776,СВЦЭМ!$A$33:$A$776,$A128,СВЦЭМ!$B$33:$B$776,S$119)+'СЕТ СН'!$I$14+СВЦЭМ!$D$10+'СЕТ СН'!$I$5-'СЕТ СН'!$I$24</f>
        <v>3327.2359861599998</v>
      </c>
      <c r="T128" s="36">
        <f>SUMIFS(СВЦЭМ!$D$33:$D$776,СВЦЭМ!$A$33:$A$776,$A128,СВЦЭМ!$B$33:$B$776,T$119)+'СЕТ СН'!$I$14+СВЦЭМ!$D$10+'СЕТ СН'!$I$5-'СЕТ СН'!$I$24</f>
        <v>3349.86275647</v>
      </c>
      <c r="U128" s="36">
        <f>SUMIFS(СВЦЭМ!$D$33:$D$776,СВЦЭМ!$A$33:$A$776,$A128,СВЦЭМ!$B$33:$B$776,U$119)+'СЕТ СН'!$I$14+СВЦЭМ!$D$10+'СЕТ СН'!$I$5-'СЕТ СН'!$I$24</f>
        <v>3340.8930904999997</v>
      </c>
      <c r="V128" s="36">
        <f>SUMIFS(СВЦЭМ!$D$33:$D$776,СВЦЭМ!$A$33:$A$776,$A128,СВЦЭМ!$B$33:$B$776,V$119)+'СЕТ СН'!$I$14+СВЦЭМ!$D$10+'СЕТ СН'!$I$5-'СЕТ СН'!$I$24</f>
        <v>3333.1215646000001</v>
      </c>
      <c r="W128" s="36">
        <f>SUMIFS(СВЦЭМ!$D$33:$D$776,СВЦЭМ!$A$33:$A$776,$A128,СВЦЭМ!$B$33:$B$776,W$119)+'СЕТ СН'!$I$14+СВЦЭМ!$D$10+'СЕТ СН'!$I$5-'СЕТ СН'!$I$24</f>
        <v>3349.2572955800001</v>
      </c>
      <c r="X128" s="36">
        <f>SUMIFS(СВЦЭМ!$D$33:$D$776,СВЦЭМ!$A$33:$A$776,$A128,СВЦЭМ!$B$33:$B$776,X$119)+'СЕТ СН'!$I$14+СВЦЭМ!$D$10+'СЕТ СН'!$I$5-'СЕТ СН'!$I$24</f>
        <v>3326.2727708399998</v>
      </c>
      <c r="Y128" s="36">
        <f>SUMIFS(СВЦЭМ!$D$33:$D$776,СВЦЭМ!$A$33:$A$776,$A128,СВЦЭМ!$B$33:$B$776,Y$119)+'СЕТ СН'!$I$14+СВЦЭМ!$D$10+'СЕТ СН'!$I$5-'СЕТ СН'!$I$24</f>
        <v>3338.66259666</v>
      </c>
    </row>
    <row r="129" spans="1:25" ht="15.75" x14ac:dyDescent="0.2">
      <c r="A129" s="35">
        <f t="shared" si="3"/>
        <v>43748</v>
      </c>
      <c r="B129" s="36">
        <f>SUMIFS(СВЦЭМ!$D$33:$D$776,СВЦЭМ!$A$33:$A$776,$A129,СВЦЭМ!$B$33:$B$776,B$119)+'СЕТ СН'!$I$14+СВЦЭМ!$D$10+'СЕТ СН'!$I$5-'СЕТ СН'!$I$24</f>
        <v>3495.1258967200001</v>
      </c>
      <c r="C129" s="36">
        <f>SUMIFS(СВЦЭМ!$D$33:$D$776,СВЦЭМ!$A$33:$A$776,$A129,СВЦЭМ!$B$33:$B$776,C$119)+'СЕТ СН'!$I$14+СВЦЭМ!$D$10+'СЕТ СН'!$I$5-'СЕТ СН'!$I$24</f>
        <v>3537.6901299400001</v>
      </c>
      <c r="D129" s="36">
        <f>SUMIFS(СВЦЭМ!$D$33:$D$776,СВЦЭМ!$A$33:$A$776,$A129,СВЦЭМ!$B$33:$B$776,D$119)+'СЕТ СН'!$I$14+СВЦЭМ!$D$10+'СЕТ СН'!$I$5-'СЕТ СН'!$I$24</f>
        <v>3559.5812658599998</v>
      </c>
      <c r="E129" s="36">
        <f>SUMIFS(СВЦЭМ!$D$33:$D$776,СВЦЭМ!$A$33:$A$776,$A129,СВЦЭМ!$B$33:$B$776,E$119)+'СЕТ СН'!$I$14+СВЦЭМ!$D$10+'СЕТ СН'!$I$5-'СЕТ СН'!$I$24</f>
        <v>3567.5640763199999</v>
      </c>
      <c r="F129" s="36">
        <f>SUMIFS(СВЦЭМ!$D$33:$D$776,СВЦЭМ!$A$33:$A$776,$A129,СВЦЭМ!$B$33:$B$776,F$119)+'СЕТ СН'!$I$14+СВЦЭМ!$D$10+'СЕТ СН'!$I$5-'СЕТ СН'!$I$24</f>
        <v>3572.6504267800001</v>
      </c>
      <c r="G129" s="36">
        <f>SUMIFS(СВЦЭМ!$D$33:$D$776,СВЦЭМ!$A$33:$A$776,$A129,СВЦЭМ!$B$33:$B$776,G$119)+'СЕТ СН'!$I$14+СВЦЭМ!$D$10+'СЕТ СН'!$I$5-'СЕТ СН'!$I$24</f>
        <v>3554.3922023200003</v>
      </c>
      <c r="H129" s="36">
        <f>SUMIFS(СВЦЭМ!$D$33:$D$776,СВЦЭМ!$A$33:$A$776,$A129,СВЦЭМ!$B$33:$B$776,H$119)+'СЕТ СН'!$I$14+СВЦЭМ!$D$10+'СЕТ СН'!$I$5-'СЕТ СН'!$I$24</f>
        <v>3520.7411388700002</v>
      </c>
      <c r="I129" s="36">
        <f>SUMIFS(СВЦЭМ!$D$33:$D$776,СВЦЭМ!$A$33:$A$776,$A129,СВЦЭМ!$B$33:$B$776,I$119)+'СЕТ СН'!$I$14+СВЦЭМ!$D$10+'СЕТ СН'!$I$5-'СЕТ СН'!$I$24</f>
        <v>3431.8416169500001</v>
      </c>
      <c r="J129" s="36">
        <f>SUMIFS(СВЦЭМ!$D$33:$D$776,СВЦЭМ!$A$33:$A$776,$A129,СВЦЭМ!$B$33:$B$776,J$119)+'СЕТ СН'!$I$14+СВЦЭМ!$D$10+'СЕТ СН'!$I$5-'СЕТ СН'!$I$24</f>
        <v>3420.72114117</v>
      </c>
      <c r="K129" s="36">
        <f>SUMIFS(СВЦЭМ!$D$33:$D$776,СВЦЭМ!$A$33:$A$776,$A129,СВЦЭМ!$B$33:$B$776,K$119)+'СЕТ СН'!$I$14+СВЦЭМ!$D$10+'СЕТ СН'!$I$5-'СЕТ СН'!$I$24</f>
        <v>3414.56564905</v>
      </c>
      <c r="L129" s="36">
        <f>SUMIFS(СВЦЭМ!$D$33:$D$776,СВЦЭМ!$A$33:$A$776,$A129,СВЦЭМ!$B$33:$B$776,L$119)+'СЕТ СН'!$I$14+СВЦЭМ!$D$10+'СЕТ СН'!$I$5-'СЕТ СН'!$I$24</f>
        <v>3411.4111598199997</v>
      </c>
      <c r="M129" s="36">
        <f>SUMIFS(СВЦЭМ!$D$33:$D$776,СВЦЭМ!$A$33:$A$776,$A129,СВЦЭМ!$B$33:$B$776,M$119)+'СЕТ СН'!$I$14+СВЦЭМ!$D$10+'СЕТ СН'!$I$5-'СЕТ СН'!$I$24</f>
        <v>3417.78259544</v>
      </c>
      <c r="N129" s="36">
        <f>SUMIFS(СВЦЭМ!$D$33:$D$776,СВЦЭМ!$A$33:$A$776,$A129,СВЦЭМ!$B$33:$B$776,N$119)+'СЕТ СН'!$I$14+СВЦЭМ!$D$10+'СЕТ СН'!$I$5-'СЕТ СН'!$I$24</f>
        <v>3382.3856472500001</v>
      </c>
      <c r="O129" s="36">
        <f>SUMIFS(СВЦЭМ!$D$33:$D$776,СВЦЭМ!$A$33:$A$776,$A129,СВЦЭМ!$B$33:$B$776,O$119)+'СЕТ СН'!$I$14+СВЦЭМ!$D$10+'СЕТ СН'!$I$5-'СЕТ СН'!$I$24</f>
        <v>3343.7135029599999</v>
      </c>
      <c r="P129" s="36">
        <f>SUMIFS(СВЦЭМ!$D$33:$D$776,СВЦЭМ!$A$33:$A$776,$A129,СВЦЭМ!$B$33:$B$776,P$119)+'СЕТ СН'!$I$14+СВЦЭМ!$D$10+'СЕТ СН'!$I$5-'СЕТ СН'!$I$24</f>
        <v>3346.0636342399998</v>
      </c>
      <c r="Q129" s="36">
        <f>SUMIFS(СВЦЭМ!$D$33:$D$776,СВЦЭМ!$A$33:$A$776,$A129,СВЦЭМ!$B$33:$B$776,Q$119)+'СЕТ СН'!$I$14+СВЦЭМ!$D$10+'СЕТ СН'!$I$5-'СЕТ СН'!$I$24</f>
        <v>3345.8566822600001</v>
      </c>
      <c r="R129" s="36">
        <f>SUMIFS(СВЦЭМ!$D$33:$D$776,СВЦЭМ!$A$33:$A$776,$A129,СВЦЭМ!$B$33:$B$776,R$119)+'СЕТ СН'!$I$14+СВЦЭМ!$D$10+'СЕТ СН'!$I$5-'СЕТ СН'!$I$24</f>
        <v>3346.2829466600001</v>
      </c>
      <c r="S129" s="36">
        <f>SUMIFS(СВЦЭМ!$D$33:$D$776,СВЦЭМ!$A$33:$A$776,$A129,СВЦЭМ!$B$33:$B$776,S$119)+'СЕТ СН'!$I$14+СВЦЭМ!$D$10+'СЕТ СН'!$I$5-'СЕТ СН'!$I$24</f>
        <v>3355.2702803900002</v>
      </c>
      <c r="T129" s="36">
        <f>SUMIFS(СВЦЭМ!$D$33:$D$776,СВЦЭМ!$A$33:$A$776,$A129,СВЦЭМ!$B$33:$B$776,T$119)+'СЕТ СН'!$I$14+СВЦЭМ!$D$10+'СЕТ СН'!$I$5-'СЕТ СН'!$I$24</f>
        <v>3361.3310557200002</v>
      </c>
      <c r="U129" s="36">
        <f>SUMIFS(СВЦЭМ!$D$33:$D$776,СВЦЭМ!$A$33:$A$776,$A129,СВЦЭМ!$B$33:$B$776,U$119)+'СЕТ СН'!$I$14+СВЦЭМ!$D$10+'СЕТ СН'!$I$5-'СЕТ СН'!$I$24</f>
        <v>3376.96899687</v>
      </c>
      <c r="V129" s="36">
        <f>SUMIFS(СВЦЭМ!$D$33:$D$776,СВЦЭМ!$A$33:$A$776,$A129,СВЦЭМ!$B$33:$B$776,V$119)+'СЕТ СН'!$I$14+СВЦЭМ!$D$10+'СЕТ СН'!$I$5-'СЕТ СН'!$I$24</f>
        <v>3374.6270496100001</v>
      </c>
      <c r="W129" s="36">
        <f>SUMIFS(СВЦЭМ!$D$33:$D$776,СВЦЭМ!$A$33:$A$776,$A129,СВЦЭМ!$B$33:$B$776,W$119)+'СЕТ СН'!$I$14+СВЦЭМ!$D$10+'СЕТ СН'!$I$5-'СЕТ СН'!$I$24</f>
        <v>3367.92085249</v>
      </c>
      <c r="X129" s="36">
        <f>SUMIFS(СВЦЭМ!$D$33:$D$776,СВЦЭМ!$A$33:$A$776,$A129,СВЦЭМ!$B$33:$B$776,X$119)+'СЕТ СН'!$I$14+СВЦЭМ!$D$10+'СЕТ СН'!$I$5-'СЕТ СН'!$I$24</f>
        <v>3358.4388754399997</v>
      </c>
      <c r="Y129" s="36">
        <f>SUMIFS(СВЦЭМ!$D$33:$D$776,СВЦЭМ!$A$33:$A$776,$A129,СВЦЭМ!$B$33:$B$776,Y$119)+'СЕТ СН'!$I$14+СВЦЭМ!$D$10+'СЕТ СН'!$I$5-'СЕТ СН'!$I$24</f>
        <v>3386.2725014500002</v>
      </c>
    </row>
    <row r="130" spans="1:25" ht="15.75" x14ac:dyDescent="0.2">
      <c r="A130" s="35">
        <f t="shared" si="3"/>
        <v>43749</v>
      </c>
      <c r="B130" s="36">
        <f>SUMIFS(СВЦЭМ!$D$33:$D$776,СВЦЭМ!$A$33:$A$776,$A130,СВЦЭМ!$B$33:$B$776,B$119)+'СЕТ СН'!$I$14+СВЦЭМ!$D$10+'СЕТ СН'!$I$5-'СЕТ СН'!$I$24</f>
        <v>3451.6256413599999</v>
      </c>
      <c r="C130" s="36">
        <f>SUMIFS(СВЦЭМ!$D$33:$D$776,СВЦЭМ!$A$33:$A$776,$A130,СВЦЭМ!$B$33:$B$776,C$119)+'СЕТ СН'!$I$14+СВЦЭМ!$D$10+'СЕТ СН'!$I$5-'СЕТ СН'!$I$24</f>
        <v>3509.62217156</v>
      </c>
      <c r="D130" s="36">
        <f>SUMIFS(СВЦЭМ!$D$33:$D$776,СВЦЭМ!$A$33:$A$776,$A130,СВЦЭМ!$B$33:$B$776,D$119)+'СЕТ СН'!$I$14+СВЦЭМ!$D$10+'СЕТ СН'!$I$5-'СЕТ СН'!$I$24</f>
        <v>3520.7133248099999</v>
      </c>
      <c r="E130" s="36">
        <f>SUMIFS(СВЦЭМ!$D$33:$D$776,СВЦЭМ!$A$33:$A$776,$A130,СВЦЭМ!$B$33:$B$776,E$119)+'СЕТ СН'!$I$14+СВЦЭМ!$D$10+'СЕТ СН'!$I$5-'СЕТ СН'!$I$24</f>
        <v>3526.04064879</v>
      </c>
      <c r="F130" s="36">
        <f>SUMIFS(СВЦЭМ!$D$33:$D$776,СВЦЭМ!$A$33:$A$776,$A130,СВЦЭМ!$B$33:$B$776,F$119)+'СЕТ СН'!$I$14+СВЦЭМ!$D$10+'СЕТ СН'!$I$5-'СЕТ СН'!$I$24</f>
        <v>3520.62586672</v>
      </c>
      <c r="G130" s="36">
        <f>SUMIFS(СВЦЭМ!$D$33:$D$776,СВЦЭМ!$A$33:$A$776,$A130,СВЦЭМ!$B$33:$B$776,G$119)+'СЕТ СН'!$I$14+СВЦЭМ!$D$10+'СЕТ СН'!$I$5-'СЕТ СН'!$I$24</f>
        <v>3503.8669675199999</v>
      </c>
      <c r="H130" s="36">
        <f>SUMIFS(СВЦЭМ!$D$33:$D$776,СВЦЭМ!$A$33:$A$776,$A130,СВЦЭМ!$B$33:$B$776,H$119)+'СЕТ СН'!$I$14+СВЦЭМ!$D$10+'СЕТ СН'!$I$5-'СЕТ СН'!$I$24</f>
        <v>3461.3136191899998</v>
      </c>
      <c r="I130" s="36">
        <f>SUMIFS(СВЦЭМ!$D$33:$D$776,СВЦЭМ!$A$33:$A$776,$A130,СВЦЭМ!$B$33:$B$776,I$119)+'СЕТ СН'!$I$14+СВЦЭМ!$D$10+'СЕТ СН'!$I$5-'СЕТ СН'!$I$24</f>
        <v>3438.3976117299999</v>
      </c>
      <c r="J130" s="36">
        <f>SUMIFS(СВЦЭМ!$D$33:$D$776,СВЦЭМ!$A$33:$A$776,$A130,СВЦЭМ!$B$33:$B$776,J$119)+'СЕТ СН'!$I$14+СВЦЭМ!$D$10+'СЕТ СН'!$I$5-'СЕТ СН'!$I$24</f>
        <v>3417.04989712</v>
      </c>
      <c r="K130" s="36">
        <f>SUMIFS(СВЦЭМ!$D$33:$D$776,СВЦЭМ!$A$33:$A$776,$A130,СВЦЭМ!$B$33:$B$776,K$119)+'СЕТ СН'!$I$14+СВЦЭМ!$D$10+'СЕТ СН'!$I$5-'СЕТ СН'!$I$24</f>
        <v>3406.12111916</v>
      </c>
      <c r="L130" s="36">
        <f>SUMIFS(СВЦЭМ!$D$33:$D$776,СВЦЭМ!$A$33:$A$776,$A130,СВЦЭМ!$B$33:$B$776,L$119)+'СЕТ СН'!$I$14+СВЦЭМ!$D$10+'СЕТ СН'!$I$5-'СЕТ СН'!$I$24</f>
        <v>3406.7786320800001</v>
      </c>
      <c r="M130" s="36">
        <f>SUMIFS(СВЦЭМ!$D$33:$D$776,СВЦЭМ!$A$33:$A$776,$A130,СВЦЭМ!$B$33:$B$776,M$119)+'СЕТ СН'!$I$14+СВЦЭМ!$D$10+'СЕТ СН'!$I$5-'СЕТ СН'!$I$24</f>
        <v>3409.6969634299999</v>
      </c>
      <c r="N130" s="36">
        <f>SUMIFS(СВЦЭМ!$D$33:$D$776,СВЦЭМ!$A$33:$A$776,$A130,СВЦЭМ!$B$33:$B$776,N$119)+'СЕТ СН'!$I$14+СВЦЭМ!$D$10+'СЕТ СН'!$I$5-'СЕТ СН'!$I$24</f>
        <v>3379.9519188700001</v>
      </c>
      <c r="O130" s="36">
        <f>SUMIFS(СВЦЭМ!$D$33:$D$776,СВЦЭМ!$A$33:$A$776,$A130,СВЦЭМ!$B$33:$B$776,O$119)+'СЕТ СН'!$I$14+СВЦЭМ!$D$10+'СЕТ СН'!$I$5-'СЕТ СН'!$I$24</f>
        <v>3356.04777904</v>
      </c>
      <c r="P130" s="36">
        <f>SUMIFS(СВЦЭМ!$D$33:$D$776,СВЦЭМ!$A$33:$A$776,$A130,СВЦЭМ!$B$33:$B$776,P$119)+'СЕТ СН'!$I$14+СВЦЭМ!$D$10+'СЕТ СН'!$I$5-'СЕТ СН'!$I$24</f>
        <v>3367.0703733099999</v>
      </c>
      <c r="Q130" s="36">
        <f>SUMIFS(СВЦЭМ!$D$33:$D$776,СВЦЭМ!$A$33:$A$776,$A130,СВЦЭМ!$B$33:$B$776,Q$119)+'СЕТ СН'!$I$14+СВЦЭМ!$D$10+'СЕТ СН'!$I$5-'СЕТ СН'!$I$24</f>
        <v>3368.4420373600001</v>
      </c>
      <c r="R130" s="36">
        <f>SUMIFS(СВЦЭМ!$D$33:$D$776,СВЦЭМ!$A$33:$A$776,$A130,СВЦЭМ!$B$33:$B$776,R$119)+'СЕТ СН'!$I$14+СВЦЭМ!$D$10+'СЕТ СН'!$I$5-'СЕТ СН'!$I$24</f>
        <v>3365.1313936000001</v>
      </c>
      <c r="S130" s="36">
        <f>SUMIFS(СВЦЭМ!$D$33:$D$776,СВЦЭМ!$A$33:$A$776,$A130,СВЦЭМ!$B$33:$B$776,S$119)+'СЕТ СН'!$I$14+СВЦЭМ!$D$10+'СЕТ СН'!$I$5-'СЕТ СН'!$I$24</f>
        <v>3354.9168652799999</v>
      </c>
      <c r="T130" s="36">
        <f>SUMIFS(СВЦЭМ!$D$33:$D$776,СВЦЭМ!$A$33:$A$776,$A130,СВЦЭМ!$B$33:$B$776,T$119)+'СЕТ СН'!$I$14+СВЦЭМ!$D$10+'СЕТ СН'!$I$5-'СЕТ СН'!$I$24</f>
        <v>3340.8739100499997</v>
      </c>
      <c r="U130" s="36">
        <f>SUMIFS(СВЦЭМ!$D$33:$D$776,СВЦЭМ!$A$33:$A$776,$A130,СВЦЭМ!$B$33:$B$776,U$119)+'СЕТ СН'!$I$14+СВЦЭМ!$D$10+'СЕТ СН'!$I$5-'СЕТ СН'!$I$24</f>
        <v>3365.3607311400001</v>
      </c>
      <c r="V130" s="36">
        <f>SUMIFS(СВЦЭМ!$D$33:$D$776,СВЦЭМ!$A$33:$A$776,$A130,СВЦЭМ!$B$33:$B$776,V$119)+'СЕТ СН'!$I$14+СВЦЭМ!$D$10+'СЕТ СН'!$I$5-'СЕТ СН'!$I$24</f>
        <v>3387.1252861799999</v>
      </c>
      <c r="W130" s="36">
        <f>SUMIFS(СВЦЭМ!$D$33:$D$776,СВЦЭМ!$A$33:$A$776,$A130,СВЦЭМ!$B$33:$B$776,W$119)+'СЕТ СН'!$I$14+СВЦЭМ!$D$10+'СЕТ СН'!$I$5-'СЕТ СН'!$I$24</f>
        <v>3393.6834800199999</v>
      </c>
      <c r="X130" s="36">
        <f>SUMIFS(СВЦЭМ!$D$33:$D$776,СВЦЭМ!$A$33:$A$776,$A130,СВЦЭМ!$B$33:$B$776,X$119)+'СЕТ СН'!$I$14+СВЦЭМ!$D$10+'СЕТ СН'!$I$5-'СЕТ СН'!$I$24</f>
        <v>3397.5557404400001</v>
      </c>
      <c r="Y130" s="36">
        <f>SUMIFS(СВЦЭМ!$D$33:$D$776,СВЦЭМ!$A$33:$A$776,$A130,СВЦЭМ!$B$33:$B$776,Y$119)+'СЕТ СН'!$I$14+СВЦЭМ!$D$10+'СЕТ СН'!$I$5-'СЕТ СН'!$I$24</f>
        <v>3429.84819393</v>
      </c>
    </row>
    <row r="131" spans="1:25" ht="15.75" x14ac:dyDescent="0.2">
      <c r="A131" s="35">
        <f t="shared" si="3"/>
        <v>43750</v>
      </c>
      <c r="B131" s="36">
        <f>SUMIFS(СВЦЭМ!$D$33:$D$776,СВЦЭМ!$A$33:$A$776,$A131,СВЦЭМ!$B$33:$B$776,B$119)+'СЕТ СН'!$I$14+СВЦЭМ!$D$10+'СЕТ СН'!$I$5-'СЕТ СН'!$I$24</f>
        <v>3421.02472889</v>
      </c>
      <c r="C131" s="36">
        <f>SUMIFS(СВЦЭМ!$D$33:$D$776,СВЦЭМ!$A$33:$A$776,$A131,СВЦЭМ!$B$33:$B$776,C$119)+'СЕТ СН'!$I$14+СВЦЭМ!$D$10+'СЕТ СН'!$I$5-'СЕТ СН'!$I$24</f>
        <v>3419.2847732</v>
      </c>
      <c r="D131" s="36">
        <f>SUMIFS(СВЦЭМ!$D$33:$D$776,СВЦЭМ!$A$33:$A$776,$A131,СВЦЭМ!$B$33:$B$776,D$119)+'СЕТ СН'!$I$14+СВЦЭМ!$D$10+'СЕТ СН'!$I$5-'СЕТ СН'!$I$24</f>
        <v>3419.8678083999998</v>
      </c>
      <c r="E131" s="36">
        <f>SUMIFS(СВЦЭМ!$D$33:$D$776,СВЦЭМ!$A$33:$A$776,$A131,СВЦЭМ!$B$33:$B$776,E$119)+'СЕТ СН'!$I$14+СВЦЭМ!$D$10+'СЕТ СН'!$I$5-'СЕТ СН'!$I$24</f>
        <v>3430.1153503099999</v>
      </c>
      <c r="F131" s="36">
        <f>SUMIFS(СВЦЭМ!$D$33:$D$776,СВЦЭМ!$A$33:$A$776,$A131,СВЦЭМ!$B$33:$B$776,F$119)+'СЕТ СН'!$I$14+СВЦЭМ!$D$10+'СЕТ СН'!$I$5-'СЕТ СН'!$I$24</f>
        <v>3436.9977583499999</v>
      </c>
      <c r="G131" s="36">
        <f>SUMIFS(СВЦЭМ!$D$33:$D$776,СВЦЭМ!$A$33:$A$776,$A131,СВЦЭМ!$B$33:$B$776,G$119)+'СЕТ СН'!$I$14+СВЦЭМ!$D$10+'СЕТ СН'!$I$5-'СЕТ СН'!$I$24</f>
        <v>3428.9361994199999</v>
      </c>
      <c r="H131" s="36">
        <f>SUMIFS(СВЦЭМ!$D$33:$D$776,СВЦЭМ!$A$33:$A$776,$A131,СВЦЭМ!$B$33:$B$776,H$119)+'СЕТ СН'!$I$14+СВЦЭМ!$D$10+'СЕТ СН'!$I$5-'СЕТ СН'!$I$24</f>
        <v>3408.5862099000001</v>
      </c>
      <c r="I131" s="36">
        <f>SUMIFS(СВЦЭМ!$D$33:$D$776,СВЦЭМ!$A$33:$A$776,$A131,СВЦЭМ!$B$33:$B$776,I$119)+'СЕТ СН'!$I$14+СВЦЭМ!$D$10+'СЕТ СН'!$I$5-'СЕТ СН'!$I$24</f>
        <v>3440.2814773199998</v>
      </c>
      <c r="J131" s="36">
        <f>SUMIFS(СВЦЭМ!$D$33:$D$776,СВЦЭМ!$A$33:$A$776,$A131,СВЦЭМ!$B$33:$B$776,J$119)+'СЕТ СН'!$I$14+СВЦЭМ!$D$10+'СЕТ СН'!$I$5-'СЕТ СН'!$I$24</f>
        <v>3447.9084445799999</v>
      </c>
      <c r="K131" s="36">
        <f>SUMIFS(СВЦЭМ!$D$33:$D$776,СВЦЭМ!$A$33:$A$776,$A131,СВЦЭМ!$B$33:$B$776,K$119)+'СЕТ СН'!$I$14+СВЦЭМ!$D$10+'СЕТ СН'!$I$5-'СЕТ СН'!$I$24</f>
        <v>3450.43168302</v>
      </c>
      <c r="L131" s="36">
        <f>SUMIFS(СВЦЭМ!$D$33:$D$776,СВЦЭМ!$A$33:$A$776,$A131,СВЦЭМ!$B$33:$B$776,L$119)+'СЕТ СН'!$I$14+СВЦЭМ!$D$10+'СЕТ СН'!$I$5-'СЕТ СН'!$I$24</f>
        <v>3449.8424645699997</v>
      </c>
      <c r="M131" s="36">
        <f>SUMIFS(СВЦЭМ!$D$33:$D$776,СВЦЭМ!$A$33:$A$776,$A131,СВЦЭМ!$B$33:$B$776,M$119)+'СЕТ СН'!$I$14+СВЦЭМ!$D$10+'СЕТ СН'!$I$5-'СЕТ СН'!$I$24</f>
        <v>3452.5823476099999</v>
      </c>
      <c r="N131" s="36">
        <f>SUMIFS(СВЦЭМ!$D$33:$D$776,СВЦЭМ!$A$33:$A$776,$A131,СВЦЭМ!$B$33:$B$776,N$119)+'СЕТ СН'!$I$14+СВЦЭМ!$D$10+'СЕТ СН'!$I$5-'СЕТ СН'!$I$24</f>
        <v>3401.5419579600002</v>
      </c>
      <c r="O131" s="36">
        <f>SUMIFS(СВЦЭМ!$D$33:$D$776,СВЦЭМ!$A$33:$A$776,$A131,СВЦЭМ!$B$33:$B$776,O$119)+'СЕТ СН'!$I$14+СВЦЭМ!$D$10+'СЕТ СН'!$I$5-'СЕТ СН'!$I$24</f>
        <v>3359.829252</v>
      </c>
      <c r="P131" s="36">
        <f>SUMIFS(СВЦЭМ!$D$33:$D$776,СВЦЭМ!$A$33:$A$776,$A131,СВЦЭМ!$B$33:$B$776,P$119)+'СЕТ СН'!$I$14+СВЦЭМ!$D$10+'СЕТ СН'!$I$5-'СЕТ СН'!$I$24</f>
        <v>3350.3149501799999</v>
      </c>
      <c r="Q131" s="36">
        <f>SUMIFS(СВЦЭМ!$D$33:$D$776,СВЦЭМ!$A$33:$A$776,$A131,СВЦЭМ!$B$33:$B$776,Q$119)+'СЕТ СН'!$I$14+СВЦЭМ!$D$10+'СЕТ СН'!$I$5-'СЕТ СН'!$I$24</f>
        <v>3345.4452695199998</v>
      </c>
      <c r="R131" s="36">
        <f>SUMIFS(СВЦЭМ!$D$33:$D$776,СВЦЭМ!$A$33:$A$776,$A131,СВЦЭМ!$B$33:$B$776,R$119)+'СЕТ СН'!$I$14+СВЦЭМ!$D$10+'СЕТ СН'!$I$5-'СЕТ СН'!$I$24</f>
        <v>3342.45750193</v>
      </c>
      <c r="S131" s="36">
        <f>SUMIFS(СВЦЭМ!$D$33:$D$776,СВЦЭМ!$A$33:$A$776,$A131,СВЦЭМ!$B$33:$B$776,S$119)+'СЕТ СН'!$I$14+СВЦЭМ!$D$10+'СЕТ СН'!$I$5-'СЕТ СН'!$I$24</f>
        <v>3354.3254697500001</v>
      </c>
      <c r="T131" s="36">
        <f>SUMIFS(СВЦЭМ!$D$33:$D$776,СВЦЭМ!$A$33:$A$776,$A131,СВЦЭМ!$B$33:$B$776,T$119)+'СЕТ СН'!$I$14+СВЦЭМ!$D$10+'СЕТ СН'!$I$5-'СЕТ СН'!$I$24</f>
        <v>3363.0686570299999</v>
      </c>
      <c r="U131" s="36">
        <f>SUMIFS(СВЦЭМ!$D$33:$D$776,СВЦЭМ!$A$33:$A$776,$A131,СВЦЭМ!$B$33:$B$776,U$119)+'СЕТ СН'!$I$14+СВЦЭМ!$D$10+'СЕТ СН'!$I$5-'СЕТ СН'!$I$24</f>
        <v>3317.5684321499998</v>
      </c>
      <c r="V131" s="36">
        <f>SUMIFS(СВЦЭМ!$D$33:$D$776,СВЦЭМ!$A$33:$A$776,$A131,СВЦЭМ!$B$33:$B$776,V$119)+'СЕТ СН'!$I$14+СВЦЭМ!$D$10+'СЕТ СН'!$I$5-'СЕТ СН'!$I$24</f>
        <v>3314.1507479000002</v>
      </c>
      <c r="W131" s="36">
        <f>SUMIFS(СВЦЭМ!$D$33:$D$776,СВЦЭМ!$A$33:$A$776,$A131,СВЦЭМ!$B$33:$B$776,W$119)+'СЕТ СН'!$I$14+СВЦЭМ!$D$10+'СЕТ СН'!$I$5-'СЕТ СН'!$I$24</f>
        <v>3321.4512177400002</v>
      </c>
      <c r="X131" s="36">
        <f>SUMIFS(СВЦЭМ!$D$33:$D$776,СВЦЭМ!$A$33:$A$776,$A131,СВЦЭМ!$B$33:$B$776,X$119)+'СЕТ СН'!$I$14+СВЦЭМ!$D$10+'СЕТ СН'!$I$5-'СЕТ СН'!$I$24</f>
        <v>3338.8254424199999</v>
      </c>
      <c r="Y131" s="36">
        <f>SUMIFS(СВЦЭМ!$D$33:$D$776,СВЦЭМ!$A$33:$A$776,$A131,СВЦЭМ!$B$33:$B$776,Y$119)+'СЕТ СН'!$I$14+СВЦЭМ!$D$10+'СЕТ СН'!$I$5-'СЕТ СН'!$I$24</f>
        <v>3362.8563712999999</v>
      </c>
    </row>
    <row r="132" spans="1:25" ht="15.75" x14ac:dyDescent="0.2">
      <c r="A132" s="35">
        <f t="shared" si="3"/>
        <v>43751</v>
      </c>
      <c r="B132" s="36">
        <f>SUMIFS(СВЦЭМ!$D$33:$D$776,СВЦЭМ!$A$33:$A$776,$A132,СВЦЭМ!$B$33:$B$776,B$119)+'СЕТ СН'!$I$14+СВЦЭМ!$D$10+'СЕТ СН'!$I$5-'СЕТ СН'!$I$24</f>
        <v>3457.77048053</v>
      </c>
      <c r="C132" s="36">
        <f>SUMIFS(СВЦЭМ!$D$33:$D$776,СВЦЭМ!$A$33:$A$776,$A132,СВЦЭМ!$B$33:$B$776,C$119)+'СЕТ СН'!$I$14+СВЦЭМ!$D$10+'СЕТ СН'!$I$5-'СЕТ СН'!$I$24</f>
        <v>3495.53660683</v>
      </c>
      <c r="D132" s="36">
        <f>SUMIFS(СВЦЭМ!$D$33:$D$776,СВЦЭМ!$A$33:$A$776,$A132,СВЦЭМ!$B$33:$B$776,D$119)+'СЕТ СН'!$I$14+СВЦЭМ!$D$10+'СЕТ СН'!$I$5-'СЕТ СН'!$I$24</f>
        <v>3515.1221890299998</v>
      </c>
      <c r="E132" s="36">
        <f>SUMIFS(СВЦЭМ!$D$33:$D$776,СВЦЭМ!$A$33:$A$776,$A132,СВЦЭМ!$B$33:$B$776,E$119)+'СЕТ СН'!$I$14+СВЦЭМ!$D$10+'СЕТ СН'!$I$5-'СЕТ СН'!$I$24</f>
        <v>3531.7995626399997</v>
      </c>
      <c r="F132" s="36">
        <f>SUMIFS(СВЦЭМ!$D$33:$D$776,СВЦЭМ!$A$33:$A$776,$A132,СВЦЭМ!$B$33:$B$776,F$119)+'СЕТ СН'!$I$14+СВЦЭМ!$D$10+'СЕТ СН'!$I$5-'СЕТ СН'!$I$24</f>
        <v>3529.72353888</v>
      </c>
      <c r="G132" s="36">
        <f>SUMIFS(СВЦЭМ!$D$33:$D$776,СВЦЭМ!$A$33:$A$776,$A132,СВЦЭМ!$B$33:$B$776,G$119)+'СЕТ СН'!$I$14+СВЦЭМ!$D$10+'СЕТ СН'!$I$5-'СЕТ СН'!$I$24</f>
        <v>3519.4853043799999</v>
      </c>
      <c r="H132" s="36">
        <f>SUMIFS(СВЦЭМ!$D$33:$D$776,СВЦЭМ!$A$33:$A$776,$A132,СВЦЭМ!$B$33:$B$776,H$119)+'СЕТ СН'!$I$14+СВЦЭМ!$D$10+'СЕТ СН'!$I$5-'СЕТ СН'!$I$24</f>
        <v>3491.5246568000002</v>
      </c>
      <c r="I132" s="36">
        <f>SUMIFS(СВЦЭМ!$D$33:$D$776,СВЦЭМ!$A$33:$A$776,$A132,СВЦЭМ!$B$33:$B$776,I$119)+'СЕТ СН'!$I$14+СВЦЭМ!$D$10+'СЕТ СН'!$I$5-'СЕТ СН'!$I$24</f>
        <v>3446.9124751999998</v>
      </c>
      <c r="J132" s="36">
        <f>SUMIFS(СВЦЭМ!$D$33:$D$776,СВЦЭМ!$A$33:$A$776,$A132,СВЦЭМ!$B$33:$B$776,J$119)+'СЕТ СН'!$I$14+СВЦЭМ!$D$10+'СЕТ СН'!$I$5-'СЕТ СН'!$I$24</f>
        <v>3423.2237704199997</v>
      </c>
      <c r="K132" s="36">
        <f>SUMIFS(СВЦЭМ!$D$33:$D$776,СВЦЭМ!$A$33:$A$776,$A132,СВЦЭМ!$B$33:$B$776,K$119)+'СЕТ СН'!$I$14+СВЦЭМ!$D$10+'СЕТ СН'!$I$5-'СЕТ СН'!$I$24</f>
        <v>3434.10242849</v>
      </c>
      <c r="L132" s="36">
        <f>SUMIFS(СВЦЭМ!$D$33:$D$776,СВЦЭМ!$A$33:$A$776,$A132,СВЦЭМ!$B$33:$B$776,L$119)+'СЕТ СН'!$I$14+СВЦЭМ!$D$10+'СЕТ СН'!$I$5-'СЕТ СН'!$I$24</f>
        <v>3443.8988837900001</v>
      </c>
      <c r="M132" s="36">
        <f>SUMIFS(СВЦЭМ!$D$33:$D$776,СВЦЭМ!$A$33:$A$776,$A132,СВЦЭМ!$B$33:$B$776,M$119)+'СЕТ СН'!$I$14+СВЦЭМ!$D$10+'СЕТ СН'!$I$5-'СЕТ СН'!$I$24</f>
        <v>3434.3546888599999</v>
      </c>
      <c r="N132" s="36">
        <f>SUMIFS(СВЦЭМ!$D$33:$D$776,СВЦЭМ!$A$33:$A$776,$A132,СВЦЭМ!$B$33:$B$776,N$119)+'СЕТ СН'!$I$14+СВЦЭМ!$D$10+'СЕТ СН'!$I$5-'СЕТ СН'!$I$24</f>
        <v>3388.4424637399998</v>
      </c>
      <c r="O132" s="36">
        <f>SUMIFS(СВЦЭМ!$D$33:$D$776,СВЦЭМ!$A$33:$A$776,$A132,СВЦЭМ!$B$33:$B$776,O$119)+'СЕТ СН'!$I$14+СВЦЭМ!$D$10+'СЕТ СН'!$I$5-'СЕТ СН'!$I$24</f>
        <v>3352.5170877199998</v>
      </c>
      <c r="P132" s="36">
        <f>SUMIFS(СВЦЭМ!$D$33:$D$776,СВЦЭМ!$A$33:$A$776,$A132,СВЦЭМ!$B$33:$B$776,P$119)+'СЕТ СН'!$I$14+СВЦЭМ!$D$10+'СЕТ СН'!$I$5-'СЕТ СН'!$I$24</f>
        <v>3347.1482314099999</v>
      </c>
      <c r="Q132" s="36">
        <f>SUMIFS(СВЦЭМ!$D$33:$D$776,СВЦЭМ!$A$33:$A$776,$A132,СВЦЭМ!$B$33:$B$776,Q$119)+'СЕТ СН'!$I$14+СВЦЭМ!$D$10+'СЕТ СН'!$I$5-'СЕТ СН'!$I$24</f>
        <v>3351.6322783199998</v>
      </c>
      <c r="R132" s="36">
        <f>SUMIFS(СВЦЭМ!$D$33:$D$776,СВЦЭМ!$A$33:$A$776,$A132,СВЦЭМ!$B$33:$B$776,R$119)+'СЕТ СН'!$I$14+СВЦЭМ!$D$10+'СЕТ СН'!$I$5-'СЕТ СН'!$I$24</f>
        <v>3344.7231922000001</v>
      </c>
      <c r="S132" s="36">
        <f>SUMIFS(СВЦЭМ!$D$33:$D$776,СВЦЭМ!$A$33:$A$776,$A132,СВЦЭМ!$B$33:$B$776,S$119)+'СЕТ СН'!$I$14+СВЦЭМ!$D$10+'СЕТ СН'!$I$5-'СЕТ СН'!$I$24</f>
        <v>3352.9356865700001</v>
      </c>
      <c r="T132" s="36">
        <f>SUMIFS(СВЦЭМ!$D$33:$D$776,СВЦЭМ!$A$33:$A$776,$A132,СВЦЭМ!$B$33:$B$776,T$119)+'СЕТ СН'!$I$14+СВЦЭМ!$D$10+'СЕТ СН'!$I$5-'СЕТ СН'!$I$24</f>
        <v>3365.7126817500002</v>
      </c>
      <c r="U132" s="36">
        <f>SUMIFS(СВЦЭМ!$D$33:$D$776,СВЦЭМ!$A$33:$A$776,$A132,СВЦЭМ!$B$33:$B$776,U$119)+'СЕТ СН'!$I$14+СВЦЭМ!$D$10+'СЕТ СН'!$I$5-'СЕТ СН'!$I$24</f>
        <v>3327.8668478600002</v>
      </c>
      <c r="V132" s="36">
        <f>SUMIFS(СВЦЭМ!$D$33:$D$776,СВЦЭМ!$A$33:$A$776,$A132,СВЦЭМ!$B$33:$B$776,V$119)+'СЕТ СН'!$I$14+СВЦЭМ!$D$10+'СЕТ СН'!$I$5-'СЕТ СН'!$I$24</f>
        <v>3322.67354682</v>
      </c>
      <c r="W132" s="36">
        <f>SUMIFS(СВЦЭМ!$D$33:$D$776,СВЦЭМ!$A$33:$A$776,$A132,СВЦЭМ!$B$33:$B$776,W$119)+'СЕТ СН'!$I$14+СВЦЭМ!$D$10+'СЕТ СН'!$I$5-'СЕТ СН'!$I$24</f>
        <v>3344.8790918700001</v>
      </c>
      <c r="X132" s="36">
        <f>SUMIFS(СВЦЭМ!$D$33:$D$776,СВЦЭМ!$A$33:$A$776,$A132,СВЦЭМ!$B$33:$B$776,X$119)+'СЕТ СН'!$I$14+СВЦЭМ!$D$10+'СЕТ СН'!$I$5-'СЕТ СН'!$I$24</f>
        <v>3366.9932498799999</v>
      </c>
      <c r="Y132" s="36">
        <f>SUMIFS(СВЦЭМ!$D$33:$D$776,СВЦЭМ!$A$33:$A$776,$A132,СВЦЭМ!$B$33:$B$776,Y$119)+'СЕТ СН'!$I$14+СВЦЭМ!$D$10+'СЕТ СН'!$I$5-'СЕТ СН'!$I$24</f>
        <v>3409.6341332900001</v>
      </c>
    </row>
    <row r="133" spans="1:25" ht="15.75" x14ac:dyDescent="0.2">
      <c r="A133" s="35">
        <f t="shared" si="3"/>
        <v>43752</v>
      </c>
      <c r="B133" s="36">
        <f>SUMIFS(СВЦЭМ!$D$33:$D$776,СВЦЭМ!$A$33:$A$776,$A133,СВЦЭМ!$B$33:$B$776,B$119)+'СЕТ СН'!$I$14+СВЦЭМ!$D$10+'СЕТ СН'!$I$5-'СЕТ СН'!$I$24</f>
        <v>3431.85351795</v>
      </c>
      <c r="C133" s="36">
        <f>SUMIFS(СВЦЭМ!$D$33:$D$776,СВЦЭМ!$A$33:$A$776,$A133,СВЦЭМ!$B$33:$B$776,C$119)+'СЕТ СН'!$I$14+СВЦЭМ!$D$10+'СЕТ СН'!$I$5-'СЕТ СН'!$I$24</f>
        <v>3474.32238121</v>
      </c>
      <c r="D133" s="36">
        <f>SUMIFS(СВЦЭМ!$D$33:$D$776,СВЦЭМ!$A$33:$A$776,$A133,СВЦЭМ!$B$33:$B$776,D$119)+'СЕТ СН'!$I$14+СВЦЭМ!$D$10+'СЕТ СН'!$I$5-'СЕТ СН'!$I$24</f>
        <v>3483.3804961000001</v>
      </c>
      <c r="E133" s="36">
        <f>SUMIFS(СВЦЭМ!$D$33:$D$776,СВЦЭМ!$A$33:$A$776,$A133,СВЦЭМ!$B$33:$B$776,E$119)+'СЕТ СН'!$I$14+СВЦЭМ!$D$10+'СЕТ СН'!$I$5-'СЕТ СН'!$I$24</f>
        <v>3452.6404016500001</v>
      </c>
      <c r="F133" s="36">
        <f>SUMIFS(СВЦЭМ!$D$33:$D$776,СВЦЭМ!$A$33:$A$776,$A133,СВЦЭМ!$B$33:$B$776,F$119)+'СЕТ СН'!$I$14+СВЦЭМ!$D$10+'СЕТ СН'!$I$5-'СЕТ СН'!$I$24</f>
        <v>3456.82175026</v>
      </c>
      <c r="G133" s="36">
        <f>SUMIFS(СВЦЭМ!$D$33:$D$776,СВЦЭМ!$A$33:$A$776,$A133,СВЦЭМ!$B$33:$B$776,G$119)+'СЕТ СН'!$I$14+СВЦЭМ!$D$10+'СЕТ СН'!$I$5-'СЕТ СН'!$I$24</f>
        <v>3455.3099397000001</v>
      </c>
      <c r="H133" s="36">
        <f>SUMIFS(СВЦЭМ!$D$33:$D$776,СВЦЭМ!$A$33:$A$776,$A133,СВЦЭМ!$B$33:$B$776,H$119)+'СЕТ СН'!$I$14+СВЦЭМ!$D$10+'СЕТ СН'!$I$5-'СЕТ СН'!$I$24</f>
        <v>3459.1389385299999</v>
      </c>
      <c r="I133" s="36">
        <f>SUMIFS(СВЦЭМ!$D$33:$D$776,СВЦЭМ!$A$33:$A$776,$A133,СВЦЭМ!$B$33:$B$776,I$119)+'СЕТ СН'!$I$14+СВЦЭМ!$D$10+'СЕТ СН'!$I$5-'СЕТ СН'!$I$24</f>
        <v>3434.9150748900001</v>
      </c>
      <c r="J133" s="36">
        <f>SUMIFS(СВЦЭМ!$D$33:$D$776,СВЦЭМ!$A$33:$A$776,$A133,СВЦЭМ!$B$33:$B$776,J$119)+'СЕТ СН'!$I$14+СВЦЭМ!$D$10+'СЕТ СН'!$I$5-'СЕТ СН'!$I$24</f>
        <v>3405.3955913499999</v>
      </c>
      <c r="K133" s="36">
        <f>SUMIFS(СВЦЭМ!$D$33:$D$776,СВЦЭМ!$A$33:$A$776,$A133,СВЦЭМ!$B$33:$B$776,K$119)+'СЕТ СН'!$I$14+СВЦЭМ!$D$10+'СЕТ СН'!$I$5-'СЕТ СН'!$I$24</f>
        <v>3390.9221857000002</v>
      </c>
      <c r="L133" s="36">
        <f>SUMIFS(СВЦЭМ!$D$33:$D$776,СВЦЭМ!$A$33:$A$776,$A133,СВЦЭМ!$B$33:$B$776,L$119)+'СЕТ СН'!$I$14+СВЦЭМ!$D$10+'СЕТ СН'!$I$5-'СЕТ СН'!$I$24</f>
        <v>3385.2150092299999</v>
      </c>
      <c r="M133" s="36">
        <f>SUMIFS(СВЦЭМ!$D$33:$D$776,СВЦЭМ!$A$33:$A$776,$A133,СВЦЭМ!$B$33:$B$776,M$119)+'СЕТ СН'!$I$14+СВЦЭМ!$D$10+'СЕТ СН'!$I$5-'СЕТ СН'!$I$24</f>
        <v>3398.0594460699999</v>
      </c>
      <c r="N133" s="36">
        <f>SUMIFS(СВЦЭМ!$D$33:$D$776,СВЦЭМ!$A$33:$A$776,$A133,СВЦЭМ!$B$33:$B$776,N$119)+'СЕТ СН'!$I$14+СВЦЭМ!$D$10+'СЕТ СН'!$I$5-'СЕТ СН'!$I$24</f>
        <v>3369.4509462999999</v>
      </c>
      <c r="O133" s="36">
        <f>SUMIFS(СВЦЭМ!$D$33:$D$776,СВЦЭМ!$A$33:$A$776,$A133,СВЦЭМ!$B$33:$B$776,O$119)+'СЕТ СН'!$I$14+СВЦЭМ!$D$10+'СЕТ СН'!$I$5-'СЕТ СН'!$I$24</f>
        <v>3361.6923723599998</v>
      </c>
      <c r="P133" s="36">
        <f>SUMIFS(СВЦЭМ!$D$33:$D$776,СВЦЭМ!$A$33:$A$776,$A133,СВЦЭМ!$B$33:$B$776,P$119)+'СЕТ СН'!$I$14+СВЦЭМ!$D$10+'СЕТ СН'!$I$5-'СЕТ СН'!$I$24</f>
        <v>3351.51919155</v>
      </c>
      <c r="Q133" s="36">
        <f>SUMIFS(СВЦЭМ!$D$33:$D$776,СВЦЭМ!$A$33:$A$776,$A133,СВЦЭМ!$B$33:$B$776,Q$119)+'СЕТ СН'!$I$14+СВЦЭМ!$D$10+'СЕТ СН'!$I$5-'СЕТ СН'!$I$24</f>
        <v>3355.98858819</v>
      </c>
      <c r="R133" s="36">
        <f>SUMIFS(СВЦЭМ!$D$33:$D$776,СВЦЭМ!$A$33:$A$776,$A133,СВЦЭМ!$B$33:$B$776,R$119)+'СЕТ СН'!$I$14+СВЦЭМ!$D$10+'СЕТ СН'!$I$5-'СЕТ СН'!$I$24</f>
        <v>3348.7008740699998</v>
      </c>
      <c r="S133" s="36">
        <f>SUMIFS(СВЦЭМ!$D$33:$D$776,СВЦЭМ!$A$33:$A$776,$A133,СВЦЭМ!$B$33:$B$776,S$119)+'СЕТ СН'!$I$14+СВЦЭМ!$D$10+'СЕТ СН'!$I$5-'СЕТ СН'!$I$24</f>
        <v>3354.1603555699999</v>
      </c>
      <c r="T133" s="36">
        <f>SUMIFS(СВЦЭМ!$D$33:$D$776,СВЦЭМ!$A$33:$A$776,$A133,СВЦЭМ!$B$33:$B$776,T$119)+'СЕТ СН'!$I$14+СВЦЭМ!$D$10+'СЕТ СН'!$I$5-'СЕТ СН'!$I$24</f>
        <v>3374.3369211600002</v>
      </c>
      <c r="U133" s="36">
        <f>SUMIFS(СВЦЭМ!$D$33:$D$776,СВЦЭМ!$A$33:$A$776,$A133,СВЦЭМ!$B$33:$B$776,U$119)+'СЕТ СН'!$I$14+СВЦЭМ!$D$10+'СЕТ СН'!$I$5-'СЕТ СН'!$I$24</f>
        <v>3317.43670501</v>
      </c>
      <c r="V133" s="36">
        <f>SUMIFS(СВЦЭМ!$D$33:$D$776,СВЦЭМ!$A$33:$A$776,$A133,СВЦЭМ!$B$33:$B$776,V$119)+'СЕТ СН'!$I$14+СВЦЭМ!$D$10+'СЕТ СН'!$I$5-'СЕТ СН'!$I$24</f>
        <v>3320.3719939499997</v>
      </c>
      <c r="W133" s="36">
        <f>SUMIFS(СВЦЭМ!$D$33:$D$776,СВЦЭМ!$A$33:$A$776,$A133,СВЦЭМ!$B$33:$B$776,W$119)+'СЕТ СН'!$I$14+СВЦЭМ!$D$10+'СЕТ СН'!$I$5-'СЕТ СН'!$I$24</f>
        <v>3342.8532294400002</v>
      </c>
      <c r="X133" s="36">
        <f>SUMIFS(СВЦЭМ!$D$33:$D$776,СВЦЭМ!$A$33:$A$776,$A133,СВЦЭМ!$B$33:$B$776,X$119)+'СЕТ СН'!$I$14+СВЦЭМ!$D$10+'СЕТ СН'!$I$5-'СЕТ СН'!$I$24</f>
        <v>3361.1999237499999</v>
      </c>
      <c r="Y133" s="36">
        <f>SUMIFS(СВЦЭМ!$D$33:$D$776,СВЦЭМ!$A$33:$A$776,$A133,СВЦЭМ!$B$33:$B$776,Y$119)+'СЕТ СН'!$I$14+СВЦЭМ!$D$10+'СЕТ СН'!$I$5-'СЕТ СН'!$I$24</f>
        <v>3392.34921042</v>
      </c>
    </row>
    <row r="134" spans="1:25" ht="15.75" x14ac:dyDescent="0.2">
      <c r="A134" s="35">
        <f t="shared" si="3"/>
        <v>43753</v>
      </c>
      <c r="B134" s="36">
        <f>SUMIFS(СВЦЭМ!$D$33:$D$776,СВЦЭМ!$A$33:$A$776,$A134,СВЦЭМ!$B$33:$B$776,B$119)+'СЕТ СН'!$I$14+СВЦЭМ!$D$10+'СЕТ СН'!$I$5-'СЕТ СН'!$I$24</f>
        <v>3456.79335223</v>
      </c>
      <c r="C134" s="36">
        <f>SUMIFS(СВЦЭМ!$D$33:$D$776,СВЦЭМ!$A$33:$A$776,$A134,СВЦЭМ!$B$33:$B$776,C$119)+'СЕТ СН'!$I$14+СВЦЭМ!$D$10+'СЕТ СН'!$I$5-'СЕТ СН'!$I$24</f>
        <v>3500.2402446400001</v>
      </c>
      <c r="D134" s="36">
        <f>SUMIFS(СВЦЭМ!$D$33:$D$776,СВЦЭМ!$A$33:$A$776,$A134,СВЦЭМ!$B$33:$B$776,D$119)+'СЕТ СН'!$I$14+СВЦЭМ!$D$10+'СЕТ СН'!$I$5-'СЕТ СН'!$I$24</f>
        <v>3522.1083299299999</v>
      </c>
      <c r="E134" s="36">
        <f>SUMIFS(СВЦЭМ!$D$33:$D$776,СВЦЭМ!$A$33:$A$776,$A134,СВЦЭМ!$B$33:$B$776,E$119)+'СЕТ СН'!$I$14+СВЦЭМ!$D$10+'СЕТ СН'!$I$5-'СЕТ СН'!$I$24</f>
        <v>3535.6327092900001</v>
      </c>
      <c r="F134" s="36">
        <f>SUMIFS(СВЦЭМ!$D$33:$D$776,СВЦЭМ!$A$33:$A$776,$A134,СВЦЭМ!$B$33:$B$776,F$119)+'СЕТ СН'!$I$14+СВЦЭМ!$D$10+'СЕТ СН'!$I$5-'СЕТ СН'!$I$24</f>
        <v>3536.6846939100001</v>
      </c>
      <c r="G134" s="36">
        <f>SUMIFS(СВЦЭМ!$D$33:$D$776,СВЦЭМ!$A$33:$A$776,$A134,СВЦЭМ!$B$33:$B$776,G$119)+'СЕТ СН'!$I$14+СВЦЭМ!$D$10+'СЕТ СН'!$I$5-'СЕТ СН'!$I$24</f>
        <v>3520.2254233899998</v>
      </c>
      <c r="H134" s="36">
        <f>SUMIFS(СВЦЭМ!$D$33:$D$776,СВЦЭМ!$A$33:$A$776,$A134,СВЦЭМ!$B$33:$B$776,H$119)+'СЕТ СН'!$I$14+СВЦЭМ!$D$10+'СЕТ СН'!$I$5-'СЕТ СН'!$I$24</f>
        <v>3479.4705186299998</v>
      </c>
      <c r="I134" s="36">
        <f>SUMIFS(СВЦЭМ!$D$33:$D$776,СВЦЭМ!$A$33:$A$776,$A134,СВЦЭМ!$B$33:$B$776,I$119)+'СЕТ СН'!$I$14+СВЦЭМ!$D$10+'СЕТ СН'!$I$5-'СЕТ СН'!$I$24</f>
        <v>3468.06802169</v>
      </c>
      <c r="J134" s="36">
        <f>SUMIFS(СВЦЭМ!$D$33:$D$776,СВЦЭМ!$A$33:$A$776,$A134,СВЦЭМ!$B$33:$B$776,J$119)+'СЕТ СН'!$I$14+СВЦЭМ!$D$10+'СЕТ СН'!$I$5-'СЕТ СН'!$I$24</f>
        <v>3446.52507049</v>
      </c>
      <c r="K134" s="36">
        <f>SUMIFS(СВЦЭМ!$D$33:$D$776,СВЦЭМ!$A$33:$A$776,$A134,СВЦЭМ!$B$33:$B$776,K$119)+'СЕТ СН'!$I$14+СВЦЭМ!$D$10+'СЕТ СН'!$I$5-'СЕТ СН'!$I$24</f>
        <v>3432.8320350399999</v>
      </c>
      <c r="L134" s="36">
        <f>SUMIFS(СВЦЭМ!$D$33:$D$776,СВЦЭМ!$A$33:$A$776,$A134,СВЦЭМ!$B$33:$B$776,L$119)+'СЕТ СН'!$I$14+СВЦЭМ!$D$10+'СЕТ СН'!$I$5-'СЕТ СН'!$I$24</f>
        <v>3436.83696306</v>
      </c>
      <c r="M134" s="36">
        <f>SUMIFS(СВЦЭМ!$D$33:$D$776,СВЦЭМ!$A$33:$A$776,$A134,СВЦЭМ!$B$33:$B$776,M$119)+'СЕТ СН'!$I$14+СВЦЭМ!$D$10+'СЕТ СН'!$I$5-'СЕТ СН'!$I$24</f>
        <v>3451.5686446700001</v>
      </c>
      <c r="N134" s="36">
        <f>SUMIFS(СВЦЭМ!$D$33:$D$776,СВЦЭМ!$A$33:$A$776,$A134,СВЦЭМ!$B$33:$B$776,N$119)+'СЕТ СН'!$I$14+СВЦЭМ!$D$10+'СЕТ СН'!$I$5-'СЕТ СН'!$I$24</f>
        <v>3412.2966842999999</v>
      </c>
      <c r="O134" s="36">
        <f>SUMIFS(СВЦЭМ!$D$33:$D$776,СВЦЭМ!$A$33:$A$776,$A134,СВЦЭМ!$B$33:$B$776,O$119)+'СЕТ СН'!$I$14+СВЦЭМ!$D$10+'СЕТ СН'!$I$5-'СЕТ СН'!$I$24</f>
        <v>3395.3422666900001</v>
      </c>
      <c r="P134" s="36">
        <f>SUMIFS(СВЦЭМ!$D$33:$D$776,СВЦЭМ!$A$33:$A$776,$A134,СВЦЭМ!$B$33:$B$776,P$119)+'СЕТ СН'!$I$14+СВЦЭМ!$D$10+'СЕТ СН'!$I$5-'СЕТ СН'!$I$24</f>
        <v>3386.1735185899997</v>
      </c>
      <c r="Q134" s="36">
        <f>SUMIFS(СВЦЭМ!$D$33:$D$776,СВЦЭМ!$A$33:$A$776,$A134,СВЦЭМ!$B$33:$B$776,Q$119)+'СЕТ СН'!$I$14+СВЦЭМ!$D$10+'СЕТ СН'!$I$5-'СЕТ СН'!$I$24</f>
        <v>3381.4260694599998</v>
      </c>
      <c r="R134" s="36">
        <f>SUMIFS(СВЦЭМ!$D$33:$D$776,СВЦЭМ!$A$33:$A$776,$A134,СВЦЭМ!$B$33:$B$776,R$119)+'СЕТ СН'!$I$14+СВЦЭМ!$D$10+'СЕТ СН'!$I$5-'СЕТ СН'!$I$24</f>
        <v>3378.2262205500001</v>
      </c>
      <c r="S134" s="36">
        <f>SUMIFS(СВЦЭМ!$D$33:$D$776,СВЦЭМ!$A$33:$A$776,$A134,СВЦЭМ!$B$33:$B$776,S$119)+'СЕТ СН'!$I$14+СВЦЭМ!$D$10+'СЕТ СН'!$I$5-'СЕТ СН'!$I$24</f>
        <v>3384.3118521199999</v>
      </c>
      <c r="T134" s="36">
        <f>SUMIFS(СВЦЭМ!$D$33:$D$776,СВЦЭМ!$A$33:$A$776,$A134,СВЦЭМ!$B$33:$B$776,T$119)+'СЕТ СН'!$I$14+СВЦЭМ!$D$10+'СЕТ СН'!$I$5-'СЕТ СН'!$I$24</f>
        <v>3402.3399302100001</v>
      </c>
      <c r="U134" s="36">
        <f>SUMIFS(СВЦЭМ!$D$33:$D$776,СВЦЭМ!$A$33:$A$776,$A134,СВЦЭМ!$B$33:$B$776,U$119)+'СЕТ СН'!$I$14+СВЦЭМ!$D$10+'СЕТ СН'!$I$5-'СЕТ СН'!$I$24</f>
        <v>3349.2562547799998</v>
      </c>
      <c r="V134" s="36">
        <f>SUMIFS(СВЦЭМ!$D$33:$D$776,СВЦЭМ!$A$33:$A$776,$A134,СВЦЭМ!$B$33:$B$776,V$119)+'СЕТ СН'!$I$14+СВЦЭМ!$D$10+'СЕТ СН'!$I$5-'СЕТ СН'!$I$24</f>
        <v>3352.0812337299999</v>
      </c>
      <c r="W134" s="36">
        <f>SUMIFS(СВЦЭМ!$D$33:$D$776,СВЦЭМ!$A$33:$A$776,$A134,СВЦЭМ!$B$33:$B$776,W$119)+'СЕТ СН'!$I$14+СВЦЭМ!$D$10+'СЕТ СН'!$I$5-'СЕТ СН'!$I$24</f>
        <v>3368.7670257300001</v>
      </c>
      <c r="X134" s="36">
        <f>SUMIFS(СВЦЭМ!$D$33:$D$776,СВЦЭМ!$A$33:$A$776,$A134,СВЦЭМ!$B$33:$B$776,X$119)+'СЕТ СН'!$I$14+СВЦЭМ!$D$10+'СЕТ СН'!$I$5-'СЕТ СН'!$I$24</f>
        <v>3361.3919180299999</v>
      </c>
      <c r="Y134" s="36">
        <f>SUMIFS(СВЦЭМ!$D$33:$D$776,СВЦЭМ!$A$33:$A$776,$A134,СВЦЭМ!$B$33:$B$776,Y$119)+'СЕТ СН'!$I$14+СВЦЭМ!$D$10+'СЕТ СН'!$I$5-'СЕТ СН'!$I$24</f>
        <v>3372.8662265299999</v>
      </c>
    </row>
    <row r="135" spans="1:25" ht="15.75" x14ac:dyDescent="0.2">
      <c r="A135" s="35">
        <f t="shared" si="3"/>
        <v>43754</v>
      </c>
      <c r="B135" s="36">
        <f>SUMIFS(СВЦЭМ!$D$33:$D$776,СВЦЭМ!$A$33:$A$776,$A135,СВЦЭМ!$B$33:$B$776,B$119)+'СЕТ СН'!$I$14+СВЦЭМ!$D$10+'СЕТ СН'!$I$5-'СЕТ СН'!$I$24</f>
        <v>3524.3573078999998</v>
      </c>
      <c r="C135" s="36">
        <f>SUMIFS(СВЦЭМ!$D$33:$D$776,СВЦЭМ!$A$33:$A$776,$A135,СВЦЭМ!$B$33:$B$776,C$119)+'СЕТ СН'!$I$14+СВЦЭМ!$D$10+'СЕТ СН'!$I$5-'СЕТ СН'!$I$24</f>
        <v>3566.7461637199999</v>
      </c>
      <c r="D135" s="36">
        <f>SUMIFS(СВЦЭМ!$D$33:$D$776,СВЦЭМ!$A$33:$A$776,$A135,СВЦЭМ!$B$33:$B$776,D$119)+'СЕТ СН'!$I$14+СВЦЭМ!$D$10+'СЕТ СН'!$I$5-'СЕТ СН'!$I$24</f>
        <v>3583.7798619200003</v>
      </c>
      <c r="E135" s="36">
        <f>SUMIFS(СВЦЭМ!$D$33:$D$776,СВЦЭМ!$A$33:$A$776,$A135,СВЦЭМ!$B$33:$B$776,E$119)+'СЕТ СН'!$I$14+СВЦЭМ!$D$10+'СЕТ СН'!$I$5-'СЕТ СН'!$I$24</f>
        <v>3591.1132326500001</v>
      </c>
      <c r="F135" s="36">
        <f>SUMIFS(СВЦЭМ!$D$33:$D$776,СВЦЭМ!$A$33:$A$776,$A135,СВЦЭМ!$B$33:$B$776,F$119)+'СЕТ СН'!$I$14+СВЦЭМ!$D$10+'СЕТ СН'!$I$5-'СЕТ СН'!$I$24</f>
        <v>3582.1714623099997</v>
      </c>
      <c r="G135" s="36">
        <f>SUMIFS(СВЦЭМ!$D$33:$D$776,СВЦЭМ!$A$33:$A$776,$A135,СВЦЭМ!$B$33:$B$776,G$119)+'СЕТ СН'!$I$14+СВЦЭМ!$D$10+'СЕТ СН'!$I$5-'СЕТ СН'!$I$24</f>
        <v>3547.9467214799997</v>
      </c>
      <c r="H135" s="36">
        <f>SUMIFS(СВЦЭМ!$D$33:$D$776,СВЦЭМ!$A$33:$A$776,$A135,СВЦЭМ!$B$33:$B$776,H$119)+'СЕТ СН'!$I$14+СВЦЭМ!$D$10+'СЕТ СН'!$I$5-'СЕТ СН'!$I$24</f>
        <v>3490.33789071</v>
      </c>
      <c r="I135" s="36">
        <f>SUMIFS(СВЦЭМ!$D$33:$D$776,СВЦЭМ!$A$33:$A$776,$A135,СВЦЭМ!$B$33:$B$776,I$119)+'СЕТ СН'!$I$14+СВЦЭМ!$D$10+'СЕТ СН'!$I$5-'СЕТ СН'!$I$24</f>
        <v>3443.2003763399998</v>
      </c>
      <c r="J135" s="36">
        <f>SUMIFS(СВЦЭМ!$D$33:$D$776,СВЦЭМ!$A$33:$A$776,$A135,СВЦЭМ!$B$33:$B$776,J$119)+'СЕТ СН'!$I$14+СВЦЭМ!$D$10+'СЕТ СН'!$I$5-'СЕТ СН'!$I$24</f>
        <v>3441.3446723299999</v>
      </c>
      <c r="K135" s="36">
        <f>SUMIFS(СВЦЭМ!$D$33:$D$776,СВЦЭМ!$A$33:$A$776,$A135,СВЦЭМ!$B$33:$B$776,K$119)+'СЕТ СН'!$I$14+СВЦЭМ!$D$10+'СЕТ СН'!$I$5-'СЕТ СН'!$I$24</f>
        <v>3439.9502864400001</v>
      </c>
      <c r="L135" s="36">
        <f>SUMIFS(СВЦЭМ!$D$33:$D$776,СВЦЭМ!$A$33:$A$776,$A135,СВЦЭМ!$B$33:$B$776,L$119)+'СЕТ СН'!$I$14+СВЦЭМ!$D$10+'СЕТ СН'!$I$5-'СЕТ СН'!$I$24</f>
        <v>3456.9327682100002</v>
      </c>
      <c r="M135" s="36">
        <f>SUMIFS(СВЦЭМ!$D$33:$D$776,СВЦЭМ!$A$33:$A$776,$A135,СВЦЭМ!$B$33:$B$776,M$119)+'СЕТ СН'!$I$14+СВЦЭМ!$D$10+'СЕТ СН'!$I$5-'СЕТ СН'!$I$24</f>
        <v>3458.15150782</v>
      </c>
      <c r="N135" s="36">
        <f>SUMIFS(СВЦЭМ!$D$33:$D$776,СВЦЭМ!$A$33:$A$776,$A135,СВЦЭМ!$B$33:$B$776,N$119)+'СЕТ СН'!$I$14+СВЦЭМ!$D$10+'СЕТ СН'!$I$5-'СЕТ СН'!$I$24</f>
        <v>3429.56716968</v>
      </c>
      <c r="O135" s="36">
        <f>SUMIFS(СВЦЭМ!$D$33:$D$776,СВЦЭМ!$A$33:$A$776,$A135,СВЦЭМ!$B$33:$B$776,O$119)+'СЕТ СН'!$I$14+СВЦЭМ!$D$10+'СЕТ СН'!$I$5-'СЕТ СН'!$I$24</f>
        <v>3395.2415816900002</v>
      </c>
      <c r="P135" s="36">
        <f>SUMIFS(СВЦЭМ!$D$33:$D$776,СВЦЭМ!$A$33:$A$776,$A135,СВЦЭМ!$B$33:$B$776,P$119)+'СЕТ СН'!$I$14+СВЦЭМ!$D$10+'СЕТ СН'!$I$5-'СЕТ СН'!$I$24</f>
        <v>3405.2127063200001</v>
      </c>
      <c r="Q135" s="36">
        <f>SUMIFS(СВЦЭМ!$D$33:$D$776,СВЦЭМ!$A$33:$A$776,$A135,СВЦЭМ!$B$33:$B$776,Q$119)+'СЕТ СН'!$I$14+СВЦЭМ!$D$10+'СЕТ СН'!$I$5-'СЕТ СН'!$I$24</f>
        <v>3411.6272733300002</v>
      </c>
      <c r="R135" s="36">
        <f>SUMIFS(СВЦЭМ!$D$33:$D$776,СВЦЭМ!$A$33:$A$776,$A135,СВЦЭМ!$B$33:$B$776,R$119)+'СЕТ СН'!$I$14+СВЦЭМ!$D$10+'СЕТ СН'!$I$5-'СЕТ СН'!$I$24</f>
        <v>3415.1865184200001</v>
      </c>
      <c r="S135" s="36">
        <f>SUMIFS(СВЦЭМ!$D$33:$D$776,СВЦЭМ!$A$33:$A$776,$A135,СВЦЭМ!$B$33:$B$776,S$119)+'СЕТ СН'!$I$14+СВЦЭМ!$D$10+'СЕТ СН'!$I$5-'СЕТ СН'!$I$24</f>
        <v>3410.5130211599999</v>
      </c>
      <c r="T135" s="36">
        <f>SUMIFS(СВЦЭМ!$D$33:$D$776,СВЦЭМ!$A$33:$A$776,$A135,СВЦЭМ!$B$33:$B$776,T$119)+'СЕТ СН'!$I$14+СВЦЭМ!$D$10+'СЕТ СН'!$I$5-'СЕТ СН'!$I$24</f>
        <v>3396.8935553000001</v>
      </c>
      <c r="U135" s="36">
        <f>SUMIFS(СВЦЭМ!$D$33:$D$776,СВЦЭМ!$A$33:$A$776,$A135,СВЦЭМ!$B$33:$B$776,U$119)+'СЕТ СН'!$I$14+СВЦЭМ!$D$10+'СЕТ СН'!$I$5-'СЕТ СН'!$I$24</f>
        <v>3416.79706128</v>
      </c>
      <c r="V135" s="36">
        <f>SUMIFS(СВЦЭМ!$D$33:$D$776,СВЦЭМ!$A$33:$A$776,$A135,СВЦЭМ!$B$33:$B$776,V$119)+'СЕТ СН'!$I$14+СВЦЭМ!$D$10+'СЕТ СН'!$I$5-'СЕТ СН'!$I$24</f>
        <v>3411.7646859199999</v>
      </c>
      <c r="W135" s="36">
        <f>SUMIFS(СВЦЭМ!$D$33:$D$776,СВЦЭМ!$A$33:$A$776,$A135,СВЦЭМ!$B$33:$B$776,W$119)+'СЕТ СН'!$I$14+СВЦЭМ!$D$10+'СЕТ СН'!$I$5-'СЕТ СН'!$I$24</f>
        <v>3396.6903329699999</v>
      </c>
      <c r="X135" s="36">
        <f>SUMIFS(СВЦЭМ!$D$33:$D$776,СВЦЭМ!$A$33:$A$776,$A135,СВЦЭМ!$B$33:$B$776,X$119)+'СЕТ СН'!$I$14+СВЦЭМ!$D$10+'СЕТ СН'!$I$5-'СЕТ СН'!$I$24</f>
        <v>3373.4704206900001</v>
      </c>
      <c r="Y135" s="36">
        <f>SUMIFS(СВЦЭМ!$D$33:$D$776,СВЦЭМ!$A$33:$A$776,$A135,СВЦЭМ!$B$33:$B$776,Y$119)+'СЕТ СН'!$I$14+СВЦЭМ!$D$10+'СЕТ СН'!$I$5-'СЕТ СН'!$I$24</f>
        <v>3424.3301823299998</v>
      </c>
    </row>
    <row r="136" spans="1:25" ht="15.75" x14ac:dyDescent="0.2">
      <c r="A136" s="35">
        <f t="shared" si="3"/>
        <v>43755</v>
      </c>
      <c r="B136" s="36">
        <f>SUMIFS(СВЦЭМ!$D$33:$D$776,СВЦЭМ!$A$33:$A$776,$A136,СВЦЭМ!$B$33:$B$776,B$119)+'СЕТ СН'!$I$14+СВЦЭМ!$D$10+'СЕТ СН'!$I$5-'СЕТ СН'!$I$24</f>
        <v>3500.9425265300001</v>
      </c>
      <c r="C136" s="36">
        <f>SUMIFS(СВЦЭМ!$D$33:$D$776,СВЦЭМ!$A$33:$A$776,$A136,СВЦЭМ!$B$33:$B$776,C$119)+'СЕТ СН'!$I$14+СВЦЭМ!$D$10+'СЕТ СН'!$I$5-'СЕТ СН'!$I$24</f>
        <v>3563.1715212700001</v>
      </c>
      <c r="D136" s="36">
        <f>SUMIFS(СВЦЭМ!$D$33:$D$776,СВЦЭМ!$A$33:$A$776,$A136,СВЦЭМ!$B$33:$B$776,D$119)+'СЕТ СН'!$I$14+СВЦЭМ!$D$10+'СЕТ СН'!$I$5-'СЕТ СН'!$I$24</f>
        <v>3607.28449916</v>
      </c>
      <c r="E136" s="36">
        <f>SUMIFS(СВЦЭМ!$D$33:$D$776,СВЦЭМ!$A$33:$A$776,$A136,СВЦЭМ!$B$33:$B$776,E$119)+'СЕТ СН'!$I$14+СВЦЭМ!$D$10+'СЕТ СН'!$I$5-'СЕТ СН'!$I$24</f>
        <v>3635.0681798300002</v>
      </c>
      <c r="F136" s="36">
        <f>SUMIFS(СВЦЭМ!$D$33:$D$776,СВЦЭМ!$A$33:$A$776,$A136,СВЦЭМ!$B$33:$B$776,F$119)+'СЕТ СН'!$I$14+СВЦЭМ!$D$10+'СЕТ СН'!$I$5-'СЕТ СН'!$I$24</f>
        <v>3643.74553986</v>
      </c>
      <c r="G136" s="36">
        <f>SUMIFS(СВЦЭМ!$D$33:$D$776,СВЦЭМ!$A$33:$A$776,$A136,СВЦЭМ!$B$33:$B$776,G$119)+'СЕТ СН'!$I$14+СВЦЭМ!$D$10+'СЕТ СН'!$I$5-'СЕТ СН'!$I$24</f>
        <v>3620.7855056899998</v>
      </c>
      <c r="H136" s="36">
        <f>SUMIFS(СВЦЭМ!$D$33:$D$776,СВЦЭМ!$A$33:$A$776,$A136,СВЦЭМ!$B$33:$B$776,H$119)+'СЕТ СН'!$I$14+СВЦЭМ!$D$10+'СЕТ СН'!$I$5-'СЕТ СН'!$I$24</f>
        <v>3567.1554884899997</v>
      </c>
      <c r="I136" s="36">
        <f>SUMIFS(СВЦЭМ!$D$33:$D$776,СВЦЭМ!$A$33:$A$776,$A136,СВЦЭМ!$B$33:$B$776,I$119)+'СЕТ СН'!$I$14+СВЦЭМ!$D$10+'СЕТ СН'!$I$5-'СЕТ СН'!$I$24</f>
        <v>3493.7500729200001</v>
      </c>
      <c r="J136" s="36">
        <f>SUMIFS(СВЦЭМ!$D$33:$D$776,СВЦЭМ!$A$33:$A$776,$A136,СВЦЭМ!$B$33:$B$776,J$119)+'СЕТ СН'!$I$14+СВЦЭМ!$D$10+'СЕТ СН'!$I$5-'СЕТ СН'!$I$24</f>
        <v>3500.25952912</v>
      </c>
      <c r="K136" s="36">
        <f>SUMIFS(СВЦЭМ!$D$33:$D$776,СВЦЭМ!$A$33:$A$776,$A136,СВЦЭМ!$B$33:$B$776,K$119)+'СЕТ СН'!$I$14+СВЦЭМ!$D$10+'СЕТ СН'!$I$5-'СЕТ СН'!$I$24</f>
        <v>3495.3238733200001</v>
      </c>
      <c r="L136" s="36">
        <f>SUMIFS(СВЦЭМ!$D$33:$D$776,СВЦЭМ!$A$33:$A$776,$A136,СВЦЭМ!$B$33:$B$776,L$119)+'СЕТ СН'!$I$14+СВЦЭМ!$D$10+'СЕТ СН'!$I$5-'СЕТ СН'!$I$24</f>
        <v>3490.9694024800001</v>
      </c>
      <c r="M136" s="36">
        <f>SUMIFS(СВЦЭМ!$D$33:$D$776,СВЦЭМ!$A$33:$A$776,$A136,СВЦЭМ!$B$33:$B$776,M$119)+'СЕТ СН'!$I$14+СВЦЭМ!$D$10+'СЕТ СН'!$I$5-'СЕТ СН'!$I$24</f>
        <v>3498.0772590299998</v>
      </c>
      <c r="N136" s="36">
        <f>SUMIFS(СВЦЭМ!$D$33:$D$776,СВЦЭМ!$A$33:$A$776,$A136,СВЦЭМ!$B$33:$B$776,N$119)+'СЕТ СН'!$I$14+СВЦЭМ!$D$10+'СЕТ СН'!$I$5-'СЕТ СН'!$I$24</f>
        <v>3463.2112654399998</v>
      </c>
      <c r="O136" s="36">
        <f>SUMIFS(СВЦЭМ!$D$33:$D$776,СВЦЭМ!$A$33:$A$776,$A136,СВЦЭМ!$B$33:$B$776,O$119)+'СЕТ СН'!$I$14+СВЦЭМ!$D$10+'СЕТ СН'!$I$5-'СЕТ СН'!$I$24</f>
        <v>3420.12459463</v>
      </c>
      <c r="P136" s="36">
        <f>SUMIFS(СВЦЭМ!$D$33:$D$776,СВЦЭМ!$A$33:$A$776,$A136,СВЦЭМ!$B$33:$B$776,P$119)+'СЕТ СН'!$I$14+СВЦЭМ!$D$10+'СЕТ СН'!$I$5-'СЕТ СН'!$I$24</f>
        <v>3426.9638009599998</v>
      </c>
      <c r="Q136" s="36">
        <f>SUMIFS(СВЦЭМ!$D$33:$D$776,СВЦЭМ!$A$33:$A$776,$A136,СВЦЭМ!$B$33:$B$776,Q$119)+'СЕТ СН'!$I$14+СВЦЭМ!$D$10+'СЕТ СН'!$I$5-'СЕТ СН'!$I$24</f>
        <v>3422.6058613499999</v>
      </c>
      <c r="R136" s="36">
        <f>SUMIFS(СВЦЭМ!$D$33:$D$776,СВЦЭМ!$A$33:$A$776,$A136,СВЦЭМ!$B$33:$B$776,R$119)+'СЕТ СН'!$I$14+СВЦЭМ!$D$10+'СЕТ СН'!$I$5-'СЕТ СН'!$I$24</f>
        <v>3426.2312889699997</v>
      </c>
      <c r="S136" s="36">
        <f>SUMIFS(СВЦЭМ!$D$33:$D$776,СВЦЭМ!$A$33:$A$776,$A136,СВЦЭМ!$B$33:$B$776,S$119)+'СЕТ СН'!$I$14+СВЦЭМ!$D$10+'СЕТ СН'!$I$5-'СЕТ СН'!$I$24</f>
        <v>3424.97887945</v>
      </c>
      <c r="T136" s="36">
        <f>SUMIFS(СВЦЭМ!$D$33:$D$776,СВЦЭМ!$A$33:$A$776,$A136,СВЦЭМ!$B$33:$B$776,T$119)+'СЕТ СН'!$I$14+СВЦЭМ!$D$10+'СЕТ СН'!$I$5-'СЕТ СН'!$I$24</f>
        <v>3399.7200263700001</v>
      </c>
      <c r="U136" s="36">
        <f>SUMIFS(СВЦЭМ!$D$33:$D$776,СВЦЭМ!$A$33:$A$776,$A136,СВЦЭМ!$B$33:$B$776,U$119)+'СЕТ СН'!$I$14+СВЦЭМ!$D$10+'СЕТ СН'!$I$5-'СЕТ СН'!$I$24</f>
        <v>3393.3920761199997</v>
      </c>
      <c r="V136" s="36">
        <f>SUMIFS(СВЦЭМ!$D$33:$D$776,СВЦЭМ!$A$33:$A$776,$A136,СВЦЭМ!$B$33:$B$776,V$119)+'СЕТ СН'!$I$14+СВЦЭМ!$D$10+'СЕТ СН'!$I$5-'СЕТ СН'!$I$24</f>
        <v>3381.7686759399999</v>
      </c>
      <c r="W136" s="36">
        <f>SUMIFS(СВЦЭМ!$D$33:$D$776,СВЦЭМ!$A$33:$A$776,$A136,СВЦЭМ!$B$33:$B$776,W$119)+'СЕТ СН'!$I$14+СВЦЭМ!$D$10+'СЕТ СН'!$I$5-'СЕТ СН'!$I$24</f>
        <v>3389.28415103</v>
      </c>
      <c r="X136" s="36">
        <f>SUMIFS(СВЦЭМ!$D$33:$D$776,СВЦЭМ!$A$33:$A$776,$A136,СВЦЭМ!$B$33:$B$776,X$119)+'СЕТ СН'!$I$14+СВЦЭМ!$D$10+'СЕТ СН'!$I$5-'СЕТ СН'!$I$24</f>
        <v>3409.8345419699999</v>
      </c>
      <c r="Y136" s="36">
        <f>SUMIFS(СВЦЭМ!$D$33:$D$776,СВЦЭМ!$A$33:$A$776,$A136,СВЦЭМ!$B$33:$B$776,Y$119)+'СЕТ СН'!$I$14+СВЦЭМ!$D$10+'СЕТ СН'!$I$5-'СЕТ СН'!$I$24</f>
        <v>3454.90138518</v>
      </c>
    </row>
    <row r="137" spans="1:25" ht="15.75" x14ac:dyDescent="0.2">
      <c r="A137" s="35">
        <f t="shared" si="3"/>
        <v>43756</v>
      </c>
      <c r="B137" s="36">
        <f>SUMIFS(СВЦЭМ!$D$33:$D$776,СВЦЭМ!$A$33:$A$776,$A137,СВЦЭМ!$B$33:$B$776,B$119)+'СЕТ СН'!$I$14+СВЦЭМ!$D$10+'СЕТ СН'!$I$5-'СЕТ СН'!$I$24</f>
        <v>3573.0688416600001</v>
      </c>
      <c r="C137" s="36">
        <f>SUMIFS(СВЦЭМ!$D$33:$D$776,СВЦЭМ!$A$33:$A$776,$A137,СВЦЭМ!$B$33:$B$776,C$119)+'СЕТ СН'!$I$14+СВЦЭМ!$D$10+'СЕТ СН'!$I$5-'СЕТ СН'!$I$24</f>
        <v>3574.3146558099997</v>
      </c>
      <c r="D137" s="36">
        <f>SUMIFS(СВЦЭМ!$D$33:$D$776,СВЦЭМ!$A$33:$A$776,$A137,СВЦЭМ!$B$33:$B$776,D$119)+'СЕТ СН'!$I$14+СВЦЭМ!$D$10+'СЕТ СН'!$I$5-'СЕТ СН'!$I$24</f>
        <v>3597.5228984</v>
      </c>
      <c r="E137" s="36">
        <f>SUMIFS(СВЦЭМ!$D$33:$D$776,СВЦЭМ!$A$33:$A$776,$A137,СВЦЭМ!$B$33:$B$776,E$119)+'СЕТ СН'!$I$14+СВЦЭМ!$D$10+'СЕТ СН'!$I$5-'СЕТ СН'!$I$24</f>
        <v>3607.0434356800001</v>
      </c>
      <c r="F137" s="36">
        <f>SUMIFS(СВЦЭМ!$D$33:$D$776,СВЦЭМ!$A$33:$A$776,$A137,СВЦЭМ!$B$33:$B$776,F$119)+'СЕТ СН'!$I$14+СВЦЭМ!$D$10+'СЕТ СН'!$I$5-'СЕТ СН'!$I$24</f>
        <v>3606.6079825400002</v>
      </c>
      <c r="G137" s="36">
        <f>SUMIFS(СВЦЭМ!$D$33:$D$776,СВЦЭМ!$A$33:$A$776,$A137,СВЦЭМ!$B$33:$B$776,G$119)+'СЕТ СН'!$I$14+СВЦЭМ!$D$10+'СЕТ СН'!$I$5-'СЕТ СН'!$I$24</f>
        <v>3581.8769439799999</v>
      </c>
      <c r="H137" s="36">
        <f>SUMIFS(СВЦЭМ!$D$33:$D$776,СВЦЭМ!$A$33:$A$776,$A137,СВЦЭМ!$B$33:$B$776,H$119)+'СЕТ СН'!$I$14+СВЦЭМ!$D$10+'СЕТ СН'!$I$5-'СЕТ СН'!$I$24</f>
        <v>3525.27148919</v>
      </c>
      <c r="I137" s="36">
        <f>SUMIFS(СВЦЭМ!$D$33:$D$776,СВЦЭМ!$A$33:$A$776,$A137,СВЦЭМ!$B$33:$B$776,I$119)+'СЕТ СН'!$I$14+СВЦЭМ!$D$10+'СЕТ СН'!$I$5-'СЕТ СН'!$I$24</f>
        <v>3460.75161437</v>
      </c>
      <c r="J137" s="36">
        <f>SUMIFS(СВЦЭМ!$D$33:$D$776,СВЦЭМ!$A$33:$A$776,$A137,СВЦЭМ!$B$33:$B$776,J$119)+'СЕТ СН'!$I$14+СВЦЭМ!$D$10+'СЕТ СН'!$I$5-'СЕТ СН'!$I$24</f>
        <v>3447.6429540899999</v>
      </c>
      <c r="K137" s="36">
        <f>SUMIFS(СВЦЭМ!$D$33:$D$776,СВЦЭМ!$A$33:$A$776,$A137,СВЦЭМ!$B$33:$B$776,K$119)+'СЕТ СН'!$I$14+СВЦЭМ!$D$10+'СЕТ СН'!$I$5-'СЕТ СН'!$I$24</f>
        <v>3442.7685640099999</v>
      </c>
      <c r="L137" s="36">
        <f>SUMIFS(СВЦЭМ!$D$33:$D$776,СВЦЭМ!$A$33:$A$776,$A137,СВЦЭМ!$B$33:$B$776,L$119)+'СЕТ СН'!$I$14+СВЦЭМ!$D$10+'СЕТ СН'!$I$5-'СЕТ СН'!$I$24</f>
        <v>3449.3488039599997</v>
      </c>
      <c r="M137" s="36">
        <f>SUMIFS(СВЦЭМ!$D$33:$D$776,СВЦЭМ!$A$33:$A$776,$A137,СВЦЭМ!$B$33:$B$776,M$119)+'СЕТ СН'!$I$14+СВЦЭМ!$D$10+'СЕТ СН'!$I$5-'СЕТ СН'!$I$24</f>
        <v>3456.3353826699999</v>
      </c>
      <c r="N137" s="36">
        <f>SUMIFS(СВЦЭМ!$D$33:$D$776,СВЦЭМ!$A$33:$A$776,$A137,СВЦЭМ!$B$33:$B$776,N$119)+'СЕТ СН'!$I$14+СВЦЭМ!$D$10+'СЕТ СН'!$I$5-'СЕТ СН'!$I$24</f>
        <v>3426.0051269300002</v>
      </c>
      <c r="O137" s="36">
        <f>SUMIFS(СВЦЭМ!$D$33:$D$776,СВЦЭМ!$A$33:$A$776,$A137,СВЦЭМ!$B$33:$B$776,O$119)+'СЕТ СН'!$I$14+СВЦЭМ!$D$10+'СЕТ СН'!$I$5-'СЕТ СН'!$I$24</f>
        <v>3389.9545914999999</v>
      </c>
      <c r="P137" s="36">
        <f>SUMIFS(СВЦЭМ!$D$33:$D$776,СВЦЭМ!$A$33:$A$776,$A137,СВЦЭМ!$B$33:$B$776,P$119)+'СЕТ СН'!$I$14+СВЦЭМ!$D$10+'СЕТ СН'!$I$5-'СЕТ СН'!$I$24</f>
        <v>3400.7223109500001</v>
      </c>
      <c r="Q137" s="36">
        <f>SUMIFS(СВЦЭМ!$D$33:$D$776,СВЦЭМ!$A$33:$A$776,$A137,СВЦЭМ!$B$33:$B$776,Q$119)+'СЕТ СН'!$I$14+СВЦЭМ!$D$10+'СЕТ СН'!$I$5-'СЕТ СН'!$I$24</f>
        <v>3406.2187077899998</v>
      </c>
      <c r="R137" s="36">
        <f>SUMIFS(СВЦЭМ!$D$33:$D$776,СВЦЭМ!$A$33:$A$776,$A137,СВЦЭМ!$B$33:$B$776,R$119)+'СЕТ СН'!$I$14+СВЦЭМ!$D$10+'СЕТ СН'!$I$5-'СЕТ СН'!$I$24</f>
        <v>3395.8661112300001</v>
      </c>
      <c r="S137" s="36">
        <f>SUMIFS(СВЦЭМ!$D$33:$D$776,СВЦЭМ!$A$33:$A$776,$A137,СВЦЭМ!$B$33:$B$776,S$119)+'СЕТ СН'!$I$14+СВЦЭМ!$D$10+'СЕТ СН'!$I$5-'СЕТ СН'!$I$24</f>
        <v>3385.92804798</v>
      </c>
      <c r="T137" s="36">
        <f>SUMIFS(СВЦЭМ!$D$33:$D$776,СВЦЭМ!$A$33:$A$776,$A137,СВЦЭМ!$B$33:$B$776,T$119)+'СЕТ СН'!$I$14+СВЦЭМ!$D$10+'СЕТ СН'!$I$5-'СЕТ СН'!$I$24</f>
        <v>3389.4282221399999</v>
      </c>
      <c r="U137" s="36">
        <f>SUMIFS(СВЦЭМ!$D$33:$D$776,СВЦЭМ!$A$33:$A$776,$A137,СВЦЭМ!$B$33:$B$776,U$119)+'СЕТ СН'!$I$14+СВЦЭМ!$D$10+'СЕТ СН'!$I$5-'СЕТ СН'!$I$24</f>
        <v>3391.4654740400001</v>
      </c>
      <c r="V137" s="36">
        <f>SUMIFS(СВЦЭМ!$D$33:$D$776,СВЦЭМ!$A$33:$A$776,$A137,СВЦЭМ!$B$33:$B$776,V$119)+'СЕТ СН'!$I$14+СВЦЭМ!$D$10+'СЕТ СН'!$I$5-'СЕТ СН'!$I$24</f>
        <v>3385.2183215699997</v>
      </c>
      <c r="W137" s="36">
        <f>SUMIFS(СВЦЭМ!$D$33:$D$776,СВЦЭМ!$A$33:$A$776,$A137,СВЦЭМ!$B$33:$B$776,W$119)+'СЕТ СН'!$I$14+СВЦЭМ!$D$10+'СЕТ СН'!$I$5-'СЕТ СН'!$I$24</f>
        <v>3407.5398405199999</v>
      </c>
      <c r="X137" s="36">
        <f>SUMIFS(СВЦЭМ!$D$33:$D$776,СВЦЭМ!$A$33:$A$776,$A137,СВЦЭМ!$B$33:$B$776,X$119)+'СЕТ СН'!$I$14+СВЦЭМ!$D$10+'СЕТ СН'!$I$5-'СЕТ СН'!$I$24</f>
        <v>3424.9960463299999</v>
      </c>
      <c r="Y137" s="36">
        <f>SUMIFS(СВЦЭМ!$D$33:$D$776,СВЦЭМ!$A$33:$A$776,$A137,СВЦЭМ!$B$33:$B$776,Y$119)+'СЕТ СН'!$I$14+СВЦЭМ!$D$10+'СЕТ СН'!$I$5-'СЕТ СН'!$I$24</f>
        <v>3472.3391687200001</v>
      </c>
    </row>
    <row r="138" spans="1:25" ht="15.75" x14ac:dyDescent="0.2">
      <c r="A138" s="35">
        <f t="shared" si="3"/>
        <v>43757</v>
      </c>
      <c r="B138" s="36">
        <f>SUMIFS(СВЦЭМ!$D$33:$D$776,СВЦЭМ!$A$33:$A$776,$A138,СВЦЭМ!$B$33:$B$776,B$119)+'СЕТ СН'!$I$14+СВЦЭМ!$D$10+'СЕТ СН'!$I$5-'СЕТ СН'!$I$24</f>
        <v>3518.4171499100003</v>
      </c>
      <c r="C138" s="36">
        <f>SUMIFS(СВЦЭМ!$D$33:$D$776,СВЦЭМ!$A$33:$A$776,$A138,СВЦЭМ!$B$33:$B$776,C$119)+'СЕТ СН'!$I$14+СВЦЭМ!$D$10+'СЕТ СН'!$I$5-'СЕТ СН'!$I$24</f>
        <v>3569.4841541999999</v>
      </c>
      <c r="D138" s="36">
        <f>SUMIFS(СВЦЭМ!$D$33:$D$776,СВЦЭМ!$A$33:$A$776,$A138,СВЦЭМ!$B$33:$B$776,D$119)+'СЕТ СН'!$I$14+СВЦЭМ!$D$10+'СЕТ СН'!$I$5-'СЕТ СН'!$I$24</f>
        <v>3564.72139849</v>
      </c>
      <c r="E138" s="36">
        <f>SUMIFS(СВЦЭМ!$D$33:$D$776,СВЦЭМ!$A$33:$A$776,$A138,СВЦЭМ!$B$33:$B$776,E$119)+'СЕТ СН'!$I$14+СВЦЭМ!$D$10+'СЕТ СН'!$I$5-'СЕТ СН'!$I$24</f>
        <v>3563.5972489000001</v>
      </c>
      <c r="F138" s="36">
        <f>SUMIFS(СВЦЭМ!$D$33:$D$776,СВЦЭМ!$A$33:$A$776,$A138,СВЦЭМ!$B$33:$B$776,F$119)+'СЕТ СН'!$I$14+СВЦЭМ!$D$10+'СЕТ СН'!$I$5-'СЕТ СН'!$I$24</f>
        <v>3557.8414039199997</v>
      </c>
      <c r="G138" s="36">
        <f>SUMIFS(СВЦЭМ!$D$33:$D$776,СВЦЭМ!$A$33:$A$776,$A138,СВЦЭМ!$B$33:$B$776,G$119)+'СЕТ СН'!$I$14+СВЦЭМ!$D$10+'СЕТ СН'!$I$5-'СЕТ СН'!$I$24</f>
        <v>3546.4458775100002</v>
      </c>
      <c r="H138" s="36">
        <f>SUMIFS(СВЦЭМ!$D$33:$D$776,СВЦЭМ!$A$33:$A$776,$A138,СВЦЭМ!$B$33:$B$776,H$119)+'СЕТ СН'!$I$14+СВЦЭМ!$D$10+'СЕТ СН'!$I$5-'СЕТ СН'!$I$24</f>
        <v>3513.63851372</v>
      </c>
      <c r="I138" s="36">
        <f>SUMIFS(СВЦЭМ!$D$33:$D$776,СВЦЭМ!$A$33:$A$776,$A138,СВЦЭМ!$B$33:$B$776,I$119)+'СЕТ СН'!$I$14+СВЦЭМ!$D$10+'СЕТ СН'!$I$5-'СЕТ СН'!$I$24</f>
        <v>3484.3896059200001</v>
      </c>
      <c r="J138" s="36">
        <f>SUMIFS(СВЦЭМ!$D$33:$D$776,СВЦЭМ!$A$33:$A$776,$A138,СВЦЭМ!$B$33:$B$776,J$119)+'СЕТ СН'!$I$14+СВЦЭМ!$D$10+'СЕТ СН'!$I$5-'СЕТ СН'!$I$24</f>
        <v>3455.1995541300003</v>
      </c>
      <c r="K138" s="36">
        <f>SUMIFS(СВЦЭМ!$D$33:$D$776,СВЦЭМ!$A$33:$A$776,$A138,СВЦЭМ!$B$33:$B$776,K$119)+'СЕТ СН'!$I$14+СВЦЭМ!$D$10+'СЕТ СН'!$I$5-'СЕТ СН'!$I$24</f>
        <v>3445.8282544399999</v>
      </c>
      <c r="L138" s="36">
        <f>SUMIFS(СВЦЭМ!$D$33:$D$776,СВЦЭМ!$A$33:$A$776,$A138,СВЦЭМ!$B$33:$B$776,L$119)+'СЕТ СН'!$I$14+СВЦЭМ!$D$10+'СЕТ СН'!$I$5-'СЕТ СН'!$I$24</f>
        <v>3432.3490309200001</v>
      </c>
      <c r="M138" s="36">
        <f>SUMIFS(СВЦЭМ!$D$33:$D$776,СВЦЭМ!$A$33:$A$776,$A138,СВЦЭМ!$B$33:$B$776,M$119)+'СЕТ СН'!$I$14+СВЦЭМ!$D$10+'СЕТ СН'!$I$5-'СЕТ СН'!$I$24</f>
        <v>3427.0469579199998</v>
      </c>
      <c r="N138" s="36">
        <f>SUMIFS(СВЦЭМ!$D$33:$D$776,СВЦЭМ!$A$33:$A$776,$A138,СВЦЭМ!$B$33:$B$776,N$119)+'СЕТ СН'!$I$14+СВЦЭМ!$D$10+'СЕТ СН'!$I$5-'СЕТ СН'!$I$24</f>
        <v>3411.37118349</v>
      </c>
      <c r="O138" s="36">
        <f>SUMIFS(СВЦЭМ!$D$33:$D$776,СВЦЭМ!$A$33:$A$776,$A138,СВЦЭМ!$B$33:$B$776,O$119)+'СЕТ СН'!$I$14+СВЦЭМ!$D$10+'СЕТ СН'!$I$5-'СЕТ СН'!$I$24</f>
        <v>3388.1075850899997</v>
      </c>
      <c r="P138" s="36">
        <f>SUMIFS(СВЦЭМ!$D$33:$D$776,СВЦЭМ!$A$33:$A$776,$A138,СВЦЭМ!$B$33:$B$776,P$119)+'СЕТ СН'!$I$14+СВЦЭМ!$D$10+'СЕТ СН'!$I$5-'СЕТ СН'!$I$24</f>
        <v>3397.0912905099999</v>
      </c>
      <c r="Q138" s="36">
        <f>SUMIFS(СВЦЭМ!$D$33:$D$776,СВЦЭМ!$A$33:$A$776,$A138,СВЦЭМ!$B$33:$B$776,Q$119)+'СЕТ СН'!$I$14+СВЦЭМ!$D$10+'СЕТ СН'!$I$5-'СЕТ СН'!$I$24</f>
        <v>3400.2581010499998</v>
      </c>
      <c r="R138" s="36">
        <f>SUMIFS(СВЦЭМ!$D$33:$D$776,СВЦЭМ!$A$33:$A$776,$A138,СВЦЭМ!$B$33:$B$776,R$119)+'СЕТ СН'!$I$14+СВЦЭМ!$D$10+'СЕТ СН'!$I$5-'СЕТ СН'!$I$24</f>
        <v>3390.5227295599998</v>
      </c>
      <c r="S138" s="36">
        <f>SUMIFS(СВЦЭМ!$D$33:$D$776,СВЦЭМ!$A$33:$A$776,$A138,СВЦЭМ!$B$33:$B$776,S$119)+'СЕТ СН'!$I$14+СВЦЭМ!$D$10+'СЕТ СН'!$I$5-'СЕТ СН'!$I$24</f>
        <v>3383.13057544</v>
      </c>
      <c r="T138" s="36">
        <f>SUMIFS(СВЦЭМ!$D$33:$D$776,СВЦЭМ!$A$33:$A$776,$A138,СВЦЭМ!$B$33:$B$776,T$119)+'СЕТ СН'!$I$14+СВЦЭМ!$D$10+'СЕТ СН'!$I$5-'СЕТ СН'!$I$24</f>
        <v>3368.1735411</v>
      </c>
      <c r="U138" s="36">
        <f>SUMIFS(СВЦЭМ!$D$33:$D$776,СВЦЭМ!$A$33:$A$776,$A138,СВЦЭМ!$B$33:$B$776,U$119)+'СЕТ СН'!$I$14+СВЦЭМ!$D$10+'СЕТ СН'!$I$5-'СЕТ СН'!$I$24</f>
        <v>3384.35041241</v>
      </c>
      <c r="V138" s="36">
        <f>SUMIFS(СВЦЭМ!$D$33:$D$776,СВЦЭМ!$A$33:$A$776,$A138,СВЦЭМ!$B$33:$B$776,V$119)+'СЕТ СН'!$I$14+СВЦЭМ!$D$10+'СЕТ СН'!$I$5-'СЕТ СН'!$I$24</f>
        <v>3372.4969394700001</v>
      </c>
      <c r="W138" s="36">
        <f>SUMIFS(СВЦЭМ!$D$33:$D$776,СВЦЭМ!$A$33:$A$776,$A138,СВЦЭМ!$B$33:$B$776,W$119)+'СЕТ СН'!$I$14+СВЦЭМ!$D$10+'СЕТ СН'!$I$5-'СЕТ СН'!$I$24</f>
        <v>3381.23045211</v>
      </c>
      <c r="X138" s="36">
        <f>SUMIFS(СВЦЭМ!$D$33:$D$776,СВЦЭМ!$A$33:$A$776,$A138,СВЦЭМ!$B$33:$B$776,X$119)+'СЕТ СН'!$I$14+СВЦЭМ!$D$10+'СЕТ СН'!$I$5-'СЕТ СН'!$I$24</f>
        <v>3401.8489408800001</v>
      </c>
      <c r="Y138" s="36">
        <f>SUMIFS(СВЦЭМ!$D$33:$D$776,СВЦЭМ!$A$33:$A$776,$A138,СВЦЭМ!$B$33:$B$776,Y$119)+'СЕТ СН'!$I$14+СВЦЭМ!$D$10+'СЕТ СН'!$I$5-'СЕТ СН'!$I$24</f>
        <v>3453.36911022</v>
      </c>
    </row>
    <row r="139" spans="1:25" ht="15.75" x14ac:dyDescent="0.2">
      <c r="A139" s="35">
        <f t="shared" si="3"/>
        <v>43758</v>
      </c>
      <c r="B139" s="36">
        <f>SUMIFS(СВЦЭМ!$D$33:$D$776,СВЦЭМ!$A$33:$A$776,$A139,СВЦЭМ!$B$33:$B$776,B$119)+'СЕТ СН'!$I$14+СВЦЭМ!$D$10+'СЕТ СН'!$I$5-'СЕТ СН'!$I$24</f>
        <v>3513.1986855800001</v>
      </c>
      <c r="C139" s="36">
        <f>SUMIFS(СВЦЭМ!$D$33:$D$776,СВЦЭМ!$A$33:$A$776,$A139,СВЦЭМ!$B$33:$B$776,C$119)+'СЕТ СН'!$I$14+СВЦЭМ!$D$10+'СЕТ СН'!$I$5-'СЕТ СН'!$I$24</f>
        <v>3556.12724884</v>
      </c>
      <c r="D139" s="36">
        <f>SUMIFS(СВЦЭМ!$D$33:$D$776,СВЦЭМ!$A$33:$A$776,$A139,СВЦЭМ!$B$33:$B$776,D$119)+'СЕТ СН'!$I$14+СВЦЭМ!$D$10+'СЕТ СН'!$I$5-'СЕТ СН'!$I$24</f>
        <v>3578.66132156</v>
      </c>
      <c r="E139" s="36">
        <f>SUMIFS(СВЦЭМ!$D$33:$D$776,СВЦЭМ!$A$33:$A$776,$A139,СВЦЭМ!$B$33:$B$776,E$119)+'СЕТ СН'!$I$14+СВЦЭМ!$D$10+'СЕТ СН'!$I$5-'СЕТ СН'!$I$24</f>
        <v>3586.1088964800001</v>
      </c>
      <c r="F139" s="36">
        <f>SUMIFS(СВЦЭМ!$D$33:$D$776,СВЦЭМ!$A$33:$A$776,$A139,СВЦЭМ!$B$33:$B$776,F$119)+'СЕТ СН'!$I$14+СВЦЭМ!$D$10+'СЕТ СН'!$I$5-'СЕТ СН'!$I$24</f>
        <v>3585.28317763</v>
      </c>
      <c r="G139" s="36">
        <f>SUMIFS(СВЦЭМ!$D$33:$D$776,СВЦЭМ!$A$33:$A$776,$A139,СВЦЭМ!$B$33:$B$776,G$119)+'СЕТ СН'!$I$14+СВЦЭМ!$D$10+'СЕТ СН'!$I$5-'СЕТ СН'!$I$24</f>
        <v>3560.6043950900003</v>
      </c>
      <c r="H139" s="36">
        <f>SUMIFS(СВЦЭМ!$D$33:$D$776,СВЦЭМ!$A$33:$A$776,$A139,СВЦЭМ!$B$33:$B$776,H$119)+'СЕТ СН'!$I$14+СВЦЭМ!$D$10+'СЕТ СН'!$I$5-'СЕТ СН'!$I$24</f>
        <v>3549.5900577699999</v>
      </c>
      <c r="I139" s="36">
        <f>SUMIFS(СВЦЭМ!$D$33:$D$776,СВЦЭМ!$A$33:$A$776,$A139,СВЦЭМ!$B$33:$B$776,I$119)+'СЕТ СН'!$I$14+СВЦЭМ!$D$10+'СЕТ СН'!$I$5-'СЕТ СН'!$I$24</f>
        <v>3521.4372725900002</v>
      </c>
      <c r="J139" s="36">
        <f>SUMIFS(СВЦЭМ!$D$33:$D$776,СВЦЭМ!$A$33:$A$776,$A139,СВЦЭМ!$B$33:$B$776,J$119)+'СЕТ СН'!$I$14+СВЦЭМ!$D$10+'СЕТ СН'!$I$5-'СЕТ СН'!$I$24</f>
        <v>3462.5663815399998</v>
      </c>
      <c r="K139" s="36">
        <f>SUMIFS(СВЦЭМ!$D$33:$D$776,СВЦЭМ!$A$33:$A$776,$A139,СВЦЭМ!$B$33:$B$776,K$119)+'СЕТ СН'!$I$14+СВЦЭМ!$D$10+'СЕТ СН'!$I$5-'СЕТ СН'!$I$24</f>
        <v>3437.01716734</v>
      </c>
      <c r="L139" s="36">
        <f>SUMIFS(СВЦЭМ!$D$33:$D$776,СВЦЭМ!$A$33:$A$776,$A139,СВЦЭМ!$B$33:$B$776,L$119)+'СЕТ СН'!$I$14+СВЦЭМ!$D$10+'СЕТ СН'!$I$5-'СЕТ СН'!$I$24</f>
        <v>3441.6075255000001</v>
      </c>
      <c r="M139" s="36">
        <f>SUMIFS(СВЦЭМ!$D$33:$D$776,СВЦЭМ!$A$33:$A$776,$A139,СВЦЭМ!$B$33:$B$776,M$119)+'СЕТ СН'!$I$14+СВЦЭМ!$D$10+'СЕТ СН'!$I$5-'СЕТ СН'!$I$24</f>
        <v>3444.7912640499999</v>
      </c>
      <c r="N139" s="36">
        <f>SUMIFS(СВЦЭМ!$D$33:$D$776,СВЦЭМ!$A$33:$A$776,$A139,СВЦЭМ!$B$33:$B$776,N$119)+'СЕТ СН'!$I$14+СВЦЭМ!$D$10+'СЕТ СН'!$I$5-'СЕТ СН'!$I$24</f>
        <v>3402.3196095100002</v>
      </c>
      <c r="O139" s="36">
        <f>SUMIFS(СВЦЭМ!$D$33:$D$776,СВЦЭМ!$A$33:$A$776,$A139,СВЦЭМ!$B$33:$B$776,O$119)+'СЕТ СН'!$I$14+СВЦЭМ!$D$10+'СЕТ СН'!$I$5-'СЕТ СН'!$I$24</f>
        <v>3394.3490030299999</v>
      </c>
      <c r="P139" s="36">
        <f>SUMIFS(СВЦЭМ!$D$33:$D$776,СВЦЭМ!$A$33:$A$776,$A139,СВЦЭМ!$B$33:$B$776,P$119)+'СЕТ СН'!$I$14+СВЦЭМ!$D$10+'СЕТ СН'!$I$5-'СЕТ СН'!$I$24</f>
        <v>3402.6606425099999</v>
      </c>
      <c r="Q139" s="36">
        <f>SUMIFS(СВЦЭМ!$D$33:$D$776,СВЦЭМ!$A$33:$A$776,$A139,СВЦЭМ!$B$33:$B$776,Q$119)+'СЕТ СН'!$I$14+СВЦЭМ!$D$10+'СЕТ СН'!$I$5-'СЕТ СН'!$I$24</f>
        <v>3399.6657179499998</v>
      </c>
      <c r="R139" s="36">
        <f>SUMIFS(СВЦЭМ!$D$33:$D$776,СВЦЭМ!$A$33:$A$776,$A139,СВЦЭМ!$B$33:$B$776,R$119)+'СЕТ СН'!$I$14+СВЦЭМ!$D$10+'СЕТ СН'!$I$5-'СЕТ СН'!$I$24</f>
        <v>3400.676359</v>
      </c>
      <c r="S139" s="36">
        <f>SUMIFS(СВЦЭМ!$D$33:$D$776,СВЦЭМ!$A$33:$A$776,$A139,СВЦЭМ!$B$33:$B$776,S$119)+'СЕТ СН'!$I$14+СВЦЭМ!$D$10+'СЕТ СН'!$I$5-'СЕТ СН'!$I$24</f>
        <v>3395.95979498</v>
      </c>
      <c r="T139" s="36">
        <f>SUMIFS(СВЦЭМ!$D$33:$D$776,СВЦЭМ!$A$33:$A$776,$A139,СВЦЭМ!$B$33:$B$776,T$119)+'СЕТ СН'!$I$14+СВЦЭМ!$D$10+'СЕТ СН'!$I$5-'СЕТ СН'!$I$24</f>
        <v>3386.80602886</v>
      </c>
      <c r="U139" s="36">
        <f>SUMIFS(СВЦЭМ!$D$33:$D$776,СВЦЭМ!$A$33:$A$776,$A139,СВЦЭМ!$B$33:$B$776,U$119)+'СЕТ СН'!$I$14+СВЦЭМ!$D$10+'СЕТ СН'!$I$5-'СЕТ СН'!$I$24</f>
        <v>3391.93011695</v>
      </c>
      <c r="V139" s="36">
        <f>SUMIFS(СВЦЭМ!$D$33:$D$776,СВЦЭМ!$A$33:$A$776,$A139,СВЦЭМ!$B$33:$B$776,V$119)+'СЕТ СН'!$I$14+СВЦЭМ!$D$10+'СЕТ СН'!$I$5-'СЕТ СН'!$I$24</f>
        <v>3377.6179464799998</v>
      </c>
      <c r="W139" s="36">
        <f>SUMIFS(СВЦЭМ!$D$33:$D$776,СВЦЭМ!$A$33:$A$776,$A139,СВЦЭМ!$B$33:$B$776,W$119)+'СЕТ СН'!$I$14+СВЦЭМ!$D$10+'СЕТ СН'!$I$5-'СЕТ СН'!$I$24</f>
        <v>3370.2026707499999</v>
      </c>
      <c r="X139" s="36">
        <f>SUMIFS(СВЦЭМ!$D$33:$D$776,СВЦЭМ!$A$33:$A$776,$A139,СВЦЭМ!$B$33:$B$776,X$119)+'СЕТ СН'!$I$14+СВЦЭМ!$D$10+'СЕТ СН'!$I$5-'СЕТ СН'!$I$24</f>
        <v>3379.4327558</v>
      </c>
      <c r="Y139" s="36">
        <f>SUMIFS(СВЦЭМ!$D$33:$D$776,СВЦЭМ!$A$33:$A$776,$A139,СВЦЭМ!$B$33:$B$776,Y$119)+'СЕТ СН'!$I$14+СВЦЭМ!$D$10+'СЕТ СН'!$I$5-'СЕТ СН'!$I$24</f>
        <v>3427.9115473500001</v>
      </c>
    </row>
    <row r="140" spans="1:25" ht="15.75" x14ac:dyDescent="0.2">
      <c r="A140" s="35">
        <f t="shared" si="3"/>
        <v>43759</v>
      </c>
      <c r="B140" s="36">
        <f>SUMIFS(СВЦЭМ!$D$33:$D$776,СВЦЭМ!$A$33:$A$776,$A140,СВЦЭМ!$B$33:$B$776,B$119)+'СЕТ СН'!$I$14+СВЦЭМ!$D$10+'СЕТ СН'!$I$5-'СЕТ СН'!$I$24</f>
        <v>3530.2961288199999</v>
      </c>
      <c r="C140" s="36">
        <f>SUMIFS(СВЦЭМ!$D$33:$D$776,СВЦЭМ!$A$33:$A$776,$A140,СВЦЭМ!$B$33:$B$776,C$119)+'СЕТ СН'!$I$14+СВЦЭМ!$D$10+'СЕТ СН'!$I$5-'СЕТ СН'!$I$24</f>
        <v>3574.7684494300001</v>
      </c>
      <c r="D140" s="36">
        <f>SUMIFS(СВЦЭМ!$D$33:$D$776,СВЦЭМ!$A$33:$A$776,$A140,СВЦЭМ!$B$33:$B$776,D$119)+'СЕТ СН'!$I$14+СВЦЭМ!$D$10+'СЕТ СН'!$I$5-'СЕТ СН'!$I$24</f>
        <v>3595.94425146</v>
      </c>
      <c r="E140" s="36">
        <f>SUMIFS(СВЦЭМ!$D$33:$D$776,СВЦЭМ!$A$33:$A$776,$A140,СВЦЭМ!$B$33:$B$776,E$119)+'СЕТ СН'!$I$14+СВЦЭМ!$D$10+'СЕТ СН'!$I$5-'СЕТ СН'!$I$24</f>
        <v>3602.32210141</v>
      </c>
      <c r="F140" s="36">
        <f>SUMIFS(СВЦЭМ!$D$33:$D$776,СВЦЭМ!$A$33:$A$776,$A140,СВЦЭМ!$B$33:$B$776,F$119)+'СЕТ СН'!$I$14+СВЦЭМ!$D$10+'СЕТ СН'!$I$5-'СЕТ СН'!$I$24</f>
        <v>3600.96885845</v>
      </c>
      <c r="G140" s="36">
        <f>SUMIFS(СВЦЭМ!$D$33:$D$776,СВЦЭМ!$A$33:$A$776,$A140,СВЦЭМ!$B$33:$B$776,G$119)+'СЕТ СН'!$I$14+СВЦЭМ!$D$10+'СЕТ СН'!$I$5-'СЕТ СН'!$I$24</f>
        <v>3576.81953944</v>
      </c>
      <c r="H140" s="36">
        <f>SUMIFS(СВЦЭМ!$D$33:$D$776,СВЦЭМ!$A$33:$A$776,$A140,СВЦЭМ!$B$33:$B$776,H$119)+'СЕТ СН'!$I$14+СВЦЭМ!$D$10+'СЕТ СН'!$I$5-'СЕТ СН'!$I$24</f>
        <v>3542.26828703</v>
      </c>
      <c r="I140" s="36">
        <f>SUMIFS(СВЦЭМ!$D$33:$D$776,СВЦЭМ!$A$33:$A$776,$A140,СВЦЭМ!$B$33:$B$776,I$119)+'СЕТ СН'!$I$14+СВЦЭМ!$D$10+'СЕТ СН'!$I$5-'СЕТ СН'!$I$24</f>
        <v>3501.1355064999998</v>
      </c>
      <c r="J140" s="36">
        <f>SUMIFS(СВЦЭМ!$D$33:$D$776,СВЦЭМ!$A$33:$A$776,$A140,СВЦЭМ!$B$33:$B$776,J$119)+'СЕТ СН'!$I$14+СВЦЭМ!$D$10+'СЕТ СН'!$I$5-'СЕТ СН'!$I$24</f>
        <v>3483.2920627100002</v>
      </c>
      <c r="K140" s="36">
        <f>SUMIFS(СВЦЭМ!$D$33:$D$776,СВЦЭМ!$A$33:$A$776,$A140,СВЦЭМ!$B$33:$B$776,K$119)+'СЕТ СН'!$I$14+СВЦЭМ!$D$10+'СЕТ СН'!$I$5-'СЕТ СН'!$I$24</f>
        <v>3471.5077036499997</v>
      </c>
      <c r="L140" s="36">
        <f>SUMIFS(СВЦЭМ!$D$33:$D$776,СВЦЭМ!$A$33:$A$776,$A140,СВЦЭМ!$B$33:$B$776,L$119)+'СЕТ СН'!$I$14+СВЦЭМ!$D$10+'СЕТ СН'!$I$5-'СЕТ СН'!$I$24</f>
        <v>3460.5533947200001</v>
      </c>
      <c r="M140" s="36">
        <f>SUMIFS(СВЦЭМ!$D$33:$D$776,СВЦЭМ!$A$33:$A$776,$A140,СВЦЭМ!$B$33:$B$776,M$119)+'СЕТ СН'!$I$14+СВЦЭМ!$D$10+'СЕТ СН'!$I$5-'СЕТ СН'!$I$24</f>
        <v>3463.8757744499999</v>
      </c>
      <c r="N140" s="36">
        <f>SUMIFS(СВЦЭМ!$D$33:$D$776,СВЦЭМ!$A$33:$A$776,$A140,СВЦЭМ!$B$33:$B$776,N$119)+'СЕТ СН'!$I$14+СВЦЭМ!$D$10+'СЕТ СН'!$I$5-'СЕТ СН'!$I$24</f>
        <v>3423.9902225400001</v>
      </c>
      <c r="O140" s="36">
        <f>SUMIFS(СВЦЭМ!$D$33:$D$776,СВЦЭМ!$A$33:$A$776,$A140,СВЦЭМ!$B$33:$B$776,O$119)+'СЕТ СН'!$I$14+СВЦЭМ!$D$10+'СЕТ СН'!$I$5-'СЕТ СН'!$I$24</f>
        <v>3388.12264207</v>
      </c>
      <c r="P140" s="36">
        <f>SUMIFS(СВЦЭМ!$D$33:$D$776,СВЦЭМ!$A$33:$A$776,$A140,СВЦЭМ!$B$33:$B$776,P$119)+'СЕТ СН'!$I$14+СВЦЭМ!$D$10+'СЕТ СН'!$I$5-'СЕТ СН'!$I$24</f>
        <v>3391.0142640499998</v>
      </c>
      <c r="Q140" s="36">
        <f>SUMIFS(СВЦЭМ!$D$33:$D$776,СВЦЭМ!$A$33:$A$776,$A140,СВЦЭМ!$B$33:$B$776,Q$119)+'СЕТ СН'!$I$14+СВЦЭМ!$D$10+'СЕТ СН'!$I$5-'СЕТ СН'!$I$24</f>
        <v>3391.7588002799998</v>
      </c>
      <c r="R140" s="36">
        <f>SUMIFS(СВЦЭМ!$D$33:$D$776,СВЦЭМ!$A$33:$A$776,$A140,СВЦЭМ!$B$33:$B$776,R$119)+'СЕТ СН'!$I$14+СВЦЭМ!$D$10+'СЕТ СН'!$I$5-'СЕТ СН'!$I$24</f>
        <v>3388.12875846</v>
      </c>
      <c r="S140" s="36">
        <f>SUMIFS(СВЦЭМ!$D$33:$D$776,СВЦЭМ!$A$33:$A$776,$A140,СВЦЭМ!$B$33:$B$776,S$119)+'СЕТ СН'!$I$14+СВЦЭМ!$D$10+'СЕТ СН'!$I$5-'СЕТ СН'!$I$24</f>
        <v>3392.6732141299999</v>
      </c>
      <c r="T140" s="36">
        <f>SUMIFS(СВЦЭМ!$D$33:$D$776,СВЦЭМ!$A$33:$A$776,$A140,СВЦЭМ!$B$33:$B$776,T$119)+'СЕТ СН'!$I$14+СВЦЭМ!$D$10+'СЕТ СН'!$I$5-'СЕТ СН'!$I$24</f>
        <v>3382.4565753100001</v>
      </c>
      <c r="U140" s="36">
        <f>SUMIFS(СВЦЭМ!$D$33:$D$776,СВЦЭМ!$A$33:$A$776,$A140,СВЦЭМ!$B$33:$B$776,U$119)+'СЕТ СН'!$I$14+СВЦЭМ!$D$10+'СЕТ СН'!$I$5-'СЕТ СН'!$I$24</f>
        <v>3379.7194730599999</v>
      </c>
      <c r="V140" s="36">
        <f>SUMIFS(СВЦЭМ!$D$33:$D$776,СВЦЭМ!$A$33:$A$776,$A140,СВЦЭМ!$B$33:$B$776,V$119)+'СЕТ СН'!$I$14+СВЦЭМ!$D$10+'СЕТ СН'!$I$5-'СЕТ СН'!$I$24</f>
        <v>3376.6515407299999</v>
      </c>
      <c r="W140" s="36">
        <f>SUMIFS(СВЦЭМ!$D$33:$D$776,СВЦЭМ!$A$33:$A$776,$A140,СВЦЭМ!$B$33:$B$776,W$119)+'СЕТ СН'!$I$14+СВЦЭМ!$D$10+'СЕТ СН'!$I$5-'СЕТ СН'!$I$24</f>
        <v>3405.3044673099998</v>
      </c>
      <c r="X140" s="36">
        <f>SUMIFS(СВЦЭМ!$D$33:$D$776,СВЦЭМ!$A$33:$A$776,$A140,СВЦЭМ!$B$33:$B$776,X$119)+'СЕТ СН'!$I$14+СВЦЭМ!$D$10+'СЕТ СН'!$I$5-'СЕТ СН'!$I$24</f>
        <v>3411.0624791</v>
      </c>
      <c r="Y140" s="36">
        <f>SUMIFS(СВЦЭМ!$D$33:$D$776,СВЦЭМ!$A$33:$A$776,$A140,СВЦЭМ!$B$33:$B$776,Y$119)+'СЕТ СН'!$I$14+СВЦЭМ!$D$10+'СЕТ СН'!$I$5-'СЕТ СН'!$I$24</f>
        <v>3457.4024152900001</v>
      </c>
    </row>
    <row r="141" spans="1:25" ht="15.75" x14ac:dyDescent="0.2">
      <c r="A141" s="35">
        <f t="shared" si="3"/>
        <v>43760</v>
      </c>
      <c r="B141" s="36">
        <f>SUMIFS(СВЦЭМ!$D$33:$D$776,СВЦЭМ!$A$33:$A$776,$A141,СВЦЭМ!$B$33:$B$776,B$119)+'СЕТ СН'!$I$14+СВЦЭМ!$D$10+'СЕТ СН'!$I$5-'СЕТ СН'!$I$24</f>
        <v>3563.0348897100002</v>
      </c>
      <c r="C141" s="36">
        <f>SUMIFS(СВЦЭМ!$D$33:$D$776,СВЦЭМ!$A$33:$A$776,$A141,СВЦЭМ!$B$33:$B$776,C$119)+'СЕТ СН'!$I$14+СВЦЭМ!$D$10+'СЕТ СН'!$I$5-'СЕТ СН'!$I$24</f>
        <v>3606.0797547299999</v>
      </c>
      <c r="D141" s="36">
        <f>SUMIFS(СВЦЭМ!$D$33:$D$776,СВЦЭМ!$A$33:$A$776,$A141,СВЦЭМ!$B$33:$B$776,D$119)+'СЕТ СН'!$I$14+СВЦЭМ!$D$10+'СЕТ СН'!$I$5-'СЕТ СН'!$I$24</f>
        <v>3626.0545804399999</v>
      </c>
      <c r="E141" s="36">
        <f>SUMIFS(СВЦЭМ!$D$33:$D$776,СВЦЭМ!$A$33:$A$776,$A141,СВЦЭМ!$B$33:$B$776,E$119)+'СЕТ СН'!$I$14+СВЦЭМ!$D$10+'СЕТ СН'!$I$5-'СЕТ СН'!$I$24</f>
        <v>3625.47726311</v>
      </c>
      <c r="F141" s="36">
        <f>SUMIFS(СВЦЭМ!$D$33:$D$776,СВЦЭМ!$A$33:$A$776,$A141,СВЦЭМ!$B$33:$B$776,F$119)+'СЕТ СН'!$I$14+СВЦЭМ!$D$10+'СЕТ СН'!$I$5-'СЕТ СН'!$I$24</f>
        <v>3621.41792278</v>
      </c>
      <c r="G141" s="36">
        <f>SUMIFS(СВЦЭМ!$D$33:$D$776,СВЦЭМ!$A$33:$A$776,$A141,СВЦЭМ!$B$33:$B$776,G$119)+'СЕТ СН'!$I$14+СВЦЭМ!$D$10+'СЕТ СН'!$I$5-'СЕТ СН'!$I$24</f>
        <v>3602.7115694700001</v>
      </c>
      <c r="H141" s="36">
        <f>SUMIFS(СВЦЭМ!$D$33:$D$776,СВЦЭМ!$A$33:$A$776,$A141,СВЦЭМ!$B$33:$B$776,H$119)+'СЕТ СН'!$I$14+СВЦЭМ!$D$10+'СЕТ СН'!$I$5-'СЕТ СН'!$I$24</f>
        <v>3537.9897597899999</v>
      </c>
      <c r="I141" s="36">
        <f>SUMIFS(СВЦЭМ!$D$33:$D$776,СВЦЭМ!$A$33:$A$776,$A141,СВЦЭМ!$B$33:$B$776,I$119)+'СЕТ СН'!$I$14+СВЦЭМ!$D$10+'СЕТ СН'!$I$5-'СЕТ СН'!$I$24</f>
        <v>3491.87071453</v>
      </c>
      <c r="J141" s="36">
        <f>SUMIFS(СВЦЭМ!$D$33:$D$776,СВЦЭМ!$A$33:$A$776,$A141,СВЦЭМ!$B$33:$B$776,J$119)+'СЕТ СН'!$I$14+СВЦЭМ!$D$10+'СЕТ СН'!$I$5-'СЕТ СН'!$I$24</f>
        <v>3472.1075457400002</v>
      </c>
      <c r="K141" s="36">
        <f>SUMIFS(СВЦЭМ!$D$33:$D$776,СВЦЭМ!$A$33:$A$776,$A141,СВЦЭМ!$B$33:$B$776,K$119)+'СЕТ СН'!$I$14+СВЦЭМ!$D$10+'СЕТ СН'!$I$5-'СЕТ СН'!$I$24</f>
        <v>3451.7569519500003</v>
      </c>
      <c r="L141" s="36">
        <f>SUMIFS(СВЦЭМ!$D$33:$D$776,СВЦЭМ!$A$33:$A$776,$A141,СВЦЭМ!$B$33:$B$776,L$119)+'СЕТ СН'!$I$14+СВЦЭМ!$D$10+'СЕТ СН'!$I$5-'СЕТ СН'!$I$24</f>
        <v>3451.0509411600001</v>
      </c>
      <c r="M141" s="36">
        <f>SUMIFS(СВЦЭМ!$D$33:$D$776,СВЦЭМ!$A$33:$A$776,$A141,СВЦЭМ!$B$33:$B$776,M$119)+'СЕТ СН'!$I$14+СВЦЭМ!$D$10+'СЕТ СН'!$I$5-'СЕТ СН'!$I$24</f>
        <v>3457.0246360900001</v>
      </c>
      <c r="N141" s="36">
        <f>SUMIFS(СВЦЭМ!$D$33:$D$776,СВЦЭМ!$A$33:$A$776,$A141,СВЦЭМ!$B$33:$B$776,N$119)+'СЕТ СН'!$I$14+СВЦЭМ!$D$10+'СЕТ СН'!$I$5-'СЕТ СН'!$I$24</f>
        <v>3422.3774669200002</v>
      </c>
      <c r="O141" s="36">
        <f>SUMIFS(СВЦЭМ!$D$33:$D$776,СВЦЭМ!$A$33:$A$776,$A141,СВЦЭМ!$B$33:$B$776,O$119)+'СЕТ СН'!$I$14+СВЦЭМ!$D$10+'СЕТ СН'!$I$5-'СЕТ СН'!$I$24</f>
        <v>3406.4011088500001</v>
      </c>
      <c r="P141" s="36">
        <f>SUMIFS(СВЦЭМ!$D$33:$D$776,СВЦЭМ!$A$33:$A$776,$A141,СВЦЭМ!$B$33:$B$776,P$119)+'СЕТ СН'!$I$14+СВЦЭМ!$D$10+'СЕТ СН'!$I$5-'СЕТ СН'!$I$24</f>
        <v>3412.5360626199999</v>
      </c>
      <c r="Q141" s="36">
        <f>SUMIFS(СВЦЭМ!$D$33:$D$776,СВЦЭМ!$A$33:$A$776,$A141,СВЦЭМ!$B$33:$B$776,Q$119)+'СЕТ СН'!$I$14+СВЦЭМ!$D$10+'СЕТ СН'!$I$5-'СЕТ СН'!$I$24</f>
        <v>3417.0602613400001</v>
      </c>
      <c r="R141" s="36">
        <f>SUMIFS(СВЦЭМ!$D$33:$D$776,СВЦЭМ!$A$33:$A$776,$A141,СВЦЭМ!$B$33:$B$776,R$119)+'СЕТ СН'!$I$14+СВЦЭМ!$D$10+'СЕТ СН'!$I$5-'СЕТ СН'!$I$24</f>
        <v>3405.17901863</v>
      </c>
      <c r="S141" s="36">
        <f>SUMIFS(СВЦЭМ!$D$33:$D$776,СВЦЭМ!$A$33:$A$776,$A141,СВЦЭМ!$B$33:$B$776,S$119)+'СЕТ СН'!$I$14+СВЦЭМ!$D$10+'СЕТ СН'!$I$5-'СЕТ СН'!$I$24</f>
        <v>3390.3196251700001</v>
      </c>
      <c r="T141" s="36">
        <f>SUMIFS(СВЦЭМ!$D$33:$D$776,СВЦЭМ!$A$33:$A$776,$A141,СВЦЭМ!$B$33:$B$776,T$119)+'СЕТ СН'!$I$14+СВЦЭМ!$D$10+'СЕТ СН'!$I$5-'СЕТ СН'!$I$24</f>
        <v>3364.7049657400003</v>
      </c>
      <c r="U141" s="36">
        <f>SUMIFS(СВЦЭМ!$D$33:$D$776,СВЦЭМ!$A$33:$A$776,$A141,СВЦЭМ!$B$33:$B$776,U$119)+'СЕТ СН'!$I$14+СВЦЭМ!$D$10+'СЕТ СН'!$I$5-'СЕТ СН'!$I$24</f>
        <v>3350.6685893399999</v>
      </c>
      <c r="V141" s="36">
        <f>SUMIFS(СВЦЭМ!$D$33:$D$776,СВЦЭМ!$A$33:$A$776,$A141,СВЦЭМ!$B$33:$B$776,V$119)+'СЕТ СН'!$I$14+СВЦЭМ!$D$10+'СЕТ СН'!$I$5-'СЕТ СН'!$I$24</f>
        <v>3352.6630489999998</v>
      </c>
      <c r="W141" s="36">
        <f>SUMIFS(СВЦЭМ!$D$33:$D$776,СВЦЭМ!$A$33:$A$776,$A141,СВЦЭМ!$B$33:$B$776,W$119)+'СЕТ СН'!$I$14+СВЦЭМ!$D$10+'СЕТ СН'!$I$5-'СЕТ СН'!$I$24</f>
        <v>3360.3487460599999</v>
      </c>
      <c r="X141" s="36">
        <f>SUMIFS(СВЦЭМ!$D$33:$D$776,СВЦЭМ!$A$33:$A$776,$A141,СВЦЭМ!$B$33:$B$776,X$119)+'СЕТ СН'!$I$14+СВЦЭМ!$D$10+'СЕТ СН'!$I$5-'СЕТ СН'!$I$24</f>
        <v>3388.0324149099997</v>
      </c>
      <c r="Y141" s="36">
        <f>SUMIFS(СВЦЭМ!$D$33:$D$776,СВЦЭМ!$A$33:$A$776,$A141,СВЦЭМ!$B$33:$B$776,Y$119)+'СЕТ СН'!$I$14+СВЦЭМ!$D$10+'СЕТ СН'!$I$5-'СЕТ СН'!$I$24</f>
        <v>3443.89243175</v>
      </c>
    </row>
    <row r="142" spans="1:25" ht="15.75" x14ac:dyDescent="0.2">
      <c r="A142" s="35">
        <f t="shared" si="3"/>
        <v>43761</v>
      </c>
      <c r="B142" s="36">
        <f>SUMIFS(СВЦЭМ!$D$33:$D$776,СВЦЭМ!$A$33:$A$776,$A142,СВЦЭМ!$B$33:$B$776,B$119)+'СЕТ СН'!$I$14+СВЦЭМ!$D$10+'СЕТ СН'!$I$5-'СЕТ СН'!$I$24</f>
        <v>3529.2807428199999</v>
      </c>
      <c r="C142" s="36">
        <f>SUMIFS(СВЦЭМ!$D$33:$D$776,СВЦЭМ!$A$33:$A$776,$A142,СВЦЭМ!$B$33:$B$776,C$119)+'СЕТ СН'!$I$14+СВЦЭМ!$D$10+'СЕТ СН'!$I$5-'СЕТ СН'!$I$24</f>
        <v>3562.8259207699998</v>
      </c>
      <c r="D142" s="36">
        <f>SUMIFS(СВЦЭМ!$D$33:$D$776,СВЦЭМ!$A$33:$A$776,$A142,СВЦЭМ!$B$33:$B$776,D$119)+'СЕТ СН'!$I$14+СВЦЭМ!$D$10+'СЕТ СН'!$I$5-'СЕТ СН'!$I$24</f>
        <v>3578.2023205199998</v>
      </c>
      <c r="E142" s="36">
        <f>SUMIFS(СВЦЭМ!$D$33:$D$776,СВЦЭМ!$A$33:$A$776,$A142,СВЦЭМ!$B$33:$B$776,E$119)+'СЕТ СН'!$I$14+СВЦЭМ!$D$10+'СЕТ СН'!$I$5-'СЕТ СН'!$I$24</f>
        <v>3603.4815077100002</v>
      </c>
      <c r="F142" s="36">
        <f>SUMIFS(СВЦЭМ!$D$33:$D$776,СВЦЭМ!$A$33:$A$776,$A142,СВЦЭМ!$B$33:$B$776,F$119)+'СЕТ СН'!$I$14+СВЦЭМ!$D$10+'СЕТ СН'!$I$5-'СЕТ СН'!$I$24</f>
        <v>3615.4426090799998</v>
      </c>
      <c r="G142" s="36">
        <f>SUMIFS(СВЦЭМ!$D$33:$D$776,СВЦЭМ!$A$33:$A$776,$A142,СВЦЭМ!$B$33:$B$776,G$119)+'СЕТ СН'!$I$14+СВЦЭМ!$D$10+'СЕТ СН'!$I$5-'СЕТ СН'!$I$24</f>
        <v>3590.1877453900001</v>
      </c>
      <c r="H142" s="36">
        <f>SUMIFS(СВЦЭМ!$D$33:$D$776,СВЦЭМ!$A$33:$A$776,$A142,СВЦЭМ!$B$33:$B$776,H$119)+'СЕТ СН'!$I$14+СВЦЭМ!$D$10+'СЕТ СН'!$I$5-'СЕТ СН'!$I$24</f>
        <v>3530.3966464</v>
      </c>
      <c r="I142" s="36">
        <f>SUMIFS(СВЦЭМ!$D$33:$D$776,СВЦЭМ!$A$33:$A$776,$A142,СВЦЭМ!$B$33:$B$776,I$119)+'СЕТ СН'!$I$14+СВЦЭМ!$D$10+'СЕТ СН'!$I$5-'СЕТ СН'!$I$24</f>
        <v>3484.4098609799998</v>
      </c>
      <c r="J142" s="36">
        <f>SUMIFS(СВЦЭМ!$D$33:$D$776,СВЦЭМ!$A$33:$A$776,$A142,СВЦЭМ!$B$33:$B$776,J$119)+'СЕТ СН'!$I$14+СВЦЭМ!$D$10+'СЕТ СН'!$I$5-'СЕТ СН'!$I$24</f>
        <v>3464.4703879899998</v>
      </c>
      <c r="K142" s="36">
        <f>SUMIFS(СВЦЭМ!$D$33:$D$776,СВЦЭМ!$A$33:$A$776,$A142,СВЦЭМ!$B$33:$B$776,K$119)+'СЕТ СН'!$I$14+СВЦЭМ!$D$10+'СЕТ СН'!$I$5-'СЕТ СН'!$I$24</f>
        <v>3451.1566716799998</v>
      </c>
      <c r="L142" s="36">
        <f>SUMIFS(СВЦЭМ!$D$33:$D$776,СВЦЭМ!$A$33:$A$776,$A142,СВЦЭМ!$B$33:$B$776,L$119)+'СЕТ СН'!$I$14+СВЦЭМ!$D$10+'СЕТ СН'!$I$5-'СЕТ СН'!$I$24</f>
        <v>3452.2700628799998</v>
      </c>
      <c r="M142" s="36">
        <f>SUMIFS(СВЦЭМ!$D$33:$D$776,СВЦЭМ!$A$33:$A$776,$A142,СВЦЭМ!$B$33:$B$776,M$119)+'СЕТ СН'!$I$14+СВЦЭМ!$D$10+'СЕТ СН'!$I$5-'СЕТ СН'!$I$24</f>
        <v>3456.5161331600002</v>
      </c>
      <c r="N142" s="36">
        <f>SUMIFS(СВЦЭМ!$D$33:$D$776,СВЦЭМ!$A$33:$A$776,$A142,СВЦЭМ!$B$33:$B$776,N$119)+'СЕТ СН'!$I$14+СВЦЭМ!$D$10+'СЕТ СН'!$I$5-'СЕТ СН'!$I$24</f>
        <v>3436.2833588499998</v>
      </c>
      <c r="O142" s="36">
        <f>SUMIFS(СВЦЭМ!$D$33:$D$776,СВЦЭМ!$A$33:$A$776,$A142,СВЦЭМ!$B$33:$B$776,O$119)+'СЕТ СН'!$I$14+СВЦЭМ!$D$10+'СЕТ СН'!$I$5-'СЕТ СН'!$I$24</f>
        <v>3421.7746165999997</v>
      </c>
      <c r="P142" s="36">
        <f>SUMIFS(СВЦЭМ!$D$33:$D$776,СВЦЭМ!$A$33:$A$776,$A142,СВЦЭМ!$B$33:$B$776,P$119)+'СЕТ СН'!$I$14+СВЦЭМ!$D$10+'СЕТ СН'!$I$5-'СЕТ СН'!$I$24</f>
        <v>3420.6734391300001</v>
      </c>
      <c r="Q142" s="36">
        <f>SUMIFS(СВЦЭМ!$D$33:$D$776,СВЦЭМ!$A$33:$A$776,$A142,СВЦЭМ!$B$33:$B$776,Q$119)+'СЕТ СН'!$I$14+СВЦЭМ!$D$10+'СЕТ СН'!$I$5-'СЕТ СН'!$I$24</f>
        <v>3416.5719326999997</v>
      </c>
      <c r="R142" s="36">
        <f>SUMIFS(СВЦЭМ!$D$33:$D$776,СВЦЭМ!$A$33:$A$776,$A142,СВЦЭМ!$B$33:$B$776,R$119)+'СЕТ СН'!$I$14+СВЦЭМ!$D$10+'СЕТ СН'!$I$5-'СЕТ СН'!$I$24</f>
        <v>3411.5843848300001</v>
      </c>
      <c r="S142" s="36">
        <f>SUMIFS(СВЦЭМ!$D$33:$D$776,СВЦЭМ!$A$33:$A$776,$A142,СВЦЭМ!$B$33:$B$776,S$119)+'СЕТ СН'!$I$14+СВЦЭМ!$D$10+'СЕТ СН'!$I$5-'СЕТ СН'!$I$24</f>
        <v>3413.2490836299999</v>
      </c>
      <c r="T142" s="36">
        <f>SUMIFS(СВЦЭМ!$D$33:$D$776,СВЦЭМ!$A$33:$A$776,$A142,СВЦЭМ!$B$33:$B$776,T$119)+'СЕТ СН'!$I$14+СВЦЭМ!$D$10+'СЕТ СН'!$I$5-'СЕТ СН'!$I$24</f>
        <v>3393.2429850399999</v>
      </c>
      <c r="U142" s="36">
        <f>SUMIFS(СВЦЭМ!$D$33:$D$776,СВЦЭМ!$A$33:$A$776,$A142,СВЦЭМ!$B$33:$B$776,U$119)+'СЕТ СН'!$I$14+СВЦЭМ!$D$10+'СЕТ СН'!$I$5-'СЕТ СН'!$I$24</f>
        <v>3348.22358042</v>
      </c>
      <c r="V142" s="36">
        <f>SUMIFS(СВЦЭМ!$D$33:$D$776,СВЦЭМ!$A$33:$A$776,$A142,СВЦЭМ!$B$33:$B$776,V$119)+'СЕТ СН'!$I$14+СВЦЭМ!$D$10+'СЕТ СН'!$I$5-'СЕТ СН'!$I$24</f>
        <v>3346.4786008800002</v>
      </c>
      <c r="W142" s="36">
        <f>SUMIFS(СВЦЭМ!$D$33:$D$776,СВЦЭМ!$A$33:$A$776,$A142,СВЦЭМ!$B$33:$B$776,W$119)+'СЕТ СН'!$I$14+СВЦЭМ!$D$10+'СЕТ СН'!$I$5-'СЕТ СН'!$I$24</f>
        <v>3359.1624691500001</v>
      </c>
      <c r="X142" s="36">
        <f>SUMIFS(СВЦЭМ!$D$33:$D$776,СВЦЭМ!$A$33:$A$776,$A142,СВЦЭМ!$B$33:$B$776,X$119)+'СЕТ СН'!$I$14+СВЦЭМ!$D$10+'СЕТ СН'!$I$5-'СЕТ СН'!$I$24</f>
        <v>3385.6795959699998</v>
      </c>
      <c r="Y142" s="36">
        <f>SUMIFS(СВЦЭМ!$D$33:$D$776,СВЦЭМ!$A$33:$A$776,$A142,СВЦЭМ!$B$33:$B$776,Y$119)+'СЕТ СН'!$I$14+СВЦЭМ!$D$10+'СЕТ СН'!$I$5-'СЕТ СН'!$I$24</f>
        <v>3434.27578657</v>
      </c>
    </row>
    <row r="143" spans="1:25" ht="15.75" x14ac:dyDescent="0.2">
      <c r="A143" s="35">
        <f t="shared" si="3"/>
        <v>43762</v>
      </c>
      <c r="B143" s="36">
        <f>SUMIFS(СВЦЭМ!$D$33:$D$776,СВЦЭМ!$A$33:$A$776,$A143,СВЦЭМ!$B$33:$B$776,B$119)+'СЕТ СН'!$I$14+СВЦЭМ!$D$10+'СЕТ СН'!$I$5-'СЕТ СН'!$I$24</f>
        <v>3535.49559082</v>
      </c>
      <c r="C143" s="36">
        <f>SUMIFS(СВЦЭМ!$D$33:$D$776,СВЦЭМ!$A$33:$A$776,$A143,СВЦЭМ!$B$33:$B$776,C$119)+'СЕТ СН'!$I$14+СВЦЭМ!$D$10+'СЕТ СН'!$I$5-'СЕТ СН'!$I$24</f>
        <v>3582.84675281</v>
      </c>
      <c r="D143" s="36">
        <f>SUMIFS(СВЦЭМ!$D$33:$D$776,СВЦЭМ!$A$33:$A$776,$A143,СВЦЭМ!$B$33:$B$776,D$119)+'СЕТ СН'!$I$14+СВЦЭМ!$D$10+'СЕТ СН'!$I$5-'СЕТ СН'!$I$24</f>
        <v>3599.4377154200001</v>
      </c>
      <c r="E143" s="36">
        <f>SUMIFS(СВЦЭМ!$D$33:$D$776,СВЦЭМ!$A$33:$A$776,$A143,СВЦЭМ!$B$33:$B$776,E$119)+'СЕТ СН'!$I$14+СВЦЭМ!$D$10+'СЕТ СН'!$I$5-'СЕТ СН'!$I$24</f>
        <v>3609.0333380100001</v>
      </c>
      <c r="F143" s="36">
        <f>SUMIFS(СВЦЭМ!$D$33:$D$776,СВЦЭМ!$A$33:$A$776,$A143,СВЦЭМ!$B$33:$B$776,F$119)+'СЕТ СН'!$I$14+СВЦЭМ!$D$10+'СЕТ СН'!$I$5-'СЕТ СН'!$I$24</f>
        <v>3607.3346229499998</v>
      </c>
      <c r="G143" s="36">
        <f>SUMIFS(СВЦЭМ!$D$33:$D$776,СВЦЭМ!$A$33:$A$776,$A143,СВЦЭМ!$B$33:$B$776,G$119)+'СЕТ СН'!$I$14+СВЦЭМ!$D$10+'СЕТ СН'!$I$5-'СЕТ СН'!$I$24</f>
        <v>3580.3278307099999</v>
      </c>
      <c r="H143" s="36">
        <f>SUMIFS(СВЦЭМ!$D$33:$D$776,СВЦЭМ!$A$33:$A$776,$A143,СВЦЭМ!$B$33:$B$776,H$119)+'СЕТ СН'!$I$14+СВЦЭМ!$D$10+'СЕТ СН'!$I$5-'СЕТ СН'!$I$24</f>
        <v>3518.5479852500002</v>
      </c>
      <c r="I143" s="36">
        <f>SUMIFS(СВЦЭМ!$D$33:$D$776,СВЦЭМ!$A$33:$A$776,$A143,СВЦЭМ!$B$33:$B$776,I$119)+'СЕТ СН'!$I$14+СВЦЭМ!$D$10+'СЕТ СН'!$I$5-'СЕТ СН'!$I$24</f>
        <v>3476.6793229800001</v>
      </c>
      <c r="J143" s="36">
        <f>SUMIFS(СВЦЭМ!$D$33:$D$776,СВЦЭМ!$A$33:$A$776,$A143,СВЦЭМ!$B$33:$B$776,J$119)+'СЕТ СН'!$I$14+СВЦЭМ!$D$10+'СЕТ СН'!$I$5-'СЕТ СН'!$I$24</f>
        <v>3468.0372083699999</v>
      </c>
      <c r="K143" s="36">
        <f>SUMIFS(СВЦЭМ!$D$33:$D$776,СВЦЭМ!$A$33:$A$776,$A143,СВЦЭМ!$B$33:$B$776,K$119)+'СЕТ СН'!$I$14+СВЦЭМ!$D$10+'СЕТ СН'!$I$5-'СЕТ СН'!$I$24</f>
        <v>3466.6808698899999</v>
      </c>
      <c r="L143" s="36">
        <f>SUMIFS(СВЦЭМ!$D$33:$D$776,СВЦЭМ!$A$33:$A$776,$A143,СВЦЭМ!$B$33:$B$776,L$119)+'СЕТ СН'!$I$14+СВЦЭМ!$D$10+'СЕТ СН'!$I$5-'СЕТ СН'!$I$24</f>
        <v>3473.9697085600001</v>
      </c>
      <c r="M143" s="36">
        <f>SUMIFS(СВЦЭМ!$D$33:$D$776,СВЦЭМ!$A$33:$A$776,$A143,СВЦЭМ!$B$33:$B$776,M$119)+'СЕТ СН'!$I$14+СВЦЭМ!$D$10+'СЕТ СН'!$I$5-'СЕТ СН'!$I$24</f>
        <v>3473.4534366600001</v>
      </c>
      <c r="N143" s="36">
        <f>SUMIFS(СВЦЭМ!$D$33:$D$776,СВЦЭМ!$A$33:$A$776,$A143,СВЦЭМ!$B$33:$B$776,N$119)+'СЕТ СН'!$I$14+СВЦЭМ!$D$10+'СЕТ СН'!$I$5-'СЕТ СН'!$I$24</f>
        <v>3441.3564155399999</v>
      </c>
      <c r="O143" s="36">
        <f>SUMIFS(СВЦЭМ!$D$33:$D$776,СВЦЭМ!$A$33:$A$776,$A143,СВЦЭМ!$B$33:$B$776,O$119)+'СЕТ СН'!$I$14+СВЦЭМ!$D$10+'СЕТ СН'!$I$5-'СЕТ СН'!$I$24</f>
        <v>3405.6367995400001</v>
      </c>
      <c r="P143" s="36">
        <f>SUMIFS(СВЦЭМ!$D$33:$D$776,СВЦЭМ!$A$33:$A$776,$A143,СВЦЭМ!$B$33:$B$776,P$119)+'СЕТ СН'!$I$14+СВЦЭМ!$D$10+'СЕТ СН'!$I$5-'СЕТ СН'!$I$24</f>
        <v>3412.6701241599999</v>
      </c>
      <c r="Q143" s="36">
        <f>SUMIFS(СВЦЭМ!$D$33:$D$776,СВЦЭМ!$A$33:$A$776,$A143,СВЦЭМ!$B$33:$B$776,Q$119)+'СЕТ СН'!$I$14+СВЦЭМ!$D$10+'СЕТ СН'!$I$5-'СЕТ СН'!$I$24</f>
        <v>3411.30408726</v>
      </c>
      <c r="R143" s="36">
        <f>SUMIFS(СВЦЭМ!$D$33:$D$776,СВЦЭМ!$A$33:$A$776,$A143,СВЦЭМ!$B$33:$B$776,R$119)+'СЕТ СН'!$I$14+СВЦЭМ!$D$10+'СЕТ СН'!$I$5-'СЕТ СН'!$I$24</f>
        <v>3402.5998719600002</v>
      </c>
      <c r="S143" s="36">
        <f>SUMIFS(СВЦЭМ!$D$33:$D$776,СВЦЭМ!$A$33:$A$776,$A143,СВЦЭМ!$B$33:$B$776,S$119)+'СЕТ СН'!$I$14+СВЦЭМ!$D$10+'СЕТ СН'!$I$5-'СЕТ СН'!$I$24</f>
        <v>3397.84655707</v>
      </c>
      <c r="T143" s="36">
        <f>SUMIFS(СВЦЭМ!$D$33:$D$776,СВЦЭМ!$A$33:$A$776,$A143,СВЦЭМ!$B$33:$B$776,T$119)+'СЕТ СН'!$I$14+СВЦЭМ!$D$10+'СЕТ СН'!$I$5-'СЕТ СН'!$I$24</f>
        <v>3396.9861387800001</v>
      </c>
      <c r="U143" s="36">
        <f>SUMIFS(СВЦЭМ!$D$33:$D$776,СВЦЭМ!$A$33:$A$776,$A143,СВЦЭМ!$B$33:$B$776,U$119)+'СЕТ СН'!$I$14+СВЦЭМ!$D$10+'СЕТ СН'!$I$5-'СЕТ СН'!$I$24</f>
        <v>3374.03947694</v>
      </c>
      <c r="V143" s="36">
        <f>SUMIFS(СВЦЭМ!$D$33:$D$776,СВЦЭМ!$A$33:$A$776,$A143,СВЦЭМ!$B$33:$B$776,V$119)+'СЕТ СН'!$I$14+СВЦЭМ!$D$10+'СЕТ СН'!$I$5-'СЕТ СН'!$I$24</f>
        <v>3370.1973174300001</v>
      </c>
      <c r="W143" s="36">
        <f>SUMIFS(СВЦЭМ!$D$33:$D$776,СВЦЭМ!$A$33:$A$776,$A143,СВЦЭМ!$B$33:$B$776,W$119)+'СЕТ СН'!$I$14+СВЦЭМ!$D$10+'СЕТ СН'!$I$5-'СЕТ СН'!$I$24</f>
        <v>3375.6180377000001</v>
      </c>
      <c r="X143" s="36">
        <f>SUMIFS(СВЦЭМ!$D$33:$D$776,СВЦЭМ!$A$33:$A$776,$A143,СВЦЭМ!$B$33:$B$776,X$119)+'СЕТ СН'!$I$14+СВЦЭМ!$D$10+'СЕТ СН'!$I$5-'СЕТ СН'!$I$24</f>
        <v>3382.63347681</v>
      </c>
      <c r="Y143" s="36">
        <f>SUMIFS(СВЦЭМ!$D$33:$D$776,СВЦЭМ!$A$33:$A$776,$A143,СВЦЭМ!$B$33:$B$776,Y$119)+'СЕТ СН'!$I$14+СВЦЭМ!$D$10+'СЕТ СН'!$I$5-'СЕТ СН'!$I$24</f>
        <v>3421.2992402999998</v>
      </c>
    </row>
    <row r="144" spans="1:25" ht="15.75" x14ac:dyDescent="0.2">
      <c r="A144" s="35">
        <f t="shared" si="3"/>
        <v>43763</v>
      </c>
      <c r="B144" s="36">
        <f>SUMIFS(СВЦЭМ!$D$33:$D$776,СВЦЭМ!$A$33:$A$776,$A144,СВЦЭМ!$B$33:$B$776,B$119)+'СЕТ СН'!$I$14+СВЦЭМ!$D$10+'СЕТ СН'!$I$5-'СЕТ СН'!$I$24</f>
        <v>3529.7766993599998</v>
      </c>
      <c r="C144" s="36">
        <f>SUMIFS(СВЦЭМ!$D$33:$D$776,СВЦЭМ!$A$33:$A$776,$A144,СВЦЭМ!$B$33:$B$776,C$119)+'СЕТ СН'!$I$14+СВЦЭМ!$D$10+'СЕТ СН'!$I$5-'СЕТ СН'!$I$24</f>
        <v>3578.0544795000001</v>
      </c>
      <c r="D144" s="36">
        <f>SUMIFS(СВЦЭМ!$D$33:$D$776,СВЦЭМ!$A$33:$A$776,$A144,СВЦЭМ!$B$33:$B$776,D$119)+'СЕТ СН'!$I$14+СВЦЭМ!$D$10+'СЕТ СН'!$I$5-'СЕТ СН'!$I$24</f>
        <v>3595.50837078</v>
      </c>
      <c r="E144" s="36">
        <f>SUMIFS(СВЦЭМ!$D$33:$D$776,СВЦЭМ!$A$33:$A$776,$A144,СВЦЭМ!$B$33:$B$776,E$119)+'СЕТ СН'!$I$14+СВЦЭМ!$D$10+'СЕТ СН'!$I$5-'СЕТ СН'!$I$24</f>
        <v>3603.39250692</v>
      </c>
      <c r="F144" s="36">
        <f>SUMIFS(СВЦЭМ!$D$33:$D$776,СВЦЭМ!$A$33:$A$776,$A144,СВЦЭМ!$B$33:$B$776,F$119)+'СЕТ СН'!$I$14+СВЦЭМ!$D$10+'СЕТ СН'!$I$5-'СЕТ СН'!$I$24</f>
        <v>3594.8412447400001</v>
      </c>
      <c r="G144" s="36">
        <f>SUMIFS(СВЦЭМ!$D$33:$D$776,СВЦЭМ!$A$33:$A$776,$A144,СВЦЭМ!$B$33:$B$776,G$119)+'СЕТ СН'!$I$14+СВЦЭМ!$D$10+'СЕТ СН'!$I$5-'СЕТ СН'!$I$24</f>
        <v>3562.1524875</v>
      </c>
      <c r="H144" s="36">
        <f>SUMIFS(СВЦЭМ!$D$33:$D$776,СВЦЭМ!$A$33:$A$776,$A144,СВЦЭМ!$B$33:$B$776,H$119)+'СЕТ СН'!$I$14+СВЦЭМ!$D$10+'СЕТ СН'!$I$5-'СЕТ СН'!$I$24</f>
        <v>3514.4284166699999</v>
      </c>
      <c r="I144" s="36">
        <f>SUMIFS(СВЦЭМ!$D$33:$D$776,СВЦЭМ!$A$33:$A$776,$A144,СВЦЭМ!$B$33:$B$776,I$119)+'СЕТ СН'!$I$14+СВЦЭМ!$D$10+'СЕТ СН'!$I$5-'СЕТ СН'!$I$24</f>
        <v>3490.0129382099999</v>
      </c>
      <c r="J144" s="36">
        <f>SUMIFS(СВЦЭМ!$D$33:$D$776,СВЦЭМ!$A$33:$A$776,$A144,СВЦЭМ!$B$33:$B$776,J$119)+'СЕТ СН'!$I$14+СВЦЭМ!$D$10+'СЕТ СН'!$I$5-'СЕТ СН'!$I$24</f>
        <v>3478.8946506500001</v>
      </c>
      <c r="K144" s="36">
        <f>SUMIFS(СВЦЭМ!$D$33:$D$776,СВЦЭМ!$A$33:$A$776,$A144,СВЦЭМ!$B$33:$B$776,K$119)+'СЕТ СН'!$I$14+СВЦЭМ!$D$10+'СЕТ СН'!$I$5-'СЕТ СН'!$I$24</f>
        <v>3462.1227665000001</v>
      </c>
      <c r="L144" s="36">
        <f>SUMIFS(СВЦЭМ!$D$33:$D$776,СВЦЭМ!$A$33:$A$776,$A144,СВЦЭМ!$B$33:$B$776,L$119)+'СЕТ СН'!$I$14+СВЦЭМ!$D$10+'СЕТ СН'!$I$5-'СЕТ СН'!$I$24</f>
        <v>3466.7649779499998</v>
      </c>
      <c r="M144" s="36">
        <f>SUMIFS(СВЦЭМ!$D$33:$D$776,СВЦЭМ!$A$33:$A$776,$A144,СВЦЭМ!$B$33:$B$776,M$119)+'СЕТ СН'!$I$14+СВЦЭМ!$D$10+'СЕТ СН'!$I$5-'СЕТ СН'!$I$24</f>
        <v>3481.6668950799999</v>
      </c>
      <c r="N144" s="36">
        <f>SUMIFS(СВЦЭМ!$D$33:$D$776,СВЦЭМ!$A$33:$A$776,$A144,СВЦЭМ!$B$33:$B$776,N$119)+'СЕТ СН'!$I$14+СВЦЭМ!$D$10+'СЕТ СН'!$I$5-'СЕТ СН'!$I$24</f>
        <v>3452.6488619900001</v>
      </c>
      <c r="O144" s="36">
        <f>SUMIFS(СВЦЭМ!$D$33:$D$776,СВЦЭМ!$A$33:$A$776,$A144,СВЦЭМ!$B$33:$B$776,O$119)+'СЕТ СН'!$I$14+СВЦЭМ!$D$10+'СЕТ СН'!$I$5-'СЕТ СН'!$I$24</f>
        <v>3415.2868188699999</v>
      </c>
      <c r="P144" s="36">
        <f>SUMIFS(СВЦЭМ!$D$33:$D$776,СВЦЭМ!$A$33:$A$776,$A144,СВЦЭМ!$B$33:$B$776,P$119)+'СЕТ СН'!$I$14+СВЦЭМ!$D$10+'СЕТ СН'!$I$5-'СЕТ СН'!$I$24</f>
        <v>3413.8603697799999</v>
      </c>
      <c r="Q144" s="36">
        <f>SUMIFS(СВЦЭМ!$D$33:$D$776,СВЦЭМ!$A$33:$A$776,$A144,СВЦЭМ!$B$33:$B$776,Q$119)+'СЕТ СН'!$I$14+СВЦЭМ!$D$10+'СЕТ СН'!$I$5-'СЕТ СН'!$I$24</f>
        <v>3400.59788351</v>
      </c>
      <c r="R144" s="36">
        <f>SUMIFS(СВЦЭМ!$D$33:$D$776,СВЦЭМ!$A$33:$A$776,$A144,СВЦЭМ!$B$33:$B$776,R$119)+'СЕТ СН'!$I$14+СВЦЭМ!$D$10+'СЕТ СН'!$I$5-'СЕТ СН'!$I$24</f>
        <v>3406.06041968</v>
      </c>
      <c r="S144" s="36">
        <f>SUMIFS(СВЦЭМ!$D$33:$D$776,СВЦЭМ!$A$33:$A$776,$A144,СВЦЭМ!$B$33:$B$776,S$119)+'СЕТ СН'!$I$14+СВЦЭМ!$D$10+'СЕТ СН'!$I$5-'СЕТ СН'!$I$24</f>
        <v>3409.9032855400001</v>
      </c>
      <c r="T144" s="36">
        <f>SUMIFS(СВЦЭМ!$D$33:$D$776,СВЦЭМ!$A$33:$A$776,$A144,СВЦЭМ!$B$33:$B$776,T$119)+'СЕТ СН'!$I$14+СВЦЭМ!$D$10+'СЕТ СН'!$I$5-'СЕТ СН'!$I$24</f>
        <v>3422.6067971100001</v>
      </c>
      <c r="U144" s="36">
        <f>SUMIFS(СВЦЭМ!$D$33:$D$776,СВЦЭМ!$A$33:$A$776,$A144,СВЦЭМ!$B$33:$B$776,U$119)+'СЕТ СН'!$I$14+СВЦЭМ!$D$10+'СЕТ СН'!$I$5-'СЕТ СН'!$I$24</f>
        <v>3433.1358614599999</v>
      </c>
      <c r="V144" s="36">
        <f>SUMIFS(СВЦЭМ!$D$33:$D$776,СВЦЭМ!$A$33:$A$776,$A144,СВЦЭМ!$B$33:$B$776,V$119)+'СЕТ СН'!$I$14+СВЦЭМ!$D$10+'СЕТ СН'!$I$5-'СЕТ СН'!$I$24</f>
        <v>3423.1551354900002</v>
      </c>
      <c r="W144" s="36">
        <f>SUMIFS(СВЦЭМ!$D$33:$D$776,СВЦЭМ!$A$33:$A$776,$A144,СВЦЭМ!$B$33:$B$776,W$119)+'СЕТ СН'!$I$14+СВЦЭМ!$D$10+'СЕТ СН'!$I$5-'СЕТ СН'!$I$24</f>
        <v>3413.4386696199999</v>
      </c>
      <c r="X144" s="36">
        <f>SUMIFS(СВЦЭМ!$D$33:$D$776,СВЦЭМ!$A$33:$A$776,$A144,СВЦЭМ!$B$33:$B$776,X$119)+'СЕТ СН'!$I$14+СВЦЭМ!$D$10+'СЕТ СН'!$I$5-'СЕТ СН'!$I$24</f>
        <v>3403.16313885</v>
      </c>
      <c r="Y144" s="36">
        <f>SUMIFS(СВЦЭМ!$D$33:$D$776,СВЦЭМ!$A$33:$A$776,$A144,СВЦЭМ!$B$33:$B$776,Y$119)+'СЕТ СН'!$I$14+СВЦЭМ!$D$10+'СЕТ СН'!$I$5-'СЕТ СН'!$I$24</f>
        <v>3438.3634854399997</v>
      </c>
    </row>
    <row r="145" spans="1:27" ht="15.75" x14ac:dyDescent="0.2">
      <c r="A145" s="35">
        <f t="shared" si="3"/>
        <v>43764</v>
      </c>
      <c r="B145" s="36">
        <f>SUMIFS(СВЦЭМ!$D$33:$D$776,СВЦЭМ!$A$33:$A$776,$A145,СВЦЭМ!$B$33:$B$776,B$119)+'СЕТ СН'!$I$14+СВЦЭМ!$D$10+'СЕТ СН'!$I$5-'СЕТ СН'!$I$24</f>
        <v>3506.7664962600002</v>
      </c>
      <c r="C145" s="36">
        <f>SUMIFS(СВЦЭМ!$D$33:$D$776,СВЦЭМ!$A$33:$A$776,$A145,СВЦЭМ!$B$33:$B$776,C$119)+'СЕТ СН'!$I$14+СВЦЭМ!$D$10+'СЕТ СН'!$I$5-'СЕТ СН'!$I$24</f>
        <v>3545.4429955300002</v>
      </c>
      <c r="D145" s="36">
        <f>SUMIFS(СВЦЭМ!$D$33:$D$776,СВЦЭМ!$A$33:$A$776,$A145,СВЦЭМ!$B$33:$B$776,D$119)+'СЕТ СН'!$I$14+СВЦЭМ!$D$10+'СЕТ СН'!$I$5-'СЕТ СН'!$I$24</f>
        <v>3568.24575856</v>
      </c>
      <c r="E145" s="36">
        <f>SUMIFS(СВЦЭМ!$D$33:$D$776,СВЦЭМ!$A$33:$A$776,$A145,СВЦЭМ!$B$33:$B$776,E$119)+'СЕТ СН'!$I$14+СВЦЭМ!$D$10+'СЕТ СН'!$I$5-'СЕТ СН'!$I$24</f>
        <v>3573.2583940300001</v>
      </c>
      <c r="F145" s="36">
        <f>SUMIFS(СВЦЭМ!$D$33:$D$776,СВЦЭМ!$A$33:$A$776,$A145,СВЦЭМ!$B$33:$B$776,F$119)+'СЕТ СН'!$I$14+СВЦЭМ!$D$10+'СЕТ СН'!$I$5-'СЕТ СН'!$I$24</f>
        <v>3564.1172628599998</v>
      </c>
      <c r="G145" s="36">
        <f>SUMIFS(СВЦЭМ!$D$33:$D$776,СВЦЭМ!$A$33:$A$776,$A145,СВЦЭМ!$B$33:$B$776,G$119)+'СЕТ СН'!$I$14+СВЦЭМ!$D$10+'СЕТ СН'!$I$5-'СЕТ СН'!$I$24</f>
        <v>3537.8377007499998</v>
      </c>
      <c r="H145" s="36">
        <f>SUMIFS(СВЦЭМ!$D$33:$D$776,СВЦЭМ!$A$33:$A$776,$A145,СВЦЭМ!$B$33:$B$776,H$119)+'СЕТ СН'!$I$14+СВЦЭМ!$D$10+'СЕТ СН'!$I$5-'СЕТ СН'!$I$24</f>
        <v>3520.5590557699998</v>
      </c>
      <c r="I145" s="36">
        <f>SUMIFS(СВЦЭМ!$D$33:$D$776,СВЦЭМ!$A$33:$A$776,$A145,СВЦЭМ!$B$33:$B$776,I$119)+'СЕТ СН'!$I$14+СВЦЭМ!$D$10+'СЕТ СН'!$I$5-'СЕТ СН'!$I$24</f>
        <v>3499.2732879</v>
      </c>
      <c r="J145" s="36">
        <f>SUMIFS(СВЦЭМ!$D$33:$D$776,СВЦЭМ!$A$33:$A$776,$A145,СВЦЭМ!$B$33:$B$776,J$119)+'СЕТ СН'!$I$14+СВЦЭМ!$D$10+'СЕТ СН'!$I$5-'СЕТ СН'!$I$24</f>
        <v>3476.040062</v>
      </c>
      <c r="K145" s="36">
        <f>SUMIFS(СВЦЭМ!$D$33:$D$776,СВЦЭМ!$A$33:$A$776,$A145,СВЦЭМ!$B$33:$B$776,K$119)+'СЕТ СН'!$I$14+СВЦЭМ!$D$10+'СЕТ СН'!$I$5-'СЕТ СН'!$I$24</f>
        <v>3463.971665</v>
      </c>
      <c r="L145" s="36">
        <f>SUMIFS(СВЦЭМ!$D$33:$D$776,СВЦЭМ!$A$33:$A$776,$A145,СВЦЭМ!$B$33:$B$776,L$119)+'СЕТ СН'!$I$14+СВЦЭМ!$D$10+'СЕТ СН'!$I$5-'СЕТ СН'!$I$24</f>
        <v>3465.48440622</v>
      </c>
      <c r="M145" s="36">
        <f>SUMIFS(СВЦЭМ!$D$33:$D$776,СВЦЭМ!$A$33:$A$776,$A145,СВЦЭМ!$B$33:$B$776,M$119)+'СЕТ СН'!$I$14+СВЦЭМ!$D$10+'СЕТ СН'!$I$5-'СЕТ СН'!$I$24</f>
        <v>3463.1901219399997</v>
      </c>
      <c r="N145" s="36">
        <f>SUMIFS(СВЦЭМ!$D$33:$D$776,СВЦЭМ!$A$33:$A$776,$A145,СВЦЭМ!$B$33:$B$776,N$119)+'СЕТ СН'!$I$14+СВЦЭМ!$D$10+'СЕТ СН'!$I$5-'СЕТ СН'!$I$24</f>
        <v>3432.21918443</v>
      </c>
      <c r="O145" s="36">
        <f>SUMIFS(СВЦЭМ!$D$33:$D$776,СВЦЭМ!$A$33:$A$776,$A145,СВЦЭМ!$B$33:$B$776,O$119)+'СЕТ СН'!$I$14+СВЦЭМ!$D$10+'СЕТ СН'!$I$5-'СЕТ СН'!$I$24</f>
        <v>3398.0888032299999</v>
      </c>
      <c r="P145" s="36">
        <f>SUMIFS(СВЦЭМ!$D$33:$D$776,СВЦЭМ!$A$33:$A$776,$A145,СВЦЭМ!$B$33:$B$776,P$119)+'СЕТ СН'!$I$14+СВЦЭМ!$D$10+'СЕТ СН'!$I$5-'СЕТ СН'!$I$24</f>
        <v>3399.3964357999998</v>
      </c>
      <c r="Q145" s="36">
        <f>SUMIFS(СВЦЭМ!$D$33:$D$776,СВЦЭМ!$A$33:$A$776,$A145,СВЦЭМ!$B$33:$B$776,Q$119)+'СЕТ СН'!$I$14+СВЦЭМ!$D$10+'СЕТ СН'!$I$5-'СЕТ СН'!$I$24</f>
        <v>3393.5278330299998</v>
      </c>
      <c r="R145" s="36">
        <f>SUMIFS(СВЦЭМ!$D$33:$D$776,СВЦЭМ!$A$33:$A$776,$A145,СВЦЭМ!$B$33:$B$776,R$119)+'СЕТ СН'!$I$14+СВЦЭМ!$D$10+'СЕТ СН'!$I$5-'СЕТ СН'!$I$24</f>
        <v>3396.2827827699998</v>
      </c>
      <c r="S145" s="36">
        <f>SUMIFS(СВЦЭМ!$D$33:$D$776,СВЦЭМ!$A$33:$A$776,$A145,СВЦЭМ!$B$33:$B$776,S$119)+'СЕТ СН'!$I$14+СВЦЭМ!$D$10+'СЕТ СН'!$I$5-'СЕТ СН'!$I$24</f>
        <v>3399.6432184699997</v>
      </c>
      <c r="T145" s="36">
        <f>SUMIFS(СВЦЭМ!$D$33:$D$776,СВЦЭМ!$A$33:$A$776,$A145,СВЦЭМ!$B$33:$B$776,T$119)+'СЕТ СН'!$I$14+СВЦЭМ!$D$10+'СЕТ СН'!$I$5-'СЕТ СН'!$I$24</f>
        <v>3407.0444828</v>
      </c>
      <c r="U145" s="36">
        <f>SUMIFS(СВЦЭМ!$D$33:$D$776,СВЦЭМ!$A$33:$A$776,$A145,СВЦЭМ!$B$33:$B$776,U$119)+'СЕТ СН'!$I$14+СВЦЭМ!$D$10+'СЕТ СН'!$I$5-'СЕТ СН'!$I$24</f>
        <v>3416.0186001000002</v>
      </c>
      <c r="V145" s="36">
        <f>SUMIFS(СВЦЭМ!$D$33:$D$776,СВЦЭМ!$A$33:$A$776,$A145,СВЦЭМ!$B$33:$B$776,V$119)+'СЕТ СН'!$I$14+СВЦЭМ!$D$10+'СЕТ СН'!$I$5-'СЕТ СН'!$I$24</f>
        <v>3409.8477088600002</v>
      </c>
      <c r="W145" s="36">
        <f>SUMIFS(СВЦЭМ!$D$33:$D$776,СВЦЭМ!$A$33:$A$776,$A145,СВЦЭМ!$B$33:$B$776,W$119)+'СЕТ СН'!$I$14+СВЦЭМ!$D$10+'СЕТ СН'!$I$5-'СЕТ СН'!$I$24</f>
        <v>3405.78900101</v>
      </c>
      <c r="X145" s="36">
        <f>SUMIFS(СВЦЭМ!$D$33:$D$776,СВЦЭМ!$A$33:$A$776,$A145,СВЦЭМ!$B$33:$B$776,X$119)+'СЕТ СН'!$I$14+СВЦЭМ!$D$10+'СЕТ СН'!$I$5-'СЕТ СН'!$I$24</f>
        <v>3412.80146264</v>
      </c>
      <c r="Y145" s="36">
        <f>SUMIFS(СВЦЭМ!$D$33:$D$776,СВЦЭМ!$A$33:$A$776,$A145,СВЦЭМ!$B$33:$B$776,Y$119)+'СЕТ СН'!$I$14+СВЦЭМ!$D$10+'СЕТ СН'!$I$5-'СЕТ СН'!$I$24</f>
        <v>3448.56829156</v>
      </c>
    </row>
    <row r="146" spans="1:27" ht="15.75" x14ac:dyDescent="0.2">
      <c r="A146" s="35">
        <f t="shared" si="3"/>
        <v>43765</v>
      </c>
      <c r="B146" s="36">
        <f>SUMIFS(СВЦЭМ!$D$33:$D$776,СВЦЭМ!$A$33:$A$776,$A146,СВЦЭМ!$B$33:$B$776,B$119)+'СЕТ СН'!$I$14+СВЦЭМ!$D$10+'СЕТ СН'!$I$5-'СЕТ СН'!$I$24</f>
        <v>3544.3631872800001</v>
      </c>
      <c r="C146" s="36">
        <f>SUMIFS(СВЦЭМ!$D$33:$D$776,СВЦЭМ!$A$33:$A$776,$A146,СВЦЭМ!$B$33:$B$776,C$119)+'СЕТ СН'!$I$14+СВЦЭМ!$D$10+'СЕТ СН'!$I$5-'СЕТ СН'!$I$24</f>
        <v>3555.3251600200001</v>
      </c>
      <c r="D146" s="36">
        <f>SUMIFS(СВЦЭМ!$D$33:$D$776,СВЦЭМ!$A$33:$A$776,$A146,СВЦЭМ!$B$33:$B$776,D$119)+'СЕТ СН'!$I$14+СВЦЭМ!$D$10+'СЕТ СН'!$I$5-'СЕТ СН'!$I$24</f>
        <v>3554.6389106299998</v>
      </c>
      <c r="E146" s="36">
        <f>SUMIFS(СВЦЭМ!$D$33:$D$776,СВЦЭМ!$A$33:$A$776,$A146,СВЦЭМ!$B$33:$B$776,E$119)+'СЕТ СН'!$I$14+СВЦЭМ!$D$10+'СЕТ СН'!$I$5-'СЕТ СН'!$I$24</f>
        <v>3566.4465813699999</v>
      </c>
      <c r="F146" s="36">
        <f>SUMIFS(СВЦЭМ!$D$33:$D$776,СВЦЭМ!$A$33:$A$776,$A146,СВЦЭМ!$B$33:$B$776,F$119)+'СЕТ СН'!$I$14+СВЦЭМ!$D$10+'СЕТ СН'!$I$5-'СЕТ СН'!$I$24</f>
        <v>3565.6924716600001</v>
      </c>
      <c r="G146" s="36">
        <f>SUMIFS(СВЦЭМ!$D$33:$D$776,СВЦЭМ!$A$33:$A$776,$A146,СВЦЭМ!$B$33:$B$776,G$119)+'СЕТ СН'!$I$14+СВЦЭМ!$D$10+'СЕТ СН'!$I$5-'СЕТ СН'!$I$24</f>
        <v>3549.5852982400002</v>
      </c>
      <c r="H146" s="36">
        <f>SUMIFS(СВЦЭМ!$D$33:$D$776,СВЦЭМ!$A$33:$A$776,$A146,СВЦЭМ!$B$33:$B$776,H$119)+'СЕТ СН'!$I$14+СВЦЭМ!$D$10+'СЕТ СН'!$I$5-'СЕТ СН'!$I$24</f>
        <v>3525.5065475599999</v>
      </c>
      <c r="I146" s="36">
        <f>SUMIFS(СВЦЭМ!$D$33:$D$776,СВЦЭМ!$A$33:$A$776,$A146,СВЦЭМ!$B$33:$B$776,I$119)+'СЕТ СН'!$I$14+СВЦЭМ!$D$10+'СЕТ СН'!$I$5-'СЕТ СН'!$I$24</f>
        <v>3502.2060795699999</v>
      </c>
      <c r="J146" s="36">
        <f>SUMIFS(СВЦЭМ!$D$33:$D$776,СВЦЭМ!$A$33:$A$776,$A146,СВЦЭМ!$B$33:$B$776,J$119)+'СЕТ СН'!$I$14+СВЦЭМ!$D$10+'СЕТ СН'!$I$5-'СЕТ СН'!$I$24</f>
        <v>3485.9906211100001</v>
      </c>
      <c r="K146" s="36">
        <f>SUMIFS(СВЦЭМ!$D$33:$D$776,СВЦЭМ!$A$33:$A$776,$A146,СВЦЭМ!$B$33:$B$776,K$119)+'СЕТ СН'!$I$14+СВЦЭМ!$D$10+'СЕТ СН'!$I$5-'СЕТ СН'!$I$24</f>
        <v>3452.6746639900002</v>
      </c>
      <c r="L146" s="36">
        <f>SUMIFS(СВЦЭМ!$D$33:$D$776,СВЦЭМ!$A$33:$A$776,$A146,СВЦЭМ!$B$33:$B$776,L$119)+'СЕТ СН'!$I$14+СВЦЭМ!$D$10+'СЕТ СН'!$I$5-'СЕТ СН'!$I$24</f>
        <v>3452.02782695</v>
      </c>
      <c r="M146" s="36">
        <f>SUMIFS(СВЦЭМ!$D$33:$D$776,СВЦЭМ!$A$33:$A$776,$A146,СВЦЭМ!$B$33:$B$776,M$119)+'СЕТ СН'!$I$14+СВЦЭМ!$D$10+'СЕТ СН'!$I$5-'СЕТ СН'!$I$24</f>
        <v>3443.3572100800002</v>
      </c>
      <c r="N146" s="36">
        <f>SUMIFS(СВЦЭМ!$D$33:$D$776,СВЦЭМ!$A$33:$A$776,$A146,СВЦЭМ!$B$33:$B$776,N$119)+'СЕТ СН'!$I$14+СВЦЭМ!$D$10+'СЕТ СН'!$I$5-'СЕТ СН'!$I$24</f>
        <v>3411.6351523600001</v>
      </c>
      <c r="O146" s="36">
        <f>SUMIFS(СВЦЭМ!$D$33:$D$776,СВЦЭМ!$A$33:$A$776,$A146,СВЦЭМ!$B$33:$B$776,O$119)+'СЕТ СН'!$I$14+СВЦЭМ!$D$10+'СЕТ СН'!$I$5-'СЕТ СН'!$I$24</f>
        <v>3392.1671118300001</v>
      </c>
      <c r="P146" s="36">
        <f>SUMIFS(СВЦЭМ!$D$33:$D$776,СВЦЭМ!$A$33:$A$776,$A146,СВЦЭМ!$B$33:$B$776,P$119)+'СЕТ СН'!$I$14+СВЦЭМ!$D$10+'СЕТ СН'!$I$5-'СЕТ СН'!$I$24</f>
        <v>3405.2996717999999</v>
      </c>
      <c r="Q146" s="36">
        <f>SUMIFS(СВЦЭМ!$D$33:$D$776,СВЦЭМ!$A$33:$A$776,$A146,СВЦЭМ!$B$33:$B$776,Q$119)+'СЕТ СН'!$I$14+СВЦЭМ!$D$10+'СЕТ СН'!$I$5-'СЕТ СН'!$I$24</f>
        <v>3403.57329329</v>
      </c>
      <c r="R146" s="36">
        <f>SUMIFS(СВЦЭМ!$D$33:$D$776,СВЦЭМ!$A$33:$A$776,$A146,СВЦЭМ!$B$33:$B$776,R$119)+'СЕТ СН'!$I$14+СВЦЭМ!$D$10+'СЕТ СН'!$I$5-'СЕТ СН'!$I$24</f>
        <v>3391.45853592</v>
      </c>
      <c r="S146" s="36">
        <f>SUMIFS(СВЦЭМ!$D$33:$D$776,СВЦЭМ!$A$33:$A$776,$A146,СВЦЭМ!$B$33:$B$776,S$119)+'СЕТ СН'!$I$14+СВЦЭМ!$D$10+'СЕТ СН'!$I$5-'СЕТ СН'!$I$24</f>
        <v>3397.8328443099999</v>
      </c>
      <c r="T146" s="36">
        <f>SUMIFS(СВЦЭМ!$D$33:$D$776,СВЦЭМ!$A$33:$A$776,$A146,СВЦЭМ!$B$33:$B$776,T$119)+'СЕТ СН'!$I$14+СВЦЭМ!$D$10+'СЕТ СН'!$I$5-'СЕТ СН'!$I$24</f>
        <v>3387.6106136799999</v>
      </c>
      <c r="U146" s="36">
        <f>SUMIFS(СВЦЭМ!$D$33:$D$776,СВЦЭМ!$A$33:$A$776,$A146,СВЦЭМ!$B$33:$B$776,U$119)+'СЕТ СН'!$I$14+СВЦЭМ!$D$10+'СЕТ СН'!$I$5-'СЕТ СН'!$I$24</f>
        <v>3378.4427427000001</v>
      </c>
      <c r="V146" s="36">
        <f>SUMIFS(СВЦЭМ!$D$33:$D$776,СВЦЭМ!$A$33:$A$776,$A146,СВЦЭМ!$B$33:$B$776,V$119)+'СЕТ СН'!$I$14+СВЦЭМ!$D$10+'СЕТ СН'!$I$5-'СЕТ СН'!$I$24</f>
        <v>3379.1454188600001</v>
      </c>
      <c r="W146" s="36">
        <f>SUMIFS(СВЦЭМ!$D$33:$D$776,СВЦЭМ!$A$33:$A$776,$A146,СВЦЭМ!$B$33:$B$776,W$119)+'СЕТ СН'!$I$14+СВЦЭМ!$D$10+'СЕТ СН'!$I$5-'СЕТ СН'!$I$24</f>
        <v>3396.1928852400001</v>
      </c>
      <c r="X146" s="36">
        <f>SUMIFS(СВЦЭМ!$D$33:$D$776,СВЦЭМ!$A$33:$A$776,$A146,СВЦЭМ!$B$33:$B$776,X$119)+'СЕТ СН'!$I$14+СВЦЭМ!$D$10+'СЕТ СН'!$I$5-'СЕТ СН'!$I$24</f>
        <v>3391.1582415399998</v>
      </c>
      <c r="Y146" s="36">
        <f>SUMIFS(СВЦЭМ!$D$33:$D$776,СВЦЭМ!$A$33:$A$776,$A146,СВЦЭМ!$B$33:$B$776,Y$119)+'СЕТ СН'!$I$14+СВЦЭМ!$D$10+'СЕТ СН'!$I$5-'СЕТ СН'!$I$24</f>
        <v>3423.2079899400001</v>
      </c>
    </row>
    <row r="147" spans="1:27" ht="15.75" x14ac:dyDescent="0.2">
      <c r="A147" s="35">
        <f t="shared" si="3"/>
        <v>43766</v>
      </c>
      <c r="B147" s="36">
        <f>SUMIFS(СВЦЭМ!$D$33:$D$776,СВЦЭМ!$A$33:$A$776,$A147,СВЦЭМ!$B$33:$B$776,B$119)+'СЕТ СН'!$I$14+СВЦЭМ!$D$10+'СЕТ СН'!$I$5-'СЕТ СН'!$I$24</f>
        <v>3512.9773305399999</v>
      </c>
      <c r="C147" s="36">
        <f>SUMIFS(СВЦЭМ!$D$33:$D$776,СВЦЭМ!$A$33:$A$776,$A147,СВЦЭМ!$B$33:$B$776,C$119)+'СЕТ СН'!$I$14+СВЦЭМ!$D$10+'СЕТ СН'!$I$5-'СЕТ СН'!$I$24</f>
        <v>3561.0782517899997</v>
      </c>
      <c r="D147" s="36">
        <f>SUMIFS(СВЦЭМ!$D$33:$D$776,СВЦЭМ!$A$33:$A$776,$A147,СВЦЭМ!$B$33:$B$776,D$119)+'СЕТ СН'!$I$14+СВЦЭМ!$D$10+'СЕТ СН'!$I$5-'СЕТ СН'!$I$24</f>
        <v>3576.52679648</v>
      </c>
      <c r="E147" s="36">
        <f>SUMIFS(СВЦЭМ!$D$33:$D$776,СВЦЭМ!$A$33:$A$776,$A147,СВЦЭМ!$B$33:$B$776,E$119)+'СЕТ СН'!$I$14+СВЦЭМ!$D$10+'СЕТ СН'!$I$5-'СЕТ СН'!$I$24</f>
        <v>3580.3322628699998</v>
      </c>
      <c r="F147" s="36">
        <f>SUMIFS(СВЦЭМ!$D$33:$D$776,СВЦЭМ!$A$33:$A$776,$A147,СВЦЭМ!$B$33:$B$776,F$119)+'СЕТ СН'!$I$14+СВЦЭМ!$D$10+'СЕТ СН'!$I$5-'СЕТ СН'!$I$24</f>
        <v>3579.01824261</v>
      </c>
      <c r="G147" s="36">
        <f>SUMIFS(СВЦЭМ!$D$33:$D$776,СВЦЭМ!$A$33:$A$776,$A147,СВЦЭМ!$B$33:$B$776,G$119)+'СЕТ СН'!$I$14+СВЦЭМ!$D$10+'СЕТ СН'!$I$5-'СЕТ СН'!$I$24</f>
        <v>3559.6637507999999</v>
      </c>
      <c r="H147" s="36">
        <f>SUMIFS(СВЦЭМ!$D$33:$D$776,СВЦЭМ!$A$33:$A$776,$A147,СВЦЭМ!$B$33:$B$776,H$119)+'СЕТ СН'!$I$14+СВЦЭМ!$D$10+'СЕТ СН'!$I$5-'СЕТ СН'!$I$24</f>
        <v>3521.4500254700001</v>
      </c>
      <c r="I147" s="36">
        <f>SUMIFS(СВЦЭМ!$D$33:$D$776,СВЦЭМ!$A$33:$A$776,$A147,СВЦЭМ!$B$33:$B$776,I$119)+'СЕТ СН'!$I$14+СВЦЭМ!$D$10+'СЕТ СН'!$I$5-'СЕТ СН'!$I$24</f>
        <v>3500.5333141599999</v>
      </c>
      <c r="J147" s="36">
        <f>SUMIFS(СВЦЭМ!$D$33:$D$776,СВЦЭМ!$A$33:$A$776,$A147,СВЦЭМ!$B$33:$B$776,J$119)+'СЕТ СН'!$I$14+СВЦЭМ!$D$10+'СЕТ СН'!$I$5-'СЕТ СН'!$I$24</f>
        <v>3498.9457863500002</v>
      </c>
      <c r="K147" s="36">
        <f>SUMIFS(СВЦЭМ!$D$33:$D$776,СВЦЭМ!$A$33:$A$776,$A147,СВЦЭМ!$B$33:$B$776,K$119)+'СЕТ СН'!$I$14+СВЦЭМ!$D$10+'СЕТ СН'!$I$5-'СЕТ СН'!$I$24</f>
        <v>3459.60025004</v>
      </c>
      <c r="L147" s="36">
        <f>SUMIFS(СВЦЭМ!$D$33:$D$776,СВЦЭМ!$A$33:$A$776,$A147,СВЦЭМ!$B$33:$B$776,L$119)+'СЕТ СН'!$I$14+СВЦЭМ!$D$10+'СЕТ СН'!$I$5-'СЕТ СН'!$I$24</f>
        <v>3462.1170054300001</v>
      </c>
      <c r="M147" s="36">
        <f>SUMIFS(СВЦЭМ!$D$33:$D$776,СВЦЭМ!$A$33:$A$776,$A147,СВЦЭМ!$B$33:$B$776,M$119)+'СЕТ СН'!$I$14+СВЦЭМ!$D$10+'СЕТ СН'!$I$5-'СЕТ СН'!$I$24</f>
        <v>3467.9952853200002</v>
      </c>
      <c r="N147" s="36">
        <f>SUMIFS(СВЦЭМ!$D$33:$D$776,СВЦЭМ!$A$33:$A$776,$A147,СВЦЭМ!$B$33:$B$776,N$119)+'СЕТ СН'!$I$14+СВЦЭМ!$D$10+'СЕТ СН'!$I$5-'СЕТ СН'!$I$24</f>
        <v>3436.31290111</v>
      </c>
      <c r="O147" s="36">
        <f>SUMIFS(СВЦЭМ!$D$33:$D$776,СВЦЭМ!$A$33:$A$776,$A147,СВЦЭМ!$B$33:$B$776,O$119)+'СЕТ СН'!$I$14+СВЦЭМ!$D$10+'СЕТ СН'!$I$5-'СЕТ СН'!$I$24</f>
        <v>3407.88595334</v>
      </c>
      <c r="P147" s="36">
        <f>SUMIFS(СВЦЭМ!$D$33:$D$776,СВЦЭМ!$A$33:$A$776,$A147,СВЦЭМ!$B$33:$B$776,P$119)+'СЕТ СН'!$I$14+СВЦЭМ!$D$10+'СЕТ СН'!$I$5-'СЕТ СН'!$I$24</f>
        <v>3413.2131166199997</v>
      </c>
      <c r="Q147" s="36">
        <f>SUMIFS(СВЦЭМ!$D$33:$D$776,СВЦЭМ!$A$33:$A$776,$A147,СВЦЭМ!$B$33:$B$776,Q$119)+'СЕТ СН'!$I$14+СВЦЭМ!$D$10+'СЕТ СН'!$I$5-'СЕТ СН'!$I$24</f>
        <v>3409.5027091000002</v>
      </c>
      <c r="R147" s="36">
        <f>SUMIFS(СВЦЭМ!$D$33:$D$776,СВЦЭМ!$A$33:$A$776,$A147,СВЦЭМ!$B$33:$B$776,R$119)+'СЕТ СН'!$I$14+СВЦЭМ!$D$10+'СЕТ СН'!$I$5-'СЕТ СН'!$I$24</f>
        <v>3404.04981731</v>
      </c>
      <c r="S147" s="36">
        <f>SUMIFS(СВЦЭМ!$D$33:$D$776,СВЦЭМ!$A$33:$A$776,$A147,СВЦЭМ!$B$33:$B$776,S$119)+'СЕТ СН'!$I$14+СВЦЭМ!$D$10+'СЕТ СН'!$I$5-'СЕТ СН'!$I$24</f>
        <v>3413.9975622399998</v>
      </c>
      <c r="T147" s="36">
        <f>SUMIFS(СВЦЭМ!$D$33:$D$776,СВЦЭМ!$A$33:$A$776,$A147,СВЦЭМ!$B$33:$B$776,T$119)+'СЕТ СН'!$I$14+СВЦЭМ!$D$10+'СЕТ СН'!$I$5-'СЕТ СН'!$I$24</f>
        <v>3405.3900422400002</v>
      </c>
      <c r="U147" s="36">
        <f>SUMIFS(СВЦЭМ!$D$33:$D$776,СВЦЭМ!$A$33:$A$776,$A147,СВЦЭМ!$B$33:$B$776,U$119)+'СЕТ СН'!$I$14+СВЦЭМ!$D$10+'СЕТ СН'!$I$5-'СЕТ СН'!$I$24</f>
        <v>3413.4238330799999</v>
      </c>
      <c r="V147" s="36">
        <f>SUMIFS(СВЦЭМ!$D$33:$D$776,СВЦЭМ!$A$33:$A$776,$A147,СВЦЭМ!$B$33:$B$776,V$119)+'СЕТ СН'!$I$14+СВЦЭМ!$D$10+'СЕТ СН'!$I$5-'СЕТ СН'!$I$24</f>
        <v>3414.08165199</v>
      </c>
      <c r="W147" s="36">
        <f>SUMIFS(СВЦЭМ!$D$33:$D$776,СВЦЭМ!$A$33:$A$776,$A147,СВЦЭМ!$B$33:$B$776,W$119)+'СЕТ СН'!$I$14+СВЦЭМ!$D$10+'СЕТ СН'!$I$5-'СЕТ СН'!$I$24</f>
        <v>3427.0991994599999</v>
      </c>
      <c r="X147" s="36">
        <f>SUMIFS(СВЦЭМ!$D$33:$D$776,СВЦЭМ!$A$33:$A$776,$A147,СВЦЭМ!$B$33:$B$776,X$119)+'СЕТ СН'!$I$14+СВЦЭМ!$D$10+'СЕТ СН'!$I$5-'СЕТ СН'!$I$24</f>
        <v>3454.9912499500001</v>
      </c>
      <c r="Y147" s="36">
        <f>SUMIFS(СВЦЭМ!$D$33:$D$776,СВЦЭМ!$A$33:$A$776,$A147,СВЦЭМ!$B$33:$B$776,Y$119)+'СЕТ СН'!$I$14+СВЦЭМ!$D$10+'СЕТ СН'!$I$5-'СЕТ СН'!$I$24</f>
        <v>3506.75040377</v>
      </c>
    </row>
    <row r="148" spans="1:27" ht="15.75" x14ac:dyDescent="0.2">
      <c r="A148" s="35">
        <f t="shared" si="3"/>
        <v>43767</v>
      </c>
      <c r="B148" s="36">
        <f>SUMIFS(СВЦЭМ!$D$33:$D$776,СВЦЭМ!$A$33:$A$776,$A148,СВЦЭМ!$B$33:$B$776,B$119)+'СЕТ СН'!$I$14+СВЦЭМ!$D$10+'СЕТ СН'!$I$5-'СЕТ СН'!$I$24</f>
        <v>3557.4489470099998</v>
      </c>
      <c r="C148" s="36">
        <f>SUMIFS(СВЦЭМ!$D$33:$D$776,СВЦЭМ!$A$33:$A$776,$A148,СВЦЭМ!$B$33:$B$776,C$119)+'СЕТ СН'!$I$14+СВЦЭМ!$D$10+'СЕТ СН'!$I$5-'СЕТ СН'!$I$24</f>
        <v>3591.66764005</v>
      </c>
      <c r="D148" s="36">
        <f>SUMIFS(СВЦЭМ!$D$33:$D$776,СВЦЭМ!$A$33:$A$776,$A148,СВЦЭМ!$B$33:$B$776,D$119)+'СЕТ СН'!$I$14+СВЦЭМ!$D$10+'СЕТ СН'!$I$5-'СЕТ СН'!$I$24</f>
        <v>3612.2772600500002</v>
      </c>
      <c r="E148" s="36">
        <f>SUMIFS(СВЦЭМ!$D$33:$D$776,СВЦЭМ!$A$33:$A$776,$A148,СВЦЭМ!$B$33:$B$776,E$119)+'СЕТ СН'!$I$14+СВЦЭМ!$D$10+'СЕТ СН'!$I$5-'СЕТ СН'!$I$24</f>
        <v>3627.0264454399999</v>
      </c>
      <c r="F148" s="36">
        <f>SUMIFS(СВЦЭМ!$D$33:$D$776,СВЦЭМ!$A$33:$A$776,$A148,СВЦЭМ!$B$33:$B$776,F$119)+'СЕТ СН'!$I$14+СВЦЭМ!$D$10+'СЕТ СН'!$I$5-'СЕТ СН'!$I$24</f>
        <v>3615.86374742</v>
      </c>
      <c r="G148" s="36">
        <f>SUMIFS(СВЦЭМ!$D$33:$D$776,СВЦЭМ!$A$33:$A$776,$A148,СВЦЭМ!$B$33:$B$776,G$119)+'СЕТ СН'!$I$14+СВЦЭМ!$D$10+'СЕТ СН'!$I$5-'СЕТ СН'!$I$24</f>
        <v>3590.29826998</v>
      </c>
      <c r="H148" s="36">
        <f>SUMIFS(СВЦЭМ!$D$33:$D$776,СВЦЭМ!$A$33:$A$776,$A148,СВЦЭМ!$B$33:$B$776,H$119)+'СЕТ СН'!$I$14+СВЦЭМ!$D$10+'СЕТ СН'!$I$5-'СЕТ СН'!$I$24</f>
        <v>3546.5813302500001</v>
      </c>
      <c r="I148" s="36">
        <f>SUMIFS(СВЦЭМ!$D$33:$D$776,СВЦЭМ!$A$33:$A$776,$A148,СВЦЭМ!$B$33:$B$776,I$119)+'СЕТ СН'!$I$14+СВЦЭМ!$D$10+'СЕТ СН'!$I$5-'СЕТ СН'!$I$24</f>
        <v>3520.2068829499999</v>
      </c>
      <c r="J148" s="36">
        <f>SUMIFS(СВЦЭМ!$D$33:$D$776,СВЦЭМ!$A$33:$A$776,$A148,СВЦЭМ!$B$33:$B$776,J$119)+'СЕТ СН'!$I$14+СВЦЭМ!$D$10+'СЕТ СН'!$I$5-'СЕТ СН'!$I$24</f>
        <v>3511.7926391700003</v>
      </c>
      <c r="K148" s="36">
        <f>SUMIFS(СВЦЭМ!$D$33:$D$776,СВЦЭМ!$A$33:$A$776,$A148,СВЦЭМ!$B$33:$B$776,K$119)+'СЕТ СН'!$I$14+СВЦЭМ!$D$10+'СЕТ СН'!$I$5-'СЕТ СН'!$I$24</f>
        <v>3482.0419478399999</v>
      </c>
      <c r="L148" s="36">
        <f>SUMIFS(СВЦЭМ!$D$33:$D$776,СВЦЭМ!$A$33:$A$776,$A148,СВЦЭМ!$B$33:$B$776,L$119)+'СЕТ СН'!$I$14+СВЦЭМ!$D$10+'СЕТ СН'!$I$5-'СЕТ СН'!$I$24</f>
        <v>3489.5234450500002</v>
      </c>
      <c r="M148" s="36">
        <f>SUMIFS(СВЦЭМ!$D$33:$D$776,СВЦЭМ!$A$33:$A$776,$A148,СВЦЭМ!$B$33:$B$776,M$119)+'СЕТ СН'!$I$14+СВЦЭМ!$D$10+'СЕТ СН'!$I$5-'СЕТ СН'!$I$24</f>
        <v>3488.0455579199997</v>
      </c>
      <c r="N148" s="36">
        <f>SUMIFS(СВЦЭМ!$D$33:$D$776,СВЦЭМ!$A$33:$A$776,$A148,СВЦЭМ!$B$33:$B$776,N$119)+'СЕТ СН'!$I$14+СВЦЭМ!$D$10+'СЕТ СН'!$I$5-'СЕТ СН'!$I$24</f>
        <v>3452.3471735600001</v>
      </c>
      <c r="O148" s="36">
        <f>SUMIFS(СВЦЭМ!$D$33:$D$776,СВЦЭМ!$A$33:$A$776,$A148,СВЦЭМ!$B$33:$B$776,O$119)+'СЕТ СН'!$I$14+СВЦЭМ!$D$10+'СЕТ СН'!$I$5-'СЕТ СН'!$I$24</f>
        <v>3426.9951062599998</v>
      </c>
      <c r="P148" s="36">
        <f>SUMIFS(СВЦЭМ!$D$33:$D$776,СВЦЭМ!$A$33:$A$776,$A148,СВЦЭМ!$B$33:$B$776,P$119)+'СЕТ СН'!$I$14+СВЦЭМ!$D$10+'СЕТ СН'!$I$5-'СЕТ СН'!$I$24</f>
        <v>3429.22705967</v>
      </c>
      <c r="Q148" s="36">
        <f>SUMIFS(СВЦЭМ!$D$33:$D$776,СВЦЭМ!$A$33:$A$776,$A148,СВЦЭМ!$B$33:$B$776,Q$119)+'СЕТ СН'!$I$14+СВЦЭМ!$D$10+'СЕТ СН'!$I$5-'СЕТ СН'!$I$24</f>
        <v>3428.4985020499998</v>
      </c>
      <c r="R148" s="36">
        <f>SUMIFS(СВЦЭМ!$D$33:$D$776,СВЦЭМ!$A$33:$A$776,$A148,СВЦЭМ!$B$33:$B$776,R$119)+'СЕТ СН'!$I$14+СВЦЭМ!$D$10+'СЕТ СН'!$I$5-'СЕТ СН'!$I$24</f>
        <v>3420.0332982300001</v>
      </c>
      <c r="S148" s="36">
        <f>SUMIFS(СВЦЭМ!$D$33:$D$776,СВЦЭМ!$A$33:$A$776,$A148,СВЦЭМ!$B$33:$B$776,S$119)+'СЕТ СН'!$I$14+СВЦЭМ!$D$10+'СЕТ СН'!$I$5-'СЕТ СН'!$I$24</f>
        <v>3427.27981774</v>
      </c>
      <c r="T148" s="36">
        <f>SUMIFS(СВЦЭМ!$D$33:$D$776,СВЦЭМ!$A$33:$A$776,$A148,СВЦЭМ!$B$33:$B$776,T$119)+'СЕТ СН'!$I$14+СВЦЭМ!$D$10+'СЕТ СН'!$I$5-'СЕТ СН'!$I$24</f>
        <v>3417.82043445</v>
      </c>
      <c r="U148" s="36">
        <f>SUMIFS(СВЦЭМ!$D$33:$D$776,СВЦЭМ!$A$33:$A$776,$A148,СВЦЭМ!$B$33:$B$776,U$119)+'СЕТ СН'!$I$14+СВЦЭМ!$D$10+'СЕТ СН'!$I$5-'СЕТ СН'!$I$24</f>
        <v>3407.94042709</v>
      </c>
      <c r="V148" s="36">
        <f>SUMIFS(СВЦЭМ!$D$33:$D$776,СВЦЭМ!$A$33:$A$776,$A148,СВЦЭМ!$B$33:$B$776,V$119)+'СЕТ СН'!$I$14+СВЦЭМ!$D$10+'СЕТ СН'!$I$5-'СЕТ СН'!$I$24</f>
        <v>3399.7035422499998</v>
      </c>
      <c r="W148" s="36">
        <f>SUMIFS(СВЦЭМ!$D$33:$D$776,СВЦЭМ!$A$33:$A$776,$A148,СВЦЭМ!$B$33:$B$776,W$119)+'СЕТ СН'!$I$14+СВЦЭМ!$D$10+'СЕТ СН'!$I$5-'СЕТ СН'!$I$24</f>
        <v>3411.66100542</v>
      </c>
      <c r="X148" s="36">
        <f>SUMIFS(СВЦЭМ!$D$33:$D$776,СВЦЭМ!$A$33:$A$776,$A148,СВЦЭМ!$B$33:$B$776,X$119)+'СЕТ СН'!$I$14+СВЦЭМ!$D$10+'СЕТ СН'!$I$5-'СЕТ СН'!$I$24</f>
        <v>3417.90095698</v>
      </c>
      <c r="Y148" s="36">
        <f>SUMIFS(СВЦЭМ!$D$33:$D$776,СВЦЭМ!$A$33:$A$776,$A148,СВЦЭМ!$B$33:$B$776,Y$119)+'СЕТ СН'!$I$14+СВЦЭМ!$D$10+'СЕТ СН'!$I$5-'СЕТ СН'!$I$24</f>
        <v>3458.0210656700001</v>
      </c>
    </row>
    <row r="149" spans="1:27" ht="15.75" x14ac:dyDescent="0.2">
      <c r="A149" s="35">
        <f t="shared" si="3"/>
        <v>43768</v>
      </c>
      <c r="B149" s="36">
        <f>SUMIFS(СВЦЭМ!$D$33:$D$776,СВЦЭМ!$A$33:$A$776,$A149,СВЦЭМ!$B$33:$B$776,B$119)+'СЕТ СН'!$I$14+СВЦЭМ!$D$10+'СЕТ СН'!$I$5-'СЕТ СН'!$I$24</f>
        <v>3563.6855012400001</v>
      </c>
      <c r="C149" s="36">
        <f>SUMIFS(СВЦЭМ!$D$33:$D$776,СВЦЭМ!$A$33:$A$776,$A149,СВЦЭМ!$B$33:$B$776,C$119)+'СЕТ СН'!$I$14+СВЦЭМ!$D$10+'СЕТ СН'!$I$5-'СЕТ СН'!$I$24</f>
        <v>3609.3285303499997</v>
      </c>
      <c r="D149" s="36">
        <f>SUMIFS(СВЦЭМ!$D$33:$D$776,СВЦЭМ!$A$33:$A$776,$A149,СВЦЭМ!$B$33:$B$776,D$119)+'СЕТ СН'!$I$14+СВЦЭМ!$D$10+'СЕТ СН'!$I$5-'СЕТ СН'!$I$24</f>
        <v>3631.1247643799998</v>
      </c>
      <c r="E149" s="36">
        <f>SUMIFS(СВЦЭМ!$D$33:$D$776,СВЦЭМ!$A$33:$A$776,$A149,СВЦЭМ!$B$33:$B$776,E$119)+'СЕТ СН'!$I$14+СВЦЭМ!$D$10+'СЕТ СН'!$I$5-'СЕТ СН'!$I$24</f>
        <v>3639.0166863899999</v>
      </c>
      <c r="F149" s="36">
        <f>SUMIFS(СВЦЭМ!$D$33:$D$776,СВЦЭМ!$A$33:$A$776,$A149,СВЦЭМ!$B$33:$B$776,F$119)+'СЕТ СН'!$I$14+СВЦЭМ!$D$10+'СЕТ СН'!$I$5-'СЕТ СН'!$I$24</f>
        <v>3637.1941551999998</v>
      </c>
      <c r="G149" s="36">
        <f>SUMIFS(СВЦЭМ!$D$33:$D$776,СВЦЭМ!$A$33:$A$776,$A149,СВЦЭМ!$B$33:$B$776,G$119)+'СЕТ СН'!$I$14+СВЦЭМ!$D$10+'СЕТ СН'!$I$5-'СЕТ СН'!$I$24</f>
        <v>3613.5851835200001</v>
      </c>
      <c r="H149" s="36">
        <f>SUMIFS(СВЦЭМ!$D$33:$D$776,СВЦЭМ!$A$33:$A$776,$A149,СВЦЭМ!$B$33:$B$776,H$119)+'СЕТ СН'!$I$14+СВЦЭМ!$D$10+'СЕТ СН'!$I$5-'СЕТ СН'!$I$24</f>
        <v>3562.7608269900002</v>
      </c>
      <c r="I149" s="36">
        <f>SUMIFS(СВЦЭМ!$D$33:$D$776,СВЦЭМ!$A$33:$A$776,$A149,СВЦЭМ!$B$33:$B$776,I$119)+'СЕТ СН'!$I$14+СВЦЭМ!$D$10+'СЕТ СН'!$I$5-'СЕТ СН'!$I$24</f>
        <v>3526.8940568799999</v>
      </c>
      <c r="J149" s="36">
        <f>SUMIFS(СВЦЭМ!$D$33:$D$776,СВЦЭМ!$A$33:$A$776,$A149,СВЦЭМ!$B$33:$B$776,J$119)+'СЕТ СН'!$I$14+СВЦЭМ!$D$10+'СЕТ СН'!$I$5-'СЕТ СН'!$I$24</f>
        <v>3524.73162809</v>
      </c>
      <c r="K149" s="36">
        <f>SUMIFS(СВЦЭМ!$D$33:$D$776,СВЦЭМ!$A$33:$A$776,$A149,СВЦЭМ!$B$33:$B$776,K$119)+'СЕТ СН'!$I$14+СВЦЭМ!$D$10+'СЕТ СН'!$I$5-'СЕТ СН'!$I$24</f>
        <v>3513.9259929199998</v>
      </c>
      <c r="L149" s="36">
        <f>SUMIFS(СВЦЭМ!$D$33:$D$776,СВЦЭМ!$A$33:$A$776,$A149,СВЦЭМ!$B$33:$B$776,L$119)+'СЕТ СН'!$I$14+СВЦЭМ!$D$10+'СЕТ СН'!$I$5-'СЕТ СН'!$I$24</f>
        <v>3516.3779190199998</v>
      </c>
      <c r="M149" s="36">
        <f>SUMIFS(СВЦЭМ!$D$33:$D$776,СВЦЭМ!$A$33:$A$776,$A149,СВЦЭМ!$B$33:$B$776,M$119)+'СЕТ СН'!$I$14+СВЦЭМ!$D$10+'СЕТ СН'!$I$5-'СЕТ СН'!$I$24</f>
        <v>3510.8801594900001</v>
      </c>
      <c r="N149" s="36">
        <f>SUMIFS(СВЦЭМ!$D$33:$D$776,СВЦЭМ!$A$33:$A$776,$A149,СВЦЭМ!$B$33:$B$776,N$119)+'СЕТ СН'!$I$14+СВЦЭМ!$D$10+'СЕТ СН'!$I$5-'СЕТ СН'!$I$24</f>
        <v>3470.8827183499998</v>
      </c>
      <c r="O149" s="36">
        <f>SUMIFS(СВЦЭМ!$D$33:$D$776,СВЦЭМ!$A$33:$A$776,$A149,СВЦЭМ!$B$33:$B$776,O$119)+'СЕТ СН'!$I$14+СВЦЭМ!$D$10+'СЕТ СН'!$I$5-'СЕТ СН'!$I$24</f>
        <v>3436.3519945500002</v>
      </c>
      <c r="P149" s="36">
        <f>SUMIFS(СВЦЭМ!$D$33:$D$776,СВЦЭМ!$A$33:$A$776,$A149,СВЦЭМ!$B$33:$B$776,P$119)+'СЕТ СН'!$I$14+СВЦЭМ!$D$10+'СЕТ СН'!$I$5-'СЕТ СН'!$I$24</f>
        <v>3436.4779671400001</v>
      </c>
      <c r="Q149" s="36">
        <f>SUMIFS(СВЦЭМ!$D$33:$D$776,СВЦЭМ!$A$33:$A$776,$A149,СВЦЭМ!$B$33:$B$776,Q$119)+'СЕТ СН'!$I$14+СВЦЭМ!$D$10+'СЕТ СН'!$I$5-'СЕТ СН'!$I$24</f>
        <v>3436.7702301300001</v>
      </c>
      <c r="R149" s="36">
        <f>SUMIFS(СВЦЭМ!$D$33:$D$776,СВЦЭМ!$A$33:$A$776,$A149,СВЦЭМ!$B$33:$B$776,R$119)+'СЕТ СН'!$I$14+СВЦЭМ!$D$10+'СЕТ СН'!$I$5-'СЕТ СН'!$I$24</f>
        <v>3427.9817542999999</v>
      </c>
      <c r="S149" s="36">
        <f>SUMIFS(СВЦЭМ!$D$33:$D$776,СВЦЭМ!$A$33:$A$776,$A149,СВЦЭМ!$B$33:$B$776,S$119)+'СЕТ СН'!$I$14+СВЦЭМ!$D$10+'СЕТ СН'!$I$5-'СЕТ СН'!$I$24</f>
        <v>3426.6305205200001</v>
      </c>
      <c r="T149" s="36">
        <f>SUMIFS(СВЦЭМ!$D$33:$D$776,СВЦЭМ!$A$33:$A$776,$A149,СВЦЭМ!$B$33:$B$776,T$119)+'СЕТ СН'!$I$14+СВЦЭМ!$D$10+'СЕТ СН'!$I$5-'СЕТ СН'!$I$24</f>
        <v>3410.85516641</v>
      </c>
      <c r="U149" s="36">
        <f>SUMIFS(СВЦЭМ!$D$33:$D$776,СВЦЭМ!$A$33:$A$776,$A149,СВЦЭМ!$B$33:$B$776,U$119)+'СЕТ СН'!$I$14+СВЦЭМ!$D$10+'СЕТ СН'!$I$5-'СЕТ СН'!$I$24</f>
        <v>3418.82669429</v>
      </c>
      <c r="V149" s="36">
        <f>SUMIFS(СВЦЭМ!$D$33:$D$776,СВЦЭМ!$A$33:$A$776,$A149,СВЦЭМ!$B$33:$B$776,V$119)+'СЕТ СН'!$I$14+СВЦЭМ!$D$10+'СЕТ СН'!$I$5-'СЕТ СН'!$I$24</f>
        <v>3416.49227991</v>
      </c>
      <c r="W149" s="36">
        <f>SUMIFS(СВЦЭМ!$D$33:$D$776,СВЦЭМ!$A$33:$A$776,$A149,СВЦЭМ!$B$33:$B$776,W$119)+'СЕТ СН'!$I$14+СВЦЭМ!$D$10+'СЕТ СН'!$I$5-'СЕТ СН'!$I$24</f>
        <v>3417.2886295799999</v>
      </c>
      <c r="X149" s="36">
        <f>SUMIFS(СВЦЭМ!$D$33:$D$776,СВЦЭМ!$A$33:$A$776,$A149,СВЦЭМ!$B$33:$B$776,X$119)+'СЕТ СН'!$I$14+СВЦЭМ!$D$10+'СЕТ СН'!$I$5-'СЕТ СН'!$I$24</f>
        <v>3441.39904927</v>
      </c>
      <c r="Y149" s="36">
        <f>SUMIFS(СВЦЭМ!$D$33:$D$776,СВЦЭМ!$A$33:$A$776,$A149,СВЦЭМ!$B$33:$B$776,Y$119)+'СЕТ СН'!$I$14+СВЦЭМ!$D$10+'СЕТ СН'!$I$5-'СЕТ СН'!$I$24</f>
        <v>3477.9089026500001</v>
      </c>
    </row>
    <row r="150" spans="1:27" ht="15.75" x14ac:dyDescent="0.2">
      <c r="A150" s="35">
        <f t="shared" si="3"/>
        <v>43769</v>
      </c>
      <c r="B150" s="36">
        <f>SUMIFS(СВЦЭМ!$D$33:$D$776,СВЦЭМ!$A$33:$A$776,$A150,СВЦЭМ!$B$33:$B$776,B$119)+'СЕТ СН'!$I$14+СВЦЭМ!$D$10+'СЕТ СН'!$I$5-'СЕТ СН'!$I$24</f>
        <v>3550.4503053999997</v>
      </c>
      <c r="C150" s="36">
        <f>SUMIFS(СВЦЭМ!$D$33:$D$776,СВЦЭМ!$A$33:$A$776,$A150,СВЦЭМ!$B$33:$B$776,C$119)+'СЕТ СН'!$I$14+СВЦЭМ!$D$10+'СЕТ СН'!$I$5-'СЕТ СН'!$I$24</f>
        <v>3599.0080731600001</v>
      </c>
      <c r="D150" s="36">
        <f>SUMIFS(СВЦЭМ!$D$33:$D$776,СВЦЭМ!$A$33:$A$776,$A150,СВЦЭМ!$B$33:$B$776,D$119)+'СЕТ СН'!$I$14+СВЦЭМ!$D$10+'СЕТ СН'!$I$5-'СЕТ СН'!$I$24</f>
        <v>3620.9377836100002</v>
      </c>
      <c r="E150" s="36">
        <f>SUMIFS(СВЦЭМ!$D$33:$D$776,СВЦЭМ!$A$33:$A$776,$A150,СВЦЭМ!$B$33:$B$776,E$119)+'СЕТ СН'!$I$14+СВЦЭМ!$D$10+'СЕТ СН'!$I$5-'СЕТ СН'!$I$24</f>
        <v>3634.9035667600001</v>
      </c>
      <c r="F150" s="36">
        <f>SUMIFS(СВЦЭМ!$D$33:$D$776,СВЦЭМ!$A$33:$A$776,$A150,СВЦЭМ!$B$33:$B$776,F$119)+'СЕТ СН'!$I$14+СВЦЭМ!$D$10+'СЕТ СН'!$I$5-'СЕТ СН'!$I$24</f>
        <v>3634.9670329800001</v>
      </c>
      <c r="G150" s="36">
        <f>SUMIFS(СВЦЭМ!$D$33:$D$776,СВЦЭМ!$A$33:$A$776,$A150,СВЦЭМ!$B$33:$B$776,G$119)+'СЕТ СН'!$I$14+СВЦЭМ!$D$10+'СЕТ СН'!$I$5-'СЕТ СН'!$I$24</f>
        <v>3608.22772016</v>
      </c>
      <c r="H150" s="36">
        <f>SUMIFS(СВЦЭМ!$D$33:$D$776,СВЦЭМ!$A$33:$A$776,$A150,СВЦЭМ!$B$33:$B$776,H$119)+'СЕТ СН'!$I$14+СВЦЭМ!$D$10+'СЕТ СН'!$I$5-'СЕТ СН'!$I$24</f>
        <v>3563.3254536599998</v>
      </c>
      <c r="I150" s="36">
        <f>SUMIFS(СВЦЭМ!$D$33:$D$776,СВЦЭМ!$A$33:$A$776,$A150,СВЦЭМ!$B$33:$B$776,I$119)+'СЕТ СН'!$I$14+СВЦЭМ!$D$10+'СЕТ СН'!$I$5-'СЕТ СН'!$I$24</f>
        <v>3530.1061195000002</v>
      </c>
      <c r="J150" s="36">
        <f>SUMIFS(СВЦЭМ!$D$33:$D$776,СВЦЭМ!$A$33:$A$776,$A150,СВЦЭМ!$B$33:$B$776,J$119)+'СЕТ СН'!$I$14+СВЦЭМ!$D$10+'СЕТ СН'!$I$5-'СЕТ СН'!$I$24</f>
        <v>3531.9905053399998</v>
      </c>
      <c r="K150" s="36">
        <f>SUMIFS(СВЦЭМ!$D$33:$D$776,СВЦЭМ!$A$33:$A$776,$A150,СВЦЭМ!$B$33:$B$776,K$119)+'СЕТ СН'!$I$14+СВЦЭМ!$D$10+'СЕТ СН'!$I$5-'СЕТ СН'!$I$24</f>
        <v>3511.3179154700001</v>
      </c>
      <c r="L150" s="36">
        <f>SUMIFS(СВЦЭМ!$D$33:$D$776,СВЦЭМ!$A$33:$A$776,$A150,СВЦЭМ!$B$33:$B$776,L$119)+'СЕТ СН'!$I$14+СВЦЭМ!$D$10+'СЕТ СН'!$I$5-'СЕТ СН'!$I$24</f>
        <v>3512.6363529400001</v>
      </c>
      <c r="M150" s="36">
        <f>SUMIFS(СВЦЭМ!$D$33:$D$776,СВЦЭМ!$A$33:$A$776,$A150,СВЦЭМ!$B$33:$B$776,M$119)+'СЕТ СН'!$I$14+СВЦЭМ!$D$10+'СЕТ СН'!$I$5-'СЕТ СН'!$I$24</f>
        <v>3514.30795201</v>
      </c>
      <c r="N150" s="36">
        <f>SUMIFS(СВЦЭМ!$D$33:$D$776,СВЦЭМ!$A$33:$A$776,$A150,СВЦЭМ!$B$33:$B$776,N$119)+'СЕТ СН'!$I$14+СВЦЭМ!$D$10+'СЕТ СН'!$I$5-'СЕТ СН'!$I$24</f>
        <v>3477.8833527100001</v>
      </c>
      <c r="O150" s="36">
        <f>SUMIFS(СВЦЭМ!$D$33:$D$776,СВЦЭМ!$A$33:$A$776,$A150,СВЦЭМ!$B$33:$B$776,O$119)+'СЕТ СН'!$I$14+СВЦЭМ!$D$10+'СЕТ СН'!$I$5-'СЕТ СН'!$I$24</f>
        <v>3438.4146145300001</v>
      </c>
      <c r="P150" s="36">
        <f>SUMIFS(СВЦЭМ!$D$33:$D$776,СВЦЭМ!$A$33:$A$776,$A150,СВЦЭМ!$B$33:$B$776,P$119)+'СЕТ СН'!$I$14+СВЦЭМ!$D$10+'СЕТ СН'!$I$5-'СЕТ СН'!$I$24</f>
        <v>3450.7660651699998</v>
      </c>
      <c r="Q150" s="36">
        <f>SUMIFS(СВЦЭМ!$D$33:$D$776,СВЦЭМ!$A$33:$A$776,$A150,СВЦЭМ!$B$33:$B$776,Q$119)+'СЕТ СН'!$I$14+СВЦЭМ!$D$10+'СЕТ СН'!$I$5-'СЕТ СН'!$I$24</f>
        <v>3452.16719711</v>
      </c>
      <c r="R150" s="36">
        <f>SUMIFS(СВЦЭМ!$D$33:$D$776,СВЦЭМ!$A$33:$A$776,$A150,СВЦЭМ!$B$33:$B$776,R$119)+'СЕТ СН'!$I$14+СВЦЭМ!$D$10+'СЕТ СН'!$I$5-'СЕТ СН'!$I$24</f>
        <v>3454.00088082</v>
      </c>
      <c r="S150" s="36">
        <f>SUMIFS(СВЦЭМ!$D$33:$D$776,СВЦЭМ!$A$33:$A$776,$A150,СВЦЭМ!$B$33:$B$776,S$119)+'СЕТ СН'!$I$14+СВЦЭМ!$D$10+'СЕТ СН'!$I$5-'СЕТ СН'!$I$24</f>
        <v>3452.0822399600002</v>
      </c>
      <c r="T150" s="36">
        <f>SUMIFS(СВЦЭМ!$D$33:$D$776,СВЦЭМ!$A$33:$A$776,$A150,СВЦЭМ!$B$33:$B$776,T$119)+'СЕТ СН'!$I$14+СВЦЭМ!$D$10+'СЕТ СН'!$I$5-'СЕТ СН'!$I$24</f>
        <v>3426.5271801899999</v>
      </c>
      <c r="U150" s="36">
        <f>SUMIFS(СВЦЭМ!$D$33:$D$776,СВЦЭМ!$A$33:$A$776,$A150,СВЦЭМ!$B$33:$B$776,U$119)+'СЕТ СН'!$I$14+СВЦЭМ!$D$10+'СЕТ СН'!$I$5-'СЕТ СН'!$I$24</f>
        <v>3422.7719519100001</v>
      </c>
      <c r="V150" s="36">
        <f>SUMIFS(СВЦЭМ!$D$33:$D$776,СВЦЭМ!$A$33:$A$776,$A150,СВЦЭМ!$B$33:$B$776,V$119)+'СЕТ СН'!$I$14+СВЦЭМ!$D$10+'СЕТ СН'!$I$5-'СЕТ СН'!$I$24</f>
        <v>3415.3219775799998</v>
      </c>
      <c r="W150" s="36">
        <f>SUMIFS(СВЦЭМ!$D$33:$D$776,СВЦЭМ!$A$33:$A$776,$A150,СВЦЭМ!$B$33:$B$776,W$119)+'СЕТ СН'!$I$14+СВЦЭМ!$D$10+'СЕТ СН'!$I$5-'СЕТ СН'!$I$24</f>
        <v>3425.2917847899998</v>
      </c>
      <c r="X150" s="36">
        <f>SUMIFS(СВЦЭМ!$D$33:$D$776,СВЦЭМ!$A$33:$A$776,$A150,СВЦЭМ!$B$33:$B$776,X$119)+'СЕТ СН'!$I$14+СВЦЭМ!$D$10+'СЕТ СН'!$I$5-'СЕТ СН'!$I$24</f>
        <v>3382.9532495499998</v>
      </c>
      <c r="Y150" s="36">
        <f>SUMIFS(СВЦЭМ!$D$33:$D$776,СВЦЭМ!$A$33:$A$776,$A150,СВЦЭМ!$B$33:$B$776,Y$119)+'СЕТ СН'!$I$14+СВЦЭМ!$D$10+'СЕТ СН'!$I$5-'СЕТ СН'!$I$24</f>
        <v>3421.4401624500001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5" t="s">
        <v>7</v>
      </c>
      <c r="B153" s="129" t="s">
        <v>150</v>
      </c>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1"/>
    </row>
    <row r="154" spans="1:27" ht="12.75" customHeight="1" x14ac:dyDescent="0.2">
      <c r="A154" s="136"/>
      <c r="B154" s="132"/>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4"/>
    </row>
    <row r="155" spans="1:27" s="46" customFormat="1" ht="12.75" customHeight="1" x14ac:dyDescent="0.2">
      <c r="A155" s="137"/>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01.10.2019</v>
      </c>
      <c r="B156" s="36">
        <f>SUMIFS(СВЦЭМ!$E$33:$E$776,СВЦЭМ!$A$33:$A$776,$A156,СВЦЭМ!$B$33:$B$776,B$155)+'СЕТ СН'!$F$15</f>
        <v>114.25045498</v>
      </c>
      <c r="C156" s="36">
        <f>SUMIFS(СВЦЭМ!$E$33:$E$776,СВЦЭМ!$A$33:$A$776,$A156,СВЦЭМ!$B$33:$B$776,C$155)+'СЕТ СН'!$F$15</f>
        <v>129.67901248000001</v>
      </c>
      <c r="D156" s="36">
        <f>SUMIFS(СВЦЭМ!$E$33:$E$776,СВЦЭМ!$A$33:$A$776,$A156,СВЦЭМ!$B$33:$B$776,D$155)+'СЕТ СН'!$F$15</f>
        <v>144.03607771</v>
      </c>
      <c r="E156" s="36">
        <f>SUMIFS(СВЦЭМ!$E$33:$E$776,СВЦЭМ!$A$33:$A$776,$A156,СВЦЭМ!$B$33:$B$776,E$155)+'СЕТ СН'!$F$15</f>
        <v>148.49329649000001</v>
      </c>
      <c r="F156" s="36">
        <f>SUMIFS(СВЦЭМ!$E$33:$E$776,СВЦЭМ!$A$33:$A$776,$A156,СВЦЭМ!$B$33:$B$776,F$155)+'СЕТ СН'!$F$15</f>
        <v>148.20027236000001</v>
      </c>
      <c r="G156" s="36">
        <f>SUMIFS(СВЦЭМ!$E$33:$E$776,СВЦЭМ!$A$33:$A$776,$A156,СВЦЭМ!$B$33:$B$776,G$155)+'СЕТ СН'!$F$15</f>
        <v>145.20242547999999</v>
      </c>
      <c r="H156" s="36">
        <f>SUMIFS(СВЦЭМ!$E$33:$E$776,СВЦЭМ!$A$33:$A$776,$A156,СВЦЭМ!$B$33:$B$776,H$155)+'СЕТ СН'!$F$15</f>
        <v>132.20455899000001</v>
      </c>
      <c r="I156" s="36">
        <f>SUMIFS(СВЦЭМ!$E$33:$E$776,СВЦЭМ!$A$33:$A$776,$A156,СВЦЭМ!$B$33:$B$776,I$155)+'СЕТ СН'!$F$15</f>
        <v>116.31920551</v>
      </c>
      <c r="J156" s="36">
        <f>SUMIFS(СВЦЭМ!$E$33:$E$776,СВЦЭМ!$A$33:$A$776,$A156,СВЦЭМ!$B$33:$B$776,J$155)+'СЕТ СН'!$F$15</f>
        <v>115.29296247000001</v>
      </c>
      <c r="K156" s="36">
        <f>SUMIFS(СВЦЭМ!$E$33:$E$776,СВЦЭМ!$A$33:$A$776,$A156,СВЦЭМ!$B$33:$B$776,K$155)+'СЕТ СН'!$F$15</f>
        <v>116.90146468</v>
      </c>
      <c r="L156" s="36">
        <f>SUMIFS(СВЦЭМ!$E$33:$E$776,СВЦЭМ!$A$33:$A$776,$A156,СВЦЭМ!$B$33:$B$776,L$155)+'СЕТ СН'!$F$15</f>
        <v>116.40738847</v>
      </c>
      <c r="M156" s="36">
        <f>SUMIFS(СВЦЭМ!$E$33:$E$776,СВЦЭМ!$A$33:$A$776,$A156,СВЦЭМ!$B$33:$B$776,M$155)+'СЕТ СН'!$F$15</f>
        <v>114.38888918000001</v>
      </c>
      <c r="N156" s="36">
        <f>SUMIFS(СВЦЭМ!$E$33:$E$776,СВЦЭМ!$A$33:$A$776,$A156,СВЦЭМ!$B$33:$B$776,N$155)+'СЕТ СН'!$F$15</f>
        <v>111.50282262</v>
      </c>
      <c r="O156" s="36">
        <f>SUMIFS(СВЦЭМ!$E$33:$E$776,СВЦЭМ!$A$33:$A$776,$A156,СВЦЭМ!$B$33:$B$776,O$155)+'СЕТ СН'!$F$15</f>
        <v>111.09870758</v>
      </c>
      <c r="P156" s="36">
        <f>SUMIFS(СВЦЭМ!$E$33:$E$776,СВЦЭМ!$A$33:$A$776,$A156,СВЦЭМ!$B$33:$B$776,P$155)+'СЕТ СН'!$F$15</f>
        <v>111.39107060000001</v>
      </c>
      <c r="Q156" s="36">
        <f>SUMIFS(СВЦЭМ!$E$33:$E$776,СВЦЭМ!$A$33:$A$776,$A156,СВЦЭМ!$B$33:$B$776,Q$155)+'СЕТ СН'!$F$15</f>
        <v>113.2541476</v>
      </c>
      <c r="R156" s="36">
        <f>SUMIFS(СВЦЭМ!$E$33:$E$776,СВЦЭМ!$A$33:$A$776,$A156,СВЦЭМ!$B$33:$B$776,R$155)+'СЕТ СН'!$F$15</f>
        <v>113.06858635</v>
      </c>
      <c r="S156" s="36">
        <f>SUMIFS(СВЦЭМ!$E$33:$E$776,СВЦЭМ!$A$33:$A$776,$A156,СВЦЭМ!$B$33:$B$776,S$155)+'СЕТ СН'!$F$15</f>
        <v>112.05734384</v>
      </c>
      <c r="T156" s="36">
        <f>SUMIFS(СВЦЭМ!$E$33:$E$776,СВЦЭМ!$A$33:$A$776,$A156,СВЦЭМ!$B$33:$B$776,T$155)+'СЕТ СН'!$F$15</f>
        <v>111.60125189</v>
      </c>
      <c r="U156" s="36">
        <f>SUMIFS(СВЦЭМ!$E$33:$E$776,СВЦЭМ!$A$33:$A$776,$A156,СВЦЭМ!$B$33:$B$776,U$155)+'СЕТ СН'!$F$15</f>
        <v>115.52828305</v>
      </c>
      <c r="V156" s="36">
        <f>SUMIFS(СВЦЭМ!$E$33:$E$776,СВЦЭМ!$A$33:$A$776,$A156,СВЦЭМ!$B$33:$B$776,V$155)+'СЕТ СН'!$F$15</f>
        <v>116.36468872</v>
      </c>
      <c r="W156" s="36">
        <f>SUMIFS(СВЦЭМ!$E$33:$E$776,СВЦЭМ!$A$33:$A$776,$A156,СВЦЭМ!$B$33:$B$776,W$155)+'СЕТ СН'!$F$15</f>
        <v>116.91372962</v>
      </c>
      <c r="X156" s="36">
        <f>SUMIFS(СВЦЭМ!$E$33:$E$776,СВЦЭМ!$A$33:$A$776,$A156,СВЦЭМ!$B$33:$B$776,X$155)+'СЕТ СН'!$F$15</f>
        <v>115.13665897</v>
      </c>
      <c r="Y156" s="36">
        <f>SUMIFS(СВЦЭМ!$E$33:$E$776,СВЦЭМ!$A$33:$A$776,$A156,СВЦЭМ!$B$33:$B$776,Y$155)+'СЕТ СН'!$F$15</f>
        <v>127.26397759</v>
      </c>
      <c r="AA156" s="45"/>
    </row>
    <row r="157" spans="1:27" ht="15.75" x14ac:dyDescent="0.2">
      <c r="A157" s="35">
        <f>A156+1</f>
        <v>43740</v>
      </c>
      <c r="B157" s="36">
        <f>SUMIFS(СВЦЭМ!$E$33:$E$776,СВЦЭМ!$A$33:$A$776,$A157,СВЦЭМ!$B$33:$B$776,B$155)+'СЕТ СН'!$F$15</f>
        <v>135.63024780999999</v>
      </c>
      <c r="C157" s="36">
        <f>SUMIFS(СВЦЭМ!$E$33:$E$776,СВЦЭМ!$A$33:$A$776,$A157,СВЦЭМ!$B$33:$B$776,C$155)+'СЕТ СН'!$F$15</f>
        <v>140.63633317</v>
      </c>
      <c r="D157" s="36">
        <f>SUMIFS(СВЦЭМ!$E$33:$E$776,СВЦЭМ!$A$33:$A$776,$A157,СВЦЭМ!$B$33:$B$776,D$155)+'СЕТ СН'!$F$15</f>
        <v>143.34083271</v>
      </c>
      <c r="E157" s="36">
        <f>SUMIFS(СВЦЭМ!$E$33:$E$776,СВЦЭМ!$A$33:$A$776,$A157,СВЦЭМ!$B$33:$B$776,E$155)+'СЕТ СН'!$F$15</f>
        <v>144.45294433999999</v>
      </c>
      <c r="F157" s="36">
        <f>SUMIFS(СВЦЭМ!$E$33:$E$776,СВЦЭМ!$A$33:$A$776,$A157,СВЦЭМ!$B$33:$B$776,F$155)+'СЕТ СН'!$F$15</f>
        <v>147.58525914000001</v>
      </c>
      <c r="G157" s="36">
        <f>SUMIFS(СВЦЭМ!$E$33:$E$776,СВЦЭМ!$A$33:$A$776,$A157,СВЦЭМ!$B$33:$B$776,G$155)+'СЕТ СН'!$F$15</f>
        <v>144.01357211000001</v>
      </c>
      <c r="H157" s="36">
        <f>SUMIFS(СВЦЭМ!$E$33:$E$776,СВЦЭМ!$A$33:$A$776,$A157,СВЦЭМ!$B$33:$B$776,H$155)+'СЕТ СН'!$F$15</f>
        <v>132.40494480999999</v>
      </c>
      <c r="I157" s="36">
        <f>SUMIFS(СВЦЭМ!$E$33:$E$776,СВЦЭМ!$A$33:$A$776,$A157,СВЦЭМ!$B$33:$B$776,I$155)+'СЕТ СН'!$F$15</f>
        <v>115.99440727</v>
      </c>
      <c r="J157" s="36">
        <f>SUMIFS(СВЦЭМ!$E$33:$E$776,СВЦЭМ!$A$33:$A$776,$A157,СВЦЭМ!$B$33:$B$776,J$155)+'СЕТ СН'!$F$15</f>
        <v>115.17096864</v>
      </c>
      <c r="K157" s="36">
        <f>SUMIFS(СВЦЭМ!$E$33:$E$776,СВЦЭМ!$A$33:$A$776,$A157,СВЦЭМ!$B$33:$B$776,K$155)+'СЕТ СН'!$F$15</f>
        <v>117.13735406000001</v>
      </c>
      <c r="L157" s="36">
        <f>SUMIFS(СВЦЭМ!$E$33:$E$776,СВЦЭМ!$A$33:$A$776,$A157,СВЦЭМ!$B$33:$B$776,L$155)+'СЕТ СН'!$F$15</f>
        <v>117.1825436</v>
      </c>
      <c r="M157" s="36">
        <f>SUMIFS(СВЦЭМ!$E$33:$E$776,СВЦЭМ!$A$33:$A$776,$A157,СВЦЭМ!$B$33:$B$776,M$155)+'СЕТ СН'!$F$15</f>
        <v>115.54989384</v>
      </c>
      <c r="N157" s="36">
        <f>SUMIFS(СВЦЭМ!$E$33:$E$776,СВЦЭМ!$A$33:$A$776,$A157,СВЦЭМ!$B$33:$B$776,N$155)+'СЕТ СН'!$F$15</f>
        <v>114.61622441999999</v>
      </c>
      <c r="O157" s="36">
        <f>SUMIFS(СВЦЭМ!$E$33:$E$776,СВЦЭМ!$A$33:$A$776,$A157,СВЦЭМ!$B$33:$B$776,O$155)+'СЕТ СН'!$F$15</f>
        <v>115.00237367</v>
      </c>
      <c r="P157" s="36">
        <f>SUMIFS(СВЦЭМ!$E$33:$E$776,СВЦЭМ!$A$33:$A$776,$A157,СВЦЭМ!$B$33:$B$776,P$155)+'СЕТ СН'!$F$15</f>
        <v>115.75244929</v>
      </c>
      <c r="Q157" s="36">
        <f>SUMIFS(СВЦЭМ!$E$33:$E$776,СВЦЭМ!$A$33:$A$776,$A157,СВЦЭМ!$B$33:$B$776,Q$155)+'СЕТ СН'!$F$15</f>
        <v>116.21681243</v>
      </c>
      <c r="R157" s="36">
        <f>SUMIFS(СВЦЭМ!$E$33:$E$776,СВЦЭМ!$A$33:$A$776,$A157,СВЦЭМ!$B$33:$B$776,R$155)+'СЕТ СН'!$F$15</f>
        <v>117.10663095</v>
      </c>
      <c r="S157" s="36">
        <f>SUMIFS(СВЦЭМ!$E$33:$E$776,СВЦЭМ!$A$33:$A$776,$A157,СВЦЭМ!$B$33:$B$776,S$155)+'СЕТ СН'!$F$15</f>
        <v>116.15026383999999</v>
      </c>
      <c r="T157" s="36">
        <f>SUMIFS(СВЦЭМ!$E$33:$E$776,СВЦЭМ!$A$33:$A$776,$A157,СВЦЭМ!$B$33:$B$776,T$155)+'СЕТ СН'!$F$15</f>
        <v>117.18210154000001</v>
      </c>
      <c r="U157" s="36">
        <f>SUMIFS(СВЦЭМ!$E$33:$E$776,СВЦЭМ!$A$33:$A$776,$A157,СВЦЭМ!$B$33:$B$776,U$155)+'СЕТ СН'!$F$15</f>
        <v>121.24445541999999</v>
      </c>
      <c r="V157" s="36">
        <f>SUMIFS(СВЦЭМ!$E$33:$E$776,СВЦЭМ!$A$33:$A$776,$A157,СВЦЭМ!$B$33:$B$776,V$155)+'СЕТ СН'!$F$15</f>
        <v>120.80353787</v>
      </c>
      <c r="W157" s="36">
        <f>SUMIFS(СВЦЭМ!$E$33:$E$776,СВЦЭМ!$A$33:$A$776,$A157,СВЦЭМ!$B$33:$B$776,W$155)+'СЕТ СН'!$F$15</f>
        <v>117.26834071</v>
      </c>
      <c r="X157" s="36">
        <f>SUMIFS(СВЦЭМ!$E$33:$E$776,СВЦЭМ!$A$33:$A$776,$A157,СВЦЭМ!$B$33:$B$776,X$155)+'СЕТ СН'!$F$15</f>
        <v>115.39938868</v>
      </c>
      <c r="Y157" s="36">
        <f>SUMIFS(СВЦЭМ!$E$33:$E$776,СВЦЭМ!$A$33:$A$776,$A157,СВЦЭМ!$B$33:$B$776,Y$155)+'СЕТ СН'!$F$15</f>
        <v>128.95829404</v>
      </c>
    </row>
    <row r="158" spans="1:27" ht="15.75" x14ac:dyDescent="0.2">
      <c r="A158" s="35">
        <f t="shared" ref="A158:A186" si="4">A157+1</f>
        <v>43741</v>
      </c>
      <c r="B158" s="36">
        <f>SUMIFS(СВЦЭМ!$E$33:$E$776,СВЦЭМ!$A$33:$A$776,$A158,СВЦЭМ!$B$33:$B$776,B$155)+'СЕТ СН'!$F$15</f>
        <v>136.70085194000001</v>
      </c>
      <c r="C158" s="36">
        <f>SUMIFS(СВЦЭМ!$E$33:$E$776,СВЦЭМ!$A$33:$A$776,$A158,СВЦЭМ!$B$33:$B$776,C$155)+'СЕТ СН'!$F$15</f>
        <v>143.68377656000001</v>
      </c>
      <c r="D158" s="36">
        <f>SUMIFS(СВЦЭМ!$E$33:$E$776,СВЦЭМ!$A$33:$A$776,$A158,СВЦЭМ!$B$33:$B$776,D$155)+'СЕТ СН'!$F$15</f>
        <v>147.84182346</v>
      </c>
      <c r="E158" s="36">
        <f>SUMIFS(СВЦЭМ!$E$33:$E$776,СВЦЭМ!$A$33:$A$776,$A158,СВЦЭМ!$B$33:$B$776,E$155)+'СЕТ СН'!$F$15</f>
        <v>148.8695184</v>
      </c>
      <c r="F158" s="36">
        <f>SUMIFS(СВЦЭМ!$E$33:$E$776,СВЦЭМ!$A$33:$A$776,$A158,СВЦЭМ!$B$33:$B$776,F$155)+'СЕТ СН'!$F$15</f>
        <v>148.26263965000001</v>
      </c>
      <c r="G158" s="36">
        <f>SUMIFS(СВЦЭМ!$E$33:$E$776,СВЦЭМ!$A$33:$A$776,$A158,СВЦЭМ!$B$33:$B$776,G$155)+'СЕТ СН'!$F$15</f>
        <v>145.41109829000001</v>
      </c>
      <c r="H158" s="36">
        <f>SUMIFS(СВЦЭМ!$E$33:$E$776,СВЦЭМ!$A$33:$A$776,$A158,СВЦЭМ!$B$33:$B$776,H$155)+'СЕТ СН'!$F$15</f>
        <v>132.45229578999999</v>
      </c>
      <c r="I158" s="36">
        <f>SUMIFS(СВЦЭМ!$E$33:$E$776,СВЦЭМ!$A$33:$A$776,$A158,СВЦЭМ!$B$33:$B$776,I$155)+'СЕТ СН'!$F$15</f>
        <v>117.41111693000001</v>
      </c>
      <c r="J158" s="36">
        <f>SUMIFS(СВЦЭМ!$E$33:$E$776,СВЦЭМ!$A$33:$A$776,$A158,СВЦЭМ!$B$33:$B$776,J$155)+'СЕТ СН'!$F$15</f>
        <v>117.86516094</v>
      </c>
      <c r="K158" s="36">
        <f>SUMIFS(СВЦЭМ!$E$33:$E$776,СВЦЭМ!$A$33:$A$776,$A158,СВЦЭМ!$B$33:$B$776,K$155)+'СЕТ СН'!$F$15</f>
        <v>119.97481113000001</v>
      </c>
      <c r="L158" s="36">
        <f>SUMIFS(СВЦЭМ!$E$33:$E$776,СВЦЭМ!$A$33:$A$776,$A158,СВЦЭМ!$B$33:$B$776,L$155)+'СЕТ СН'!$F$15</f>
        <v>121.18092624000001</v>
      </c>
      <c r="M158" s="36">
        <f>SUMIFS(СВЦЭМ!$E$33:$E$776,СВЦЭМ!$A$33:$A$776,$A158,СВЦЭМ!$B$33:$B$776,M$155)+'СЕТ СН'!$F$15</f>
        <v>119.56001967</v>
      </c>
      <c r="N158" s="36">
        <f>SUMIFS(СВЦЭМ!$E$33:$E$776,СВЦЭМ!$A$33:$A$776,$A158,СВЦЭМ!$B$33:$B$776,N$155)+'СЕТ СН'!$F$15</f>
        <v>127.37749900999999</v>
      </c>
      <c r="O158" s="36">
        <f>SUMIFS(СВЦЭМ!$E$33:$E$776,СВЦЭМ!$A$33:$A$776,$A158,СВЦЭМ!$B$33:$B$776,O$155)+'СЕТ СН'!$F$15</f>
        <v>136.61243103999999</v>
      </c>
      <c r="P158" s="36">
        <f>SUMIFS(СВЦЭМ!$E$33:$E$776,СВЦЭМ!$A$33:$A$776,$A158,СВЦЭМ!$B$33:$B$776,P$155)+'СЕТ СН'!$F$15</f>
        <v>136.95231118999999</v>
      </c>
      <c r="Q158" s="36">
        <f>SUMIFS(СВЦЭМ!$E$33:$E$776,СВЦЭМ!$A$33:$A$776,$A158,СВЦЭМ!$B$33:$B$776,Q$155)+'СЕТ СН'!$F$15</f>
        <v>136.22556251</v>
      </c>
      <c r="R158" s="36">
        <f>SUMIFS(СВЦЭМ!$E$33:$E$776,СВЦЭМ!$A$33:$A$776,$A158,СВЦЭМ!$B$33:$B$776,R$155)+'СЕТ СН'!$F$15</f>
        <v>126.40481466</v>
      </c>
      <c r="S158" s="36">
        <f>SUMIFS(СВЦЭМ!$E$33:$E$776,СВЦЭМ!$A$33:$A$776,$A158,СВЦЭМ!$B$33:$B$776,S$155)+'СЕТ СН'!$F$15</f>
        <v>123.67661665</v>
      </c>
      <c r="T158" s="36">
        <f>SUMIFS(СВЦЭМ!$E$33:$E$776,СВЦЭМ!$A$33:$A$776,$A158,СВЦЭМ!$B$33:$B$776,T$155)+'СЕТ СН'!$F$15</f>
        <v>121.44968588</v>
      </c>
      <c r="U158" s="36">
        <f>SUMIFS(СВЦЭМ!$E$33:$E$776,СВЦЭМ!$A$33:$A$776,$A158,СВЦЭМ!$B$33:$B$776,U$155)+'СЕТ СН'!$F$15</f>
        <v>123.24210976000001</v>
      </c>
      <c r="V158" s="36">
        <f>SUMIFS(СВЦЭМ!$E$33:$E$776,СВЦЭМ!$A$33:$A$776,$A158,СВЦЭМ!$B$33:$B$776,V$155)+'СЕТ СН'!$F$15</f>
        <v>123.96596232</v>
      </c>
      <c r="W158" s="36">
        <f>SUMIFS(СВЦЭМ!$E$33:$E$776,СВЦЭМ!$A$33:$A$776,$A158,СВЦЭМ!$B$33:$B$776,W$155)+'СЕТ СН'!$F$15</f>
        <v>123.85362555</v>
      </c>
      <c r="X158" s="36">
        <f>SUMIFS(СВЦЭМ!$E$33:$E$776,СВЦЭМ!$A$33:$A$776,$A158,СВЦЭМ!$B$33:$B$776,X$155)+'СЕТ СН'!$F$15</f>
        <v>117.79084881999999</v>
      </c>
      <c r="Y158" s="36">
        <f>SUMIFS(СВЦЭМ!$E$33:$E$776,СВЦЭМ!$A$33:$A$776,$A158,СВЦЭМ!$B$33:$B$776,Y$155)+'СЕТ СН'!$F$15</f>
        <v>122.01140229000001</v>
      </c>
    </row>
    <row r="159" spans="1:27" ht="15.75" x14ac:dyDescent="0.2">
      <c r="A159" s="35">
        <f t="shared" si="4"/>
        <v>43742</v>
      </c>
      <c r="B159" s="36">
        <f>SUMIFS(СВЦЭМ!$E$33:$E$776,СВЦЭМ!$A$33:$A$776,$A159,СВЦЭМ!$B$33:$B$776,B$155)+'СЕТ СН'!$F$15</f>
        <v>135.61293445000001</v>
      </c>
      <c r="C159" s="36">
        <f>SUMIFS(СВЦЭМ!$E$33:$E$776,СВЦЭМ!$A$33:$A$776,$A159,СВЦЭМ!$B$33:$B$776,C$155)+'СЕТ СН'!$F$15</f>
        <v>141.64050323999999</v>
      </c>
      <c r="D159" s="36">
        <f>SUMIFS(СВЦЭМ!$E$33:$E$776,СВЦЭМ!$A$33:$A$776,$A159,СВЦЭМ!$B$33:$B$776,D$155)+'СЕТ СН'!$F$15</f>
        <v>142.21437247</v>
      </c>
      <c r="E159" s="36">
        <f>SUMIFS(СВЦЭМ!$E$33:$E$776,СВЦЭМ!$A$33:$A$776,$A159,СВЦЭМ!$B$33:$B$776,E$155)+'СЕТ СН'!$F$15</f>
        <v>146.09363848000001</v>
      </c>
      <c r="F159" s="36">
        <f>SUMIFS(СВЦЭМ!$E$33:$E$776,СВЦЭМ!$A$33:$A$776,$A159,СВЦЭМ!$B$33:$B$776,F$155)+'СЕТ СН'!$F$15</f>
        <v>142.0162503</v>
      </c>
      <c r="G159" s="36">
        <f>SUMIFS(СВЦЭМ!$E$33:$E$776,СВЦЭМ!$A$33:$A$776,$A159,СВЦЭМ!$B$33:$B$776,G$155)+'СЕТ СН'!$F$15</f>
        <v>137.35518407000001</v>
      </c>
      <c r="H159" s="36">
        <f>SUMIFS(СВЦЭМ!$E$33:$E$776,СВЦЭМ!$A$33:$A$776,$A159,СВЦЭМ!$B$33:$B$776,H$155)+'СЕТ СН'!$F$15</f>
        <v>128.44192514</v>
      </c>
      <c r="I159" s="36">
        <f>SUMIFS(СВЦЭМ!$E$33:$E$776,СВЦЭМ!$A$33:$A$776,$A159,СВЦЭМ!$B$33:$B$776,I$155)+'СЕТ СН'!$F$15</f>
        <v>112.94715791</v>
      </c>
      <c r="J159" s="36">
        <f>SUMIFS(СВЦЭМ!$E$33:$E$776,СВЦЭМ!$A$33:$A$776,$A159,СВЦЭМ!$B$33:$B$776,J$155)+'СЕТ СН'!$F$15</f>
        <v>113.5321438</v>
      </c>
      <c r="K159" s="36">
        <f>SUMIFS(СВЦЭМ!$E$33:$E$776,СВЦЭМ!$A$33:$A$776,$A159,СВЦЭМ!$B$33:$B$776,K$155)+'СЕТ СН'!$F$15</f>
        <v>116.70813347000001</v>
      </c>
      <c r="L159" s="36">
        <f>SUMIFS(СВЦЭМ!$E$33:$E$776,СВЦЭМ!$A$33:$A$776,$A159,СВЦЭМ!$B$33:$B$776,L$155)+'СЕТ СН'!$F$15</f>
        <v>117.19325136</v>
      </c>
      <c r="M159" s="36">
        <f>SUMIFS(СВЦЭМ!$E$33:$E$776,СВЦЭМ!$A$33:$A$776,$A159,СВЦЭМ!$B$33:$B$776,M$155)+'СЕТ СН'!$F$15</f>
        <v>115.85164879</v>
      </c>
      <c r="N159" s="36">
        <f>SUMIFS(СВЦЭМ!$E$33:$E$776,СВЦЭМ!$A$33:$A$776,$A159,СВЦЭМ!$B$33:$B$776,N$155)+'СЕТ СН'!$F$15</f>
        <v>115.14023724</v>
      </c>
      <c r="O159" s="36">
        <f>SUMIFS(СВЦЭМ!$E$33:$E$776,СВЦЭМ!$A$33:$A$776,$A159,СВЦЭМ!$B$33:$B$776,O$155)+'СЕТ СН'!$F$15</f>
        <v>115.17278404</v>
      </c>
      <c r="P159" s="36">
        <f>SUMIFS(СВЦЭМ!$E$33:$E$776,СВЦЭМ!$A$33:$A$776,$A159,СВЦЭМ!$B$33:$B$776,P$155)+'СЕТ СН'!$F$15</f>
        <v>115.14528464999999</v>
      </c>
      <c r="Q159" s="36">
        <f>SUMIFS(СВЦЭМ!$E$33:$E$776,СВЦЭМ!$A$33:$A$776,$A159,СВЦЭМ!$B$33:$B$776,Q$155)+'СЕТ СН'!$F$15</f>
        <v>114.89667833</v>
      </c>
      <c r="R159" s="36">
        <f>SUMIFS(СВЦЭМ!$E$33:$E$776,СВЦЭМ!$A$33:$A$776,$A159,СВЦЭМ!$B$33:$B$776,R$155)+'СЕТ СН'!$F$15</f>
        <v>113.98030331</v>
      </c>
      <c r="S159" s="36">
        <f>SUMIFS(СВЦЭМ!$E$33:$E$776,СВЦЭМ!$A$33:$A$776,$A159,СВЦЭМ!$B$33:$B$776,S$155)+'СЕТ СН'!$F$15</f>
        <v>113.83633150999999</v>
      </c>
      <c r="T159" s="36">
        <f>SUMIFS(СВЦЭМ!$E$33:$E$776,СВЦЭМ!$A$33:$A$776,$A159,СВЦЭМ!$B$33:$B$776,T$155)+'СЕТ СН'!$F$15</f>
        <v>114.47240197000001</v>
      </c>
      <c r="U159" s="36">
        <f>SUMIFS(СВЦЭМ!$E$33:$E$776,СВЦЭМ!$A$33:$A$776,$A159,СВЦЭМ!$B$33:$B$776,U$155)+'СЕТ СН'!$F$15</f>
        <v>117.43768286</v>
      </c>
      <c r="V159" s="36">
        <f>SUMIFS(СВЦЭМ!$E$33:$E$776,СВЦЭМ!$A$33:$A$776,$A159,СВЦЭМ!$B$33:$B$776,V$155)+'СЕТ СН'!$F$15</f>
        <v>116.3648335</v>
      </c>
      <c r="W159" s="36">
        <f>SUMIFS(СВЦЭМ!$E$33:$E$776,СВЦЭМ!$A$33:$A$776,$A159,СВЦЭМ!$B$33:$B$776,W$155)+'СЕТ СН'!$F$15</f>
        <v>113.0736199</v>
      </c>
      <c r="X159" s="36">
        <f>SUMIFS(СВЦЭМ!$E$33:$E$776,СВЦЭМ!$A$33:$A$776,$A159,СВЦЭМ!$B$33:$B$776,X$155)+'СЕТ СН'!$F$15</f>
        <v>118.35287335</v>
      </c>
      <c r="Y159" s="36">
        <f>SUMIFS(СВЦЭМ!$E$33:$E$776,СВЦЭМ!$A$33:$A$776,$A159,СВЦЭМ!$B$33:$B$776,Y$155)+'СЕТ СН'!$F$15</f>
        <v>129.93078550999999</v>
      </c>
    </row>
    <row r="160" spans="1:27" ht="15.75" x14ac:dyDescent="0.2">
      <c r="A160" s="35">
        <f t="shared" si="4"/>
        <v>43743</v>
      </c>
      <c r="B160" s="36">
        <f>SUMIFS(СВЦЭМ!$E$33:$E$776,СВЦЭМ!$A$33:$A$776,$A160,СВЦЭМ!$B$33:$B$776,B$155)+'СЕТ СН'!$F$15</f>
        <v>136.86125192</v>
      </c>
      <c r="C160" s="36">
        <f>SUMIFS(СВЦЭМ!$E$33:$E$776,СВЦЭМ!$A$33:$A$776,$A160,СВЦЭМ!$B$33:$B$776,C$155)+'СЕТ СН'!$F$15</f>
        <v>144.74311087000001</v>
      </c>
      <c r="D160" s="36">
        <f>SUMIFS(СВЦЭМ!$E$33:$E$776,СВЦЭМ!$A$33:$A$776,$A160,СВЦЭМ!$B$33:$B$776,D$155)+'СЕТ СН'!$F$15</f>
        <v>146.86762791999999</v>
      </c>
      <c r="E160" s="36">
        <f>SUMIFS(СВЦЭМ!$E$33:$E$776,СВЦЭМ!$A$33:$A$776,$A160,СВЦЭМ!$B$33:$B$776,E$155)+'СЕТ СН'!$F$15</f>
        <v>147.88796846</v>
      </c>
      <c r="F160" s="36">
        <f>SUMIFS(СВЦЭМ!$E$33:$E$776,СВЦЭМ!$A$33:$A$776,$A160,СВЦЭМ!$B$33:$B$776,F$155)+'СЕТ СН'!$F$15</f>
        <v>146.01658513999999</v>
      </c>
      <c r="G160" s="36">
        <f>SUMIFS(СВЦЭМ!$E$33:$E$776,СВЦЭМ!$A$33:$A$776,$A160,СВЦЭМ!$B$33:$B$776,G$155)+'СЕТ СН'!$F$15</f>
        <v>145.51577374999999</v>
      </c>
      <c r="H160" s="36">
        <f>SUMIFS(СВЦЭМ!$E$33:$E$776,СВЦЭМ!$A$33:$A$776,$A160,СВЦЭМ!$B$33:$B$776,H$155)+'СЕТ СН'!$F$15</f>
        <v>139.75466453999999</v>
      </c>
      <c r="I160" s="36">
        <f>SUMIFS(СВЦЭМ!$E$33:$E$776,СВЦЭМ!$A$33:$A$776,$A160,СВЦЭМ!$B$33:$B$776,I$155)+'СЕТ СН'!$F$15</f>
        <v>126.82410919</v>
      </c>
      <c r="J160" s="36">
        <f>SUMIFS(СВЦЭМ!$E$33:$E$776,СВЦЭМ!$A$33:$A$776,$A160,СВЦЭМ!$B$33:$B$776,J$155)+'СЕТ СН'!$F$15</f>
        <v>116.11263929</v>
      </c>
      <c r="K160" s="36">
        <f>SUMIFS(СВЦЭМ!$E$33:$E$776,СВЦЭМ!$A$33:$A$776,$A160,СВЦЭМ!$B$33:$B$776,K$155)+'СЕТ СН'!$F$15</f>
        <v>113.1839236</v>
      </c>
      <c r="L160" s="36">
        <f>SUMIFS(СВЦЭМ!$E$33:$E$776,СВЦЭМ!$A$33:$A$776,$A160,СВЦЭМ!$B$33:$B$776,L$155)+'СЕТ СН'!$F$15</f>
        <v>115.05464889</v>
      </c>
      <c r="M160" s="36">
        <f>SUMIFS(СВЦЭМ!$E$33:$E$776,СВЦЭМ!$A$33:$A$776,$A160,СВЦЭМ!$B$33:$B$776,M$155)+'СЕТ СН'!$F$15</f>
        <v>113.84695702</v>
      </c>
      <c r="N160" s="36">
        <f>SUMIFS(СВЦЭМ!$E$33:$E$776,СВЦЭМ!$A$33:$A$776,$A160,СВЦЭМ!$B$33:$B$776,N$155)+'СЕТ СН'!$F$15</f>
        <v>113.72878657</v>
      </c>
      <c r="O160" s="36">
        <f>SUMIFS(СВЦЭМ!$E$33:$E$776,СВЦЭМ!$A$33:$A$776,$A160,СВЦЭМ!$B$33:$B$776,O$155)+'СЕТ СН'!$F$15</f>
        <v>114.71494312</v>
      </c>
      <c r="P160" s="36">
        <f>SUMIFS(СВЦЭМ!$E$33:$E$776,СВЦЭМ!$A$33:$A$776,$A160,СВЦЭМ!$B$33:$B$776,P$155)+'СЕТ СН'!$F$15</f>
        <v>116.05386444</v>
      </c>
      <c r="Q160" s="36">
        <f>SUMIFS(СВЦЭМ!$E$33:$E$776,СВЦЭМ!$A$33:$A$776,$A160,СВЦЭМ!$B$33:$B$776,Q$155)+'СЕТ СН'!$F$15</f>
        <v>116.29806268</v>
      </c>
      <c r="R160" s="36">
        <f>SUMIFS(СВЦЭМ!$E$33:$E$776,СВЦЭМ!$A$33:$A$776,$A160,СВЦЭМ!$B$33:$B$776,R$155)+'СЕТ СН'!$F$15</f>
        <v>116.86234652</v>
      </c>
      <c r="S160" s="36">
        <f>SUMIFS(СВЦЭМ!$E$33:$E$776,СВЦЭМ!$A$33:$A$776,$A160,СВЦЭМ!$B$33:$B$776,S$155)+'СЕТ СН'!$F$15</f>
        <v>116.52768365999999</v>
      </c>
      <c r="T160" s="36">
        <f>SUMIFS(СВЦЭМ!$E$33:$E$776,СВЦЭМ!$A$33:$A$776,$A160,СВЦЭМ!$B$33:$B$776,T$155)+'СЕТ СН'!$F$15</f>
        <v>115.18158466</v>
      </c>
      <c r="U160" s="36">
        <f>SUMIFS(СВЦЭМ!$E$33:$E$776,СВЦЭМ!$A$33:$A$776,$A160,СВЦЭМ!$B$33:$B$776,U$155)+'СЕТ СН'!$F$15</f>
        <v>118.60697365</v>
      </c>
      <c r="V160" s="36">
        <f>SUMIFS(СВЦЭМ!$E$33:$E$776,СВЦЭМ!$A$33:$A$776,$A160,СВЦЭМ!$B$33:$B$776,V$155)+'СЕТ СН'!$F$15</f>
        <v>118.97658862999999</v>
      </c>
      <c r="W160" s="36">
        <f>SUMIFS(СВЦЭМ!$E$33:$E$776,СВЦЭМ!$A$33:$A$776,$A160,СВЦЭМ!$B$33:$B$776,W$155)+'СЕТ СН'!$F$15</f>
        <v>116.93179886999999</v>
      </c>
      <c r="X160" s="36">
        <f>SUMIFS(СВЦЭМ!$E$33:$E$776,СВЦЭМ!$A$33:$A$776,$A160,СВЦЭМ!$B$33:$B$776,X$155)+'СЕТ СН'!$F$15</f>
        <v>116.57067272</v>
      </c>
      <c r="Y160" s="36">
        <f>SUMIFS(СВЦЭМ!$E$33:$E$776,СВЦЭМ!$A$33:$A$776,$A160,СВЦЭМ!$B$33:$B$776,Y$155)+'СЕТ СН'!$F$15</f>
        <v>135.04644127</v>
      </c>
    </row>
    <row r="161" spans="1:25" ht="15.75" x14ac:dyDescent="0.2">
      <c r="A161" s="35">
        <f t="shared" si="4"/>
        <v>43744</v>
      </c>
      <c r="B161" s="36">
        <f>SUMIFS(СВЦЭМ!$E$33:$E$776,СВЦЭМ!$A$33:$A$776,$A161,СВЦЭМ!$B$33:$B$776,B$155)+'СЕТ СН'!$F$15</f>
        <v>134.02403294000001</v>
      </c>
      <c r="C161" s="36">
        <f>SUMIFS(СВЦЭМ!$E$33:$E$776,СВЦЭМ!$A$33:$A$776,$A161,СВЦЭМ!$B$33:$B$776,C$155)+'СЕТ СН'!$F$15</f>
        <v>139.7965476</v>
      </c>
      <c r="D161" s="36">
        <f>SUMIFS(СВЦЭМ!$E$33:$E$776,СВЦЭМ!$A$33:$A$776,$A161,СВЦЭМ!$B$33:$B$776,D$155)+'СЕТ СН'!$F$15</f>
        <v>144.18743548</v>
      </c>
      <c r="E161" s="36">
        <f>SUMIFS(СВЦЭМ!$E$33:$E$776,СВЦЭМ!$A$33:$A$776,$A161,СВЦЭМ!$B$33:$B$776,E$155)+'СЕТ СН'!$F$15</f>
        <v>145.90307146000001</v>
      </c>
      <c r="F161" s="36">
        <f>SUMIFS(СВЦЭМ!$E$33:$E$776,СВЦЭМ!$A$33:$A$776,$A161,СВЦЭМ!$B$33:$B$776,F$155)+'СЕТ СН'!$F$15</f>
        <v>145.84792632</v>
      </c>
      <c r="G161" s="36">
        <f>SUMIFS(СВЦЭМ!$E$33:$E$776,СВЦЭМ!$A$33:$A$776,$A161,СВЦЭМ!$B$33:$B$776,G$155)+'СЕТ СН'!$F$15</f>
        <v>145.82639868000001</v>
      </c>
      <c r="H161" s="36">
        <f>SUMIFS(СВЦЭМ!$E$33:$E$776,СВЦЭМ!$A$33:$A$776,$A161,СВЦЭМ!$B$33:$B$776,H$155)+'СЕТ СН'!$F$15</f>
        <v>136.3309491</v>
      </c>
      <c r="I161" s="36">
        <f>SUMIFS(СВЦЭМ!$E$33:$E$776,СВЦЭМ!$A$33:$A$776,$A161,СВЦЭМ!$B$33:$B$776,I$155)+'СЕТ СН'!$F$15</f>
        <v>121.00295893000001</v>
      </c>
      <c r="J161" s="36">
        <f>SUMIFS(СВЦЭМ!$E$33:$E$776,СВЦЭМ!$A$33:$A$776,$A161,СВЦЭМ!$B$33:$B$776,J$155)+'СЕТ СН'!$F$15</f>
        <v>111.55167964</v>
      </c>
      <c r="K161" s="36">
        <f>SUMIFS(СВЦЭМ!$E$33:$E$776,СВЦЭМ!$A$33:$A$776,$A161,СВЦЭМ!$B$33:$B$776,K$155)+'СЕТ СН'!$F$15</f>
        <v>112.756849</v>
      </c>
      <c r="L161" s="36">
        <f>SUMIFS(СВЦЭМ!$E$33:$E$776,СВЦЭМ!$A$33:$A$776,$A161,СВЦЭМ!$B$33:$B$776,L$155)+'СЕТ СН'!$F$15</f>
        <v>115.55129613</v>
      </c>
      <c r="M161" s="36">
        <f>SUMIFS(СВЦЭМ!$E$33:$E$776,СВЦЭМ!$A$33:$A$776,$A161,СВЦЭМ!$B$33:$B$776,M$155)+'СЕТ СН'!$F$15</f>
        <v>114.2303763</v>
      </c>
      <c r="N161" s="36">
        <f>SUMIFS(СВЦЭМ!$E$33:$E$776,СВЦЭМ!$A$33:$A$776,$A161,СВЦЭМ!$B$33:$B$776,N$155)+'СЕТ СН'!$F$15</f>
        <v>112.26032442</v>
      </c>
      <c r="O161" s="36">
        <f>SUMIFS(СВЦЭМ!$E$33:$E$776,СВЦЭМ!$A$33:$A$776,$A161,СВЦЭМ!$B$33:$B$776,O$155)+'СЕТ СН'!$F$15</f>
        <v>112.44714936</v>
      </c>
      <c r="P161" s="36">
        <f>SUMIFS(СВЦЭМ!$E$33:$E$776,СВЦЭМ!$A$33:$A$776,$A161,СВЦЭМ!$B$33:$B$776,P$155)+'СЕТ СН'!$F$15</f>
        <v>112.30798867999999</v>
      </c>
      <c r="Q161" s="36">
        <f>SUMIFS(СВЦЭМ!$E$33:$E$776,СВЦЭМ!$A$33:$A$776,$A161,СВЦЭМ!$B$33:$B$776,Q$155)+'СЕТ СН'!$F$15</f>
        <v>113.08494131</v>
      </c>
      <c r="R161" s="36">
        <f>SUMIFS(СВЦЭМ!$E$33:$E$776,СВЦЭМ!$A$33:$A$776,$A161,СВЦЭМ!$B$33:$B$776,R$155)+'СЕТ СН'!$F$15</f>
        <v>111.57316775</v>
      </c>
      <c r="S161" s="36">
        <f>SUMIFS(СВЦЭМ!$E$33:$E$776,СВЦЭМ!$A$33:$A$776,$A161,СВЦЭМ!$B$33:$B$776,S$155)+'СЕТ СН'!$F$15</f>
        <v>113.04137548</v>
      </c>
      <c r="T161" s="36">
        <f>SUMIFS(СВЦЭМ!$E$33:$E$776,СВЦЭМ!$A$33:$A$776,$A161,СВЦЭМ!$B$33:$B$776,T$155)+'СЕТ СН'!$F$15</f>
        <v>113.39792126</v>
      </c>
      <c r="U161" s="36">
        <f>SUMIFS(СВЦЭМ!$E$33:$E$776,СВЦЭМ!$A$33:$A$776,$A161,СВЦЭМ!$B$33:$B$776,U$155)+'СЕТ СН'!$F$15</f>
        <v>116.66726645999999</v>
      </c>
      <c r="V161" s="36">
        <f>SUMIFS(СВЦЭМ!$E$33:$E$776,СВЦЭМ!$A$33:$A$776,$A161,СВЦЭМ!$B$33:$B$776,V$155)+'СЕТ СН'!$F$15</f>
        <v>116.4944682</v>
      </c>
      <c r="W161" s="36">
        <f>SUMIFS(СВЦЭМ!$E$33:$E$776,СВЦЭМ!$A$33:$A$776,$A161,СВЦЭМ!$B$33:$B$776,W$155)+'СЕТ СН'!$F$15</f>
        <v>114.25365217</v>
      </c>
      <c r="X161" s="36">
        <f>SUMIFS(СВЦЭМ!$E$33:$E$776,СВЦЭМ!$A$33:$A$776,$A161,СВЦЭМ!$B$33:$B$776,X$155)+'СЕТ СН'!$F$15</f>
        <v>112.60263629000001</v>
      </c>
      <c r="Y161" s="36">
        <f>SUMIFS(СВЦЭМ!$E$33:$E$776,СВЦЭМ!$A$33:$A$776,$A161,СВЦЭМ!$B$33:$B$776,Y$155)+'СЕТ СН'!$F$15</f>
        <v>120.08258264</v>
      </c>
    </row>
    <row r="162" spans="1:25" ht="15.75" x14ac:dyDescent="0.2">
      <c r="A162" s="35">
        <f t="shared" si="4"/>
        <v>43745</v>
      </c>
      <c r="B162" s="36">
        <f>SUMIFS(СВЦЭМ!$E$33:$E$776,СВЦЭМ!$A$33:$A$776,$A162,СВЦЭМ!$B$33:$B$776,B$155)+'СЕТ СН'!$F$15</f>
        <v>137.70566234</v>
      </c>
      <c r="C162" s="36">
        <f>SUMIFS(СВЦЭМ!$E$33:$E$776,СВЦЭМ!$A$33:$A$776,$A162,СВЦЭМ!$B$33:$B$776,C$155)+'СЕТ СН'!$F$15</f>
        <v>141.2965849</v>
      </c>
      <c r="D162" s="36">
        <f>SUMIFS(СВЦЭМ!$E$33:$E$776,СВЦЭМ!$A$33:$A$776,$A162,СВЦЭМ!$B$33:$B$776,D$155)+'СЕТ СН'!$F$15</f>
        <v>144.04008069</v>
      </c>
      <c r="E162" s="36">
        <f>SUMIFS(СВЦЭМ!$E$33:$E$776,СВЦЭМ!$A$33:$A$776,$A162,СВЦЭМ!$B$33:$B$776,E$155)+'СЕТ СН'!$F$15</f>
        <v>147.09038806000001</v>
      </c>
      <c r="F162" s="36">
        <f>SUMIFS(СВЦЭМ!$E$33:$E$776,СВЦЭМ!$A$33:$A$776,$A162,СВЦЭМ!$B$33:$B$776,F$155)+'СЕТ СН'!$F$15</f>
        <v>148.43176319</v>
      </c>
      <c r="G162" s="36">
        <f>SUMIFS(СВЦЭМ!$E$33:$E$776,СВЦЭМ!$A$33:$A$776,$A162,СВЦЭМ!$B$33:$B$776,G$155)+'СЕТ СН'!$F$15</f>
        <v>144.68907953999999</v>
      </c>
      <c r="H162" s="36">
        <f>SUMIFS(СВЦЭМ!$E$33:$E$776,СВЦЭМ!$A$33:$A$776,$A162,СВЦЭМ!$B$33:$B$776,H$155)+'СЕТ СН'!$F$15</f>
        <v>130.02343930999999</v>
      </c>
      <c r="I162" s="36">
        <f>SUMIFS(СВЦЭМ!$E$33:$E$776,СВЦЭМ!$A$33:$A$776,$A162,СВЦЭМ!$B$33:$B$776,I$155)+'СЕТ СН'!$F$15</f>
        <v>114.60229826</v>
      </c>
      <c r="J162" s="36">
        <f>SUMIFS(СВЦЭМ!$E$33:$E$776,СВЦЭМ!$A$33:$A$776,$A162,СВЦЭМ!$B$33:$B$776,J$155)+'СЕТ СН'!$F$15</f>
        <v>112.11790453</v>
      </c>
      <c r="K162" s="36">
        <f>SUMIFS(СВЦЭМ!$E$33:$E$776,СВЦЭМ!$A$33:$A$776,$A162,СВЦЭМ!$B$33:$B$776,K$155)+'СЕТ СН'!$F$15</f>
        <v>112.35055582</v>
      </c>
      <c r="L162" s="36">
        <f>SUMIFS(СВЦЭМ!$E$33:$E$776,СВЦЭМ!$A$33:$A$776,$A162,СВЦЭМ!$B$33:$B$776,L$155)+'СЕТ СН'!$F$15</f>
        <v>112.01715116</v>
      </c>
      <c r="M162" s="36">
        <f>SUMIFS(СВЦЭМ!$E$33:$E$776,СВЦЭМ!$A$33:$A$776,$A162,СВЦЭМ!$B$33:$B$776,M$155)+'СЕТ СН'!$F$15</f>
        <v>113.75662547</v>
      </c>
      <c r="N162" s="36">
        <f>SUMIFS(СВЦЭМ!$E$33:$E$776,СВЦЭМ!$A$33:$A$776,$A162,СВЦЭМ!$B$33:$B$776,N$155)+'СЕТ СН'!$F$15</f>
        <v>115.01688317999999</v>
      </c>
      <c r="O162" s="36">
        <f>SUMIFS(СВЦЭМ!$E$33:$E$776,СВЦЭМ!$A$33:$A$776,$A162,СВЦЭМ!$B$33:$B$776,O$155)+'СЕТ СН'!$F$15</f>
        <v>114.9083219</v>
      </c>
      <c r="P162" s="36">
        <f>SUMIFS(СВЦЭМ!$E$33:$E$776,СВЦЭМ!$A$33:$A$776,$A162,СВЦЭМ!$B$33:$B$776,P$155)+'СЕТ СН'!$F$15</f>
        <v>114.66257589999999</v>
      </c>
      <c r="Q162" s="36">
        <f>SUMIFS(СВЦЭМ!$E$33:$E$776,СВЦЭМ!$A$33:$A$776,$A162,СВЦЭМ!$B$33:$B$776,Q$155)+'СЕТ СН'!$F$15</f>
        <v>115.69951541</v>
      </c>
      <c r="R162" s="36">
        <f>SUMIFS(СВЦЭМ!$E$33:$E$776,СВЦЭМ!$A$33:$A$776,$A162,СВЦЭМ!$B$33:$B$776,R$155)+'СЕТ СН'!$F$15</f>
        <v>115.39554769999999</v>
      </c>
      <c r="S162" s="36">
        <f>SUMIFS(СВЦЭМ!$E$33:$E$776,СВЦЭМ!$A$33:$A$776,$A162,СВЦЭМ!$B$33:$B$776,S$155)+'СЕТ СН'!$F$15</f>
        <v>116.2533588</v>
      </c>
      <c r="T162" s="36">
        <f>SUMIFS(СВЦЭМ!$E$33:$E$776,СВЦЭМ!$A$33:$A$776,$A162,СВЦЭМ!$B$33:$B$776,T$155)+'СЕТ СН'!$F$15</f>
        <v>114.30415480000001</v>
      </c>
      <c r="U162" s="36">
        <f>SUMIFS(СВЦЭМ!$E$33:$E$776,СВЦЭМ!$A$33:$A$776,$A162,СВЦЭМ!$B$33:$B$776,U$155)+'СЕТ СН'!$F$15</f>
        <v>113.3886033</v>
      </c>
      <c r="V162" s="36">
        <f>SUMIFS(СВЦЭМ!$E$33:$E$776,СВЦЭМ!$A$33:$A$776,$A162,СВЦЭМ!$B$33:$B$776,V$155)+'СЕТ СН'!$F$15</f>
        <v>112.1846484</v>
      </c>
      <c r="W162" s="36">
        <f>SUMIFS(СВЦЭМ!$E$33:$E$776,СВЦЭМ!$A$33:$A$776,$A162,СВЦЭМ!$B$33:$B$776,W$155)+'СЕТ СН'!$F$15</f>
        <v>115.66233602</v>
      </c>
      <c r="X162" s="36">
        <f>SUMIFS(СВЦЭМ!$E$33:$E$776,СВЦЭМ!$A$33:$A$776,$A162,СВЦЭМ!$B$33:$B$776,X$155)+'СЕТ СН'!$F$15</f>
        <v>119.23755061</v>
      </c>
      <c r="Y162" s="36">
        <f>SUMIFS(СВЦЭМ!$E$33:$E$776,СВЦЭМ!$A$33:$A$776,$A162,СВЦЭМ!$B$33:$B$776,Y$155)+'СЕТ СН'!$F$15</f>
        <v>127.33923953</v>
      </c>
    </row>
    <row r="163" spans="1:25" ht="15.75" x14ac:dyDescent="0.2">
      <c r="A163" s="35">
        <f t="shared" si="4"/>
        <v>43746</v>
      </c>
      <c r="B163" s="36">
        <f>SUMIFS(СВЦЭМ!$E$33:$E$776,СВЦЭМ!$A$33:$A$776,$A163,СВЦЭМ!$B$33:$B$776,B$155)+'СЕТ СН'!$F$15</f>
        <v>120.87081353000001</v>
      </c>
      <c r="C163" s="36">
        <f>SUMIFS(СВЦЭМ!$E$33:$E$776,СВЦЭМ!$A$33:$A$776,$A163,СВЦЭМ!$B$33:$B$776,C$155)+'СЕТ СН'!$F$15</f>
        <v>131.24815684000001</v>
      </c>
      <c r="D163" s="36">
        <f>SUMIFS(СВЦЭМ!$E$33:$E$776,СВЦЭМ!$A$33:$A$776,$A163,СВЦЭМ!$B$33:$B$776,D$155)+'СЕТ СН'!$F$15</f>
        <v>129.75970057000001</v>
      </c>
      <c r="E163" s="36">
        <f>SUMIFS(СВЦЭМ!$E$33:$E$776,СВЦЭМ!$A$33:$A$776,$A163,СВЦЭМ!$B$33:$B$776,E$155)+'СЕТ СН'!$F$15</f>
        <v>132.28204208</v>
      </c>
      <c r="F163" s="36">
        <f>SUMIFS(СВЦЭМ!$E$33:$E$776,СВЦЭМ!$A$33:$A$776,$A163,СВЦЭМ!$B$33:$B$776,F$155)+'СЕТ СН'!$F$15</f>
        <v>132.02200506</v>
      </c>
      <c r="G163" s="36">
        <f>SUMIFS(СВЦЭМ!$E$33:$E$776,СВЦЭМ!$A$33:$A$776,$A163,СВЦЭМ!$B$33:$B$776,G$155)+'СЕТ СН'!$F$15</f>
        <v>129.92950847</v>
      </c>
      <c r="H163" s="36">
        <f>SUMIFS(СВЦЭМ!$E$33:$E$776,СВЦЭМ!$A$33:$A$776,$A163,СВЦЭМ!$B$33:$B$776,H$155)+'СЕТ СН'!$F$15</f>
        <v>125.35652317</v>
      </c>
      <c r="I163" s="36">
        <f>SUMIFS(СВЦЭМ!$E$33:$E$776,СВЦЭМ!$A$33:$A$776,$A163,СВЦЭМ!$B$33:$B$776,I$155)+'СЕТ СН'!$F$15</f>
        <v>117.97269759</v>
      </c>
      <c r="J163" s="36">
        <f>SUMIFS(СВЦЭМ!$E$33:$E$776,СВЦЭМ!$A$33:$A$776,$A163,СВЦЭМ!$B$33:$B$776,J$155)+'СЕТ СН'!$F$15</f>
        <v>113.12756827</v>
      </c>
      <c r="K163" s="36">
        <f>SUMIFS(СВЦЭМ!$E$33:$E$776,СВЦЭМ!$A$33:$A$776,$A163,СВЦЭМ!$B$33:$B$776,K$155)+'СЕТ СН'!$F$15</f>
        <v>113.53434145</v>
      </c>
      <c r="L163" s="36">
        <f>SUMIFS(СВЦЭМ!$E$33:$E$776,СВЦЭМ!$A$33:$A$776,$A163,СВЦЭМ!$B$33:$B$776,L$155)+'СЕТ СН'!$F$15</f>
        <v>114.28559377000001</v>
      </c>
      <c r="M163" s="36">
        <f>SUMIFS(СВЦЭМ!$E$33:$E$776,СВЦЭМ!$A$33:$A$776,$A163,СВЦЭМ!$B$33:$B$776,M$155)+'СЕТ СН'!$F$15</f>
        <v>112.93007473999999</v>
      </c>
      <c r="N163" s="36">
        <f>SUMIFS(СВЦЭМ!$E$33:$E$776,СВЦЭМ!$A$33:$A$776,$A163,СВЦЭМ!$B$33:$B$776,N$155)+'СЕТ СН'!$F$15</f>
        <v>109.33172707999999</v>
      </c>
      <c r="O163" s="36">
        <f>SUMIFS(СВЦЭМ!$E$33:$E$776,СВЦЭМ!$A$33:$A$776,$A163,СВЦЭМ!$B$33:$B$776,O$155)+'СЕТ СН'!$F$15</f>
        <v>104.22984362</v>
      </c>
      <c r="P163" s="36">
        <f>SUMIFS(СВЦЭМ!$E$33:$E$776,СВЦЭМ!$A$33:$A$776,$A163,СВЦЭМ!$B$33:$B$776,P$155)+'СЕТ СН'!$F$15</f>
        <v>113.62509036</v>
      </c>
      <c r="Q163" s="36">
        <f>SUMIFS(СВЦЭМ!$E$33:$E$776,СВЦЭМ!$A$33:$A$776,$A163,СВЦЭМ!$B$33:$B$776,Q$155)+'СЕТ СН'!$F$15</f>
        <v>122.45247568000001</v>
      </c>
      <c r="R163" s="36">
        <f>SUMIFS(СВЦЭМ!$E$33:$E$776,СВЦЭМ!$A$33:$A$776,$A163,СВЦЭМ!$B$33:$B$776,R$155)+'СЕТ СН'!$F$15</f>
        <v>103.32114865</v>
      </c>
      <c r="S163" s="36">
        <f>SUMIFS(СВЦЭМ!$E$33:$E$776,СВЦЭМ!$A$33:$A$776,$A163,СВЦЭМ!$B$33:$B$776,S$155)+'СЕТ СН'!$F$15</f>
        <v>104.54091008</v>
      </c>
      <c r="T163" s="36">
        <f>SUMIFS(СВЦЭМ!$E$33:$E$776,СВЦЭМ!$A$33:$A$776,$A163,СВЦЭМ!$B$33:$B$776,T$155)+'СЕТ СН'!$F$15</f>
        <v>107.072768</v>
      </c>
      <c r="U163" s="36">
        <f>SUMIFS(СВЦЭМ!$E$33:$E$776,СВЦЭМ!$A$33:$A$776,$A163,СВЦЭМ!$B$33:$B$776,U$155)+'СЕТ СН'!$F$15</f>
        <v>111.35294091</v>
      </c>
      <c r="V163" s="36">
        <f>SUMIFS(СВЦЭМ!$E$33:$E$776,СВЦЭМ!$A$33:$A$776,$A163,СВЦЭМ!$B$33:$B$776,V$155)+'СЕТ СН'!$F$15</f>
        <v>112.13251679</v>
      </c>
      <c r="W163" s="36">
        <f>SUMIFS(СВЦЭМ!$E$33:$E$776,СВЦЭМ!$A$33:$A$776,$A163,СВЦЭМ!$B$33:$B$776,W$155)+'СЕТ СН'!$F$15</f>
        <v>109.91236166</v>
      </c>
      <c r="X163" s="36">
        <f>SUMIFS(СВЦЭМ!$E$33:$E$776,СВЦЭМ!$A$33:$A$776,$A163,СВЦЭМ!$B$33:$B$776,X$155)+'СЕТ СН'!$F$15</f>
        <v>103.36729969</v>
      </c>
      <c r="Y163" s="36">
        <f>SUMIFS(СВЦЭМ!$E$33:$E$776,СВЦЭМ!$A$33:$A$776,$A163,СВЦЭМ!$B$33:$B$776,Y$155)+'СЕТ СН'!$F$15</f>
        <v>99.148925000000006</v>
      </c>
    </row>
    <row r="164" spans="1:25" ht="15.75" x14ac:dyDescent="0.2">
      <c r="A164" s="35">
        <f t="shared" si="4"/>
        <v>43747</v>
      </c>
      <c r="B164" s="36">
        <f>SUMIFS(СВЦЭМ!$E$33:$E$776,СВЦЭМ!$A$33:$A$776,$A164,СВЦЭМ!$B$33:$B$776,B$155)+'СЕТ СН'!$F$15</f>
        <v>124.62156155</v>
      </c>
      <c r="C164" s="36">
        <f>SUMIFS(СВЦЭМ!$E$33:$E$776,СВЦЭМ!$A$33:$A$776,$A164,СВЦЭМ!$B$33:$B$776,C$155)+'СЕТ СН'!$F$15</f>
        <v>131.15727964000001</v>
      </c>
      <c r="D164" s="36">
        <f>SUMIFS(СВЦЭМ!$E$33:$E$776,СВЦЭМ!$A$33:$A$776,$A164,СВЦЭМ!$B$33:$B$776,D$155)+'СЕТ СН'!$F$15</f>
        <v>135.87931792000001</v>
      </c>
      <c r="E164" s="36">
        <f>SUMIFS(СВЦЭМ!$E$33:$E$776,СВЦЭМ!$A$33:$A$776,$A164,СВЦЭМ!$B$33:$B$776,E$155)+'СЕТ СН'!$F$15</f>
        <v>138.06268105999999</v>
      </c>
      <c r="F164" s="36">
        <f>SUMIFS(СВЦЭМ!$E$33:$E$776,СВЦЭМ!$A$33:$A$776,$A164,СВЦЭМ!$B$33:$B$776,F$155)+'СЕТ СН'!$F$15</f>
        <v>138.4788428</v>
      </c>
      <c r="G164" s="36">
        <f>SUMIFS(СВЦЭМ!$E$33:$E$776,СВЦЭМ!$A$33:$A$776,$A164,СВЦЭМ!$B$33:$B$776,G$155)+'СЕТ СН'!$F$15</f>
        <v>134.82767906000001</v>
      </c>
      <c r="H164" s="36">
        <f>SUMIFS(СВЦЭМ!$E$33:$E$776,СВЦЭМ!$A$33:$A$776,$A164,СВЦЭМ!$B$33:$B$776,H$155)+'СЕТ СН'!$F$15</f>
        <v>128.00631179000001</v>
      </c>
      <c r="I164" s="36">
        <f>SUMIFS(СВЦЭМ!$E$33:$E$776,СВЦЭМ!$A$33:$A$776,$A164,СВЦЭМ!$B$33:$B$776,I$155)+'СЕТ СН'!$F$15</f>
        <v>123.31315391</v>
      </c>
      <c r="J164" s="36">
        <f>SUMIFS(СВЦЭМ!$E$33:$E$776,СВЦЭМ!$A$33:$A$776,$A164,СВЦЭМ!$B$33:$B$776,J$155)+'СЕТ СН'!$F$15</f>
        <v>124.26945374</v>
      </c>
      <c r="K164" s="36">
        <f>SUMIFS(СВЦЭМ!$E$33:$E$776,СВЦЭМ!$A$33:$A$776,$A164,СВЦЭМ!$B$33:$B$776,K$155)+'СЕТ СН'!$F$15</f>
        <v>126.64455642</v>
      </c>
      <c r="L164" s="36">
        <f>SUMIFS(СВЦЭМ!$E$33:$E$776,СВЦЭМ!$A$33:$A$776,$A164,СВЦЭМ!$B$33:$B$776,L$155)+'СЕТ СН'!$F$15</f>
        <v>127.07658815000001</v>
      </c>
      <c r="M164" s="36">
        <f>SUMIFS(СВЦЭМ!$E$33:$E$776,СВЦЭМ!$A$33:$A$776,$A164,СВЦЭМ!$B$33:$B$776,M$155)+'СЕТ СН'!$F$15</f>
        <v>126.23111297</v>
      </c>
      <c r="N164" s="36">
        <f>SUMIFS(СВЦЭМ!$E$33:$E$776,СВЦЭМ!$A$33:$A$776,$A164,СВЦЭМ!$B$33:$B$776,N$155)+'СЕТ СН'!$F$15</f>
        <v>117.30107442000001</v>
      </c>
      <c r="O164" s="36">
        <f>SUMIFS(СВЦЭМ!$E$33:$E$776,СВЦЭМ!$A$33:$A$776,$A164,СВЦЭМ!$B$33:$B$776,O$155)+'СЕТ СН'!$F$15</f>
        <v>113.19721327000001</v>
      </c>
      <c r="P164" s="36">
        <f>SUMIFS(СВЦЭМ!$E$33:$E$776,СВЦЭМ!$A$33:$A$776,$A164,СВЦЭМ!$B$33:$B$776,P$155)+'СЕТ СН'!$F$15</f>
        <v>113.4785595</v>
      </c>
      <c r="Q164" s="36">
        <f>SUMIFS(СВЦЭМ!$E$33:$E$776,СВЦЭМ!$A$33:$A$776,$A164,СВЦЭМ!$B$33:$B$776,Q$155)+'СЕТ СН'!$F$15</f>
        <v>113.42242082999999</v>
      </c>
      <c r="R164" s="36">
        <f>SUMIFS(СВЦЭМ!$E$33:$E$776,СВЦЭМ!$A$33:$A$776,$A164,СВЦЭМ!$B$33:$B$776,R$155)+'СЕТ СН'!$F$15</f>
        <v>111.92513886</v>
      </c>
      <c r="S164" s="36">
        <f>SUMIFS(СВЦЭМ!$E$33:$E$776,СВЦЭМ!$A$33:$A$776,$A164,СВЦЭМ!$B$33:$B$776,S$155)+'СЕТ СН'!$F$15</f>
        <v>112.45819068</v>
      </c>
      <c r="T164" s="36">
        <f>SUMIFS(СВЦЭМ!$E$33:$E$776,СВЦЭМ!$A$33:$A$776,$A164,СВЦЭМ!$B$33:$B$776,T$155)+'СЕТ СН'!$F$15</f>
        <v>116.65741753</v>
      </c>
      <c r="U164" s="36">
        <f>SUMIFS(СВЦЭМ!$E$33:$E$776,СВЦЭМ!$A$33:$A$776,$A164,СВЦЭМ!$B$33:$B$776,U$155)+'СЕТ СН'!$F$15</f>
        <v>114.99276714</v>
      </c>
      <c r="V164" s="36">
        <f>SUMIFS(СВЦЭМ!$E$33:$E$776,СВЦЭМ!$A$33:$A$776,$A164,СВЦЭМ!$B$33:$B$776,V$155)+'СЕТ СН'!$F$15</f>
        <v>113.55047556</v>
      </c>
      <c r="W164" s="36">
        <f>SUMIFS(СВЦЭМ!$E$33:$E$776,СВЦЭМ!$A$33:$A$776,$A164,СВЦЭМ!$B$33:$B$776,W$155)+'СЕТ СН'!$F$15</f>
        <v>116.54505206</v>
      </c>
      <c r="X164" s="36">
        <f>SUMIFS(СВЦЭМ!$E$33:$E$776,СВЦЭМ!$A$33:$A$776,$A164,СВЦЭМ!$B$33:$B$776,X$155)+'СЕТ СН'!$F$15</f>
        <v>112.27943076</v>
      </c>
      <c r="Y164" s="36">
        <f>SUMIFS(СВЦЭМ!$E$33:$E$776,СВЦЭМ!$A$33:$A$776,$A164,СВЦЭМ!$B$33:$B$776,Y$155)+'СЕТ СН'!$F$15</f>
        <v>114.57881722</v>
      </c>
    </row>
    <row r="165" spans="1:25" ht="15.75" x14ac:dyDescent="0.2">
      <c r="A165" s="35">
        <f t="shared" si="4"/>
        <v>43748</v>
      </c>
      <c r="B165" s="36">
        <f>SUMIFS(СВЦЭМ!$E$33:$E$776,СВЦЭМ!$A$33:$A$776,$A165,СВЦЭМ!$B$33:$B$776,B$155)+'СЕТ СН'!$F$15</f>
        <v>143.61631930999999</v>
      </c>
      <c r="C165" s="36">
        <f>SUMIFS(СВЦЭМ!$E$33:$E$776,СВЦЭМ!$A$33:$A$776,$A165,СВЦЭМ!$B$33:$B$776,C$155)+'СЕТ СН'!$F$15</f>
        <v>151.51567342000001</v>
      </c>
      <c r="D165" s="36">
        <f>SUMIFS(СВЦЭМ!$E$33:$E$776,СВЦЭМ!$A$33:$A$776,$A165,СВЦЭМ!$B$33:$B$776,D$155)+'СЕТ СН'!$F$15</f>
        <v>155.57837633</v>
      </c>
      <c r="E165" s="36">
        <f>SUMIFS(СВЦЭМ!$E$33:$E$776,СВЦЭМ!$A$33:$A$776,$A165,СВЦЭМ!$B$33:$B$776,E$155)+'СЕТ СН'!$F$15</f>
        <v>157.05987949999999</v>
      </c>
      <c r="F165" s="36">
        <f>SUMIFS(СВЦЭМ!$E$33:$E$776,СВЦЭМ!$A$33:$A$776,$A165,СВЦЭМ!$B$33:$B$776,F$155)+'СЕТ СН'!$F$15</f>
        <v>158.00383832</v>
      </c>
      <c r="G165" s="36">
        <f>SUMIFS(СВЦЭМ!$E$33:$E$776,СВЦЭМ!$A$33:$A$776,$A165,СВЦЭМ!$B$33:$B$776,G$155)+'СЕТ СН'!$F$15</f>
        <v>154.61535533</v>
      </c>
      <c r="H165" s="36">
        <f>SUMIFS(СВЦЭМ!$E$33:$E$776,СВЦЭМ!$A$33:$A$776,$A165,СВЦЭМ!$B$33:$B$776,H$155)+'СЕТ СН'!$F$15</f>
        <v>148.37016668000001</v>
      </c>
      <c r="I165" s="36">
        <f>SUMIFS(СВЦЭМ!$E$33:$E$776,СВЦЭМ!$A$33:$A$776,$A165,СВЦЭМ!$B$33:$B$776,I$155)+'СЕТ СН'!$F$15</f>
        <v>131.87160087000001</v>
      </c>
      <c r="J165" s="36">
        <f>SUMIFS(СВЦЭМ!$E$33:$E$776,СВЦЭМ!$A$33:$A$776,$A165,СВЦЭМ!$B$33:$B$776,J$155)+'СЕТ СН'!$F$15</f>
        <v>129.80778885000001</v>
      </c>
      <c r="K165" s="36">
        <f>SUMIFS(СВЦЭМ!$E$33:$E$776,СВЦЭМ!$A$33:$A$776,$A165,СВЦЭМ!$B$33:$B$776,K$155)+'СЕТ СН'!$F$15</f>
        <v>128.6654116</v>
      </c>
      <c r="L165" s="36">
        <f>SUMIFS(СВЦЭМ!$E$33:$E$776,СВЦЭМ!$A$33:$A$776,$A165,СВЦЭМ!$B$33:$B$776,L$155)+'СЕТ СН'!$F$15</f>
        <v>128.07998046</v>
      </c>
      <c r="M165" s="36">
        <f>SUMIFS(СВЦЭМ!$E$33:$E$776,СВЦЭМ!$A$33:$A$776,$A165,СВЦЭМ!$B$33:$B$776,M$155)+'СЕТ СН'!$F$15</f>
        <v>129.26243395</v>
      </c>
      <c r="N165" s="36">
        <f>SUMIFS(СВЦЭМ!$E$33:$E$776,СВЦЭМ!$A$33:$A$776,$A165,СВЦЭМ!$B$33:$B$776,N$155)+'СЕТ СН'!$F$15</f>
        <v>122.69323238</v>
      </c>
      <c r="O165" s="36">
        <f>SUMIFS(СВЦЭМ!$E$33:$E$776,СВЦЭМ!$A$33:$A$776,$A165,СВЦЭМ!$B$33:$B$776,O$155)+'СЕТ СН'!$F$15</f>
        <v>115.51619808</v>
      </c>
      <c r="P165" s="36">
        <f>SUMIFS(СВЦЭМ!$E$33:$E$776,СВЦЭМ!$A$33:$A$776,$A165,СВЦЭМ!$B$33:$B$776,P$155)+'СЕТ СН'!$F$15</f>
        <v>115.95235111</v>
      </c>
      <c r="Q165" s="36">
        <f>SUMIFS(СВЦЭМ!$E$33:$E$776,СВЦЭМ!$A$33:$A$776,$A165,СВЦЭМ!$B$33:$B$776,Q$155)+'СЕТ СН'!$F$15</f>
        <v>115.91394357999999</v>
      </c>
      <c r="R165" s="36">
        <f>SUMIFS(СВЦЭМ!$E$33:$E$776,СВЦЭМ!$A$33:$A$776,$A165,СВЦЭМ!$B$33:$B$776,R$155)+'СЕТ СН'!$F$15</f>
        <v>115.99305257</v>
      </c>
      <c r="S165" s="36">
        <f>SUMIFS(СВЦЭМ!$E$33:$E$776,СВЦЭМ!$A$33:$A$776,$A165,СВЦЭМ!$B$33:$B$776,S$155)+'СЕТ СН'!$F$15</f>
        <v>117.66098186000001</v>
      </c>
      <c r="T165" s="36">
        <f>SUMIFS(СВЦЭМ!$E$33:$E$776,СВЦЭМ!$A$33:$A$776,$A165,СВЦЭМ!$B$33:$B$776,T$155)+'СЕТ СН'!$F$15</f>
        <v>118.78578094</v>
      </c>
      <c r="U165" s="36">
        <f>SUMIFS(СВЦЭМ!$E$33:$E$776,СВЦЭМ!$A$33:$A$776,$A165,СВЦЭМ!$B$33:$B$776,U$155)+'СЕТ СН'!$F$15</f>
        <v>121.68797429</v>
      </c>
      <c r="V165" s="36">
        <f>SUMIFS(СВЦЭМ!$E$33:$E$776,СВЦЭМ!$A$33:$A$776,$A165,СВЦЭМ!$B$33:$B$776,V$155)+'СЕТ СН'!$F$15</f>
        <v>121.25334011</v>
      </c>
      <c r="W165" s="36">
        <f>SUMIFS(СВЦЭМ!$E$33:$E$776,СВЦЭМ!$A$33:$A$776,$A165,СВЦЭМ!$B$33:$B$776,W$155)+'СЕТ СН'!$F$15</f>
        <v>120.00875935000001</v>
      </c>
      <c r="X165" s="36">
        <f>SUMIFS(СВЦЭМ!$E$33:$E$776,СВЦЭМ!$A$33:$A$776,$A165,СВЦЭМ!$B$33:$B$776,X$155)+'СЕТ СН'!$F$15</f>
        <v>118.24903085</v>
      </c>
      <c r="Y165" s="36">
        <f>SUMIFS(СВЦЭМ!$E$33:$E$776,СВЦЭМ!$A$33:$A$776,$A165,СВЦЭМ!$B$33:$B$776,Y$155)+'СЕТ СН'!$F$15</f>
        <v>123.41458068</v>
      </c>
    </row>
    <row r="166" spans="1:25" ht="15.75" x14ac:dyDescent="0.2">
      <c r="A166" s="35">
        <f t="shared" si="4"/>
        <v>43749</v>
      </c>
      <c r="B166" s="36">
        <f>SUMIFS(СВЦЭМ!$E$33:$E$776,СВЦЭМ!$A$33:$A$776,$A166,СВЦЭМ!$B$33:$B$776,B$155)+'СЕТ СН'!$F$15</f>
        <v>135.54325198000001</v>
      </c>
      <c r="C166" s="36">
        <f>SUMIFS(СВЦЭМ!$E$33:$E$776,СВЦЭМ!$A$33:$A$776,$A166,СВЦЭМ!$B$33:$B$776,C$155)+'СЕТ СН'!$F$15</f>
        <v>146.30663462000001</v>
      </c>
      <c r="D166" s="36">
        <f>SUMIFS(СВЦЭМ!$E$33:$E$776,СВЦЭМ!$A$33:$A$776,$A166,СВЦЭМ!$B$33:$B$776,D$155)+'СЕТ СН'!$F$15</f>
        <v>148.36500477000001</v>
      </c>
      <c r="E166" s="36">
        <f>SUMIFS(СВЦЭМ!$E$33:$E$776,СВЦЭМ!$A$33:$A$776,$A166,СВЦЭМ!$B$33:$B$776,E$155)+'СЕТ СН'!$F$15</f>
        <v>149.35368506</v>
      </c>
      <c r="F166" s="36">
        <f>SUMIFS(СВЦЭМ!$E$33:$E$776,СВЦЭМ!$A$33:$A$776,$A166,СВЦЭМ!$B$33:$B$776,F$155)+'СЕТ СН'!$F$15</f>
        <v>148.34877370999999</v>
      </c>
      <c r="G166" s="36">
        <f>SUMIFS(СВЦЭМ!$E$33:$E$776,СВЦЭМ!$A$33:$A$776,$A166,СВЦЭМ!$B$33:$B$776,G$155)+'СЕТ СН'!$F$15</f>
        <v>145.23854549000001</v>
      </c>
      <c r="H166" s="36">
        <f>SUMIFS(СВЦЭМ!$E$33:$E$776,СВЦЭМ!$A$33:$A$776,$A166,СВЦЭМ!$B$33:$B$776,H$155)+'СЕТ СН'!$F$15</f>
        <v>137.34121148</v>
      </c>
      <c r="I166" s="36">
        <f>SUMIFS(СВЦЭМ!$E$33:$E$776,СВЦЭМ!$A$33:$A$776,$A166,СВЦЭМ!$B$33:$B$776,I$155)+'СЕТ СН'!$F$15</f>
        <v>133.08830608</v>
      </c>
      <c r="J166" s="36">
        <f>SUMIFS(СВЦЭМ!$E$33:$E$776,СВЦЭМ!$A$33:$A$776,$A166,СВЦЭМ!$B$33:$B$776,J$155)+'СЕТ СН'!$F$15</f>
        <v>129.12645491000001</v>
      </c>
      <c r="K166" s="36">
        <f>SUMIFS(СВЦЭМ!$E$33:$E$776,СВЦЭМ!$A$33:$A$776,$A166,СВЦЭМ!$B$33:$B$776,K$155)+'СЕТ СН'!$F$15</f>
        <v>127.09821946</v>
      </c>
      <c r="L166" s="36">
        <f>SUMIFS(СВЦЭМ!$E$33:$E$776,СВЦЭМ!$A$33:$A$776,$A166,СВЦЭМ!$B$33:$B$776,L$155)+'СЕТ СН'!$F$15</f>
        <v>127.22024509000001</v>
      </c>
      <c r="M166" s="36">
        <f>SUMIFS(СВЦЭМ!$E$33:$E$776,СВЦЭМ!$A$33:$A$776,$A166,СВЦЭМ!$B$33:$B$776,M$155)+'СЕТ СН'!$F$15</f>
        <v>127.76184847</v>
      </c>
      <c r="N166" s="36">
        <f>SUMIFS(СВЦЭМ!$E$33:$E$776,СВЦЭМ!$A$33:$A$776,$A166,СВЦЭМ!$B$33:$B$776,N$155)+'СЕТ СН'!$F$15</f>
        <v>122.24156484</v>
      </c>
      <c r="O166" s="36">
        <f>SUMIFS(СВЦЭМ!$E$33:$E$776,СВЦЭМ!$A$33:$A$776,$A166,СВЦЭМ!$B$33:$B$776,O$155)+'СЕТ СН'!$F$15</f>
        <v>117.80527524</v>
      </c>
      <c r="P166" s="36">
        <f>SUMIFS(СВЦЭМ!$E$33:$E$776,СВЦЭМ!$A$33:$A$776,$A166,СВЦЭМ!$B$33:$B$776,P$155)+'СЕТ СН'!$F$15</f>
        <v>119.85092176000001</v>
      </c>
      <c r="Q166" s="36">
        <f>SUMIFS(СВЦЭМ!$E$33:$E$776,СВЦЭМ!$A$33:$A$776,$A166,СВЦЭМ!$B$33:$B$776,Q$155)+'СЕТ СН'!$F$15</f>
        <v>120.10548430999999</v>
      </c>
      <c r="R166" s="36">
        <f>SUMIFS(СВЦЭМ!$E$33:$E$776,СВЦЭМ!$A$33:$A$776,$A166,СВЦЭМ!$B$33:$B$776,R$155)+'СЕТ СН'!$F$15</f>
        <v>119.49107298</v>
      </c>
      <c r="S166" s="36">
        <f>SUMIFS(СВЦЭМ!$E$33:$E$776,СВЦЭМ!$A$33:$A$776,$A166,СВЦЭМ!$B$33:$B$776,S$155)+'СЕТ СН'!$F$15</f>
        <v>117.59539273</v>
      </c>
      <c r="T166" s="36">
        <f>SUMIFS(СВЦЭМ!$E$33:$E$776,СВЦЭМ!$A$33:$A$776,$A166,СВЦЭМ!$B$33:$B$776,T$155)+'СЕТ СН'!$F$15</f>
        <v>114.98920750000001</v>
      </c>
      <c r="U166" s="36">
        <f>SUMIFS(СВЦЭМ!$E$33:$E$776,СВЦЭМ!$A$33:$A$776,$A166,СВЦЭМ!$B$33:$B$776,U$155)+'СЕТ СН'!$F$15</f>
        <v>119.53363496999999</v>
      </c>
      <c r="V166" s="36">
        <f>SUMIFS(СВЦЭМ!$E$33:$E$776,СВЦЭМ!$A$33:$A$776,$A166,СВЦЭМ!$B$33:$B$776,V$155)+'СЕТ СН'!$F$15</f>
        <v>123.57284616</v>
      </c>
      <c r="W166" s="36">
        <f>SUMIFS(СВЦЭМ!$E$33:$E$776,СВЦЭМ!$A$33:$A$776,$A166,СВЦЭМ!$B$33:$B$776,W$155)+'СЕТ СН'!$F$15</f>
        <v>124.78995947999999</v>
      </c>
      <c r="X166" s="36">
        <f>SUMIFS(СВЦЭМ!$E$33:$E$776,СВЦЭМ!$A$33:$A$776,$A166,СВЦЭМ!$B$33:$B$776,X$155)+'СЕТ СН'!$F$15</f>
        <v>125.50859938000001</v>
      </c>
      <c r="Y166" s="36">
        <f>SUMIFS(СВЦЭМ!$E$33:$E$776,СВЦЭМ!$A$33:$A$776,$A166,СВЦЭМ!$B$33:$B$776,Y$155)+'СЕТ СН'!$F$15</f>
        <v>131.50164813999999</v>
      </c>
    </row>
    <row r="167" spans="1:25" ht="15.75" x14ac:dyDescent="0.2">
      <c r="A167" s="35">
        <f t="shared" si="4"/>
        <v>43750</v>
      </c>
      <c r="B167" s="36">
        <f>SUMIFS(СВЦЭМ!$E$33:$E$776,СВЦЭМ!$A$33:$A$776,$A167,СВЦЭМ!$B$33:$B$776,B$155)+'СЕТ СН'!$F$15</f>
        <v>129.86413069</v>
      </c>
      <c r="C167" s="36">
        <f>SUMIFS(СВЦЭМ!$E$33:$E$776,СВЦЭМ!$A$33:$A$776,$A167,СВЦЭМ!$B$33:$B$776,C$155)+'СЕТ СН'!$F$15</f>
        <v>129.54121810999999</v>
      </c>
      <c r="D167" s="36">
        <f>SUMIFS(СВЦЭМ!$E$33:$E$776,СВЦЭМ!$A$33:$A$776,$A167,СВЦЭМ!$B$33:$B$776,D$155)+'СЕТ СН'!$F$15</f>
        <v>129.64942167000001</v>
      </c>
      <c r="E167" s="36">
        <f>SUMIFS(СВЦЭМ!$E$33:$E$776,СВЦЭМ!$A$33:$A$776,$A167,СВЦЭМ!$B$33:$B$776,E$155)+'СЕТ СН'!$F$15</f>
        <v>131.55122879999999</v>
      </c>
      <c r="F167" s="36">
        <f>SUMIFS(СВЦЭМ!$E$33:$E$776,СВЦЭМ!$A$33:$A$776,$A167,СВЦЭМ!$B$33:$B$776,F$155)+'СЕТ СН'!$F$15</f>
        <v>132.82851195999999</v>
      </c>
      <c r="G167" s="36">
        <f>SUMIFS(СВЦЭМ!$E$33:$E$776,СВЦЭМ!$A$33:$A$776,$A167,СВЦЭМ!$B$33:$B$776,G$155)+'СЕТ СН'!$F$15</f>
        <v>131.33239412</v>
      </c>
      <c r="H167" s="36">
        <f>SUMIFS(СВЦЭМ!$E$33:$E$776,СВЦЭМ!$A$33:$A$776,$A167,СВЦЭМ!$B$33:$B$776,H$155)+'СЕТ СН'!$F$15</f>
        <v>127.55570743</v>
      </c>
      <c r="I167" s="36">
        <f>SUMIFS(СВЦЭМ!$E$33:$E$776,СВЦЭМ!$A$33:$A$776,$A167,СВЦЭМ!$B$33:$B$776,I$155)+'СЕТ СН'!$F$15</f>
        <v>133.43792640999999</v>
      </c>
      <c r="J167" s="36">
        <f>SUMIFS(СВЦЭМ!$E$33:$E$776,СВЦЭМ!$A$33:$A$776,$A167,СВЦЭМ!$B$33:$B$776,J$155)+'СЕТ СН'!$F$15</f>
        <v>134.85338983</v>
      </c>
      <c r="K167" s="36">
        <f>SUMIFS(СВЦЭМ!$E$33:$E$776,СВЦЭМ!$A$33:$A$776,$A167,СВЦЭМ!$B$33:$B$776,K$155)+'СЕТ СН'!$F$15</f>
        <v>135.32166924000001</v>
      </c>
      <c r="L167" s="36">
        <f>SUMIFS(СВЦЭМ!$E$33:$E$776,СВЦЭМ!$A$33:$A$776,$A167,СВЦЭМ!$B$33:$B$776,L$155)+'СЕТ СН'!$F$15</f>
        <v>135.21231814999999</v>
      </c>
      <c r="M167" s="36">
        <f>SUMIFS(СВЦЭМ!$E$33:$E$776,СВЦЭМ!$A$33:$A$776,$A167,СВЦЭМ!$B$33:$B$776,M$155)+'СЕТ СН'!$F$15</f>
        <v>135.72080391</v>
      </c>
      <c r="N167" s="36">
        <f>SUMIFS(СВЦЭМ!$E$33:$E$776,СВЦЭМ!$A$33:$A$776,$A167,СВЦЭМ!$B$33:$B$776,N$155)+'СЕТ СН'!$F$15</f>
        <v>126.24838819999999</v>
      </c>
      <c r="O167" s="36">
        <f>SUMIFS(СВЦЭМ!$E$33:$E$776,СВЦЭМ!$A$33:$A$776,$A167,СВЦЭМ!$B$33:$B$776,O$155)+'СЕТ СН'!$F$15</f>
        <v>118.5070662</v>
      </c>
      <c r="P167" s="36">
        <f>SUMIFS(СВЦЭМ!$E$33:$E$776,СВЦЭМ!$A$33:$A$776,$A167,СВЦЭМ!$B$33:$B$776,P$155)+'СЕТ СН'!$F$15</f>
        <v>116.74133865</v>
      </c>
      <c r="Q167" s="36">
        <f>SUMIFS(СВЦЭМ!$E$33:$E$776,СВЦЭМ!$A$33:$A$776,$A167,СВЦЭМ!$B$33:$B$776,Q$155)+'СЕТ СН'!$F$15</f>
        <v>115.83759086000001</v>
      </c>
      <c r="R167" s="36">
        <f>SUMIFS(СВЦЭМ!$E$33:$E$776,СВЦЭМ!$A$33:$A$776,$A167,СВЦЭМ!$B$33:$B$776,R$155)+'СЕТ СН'!$F$15</f>
        <v>115.28310104000001</v>
      </c>
      <c r="S167" s="36">
        <f>SUMIFS(СВЦЭМ!$E$33:$E$776,СВЦЭМ!$A$33:$A$776,$A167,СВЦЭМ!$B$33:$B$776,S$155)+'СЕТ СН'!$F$15</f>
        <v>117.48563761</v>
      </c>
      <c r="T167" s="36">
        <f>SUMIFS(СВЦЭМ!$E$33:$E$776,СВЦЭМ!$A$33:$A$776,$A167,СВЦЭМ!$B$33:$B$776,T$155)+'СЕТ СН'!$F$15</f>
        <v>119.10825658</v>
      </c>
      <c r="U167" s="36">
        <f>SUMIFS(СВЦЭМ!$E$33:$E$776,СВЦЭМ!$A$33:$A$776,$A167,СВЦЭМ!$B$33:$B$776,U$155)+'СЕТ СН'!$F$15</f>
        <v>110.66402157</v>
      </c>
      <c r="V167" s="36">
        <f>SUMIFS(СВЦЭМ!$E$33:$E$776,СВЦЭМ!$A$33:$A$776,$A167,СВЦЭМ!$B$33:$B$776,V$155)+'СЕТ СН'!$F$15</f>
        <v>110.02974494999999</v>
      </c>
      <c r="W167" s="36">
        <f>SUMIFS(СВЦЭМ!$E$33:$E$776,СВЦЭМ!$A$33:$A$776,$A167,СВЦЭМ!$B$33:$B$776,W$155)+'СЕТ СН'!$F$15</f>
        <v>111.38461479999999</v>
      </c>
      <c r="X167" s="36">
        <f>SUMIFS(СВЦЭМ!$E$33:$E$776,СВЦЭМ!$A$33:$A$776,$A167,СВЦЭМ!$B$33:$B$776,X$155)+'СЕТ СН'!$F$15</f>
        <v>114.60903922</v>
      </c>
      <c r="Y167" s="36">
        <f>SUMIFS(СВЦЭМ!$E$33:$E$776,СВЦЭМ!$A$33:$A$776,$A167,СВЦЭМ!$B$33:$B$776,Y$155)+'СЕТ СН'!$F$15</f>
        <v>119.06885918</v>
      </c>
    </row>
    <row r="168" spans="1:25" ht="15.75" x14ac:dyDescent="0.2">
      <c r="A168" s="35">
        <f t="shared" si="4"/>
        <v>43751</v>
      </c>
      <c r="B168" s="36">
        <f>SUMIFS(СВЦЭМ!$E$33:$E$776,СВЦЭМ!$A$33:$A$776,$A168,СВЦЭМ!$B$33:$B$776,B$155)+'СЕТ СН'!$F$15</f>
        <v>136.68365219</v>
      </c>
      <c r="C168" s="36">
        <f>SUMIFS(СВЦЭМ!$E$33:$E$776,СВЦЭМ!$A$33:$A$776,$A168,СВЦЭМ!$B$33:$B$776,C$155)+'СЕТ СН'!$F$15</f>
        <v>143.69254162999999</v>
      </c>
      <c r="D168" s="36">
        <f>SUMIFS(СВЦЭМ!$E$33:$E$776,СВЦЭМ!$A$33:$A$776,$A168,СВЦЭМ!$B$33:$B$776,D$155)+'СЕТ СН'!$F$15</f>
        <v>147.32736452</v>
      </c>
      <c r="E168" s="36">
        <f>SUMIFS(СВЦЭМ!$E$33:$E$776,СВЦЭМ!$A$33:$A$776,$A168,СВЦЭМ!$B$33:$B$776,E$155)+'СЕТ СН'!$F$15</f>
        <v>150.42246266999999</v>
      </c>
      <c r="F168" s="36">
        <f>SUMIFS(СВЦЭМ!$E$33:$E$776,СВЦЭМ!$A$33:$A$776,$A168,СВЦЭМ!$B$33:$B$776,F$155)+'СЕТ СН'!$F$15</f>
        <v>150.03718035</v>
      </c>
      <c r="G168" s="36">
        <f>SUMIFS(СВЦЭМ!$E$33:$E$776,СВЦЭМ!$A$33:$A$776,$A168,СВЦЭМ!$B$33:$B$776,G$155)+'СЕТ СН'!$F$15</f>
        <v>148.13710055000001</v>
      </c>
      <c r="H168" s="36">
        <f>SUMIFS(СВЦЭМ!$E$33:$E$776,СВЦЭМ!$A$33:$A$776,$A168,СВЦЭМ!$B$33:$B$776,H$155)+'СЕТ СН'!$F$15</f>
        <v>142.94797721</v>
      </c>
      <c r="I168" s="36">
        <f>SUMIFS(СВЦЭМ!$E$33:$E$776,СВЦЭМ!$A$33:$A$776,$A168,СВЦЭМ!$B$33:$B$776,I$155)+'СЕТ СН'!$F$15</f>
        <v>134.66855118999999</v>
      </c>
      <c r="J168" s="36">
        <f>SUMIFS(СВЦЭМ!$E$33:$E$776,СВЦЭМ!$A$33:$A$776,$A168,СВЦЭМ!$B$33:$B$776,J$155)+'СЕТ СН'!$F$15</f>
        <v>130.27224347000001</v>
      </c>
      <c r="K168" s="36">
        <f>SUMIFS(СВЦЭМ!$E$33:$E$776,СВЦЭМ!$A$33:$A$776,$A168,СВЦЭМ!$B$33:$B$776,K$155)+'СЕТ СН'!$F$15</f>
        <v>132.29117733999999</v>
      </c>
      <c r="L168" s="36">
        <f>SUMIFS(СВЦЭМ!$E$33:$E$776,СВЦЭМ!$A$33:$A$776,$A168,СВЦЭМ!$B$33:$B$776,L$155)+'СЕТ СН'!$F$15</f>
        <v>134.10926881</v>
      </c>
      <c r="M168" s="36">
        <f>SUMIFS(СВЦЭМ!$E$33:$E$776,СВЦЭМ!$A$33:$A$776,$A168,СВЦЭМ!$B$33:$B$776,M$155)+'СЕТ СН'!$F$15</f>
        <v>132.33799350000001</v>
      </c>
      <c r="N168" s="36">
        <f>SUMIFS(СВЦЭМ!$E$33:$E$776,СВЦЭМ!$A$33:$A$776,$A168,СВЦЭМ!$B$33:$B$776,N$155)+'СЕТ СН'!$F$15</f>
        <v>123.81729675</v>
      </c>
      <c r="O168" s="36">
        <f>SUMIFS(СВЦЭМ!$E$33:$E$776,СВЦЭМ!$A$33:$A$776,$A168,СВЦЭМ!$B$33:$B$776,O$155)+'СЕТ СН'!$F$15</f>
        <v>117.15002602</v>
      </c>
      <c r="P168" s="36">
        <f>SUMIFS(СВЦЭМ!$E$33:$E$776,СВЦЭМ!$A$33:$A$776,$A168,СВЦЭМ!$B$33:$B$776,P$155)+'СЕТ СН'!$F$15</f>
        <v>116.15363788000001</v>
      </c>
      <c r="Q168" s="36">
        <f>SUMIFS(СВЦЭМ!$E$33:$E$776,СВЦЭМ!$A$33:$A$776,$A168,СВЦЭМ!$B$33:$B$776,Q$155)+'СЕТ СН'!$F$15</f>
        <v>116.98581719000001</v>
      </c>
      <c r="R168" s="36">
        <f>SUMIFS(СВЦЭМ!$E$33:$E$776,СВЦЭМ!$A$33:$A$776,$A168,СВЦЭМ!$B$33:$B$776,R$155)+'СЕТ СН'!$F$15</f>
        <v>115.70358294</v>
      </c>
      <c r="S168" s="36">
        <f>SUMIFS(СВЦЭМ!$E$33:$E$776,СВЦЭМ!$A$33:$A$776,$A168,СВЦЭМ!$B$33:$B$776,S$155)+'СЕТ СН'!$F$15</f>
        <v>117.22771238</v>
      </c>
      <c r="T168" s="36">
        <f>SUMIFS(СВЦЭМ!$E$33:$E$776,СВЦЭМ!$A$33:$A$776,$A168,СВЦЭМ!$B$33:$B$776,T$155)+'СЕТ СН'!$F$15</f>
        <v>119.59895231</v>
      </c>
      <c r="U168" s="36">
        <f>SUMIFS(СВЦЭМ!$E$33:$E$776,СВЦЭМ!$A$33:$A$776,$A168,СВЦЭМ!$B$33:$B$776,U$155)+'СЕТ СН'!$F$15</f>
        <v>112.57527020000001</v>
      </c>
      <c r="V168" s="36">
        <f>SUMIFS(СВЦЭМ!$E$33:$E$776,СВЦЭМ!$A$33:$A$776,$A168,СВЦЭМ!$B$33:$B$776,V$155)+'СЕТ СН'!$F$15</f>
        <v>111.61146278</v>
      </c>
      <c r="W168" s="36">
        <f>SUMIFS(СВЦЭМ!$E$33:$E$776,СВЦЭМ!$A$33:$A$776,$A168,СВЦЭМ!$B$33:$B$776,W$155)+'СЕТ СН'!$F$15</f>
        <v>115.73251584</v>
      </c>
      <c r="X168" s="36">
        <f>SUMIFS(СВЦЭМ!$E$33:$E$776,СВЦЭМ!$A$33:$A$776,$A168,СВЦЭМ!$B$33:$B$776,X$155)+'СЕТ СН'!$F$15</f>
        <v>119.83660868</v>
      </c>
      <c r="Y168" s="36">
        <f>SUMIFS(СВЦЭМ!$E$33:$E$776,СВЦЭМ!$A$33:$A$776,$A168,СВЦЭМ!$B$33:$B$776,Y$155)+'СЕТ СН'!$F$15</f>
        <v>127.75018803</v>
      </c>
    </row>
    <row r="169" spans="1:25" ht="15.75" x14ac:dyDescent="0.2">
      <c r="A169" s="35">
        <f t="shared" si="4"/>
        <v>43752</v>
      </c>
      <c r="B169" s="36">
        <f>SUMIFS(СВЦЭМ!$E$33:$E$776,СВЦЭМ!$A$33:$A$776,$A169,СВЦЭМ!$B$33:$B$776,B$155)+'СЕТ СН'!$F$15</f>
        <v>131.87380954</v>
      </c>
      <c r="C169" s="36">
        <f>SUMIFS(СВЦЭМ!$E$33:$E$776,СВЦЭМ!$A$33:$A$776,$A169,СВЦЭМ!$B$33:$B$776,C$155)+'СЕТ СН'!$F$15</f>
        <v>139.75546424000001</v>
      </c>
      <c r="D169" s="36">
        <f>SUMIFS(СВЦЭМ!$E$33:$E$776,СВЦЭМ!$A$33:$A$776,$A169,СВЦЭМ!$B$33:$B$776,D$155)+'СЕТ СН'!$F$15</f>
        <v>141.43652958000001</v>
      </c>
      <c r="E169" s="36">
        <f>SUMIFS(СВЦЭМ!$E$33:$E$776,СВЦЭМ!$A$33:$A$776,$A169,СВЦЭМ!$B$33:$B$776,E$155)+'СЕТ СН'!$F$15</f>
        <v>135.73157796000001</v>
      </c>
      <c r="F169" s="36">
        <f>SUMIFS(СВЦЭМ!$E$33:$E$776,СВЦЭМ!$A$33:$A$776,$A169,СВЦЭМ!$B$33:$B$776,F$155)+'СЕТ СН'!$F$15</f>
        <v>136.50758051</v>
      </c>
      <c r="G169" s="36">
        <f>SUMIFS(СВЦЭМ!$E$33:$E$776,СВЦЭМ!$A$33:$A$776,$A169,СВЦЭМ!$B$33:$B$776,G$155)+'СЕТ СН'!$F$15</f>
        <v>136.22700863</v>
      </c>
      <c r="H169" s="36">
        <f>SUMIFS(СВЦЭМ!$E$33:$E$776,СВЦЭМ!$A$33:$A$776,$A169,СВЦЭМ!$B$33:$B$776,H$155)+'СЕТ СН'!$F$15</f>
        <v>136.93761975000001</v>
      </c>
      <c r="I169" s="36">
        <f>SUMIFS(СВЦЭМ!$E$33:$E$776,СВЦЭМ!$A$33:$A$776,$A169,СВЦЭМ!$B$33:$B$776,I$155)+'СЕТ СН'!$F$15</f>
        <v>132.44199368</v>
      </c>
      <c r="J169" s="36">
        <f>SUMIFS(СВЦЭМ!$E$33:$E$776,СВЦЭМ!$A$33:$A$776,$A169,СВЦЭМ!$B$33:$B$776,J$155)+'СЕТ СН'!$F$15</f>
        <v>126.96357116999999</v>
      </c>
      <c r="K169" s="36">
        <f>SUMIFS(СВЦЭМ!$E$33:$E$776,СВЦЭМ!$A$33:$A$776,$A169,СВЦЭМ!$B$33:$B$776,K$155)+'СЕТ СН'!$F$15</f>
        <v>124.27750008</v>
      </c>
      <c r="L169" s="36">
        <f>SUMIFS(СВЦЭМ!$E$33:$E$776,СВЦЭМ!$A$33:$A$776,$A169,СВЦЭМ!$B$33:$B$776,L$155)+'СЕТ СН'!$F$15</f>
        <v>123.21832422999999</v>
      </c>
      <c r="M169" s="36">
        <f>SUMIFS(СВЦЭМ!$E$33:$E$776,СВЦЭМ!$A$33:$A$776,$A169,СВЦЭМ!$B$33:$B$776,M$155)+'СЕТ СН'!$F$15</f>
        <v>125.60208043</v>
      </c>
      <c r="N169" s="36">
        <f>SUMIFS(СВЦЭМ!$E$33:$E$776,СВЦЭМ!$A$33:$A$776,$A169,СВЦЭМ!$B$33:$B$776,N$155)+'СЕТ СН'!$F$15</f>
        <v>120.29272435999999</v>
      </c>
      <c r="O169" s="36">
        <f>SUMIFS(СВЦЭМ!$E$33:$E$776,СВЦЭМ!$A$33:$A$776,$A169,СВЦЭМ!$B$33:$B$776,O$155)+'СЕТ СН'!$F$15</f>
        <v>118.8528365</v>
      </c>
      <c r="P169" s="36">
        <f>SUMIFS(СВЦЭМ!$E$33:$E$776,СВЦЭМ!$A$33:$A$776,$A169,СВЦЭМ!$B$33:$B$776,P$155)+'СЕТ СН'!$F$15</f>
        <v>116.96482979</v>
      </c>
      <c r="Q169" s="36">
        <f>SUMIFS(СВЦЭМ!$E$33:$E$776,СВЦЭМ!$A$33:$A$776,$A169,СВЦЭМ!$B$33:$B$776,Q$155)+'СЕТ СН'!$F$15</f>
        <v>117.79429021</v>
      </c>
      <c r="R169" s="36">
        <f>SUMIFS(СВЦЭМ!$E$33:$E$776,СВЦЭМ!$A$33:$A$776,$A169,СВЦЭМ!$B$33:$B$776,R$155)+'СЕТ СН'!$F$15</f>
        <v>116.44178764999999</v>
      </c>
      <c r="S169" s="36">
        <f>SUMIFS(СВЦЭМ!$E$33:$E$776,СВЦЭМ!$A$33:$A$776,$A169,СВЦЭМ!$B$33:$B$776,S$155)+'СЕТ СН'!$F$15</f>
        <v>117.45499461999999</v>
      </c>
      <c r="T169" s="36">
        <f>SUMIFS(СВЦЭМ!$E$33:$E$776,СВЦЭМ!$A$33:$A$776,$A169,СВЦЭМ!$B$33:$B$776,T$155)+'СЕТ СН'!$F$15</f>
        <v>121.19949613999999</v>
      </c>
      <c r="U169" s="36">
        <f>SUMIFS(СВЦЭМ!$E$33:$E$776,СВЦЭМ!$A$33:$A$776,$A169,СВЦЭМ!$B$33:$B$776,U$155)+'СЕТ СН'!$F$15</f>
        <v>110.63957477</v>
      </c>
      <c r="V169" s="36">
        <f>SUMIFS(СВЦЭМ!$E$33:$E$776,СВЦЭМ!$A$33:$A$776,$A169,СВЦЭМ!$B$33:$B$776,V$155)+'СЕТ СН'!$F$15</f>
        <v>111.18432525999999</v>
      </c>
      <c r="W169" s="36">
        <f>SUMIFS(СВЦЭМ!$E$33:$E$776,СВЦЭМ!$A$33:$A$776,$A169,СВЦЭМ!$B$33:$B$776,W$155)+'СЕТ СН'!$F$15</f>
        <v>115.35654278</v>
      </c>
      <c r="X169" s="36">
        <f>SUMIFS(СВЦЭМ!$E$33:$E$776,СВЦЭМ!$A$33:$A$776,$A169,СВЦЭМ!$B$33:$B$776,X$155)+'СЕТ СН'!$F$15</f>
        <v>118.7614446</v>
      </c>
      <c r="Y169" s="36">
        <f>SUMIFS(СВЦЭМ!$E$33:$E$776,СВЦЭМ!$A$33:$A$776,$A169,СВЦЭМ!$B$33:$B$776,Y$155)+'СЕТ СН'!$F$15</f>
        <v>124.54233684</v>
      </c>
    </row>
    <row r="170" spans="1:25" ht="15.75" x14ac:dyDescent="0.2">
      <c r="A170" s="35">
        <f t="shared" si="4"/>
        <v>43753</v>
      </c>
      <c r="B170" s="36">
        <f>SUMIFS(СВЦЭМ!$E$33:$E$776,СВЦЭМ!$A$33:$A$776,$A170,СВЦЭМ!$B$33:$B$776,B$155)+'СЕТ СН'!$F$15</f>
        <v>136.50231020999999</v>
      </c>
      <c r="C170" s="36">
        <f>SUMIFS(СВЦЭМ!$E$33:$E$776,СВЦЭМ!$A$33:$A$776,$A170,СВЦЭМ!$B$33:$B$776,C$155)+'СЕТ СН'!$F$15</f>
        <v>144.56547409000001</v>
      </c>
      <c r="D170" s="36">
        <f>SUMIFS(СВЦЭМ!$E$33:$E$776,СВЦЭМ!$A$33:$A$776,$A170,СВЦЭМ!$B$33:$B$776,D$155)+'СЕТ СН'!$F$15</f>
        <v>148.62389911</v>
      </c>
      <c r="E170" s="36">
        <f>SUMIFS(СВЦЭМ!$E$33:$E$776,СВЦЭМ!$A$33:$A$776,$A170,СВЦЭМ!$B$33:$B$776,E$155)+'СЕТ СН'!$F$15</f>
        <v>151.13384357999999</v>
      </c>
      <c r="F170" s="36">
        <f>SUMIFS(СВЦЭМ!$E$33:$E$776,СВЦЭМ!$A$33:$A$776,$A170,СВЦЭМ!$B$33:$B$776,F$155)+'СЕТ СН'!$F$15</f>
        <v>151.32907789999999</v>
      </c>
      <c r="G170" s="36">
        <f>SUMIFS(СВЦЭМ!$E$33:$E$776,СВЦЭМ!$A$33:$A$776,$A170,СВЦЭМ!$B$33:$B$776,G$155)+'СЕТ СН'!$F$15</f>
        <v>148.27445677</v>
      </c>
      <c r="H170" s="36">
        <f>SUMIFS(СВЦЭМ!$E$33:$E$776,СВЦЭМ!$A$33:$A$776,$A170,СВЦЭМ!$B$33:$B$776,H$155)+'СЕТ СН'!$F$15</f>
        <v>140.71088990000001</v>
      </c>
      <c r="I170" s="36">
        <f>SUMIFS(СВЦЭМ!$E$33:$E$776,СВЦЭМ!$A$33:$A$776,$A170,СВЦЭМ!$B$33:$B$776,I$155)+'СЕТ СН'!$F$15</f>
        <v>138.59473851999999</v>
      </c>
      <c r="J170" s="36">
        <f>SUMIFS(СВЦЭМ!$E$33:$E$776,СВЦЭМ!$A$33:$A$776,$A170,СВЦЭМ!$B$33:$B$776,J$155)+'СЕТ СН'!$F$15</f>
        <v>134.59665405000001</v>
      </c>
      <c r="K170" s="36">
        <f>SUMIFS(СВЦЭМ!$E$33:$E$776,СВЦЭМ!$A$33:$A$776,$A170,СВЦЭМ!$B$33:$B$776,K$155)+'СЕТ СН'!$F$15</f>
        <v>132.05540926</v>
      </c>
      <c r="L170" s="36">
        <f>SUMIFS(СВЦЭМ!$E$33:$E$776,СВЦЭМ!$A$33:$A$776,$A170,СВЦЭМ!$B$33:$B$776,L$155)+'СЕТ СН'!$F$15</f>
        <v>132.79867049000001</v>
      </c>
      <c r="M170" s="36">
        <f>SUMIFS(СВЦЭМ!$E$33:$E$776,СВЦЭМ!$A$33:$A$776,$A170,СВЦЭМ!$B$33:$B$776,M$155)+'СЕТ СН'!$F$15</f>
        <v>135.53267416</v>
      </c>
      <c r="N170" s="36">
        <f>SUMIFS(СВЦЭМ!$E$33:$E$776,СВЦЭМ!$A$33:$A$776,$A170,СВЦЭМ!$B$33:$B$776,N$155)+'СЕТ СН'!$F$15</f>
        <v>128.24432200000001</v>
      </c>
      <c r="O170" s="36">
        <f>SUMIFS(СВЦЭМ!$E$33:$E$776,СВЦЭМ!$A$33:$A$776,$A170,СВЦЭМ!$B$33:$B$776,O$155)+'СЕТ СН'!$F$15</f>
        <v>125.09780816999999</v>
      </c>
      <c r="P170" s="36">
        <f>SUMIFS(СВЦЭМ!$E$33:$E$776,СВЦЭМ!$A$33:$A$776,$A170,СВЦЭМ!$B$33:$B$776,P$155)+'СЕТ СН'!$F$15</f>
        <v>123.39621079</v>
      </c>
      <c r="Q170" s="36">
        <f>SUMIFS(СВЦЭМ!$E$33:$E$776,СВЦЭМ!$A$33:$A$776,$A170,СВЦЭМ!$B$33:$B$776,Q$155)+'СЕТ СН'!$F$15</f>
        <v>122.51514752999999</v>
      </c>
      <c r="R170" s="36">
        <f>SUMIFS(СВЦЭМ!$E$33:$E$776,СВЦЭМ!$A$33:$A$776,$A170,СВЦЭМ!$B$33:$B$776,R$155)+'СЕТ СН'!$F$15</f>
        <v>121.92129824</v>
      </c>
      <c r="S170" s="36">
        <f>SUMIFS(СВЦЭМ!$E$33:$E$776,СВЦЭМ!$A$33:$A$776,$A170,СВЦЭМ!$B$33:$B$776,S$155)+'СЕТ СН'!$F$15</f>
        <v>123.05071031</v>
      </c>
      <c r="T170" s="36">
        <f>SUMIFS(СВЦЭМ!$E$33:$E$776,СВЦЭМ!$A$33:$A$776,$A170,СВЦЭМ!$B$33:$B$776,T$155)+'СЕТ СН'!$F$15</f>
        <v>126.39648121</v>
      </c>
      <c r="U170" s="36">
        <f>SUMIFS(СВЦЭМ!$E$33:$E$776,СВЦЭМ!$A$33:$A$776,$A170,СВЦЭМ!$B$33:$B$776,U$155)+'СЕТ СН'!$F$15</f>
        <v>116.54485889999999</v>
      </c>
      <c r="V170" s="36">
        <f>SUMIFS(СВЦЭМ!$E$33:$E$776,СВЦЭМ!$A$33:$A$776,$A170,СВЦЭМ!$B$33:$B$776,V$155)+'СЕТ СН'!$F$15</f>
        <v>117.06913733</v>
      </c>
      <c r="W170" s="36">
        <f>SUMIFS(СВЦЭМ!$E$33:$E$776,СВЦЭМ!$A$33:$A$776,$A170,СВЦЭМ!$B$33:$B$776,W$155)+'СЕТ СН'!$F$15</f>
        <v>120.16579781999999</v>
      </c>
      <c r="X170" s="36">
        <f>SUMIFS(СВЦЭМ!$E$33:$E$776,СВЦЭМ!$A$33:$A$776,$A170,СВЦЭМ!$B$33:$B$776,X$155)+'СЕТ СН'!$F$15</f>
        <v>118.79707618</v>
      </c>
      <c r="Y170" s="36">
        <f>SUMIFS(СВЦЭМ!$E$33:$E$776,СВЦЭМ!$A$33:$A$776,$A170,СВЦЭМ!$B$33:$B$776,Y$155)+'СЕТ СН'!$F$15</f>
        <v>120.92655483</v>
      </c>
    </row>
    <row r="171" spans="1:25" ht="15.75" x14ac:dyDescent="0.2">
      <c r="A171" s="35">
        <f t="shared" si="4"/>
        <v>43754</v>
      </c>
      <c r="B171" s="36">
        <f>SUMIFS(СВЦЭМ!$E$33:$E$776,СВЦЭМ!$A$33:$A$776,$A171,СВЦЭМ!$B$33:$B$776,B$155)+'СЕТ СН'!$F$15</f>
        <v>149.04127944000001</v>
      </c>
      <c r="C171" s="36">
        <f>SUMIFS(СВЦЭМ!$E$33:$E$776,СВЦЭМ!$A$33:$A$776,$A171,СВЦЭМ!$B$33:$B$776,C$155)+'СЕТ СН'!$F$15</f>
        <v>156.90808583</v>
      </c>
      <c r="D171" s="36">
        <f>SUMIFS(СВЦЭМ!$E$33:$E$776,СВЦЭМ!$A$33:$A$776,$A171,СВЦЭМ!$B$33:$B$776,D$155)+'СЕТ СН'!$F$15</f>
        <v>160.06931308</v>
      </c>
      <c r="E171" s="36">
        <f>SUMIFS(СВЦЭМ!$E$33:$E$776,СВЦЭМ!$A$33:$A$776,$A171,СВЦЭМ!$B$33:$B$776,E$155)+'СЕТ СН'!$F$15</f>
        <v>161.43028889999999</v>
      </c>
      <c r="F171" s="36">
        <f>SUMIFS(СВЦЭМ!$E$33:$E$776,СВЦЭМ!$A$33:$A$776,$A171,СВЦЭМ!$B$33:$B$776,F$155)+'СЕТ СН'!$F$15</f>
        <v>159.77081555999999</v>
      </c>
      <c r="G171" s="36">
        <f>SUMIFS(СВЦЭМ!$E$33:$E$776,СВЦЭМ!$A$33:$A$776,$A171,СВЦЭМ!$B$33:$B$776,G$155)+'СЕТ СН'!$F$15</f>
        <v>153.41916004000001</v>
      </c>
      <c r="H171" s="36">
        <f>SUMIFS(СВЦЭМ!$E$33:$E$776,СВЦЭМ!$A$33:$A$776,$A171,СВЦЭМ!$B$33:$B$776,H$155)+'СЕТ СН'!$F$15</f>
        <v>142.72772925000001</v>
      </c>
      <c r="I171" s="36">
        <f>SUMIFS(СВЦЭМ!$E$33:$E$776,СВЦЭМ!$A$33:$A$776,$A171,СВЦЭМ!$B$33:$B$776,I$155)+'СЕТ СН'!$F$15</f>
        <v>133.97963515000001</v>
      </c>
      <c r="J171" s="36">
        <f>SUMIFS(СВЦЭМ!$E$33:$E$776,СВЦЭМ!$A$33:$A$776,$A171,СВЦЭМ!$B$33:$B$776,J$155)+'СЕТ СН'!$F$15</f>
        <v>133.63524122999999</v>
      </c>
      <c r="K171" s="36">
        <f>SUMIFS(СВЦЭМ!$E$33:$E$776,СВЦЭМ!$A$33:$A$776,$A171,СВЦЭМ!$B$33:$B$776,K$155)+'СЕТ СН'!$F$15</f>
        <v>133.37646179999999</v>
      </c>
      <c r="L171" s="36">
        <f>SUMIFS(СВЦЭМ!$E$33:$E$776,СВЦЭМ!$A$33:$A$776,$A171,СВЦЭМ!$B$33:$B$776,L$155)+'СЕТ СН'!$F$15</f>
        <v>136.52818396000001</v>
      </c>
      <c r="M171" s="36">
        <f>SUMIFS(СВЦЭМ!$E$33:$E$776,СВЦЭМ!$A$33:$A$776,$A171,СВЦЭМ!$B$33:$B$776,M$155)+'СЕТ СН'!$F$15</f>
        <v>136.75436578</v>
      </c>
      <c r="N171" s="36">
        <f>SUMIFS(СВЦЭМ!$E$33:$E$776,СВЦЭМ!$A$33:$A$776,$A171,СВЦЭМ!$B$33:$B$776,N$155)+'СЕТ СН'!$F$15</f>
        <v>131.44949378000001</v>
      </c>
      <c r="O171" s="36">
        <f>SUMIFS(СВЦЭМ!$E$33:$E$776,СВЦЭМ!$A$33:$A$776,$A171,СВЦЭМ!$B$33:$B$776,O$155)+'СЕТ СН'!$F$15</f>
        <v>125.07912238</v>
      </c>
      <c r="P171" s="36">
        <f>SUMIFS(СВЦЭМ!$E$33:$E$776,СВЦЭМ!$A$33:$A$776,$A171,СВЦЭМ!$B$33:$B$776,P$155)+'СЕТ СН'!$F$15</f>
        <v>126.92963014999999</v>
      </c>
      <c r="Q171" s="36">
        <f>SUMIFS(СВЦЭМ!$E$33:$E$776,СВЦЭМ!$A$33:$A$776,$A171,СВЦЭМ!$B$33:$B$776,Q$155)+'СЕТ СН'!$F$15</f>
        <v>128.12008825000001</v>
      </c>
      <c r="R171" s="36">
        <f>SUMIFS(СВЦЭМ!$E$33:$E$776,СВЦЭМ!$A$33:$A$776,$A171,СВЦЭМ!$B$33:$B$776,R$155)+'СЕТ СН'!$F$15</f>
        <v>128.78063667000001</v>
      </c>
      <c r="S171" s="36">
        <f>SUMIFS(СВЦЭМ!$E$33:$E$776,СВЦЭМ!$A$33:$A$776,$A171,СВЦЭМ!$B$33:$B$776,S$155)+'СЕТ СН'!$F$15</f>
        <v>127.9132979</v>
      </c>
      <c r="T171" s="36">
        <f>SUMIFS(СВЦЭМ!$E$33:$E$776,СВЦЭМ!$A$33:$A$776,$A171,СВЦЭМ!$B$33:$B$776,T$155)+'СЕТ СН'!$F$15</f>
        <v>125.38570665</v>
      </c>
      <c r="U171" s="36">
        <f>SUMIFS(СВЦЭМ!$E$33:$E$776,СВЦЭМ!$A$33:$A$776,$A171,СВЦЭМ!$B$33:$B$776,U$155)+'СЕТ СН'!$F$15</f>
        <v>129.07953194999999</v>
      </c>
      <c r="V171" s="36">
        <f>SUMIFS(СВЦЭМ!$E$33:$E$776,СВЦЭМ!$A$33:$A$776,$A171,СВЦЭМ!$B$33:$B$776,V$155)+'СЕТ СН'!$F$15</f>
        <v>128.14559019000001</v>
      </c>
      <c r="W171" s="36">
        <f>SUMIFS(СВЦЭМ!$E$33:$E$776,СВЦЭМ!$A$33:$A$776,$A171,СВЦЭМ!$B$33:$B$776,W$155)+'СЕТ СН'!$F$15</f>
        <v>125.3479913</v>
      </c>
      <c r="X171" s="36">
        <f>SUMIFS(СВЦЭМ!$E$33:$E$776,СВЦЭМ!$A$33:$A$776,$A171,СВЦЭМ!$B$33:$B$776,X$155)+'СЕТ СН'!$F$15</f>
        <v>121.03868521</v>
      </c>
      <c r="Y171" s="36">
        <f>SUMIFS(СВЦЭМ!$E$33:$E$776,СВЦЭМ!$A$33:$A$776,$A171,СВЦЭМ!$B$33:$B$776,Y$155)+'СЕТ СН'!$F$15</f>
        <v>130.47757877000001</v>
      </c>
    </row>
    <row r="172" spans="1:25" ht="15.75" x14ac:dyDescent="0.2">
      <c r="A172" s="35">
        <f t="shared" si="4"/>
        <v>43755</v>
      </c>
      <c r="B172" s="36">
        <f>SUMIFS(СВЦЭМ!$E$33:$E$776,СВЦЭМ!$A$33:$A$776,$A172,СВЦЭМ!$B$33:$B$776,B$155)+'СЕТ СН'!$F$15</f>
        <v>144.69580823999999</v>
      </c>
      <c r="C172" s="36">
        <f>SUMIFS(СВЦЭМ!$E$33:$E$776,СВЦЭМ!$A$33:$A$776,$A172,СВЦЭМ!$B$33:$B$776,C$155)+'СЕТ СН'!$F$15</f>
        <v>156.24467985999999</v>
      </c>
      <c r="D172" s="36">
        <f>SUMIFS(СВЦЭМ!$E$33:$E$776,СВЦЭМ!$A$33:$A$776,$A172,СВЦЭМ!$B$33:$B$776,D$155)+'СЕТ СН'!$F$15</f>
        <v>164.43146032000001</v>
      </c>
      <c r="E172" s="36">
        <f>SUMIFS(СВЦЭМ!$E$33:$E$776,СВЦЭМ!$A$33:$A$776,$A172,СВЦЭМ!$B$33:$B$776,E$155)+'СЕТ СН'!$F$15</f>
        <v>169.58774095999999</v>
      </c>
      <c r="F172" s="36">
        <f>SUMIFS(СВЦЭМ!$E$33:$E$776,СВЦЭМ!$A$33:$A$776,$A172,СВЦЭМ!$B$33:$B$776,F$155)+'СЕТ СН'!$F$15</f>
        <v>171.19814327</v>
      </c>
      <c r="G172" s="36">
        <f>SUMIFS(СВЦЭМ!$E$33:$E$776,СВЦЭМ!$A$33:$A$776,$A172,СВЦЭМ!$B$33:$B$776,G$155)+'СЕТ СН'!$F$15</f>
        <v>166.93706710000001</v>
      </c>
      <c r="H172" s="36">
        <f>SUMIFS(СВЦЭМ!$E$33:$E$776,СВЦЭМ!$A$33:$A$776,$A172,СВЦЭМ!$B$33:$B$776,H$155)+'СЕТ СН'!$F$15</f>
        <v>156.98405105000001</v>
      </c>
      <c r="I172" s="36">
        <f>SUMIFS(СВЦЭМ!$E$33:$E$776,СВЦЭМ!$A$33:$A$776,$A172,СВЦЭМ!$B$33:$B$776,I$155)+'СЕТ СН'!$F$15</f>
        <v>143.36098476000001</v>
      </c>
      <c r="J172" s="36">
        <f>SUMIFS(СВЦЭМ!$E$33:$E$776,СВЦЭМ!$A$33:$A$776,$A172,СВЦЭМ!$B$33:$B$776,J$155)+'СЕТ СН'!$F$15</f>
        <v>144.56905302999999</v>
      </c>
      <c r="K172" s="36">
        <f>SUMIFS(СВЦЭМ!$E$33:$E$776,СВЦЭМ!$A$33:$A$776,$A172,СВЦЭМ!$B$33:$B$776,K$155)+'СЕТ СН'!$F$15</f>
        <v>143.65306113</v>
      </c>
      <c r="L172" s="36">
        <f>SUMIFS(СВЦЭМ!$E$33:$E$776,СВЦЭМ!$A$33:$A$776,$A172,СВЦЭМ!$B$33:$B$776,L$155)+'СЕТ СН'!$F$15</f>
        <v>142.84492940999999</v>
      </c>
      <c r="M172" s="36">
        <f>SUMIFS(СВЦЭМ!$E$33:$E$776,СВЦЭМ!$A$33:$A$776,$A172,СВЦЭМ!$B$33:$B$776,M$155)+'СЕТ СН'!$F$15</f>
        <v>144.16405280000001</v>
      </c>
      <c r="N172" s="36">
        <f>SUMIFS(СВЦЭМ!$E$33:$E$776,СВЦЭМ!$A$33:$A$776,$A172,СВЦЭМ!$B$33:$B$776,N$155)+'СЕТ СН'!$F$15</f>
        <v>137.69338931999999</v>
      </c>
      <c r="O172" s="36">
        <f>SUMIFS(СВЦЭМ!$E$33:$E$776,СВЦЭМ!$A$33:$A$776,$A172,СВЦЭМ!$B$33:$B$776,O$155)+'СЕТ СН'!$F$15</f>
        <v>129.69707776999999</v>
      </c>
      <c r="P172" s="36">
        <f>SUMIFS(СВЦЭМ!$E$33:$E$776,СВЦЭМ!$A$33:$A$776,$A172,СВЦЭМ!$B$33:$B$776,P$155)+'СЕТ СН'!$F$15</f>
        <v>130.96634327000001</v>
      </c>
      <c r="Q172" s="36">
        <f>SUMIFS(СВЦЭМ!$E$33:$E$776,СВЦЭМ!$A$33:$A$776,$A172,СВЦЭМ!$B$33:$B$776,Q$155)+'СЕТ СН'!$F$15</f>
        <v>130.15756779</v>
      </c>
      <c r="R172" s="36">
        <f>SUMIFS(СВЦЭМ!$E$33:$E$776,СВЦЭМ!$A$33:$A$776,$A172,СВЦЭМ!$B$33:$B$776,R$155)+'СЕТ СН'!$F$15</f>
        <v>130.83039880999999</v>
      </c>
      <c r="S172" s="36">
        <f>SUMIFS(СВЦЭМ!$E$33:$E$776,СВЦЭМ!$A$33:$A$776,$A172,СВЦЭМ!$B$33:$B$776,S$155)+'СЕТ СН'!$F$15</f>
        <v>130.59796829999999</v>
      </c>
      <c r="T172" s="36">
        <f>SUMIFS(СВЦЭМ!$E$33:$E$776,СВЦЭМ!$A$33:$A$776,$A172,СВЦЭМ!$B$33:$B$776,T$155)+'СЕТ СН'!$F$15</f>
        <v>125.91026199</v>
      </c>
      <c r="U172" s="36">
        <f>SUMIFS(СВЦЭМ!$E$33:$E$776,СВЦЭМ!$A$33:$A$776,$A172,СВЦЭМ!$B$33:$B$776,U$155)+'СЕТ СН'!$F$15</f>
        <v>124.73587881</v>
      </c>
      <c r="V172" s="36">
        <f>SUMIFS(СВЦЭМ!$E$33:$E$776,СВЦЭМ!$A$33:$A$776,$A172,СВЦЭМ!$B$33:$B$776,V$155)+'СЕТ СН'!$F$15</f>
        <v>122.57873073</v>
      </c>
      <c r="W172" s="36">
        <f>SUMIFS(СВЦЭМ!$E$33:$E$776,СВЦЭМ!$A$33:$A$776,$A172,СВЦЭМ!$B$33:$B$776,W$155)+'СЕТ СН'!$F$15</f>
        <v>123.97350269</v>
      </c>
      <c r="X172" s="36">
        <f>SUMIFS(СВЦЭМ!$E$33:$E$776,СВЦЭМ!$A$33:$A$776,$A172,СВЦЭМ!$B$33:$B$776,X$155)+'СЕТ СН'!$F$15</f>
        <v>127.78738121000001</v>
      </c>
      <c r="Y172" s="36">
        <f>SUMIFS(СВЦЭМ!$E$33:$E$776,СВЦЭМ!$A$33:$A$776,$A172,СВЦЭМ!$B$33:$B$776,Y$155)+'СЕТ СН'!$F$15</f>
        <v>136.15118636</v>
      </c>
    </row>
    <row r="173" spans="1:25" ht="15.75" x14ac:dyDescent="0.2">
      <c r="A173" s="35">
        <f t="shared" si="4"/>
        <v>43756</v>
      </c>
      <c r="B173" s="36">
        <f>SUMIFS(СВЦЭМ!$E$33:$E$776,СВЦЭМ!$A$33:$A$776,$A173,СВЦЭМ!$B$33:$B$776,B$155)+'СЕТ СН'!$F$15</f>
        <v>158.08149054</v>
      </c>
      <c r="C173" s="36">
        <f>SUMIFS(СВЦЭМ!$E$33:$E$776,СВЦЭМ!$A$33:$A$776,$A173,СВЦЭМ!$B$33:$B$776,C$155)+'СЕТ СН'!$F$15</f>
        <v>158.31269703999999</v>
      </c>
      <c r="D173" s="36">
        <f>SUMIFS(СВЦЭМ!$E$33:$E$776,СВЦЭМ!$A$33:$A$776,$A173,СВЦЭМ!$B$33:$B$776,D$155)+'СЕТ СН'!$F$15</f>
        <v>162.61983738999999</v>
      </c>
      <c r="E173" s="36">
        <f>SUMIFS(СВЦЭМ!$E$33:$E$776,СВЦЭМ!$A$33:$A$776,$A173,СВЦЭМ!$B$33:$B$776,E$155)+'СЕТ СН'!$F$15</f>
        <v>164.38672215</v>
      </c>
      <c r="F173" s="36">
        <f>SUMIFS(СВЦЭМ!$E$33:$E$776,СВЦЭМ!$A$33:$A$776,$A173,СВЦЭМ!$B$33:$B$776,F$155)+'СЕТ СН'!$F$15</f>
        <v>164.30590785999999</v>
      </c>
      <c r="G173" s="36">
        <f>SUMIFS(СВЦЭМ!$E$33:$E$776,СВЦЭМ!$A$33:$A$776,$A173,СВЦЭМ!$B$33:$B$776,G$155)+'СЕТ СН'!$F$15</f>
        <v>159.71615688</v>
      </c>
      <c r="H173" s="36">
        <f>SUMIFS(СВЦЭМ!$E$33:$E$776,СВЦЭМ!$A$33:$A$776,$A173,СВЦЭМ!$B$33:$B$776,H$155)+'СЕТ СН'!$F$15</f>
        <v>149.21093929</v>
      </c>
      <c r="I173" s="36">
        <f>SUMIFS(СВЦЭМ!$E$33:$E$776,СВЦЭМ!$A$33:$A$776,$A173,СВЦЭМ!$B$33:$B$776,I$155)+'СЕТ СН'!$F$15</f>
        <v>137.23691088000001</v>
      </c>
      <c r="J173" s="36">
        <f>SUMIFS(СВЦЭМ!$E$33:$E$776,СВЦЭМ!$A$33:$A$776,$A173,СВЦЭМ!$B$33:$B$776,J$155)+'СЕТ СН'!$F$15</f>
        <v>134.80411832999999</v>
      </c>
      <c r="K173" s="36">
        <f>SUMIFS(СВЦЭМ!$E$33:$E$776,СВЦЭМ!$A$33:$A$776,$A173,СВЦЭМ!$B$33:$B$776,K$155)+'СЕТ СН'!$F$15</f>
        <v>133.89949652999999</v>
      </c>
      <c r="L173" s="36">
        <f>SUMIFS(СВЦЭМ!$E$33:$E$776,СВЦЭМ!$A$33:$A$776,$A173,СВЦЭМ!$B$33:$B$776,L$155)+'СЕТ СН'!$F$15</f>
        <v>135.12070131999999</v>
      </c>
      <c r="M173" s="36">
        <f>SUMIFS(СВЦЭМ!$E$33:$E$776,СВЦЭМ!$A$33:$A$776,$A173,СВЦЭМ!$B$33:$B$776,M$155)+'СЕТ СН'!$F$15</f>
        <v>136.41731716999999</v>
      </c>
      <c r="N173" s="36">
        <f>SUMIFS(СВЦЭМ!$E$33:$E$776,СВЦЭМ!$A$33:$A$776,$A173,СВЦЭМ!$B$33:$B$776,N$155)+'СЕТ СН'!$F$15</f>
        <v>130.78842614999999</v>
      </c>
      <c r="O173" s="36">
        <f>SUMIFS(СВЦЭМ!$E$33:$E$776,СВЦЭМ!$A$33:$A$776,$A173,СВЦЭМ!$B$33:$B$776,O$155)+'СЕТ СН'!$F$15</f>
        <v>124.0979275</v>
      </c>
      <c r="P173" s="36">
        <f>SUMIFS(СВЦЭМ!$E$33:$E$776,СВЦЭМ!$A$33:$A$776,$A173,СВЦЭМ!$B$33:$B$776,P$155)+'СЕТ СН'!$F$15</f>
        <v>126.09627264</v>
      </c>
      <c r="Q173" s="36">
        <f>SUMIFS(СВЦЭМ!$E$33:$E$776,СВЦЭМ!$A$33:$A$776,$A173,СВЦЭМ!$B$33:$B$776,Q$155)+'СЕТ СН'!$F$15</f>
        <v>127.1163306</v>
      </c>
      <c r="R173" s="36">
        <f>SUMIFS(СВЦЭМ!$E$33:$E$776,СВЦЭМ!$A$33:$A$776,$A173,СВЦЭМ!$B$33:$B$776,R$155)+'СЕТ СН'!$F$15</f>
        <v>125.19502673</v>
      </c>
      <c r="S173" s="36">
        <f>SUMIFS(СВЦЭМ!$E$33:$E$776,СВЦЭМ!$A$33:$A$776,$A173,СВЦЭМ!$B$33:$B$776,S$155)+'СЕТ СН'!$F$15</f>
        <v>123.35065471</v>
      </c>
      <c r="T173" s="36">
        <f>SUMIFS(СВЦЭМ!$E$33:$E$776,СВЦЭМ!$A$33:$A$776,$A173,СВЦЭМ!$B$33:$B$776,T$155)+'СЕТ СН'!$F$15</f>
        <v>124.00024036000001</v>
      </c>
      <c r="U173" s="36">
        <f>SUMIFS(СВЦЭМ!$E$33:$E$776,СВЦЭМ!$A$33:$A$776,$A173,СВЦЭМ!$B$33:$B$776,U$155)+'СЕТ СН'!$F$15</f>
        <v>124.37832715</v>
      </c>
      <c r="V173" s="36">
        <f>SUMIFS(СВЦЭМ!$E$33:$E$776,СВЦЭМ!$A$33:$A$776,$A173,СВЦЭМ!$B$33:$B$776,V$155)+'СЕТ СН'!$F$15</f>
        <v>123.21893896</v>
      </c>
      <c r="W173" s="36">
        <f>SUMIFS(СВЦЭМ!$E$33:$E$776,СВЦЭМ!$A$33:$A$776,$A173,СВЦЭМ!$B$33:$B$776,W$155)+'СЕТ СН'!$F$15</f>
        <v>127.36151522</v>
      </c>
      <c r="X173" s="36">
        <f>SUMIFS(СВЦЭМ!$E$33:$E$776,СВЦЭМ!$A$33:$A$776,$A173,СВЦЭМ!$B$33:$B$776,X$155)+'СЕТ СН'!$F$15</f>
        <v>130.60115425000001</v>
      </c>
      <c r="Y173" s="36">
        <f>SUMIFS(СВЦЭМ!$E$33:$E$776,СВЦЭМ!$A$33:$A$776,$A173,СВЦЭМ!$B$33:$B$776,Y$155)+'СЕТ СН'!$F$15</f>
        <v>139.38740644999999</v>
      </c>
    </row>
    <row r="174" spans="1:25" ht="15.75" x14ac:dyDescent="0.2">
      <c r="A174" s="35">
        <f t="shared" si="4"/>
        <v>43757</v>
      </c>
      <c r="B174" s="36">
        <f>SUMIFS(СВЦЭМ!$E$33:$E$776,СВЦЭМ!$A$33:$A$776,$A174,СВЦЭМ!$B$33:$B$776,B$155)+'СЕТ СН'!$F$15</f>
        <v>147.93886531999999</v>
      </c>
      <c r="C174" s="36">
        <f>SUMIFS(СВЦЭМ!$E$33:$E$776,СВЦЭМ!$A$33:$A$776,$A174,СВЦЭМ!$B$33:$B$776,C$155)+'СЕТ СН'!$F$15</f>
        <v>157.41622035</v>
      </c>
      <c r="D174" s="36">
        <f>SUMIFS(СВЦЭМ!$E$33:$E$776,СВЦЭМ!$A$33:$A$776,$A174,СВЦЭМ!$B$33:$B$776,D$155)+'СЕТ СН'!$F$15</f>
        <v>156.53231640000001</v>
      </c>
      <c r="E174" s="36">
        <f>SUMIFS(СВЦЭМ!$E$33:$E$776,СВЦЭМ!$A$33:$A$776,$A174,СВЦЭМ!$B$33:$B$776,E$155)+'СЕТ СН'!$F$15</f>
        <v>156.32368923000001</v>
      </c>
      <c r="F174" s="36">
        <f>SUMIFS(СВЦЭМ!$E$33:$E$776,СВЦЭМ!$A$33:$A$776,$A174,СВЦЭМ!$B$33:$B$776,F$155)+'СЕТ СН'!$F$15</f>
        <v>155.25548115000001</v>
      </c>
      <c r="G174" s="36">
        <f>SUMIFS(СВЦЭМ!$E$33:$E$776,СВЦЭМ!$A$33:$A$776,$A174,СВЦЭМ!$B$33:$B$776,G$155)+'СЕТ СН'!$F$15</f>
        <v>153.14062340999999</v>
      </c>
      <c r="H174" s="36">
        <f>SUMIFS(СВЦЭМ!$E$33:$E$776,СВЦЭМ!$A$33:$A$776,$A174,СВЦЭМ!$B$33:$B$776,H$155)+'СЕТ СН'!$F$15</f>
        <v>147.05201417000001</v>
      </c>
      <c r="I174" s="36">
        <f>SUMIFS(СВЦЭМ!$E$33:$E$776,СВЦЭМ!$A$33:$A$776,$A174,СВЦЭМ!$B$33:$B$776,I$155)+'СЕТ СН'!$F$15</f>
        <v>141.62380691000001</v>
      </c>
      <c r="J174" s="36">
        <f>SUMIFS(СВЦЭМ!$E$33:$E$776,СВЦЭМ!$A$33:$A$776,$A174,СВЦЭМ!$B$33:$B$776,J$155)+'СЕТ СН'!$F$15</f>
        <v>136.20652254000001</v>
      </c>
      <c r="K174" s="36">
        <f>SUMIFS(СВЦЭМ!$E$33:$E$776,СВЦЭМ!$A$33:$A$776,$A174,СВЦЭМ!$B$33:$B$776,K$155)+'СЕТ СН'!$F$15</f>
        <v>134.46733427999999</v>
      </c>
      <c r="L174" s="36">
        <f>SUMIFS(СВЦЭМ!$E$33:$E$776,СВЦЭМ!$A$33:$A$776,$A174,СВЦЭМ!$B$33:$B$776,L$155)+'СЕТ СН'!$F$15</f>
        <v>131.96577013999999</v>
      </c>
      <c r="M174" s="36">
        <f>SUMIFS(СВЦЭМ!$E$33:$E$776,СВЦЭМ!$A$33:$A$776,$A174,СВЦЭМ!$B$33:$B$776,M$155)+'СЕТ СН'!$F$15</f>
        <v>130.98177609000001</v>
      </c>
      <c r="N174" s="36">
        <f>SUMIFS(СВЦЭМ!$E$33:$E$776,СВЦЭМ!$A$33:$A$776,$A174,СВЦЭМ!$B$33:$B$776,N$155)+'СЕТ СН'!$F$15</f>
        <v>128.07256139</v>
      </c>
      <c r="O174" s="36">
        <f>SUMIFS(СВЦЭМ!$E$33:$E$776,СВЦЭМ!$A$33:$A$776,$A174,СВЦЭМ!$B$33:$B$776,O$155)+'СЕТ СН'!$F$15</f>
        <v>123.75514774</v>
      </c>
      <c r="P174" s="36">
        <f>SUMIFS(СВЦЭМ!$E$33:$E$776,СВЦЭМ!$A$33:$A$776,$A174,СВЦЭМ!$B$33:$B$776,P$155)+'СЕТ СН'!$F$15</f>
        <v>125.42240366999999</v>
      </c>
      <c r="Q174" s="36">
        <f>SUMIFS(СВЦЭМ!$E$33:$E$776,СВЦЭМ!$A$33:$A$776,$A174,СВЦЭМ!$B$33:$B$776,Q$155)+'СЕТ СН'!$F$15</f>
        <v>126.01012148</v>
      </c>
      <c r="R174" s="36">
        <f>SUMIFS(СВЦЭМ!$E$33:$E$776,СВЦЭМ!$A$33:$A$776,$A174,СВЦЭМ!$B$33:$B$776,R$155)+'СЕТ СН'!$F$15</f>
        <v>124.20336635</v>
      </c>
      <c r="S174" s="36">
        <f>SUMIFS(СВЦЭМ!$E$33:$E$776,СВЦЭМ!$A$33:$A$776,$A174,СВЦЭМ!$B$33:$B$776,S$155)+'СЕТ СН'!$F$15</f>
        <v>122.83148111</v>
      </c>
      <c r="T174" s="36">
        <f>SUMIFS(СВЦЭМ!$E$33:$E$776,СВЦЭМ!$A$33:$A$776,$A174,СВЦЭМ!$B$33:$B$776,T$155)+'СЕТ СН'!$F$15</f>
        <v>120.05565498999999</v>
      </c>
      <c r="U174" s="36">
        <f>SUMIFS(СВЦЭМ!$E$33:$E$776,СВЦЭМ!$A$33:$A$776,$A174,СВЦЭМ!$B$33:$B$776,U$155)+'СЕТ СН'!$F$15</f>
        <v>123.05786659</v>
      </c>
      <c r="V174" s="36">
        <f>SUMIFS(СВЦЭМ!$E$33:$E$776,СВЦЭМ!$A$33:$A$776,$A174,СВЦЭМ!$B$33:$B$776,V$155)+'СЕТ СН'!$F$15</f>
        <v>120.85802006999999</v>
      </c>
      <c r="W174" s="36">
        <f>SUMIFS(СВЦЭМ!$E$33:$E$776,СВЦЭМ!$A$33:$A$776,$A174,СВЦЭМ!$B$33:$B$776,W$155)+'СЕТ СН'!$F$15</f>
        <v>122.47884356</v>
      </c>
      <c r="X174" s="36">
        <f>SUMIFS(СВЦЭМ!$E$33:$E$776,СВЦЭМ!$A$33:$A$776,$A174,СВЦЭМ!$B$33:$B$776,X$155)+'СЕТ СН'!$F$15</f>
        <v>126.30536013</v>
      </c>
      <c r="Y174" s="36">
        <f>SUMIFS(СВЦЭМ!$E$33:$E$776,СВЦЭМ!$A$33:$A$776,$A174,СВЦЭМ!$B$33:$B$776,Y$155)+'СЕТ СН'!$F$15</f>
        <v>135.86681655999999</v>
      </c>
    </row>
    <row r="175" spans="1:25" ht="15.75" x14ac:dyDescent="0.2">
      <c r="A175" s="35">
        <f t="shared" si="4"/>
        <v>43758</v>
      </c>
      <c r="B175" s="36">
        <f>SUMIFS(СВЦЭМ!$E$33:$E$776,СВЦЭМ!$A$33:$A$776,$A175,СВЦЭМ!$B$33:$B$776,B$155)+'СЕТ СН'!$F$15</f>
        <v>146.97038792999999</v>
      </c>
      <c r="C175" s="36">
        <f>SUMIFS(СВЦЭМ!$E$33:$E$776,СВЦЭМ!$A$33:$A$776,$A175,СВЦЭМ!$B$33:$B$776,C$155)+'СЕТ СН'!$F$15</f>
        <v>154.93735683</v>
      </c>
      <c r="D175" s="36">
        <f>SUMIFS(СВЦЭМ!$E$33:$E$776,СВЦЭМ!$A$33:$A$776,$A175,СВЦЭМ!$B$33:$B$776,D$155)+'СЕТ СН'!$F$15</f>
        <v>159.11938024</v>
      </c>
      <c r="E175" s="36">
        <f>SUMIFS(СВЦЭМ!$E$33:$E$776,СВЦЭМ!$A$33:$A$776,$A175,СВЦЭМ!$B$33:$B$776,E$155)+'СЕТ СН'!$F$15</f>
        <v>160.50155083000001</v>
      </c>
      <c r="F175" s="36">
        <f>SUMIFS(СВЦЭМ!$E$33:$E$776,СВЦЭМ!$A$33:$A$776,$A175,СВЦЭМ!$B$33:$B$776,F$155)+'СЕТ СН'!$F$15</f>
        <v>160.34830843</v>
      </c>
      <c r="G175" s="36">
        <f>SUMIFS(СВЦЭМ!$E$33:$E$776,СВЦЭМ!$A$33:$A$776,$A175,СВЦЭМ!$B$33:$B$776,G$155)+'СЕТ СН'!$F$15</f>
        <v>155.76825547000001</v>
      </c>
      <c r="H175" s="36">
        <f>SUMIFS(СВЦЭМ!$E$33:$E$776,СВЦЭМ!$A$33:$A$776,$A175,СВЦЭМ!$B$33:$B$776,H$155)+'СЕТ СН'!$F$15</f>
        <v>153.72414133999999</v>
      </c>
      <c r="I175" s="36">
        <f>SUMIFS(СВЦЭМ!$E$33:$E$776,СВЦЭМ!$A$33:$A$776,$A175,СВЦЭМ!$B$33:$B$776,I$155)+'СЕТ СН'!$F$15</f>
        <v>148.49935982</v>
      </c>
      <c r="J175" s="36">
        <f>SUMIFS(СВЦЭМ!$E$33:$E$776,СВЦЭМ!$A$33:$A$776,$A175,СВЦЭМ!$B$33:$B$776,J$155)+'СЕТ СН'!$F$15</f>
        <v>137.57370746999999</v>
      </c>
      <c r="K175" s="36">
        <f>SUMIFS(СВЦЭМ!$E$33:$E$776,СВЦЭМ!$A$33:$A$776,$A175,СВЦЭМ!$B$33:$B$776,K$155)+'СЕТ СН'!$F$15</f>
        <v>132.83211401</v>
      </c>
      <c r="L175" s="36">
        <f>SUMIFS(СВЦЭМ!$E$33:$E$776,СВЦЭМ!$A$33:$A$776,$A175,СВЦЭМ!$B$33:$B$776,L$155)+'СЕТ СН'!$F$15</f>
        <v>133.68402327000001</v>
      </c>
      <c r="M175" s="36">
        <f>SUMIFS(СВЦЭМ!$E$33:$E$776,СВЦЭМ!$A$33:$A$776,$A175,СВЦЭМ!$B$33:$B$776,M$155)+'СЕТ СН'!$F$15</f>
        <v>134.27488269</v>
      </c>
      <c r="N175" s="36">
        <f>SUMIFS(СВЦЭМ!$E$33:$E$776,СВЦЭМ!$A$33:$A$776,$A175,СВЦЭМ!$B$33:$B$776,N$155)+'СЕТ СН'!$F$15</f>
        <v>126.39270996</v>
      </c>
      <c r="O175" s="36">
        <f>SUMIFS(СВЦЭМ!$E$33:$E$776,СВЦЭМ!$A$33:$A$776,$A175,СВЦЭМ!$B$33:$B$776,O$155)+'СЕТ СН'!$F$15</f>
        <v>124.91347168</v>
      </c>
      <c r="P175" s="36">
        <f>SUMIFS(СВЦЭМ!$E$33:$E$776,СВЦЭМ!$A$33:$A$776,$A175,СВЦЭМ!$B$33:$B$776,P$155)+'СЕТ СН'!$F$15</f>
        <v>126.45600113</v>
      </c>
      <c r="Q175" s="36">
        <f>SUMIFS(СВЦЭМ!$E$33:$E$776,СВЦЭМ!$A$33:$A$776,$A175,СВЦЭМ!$B$33:$B$776,Q$155)+'СЕТ СН'!$F$15</f>
        <v>125.90018307</v>
      </c>
      <c r="R175" s="36">
        <f>SUMIFS(СВЦЭМ!$E$33:$E$776,СВЦЭМ!$A$33:$A$776,$A175,СВЦЭМ!$B$33:$B$776,R$155)+'СЕТ СН'!$F$15</f>
        <v>126.08774457</v>
      </c>
      <c r="S175" s="36">
        <f>SUMIFS(СВЦЭМ!$E$33:$E$776,СВЦЭМ!$A$33:$A$776,$A175,СВЦЭМ!$B$33:$B$776,S$155)+'СЕТ СН'!$F$15</f>
        <v>125.21241319000001</v>
      </c>
      <c r="T175" s="36">
        <f>SUMIFS(СВЦЭМ!$E$33:$E$776,СВЦЭМ!$A$33:$A$776,$A175,СВЦЭМ!$B$33:$B$776,T$155)+'СЕТ СН'!$F$15</f>
        <v>123.51359626</v>
      </c>
      <c r="U175" s="36">
        <f>SUMIFS(СВЦЭМ!$E$33:$E$776,СВЦЭМ!$A$33:$A$776,$A175,СВЦЭМ!$B$33:$B$776,U$155)+'СЕТ СН'!$F$15</f>
        <v>124.46455868</v>
      </c>
      <c r="V175" s="36">
        <f>SUMIFS(СВЦЭМ!$E$33:$E$776,СВЦЭМ!$A$33:$A$776,$A175,СВЦЭМ!$B$33:$B$776,V$155)+'СЕТ СН'!$F$15</f>
        <v>121.80841069</v>
      </c>
      <c r="W175" s="36">
        <f>SUMIFS(СВЦЭМ!$E$33:$E$776,СВЦЭМ!$A$33:$A$776,$A175,СВЦЭМ!$B$33:$B$776,W$155)+'СЕТ СН'!$F$15</f>
        <v>120.43223439</v>
      </c>
      <c r="X175" s="36">
        <f>SUMIFS(СВЦЭМ!$E$33:$E$776,СВЦЭМ!$A$33:$A$776,$A175,СВЦЭМ!$B$33:$B$776,X$155)+'СЕТ СН'!$F$15</f>
        <v>122.1452151</v>
      </c>
      <c r="Y175" s="36">
        <f>SUMIFS(СВЦЭМ!$E$33:$E$776,СВЦЭМ!$A$33:$A$776,$A175,СВЦЭМ!$B$33:$B$776,Y$155)+'СЕТ СН'!$F$15</f>
        <v>131.14223236000001</v>
      </c>
    </row>
    <row r="176" spans="1:25" ht="15.75" x14ac:dyDescent="0.2">
      <c r="A176" s="35">
        <f t="shared" si="4"/>
        <v>43759</v>
      </c>
      <c r="B176" s="36">
        <f>SUMIFS(СВЦЭМ!$E$33:$E$776,СВЦЭМ!$A$33:$A$776,$A176,СВЦЭМ!$B$33:$B$776,B$155)+'СЕТ СН'!$F$15</f>
        <v>150.14344541</v>
      </c>
      <c r="C176" s="36">
        <f>SUMIFS(СВЦЭМ!$E$33:$E$776,СВЦЭМ!$A$33:$A$776,$A176,СВЦЭМ!$B$33:$B$776,C$155)+'СЕТ СН'!$F$15</f>
        <v>158.39691508000001</v>
      </c>
      <c r="D176" s="36">
        <f>SUMIFS(СВЦЭМ!$E$33:$E$776,СВЦЭМ!$A$33:$A$776,$A176,СВЦЭМ!$B$33:$B$776,D$155)+'СЕТ СН'!$F$15</f>
        <v>162.32686157000001</v>
      </c>
      <c r="E176" s="36">
        <f>SUMIFS(СВЦЭМ!$E$33:$E$776,СВЦЭМ!$A$33:$A$776,$A176,СВЦЭМ!$B$33:$B$776,E$155)+'СЕТ СН'!$F$15</f>
        <v>163.51050547</v>
      </c>
      <c r="F176" s="36">
        <f>SUMIFS(СВЦЭМ!$E$33:$E$776,СВЦЭМ!$A$33:$A$776,$A176,СВЦЭМ!$B$33:$B$776,F$155)+'СЕТ СН'!$F$15</f>
        <v>163.25936161999999</v>
      </c>
      <c r="G176" s="36">
        <f>SUMIFS(СВЦЭМ!$E$33:$E$776,СВЦЭМ!$A$33:$A$776,$A176,СВЦЭМ!$B$33:$B$776,G$155)+'СЕТ СН'!$F$15</f>
        <v>158.77757004</v>
      </c>
      <c r="H176" s="36">
        <f>SUMIFS(СВЦЭМ!$E$33:$E$776,СВЦЭМ!$A$33:$A$776,$A176,СВЦЭМ!$B$33:$B$776,H$155)+'СЕТ СН'!$F$15</f>
        <v>152.36531832</v>
      </c>
      <c r="I176" s="36">
        <f>SUMIFS(СВЦЭМ!$E$33:$E$776,СВЦЭМ!$A$33:$A$776,$A176,СВЦЭМ!$B$33:$B$776,I$155)+'СЕТ СН'!$F$15</f>
        <v>144.73162275000001</v>
      </c>
      <c r="J176" s="36">
        <f>SUMIFS(СВЦЭМ!$E$33:$E$776,СВЦЭМ!$A$33:$A$776,$A176,СВЦЭМ!$B$33:$B$776,J$155)+'СЕТ СН'!$F$15</f>
        <v>141.42011751999999</v>
      </c>
      <c r="K176" s="36">
        <f>SUMIFS(СВЦЭМ!$E$33:$E$776,СВЦЭМ!$A$33:$A$776,$A176,СВЦЭМ!$B$33:$B$776,K$155)+'СЕТ СН'!$F$15</f>
        <v>139.23309762</v>
      </c>
      <c r="L176" s="36">
        <f>SUMIFS(СВЦЭМ!$E$33:$E$776,СВЦЭМ!$A$33:$A$776,$A176,СВЦЭМ!$B$33:$B$776,L$155)+'СЕТ СН'!$F$15</f>
        <v>137.20012396000001</v>
      </c>
      <c r="M176" s="36">
        <f>SUMIFS(СВЦЭМ!$E$33:$E$776,СВЦЭМ!$A$33:$A$776,$A176,СВЦЭМ!$B$33:$B$776,M$155)+'СЕТ СН'!$F$15</f>
        <v>137.81671333</v>
      </c>
      <c r="N176" s="36">
        <f>SUMIFS(СВЦЭМ!$E$33:$E$776,СВЦЭМ!$A$33:$A$776,$A176,СВЦЭМ!$B$33:$B$776,N$155)+'СЕТ СН'!$F$15</f>
        <v>130.41448675999999</v>
      </c>
      <c r="O176" s="36">
        <f>SUMIFS(СВЦЭМ!$E$33:$E$776,СВЦЭМ!$A$33:$A$776,$A176,СВЦЭМ!$B$33:$B$776,O$155)+'СЕТ СН'!$F$15</f>
        <v>123.75794211</v>
      </c>
      <c r="P176" s="36">
        <f>SUMIFS(СВЦЭМ!$E$33:$E$776,СВЦЭМ!$A$33:$A$776,$A176,СВЦЭМ!$B$33:$B$776,P$155)+'СЕТ СН'!$F$15</f>
        <v>124.29458859</v>
      </c>
      <c r="Q176" s="36">
        <f>SUMIFS(СВЦЭМ!$E$33:$E$776,СВЦЭМ!$A$33:$A$776,$A176,СВЦЭМ!$B$33:$B$776,Q$155)+'СЕТ СН'!$F$15</f>
        <v>124.43276459000001</v>
      </c>
      <c r="R176" s="36">
        <f>SUMIFS(СВЦЭМ!$E$33:$E$776,СВЦЭМ!$A$33:$A$776,$A176,СВЦЭМ!$B$33:$B$776,R$155)+'СЕТ СН'!$F$15</f>
        <v>123.75907723</v>
      </c>
      <c r="S176" s="36">
        <f>SUMIFS(СВЦЭМ!$E$33:$E$776,СВЦЭМ!$A$33:$A$776,$A176,СВЦЭМ!$B$33:$B$776,S$155)+'СЕТ СН'!$F$15</f>
        <v>124.60246761000001</v>
      </c>
      <c r="T176" s="36">
        <f>SUMIFS(СВЦЭМ!$E$33:$E$776,СВЦЭМ!$A$33:$A$776,$A176,СВЦЭМ!$B$33:$B$776,T$155)+'СЕТ СН'!$F$15</f>
        <v>122.70639568</v>
      </c>
      <c r="U176" s="36">
        <f>SUMIFS(СВЦЭМ!$E$33:$E$776,СВЦЭМ!$A$33:$A$776,$A176,СВЦЭМ!$B$33:$B$776,U$155)+'СЕТ СН'!$F$15</f>
        <v>122.198426</v>
      </c>
      <c r="V176" s="36">
        <f>SUMIFS(СВЦЭМ!$E$33:$E$776,СВЦЭМ!$A$33:$A$776,$A176,СВЦЭМ!$B$33:$B$776,V$155)+'СЕТ СН'!$F$15</f>
        <v>121.62905867000001</v>
      </c>
      <c r="W176" s="36">
        <f>SUMIFS(СВЦЭМ!$E$33:$E$776,СВЦЭМ!$A$33:$A$776,$A176,СВЦЭМ!$B$33:$B$776,W$155)+'СЕТ СН'!$F$15</f>
        <v>126.94665976</v>
      </c>
      <c r="X176" s="36">
        <f>SUMIFS(СВЦЭМ!$E$33:$E$776,СВЦЭМ!$A$33:$A$776,$A176,СВЦЭМ!$B$33:$B$776,X$155)+'СЕТ СН'!$F$15</f>
        <v>128.01526996999999</v>
      </c>
      <c r="Y176" s="36">
        <f>SUMIFS(СВЦЭМ!$E$33:$E$776,СВЦЭМ!$A$33:$A$776,$A176,СВЦЭМ!$B$33:$B$776,Y$155)+'СЕТ СН'!$F$15</f>
        <v>136.61534419</v>
      </c>
    </row>
    <row r="177" spans="1:27" ht="15.75" x14ac:dyDescent="0.2">
      <c r="A177" s="35">
        <f t="shared" si="4"/>
        <v>43760</v>
      </c>
      <c r="B177" s="36">
        <f>SUMIFS(СВЦЭМ!$E$33:$E$776,СВЦЭМ!$A$33:$A$776,$A177,СВЦЭМ!$B$33:$B$776,B$155)+'СЕТ СН'!$F$15</f>
        <v>156.21932286000001</v>
      </c>
      <c r="C177" s="36">
        <f>SUMIFS(СВЦЭМ!$E$33:$E$776,СВЦЭМ!$A$33:$A$776,$A177,СВЦЭМ!$B$33:$B$776,C$155)+'СЕТ СН'!$F$15</f>
        <v>164.20787582</v>
      </c>
      <c r="D177" s="36">
        <f>SUMIFS(СВЦЭМ!$E$33:$E$776,СВЦЭМ!$A$33:$A$776,$A177,СВЦЭМ!$B$33:$B$776,D$155)+'СЕТ СН'!$F$15</f>
        <v>167.91493711000001</v>
      </c>
      <c r="E177" s="36">
        <f>SUMIFS(СВЦЭМ!$E$33:$E$776,СВЦЭМ!$A$33:$A$776,$A177,СВЦЭМ!$B$33:$B$776,E$155)+'СЕТ СН'!$F$15</f>
        <v>167.80779471</v>
      </c>
      <c r="F177" s="36">
        <f>SUMIFS(СВЦЭМ!$E$33:$E$776,СВЦЭМ!$A$33:$A$776,$A177,СВЦЭМ!$B$33:$B$776,F$155)+'СЕТ СН'!$F$15</f>
        <v>167.05443528000001</v>
      </c>
      <c r="G177" s="36">
        <f>SUMIFS(СВЦЭМ!$E$33:$E$776,СВЦЭМ!$A$33:$A$776,$A177,СВЦЭМ!$B$33:$B$776,G$155)+'СЕТ СН'!$F$15</f>
        <v>163.58278555000001</v>
      </c>
      <c r="H177" s="36">
        <f>SUMIFS(СВЦЭМ!$E$33:$E$776,СВЦЭМ!$A$33:$A$776,$A177,СВЦЭМ!$B$33:$B$776,H$155)+'СЕТ СН'!$F$15</f>
        <v>151.57128072</v>
      </c>
      <c r="I177" s="36">
        <f>SUMIFS(СВЦЭМ!$E$33:$E$776,СВЦЭМ!$A$33:$A$776,$A177,СВЦЭМ!$B$33:$B$776,I$155)+'СЕТ СН'!$F$15</f>
        <v>143.01220090999999</v>
      </c>
      <c r="J177" s="36">
        <f>SUMIFS(СВЦЭМ!$E$33:$E$776,СВЦЭМ!$A$33:$A$776,$A177,СВЦЭМ!$B$33:$B$776,J$155)+'СЕТ СН'!$F$15</f>
        <v>139.34442032000001</v>
      </c>
      <c r="K177" s="36">
        <f>SUMIFS(СВЦЭМ!$E$33:$E$776,СВЦЭМ!$A$33:$A$776,$A177,СВЦЭМ!$B$33:$B$776,K$155)+'СЕТ СН'!$F$15</f>
        <v>135.56762148000001</v>
      </c>
      <c r="L177" s="36">
        <f>SUMIFS(СВЦЭМ!$E$33:$E$776,СВЦЭМ!$A$33:$A$776,$A177,СВЦЭМ!$B$33:$B$776,L$155)+'СЕТ СН'!$F$15</f>
        <v>135.43659529000001</v>
      </c>
      <c r="M177" s="36">
        <f>SUMIFS(СВЦЭМ!$E$33:$E$776,СВЦЭМ!$A$33:$A$776,$A177,СВЦЭМ!$B$33:$B$776,M$155)+'СЕТ СН'!$F$15</f>
        <v>136.54523341000001</v>
      </c>
      <c r="N177" s="36">
        <f>SUMIFS(СВЦЭМ!$E$33:$E$776,СВЦЭМ!$A$33:$A$776,$A177,СВЦЭМ!$B$33:$B$776,N$155)+'СЕТ СН'!$F$15</f>
        <v>130.11518083000001</v>
      </c>
      <c r="O177" s="36">
        <f>SUMIFS(СВЦЭМ!$E$33:$E$776,СВЦЭМ!$A$33:$A$776,$A177,СВЦЭМ!$B$33:$B$776,O$155)+'СЕТ СН'!$F$15</f>
        <v>127.15018181000001</v>
      </c>
      <c r="P177" s="36">
        <f>SUMIFS(СВЦЭМ!$E$33:$E$776,СВЦЭМ!$A$33:$A$776,$A177,СВЦЭМ!$B$33:$B$776,P$155)+'СЕТ СН'!$F$15</f>
        <v>128.28874741999999</v>
      </c>
      <c r="Q177" s="36">
        <f>SUMIFS(СВЦЭМ!$E$33:$E$776,СВЦЭМ!$A$33:$A$776,$A177,СВЦЭМ!$B$33:$B$776,Q$155)+'СЕТ СН'!$F$15</f>
        <v>129.12837837000001</v>
      </c>
      <c r="R177" s="36">
        <f>SUMIFS(СВЦЭМ!$E$33:$E$776,СВЦЭМ!$A$33:$A$776,$A177,СВЦЭМ!$B$33:$B$776,R$155)+'СЕТ СН'!$F$15</f>
        <v>126.92337816</v>
      </c>
      <c r="S177" s="36">
        <f>SUMIFS(СВЦЭМ!$E$33:$E$776,СВЦЭМ!$A$33:$A$776,$A177,СВЦЭМ!$B$33:$B$776,S$155)+'СЕТ СН'!$F$15</f>
        <v>124.16567288</v>
      </c>
      <c r="T177" s="36">
        <f>SUMIFS(СВЦЭМ!$E$33:$E$776,СВЦЭМ!$A$33:$A$776,$A177,СВЦЭМ!$B$33:$B$776,T$155)+'СЕТ СН'!$F$15</f>
        <v>119.41193364999999</v>
      </c>
      <c r="U177" s="36">
        <f>SUMIFS(СВЦЭМ!$E$33:$E$776,СВЦЭМ!$A$33:$A$776,$A177,СВЦЭМ!$B$33:$B$776,U$155)+'СЕТ СН'!$F$15</f>
        <v>116.80696937</v>
      </c>
      <c r="V177" s="36">
        <f>SUMIFS(СВЦЭМ!$E$33:$E$776,СВЦЭМ!$A$33:$A$776,$A177,СВЦЭМ!$B$33:$B$776,V$155)+'СЕТ СН'!$F$15</f>
        <v>117.17711448</v>
      </c>
      <c r="W177" s="36">
        <f>SUMIFS(СВЦЭМ!$E$33:$E$776,СВЦЭМ!$A$33:$A$776,$A177,СВЦЭМ!$B$33:$B$776,W$155)+'СЕТ СН'!$F$15</f>
        <v>118.60347736999999</v>
      </c>
      <c r="X177" s="36">
        <f>SUMIFS(СВЦЭМ!$E$33:$E$776,СВЦЭМ!$A$33:$A$776,$A177,СВЦЭМ!$B$33:$B$776,X$155)+'СЕТ СН'!$F$15</f>
        <v>123.74119715</v>
      </c>
      <c r="Y177" s="36">
        <f>SUMIFS(СВЦЭМ!$E$33:$E$776,СВЦЭМ!$A$33:$A$776,$A177,СВЦЭМ!$B$33:$B$776,Y$155)+'СЕТ СН'!$F$15</f>
        <v>134.1080714</v>
      </c>
    </row>
    <row r="178" spans="1:27" ht="15.75" x14ac:dyDescent="0.2">
      <c r="A178" s="35">
        <f t="shared" si="4"/>
        <v>43761</v>
      </c>
      <c r="B178" s="36">
        <f>SUMIFS(СВЦЭМ!$E$33:$E$776,СВЦЭМ!$A$33:$A$776,$A178,СВЦЭМ!$B$33:$B$776,B$155)+'СЕТ СН'!$F$15</f>
        <v>149.95500329999999</v>
      </c>
      <c r="C178" s="36">
        <f>SUMIFS(СВЦЭМ!$E$33:$E$776,СВЦЭМ!$A$33:$A$776,$A178,СВЦЭМ!$B$33:$B$776,C$155)+'СЕТ СН'!$F$15</f>
        <v>156.18054101000001</v>
      </c>
      <c r="D178" s="36">
        <f>SUMIFS(СВЦЭМ!$E$33:$E$776,СВЦЭМ!$A$33:$A$776,$A178,СВЦЭМ!$B$33:$B$776,D$155)+'СЕТ СН'!$F$15</f>
        <v>159.03419577</v>
      </c>
      <c r="E178" s="36">
        <f>SUMIFS(СВЦЭМ!$E$33:$E$776,СВЦЭМ!$A$33:$A$776,$A178,СВЦЭМ!$B$33:$B$776,E$155)+'СЕТ СН'!$F$15</f>
        <v>163.72567581999999</v>
      </c>
      <c r="F178" s="36">
        <f>SUMIFS(СВЦЭМ!$E$33:$E$776,СВЦЭМ!$A$33:$A$776,$A178,СВЦЭМ!$B$33:$B$776,F$155)+'СЕТ СН'!$F$15</f>
        <v>165.94549673</v>
      </c>
      <c r="G178" s="36">
        <f>SUMIFS(СВЦЭМ!$E$33:$E$776,СВЦЭМ!$A$33:$A$776,$A178,СВЦЭМ!$B$33:$B$776,G$155)+'СЕТ СН'!$F$15</f>
        <v>161.25853079999999</v>
      </c>
      <c r="H178" s="36">
        <f>SUMIFS(СВЦЭМ!$E$33:$E$776,СВЦЭМ!$A$33:$A$776,$A178,СВЦЭМ!$B$33:$B$776,H$155)+'СЕТ СН'!$F$15</f>
        <v>150.16210013</v>
      </c>
      <c r="I178" s="36">
        <f>SUMIFS(СВЦЭМ!$E$33:$E$776,СВЦЭМ!$A$33:$A$776,$A178,СВЦЭМ!$B$33:$B$776,I$155)+'СЕТ СН'!$F$15</f>
        <v>141.62756598000001</v>
      </c>
      <c r="J178" s="36">
        <f>SUMIFS(СВЦЭМ!$E$33:$E$776,СВЦЭМ!$A$33:$A$776,$A178,СВЦЭМ!$B$33:$B$776,J$155)+'СЕТ СН'!$F$15</f>
        <v>137.92706568</v>
      </c>
      <c r="K178" s="36">
        <f>SUMIFS(СВЦЭМ!$E$33:$E$776,СВЦЭМ!$A$33:$A$776,$A178,СВЦЭМ!$B$33:$B$776,K$155)+'СЕТ СН'!$F$15</f>
        <v>135.45621747000001</v>
      </c>
      <c r="L178" s="36">
        <f>SUMIFS(СВЦЭМ!$E$33:$E$776,СВЦЭМ!$A$33:$A$776,$A178,СВЦЭМ!$B$33:$B$776,L$155)+'СЕТ СН'!$F$15</f>
        <v>135.66284802000001</v>
      </c>
      <c r="M178" s="36">
        <f>SUMIFS(СВЦЭМ!$E$33:$E$776,СВЦЭМ!$A$33:$A$776,$A178,СВЦЭМ!$B$33:$B$776,M$155)+'СЕТ СН'!$F$15</f>
        <v>136.45086205000001</v>
      </c>
      <c r="N178" s="36">
        <f>SUMIFS(СВЦЭМ!$E$33:$E$776,СВЦЭМ!$A$33:$A$776,$A178,СВЦЭМ!$B$33:$B$776,N$155)+'СЕТ СН'!$F$15</f>
        <v>132.69592893999999</v>
      </c>
      <c r="O178" s="36">
        <f>SUMIFS(СВЦЭМ!$E$33:$E$776,СВЦЭМ!$A$33:$A$776,$A178,СВЦЭМ!$B$33:$B$776,O$155)+'СЕТ СН'!$F$15</f>
        <v>130.00329984000001</v>
      </c>
      <c r="P178" s="36">
        <f>SUMIFS(СВЦЭМ!$E$33:$E$776,СВЦЭМ!$A$33:$A$776,$A178,СВЦЭМ!$B$33:$B$776,P$155)+'СЕТ СН'!$F$15</f>
        <v>129.79893598999999</v>
      </c>
      <c r="Q178" s="36">
        <f>SUMIFS(СВЦЭМ!$E$33:$E$776,СВЦЭМ!$A$33:$A$776,$A178,СВЦЭМ!$B$33:$B$776,Q$155)+'СЕТ СН'!$F$15</f>
        <v>129.03775109</v>
      </c>
      <c r="R178" s="36">
        <f>SUMIFS(СВЦЭМ!$E$33:$E$776,СВЦЭМ!$A$33:$A$776,$A178,СВЦЭМ!$B$33:$B$776,R$155)+'СЕТ СН'!$F$15</f>
        <v>128.11212871000001</v>
      </c>
      <c r="S178" s="36">
        <f>SUMIFS(СВЦЭМ!$E$33:$E$776,СВЦЭМ!$A$33:$A$776,$A178,СВЦЭМ!$B$33:$B$776,S$155)+'СЕТ СН'!$F$15</f>
        <v>128.42107461000001</v>
      </c>
      <c r="T178" s="36">
        <f>SUMIFS(СВЦЭМ!$E$33:$E$776,СВЦЭМ!$A$33:$A$776,$A178,СВЦЭМ!$B$33:$B$776,T$155)+'СЕТ СН'!$F$15</f>
        <v>124.70820949</v>
      </c>
      <c r="U178" s="36">
        <f>SUMIFS(СВЦЭМ!$E$33:$E$776,СВЦЭМ!$A$33:$A$776,$A178,СВЦЭМ!$B$33:$B$776,U$155)+'СЕТ СН'!$F$15</f>
        <v>116.35320831</v>
      </c>
      <c r="V178" s="36">
        <f>SUMIFS(СВЦЭМ!$E$33:$E$776,СВЦЭМ!$A$33:$A$776,$A178,СВЦЭМ!$B$33:$B$776,V$155)+'СЕТ СН'!$F$15</f>
        <v>116.02936338000001</v>
      </c>
      <c r="W178" s="36">
        <f>SUMIFS(СВЦЭМ!$E$33:$E$776,СВЦЭМ!$A$33:$A$776,$A178,СВЦЭМ!$B$33:$B$776,W$155)+'СЕТ СН'!$F$15</f>
        <v>118.3833202</v>
      </c>
      <c r="X178" s="36">
        <f>SUMIFS(СВЦЭМ!$E$33:$E$776,СВЦЭМ!$A$33:$A$776,$A178,СВЦЭМ!$B$33:$B$776,X$155)+'СЕТ СН'!$F$15</f>
        <v>123.30454533</v>
      </c>
      <c r="Y178" s="36">
        <f>SUMIFS(СВЦЭМ!$E$33:$E$776,СВЦЭМ!$A$33:$A$776,$A178,СВЦЭМ!$B$33:$B$776,Y$155)+'СЕТ СН'!$F$15</f>
        <v>132.32335029000001</v>
      </c>
    </row>
    <row r="179" spans="1:27" ht="15.75" x14ac:dyDescent="0.2">
      <c r="A179" s="35">
        <f t="shared" si="4"/>
        <v>43762</v>
      </c>
      <c r="B179" s="36">
        <f>SUMIFS(СВЦЭМ!$E$33:$E$776,СВЦЭМ!$A$33:$A$776,$A179,СВЦЭМ!$B$33:$B$776,B$155)+'СЕТ СН'!$F$15</f>
        <v>151.10839622</v>
      </c>
      <c r="C179" s="36">
        <f>SUMIFS(СВЦЭМ!$E$33:$E$776,СВЦЭМ!$A$33:$A$776,$A179,СВЦЭМ!$B$33:$B$776,C$155)+'СЕТ СН'!$F$15</f>
        <v>159.89614047000001</v>
      </c>
      <c r="D179" s="36">
        <f>SUMIFS(СВЦЭМ!$E$33:$E$776,СВЦЭМ!$A$33:$A$776,$A179,СВЦЭМ!$B$33:$B$776,D$155)+'СЕТ СН'!$F$15</f>
        <v>162.97520188999999</v>
      </c>
      <c r="E179" s="36">
        <f>SUMIFS(СВЦЭМ!$E$33:$E$776,СВЦЭМ!$A$33:$A$776,$A179,СВЦЭМ!$B$33:$B$776,E$155)+'СЕТ СН'!$F$15</f>
        <v>164.75602148999999</v>
      </c>
      <c r="F179" s="36">
        <f>SUMIFS(СВЦЭМ!$E$33:$E$776,СВЦЭМ!$A$33:$A$776,$A179,СВЦЭМ!$B$33:$B$776,F$155)+'СЕТ СН'!$F$15</f>
        <v>164.44076262999999</v>
      </c>
      <c r="G179" s="36">
        <f>SUMIFS(СВЦЭМ!$E$33:$E$776,СВЦЭМ!$A$33:$A$776,$A179,СВЦЭМ!$B$33:$B$776,G$155)+'СЕТ СН'!$F$15</f>
        <v>159.42866212000001</v>
      </c>
      <c r="H179" s="36">
        <f>SUMIFS(СВЦЭМ!$E$33:$E$776,СВЦЭМ!$A$33:$A$776,$A179,СВЦЭМ!$B$33:$B$776,H$155)+'СЕТ СН'!$F$15</f>
        <v>147.96314662</v>
      </c>
      <c r="I179" s="36">
        <f>SUMIFS(СВЦЭМ!$E$33:$E$776,СВЦЭМ!$A$33:$A$776,$A179,СВЦЭМ!$B$33:$B$776,I$155)+'СЕТ СН'!$F$15</f>
        <v>140.19288121</v>
      </c>
      <c r="J179" s="36">
        <f>SUMIFS(СВЦЭМ!$E$33:$E$776,СВЦЭМ!$A$33:$A$776,$A179,СВЦЭМ!$B$33:$B$776,J$155)+'СЕТ СН'!$F$15</f>
        <v>138.58901997999999</v>
      </c>
      <c r="K179" s="36">
        <f>SUMIFS(СВЦЭМ!$E$33:$E$776,СВЦЭМ!$A$33:$A$776,$A179,СВЦЭМ!$B$33:$B$776,K$155)+'СЕТ СН'!$F$15</f>
        <v>138.33730163999999</v>
      </c>
      <c r="L179" s="36">
        <f>SUMIFS(СВЦЭМ!$E$33:$E$776,СВЦЭМ!$A$33:$A$776,$A179,СВЦЭМ!$B$33:$B$776,L$155)+'СЕТ СН'!$F$15</f>
        <v>139.6900129</v>
      </c>
      <c r="M179" s="36">
        <f>SUMIFS(СВЦЭМ!$E$33:$E$776,СВЦЭМ!$A$33:$A$776,$A179,СВЦЭМ!$B$33:$B$776,M$155)+'СЕТ СН'!$F$15</f>
        <v>139.59419972000001</v>
      </c>
      <c r="N179" s="36">
        <f>SUMIFS(СВЦЭМ!$E$33:$E$776,СВЦЭМ!$A$33:$A$776,$A179,СВЦЭМ!$B$33:$B$776,N$155)+'СЕТ СН'!$F$15</f>
        <v>133.63742060999999</v>
      </c>
      <c r="O179" s="36">
        <f>SUMIFS(СВЦЭМ!$E$33:$E$776,СВЦЭМ!$A$33:$A$776,$A179,СВЦЭМ!$B$33:$B$776,O$155)+'СЕТ СН'!$F$15</f>
        <v>127.00833618999999</v>
      </c>
      <c r="P179" s="36">
        <f>SUMIFS(СВЦЭМ!$E$33:$E$776,СВЦЭМ!$A$33:$A$776,$A179,СВЦЭМ!$B$33:$B$776,P$155)+'СЕТ СН'!$F$15</f>
        <v>128.31362745000001</v>
      </c>
      <c r="Q179" s="36">
        <f>SUMIFS(СВЦЭМ!$E$33:$E$776,СВЦЭМ!$A$33:$A$776,$A179,СВЦЭМ!$B$33:$B$776,Q$155)+'СЕТ СН'!$F$15</f>
        <v>128.06010921999999</v>
      </c>
      <c r="R179" s="36">
        <f>SUMIFS(СВЦЭМ!$E$33:$E$776,СВЦЭМ!$A$33:$A$776,$A179,СВЦЭМ!$B$33:$B$776,R$155)+'СЕТ СН'!$F$15</f>
        <v>126.44472293</v>
      </c>
      <c r="S179" s="36">
        <f>SUMIFS(СВЦЭМ!$E$33:$E$776,СВЦЭМ!$A$33:$A$776,$A179,СВЦЭМ!$B$33:$B$776,S$155)+'СЕТ СН'!$F$15</f>
        <v>125.56257107</v>
      </c>
      <c r="T179" s="36">
        <f>SUMIFS(СВЦЭМ!$E$33:$E$776,СВЦЭМ!$A$33:$A$776,$A179,СВЦЭМ!$B$33:$B$776,T$155)+'СЕТ СН'!$F$15</f>
        <v>125.40288891</v>
      </c>
      <c r="U179" s="36">
        <f>SUMIFS(СВЦЭМ!$E$33:$E$776,СВЦЭМ!$A$33:$A$776,$A179,СВЦЭМ!$B$33:$B$776,U$155)+'СЕТ СН'!$F$15</f>
        <v>121.14429446</v>
      </c>
      <c r="V179" s="36">
        <f>SUMIFS(СВЦЭМ!$E$33:$E$776,СВЦЭМ!$A$33:$A$776,$A179,СВЦЭМ!$B$33:$B$776,V$155)+'СЕТ СН'!$F$15</f>
        <v>120.43124089</v>
      </c>
      <c r="W179" s="36">
        <f>SUMIFS(СВЦЭМ!$E$33:$E$776,СВЦЭМ!$A$33:$A$776,$A179,СВЦЭМ!$B$33:$B$776,W$155)+'СЕТ СН'!$F$15</f>
        <v>121.43725429</v>
      </c>
      <c r="X179" s="36">
        <f>SUMIFS(СВЦЭМ!$E$33:$E$776,СВЦЭМ!$A$33:$A$776,$A179,СВЦЭМ!$B$33:$B$776,X$155)+'СЕТ СН'!$F$15</f>
        <v>122.73922623999999</v>
      </c>
      <c r="Y179" s="36">
        <f>SUMIFS(СВЦЭМ!$E$33:$E$776,СВЦЭМ!$A$33:$A$776,$A179,СВЦЭМ!$B$33:$B$776,Y$155)+'СЕТ СН'!$F$15</f>
        <v>129.91507634000001</v>
      </c>
    </row>
    <row r="180" spans="1:27" ht="15.75" x14ac:dyDescent="0.2">
      <c r="A180" s="35">
        <f t="shared" si="4"/>
        <v>43763</v>
      </c>
      <c r="B180" s="36">
        <f>SUMIFS(СВЦЭМ!$E$33:$E$776,СВЦЭМ!$A$33:$A$776,$A180,СВЦЭМ!$B$33:$B$776,B$155)+'СЕТ СН'!$F$15</f>
        <v>150.04704622</v>
      </c>
      <c r="C180" s="36">
        <f>SUMIFS(СВЦЭМ!$E$33:$E$776,СВЦЭМ!$A$33:$A$776,$A180,СВЦЭМ!$B$33:$B$776,C$155)+'СЕТ СН'!$F$15</f>
        <v>159.00675845000001</v>
      </c>
      <c r="D180" s="36">
        <f>SUMIFS(СВЦЭМ!$E$33:$E$776,СВЦЭМ!$A$33:$A$776,$A180,СВЦЭМ!$B$33:$B$776,D$155)+'СЕТ СН'!$F$15</f>
        <v>162.24596792</v>
      </c>
      <c r="E180" s="36">
        <f>SUMIFS(СВЦЭМ!$E$33:$E$776,СВЦЭМ!$A$33:$A$776,$A180,СВЦЭМ!$B$33:$B$776,E$155)+'СЕТ СН'!$F$15</f>
        <v>163.70915846</v>
      </c>
      <c r="F180" s="36">
        <f>SUMIFS(СВЦЭМ!$E$33:$E$776,СВЦЭМ!$A$33:$A$776,$A180,СВЦЭМ!$B$33:$B$776,F$155)+'СЕТ СН'!$F$15</f>
        <v>162.12215823</v>
      </c>
      <c r="G180" s="36">
        <f>SUMIFS(СВЦЭМ!$E$33:$E$776,СВЦЭМ!$A$33:$A$776,$A180,СВЦЭМ!$B$33:$B$776,G$155)+'СЕТ СН'!$F$15</f>
        <v>156.05556078000001</v>
      </c>
      <c r="H180" s="36">
        <f>SUMIFS(СВЦЭМ!$E$33:$E$776,СВЦЭМ!$A$33:$A$776,$A180,СВЦЭМ!$B$33:$B$776,H$155)+'СЕТ СН'!$F$15</f>
        <v>147.19860962000001</v>
      </c>
      <c r="I180" s="36">
        <f>SUMIFS(СВЦЭМ!$E$33:$E$776,СВЦЭМ!$A$33:$A$776,$A180,СВЦЭМ!$B$33:$B$776,I$155)+'СЕТ СН'!$F$15</f>
        <v>142.66742239000001</v>
      </c>
      <c r="J180" s="36">
        <f>SUMIFS(СВЦЭМ!$E$33:$E$776,СВЦЭМ!$A$33:$A$776,$A180,СВЦЭМ!$B$33:$B$776,J$155)+'СЕТ СН'!$F$15</f>
        <v>140.60401648000001</v>
      </c>
      <c r="K180" s="36">
        <f>SUMIFS(СВЦЭМ!$E$33:$E$776,СВЦЭМ!$A$33:$A$776,$A180,СВЦЭМ!$B$33:$B$776,K$155)+'СЕТ СН'!$F$15</f>
        <v>137.49137843</v>
      </c>
      <c r="L180" s="36">
        <f>SUMIFS(СВЦЭМ!$E$33:$E$776,СВЦЭМ!$A$33:$A$776,$A180,СВЦЭМ!$B$33:$B$776,L$155)+'СЕТ СН'!$F$15</f>
        <v>138.35291097999999</v>
      </c>
      <c r="M180" s="36">
        <f>SUMIFS(СВЦЭМ!$E$33:$E$776,СВЦЭМ!$A$33:$A$776,$A180,СВЦЭМ!$B$33:$B$776,M$155)+'СЕТ СН'!$F$15</f>
        <v>141.11850808</v>
      </c>
      <c r="N180" s="36">
        <f>SUMIFS(СВЦЭМ!$E$33:$E$776,СВЦЭМ!$A$33:$A$776,$A180,СВЦЭМ!$B$33:$B$776,N$155)+'СЕТ СН'!$F$15</f>
        <v>135.73314808999999</v>
      </c>
      <c r="O180" s="36">
        <f>SUMIFS(СВЦЭМ!$E$33:$E$776,СВЦЭМ!$A$33:$A$776,$A180,СВЦЭМ!$B$33:$B$776,O$155)+'СЕТ СН'!$F$15</f>
        <v>128.79925109999999</v>
      </c>
      <c r="P180" s="36">
        <f>SUMIFS(СВЦЭМ!$E$33:$E$776,СВЦЭМ!$A$33:$A$776,$A180,СВЦЭМ!$B$33:$B$776,P$155)+'СЕТ СН'!$F$15</f>
        <v>128.53452117</v>
      </c>
      <c r="Q180" s="36">
        <f>SUMIFS(СВЦЭМ!$E$33:$E$776,СВЦЭМ!$A$33:$A$776,$A180,СВЦЭМ!$B$33:$B$776,Q$155)+'СЕТ СН'!$F$15</f>
        <v>126.07318057000001</v>
      </c>
      <c r="R180" s="36">
        <f>SUMIFS(СВЦЭМ!$E$33:$E$776,СВЦЭМ!$A$33:$A$776,$A180,СВЦЭМ!$B$33:$B$776,R$155)+'СЕТ СН'!$F$15</f>
        <v>127.08695444</v>
      </c>
      <c r="S180" s="36">
        <f>SUMIFS(СВЦЭМ!$E$33:$E$776,СВЦЭМ!$A$33:$A$776,$A180,СВЦЭМ!$B$33:$B$776,S$155)+'СЕТ СН'!$F$15</f>
        <v>127.8001391</v>
      </c>
      <c r="T180" s="36">
        <f>SUMIFS(СВЦЭМ!$E$33:$E$776,СВЦЭМ!$A$33:$A$776,$A180,СВЦЭМ!$B$33:$B$776,T$155)+'СЕТ СН'!$F$15</f>
        <v>130.15774145</v>
      </c>
      <c r="U180" s="36">
        <f>SUMIFS(СВЦЭМ!$E$33:$E$776,СВЦЭМ!$A$33:$A$776,$A180,СВЦЭМ!$B$33:$B$776,U$155)+'СЕТ СН'!$F$15</f>
        <v>132.11179539</v>
      </c>
      <c r="V180" s="36">
        <f>SUMIFS(СВЦЭМ!$E$33:$E$776,СВЦЭМ!$A$33:$A$776,$A180,СВЦЭМ!$B$33:$B$776,V$155)+'СЕТ СН'!$F$15</f>
        <v>130.25950574000001</v>
      </c>
      <c r="W180" s="36">
        <f>SUMIFS(СВЦЭМ!$E$33:$E$776,СВЦЭМ!$A$33:$A$776,$A180,СВЦЭМ!$B$33:$B$776,W$155)+'СЕТ СН'!$F$15</f>
        <v>128.45625924000001</v>
      </c>
      <c r="X180" s="36">
        <f>SUMIFS(СВЦЭМ!$E$33:$E$776,СВЦЭМ!$A$33:$A$776,$A180,СВЦЭМ!$B$33:$B$776,X$155)+'СЕТ СН'!$F$15</f>
        <v>126.54925775</v>
      </c>
      <c r="Y180" s="36">
        <f>SUMIFS(СВЦЭМ!$E$33:$E$776,СВЦЭМ!$A$33:$A$776,$A180,СВЦЭМ!$B$33:$B$776,Y$155)+'СЕТ СН'!$F$15</f>
        <v>133.08197268999999</v>
      </c>
    </row>
    <row r="181" spans="1:27" ht="15.75" x14ac:dyDescent="0.2">
      <c r="A181" s="35">
        <f t="shared" si="4"/>
        <v>43764</v>
      </c>
      <c r="B181" s="36">
        <f>SUMIFS(СВЦЭМ!$E$33:$E$776,СВЦЭМ!$A$33:$A$776,$A181,СВЦЭМ!$B$33:$B$776,B$155)+'СЕТ СН'!$F$15</f>
        <v>145.77665936</v>
      </c>
      <c r="C181" s="36">
        <f>SUMIFS(СВЦЭМ!$E$33:$E$776,СВЦЭМ!$A$33:$A$776,$A181,СВЦЭМ!$B$33:$B$776,C$155)+'СЕТ СН'!$F$15</f>
        <v>152.95450188999999</v>
      </c>
      <c r="D181" s="36">
        <f>SUMIFS(СВЦЭМ!$E$33:$E$776,СВЦЭМ!$A$33:$A$776,$A181,СВЦЭМ!$B$33:$B$776,D$155)+'СЕТ СН'!$F$15</f>
        <v>157.18639064000001</v>
      </c>
      <c r="E181" s="36">
        <f>SUMIFS(СВЦЭМ!$E$33:$E$776,СВЦЭМ!$A$33:$A$776,$A181,СВЦЭМ!$B$33:$B$776,E$155)+'СЕТ СН'!$F$15</f>
        <v>158.11666894000001</v>
      </c>
      <c r="F181" s="36">
        <f>SUMIFS(СВЦЭМ!$E$33:$E$776,СВЦЭМ!$A$33:$A$776,$A181,СВЦЭМ!$B$33:$B$776,F$155)+'СЕТ СН'!$F$15</f>
        <v>156.42019689</v>
      </c>
      <c r="G181" s="36">
        <f>SUMIFS(СВЦЭМ!$E$33:$E$776,СВЦЭМ!$A$33:$A$776,$A181,СВЦЭМ!$B$33:$B$776,G$155)+'СЕТ СН'!$F$15</f>
        <v>151.54306059000001</v>
      </c>
      <c r="H181" s="36">
        <f>SUMIFS(СВЦЭМ!$E$33:$E$776,СВЦЭМ!$A$33:$A$776,$A181,СВЦЭМ!$B$33:$B$776,H$155)+'СЕТ СН'!$F$15</f>
        <v>148.33637449</v>
      </c>
      <c r="I181" s="36">
        <f>SUMIFS(СВЦЭМ!$E$33:$E$776,СВЦЭМ!$A$33:$A$776,$A181,СВЦЭМ!$B$33:$B$776,I$155)+'СЕТ СН'!$F$15</f>
        <v>144.38601980999999</v>
      </c>
      <c r="J181" s="36">
        <f>SUMIFS(СВЦЭМ!$E$33:$E$776,СВЦЭМ!$A$33:$A$776,$A181,СВЦЭМ!$B$33:$B$776,J$155)+'СЕТ СН'!$F$15</f>
        <v>140.07424288999999</v>
      </c>
      <c r="K181" s="36">
        <f>SUMIFS(СВЦЭМ!$E$33:$E$776,СВЦЭМ!$A$33:$A$776,$A181,СВЦЭМ!$B$33:$B$776,K$155)+'СЕТ СН'!$F$15</f>
        <v>137.83450934000001</v>
      </c>
      <c r="L181" s="36">
        <f>SUMIFS(СВЦЭМ!$E$33:$E$776,СВЦЭМ!$A$33:$A$776,$A181,СВЦЭМ!$B$33:$B$776,L$155)+'СЕТ СН'!$F$15</f>
        <v>138.11525394</v>
      </c>
      <c r="M181" s="36">
        <f>SUMIFS(СВЦЭМ!$E$33:$E$776,СВЦЭМ!$A$33:$A$776,$A181,СВЦЭМ!$B$33:$B$776,M$155)+'СЕТ СН'!$F$15</f>
        <v>137.68946536999999</v>
      </c>
      <c r="N181" s="36">
        <f>SUMIFS(СВЦЭМ!$E$33:$E$776,СВЦЭМ!$A$33:$A$776,$A181,СВЦЭМ!$B$33:$B$776,N$155)+'СЕТ СН'!$F$15</f>
        <v>131.94167236000001</v>
      </c>
      <c r="O181" s="36">
        <f>SUMIFS(СВЦЭМ!$E$33:$E$776,СВЦЭМ!$A$33:$A$776,$A181,СВЦЭМ!$B$33:$B$776,O$155)+'СЕТ СН'!$F$15</f>
        <v>125.60752873</v>
      </c>
      <c r="P181" s="36">
        <f>SUMIFS(СВЦЭМ!$E$33:$E$776,СВЦЭМ!$A$33:$A$776,$A181,СВЦЭМ!$B$33:$B$776,P$155)+'СЕТ СН'!$F$15</f>
        <v>125.8502079</v>
      </c>
      <c r="Q181" s="36">
        <f>SUMIFS(СВЦЭМ!$E$33:$E$776,СВЦЭМ!$A$33:$A$776,$A181,СВЦЭМ!$B$33:$B$776,Q$155)+'СЕТ СН'!$F$15</f>
        <v>124.76107347999999</v>
      </c>
      <c r="R181" s="36">
        <f>SUMIFS(СВЦЭМ!$E$33:$E$776,СВЦЭМ!$A$33:$A$776,$A181,СВЦЭМ!$B$33:$B$776,R$155)+'СЕТ СН'!$F$15</f>
        <v>125.27235541</v>
      </c>
      <c r="S181" s="36">
        <f>SUMIFS(СВЦЭМ!$E$33:$E$776,СВЦЭМ!$A$33:$A$776,$A181,СВЦЭМ!$B$33:$B$776,S$155)+'СЕТ СН'!$F$15</f>
        <v>125.89600747</v>
      </c>
      <c r="T181" s="36">
        <f>SUMIFS(СВЦЭМ!$E$33:$E$776,СВЦЭМ!$A$33:$A$776,$A181,СВЦЭМ!$B$33:$B$776,T$155)+'СЕТ СН'!$F$15</f>
        <v>127.26958343</v>
      </c>
      <c r="U181" s="36">
        <f>SUMIFS(СВЦЭМ!$E$33:$E$776,СВЦЭМ!$A$33:$A$776,$A181,СВЦЭМ!$B$33:$B$776,U$155)+'СЕТ СН'!$F$15</f>
        <v>128.93505994</v>
      </c>
      <c r="V181" s="36">
        <f>SUMIFS(СВЦЭМ!$E$33:$E$776,СВЦЭМ!$A$33:$A$776,$A181,СВЦЭМ!$B$33:$B$776,V$155)+'СЕТ СН'!$F$15</f>
        <v>127.78982481</v>
      </c>
      <c r="W181" s="36">
        <f>SUMIFS(СВЦЭМ!$E$33:$E$776,СВЦЭМ!$A$33:$A$776,$A181,СВЦЭМ!$B$33:$B$776,W$155)+'СЕТ СН'!$F$15</f>
        <v>127.03658276</v>
      </c>
      <c r="X181" s="36">
        <f>SUMIFS(СВЦЭМ!$E$33:$E$776,СВЦЭМ!$A$33:$A$776,$A181,СВЦЭМ!$B$33:$B$776,X$155)+'СЕТ СН'!$F$15</f>
        <v>128.33800212</v>
      </c>
      <c r="Y181" s="36">
        <f>SUMIFS(СВЦЭМ!$E$33:$E$776,СВЦЭМ!$A$33:$A$776,$A181,СВЦЭМ!$B$33:$B$776,Y$155)+'СЕТ СН'!$F$15</f>
        <v>134.97584863</v>
      </c>
    </row>
    <row r="182" spans="1:27" ht="15.75" x14ac:dyDescent="0.2">
      <c r="A182" s="35">
        <f t="shared" si="4"/>
        <v>43765</v>
      </c>
      <c r="B182" s="36">
        <f>SUMIFS(СВЦЭМ!$E$33:$E$776,СВЦЭМ!$A$33:$A$776,$A182,СВЦЭМ!$B$33:$B$776,B$155)+'СЕТ СН'!$F$15</f>
        <v>152.75410386999999</v>
      </c>
      <c r="C182" s="36">
        <f>SUMIFS(СВЦЭМ!$E$33:$E$776,СВЦЭМ!$A$33:$A$776,$A182,СВЦЭМ!$B$33:$B$776,C$155)+'СЕТ СН'!$F$15</f>
        <v>154.78849983999999</v>
      </c>
      <c r="D182" s="36">
        <f>SUMIFS(СВЦЭМ!$E$33:$E$776,СВЦЭМ!$A$33:$A$776,$A182,СВЦЭМ!$B$33:$B$776,D$155)+'СЕТ СН'!$F$15</f>
        <v>154.66114110000001</v>
      </c>
      <c r="E182" s="36">
        <f>SUMIFS(СВЦЭМ!$E$33:$E$776,СВЦЭМ!$A$33:$A$776,$A182,СВЦЭМ!$B$33:$B$776,E$155)+'СЕТ СН'!$F$15</f>
        <v>156.85248734000001</v>
      </c>
      <c r="F182" s="36">
        <f>SUMIFS(СВЦЭМ!$E$33:$E$776,СВЦЭМ!$A$33:$A$776,$A182,СВЦЭМ!$B$33:$B$776,F$155)+'СЕТ СН'!$F$15</f>
        <v>156.71253462999999</v>
      </c>
      <c r="G182" s="36">
        <f>SUMIFS(СВЦЭМ!$E$33:$E$776,СВЦЭМ!$A$33:$A$776,$A182,СВЦЭМ!$B$33:$B$776,G$155)+'СЕТ СН'!$F$15</f>
        <v>153.72325803000001</v>
      </c>
      <c r="H182" s="36">
        <f>SUMIFS(СВЦЭМ!$E$33:$E$776,СВЦЭМ!$A$33:$A$776,$A182,СВЦЭМ!$B$33:$B$776,H$155)+'СЕТ СН'!$F$15</f>
        <v>149.25456299000001</v>
      </c>
      <c r="I182" s="36">
        <f>SUMIFS(СВЦЭМ!$E$33:$E$776,СВЦЭМ!$A$33:$A$776,$A182,СВЦЭМ!$B$33:$B$776,I$155)+'СЕТ СН'!$F$15</f>
        <v>144.93030683999999</v>
      </c>
      <c r="J182" s="36">
        <f>SUMIFS(СВЦЭМ!$E$33:$E$776,СВЦЭМ!$A$33:$A$776,$A182,СВЦЭМ!$B$33:$B$776,J$155)+'СЕТ СН'!$F$15</f>
        <v>141.92093398</v>
      </c>
      <c r="K182" s="36">
        <f>SUMIFS(СВЦЭМ!$E$33:$E$776,СВЦЭМ!$A$33:$A$776,$A182,СВЦЭМ!$B$33:$B$776,K$155)+'СЕТ СН'!$F$15</f>
        <v>135.73793660000001</v>
      </c>
      <c r="L182" s="36">
        <f>SUMIFS(СВЦЭМ!$E$33:$E$776,СВЦЭМ!$A$33:$A$776,$A182,СВЦЭМ!$B$33:$B$776,L$155)+'СЕТ СН'!$F$15</f>
        <v>135.61789227</v>
      </c>
      <c r="M182" s="36">
        <f>SUMIFS(СВЦЭМ!$E$33:$E$776,СВЦЭМ!$A$33:$A$776,$A182,СВЦЭМ!$B$33:$B$776,M$155)+'СЕТ СН'!$F$15</f>
        <v>134.00874139999999</v>
      </c>
      <c r="N182" s="36">
        <f>SUMIFS(СВЦЭМ!$E$33:$E$776,СВЦЭМ!$A$33:$A$776,$A182,СВЦЭМ!$B$33:$B$776,N$155)+'СЕТ СН'!$F$15</f>
        <v>128.12155049</v>
      </c>
      <c r="O182" s="36">
        <f>SUMIFS(СВЦЭМ!$E$33:$E$776,СВЦЭМ!$A$33:$A$776,$A182,СВЦЭМ!$B$33:$B$776,O$155)+'СЕТ СН'!$F$15</f>
        <v>124.50854176999999</v>
      </c>
      <c r="P182" s="36">
        <f>SUMIFS(СВЦЭМ!$E$33:$E$776,СВЦЭМ!$A$33:$A$776,$A182,СВЦЭМ!$B$33:$B$776,P$155)+'СЕТ СН'!$F$15</f>
        <v>126.94576978000001</v>
      </c>
      <c r="Q182" s="36">
        <f>SUMIFS(СВЦЭМ!$E$33:$E$776,СВЦЭМ!$A$33:$A$776,$A182,СВЦЭМ!$B$33:$B$776,Q$155)+'СЕТ СН'!$F$15</f>
        <v>126.62537695</v>
      </c>
      <c r="R182" s="36">
        <f>SUMIFS(СВЦЭМ!$E$33:$E$776,СВЦЭМ!$A$33:$A$776,$A182,СВЦЭМ!$B$33:$B$776,R$155)+'СЕТ СН'!$F$15</f>
        <v>124.37703953</v>
      </c>
      <c r="S182" s="36">
        <f>SUMIFS(СВЦЭМ!$E$33:$E$776,СВЦЭМ!$A$33:$A$776,$A182,СВЦЭМ!$B$33:$B$776,S$155)+'СЕТ СН'!$F$15</f>
        <v>125.56002617</v>
      </c>
      <c r="T182" s="36">
        <f>SUMIFS(СВЦЭМ!$E$33:$E$776,СВЦЭМ!$A$33:$A$776,$A182,СВЦЭМ!$B$33:$B$776,T$155)+'СЕТ СН'!$F$15</f>
        <v>123.66291647</v>
      </c>
      <c r="U182" s="36">
        <f>SUMIFS(СВЦЭМ!$E$33:$E$776,СВЦЭМ!$A$33:$A$776,$A182,СВЦЭМ!$B$33:$B$776,U$155)+'СЕТ СН'!$F$15</f>
        <v>121.96148187</v>
      </c>
      <c r="V182" s="36">
        <f>SUMIFS(СВЦЭМ!$E$33:$E$776,СВЦЭМ!$A$33:$A$776,$A182,СВЦЭМ!$B$33:$B$776,V$155)+'СЕТ СН'!$F$15</f>
        <v>122.09188919</v>
      </c>
      <c r="W182" s="36">
        <f>SUMIFS(СВЦЭМ!$E$33:$E$776,СВЦЭМ!$A$33:$A$776,$A182,СВЦЭМ!$B$33:$B$776,W$155)+'СЕТ СН'!$F$15</f>
        <v>125.25567162999999</v>
      </c>
      <c r="X182" s="36">
        <f>SUMIFS(СВЦЭМ!$E$33:$E$776,СВЦЭМ!$A$33:$A$776,$A182,СВЦЭМ!$B$33:$B$776,X$155)+'СЕТ СН'!$F$15</f>
        <v>124.32130890000001</v>
      </c>
      <c r="Y182" s="36">
        <f>SUMIFS(СВЦЭМ!$E$33:$E$776,СВЦЭМ!$A$33:$A$776,$A182,СВЦЭМ!$B$33:$B$776,Y$155)+'СЕТ СН'!$F$15</f>
        <v>130.26931482000001</v>
      </c>
    </row>
    <row r="183" spans="1:27" ht="15.75" x14ac:dyDescent="0.2">
      <c r="A183" s="35">
        <f t="shared" si="4"/>
        <v>43766</v>
      </c>
      <c r="B183" s="36">
        <f>SUMIFS(СВЦЭМ!$E$33:$E$776,СВЦЭМ!$A$33:$A$776,$A183,СВЦЭМ!$B$33:$B$776,B$155)+'СЕТ СН'!$F$15</f>
        <v>146.92930738999999</v>
      </c>
      <c r="C183" s="36">
        <f>SUMIFS(СВЦЭМ!$E$33:$E$776,СВЦЭМ!$A$33:$A$776,$A183,СВЦЭМ!$B$33:$B$776,C$155)+'СЕТ СН'!$F$15</f>
        <v>155.85619696000001</v>
      </c>
      <c r="D183" s="36">
        <f>SUMIFS(СВЦЭМ!$E$33:$E$776,СВЦЭМ!$A$33:$A$776,$A183,СВЦЭМ!$B$33:$B$776,D$155)+'СЕТ СН'!$F$15</f>
        <v>158.72324085</v>
      </c>
      <c r="E183" s="36">
        <f>SUMIFS(СВЦЭМ!$E$33:$E$776,СВЦЭМ!$A$33:$A$776,$A183,СВЦЭМ!$B$33:$B$776,E$155)+'СЕТ СН'!$F$15</f>
        <v>159.42948466999999</v>
      </c>
      <c r="F183" s="36">
        <f>SUMIFS(СВЦЭМ!$E$33:$E$776,СВЦЭМ!$A$33:$A$776,$A183,СВЦЭМ!$B$33:$B$776,F$155)+'СЕТ СН'!$F$15</f>
        <v>159.18562003</v>
      </c>
      <c r="G183" s="36">
        <f>SUMIFS(СВЦЭМ!$E$33:$E$776,СВЦЭМ!$A$33:$A$776,$A183,СВЦЭМ!$B$33:$B$776,G$155)+'СЕТ СН'!$F$15</f>
        <v>155.59368443</v>
      </c>
      <c r="H183" s="36">
        <f>SUMIFS(СВЦЭМ!$E$33:$E$776,СВЦЭМ!$A$33:$A$776,$A183,СВЦЭМ!$B$33:$B$776,H$155)+'СЕТ СН'!$F$15</f>
        <v>148.50172658</v>
      </c>
      <c r="I183" s="36">
        <f>SUMIFS(СВЦЭМ!$E$33:$E$776,СВЦЭМ!$A$33:$A$776,$A183,СВЦЭМ!$B$33:$B$776,I$155)+'СЕТ СН'!$F$15</f>
        <v>144.61986388</v>
      </c>
      <c r="J183" s="36">
        <f>SUMIFS(СВЦЭМ!$E$33:$E$776,СВЦЭМ!$A$33:$A$776,$A183,СВЦЭМ!$B$33:$B$776,J$155)+'СЕТ СН'!$F$15</f>
        <v>144.32523989000001</v>
      </c>
      <c r="K183" s="36">
        <f>SUMIFS(СВЦЭМ!$E$33:$E$776,СВЦЭМ!$A$33:$A$776,$A183,СВЦЭМ!$B$33:$B$776,K$155)+'СЕТ СН'!$F$15</f>
        <v>137.02323301999999</v>
      </c>
      <c r="L183" s="36">
        <f>SUMIFS(СВЦЭМ!$E$33:$E$776,СВЦЭМ!$A$33:$A$776,$A183,СВЦЭМ!$B$33:$B$776,L$155)+'СЕТ СН'!$F$15</f>
        <v>137.49030926</v>
      </c>
      <c r="M183" s="36">
        <f>SUMIFS(СВЦЭМ!$E$33:$E$776,СВЦЭМ!$A$33:$A$776,$A183,СВЦЭМ!$B$33:$B$776,M$155)+'СЕТ СН'!$F$15</f>
        <v>138.58123961999999</v>
      </c>
      <c r="N183" s="36">
        <f>SUMIFS(СВЦЭМ!$E$33:$E$776,СВЦЭМ!$A$33:$A$776,$A183,СВЦЭМ!$B$33:$B$776,N$155)+'СЕТ СН'!$F$15</f>
        <v>132.70141158999999</v>
      </c>
      <c r="O183" s="36">
        <f>SUMIFS(СВЦЭМ!$E$33:$E$776,СВЦЭМ!$A$33:$A$776,$A183,СВЦЭМ!$B$33:$B$776,O$155)+'СЕТ СН'!$F$15</f>
        <v>127.42574915</v>
      </c>
      <c r="P183" s="36">
        <f>SUMIFS(СВЦЭМ!$E$33:$E$776,СВЦЭМ!$A$33:$A$776,$A183,СВЦЭМ!$B$33:$B$776,P$155)+'СЕТ СН'!$F$15</f>
        <v>128.41439961</v>
      </c>
      <c r="Q183" s="36">
        <f>SUMIFS(СВЦЭМ!$E$33:$E$776,СВЦЭМ!$A$33:$A$776,$A183,СВЦЭМ!$B$33:$B$776,Q$155)+'СЕТ СН'!$F$15</f>
        <v>127.72579746</v>
      </c>
      <c r="R183" s="36">
        <f>SUMIFS(СВЦЭМ!$E$33:$E$776,СВЦЭМ!$A$33:$A$776,$A183,СВЦЭМ!$B$33:$B$776,R$155)+'СЕТ СН'!$F$15</f>
        <v>126.71381345</v>
      </c>
      <c r="S183" s="36">
        <f>SUMIFS(СВЦЭМ!$E$33:$E$776,СВЦЭМ!$A$33:$A$776,$A183,СВЦЭМ!$B$33:$B$776,S$155)+'СЕТ СН'!$F$15</f>
        <v>128.55998226</v>
      </c>
      <c r="T183" s="36">
        <f>SUMIFS(СВЦЭМ!$E$33:$E$776,СВЦЭМ!$A$33:$A$776,$A183,СВЦЭМ!$B$33:$B$776,T$155)+'СЕТ СН'!$F$15</f>
        <v>126.96254132999999</v>
      </c>
      <c r="U183" s="36">
        <f>SUMIFS(СВЦЭМ!$E$33:$E$776,СВЦЭМ!$A$33:$A$776,$A183,СВЦЭМ!$B$33:$B$776,U$155)+'СЕТ СН'!$F$15</f>
        <v>128.45350578</v>
      </c>
      <c r="V183" s="36">
        <f>SUMIFS(СВЦЭМ!$E$33:$E$776,СВЦЭМ!$A$33:$A$776,$A183,СВЦЭМ!$B$33:$B$776,V$155)+'СЕТ СН'!$F$15</f>
        <v>128.5755882</v>
      </c>
      <c r="W183" s="36">
        <f>SUMIFS(СВЦЭМ!$E$33:$E$776,СВЦЭМ!$A$33:$A$776,$A183,СВЦЭМ!$B$33:$B$776,W$155)+'СЕТ СН'!$F$15</f>
        <v>130.99147142000001</v>
      </c>
      <c r="X183" s="36">
        <f>SUMIFS(СВЦЭМ!$E$33:$E$776,СВЦЭМ!$A$33:$A$776,$A183,СВЦЭМ!$B$33:$B$776,X$155)+'СЕТ СН'!$F$15</f>
        <v>136.16786406</v>
      </c>
      <c r="Y183" s="36">
        <f>SUMIFS(СВЦЭМ!$E$33:$E$776,СВЦЭМ!$A$33:$A$776,$A183,СВЦЭМ!$B$33:$B$776,Y$155)+'СЕТ СН'!$F$15</f>
        <v>145.77367280999999</v>
      </c>
    </row>
    <row r="184" spans="1:27" ht="15.75" x14ac:dyDescent="0.2">
      <c r="A184" s="35">
        <f t="shared" si="4"/>
        <v>43767</v>
      </c>
      <c r="B184" s="36">
        <f>SUMIFS(СВЦЭМ!$E$33:$E$776,СВЦЭМ!$A$33:$A$776,$A184,СВЦЭМ!$B$33:$B$776,B$155)+'СЕТ СН'!$F$15</f>
        <v>155.18264639</v>
      </c>
      <c r="C184" s="36">
        <f>SUMIFS(СВЦЭМ!$E$33:$E$776,СВЦЭМ!$A$33:$A$776,$A184,СВЦЭМ!$B$33:$B$776,C$155)+'СЕТ СН'!$F$15</f>
        <v>161.53317952</v>
      </c>
      <c r="D184" s="36">
        <f>SUMIFS(СВЦЭМ!$E$33:$E$776,СВЦЭМ!$A$33:$A$776,$A184,СВЦЭМ!$B$33:$B$776,D$155)+'СЕТ СН'!$F$15</f>
        <v>165.35805016</v>
      </c>
      <c r="E184" s="36">
        <f>SUMIFS(СВЦЭМ!$E$33:$E$776,СВЦЭМ!$A$33:$A$776,$A184,СВЦЭМ!$B$33:$B$776,E$155)+'СЕТ СН'!$F$15</f>
        <v>168.09530229999999</v>
      </c>
      <c r="F184" s="36">
        <f>SUMIFS(СВЦЭМ!$E$33:$E$776,СВЦЭМ!$A$33:$A$776,$A184,СВЦЭМ!$B$33:$B$776,F$155)+'СЕТ СН'!$F$15</f>
        <v>166.02365438999999</v>
      </c>
      <c r="G184" s="36">
        <f>SUMIFS(СВЦЭМ!$E$33:$E$776,СВЦЭМ!$A$33:$A$776,$A184,СВЦЭМ!$B$33:$B$776,G$155)+'СЕТ СН'!$F$15</f>
        <v>161.27904269000001</v>
      </c>
      <c r="H184" s="36">
        <f>SUMIFS(СВЦЭМ!$E$33:$E$776,СВЦЭМ!$A$33:$A$776,$A184,СВЦЭМ!$B$33:$B$776,H$155)+'СЕТ СН'!$F$15</f>
        <v>153.16576162999999</v>
      </c>
      <c r="I184" s="36">
        <f>SUMIFS(СВЦЭМ!$E$33:$E$776,СВЦЭМ!$A$33:$A$776,$A184,СВЦЭМ!$B$33:$B$776,I$155)+'СЕТ СН'!$F$15</f>
        <v>148.27101590999999</v>
      </c>
      <c r="J184" s="36">
        <f>SUMIFS(СВЦЭМ!$E$33:$E$776,СВЦЭМ!$A$33:$A$776,$A184,СВЦЭМ!$B$33:$B$776,J$155)+'СЕТ СН'!$F$15</f>
        <v>146.70944446999999</v>
      </c>
      <c r="K184" s="36">
        <f>SUMIFS(СВЦЭМ!$E$33:$E$776,СВЦЭМ!$A$33:$A$776,$A184,СВЦЭМ!$B$33:$B$776,K$155)+'СЕТ СН'!$F$15</f>
        <v>141.18811287</v>
      </c>
      <c r="L184" s="36">
        <f>SUMIFS(СВЦЭМ!$E$33:$E$776,СВЦЭМ!$A$33:$A$776,$A184,СВЦЭМ!$B$33:$B$776,L$155)+'СЕТ СН'!$F$15</f>
        <v>142.57657899</v>
      </c>
      <c r="M184" s="36">
        <f>SUMIFS(СВЦЭМ!$E$33:$E$776,СВЦЭМ!$A$33:$A$776,$A184,СВЦЭМ!$B$33:$B$776,M$155)+'СЕТ СН'!$F$15</f>
        <v>142.30230284999999</v>
      </c>
      <c r="N184" s="36">
        <f>SUMIFS(СВЦЭМ!$E$33:$E$776,СВЦЭМ!$A$33:$A$776,$A184,СВЦЭМ!$B$33:$B$776,N$155)+'СЕТ СН'!$F$15</f>
        <v>135.67715874000001</v>
      </c>
      <c r="O184" s="36">
        <f>SUMIFS(СВЦЭМ!$E$33:$E$776,СВЦЭМ!$A$33:$A$776,$A184,СВЦЭМ!$B$33:$B$776,O$155)+'СЕТ СН'!$F$15</f>
        <v>130.97215310999999</v>
      </c>
      <c r="P184" s="36">
        <f>SUMIFS(СВЦЭМ!$E$33:$E$776,СВЦЭМ!$A$33:$A$776,$A184,СВЦЭМ!$B$33:$B$776,P$155)+'СЕТ СН'!$F$15</f>
        <v>131.3863739</v>
      </c>
      <c r="Q184" s="36">
        <f>SUMIFS(СВЦЭМ!$E$33:$E$776,СВЦЭМ!$A$33:$A$776,$A184,СВЦЭМ!$B$33:$B$776,Q$155)+'СЕТ СН'!$F$15</f>
        <v>131.25116331999999</v>
      </c>
      <c r="R184" s="36">
        <f>SUMIFS(СВЦЭМ!$E$33:$E$776,СВЦЭМ!$A$33:$A$776,$A184,СВЦЭМ!$B$33:$B$776,R$155)+'СЕТ СН'!$F$15</f>
        <v>129.68013438</v>
      </c>
      <c r="S184" s="36">
        <f>SUMIFS(СВЦЭМ!$E$33:$E$776,СВЦЭМ!$A$33:$A$776,$A184,СВЦЭМ!$B$33:$B$776,S$155)+'СЕТ СН'!$F$15</f>
        <v>131.02499177000001</v>
      </c>
      <c r="T184" s="36">
        <f>SUMIFS(СВЦЭМ!$E$33:$E$776,СВЦЭМ!$A$33:$A$776,$A184,СВЦЭМ!$B$33:$B$776,T$155)+'СЕТ СН'!$F$15</f>
        <v>129.26945637</v>
      </c>
      <c r="U184" s="36">
        <f>SUMIFS(СВЦЭМ!$E$33:$E$776,СВЦЭМ!$A$33:$A$776,$A184,СВЦЭМ!$B$33:$B$776,U$155)+'СЕТ СН'!$F$15</f>
        <v>127.43585874999999</v>
      </c>
      <c r="V184" s="36">
        <f>SUMIFS(СВЦЭМ!$E$33:$E$776,СВЦЭМ!$A$33:$A$776,$A184,СВЦЭМ!$B$33:$B$776,V$155)+'СЕТ СН'!$F$15</f>
        <v>125.90720276</v>
      </c>
      <c r="W184" s="36">
        <f>SUMIFS(СВЦЭМ!$E$33:$E$776,СВЦЭМ!$A$33:$A$776,$A184,СВЦЭМ!$B$33:$B$776,W$155)+'СЕТ СН'!$F$15</f>
        <v>128.12634847000001</v>
      </c>
      <c r="X184" s="36">
        <f>SUMIFS(СВЦЭМ!$E$33:$E$776,СВЦЭМ!$A$33:$A$776,$A184,СВЦЭМ!$B$33:$B$776,X$155)+'СЕТ СН'!$F$15</f>
        <v>129.28440026999999</v>
      </c>
      <c r="Y184" s="36">
        <f>SUMIFS(СВЦЭМ!$E$33:$E$776,СВЦЭМ!$A$33:$A$776,$A184,СВЦЭМ!$B$33:$B$776,Y$155)+'СЕТ СН'!$F$15</f>
        <v>136.73015745000001</v>
      </c>
    </row>
    <row r="185" spans="1:27" ht="15.75" x14ac:dyDescent="0.2">
      <c r="A185" s="35">
        <f t="shared" si="4"/>
        <v>43768</v>
      </c>
      <c r="B185" s="36">
        <f>SUMIFS(СВЦЭМ!$E$33:$E$776,СВЦЭМ!$A$33:$A$776,$A185,СВЦЭМ!$B$33:$B$776,B$155)+'СЕТ СН'!$F$15</f>
        <v>156.34006769000001</v>
      </c>
      <c r="C185" s="36">
        <f>SUMIFS(СВЦЭМ!$E$33:$E$776,СВЦЭМ!$A$33:$A$776,$A185,СВЦЭМ!$B$33:$B$776,C$155)+'СЕТ СН'!$F$15</f>
        <v>164.81080524999999</v>
      </c>
      <c r="D185" s="36">
        <f>SUMIFS(СВЦЭМ!$E$33:$E$776,СВЦЭМ!$A$33:$A$776,$A185,СВЦЭМ!$B$33:$B$776,D$155)+'СЕТ СН'!$F$15</f>
        <v>168.85589564</v>
      </c>
      <c r="E185" s="36">
        <f>SUMIFS(СВЦЭМ!$E$33:$E$776,СВЦЭМ!$A$33:$A$776,$A185,СВЦЭМ!$B$33:$B$776,E$155)+'СЕТ СН'!$F$15</f>
        <v>170.32053113000001</v>
      </c>
      <c r="F185" s="36">
        <f>SUMIFS(СВЦЭМ!$E$33:$E$776,СВЦЭМ!$A$33:$A$776,$A185,СВЦЭМ!$B$33:$B$776,F$155)+'СЕТ СН'!$F$15</f>
        <v>169.98229363999999</v>
      </c>
      <c r="G185" s="36">
        <f>SUMIFS(СВЦЭМ!$E$33:$E$776,СВЦЭМ!$A$33:$A$776,$A185,СВЦЭМ!$B$33:$B$776,G$155)+'СЕТ СН'!$F$15</f>
        <v>165.60078332000001</v>
      </c>
      <c r="H185" s="36">
        <f>SUMIFS(СВЦЭМ!$E$33:$E$776,СВЦЭМ!$A$33:$A$776,$A185,СВЦЭМ!$B$33:$B$776,H$155)+'СЕТ СН'!$F$15</f>
        <v>156.16846047999999</v>
      </c>
      <c r="I185" s="36">
        <f>SUMIFS(СВЦЭМ!$E$33:$E$776,СВЦЭМ!$A$33:$A$776,$A185,СВЦЭМ!$B$33:$B$776,I$155)+'СЕТ СН'!$F$15</f>
        <v>149.51206622000001</v>
      </c>
      <c r="J185" s="36">
        <f>SUMIFS(СВЦЭМ!$E$33:$E$776,СВЦЭМ!$A$33:$A$776,$A185,СВЦЭМ!$B$33:$B$776,J$155)+'СЕТ СН'!$F$15</f>
        <v>149.11074826999999</v>
      </c>
      <c r="K185" s="36">
        <f>SUMIFS(СВЦЭМ!$E$33:$E$776,СВЦЭМ!$A$33:$A$776,$A185,СВЦЭМ!$B$33:$B$776,K$155)+'СЕТ СН'!$F$15</f>
        <v>147.10536647000001</v>
      </c>
      <c r="L185" s="36">
        <f>SUMIFS(СВЦЭМ!$E$33:$E$776,СВЦЭМ!$A$33:$A$776,$A185,СВЦЭМ!$B$33:$B$776,L$155)+'СЕТ СН'!$F$15</f>
        <v>147.56041126</v>
      </c>
      <c r="M185" s="36">
        <f>SUMIFS(СВЦЭМ!$E$33:$E$776,СВЦЭМ!$A$33:$A$776,$A185,СВЦЭМ!$B$33:$B$776,M$155)+'СЕТ СН'!$F$15</f>
        <v>146.5401004</v>
      </c>
      <c r="N185" s="36">
        <f>SUMIFS(СВЦЭМ!$E$33:$E$776,СВЦЭМ!$A$33:$A$776,$A185,СВЦЭМ!$B$33:$B$776,N$155)+'СЕТ СН'!$F$15</f>
        <v>139.11710869000001</v>
      </c>
      <c r="O185" s="36">
        <f>SUMIFS(СВЦЭМ!$E$33:$E$776,СВЦЭМ!$A$33:$A$776,$A185,СВЦЭМ!$B$33:$B$776,O$155)+'СЕТ СН'!$F$15</f>
        <v>132.70866681000001</v>
      </c>
      <c r="P185" s="36">
        <f>SUMIFS(СВЦЭМ!$E$33:$E$776,СВЦЭМ!$A$33:$A$776,$A185,СВЦЭМ!$B$33:$B$776,P$155)+'СЕТ СН'!$F$15</f>
        <v>132.73204564</v>
      </c>
      <c r="Q185" s="36">
        <f>SUMIFS(СВЦЭМ!$E$33:$E$776,СВЦЭМ!$A$33:$A$776,$A185,СВЦЭМ!$B$33:$B$776,Q$155)+'СЕТ СН'!$F$15</f>
        <v>132.78628574999999</v>
      </c>
      <c r="R185" s="36">
        <f>SUMIFS(СВЦЭМ!$E$33:$E$776,СВЦЭМ!$A$33:$A$776,$A185,СВЦЭМ!$B$33:$B$776,R$155)+'СЕТ СН'!$F$15</f>
        <v>131.15526183</v>
      </c>
      <c r="S185" s="36">
        <f>SUMIFS(СВЦЭМ!$E$33:$E$776,СВЦЭМ!$A$33:$A$776,$A185,СВЦЭМ!$B$33:$B$776,S$155)+'СЕТ СН'!$F$15</f>
        <v>130.90449086000001</v>
      </c>
      <c r="T185" s="36">
        <f>SUMIFS(СВЦЭМ!$E$33:$E$776,СВЦЭМ!$A$33:$A$776,$A185,СВЦЭМ!$B$33:$B$776,T$155)+'СЕТ СН'!$F$15</f>
        <v>127.97679549999999</v>
      </c>
      <c r="U185" s="36">
        <f>SUMIFS(СВЦЭМ!$E$33:$E$776,СВЦЭМ!$A$33:$A$776,$A185,СВЦЭМ!$B$33:$B$776,U$155)+'СЕТ СН'!$F$15</f>
        <v>129.45620477</v>
      </c>
      <c r="V185" s="36">
        <f>SUMIFS(СВЦЭМ!$E$33:$E$776,СВЦЭМ!$A$33:$A$776,$A185,СВЦЭМ!$B$33:$B$776,V$155)+'СЕТ СН'!$F$15</f>
        <v>129.02296859</v>
      </c>
      <c r="W185" s="36">
        <f>SUMIFS(СВЦЭМ!$E$33:$E$776,СВЦЭМ!$A$33:$A$776,$A185,СВЦЭМ!$B$33:$B$776,W$155)+'СЕТ СН'!$F$15</f>
        <v>129.17076047</v>
      </c>
      <c r="X185" s="36">
        <f>SUMIFS(СВЦЭМ!$E$33:$E$776,СВЦЭМ!$A$33:$A$776,$A185,СВЦЭМ!$B$33:$B$776,X$155)+'СЕТ СН'!$F$15</f>
        <v>133.64533286</v>
      </c>
      <c r="Y185" s="36">
        <f>SUMIFS(СВЦЭМ!$E$33:$E$776,СВЦЭМ!$A$33:$A$776,$A185,СВЦЭМ!$B$33:$B$776,Y$155)+'СЕТ СН'!$F$15</f>
        <v>140.42107480000001</v>
      </c>
    </row>
    <row r="186" spans="1:27" ht="15.75" x14ac:dyDescent="0.2">
      <c r="A186" s="35">
        <f t="shared" si="4"/>
        <v>43769</v>
      </c>
      <c r="B186" s="36">
        <f>SUMIFS(СВЦЭМ!$E$33:$E$776,СВЦЭМ!$A$33:$A$776,$A186,СВЦЭМ!$B$33:$B$776,B$155)+'СЕТ СН'!$F$15</f>
        <v>153.88379183000001</v>
      </c>
      <c r="C186" s="36">
        <f>SUMIFS(СВЦЭМ!$E$33:$E$776,СВЦЭМ!$A$33:$A$776,$A186,СВЦЭМ!$B$33:$B$776,C$155)+'СЕТ СН'!$F$15</f>
        <v>162.89546601999999</v>
      </c>
      <c r="D186" s="36">
        <f>SUMIFS(СВЦЭМ!$E$33:$E$776,СВЦЭМ!$A$33:$A$776,$A186,СВЦЭМ!$B$33:$B$776,D$155)+'СЕТ СН'!$F$15</f>
        <v>166.96532784999999</v>
      </c>
      <c r="E186" s="36">
        <f>SUMIFS(СВЦЭМ!$E$33:$E$776,СВЦЭМ!$A$33:$A$776,$A186,СВЦЭМ!$B$33:$B$776,E$155)+'СЕТ СН'!$F$15</f>
        <v>169.55719096999999</v>
      </c>
      <c r="F186" s="36">
        <f>SUMIFS(СВЦЭМ!$E$33:$E$776,СВЦЭМ!$A$33:$A$776,$A186,СВЦЭМ!$B$33:$B$776,F$155)+'СЕТ СН'!$F$15</f>
        <v>169.56896946000001</v>
      </c>
      <c r="G186" s="36">
        <f>SUMIFS(СВЦЭМ!$E$33:$E$776,СВЦЭМ!$A$33:$A$776,$A186,СВЦЭМ!$B$33:$B$776,G$155)+'СЕТ СН'!$F$15</f>
        <v>164.60650956000001</v>
      </c>
      <c r="H186" s="36">
        <f>SUMIFS(СВЦЭМ!$E$33:$E$776,СВЦЭМ!$A$33:$A$776,$A186,СВЦЭМ!$B$33:$B$776,H$155)+'СЕТ СН'!$F$15</f>
        <v>156.27324766000001</v>
      </c>
      <c r="I186" s="36">
        <f>SUMIFS(СВЦЭМ!$E$33:$E$776,СВЦЭМ!$A$33:$A$776,$A186,СВЦЭМ!$B$33:$B$776,I$155)+'СЕТ СН'!$F$15</f>
        <v>150.10818221</v>
      </c>
      <c r="J186" s="36">
        <f>SUMIFS(СВЦЭМ!$E$33:$E$776,СВЦЭМ!$A$33:$A$776,$A186,СВЦЭМ!$B$33:$B$776,J$155)+'СЕТ СН'!$F$15</f>
        <v>150.45789909000001</v>
      </c>
      <c r="K186" s="36">
        <f>SUMIFS(СВЦЭМ!$E$33:$E$776,СВЦЭМ!$A$33:$A$776,$A186,СВЦЭМ!$B$33:$B$776,K$155)+'СЕТ СН'!$F$15</f>
        <v>146.62134208000001</v>
      </c>
      <c r="L186" s="36">
        <f>SUMIFS(СВЦЭМ!$E$33:$E$776,СВЦЭМ!$A$33:$A$776,$A186,СВЦЭМ!$B$33:$B$776,L$155)+'СЕТ СН'!$F$15</f>
        <v>146.86602649</v>
      </c>
      <c r="M186" s="36">
        <f>SUMIFS(СВЦЭМ!$E$33:$E$776,СВЦЭМ!$A$33:$A$776,$A186,СВЦЭМ!$B$33:$B$776,M$155)+'СЕТ СН'!$F$15</f>
        <v>147.17625298999999</v>
      </c>
      <c r="N186" s="36">
        <f>SUMIFS(СВЦЭМ!$E$33:$E$776,СВЦЭМ!$A$33:$A$776,$A186,СВЦЭМ!$B$33:$B$776,N$155)+'СЕТ СН'!$F$15</f>
        <v>140.41633307000001</v>
      </c>
      <c r="O186" s="36">
        <f>SUMIFS(СВЦЭМ!$E$33:$E$776,СВЦЭМ!$A$33:$A$776,$A186,СВЦЭМ!$B$33:$B$776,O$155)+'СЕТ СН'!$F$15</f>
        <v>133.09146157000001</v>
      </c>
      <c r="P186" s="36">
        <f>SUMIFS(СВЦЭМ!$E$33:$E$776,СВЦЭМ!$A$33:$A$776,$A186,СВЦЭМ!$B$33:$B$776,P$155)+'СЕТ СН'!$F$15</f>
        <v>135.38372611</v>
      </c>
      <c r="Q186" s="36">
        <f>SUMIFS(СВЦЭМ!$E$33:$E$776,СВЦЭМ!$A$33:$A$776,$A186,СВЦЭМ!$B$33:$B$776,Q$155)+'СЕТ СН'!$F$15</f>
        <v>135.64375751</v>
      </c>
      <c r="R186" s="36">
        <f>SUMIFS(СВЦЭМ!$E$33:$E$776,СВЦЭМ!$A$33:$A$776,$A186,СВЦЭМ!$B$33:$B$776,R$155)+'СЕТ СН'!$F$15</f>
        <v>135.98406474999999</v>
      </c>
      <c r="S186" s="36">
        <f>SUMIFS(СВЦЭМ!$E$33:$E$776,СВЦЭМ!$A$33:$A$776,$A186,СВЦЭМ!$B$33:$B$776,S$155)+'СЕТ СН'!$F$15</f>
        <v>135.6279906</v>
      </c>
      <c r="T186" s="36">
        <f>SUMIFS(СВЦЭМ!$E$33:$E$776,СВЦЭМ!$A$33:$A$776,$A186,СВЦЭМ!$B$33:$B$776,T$155)+'СЕТ СН'!$F$15</f>
        <v>130.88531226999999</v>
      </c>
      <c r="U186" s="36">
        <f>SUMIFS(СВЦЭМ!$E$33:$E$776,СВЦЭМ!$A$33:$A$776,$A186,СВЦЭМ!$B$33:$B$776,U$155)+'СЕТ СН'!$F$15</f>
        <v>130.18839198000001</v>
      </c>
      <c r="V186" s="36">
        <f>SUMIFS(СВЦЭМ!$E$33:$E$776,СВЦЭМ!$A$33:$A$776,$A186,СВЦЭМ!$B$33:$B$776,V$155)+'СЕТ СН'!$F$15</f>
        <v>128.80577608999999</v>
      </c>
      <c r="W186" s="36">
        <f>SUMIFS(СВЦЭМ!$E$33:$E$776,СВЦЭМ!$A$33:$A$776,$A186,СВЦЭМ!$B$33:$B$776,W$155)+'СЕТ СН'!$F$15</f>
        <v>130.65603935999999</v>
      </c>
      <c r="X186" s="36">
        <f>SUMIFS(СВЦЭМ!$E$33:$E$776,СВЦЭМ!$A$33:$A$776,$A186,СВЦЭМ!$B$33:$B$776,X$155)+'СЕТ СН'!$F$15</f>
        <v>122.79857179</v>
      </c>
      <c r="Y186" s="36">
        <f>SUMIFS(СВЦЭМ!$E$33:$E$776,СВЦЭМ!$A$33:$A$776,$A186,СВЦЭМ!$B$33:$B$776,Y$155)+'СЕТ СН'!$F$15</f>
        <v>129.94122960999999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5" t="s">
        <v>7</v>
      </c>
      <c r="B188" s="129" t="s">
        <v>149</v>
      </c>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1"/>
    </row>
    <row r="189" spans="1:27" ht="12.75" customHeight="1" x14ac:dyDescent="0.2">
      <c r="A189" s="136"/>
      <c r="B189" s="132"/>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s="46" customFormat="1" ht="12.75" customHeight="1" x14ac:dyDescent="0.2">
      <c r="A190" s="137"/>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01.10.2019</v>
      </c>
      <c r="B191" s="36">
        <f>SUMIFS(СВЦЭМ!$F$33:$F$776,СВЦЭМ!$A$33:$A$776,$A191,СВЦЭМ!$B$33:$B$776,B$190)+'СЕТ СН'!$F$15</f>
        <v>114.25045498</v>
      </c>
      <c r="C191" s="36">
        <f>SUMIFS(СВЦЭМ!$F$33:$F$776,СВЦЭМ!$A$33:$A$776,$A191,СВЦЭМ!$B$33:$B$776,C$190)+'СЕТ СН'!$F$15</f>
        <v>129.67901248000001</v>
      </c>
      <c r="D191" s="36">
        <f>SUMIFS(СВЦЭМ!$F$33:$F$776,СВЦЭМ!$A$33:$A$776,$A191,СВЦЭМ!$B$33:$B$776,D$190)+'СЕТ СН'!$F$15</f>
        <v>144.03607771</v>
      </c>
      <c r="E191" s="36">
        <f>SUMIFS(СВЦЭМ!$F$33:$F$776,СВЦЭМ!$A$33:$A$776,$A191,СВЦЭМ!$B$33:$B$776,E$190)+'СЕТ СН'!$F$15</f>
        <v>148.49329649000001</v>
      </c>
      <c r="F191" s="36">
        <f>SUMIFS(СВЦЭМ!$F$33:$F$776,СВЦЭМ!$A$33:$A$776,$A191,СВЦЭМ!$B$33:$B$776,F$190)+'СЕТ СН'!$F$15</f>
        <v>148.20027236000001</v>
      </c>
      <c r="G191" s="36">
        <f>SUMIFS(СВЦЭМ!$F$33:$F$776,СВЦЭМ!$A$33:$A$776,$A191,СВЦЭМ!$B$33:$B$776,G$190)+'СЕТ СН'!$F$15</f>
        <v>145.20242547999999</v>
      </c>
      <c r="H191" s="36">
        <f>SUMIFS(СВЦЭМ!$F$33:$F$776,СВЦЭМ!$A$33:$A$776,$A191,СВЦЭМ!$B$33:$B$776,H$190)+'СЕТ СН'!$F$15</f>
        <v>132.20455899000001</v>
      </c>
      <c r="I191" s="36">
        <f>SUMIFS(СВЦЭМ!$F$33:$F$776,СВЦЭМ!$A$33:$A$776,$A191,СВЦЭМ!$B$33:$B$776,I$190)+'СЕТ СН'!$F$15</f>
        <v>116.31920551</v>
      </c>
      <c r="J191" s="36">
        <f>SUMIFS(СВЦЭМ!$F$33:$F$776,СВЦЭМ!$A$33:$A$776,$A191,СВЦЭМ!$B$33:$B$776,J$190)+'СЕТ СН'!$F$15</f>
        <v>115.29296247000001</v>
      </c>
      <c r="K191" s="36">
        <f>SUMIFS(СВЦЭМ!$F$33:$F$776,СВЦЭМ!$A$33:$A$776,$A191,СВЦЭМ!$B$33:$B$776,K$190)+'СЕТ СН'!$F$15</f>
        <v>116.90146468</v>
      </c>
      <c r="L191" s="36">
        <f>SUMIFS(СВЦЭМ!$F$33:$F$776,СВЦЭМ!$A$33:$A$776,$A191,СВЦЭМ!$B$33:$B$776,L$190)+'СЕТ СН'!$F$15</f>
        <v>116.40738847</v>
      </c>
      <c r="M191" s="36">
        <f>SUMIFS(СВЦЭМ!$F$33:$F$776,СВЦЭМ!$A$33:$A$776,$A191,СВЦЭМ!$B$33:$B$776,M$190)+'СЕТ СН'!$F$15</f>
        <v>114.38888918000001</v>
      </c>
      <c r="N191" s="36">
        <f>SUMIFS(СВЦЭМ!$F$33:$F$776,СВЦЭМ!$A$33:$A$776,$A191,СВЦЭМ!$B$33:$B$776,N$190)+'СЕТ СН'!$F$15</f>
        <v>111.50282262</v>
      </c>
      <c r="O191" s="36">
        <f>SUMIFS(СВЦЭМ!$F$33:$F$776,СВЦЭМ!$A$33:$A$776,$A191,СВЦЭМ!$B$33:$B$776,O$190)+'СЕТ СН'!$F$15</f>
        <v>111.09870758</v>
      </c>
      <c r="P191" s="36">
        <f>SUMIFS(СВЦЭМ!$F$33:$F$776,СВЦЭМ!$A$33:$A$776,$A191,СВЦЭМ!$B$33:$B$776,P$190)+'СЕТ СН'!$F$15</f>
        <v>111.39107060000001</v>
      </c>
      <c r="Q191" s="36">
        <f>SUMIFS(СВЦЭМ!$F$33:$F$776,СВЦЭМ!$A$33:$A$776,$A191,СВЦЭМ!$B$33:$B$776,Q$190)+'СЕТ СН'!$F$15</f>
        <v>113.2541476</v>
      </c>
      <c r="R191" s="36">
        <f>SUMIFS(СВЦЭМ!$F$33:$F$776,СВЦЭМ!$A$33:$A$776,$A191,СВЦЭМ!$B$33:$B$776,R$190)+'СЕТ СН'!$F$15</f>
        <v>113.06858635</v>
      </c>
      <c r="S191" s="36">
        <f>SUMIFS(СВЦЭМ!$F$33:$F$776,СВЦЭМ!$A$33:$A$776,$A191,СВЦЭМ!$B$33:$B$776,S$190)+'СЕТ СН'!$F$15</f>
        <v>112.05734384</v>
      </c>
      <c r="T191" s="36">
        <f>SUMIFS(СВЦЭМ!$F$33:$F$776,СВЦЭМ!$A$33:$A$776,$A191,СВЦЭМ!$B$33:$B$776,T$190)+'СЕТ СН'!$F$15</f>
        <v>111.60125189</v>
      </c>
      <c r="U191" s="36">
        <f>SUMIFS(СВЦЭМ!$F$33:$F$776,СВЦЭМ!$A$33:$A$776,$A191,СВЦЭМ!$B$33:$B$776,U$190)+'СЕТ СН'!$F$15</f>
        <v>115.52828305</v>
      </c>
      <c r="V191" s="36">
        <f>SUMIFS(СВЦЭМ!$F$33:$F$776,СВЦЭМ!$A$33:$A$776,$A191,СВЦЭМ!$B$33:$B$776,V$190)+'СЕТ СН'!$F$15</f>
        <v>116.36468872</v>
      </c>
      <c r="W191" s="36">
        <f>SUMIFS(СВЦЭМ!$F$33:$F$776,СВЦЭМ!$A$33:$A$776,$A191,СВЦЭМ!$B$33:$B$776,W$190)+'СЕТ СН'!$F$15</f>
        <v>116.91372962</v>
      </c>
      <c r="X191" s="36">
        <f>SUMIFS(СВЦЭМ!$F$33:$F$776,СВЦЭМ!$A$33:$A$776,$A191,СВЦЭМ!$B$33:$B$776,X$190)+'СЕТ СН'!$F$15</f>
        <v>115.13665897</v>
      </c>
      <c r="Y191" s="36">
        <f>SUMIFS(СВЦЭМ!$F$33:$F$776,СВЦЭМ!$A$33:$A$776,$A191,СВЦЭМ!$B$33:$B$776,Y$190)+'СЕТ СН'!$F$15</f>
        <v>127.26397759</v>
      </c>
      <c r="AA191" s="45"/>
    </row>
    <row r="192" spans="1:27" ht="15.75" x14ac:dyDescent="0.2">
      <c r="A192" s="35">
        <f>A191+1</f>
        <v>43740</v>
      </c>
      <c r="B192" s="36">
        <f>SUMIFS(СВЦЭМ!$F$33:$F$776,СВЦЭМ!$A$33:$A$776,$A192,СВЦЭМ!$B$33:$B$776,B$190)+'СЕТ СН'!$F$15</f>
        <v>135.63024780999999</v>
      </c>
      <c r="C192" s="36">
        <f>SUMIFS(СВЦЭМ!$F$33:$F$776,СВЦЭМ!$A$33:$A$776,$A192,СВЦЭМ!$B$33:$B$776,C$190)+'СЕТ СН'!$F$15</f>
        <v>140.63633317</v>
      </c>
      <c r="D192" s="36">
        <f>SUMIFS(СВЦЭМ!$F$33:$F$776,СВЦЭМ!$A$33:$A$776,$A192,СВЦЭМ!$B$33:$B$776,D$190)+'СЕТ СН'!$F$15</f>
        <v>143.34083271</v>
      </c>
      <c r="E192" s="36">
        <f>SUMIFS(СВЦЭМ!$F$33:$F$776,СВЦЭМ!$A$33:$A$776,$A192,СВЦЭМ!$B$33:$B$776,E$190)+'СЕТ СН'!$F$15</f>
        <v>144.45294433999999</v>
      </c>
      <c r="F192" s="36">
        <f>SUMIFS(СВЦЭМ!$F$33:$F$776,СВЦЭМ!$A$33:$A$776,$A192,СВЦЭМ!$B$33:$B$776,F$190)+'СЕТ СН'!$F$15</f>
        <v>147.58525914000001</v>
      </c>
      <c r="G192" s="36">
        <f>SUMIFS(СВЦЭМ!$F$33:$F$776,СВЦЭМ!$A$33:$A$776,$A192,СВЦЭМ!$B$33:$B$776,G$190)+'СЕТ СН'!$F$15</f>
        <v>144.01357211000001</v>
      </c>
      <c r="H192" s="36">
        <f>SUMIFS(СВЦЭМ!$F$33:$F$776,СВЦЭМ!$A$33:$A$776,$A192,СВЦЭМ!$B$33:$B$776,H$190)+'СЕТ СН'!$F$15</f>
        <v>132.40494480999999</v>
      </c>
      <c r="I192" s="36">
        <f>SUMIFS(СВЦЭМ!$F$33:$F$776,СВЦЭМ!$A$33:$A$776,$A192,СВЦЭМ!$B$33:$B$776,I$190)+'СЕТ СН'!$F$15</f>
        <v>115.99440727</v>
      </c>
      <c r="J192" s="36">
        <f>SUMIFS(СВЦЭМ!$F$33:$F$776,СВЦЭМ!$A$33:$A$776,$A192,СВЦЭМ!$B$33:$B$776,J$190)+'СЕТ СН'!$F$15</f>
        <v>115.17096864</v>
      </c>
      <c r="K192" s="36">
        <f>SUMIFS(СВЦЭМ!$F$33:$F$776,СВЦЭМ!$A$33:$A$776,$A192,СВЦЭМ!$B$33:$B$776,K$190)+'СЕТ СН'!$F$15</f>
        <v>117.13735406000001</v>
      </c>
      <c r="L192" s="36">
        <f>SUMIFS(СВЦЭМ!$F$33:$F$776,СВЦЭМ!$A$33:$A$776,$A192,СВЦЭМ!$B$33:$B$776,L$190)+'СЕТ СН'!$F$15</f>
        <v>117.1825436</v>
      </c>
      <c r="M192" s="36">
        <f>SUMIFS(СВЦЭМ!$F$33:$F$776,СВЦЭМ!$A$33:$A$776,$A192,СВЦЭМ!$B$33:$B$776,M$190)+'СЕТ СН'!$F$15</f>
        <v>115.54989384</v>
      </c>
      <c r="N192" s="36">
        <f>SUMIFS(СВЦЭМ!$F$33:$F$776,СВЦЭМ!$A$33:$A$776,$A192,СВЦЭМ!$B$33:$B$776,N$190)+'СЕТ СН'!$F$15</f>
        <v>114.61622441999999</v>
      </c>
      <c r="O192" s="36">
        <f>SUMIFS(СВЦЭМ!$F$33:$F$776,СВЦЭМ!$A$33:$A$776,$A192,СВЦЭМ!$B$33:$B$776,O$190)+'СЕТ СН'!$F$15</f>
        <v>115.00237367</v>
      </c>
      <c r="P192" s="36">
        <f>SUMIFS(СВЦЭМ!$F$33:$F$776,СВЦЭМ!$A$33:$A$776,$A192,СВЦЭМ!$B$33:$B$776,P$190)+'СЕТ СН'!$F$15</f>
        <v>115.75244929</v>
      </c>
      <c r="Q192" s="36">
        <f>SUMIFS(СВЦЭМ!$F$33:$F$776,СВЦЭМ!$A$33:$A$776,$A192,СВЦЭМ!$B$33:$B$776,Q$190)+'СЕТ СН'!$F$15</f>
        <v>116.21681243</v>
      </c>
      <c r="R192" s="36">
        <f>SUMIFS(СВЦЭМ!$F$33:$F$776,СВЦЭМ!$A$33:$A$776,$A192,СВЦЭМ!$B$33:$B$776,R$190)+'СЕТ СН'!$F$15</f>
        <v>117.10663095</v>
      </c>
      <c r="S192" s="36">
        <f>SUMIFS(СВЦЭМ!$F$33:$F$776,СВЦЭМ!$A$33:$A$776,$A192,СВЦЭМ!$B$33:$B$776,S$190)+'СЕТ СН'!$F$15</f>
        <v>116.15026383999999</v>
      </c>
      <c r="T192" s="36">
        <f>SUMIFS(СВЦЭМ!$F$33:$F$776,СВЦЭМ!$A$33:$A$776,$A192,СВЦЭМ!$B$33:$B$776,T$190)+'СЕТ СН'!$F$15</f>
        <v>117.18210154000001</v>
      </c>
      <c r="U192" s="36">
        <f>SUMIFS(СВЦЭМ!$F$33:$F$776,СВЦЭМ!$A$33:$A$776,$A192,СВЦЭМ!$B$33:$B$776,U$190)+'СЕТ СН'!$F$15</f>
        <v>121.24445541999999</v>
      </c>
      <c r="V192" s="36">
        <f>SUMIFS(СВЦЭМ!$F$33:$F$776,СВЦЭМ!$A$33:$A$776,$A192,СВЦЭМ!$B$33:$B$776,V$190)+'СЕТ СН'!$F$15</f>
        <v>120.80353787</v>
      </c>
      <c r="W192" s="36">
        <f>SUMIFS(СВЦЭМ!$F$33:$F$776,СВЦЭМ!$A$33:$A$776,$A192,СВЦЭМ!$B$33:$B$776,W$190)+'СЕТ СН'!$F$15</f>
        <v>117.26834071</v>
      </c>
      <c r="X192" s="36">
        <f>SUMIFS(СВЦЭМ!$F$33:$F$776,СВЦЭМ!$A$33:$A$776,$A192,СВЦЭМ!$B$33:$B$776,X$190)+'СЕТ СН'!$F$15</f>
        <v>115.39938868</v>
      </c>
      <c r="Y192" s="36">
        <f>SUMIFS(СВЦЭМ!$F$33:$F$776,СВЦЭМ!$A$33:$A$776,$A192,СВЦЭМ!$B$33:$B$776,Y$190)+'СЕТ СН'!$F$15</f>
        <v>128.95829404</v>
      </c>
    </row>
    <row r="193" spans="1:25" ht="15.75" x14ac:dyDescent="0.2">
      <c r="A193" s="35">
        <f t="shared" ref="A193:A221" si="5">A192+1</f>
        <v>43741</v>
      </c>
      <c r="B193" s="36">
        <f>SUMIFS(СВЦЭМ!$F$33:$F$776,СВЦЭМ!$A$33:$A$776,$A193,СВЦЭМ!$B$33:$B$776,B$190)+'СЕТ СН'!$F$15</f>
        <v>136.70085194000001</v>
      </c>
      <c r="C193" s="36">
        <f>SUMIFS(СВЦЭМ!$F$33:$F$776,СВЦЭМ!$A$33:$A$776,$A193,СВЦЭМ!$B$33:$B$776,C$190)+'СЕТ СН'!$F$15</f>
        <v>143.68377656000001</v>
      </c>
      <c r="D193" s="36">
        <f>SUMIFS(СВЦЭМ!$F$33:$F$776,СВЦЭМ!$A$33:$A$776,$A193,СВЦЭМ!$B$33:$B$776,D$190)+'СЕТ СН'!$F$15</f>
        <v>147.84182346</v>
      </c>
      <c r="E193" s="36">
        <f>SUMIFS(СВЦЭМ!$F$33:$F$776,СВЦЭМ!$A$33:$A$776,$A193,СВЦЭМ!$B$33:$B$776,E$190)+'СЕТ СН'!$F$15</f>
        <v>148.8695184</v>
      </c>
      <c r="F193" s="36">
        <f>SUMIFS(СВЦЭМ!$F$33:$F$776,СВЦЭМ!$A$33:$A$776,$A193,СВЦЭМ!$B$33:$B$776,F$190)+'СЕТ СН'!$F$15</f>
        <v>148.26263965000001</v>
      </c>
      <c r="G193" s="36">
        <f>SUMIFS(СВЦЭМ!$F$33:$F$776,СВЦЭМ!$A$33:$A$776,$A193,СВЦЭМ!$B$33:$B$776,G$190)+'СЕТ СН'!$F$15</f>
        <v>145.41109829000001</v>
      </c>
      <c r="H193" s="36">
        <f>SUMIFS(СВЦЭМ!$F$33:$F$776,СВЦЭМ!$A$33:$A$776,$A193,СВЦЭМ!$B$33:$B$776,H$190)+'СЕТ СН'!$F$15</f>
        <v>132.45229578999999</v>
      </c>
      <c r="I193" s="36">
        <f>SUMIFS(СВЦЭМ!$F$33:$F$776,СВЦЭМ!$A$33:$A$776,$A193,СВЦЭМ!$B$33:$B$776,I$190)+'СЕТ СН'!$F$15</f>
        <v>117.41111693000001</v>
      </c>
      <c r="J193" s="36">
        <f>SUMIFS(СВЦЭМ!$F$33:$F$776,СВЦЭМ!$A$33:$A$776,$A193,СВЦЭМ!$B$33:$B$776,J$190)+'СЕТ СН'!$F$15</f>
        <v>117.86516094</v>
      </c>
      <c r="K193" s="36">
        <f>SUMIFS(СВЦЭМ!$F$33:$F$776,СВЦЭМ!$A$33:$A$776,$A193,СВЦЭМ!$B$33:$B$776,K$190)+'СЕТ СН'!$F$15</f>
        <v>119.97481113000001</v>
      </c>
      <c r="L193" s="36">
        <f>SUMIFS(СВЦЭМ!$F$33:$F$776,СВЦЭМ!$A$33:$A$776,$A193,СВЦЭМ!$B$33:$B$776,L$190)+'СЕТ СН'!$F$15</f>
        <v>121.18092624000001</v>
      </c>
      <c r="M193" s="36">
        <f>SUMIFS(СВЦЭМ!$F$33:$F$776,СВЦЭМ!$A$33:$A$776,$A193,СВЦЭМ!$B$33:$B$776,M$190)+'СЕТ СН'!$F$15</f>
        <v>119.56001967</v>
      </c>
      <c r="N193" s="36">
        <f>SUMIFS(СВЦЭМ!$F$33:$F$776,СВЦЭМ!$A$33:$A$776,$A193,СВЦЭМ!$B$33:$B$776,N$190)+'СЕТ СН'!$F$15</f>
        <v>127.37749900999999</v>
      </c>
      <c r="O193" s="36">
        <f>SUMIFS(СВЦЭМ!$F$33:$F$776,СВЦЭМ!$A$33:$A$776,$A193,СВЦЭМ!$B$33:$B$776,O$190)+'СЕТ СН'!$F$15</f>
        <v>136.61243103999999</v>
      </c>
      <c r="P193" s="36">
        <f>SUMIFS(СВЦЭМ!$F$33:$F$776,СВЦЭМ!$A$33:$A$776,$A193,СВЦЭМ!$B$33:$B$776,P$190)+'СЕТ СН'!$F$15</f>
        <v>136.95231118999999</v>
      </c>
      <c r="Q193" s="36">
        <f>SUMIFS(СВЦЭМ!$F$33:$F$776,СВЦЭМ!$A$33:$A$776,$A193,СВЦЭМ!$B$33:$B$776,Q$190)+'СЕТ СН'!$F$15</f>
        <v>136.22556251</v>
      </c>
      <c r="R193" s="36">
        <f>SUMIFS(СВЦЭМ!$F$33:$F$776,СВЦЭМ!$A$33:$A$776,$A193,СВЦЭМ!$B$33:$B$776,R$190)+'СЕТ СН'!$F$15</f>
        <v>126.40481466</v>
      </c>
      <c r="S193" s="36">
        <f>SUMIFS(СВЦЭМ!$F$33:$F$776,СВЦЭМ!$A$33:$A$776,$A193,СВЦЭМ!$B$33:$B$776,S$190)+'СЕТ СН'!$F$15</f>
        <v>123.67661665</v>
      </c>
      <c r="T193" s="36">
        <f>SUMIFS(СВЦЭМ!$F$33:$F$776,СВЦЭМ!$A$33:$A$776,$A193,СВЦЭМ!$B$33:$B$776,T$190)+'СЕТ СН'!$F$15</f>
        <v>121.44968588</v>
      </c>
      <c r="U193" s="36">
        <f>SUMIFS(СВЦЭМ!$F$33:$F$776,СВЦЭМ!$A$33:$A$776,$A193,СВЦЭМ!$B$33:$B$776,U$190)+'СЕТ СН'!$F$15</f>
        <v>123.24210976000001</v>
      </c>
      <c r="V193" s="36">
        <f>SUMIFS(СВЦЭМ!$F$33:$F$776,СВЦЭМ!$A$33:$A$776,$A193,СВЦЭМ!$B$33:$B$776,V$190)+'СЕТ СН'!$F$15</f>
        <v>123.96596232</v>
      </c>
      <c r="W193" s="36">
        <f>SUMIFS(СВЦЭМ!$F$33:$F$776,СВЦЭМ!$A$33:$A$776,$A193,СВЦЭМ!$B$33:$B$776,W$190)+'СЕТ СН'!$F$15</f>
        <v>123.85362555</v>
      </c>
      <c r="X193" s="36">
        <f>SUMIFS(СВЦЭМ!$F$33:$F$776,СВЦЭМ!$A$33:$A$776,$A193,СВЦЭМ!$B$33:$B$776,X$190)+'СЕТ СН'!$F$15</f>
        <v>117.79084881999999</v>
      </c>
      <c r="Y193" s="36">
        <f>SUMIFS(СВЦЭМ!$F$33:$F$776,СВЦЭМ!$A$33:$A$776,$A193,СВЦЭМ!$B$33:$B$776,Y$190)+'СЕТ СН'!$F$15</f>
        <v>122.01140229000001</v>
      </c>
    </row>
    <row r="194" spans="1:25" ht="15.75" x14ac:dyDescent="0.2">
      <c r="A194" s="35">
        <f t="shared" si="5"/>
        <v>43742</v>
      </c>
      <c r="B194" s="36">
        <f>SUMIFS(СВЦЭМ!$F$33:$F$776,СВЦЭМ!$A$33:$A$776,$A194,СВЦЭМ!$B$33:$B$776,B$190)+'СЕТ СН'!$F$15</f>
        <v>135.61293445000001</v>
      </c>
      <c r="C194" s="36">
        <f>SUMIFS(СВЦЭМ!$F$33:$F$776,СВЦЭМ!$A$33:$A$776,$A194,СВЦЭМ!$B$33:$B$776,C$190)+'СЕТ СН'!$F$15</f>
        <v>141.64050323999999</v>
      </c>
      <c r="D194" s="36">
        <f>SUMIFS(СВЦЭМ!$F$33:$F$776,СВЦЭМ!$A$33:$A$776,$A194,СВЦЭМ!$B$33:$B$776,D$190)+'СЕТ СН'!$F$15</f>
        <v>142.21437247</v>
      </c>
      <c r="E194" s="36">
        <f>SUMIFS(СВЦЭМ!$F$33:$F$776,СВЦЭМ!$A$33:$A$776,$A194,СВЦЭМ!$B$33:$B$776,E$190)+'СЕТ СН'!$F$15</f>
        <v>146.09363848000001</v>
      </c>
      <c r="F194" s="36">
        <f>SUMIFS(СВЦЭМ!$F$33:$F$776,СВЦЭМ!$A$33:$A$776,$A194,СВЦЭМ!$B$33:$B$776,F$190)+'СЕТ СН'!$F$15</f>
        <v>142.0162503</v>
      </c>
      <c r="G194" s="36">
        <f>SUMIFS(СВЦЭМ!$F$33:$F$776,СВЦЭМ!$A$33:$A$776,$A194,СВЦЭМ!$B$33:$B$776,G$190)+'СЕТ СН'!$F$15</f>
        <v>137.35518407000001</v>
      </c>
      <c r="H194" s="36">
        <f>SUMIFS(СВЦЭМ!$F$33:$F$776,СВЦЭМ!$A$33:$A$776,$A194,СВЦЭМ!$B$33:$B$776,H$190)+'СЕТ СН'!$F$15</f>
        <v>128.44192514</v>
      </c>
      <c r="I194" s="36">
        <f>SUMIFS(СВЦЭМ!$F$33:$F$776,СВЦЭМ!$A$33:$A$776,$A194,СВЦЭМ!$B$33:$B$776,I$190)+'СЕТ СН'!$F$15</f>
        <v>112.94715791</v>
      </c>
      <c r="J194" s="36">
        <f>SUMIFS(СВЦЭМ!$F$33:$F$776,СВЦЭМ!$A$33:$A$776,$A194,СВЦЭМ!$B$33:$B$776,J$190)+'СЕТ СН'!$F$15</f>
        <v>113.5321438</v>
      </c>
      <c r="K194" s="36">
        <f>SUMIFS(СВЦЭМ!$F$33:$F$776,СВЦЭМ!$A$33:$A$776,$A194,СВЦЭМ!$B$33:$B$776,K$190)+'СЕТ СН'!$F$15</f>
        <v>116.70813347000001</v>
      </c>
      <c r="L194" s="36">
        <f>SUMIFS(СВЦЭМ!$F$33:$F$776,СВЦЭМ!$A$33:$A$776,$A194,СВЦЭМ!$B$33:$B$776,L$190)+'СЕТ СН'!$F$15</f>
        <v>117.19325136</v>
      </c>
      <c r="M194" s="36">
        <f>SUMIFS(СВЦЭМ!$F$33:$F$776,СВЦЭМ!$A$33:$A$776,$A194,СВЦЭМ!$B$33:$B$776,M$190)+'СЕТ СН'!$F$15</f>
        <v>115.85164879</v>
      </c>
      <c r="N194" s="36">
        <f>SUMIFS(СВЦЭМ!$F$33:$F$776,СВЦЭМ!$A$33:$A$776,$A194,СВЦЭМ!$B$33:$B$776,N$190)+'СЕТ СН'!$F$15</f>
        <v>115.14023724</v>
      </c>
      <c r="O194" s="36">
        <f>SUMIFS(СВЦЭМ!$F$33:$F$776,СВЦЭМ!$A$33:$A$776,$A194,СВЦЭМ!$B$33:$B$776,O$190)+'СЕТ СН'!$F$15</f>
        <v>115.17278404</v>
      </c>
      <c r="P194" s="36">
        <f>SUMIFS(СВЦЭМ!$F$33:$F$776,СВЦЭМ!$A$33:$A$776,$A194,СВЦЭМ!$B$33:$B$776,P$190)+'СЕТ СН'!$F$15</f>
        <v>115.14528464999999</v>
      </c>
      <c r="Q194" s="36">
        <f>SUMIFS(СВЦЭМ!$F$33:$F$776,СВЦЭМ!$A$33:$A$776,$A194,СВЦЭМ!$B$33:$B$776,Q$190)+'СЕТ СН'!$F$15</f>
        <v>114.89667833</v>
      </c>
      <c r="R194" s="36">
        <f>SUMIFS(СВЦЭМ!$F$33:$F$776,СВЦЭМ!$A$33:$A$776,$A194,СВЦЭМ!$B$33:$B$776,R$190)+'СЕТ СН'!$F$15</f>
        <v>113.98030331</v>
      </c>
      <c r="S194" s="36">
        <f>SUMIFS(СВЦЭМ!$F$33:$F$776,СВЦЭМ!$A$33:$A$776,$A194,СВЦЭМ!$B$33:$B$776,S$190)+'СЕТ СН'!$F$15</f>
        <v>113.83633150999999</v>
      </c>
      <c r="T194" s="36">
        <f>SUMIFS(СВЦЭМ!$F$33:$F$776,СВЦЭМ!$A$33:$A$776,$A194,СВЦЭМ!$B$33:$B$776,T$190)+'СЕТ СН'!$F$15</f>
        <v>114.47240197000001</v>
      </c>
      <c r="U194" s="36">
        <f>SUMIFS(СВЦЭМ!$F$33:$F$776,СВЦЭМ!$A$33:$A$776,$A194,СВЦЭМ!$B$33:$B$776,U$190)+'СЕТ СН'!$F$15</f>
        <v>117.43768286</v>
      </c>
      <c r="V194" s="36">
        <f>SUMIFS(СВЦЭМ!$F$33:$F$776,СВЦЭМ!$A$33:$A$776,$A194,СВЦЭМ!$B$33:$B$776,V$190)+'СЕТ СН'!$F$15</f>
        <v>116.3648335</v>
      </c>
      <c r="W194" s="36">
        <f>SUMIFS(СВЦЭМ!$F$33:$F$776,СВЦЭМ!$A$33:$A$776,$A194,СВЦЭМ!$B$33:$B$776,W$190)+'СЕТ СН'!$F$15</f>
        <v>113.0736199</v>
      </c>
      <c r="X194" s="36">
        <f>SUMIFS(СВЦЭМ!$F$33:$F$776,СВЦЭМ!$A$33:$A$776,$A194,СВЦЭМ!$B$33:$B$776,X$190)+'СЕТ СН'!$F$15</f>
        <v>118.35287335</v>
      </c>
      <c r="Y194" s="36">
        <f>SUMIFS(СВЦЭМ!$F$33:$F$776,СВЦЭМ!$A$33:$A$776,$A194,СВЦЭМ!$B$33:$B$776,Y$190)+'СЕТ СН'!$F$15</f>
        <v>129.93078550999999</v>
      </c>
    </row>
    <row r="195" spans="1:25" ht="15.75" x14ac:dyDescent="0.2">
      <c r="A195" s="35">
        <f t="shared" si="5"/>
        <v>43743</v>
      </c>
      <c r="B195" s="36">
        <f>SUMIFS(СВЦЭМ!$F$33:$F$776,СВЦЭМ!$A$33:$A$776,$A195,СВЦЭМ!$B$33:$B$776,B$190)+'СЕТ СН'!$F$15</f>
        <v>136.86125192</v>
      </c>
      <c r="C195" s="36">
        <f>SUMIFS(СВЦЭМ!$F$33:$F$776,СВЦЭМ!$A$33:$A$776,$A195,СВЦЭМ!$B$33:$B$776,C$190)+'СЕТ СН'!$F$15</f>
        <v>144.74311087000001</v>
      </c>
      <c r="D195" s="36">
        <f>SUMIFS(СВЦЭМ!$F$33:$F$776,СВЦЭМ!$A$33:$A$776,$A195,СВЦЭМ!$B$33:$B$776,D$190)+'СЕТ СН'!$F$15</f>
        <v>146.86762791999999</v>
      </c>
      <c r="E195" s="36">
        <f>SUMIFS(СВЦЭМ!$F$33:$F$776,СВЦЭМ!$A$33:$A$776,$A195,СВЦЭМ!$B$33:$B$776,E$190)+'СЕТ СН'!$F$15</f>
        <v>147.88796846</v>
      </c>
      <c r="F195" s="36">
        <f>SUMIFS(СВЦЭМ!$F$33:$F$776,СВЦЭМ!$A$33:$A$776,$A195,СВЦЭМ!$B$33:$B$776,F$190)+'СЕТ СН'!$F$15</f>
        <v>146.01658513999999</v>
      </c>
      <c r="G195" s="36">
        <f>SUMIFS(СВЦЭМ!$F$33:$F$776,СВЦЭМ!$A$33:$A$776,$A195,СВЦЭМ!$B$33:$B$776,G$190)+'СЕТ СН'!$F$15</f>
        <v>145.51577374999999</v>
      </c>
      <c r="H195" s="36">
        <f>SUMIFS(СВЦЭМ!$F$33:$F$776,СВЦЭМ!$A$33:$A$776,$A195,СВЦЭМ!$B$33:$B$776,H$190)+'СЕТ СН'!$F$15</f>
        <v>139.75466453999999</v>
      </c>
      <c r="I195" s="36">
        <f>SUMIFS(СВЦЭМ!$F$33:$F$776,СВЦЭМ!$A$33:$A$776,$A195,СВЦЭМ!$B$33:$B$776,I$190)+'СЕТ СН'!$F$15</f>
        <v>126.82410919</v>
      </c>
      <c r="J195" s="36">
        <f>SUMIFS(СВЦЭМ!$F$33:$F$776,СВЦЭМ!$A$33:$A$776,$A195,СВЦЭМ!$B$33:$B$776,J$190)+'СЕТ СН'!$F$15</f>
        <v>116.11263929</v>
      </c>
      <c r="K195" s="36">
        <f>SUMIFS(СВЦЭМ!$F$33:$F$776,СВЦЭМ!$A$33:$A$776,$A195,СВЦЭМ!$B$33:$B$776,K$190)+'СЕТ СН'!$F$15</f>
        <v>113.1839236</v>
      </c>
      <c r="L195" s="36">
        <f>SUMIFS(СВЦЭМ!$F$33:$F$776,СВЦЭМ!$A$33:$A$776,$A195,СВЦЭМ!$B$33:$B$776,L$190)+'СЕТ СН'!$F$15</f>
        <v>115.05464889</v>
      </c>
      <c r="M195" s="36">
        <f>SUMIFS(СВЦЭМ!$F$33:$F$776,СВЦЭМ!$A$33:$A$776,$A195,СВЦЭМ!$B$33:$B$776,M$190)+'СЕТ СН'!$F$15</f>
        <v>113.84695702</v>
      </c>
      <c r="N195" s="36">
        <f>SUMIFS(СВЦЭМ!$F$33:$F$776,СВЦЭМ!$A$33:$A$776,$A195,СВЦЭМ!$B$33:$B$776,N$190)+'СЕТ СН'!$F$15</f>
        <v>113.72878657</v>
      </c>
      <c r="O195" s="36">
        <f>SUMIFS(СВЦЭМ!$F$33:$F$776,СВЦЭМ!$A$33:$A$776,$A195,СВЦЭМ!$B$33:$B$776,O$190)+'СЕТ СН'!$F$15</f>
        <v>114.71494312</v>
      </c>
      <c r="P195" s="36">
        <f>SUMIFS(СВЦЭМ!$F$33:$F$776,СВЦЭМ!$A$33:$A$776,$A195,СВЦЭМ!$B$33:$B$776,P$190)+'СЕТ СН'!$F$15</f>
        <v>116.05386444</v>
      </c>
      <c r="Q195" s="36">
        <f>SUMIFS(СВЦЭМ!$F$33:$F$776,СВЦЭМ!$A$33:$A$776,$A195,СВЦЭМ!$B$33:$B$776,Q$190)+'СЕТ СН'!$F$15</f>
        <v>116.29806268</v>
      </c>
      <c r="R195" s="36">
        <f>SUMIFS(СВЦЭМ!$F$33:$F$776,СВЦЭМ!$A$33:$A$776,$A195,СВЦЭМ!$B$33:$B$776,R$190)+'СЕТ СН'!$F$15</f>
        <v>116.86234652</v>
      </c>
      <c r="S195" s="36">
        <f>SUMIFS(СВЦЭМ!$F$33:$F$776,СВЦЭМ!$A$33:$A$776,$A195,СВЦЭМ!$B$33:$B$776,S$190)+'СЕТ СН'!$F$15</f>
        <v>116.52768365999999</v>
      </c>
      <c r="T195" s="36">
        <f>SUMIFS(СВЦЭМ!$F$33:$F$776,СВЦЭМ!$A$33:$A$776,$A195,СВЦЭМ!$B$33:$B$776,T$190)+'СЕТ СН'!$F$15</f>
        <v>115.18158466</v>
      </c>
      <c r="U195" s="36">
        <f>SUMIFS(СВЦЭМ!$F$33:$F$776,СВЦЭМ!$A$33:$A$776,$A195,СВЦЭМ!$B$33:$B$776,U$190)+'СЕТ СН'!$F$15</f>
        <v>118.60697365</v>
      </c>
      <c r="V195" s="36">
        <f>SUMIFS(СВЦЭМ!$F$33:$F$776,СВЦЭМ!$A$33:$A$776,$A195,СВЦЭМ!$B$33:$B$776,V$190)+'СЕТ СН'!$F$15</f>
        <v>118.97658862999999</v>
      </c>
      <c r="W195" s="36">
        <f>SUMIFS(СВЦЭМ!$F$33:$F$776,СВЦЭМ!$A$33:$A$776,$A195,СВЦЭМ!$B$33:$B$776,W$190)+'СЕТ СН'!$F$15</f>
        <v>116.93179886999999</v>
      </c>
      <c r="X195" s="36">
        <f>SUMIFS(СВЦЭМ!$F$33:$F$776,СВЦЭМ!$A$33:$A$776,$A195,СВЦЭМ!$B$33:$B$776,X$190)+'СЕТ СН'!$F$15</f>
        <v>116.57067272</v>
      </c>
      <c r="Y195" s="36">
        <f>SUMIFS(СВЦЭМ!$F$33:$F$776,СВЦЭМ!$A$33:$A$776,$A195,СВЦЭМ!$B$33:$B$776,Y$190)+'СЕТ СН'!$F$15</f>
        <v>135.04644127</v>
      </c>
    </row>
    <row r="196" spans="1:25" ht="15.75" x14ac:dyDescent="0.2">
      <c r="A196" s="35">
        <f t="shared" si="5"/>
        <v>43744</v>
      </c>
      <c r="B196" s="36">
        <f>SUMIFS(СВЦЭМ!$F$33:$F$776,СВЦЭМ!$A$33:$A$776,$A196,СВЦЭМ!$B$33:$B$776,B$190)+'СЕТ СН'!$F$15</f>
        <v>134.02403294000001</v>
      </c>
      <c r="C196" s="36">
        <f>SUMIFS(СВЦЭМ!$F$33:$F$776,СВЦЭМ!$A$33:$A$776,$A196,СВЦЭМ!$B$33:$B$776,C$190)+'СЕТ СН'!$F$15</f>
        <v>139.7965476</v>
      </c>
      <c r="D196" s="36">
        <f>SUMIFS(СВЦЭМ!$F$33:$F$776,СВЦЭМ!$A$33:$A$776,$A196,СВЦЭМ!$B$33:$B$776,D$190)+'СЕТ СН'!$F$15</f>
        <v>144.18743548</v>
      </c>
      <c r="E196" s="36">
        <f>SUMIFS(СВЦЭМ!$F$33:$F$776,СВЦЭМ!$A$33:$A$776,$A196,СВЦЭМ!$B$33:$B$776,E$190)+'СЕТ СН'!$F$15</f>
        <v>145.90307146000001</v>
      </c>
      <c r="F196" s="36">
        <f>SUMIFS(СВЦЭМ!$F$33:$F$776,СВЦЭМ!$A$33:$A$776,$A196,СВЦЭМ!$B$33:$B$776,F$190)+'СЕТ СН'!$F$15</f>
        <v>145.84792632</v>
      </c>
      <c r="G196" s="36">
        <f>SUMIFS(СВЦЭМ!$F$33:$F$776,СВЦЭМ!$A$33:$A$776,$A196,СВЦЭМ!$B$33:$B$776,G$190)+'СЕТ СН'!$F$15</f>
        <v>145.82639868000001</v>
      </c>
      <c r="H196" s="36">
        <f>SUMIFS(СВЦЭМ!$F$33:$F$776,СВЦЭМ!$A$33:$A$776,$A196,СВЦЭМ!$B$33:$B$776,H$190)+'СЕТ СН'!$F$15</f>
        <v>136.3309491</v>
      </c>
      <c r="I196" s="36">
        <f>SUMIFS(СВЦЭМ!$F$33:$F$776,СВЦЭМ!$A$33:$A$776,$A196,СВЦЭМ!$B$33:$B$776,I$190)+'СЕТ СН'!$F$15</f>
        <v>121.00295893000001</v>
      </c>
      <c r="J196" s="36">
        <f>SUMIFS(СВЦЭМ!$F$33:$F$776,СВЦЭМ!$A$33:$A$776,$A196,СВЦЭМ!$B$33:$B$776,J$190)+'СЕТ СН'!$F$15</f>
        <v>111.55167964</v>
      </c>
      <c r="K196" s="36">
        <f>SUMIFS(СВЦЭМ!$F$33:$F$776,СВЦЭМ!$A$33:$A$776,$A196,СВЦЭМ!$B$33:$B$776,K$190)+'СЕТ СН'!$F$15</f>
        <v>112.756849</v>
      </c>
      <c r="L196" s="36">
        <f>SUMIFS(СВЦЭМ!$F$33:$F$776,СВЦЭМ!$A$33:$A$776,$A196,СВЦЭМ!$B$33:$B$776,L$190)+'СЕТ СН'!$F$15</f>
        <v>115.55129613</v>
      </c>
      <c r="M196" s="36">
        <f>SUMIFS(СВЦЭМ!$F$33:$F$776,СВЦЭМ!$A$33:$A$776,$A196,СВЦЭМ!$B$33:$B$776,M$190)+'СЕТ СН'!$F$15</f>
        <v>114.2303763</v>
      </c>
      <c r="N196" s="36">
        <f>SUMIFS(СВЦЭМ!$F$33:$F$776,СВЦЭМ!$A$33:$A$776,$A196,СВЦЭМ!$B$33:$B$776,N$190)+'СЕТ СН'!$F$15</f>
        <v>112.26032442</v>
      </c>
      <c r="O196" s="36">
        <f>SUMIFS(СВЦЭМ!$F$33:$F$776,СВЦЭМ!$A$33:$A$776,$A196,СВЦЭМ!$B$33:$B$776,O$190)+'СЕТ СН'!$F$15</f>
        <v>112.44714936</v>
      </c>
      <c r="P196" s="36">
        <f>SUMIFS(СВЦЭМ!$F$33:$F$776,СВЦЭМ!$A$33:$A$776,$A196,СВЦЭМ!$B$33:$B$776,P$190)+'СЕТ СН'!$F$15</f>
        <v>112.30798867999999</v>
      </c>
      <c r="Q196" s="36">
        <f>SUMIFS(СВЦЭМ!$F$33:$F$776,СВЦЭМ!$A$33:$A$776,$A196,СВЦЭМ!$B$33:$B$776,Q$190)+'СЕТ СН'!$F$15</f>
        <v>113.08494131</v>
      </c>
      <c r="R196" s="36">
        <f>SUMIFS(СВЦЭМ!$F$33:$F$776,СВЦЭМ!$A$33:$A$776,$A196,СВЦЭМ!$B$33:$B$776,R$190)+'СЕТ СН'!$F$15</f>
        <v>111.57316775</v>
      </c>
      <c r="S196" s="36">
        <f>SUMIFS(СВЦЭМ!$F$33:$F$776,СВЦЭМ!$A$33:$A$776,$A196,СВЦЭМ!$B$33:$B$776,S$190)+'СЕТ СН'!$F$15</f>
        <v>113.04137548</v>
      </c>
      <c r="T196" s="36">
        <f>SUMIFS(СВЦЭМ!$F$33:$F$776,СВЦЭМ!$A$33:$A$776,$A196,СВЦЭМ!$B$33:$B$776,T$190)+'СЕТ СН'!$F$15</f>
        <v>113.39792126</v>
      </c>
      <c r="U196" s="36">
        <f>SUMIFS(СВЦЭМ!$F$33:$F$776,СВЦЭМ!$A$33:$A$776,$A196,СВЦЭМ!$B$33:$B$776,U$190)+'СЕТ СН'!$F$15</f>
        <v>116.66726645999999</v>
      </c>
      <c r="V196" s="36">
        <f>SUMIFS(СВЦЭМ!$F$33:$F$776,СВЦЭМ!$A$33:$A$776,$A196,СВЦЭМ!$B$33:$B$776,V$190)+'СЕТ СН'!$F$15</f>
        <v>116.4944682</v>
      </c>
      <c r="W196" s="36">
        <f>SUMIFS(СВЦЭМ!$F$33:$F$776,СВЦЭМ!$A$33:$A$776,$A196,СВЦЭМ!$B$33:$B$776,W$190)+'СЕТ СН'!$F$15</f>
        <v>114.25365217</v>
      </c>
      <c r="X196" s="36">
        <f>SUMIFS(СВЦЭМ!$F$33:$F$776,СВЦЭМ!$A$33:$A$776,$A196,СВЦЭМ!$B$33:$B$776,X$190)+'СЕТ СН'!$F$15</f>
        <v>112.60263629000001</v>
      </c>
      <c r="Y196" s="36">
        <f>SUMIFS(СВЦЭМ!$F$33:$F$776,СВЦЭМ!$A$33:$A$776,$A196,СВЦЭМ!$B$33:$B$776,Y$190)+'СЕТ СН'!$F$15</f>
        <v>120.08258264</v>
      </c>
    </row>
    <row r="197" spans="1:25" ht="15.75" x14ac:dyDescent="0.2">
      <c r="A197" s="35">
        <f t="shared" si="5"/>
        <v>43745</v>
      </c>
      <c r="B197" s="36">
        <f>SUMIFS(СВЦЭМ!$F$33:$F$776,СВЦЭМ!$A$33:$A$776,$A197,СВЦЭМ!$B$33:$B$776,B$190)+'СЕТ СН'!$F$15</f>
        <v>137.70566234</v>
      </c>
      <c r="C197" s="36">
        <f>SUMIFS(СВЦЭМ!$F$33:$F$776,СВЦЭМ!$A$33:$A$776,$A197,СВЦЭМ!$B$33:$B$776,C$190)+'СЕТ СН'!$F$15</f>
        <v>141.2965849</v>
      </c>
      <c r="D197" s="36">
        <f>SUMIFS(СВЦЭМ!$F$33:$F$776,СВЦЭМ!$A$33:$A$776,$A197,СВЦЭМ!$B$33:$B$776,D$190)+'СЕТ СН'!$F$15</f>
        <v>144.04008069</v>
      </c>
      <c r="E197" s="36">
        <f>SUMIFS(СВЦЭМ!$F$33:$F$776,СВЦЭМ!$A$33:$A$776,$A197,СВЦЭМ!$B$33:$B$776,E$190)+'СЕТ СН'!$F$15</f>
        <v>147.09038806000001</v>
      </c>
      <c r="F197" s="36">
        <f>SUMIFS(СВЦЭМ!$F$33:$F$776,СВЦЭМ!$A$33:$A$776,$A197,СВЦЭМ!$B$33:$B$776,F$190)+'СЕТ СН'!$F$15</f>
        <v>148.43176319</v>
      </c>
      <c r="G197" s="36">
        <f>SUMIFS(СВЦЭМ!$F$33:$F$776,СВЦЭМ!$A$33:$A$776,$A197,СВЦЭМ!$B$33:$B$776,G$190)+'СЕТ СН'!$F$15</f>
        <v>144.68907953999999</v>
      </c>
      <c r="H197" s="36">
        <f>SUMIFS(СВЦЭМ!$F$33:$F$776,СВЦЭМ!$A$33:$A$776,$A197,СВЦЭМ!$B$33:$B$776,H$190)+'СЕТ СН'!$F$15</f>
        <v>130.02343930999999</v>
      </c>
      <c r="I197" s="36">
        <f>SUMIFS(СВЦЭМ!$F$33:$F$776,СВЦЭМ!$A$33:$A$776,$A197,СВЦЭМ!$B$33:$B$776,I$190)+'СЕТ СН'!$F$15</f>
        <v>114.60229826</v>
      </c>
      <c r="J197" s="36">
        <f>SUMIFS(СВЦЭМ!$F$33:$F$776,СВЦЭМ!$A$33:$A$776,$A197,СВЦЭМ!$B$33:$B$776,J$190)+'СЕТ СН'!$F$15</f>
        <v>112.11790453</v>
      </c>
      <c r="K197" s="36">
        <f>SUMIFS(СВЦЭМ!$F$33:$F$776,СВЦЭМ!$A$33:$A$776,$A197,СВЦЭМ!$B$33:$B$776,K$190)+'СЕТ СН'!$F$15</f>
        <v>112.35055582</v>
      </c>
      <c r="L197" s="36">
        <f>SUMIFS(СВЦЭМ!$F$33:$F$776,СВЦЭМ!$A$33:$A$776,$A197,СВЦЭМ!$B$33:$B$776,L$190)+'СЕТ СН'!$F$15</f>
        <v>112.01715116</v>
      </c>
      <c r="M197" s="36">
        <f>SUMIFS(СВЦЭМ!$F$33:$F$776,СВЦЭМ!$A$33:$A$776,$A197,СВЦЭМ!$B$33:$B$776,M$190)+'СЕТ СН'!$F$15</f>
        <v>113.75662547</v>
      </c>
      <c r="N197" s="36">
        <f>SUMIFS(СВЦЭМ!$F$33:$F$776,СВЦЭМ!$A$33:$A$776,$A197,СВЦЭМ!$B$33:$B$776,N$190)+'СЕТ СН'!$F$15</f>
        <v>115.01688317999999</v>
      </c>
      <c r="O197" s="36">
        <f>SUMIFS(СВЦЭМ!$F$33:$F$776,СВЦЭМ!$A$33:$A$776,$A197,СВЦЭМ!$B$33:$B$776,O$190)+'СЕТ СН'!$F$15</f>
        <v>114.9083219</v>
      </c>
      <c r="P197" s="36">
        <f>SUMIFS(СВЦЭМ!$F$33:$F$776,СВЦЭМ!$A$33:$A$776,$A197,СВЦЭМ!$B$33:$B$776,P$190)+'СЕТ СН'!$F$15</f>
        <v>114.66257589999999</v>
      </c>
      <c r="Q197" s="36">
        <f>SUMIFS(СВЦЭМ!$F$33:$F$776,СВЦЭМ!$A$33:$A$776,$A197,СВЦЭМ!$B$33:$B$776,Q$190)+'СЕТ СН'!$F$15</f>
        <v>115.69951541</v>
      </c>
      <c r="R197" s="36">
        <f>SUMIFS(СВЦЭМ!$F$33:$F$776,СВЦЭМ!$A$33:$A$776,$A197,СВЦЭМ!$B$33:$B$776,R$190)+'СЕТ СН'!$F$15</f>
        <v>115.39554769999999</v>
      </c>
      <c r="S197" s="36">
        <f>SUMIFS(СВЦЭМ!$F$33:$F$776,СВЦЭМ!$A$33:$A$776,$A197,СВЦЭМ!$B$33:$B$776,S$190)+'СЕТ СН'!$F$15</f>
        <v>116.2533588</v>
      </c>
      <c r="T197" s="36">
        <f>SUMIFS(СВЦЭМ!$F$33:$F$776,СВЦЭМ!$A$33:$A$776,$A197,СВЦЭМ!$B$33:$B$776,T$190)+'СЕТ СН'!$F$15</f>
        <v>114.30415480000001</v>
      </c>
      <c r="U197" s="36">
        <f>SUMIFS(СВЦЭМ!$F$33:$F$776,СВЦЭМ!$A$33:$A$776,$A197,СВЦЭМ!$B$33:$B$776,U$190)+'СЕТ СН'!$F$15</f>
        <v>113.3886033</v>
      </c>
      <c r="V197" s="36">
        <f>SUMIFS(СВЦЭМ!$F$33:$F$776,СВЦЭМ!$A$33:$A$776,$A197,СВЦЭМ!$B$33:$B$776,V$190)+'СЕТ СН'!$F$15</f>
        <v>112.1846484</v>
      </c>
      <c r="W197" s="36">
        <f>SUMIFS(СВЦЭМ!$F$33:$F$776,СВЦЭМ!$A$33:$A$776,$A197,СВЦЭМ!$B$33:$B$776,W$190)+'СЕТ СН'!$F$15</f>
        <v>115.66233602</v>
      </c>
      <c r="X197" s="36">
        <f>SUMIFS(СВЦЭМ!$F$33:$F$776,СВЦЭМ!$A$33:$A$776,$A197,СВЦЭМ!$B$33:$B$776,X$190)+'СЕТ СН'!$F$15</f>
        <v>119.23755061</v>
      </c>
      <c r="Y197" s="36">
        <f>SUMIFS(СВЦЭМ!$F$33:$F$776,СВЦЭМ!$A$33:$A$776,$A197,СВЦЭМ!$B$33:$B$776,Y$190)+'СЕТ СН'!$F$15</f>
        <v>127.33923953</v>
      </c>
    </row>
    <row r="198" spans="1:25" ht="15.75" x14ac:dyDescent="0.2">
      <c r="A198" s="35">
        <f t="shared" si="5"/>
        <v>43746</v>
      </c>
      <c r="B198" s="36">
        <f>SUMIFS(СВЦЭМ!$F$33:$F$776,СВЦЭМ!$A$33:$A$776,$A198,СВЦЭМ!$B$33:$B$776,B$190)+'СЕТ СН'!$F$15</f>
        <v>120.87081353000001</v>
      </c>
      <c r="C198" s="36">
        <f>SUMIFS(СВЦЭМ!$F$33:$F$776,СВЦЭМ!$A$33:$A$776,$A198,СВЦЭМ!$B$33:$B$776,C$190)+'СЕТ СН'!$F$15</f>
        <v>131.24815684000001</v>
      </c>
      <c r="D198" s="36">
        <f>SUMIFS(СВЦЭМ!$F$33:$F$776,СВЦЭМ!$A$33:$A$776,$A198,СВЦЭМ!$B$33:$B$776,D$190)+'СЕТ СН'!$F$15</f>
        <v>129.75970057000001</v>
      </c>
      <c r="E198" s="36">
        <f>SUMIFS(СВЦЭМ!$F$33:$F$776,СВЦЭМ!$A$33:$A$776,$A198,СВЦЭМ!$B$33:$B$776,E$190)+'СЕТ СН'!$F$15</f>
        <v>132.28204208</v>
      </c>
      <c r="F198" s="36">
        <f>SUMIFS(СВЦЭМ!$F$33:$F$776,СВЦЭМ!$A$33:$A$776,$A198,СВЦЭМ!$B$33:$B$776,F$190)+'СЕТ СН'!$F$15</f>
        <v>132.02200506</v>
      </c>
      <c r="G198" s="36">
        <f>SUMIFS(СВЦЭМ!$F$33:$F$776,СВЦЭМ!$A$33:$A$776,$A198,СВЦЭМ!$B$33:$B$776,G$190)+'СЕТ СН'!$F$15</f>
        <v>129.92950847</v>
      </c>
      <c r="H198" s="36">
        <f>SUMIFS(СВЦЭМ!$F$33:$F$776,СВЦЭМ!$A$33:$A$776,$A198,СВЦЭМ!$B$33:$B$776,H$190)+'СЕТ СН'!$F$15</f>
        <v>125.35652317</v>
      </c>
      <c r="I198" s="36">
        <f>SUMIFS(СВЦЭМ!$F$33:$F$776,СВЦЭМ!$A$33:$A$776,$A198,СВЦЭМ!$B$33:$B$776,I$190)+'СЕТ СН'!$F$15</f>
        <v>117.97269759</v>
      </c>
      <c r="J198" s="36">
        <f>SUMIFS(СВЦЭМ!$F$33:$F$776,СВЦЭМ!$A$33:$A$776,$A198,СВЦЭМ!$B$33:$B$776,J$190)+'СЕТ СН'!$F$15</f>
        <v>113.12756827</v>
      </c>
      <c r="K198" s="36">
        <f>SUMIFS(СВЦЭМ!$F$33:$F$776,СВЦЭМ!$A$33:$A$776,$A198,СВЦЭМ!$B$33:$B$776,K$190)+'СЕТ СН'!$F$15</f>
        <v>113.53434145</v>
      </c>
      <c r="L198" s="36">
        <f>SUMIFS(СВЦЭМ!$F$33:$F$776,СВЦЭМ!$A$33:$A$776,$A198,СВЦЭМ!$B$33:$B$776,L$190)+'СЕТ СН'!$F$15</f>
        <v>114.28559377000001</v>
      </c>
      <c r="M198" s="36">
        <f>SUMIFS(СВЦЭМ!$F$33:$F$776,СВЦЭМ!$A$33:$A$776,$A198,СВЦЭМ!$B$33:$B$776,M$190)+'СЕТ СН'!$F$15</f>
        <v>112.93007473999999</v>
      </c>
      <c r="N198" s="36">
        <f>SUMIFS(СВЦЭМ!$F$33:$F$776,СВЦЭМ!$A$33:$A$776,$A198,СВЦЭМ!$B$33:$B$776,N$190)+'СЕТ СН'!$F$15</f>
        <v>109.33172707999999</v>
      </c>
      <c r="O198" s="36">
        <f>SUMIFS(СВЦЭМ!$F$33:$F$776,СВЦЭМ!$A$33:$A$776,$A198,СВЦЭМ!$B$33:$B$776,O$190)+'СЕТ СН'!$F$15</f>
        <v>104.22984362</v>
      </c>
      <c r="P198" s="36">
        <f>SUMIFS(СВЦЭМ!$F$33:$F$776,СВЦЭМ!$A$33:$A$776,$A198,СВЦЭМ!$B$33:$B$776,P$190)+'СЕТ СН'!$F$15</f>
        <v>113.62509036</v>
      </c>
      <c r="Q198" s="36">
        <f>SUMIFS(СВЦЭМ!$F$33:$F$776,СВЦЭМ!$A$33:$A$776,$A198,СВЦЭМ!$B$33:$B$776,Q$190)+'СЕТ СН'!$F$15</f>
        <v>122.45247568000001</v>
      </c>
      <c r="R198" s="36">
        <f>SUMIFS(СВЦЭМ!$F$33:$F$776,СВЦЭМ!$A$33:$A$776,$A198,СВЦЭМ!$B$33:$B$776,R$190)+'СЕТ СН'!$F$15</f>
        <v>103.32114865</v>
      </c>
      <c r="S198" s="36">
        <f>SUMIFS(СВЦЭМ!$F$33:$F$776,СВЦЭМ!$A$33:$A$776,$A198,СВЦЭМ!$B$33:$B$776,S$190)+'СЕТ СН'!$F$15</f>
        <v>104.54091008</v>
      </c>
      <c r="T198" s="36">
        <f>SUMIFS(СВЦЭМ!$F$33:$F$776,СВЦЭМ!$A$33:$A$776,$A198,СВЦЭМ!$B$33:$B$776,T$190)+'СЕТ СН'!$F$15</f>
        <v>107.072768</v>
      </c>
      <c r="U198" s="36">
        <f>SUMIFS(СВЦЭМ!$F$33:$F$776,СВЦЭМ!$A$33:$A$776,$A198,СВЦЭМ!$B$33:$B$776,U$190)+'СЕТ СН'!$F$15</f>
        <v>111.35294091</v>
      </c>
      <c r="V198" s="36">
        <f>SUMIFS(СВЦЭМ!$F$33:$F$776,СВЦЭМ!$A$33:$A$776,$A198,СВЦЭМ!$B$33:$B$776,V$190)+'СЕТ СН'!$F$15</f>
        <v>112.13251679</v>
      </c>
      <c r="W198" s="36">
        <f>SUMIFS(СВЦЭМ!$F$33:$F$776,СВЦЭМ!$A$33:$A$776,$A198,СВЦЭМ!$B$33:$B$776,W$190)+'СЕТ СН'!$F$15</f>
        <v>109.91236166</v>
      </c>
      <c r="X198" s="36">
        <f>SUMIFS(СВЦЭМ!$F$33:$F$776,СВЦЭМ!$A$33:$A$776,$A198,СВЦЭМ!$B$33:$B$776,X$190)+'СЕТ СН'!$F$15</f>
        <v>103.36729969</v>
      </c>
      <c r="Y198" s="36">
        <f>SUMIFS(СВЦЭМ!$F$33:$F$776,СВЦЭМ!$A$33:$A$776,$A198,СВЦЭМ!$B$33:$B$776,Y$190)+'СЕТ СН'!$F$15</f>
        <v>99.148925000000006</v>
      </c>
    </row>
    <row r="199" spans="1:25" ht="15.75" x14ac:dyDescent="0.2">
      <c r="A199" s="35">
        <f t="shared" si="5"/>
        <v>43747</v>
      </c>
      <c r="B199" s="36">
        <f>SUMIFS(СВЦЭМ!$F$33:$F$776,СВЦЭМ!$A$33:$A$776,$A199,СВЦЭМ!$B$33:$B$776,B$190)+'СЕТ СН'!$F$15</f>
        <v>124.62156155</v>
      </c>
      <c r="C199" s="36">
        <f>SUMIFS(СВЦЭМ!$F$33:$F$776,СВЦЭМ!$A$33:$A$776,$A199,СВЦЭМ!$B$33:$B$776,C$190)+'СЕТ СН'!$F$15</f>
        <v>131.15727964000001</v>
      </c>
      <c r="D199" s="36">
        <f>SUMIFS(СВЦЭМ!$F$33:$F$776,СВЦЭМ!$A$33:$A$776,$A199,СВЦЭМ!$B$33:$B$776,D$190)+'СЕТ СН'!$F$15</f>
        <v>135.87931792000001</v>
      </c>
      <c r="E199" s="36">
        <f>SUMIFS(СВЦЭМ!$F$33:$F$776,СВЦЭМ!$A$33:$A$776,$A199,СВЦЭМ!$B$33:$B$776,E$190)+'СЕТ СН'!$F$15</f>
        <v>138.06268105999999</v>
      </c>
      <c r="F199" s="36">
        <f>SUMIFS(СВЦЭМ!$F$33:$F$776,СВЦЭМ!$A$33:$A$776,$A199,СВЦЭМ!$B$33:$B$776,F$190)+'СЕТ СН'!$F$15</f>
        <v>138.4788428</v>
      </c>
      <c r="G199" s="36">
        <f>SUMIFS(СВЦЭМ!$F$33:$F$776,СВЦЭМ!$A$33:$A$776,$A199,СВЦЭМ!$B$33:$B$776,G$190)+'СЕТ СН'!$F$15</f>
        <v>134.82767906000001</v>
      </c>
      <c r="H199" s="36">
        <f>SUMIFS(СВЦЭМ!$F$33:$F$776,СВЦЭМ!$A$33:$A$776,$A199,СВЦЭМ!$B$33:$B$776,H$190)+'СЕТ СН'!$F$15</f>
        <v>128.00631179000001</v>
      </c>
      <c r="I199" s="36">
        <f>SUMIFS(СВЦЭМ!$F$33:$F$776,СВЦЭМ!$A$33:$A$776,$A199,СВЦЭМ!$B$33:$B$776,I$190)+'СЕТ СН'!$F$15</f>
        <v>123.31315391</v>
      </c>
      <c r="J199" s="36">
        <f>SUMIFS(СВЦЭМ!$F$33:$F$776,СВЦЭМ!$A$33:$A$776,$A199,СВЦЭМ!$B$33:$B$776,J$190)+'СЕТ СН'!$F$15</f>
        <v>124.26945374</v>
      </c>
      <c r="K199" s="36">
        <f>SUMIFS(СВЦЭМ!$F$33:$F$776,СВЦЭМ!$A$33:$A$776,$A199,СВЦЭМ!$B$33:$B$776,K$190)+'СЕТ СН'!$F$15</f>
        <v>126.64455642</v>
      </c>
      <c r="L199" s="36">
        <f>SUMIFS(СВЦЭМ!$F$33:$F$776,СВЦЭМ!$A$33:$A$776,$A199,СВЦЭМ!$B$33:$B$776,L$190)+'СЕТ СН'!$F$15</f>
        <v>127.07658815000001</v>
      </c>
      <c r="M199" s="36">
        <f>SUMIFS(СВЦЭМ!$F$33:$F$776,СВЦЭМ!$A$33:$A$776,$A199,СВЦЭМ!$B$33:$B$776,M$190)+'СЕТ СН'!$F$15</f>
        <v>126.23111297</v>
      </c>
      <c r="N199" s="36">
        <f>SUMIFS(СВЦЭМ!$F$33:$F$776,СВЦЭМ!$A$33:$A$776,$A199,СВЦЭМ!$B$33:$B$776,N$190)+'СЕТ СН'!$F$15</f>
        <v>117.30107442000001</v>
      </c>
      <c r="O199" s="36">
        <f>SUMIFS(СВЦЭМ!$F$33:$F$776,СВЦЭМ!$A$33:$A$776,$A199,СВЦЭМ!$B$33:$B$776,O$190)+'СЕТ СН'!$F$15</f>
        <v>113.19721327000001</v>
      </c>
      <c r="P199" s="36">
        <f>SUMIFS(СВЦЭМ!$F$33:$F$776,СВЦЭМ!$A$33:$A$776,$A199,СВЦЭМ!$B$33:$B$776,P$190)+'СЕТ СН'!$F$15</f>
        <v>113.4785595</v>
      </c>
      <c r="Q199" s="36">
        <f>SUMIFS(СВЦЭМ!$F$33:$F$776,СВЦЭМ!$A$33:$A$776,$A199,СВЦЭМ!$B$33:$B$776,Q$190)+'СЕТ СН'!$F$15</f>
        <v>113.42242082999999</v>
      </c>
      <c r="R199" s="36">
        <f>SUMIFS(СВЦЭМ!$F$33:$F$776,СВЦЭМ!$A$33:$A$776,$A199,СВЦЭМ!$B$33:$B$776,R$190)+'СЕТ СН'!$F$15</f>
        <v>111.92513886</v>
      </c>
      <c r="S199" s="36">
        <f>SUMIFS(СВЦЭМ!$F$33:$F$776,СВЦЭМ!$A$33:$A$776,$A199,СВЦЭМ!$B$33:$B$776,S$190)+'СЕТ СН'!$F$15</f>
        <v>112.45819068</v>
      </c>
      <c r="T199" s="36">
        <f>SUMIFS(СВЦЭМ!$F$33:$F$776,СВЦЭМ!$A$33:$A$776,$A199,СВЦЭМ!$B$33:$B$776,T$190)+'СЕТ СН'!$F$15</f>
        <v>116.65741753</v>
      </c>
      <c r="U199" s="36">
        <f>SUMIFS(СВЦЭМ!$F$33:$F$776,СВЦЭМ!$A$33:$A$776,$A199,СВЦЭМ!$B$33:$B$776,U$190)+'СЕТ СН'!$F$15</f>
        <v>114.99276714</v>
      </c>
      <c r="V199" s="36">
        <f>SUMIFS(СВЦЭМ!$F$33:$F$776,СВЦЭМ!$A$33:$A$776,$A199,СВЦЭМ!$B$33:$B$776,V$190)+'СЕТ СН'!$F$15</f>
        <v>113.55047556</v>
      </c>
      <c r="W199" s="36">
        <f>SUMIFS(СВЦЭМ!$F$33:$F$776,СВЦЭМ!$A$33:$A$776,$A199,СВЦЭМ!$B$33:$B$776,W$190)+'СЕТ СН'!$F$15</f>
        <v>116.54505206</v>
      </c>
      <c r="X199" s="36">
        <f>SUMIFS(СВЦЭМ!$F$33:$F$776,СВЦЭМ!$A$33:$A$776,$A199,СВЦЭМ!$B$33:$B$776,X$190)+'СЕТ СН'!$F$15</f>
        <v>112.27943076</v>
      </c>
      <c r="Y199" s="36">
        <f>SUMIFS(СВЦЭМ!$F$33:$F$776,СВЦЭМ!$A$33:$A$776,$A199,СВЦЭМ!$B$33:$B$776,Y$190)+'СЕТ СН'!$F$15</f>
        <v>114.57881722</v>
      </c>
    </row>
    <row r="200" spans="1:25" ht="15.75" x14ac:dyDescent="0.2">
      <c r="A200" s="35">
        <f t="shared" si="5"/>
        <v>43748</v>
      </c>
      <c r="B200" s="36">
        <f>SUMIFS(СВЦЭМ!$F$33:$F$776,СВЦЭМ!$A$33:$A$776,$A200,СВЦЭМ!$B$33:$B$776,B$190)+'СЕТ СН'!$F$15</f>
        <v>143.61631930999999</v>
      </c>
      <c r="C200" s="36">
        <f>SUMIFS(СВЦЭМ!$F$33:$F$776,СВЦЭМ!$A$33:$A$776,$A200,СВЦЭМ!$B$33:$B$776,C$190)+'СЕТ СН'!$F$15</f>
        <v>151.51567342000001</v>
      </c>
      <c r="D200" s="36">
        <f>SUMIFS(СВЦЭМ!$F$33:$F$776,СВЦЭМ!$A$33:$A$776,$A200,СВЦЭМ!$B$33:$B$776,D$190)+'СЕТ СН'!$F$15</f>
        <v>155.57837633</v>
      </c>
      <c r="E200" s="36">
        <f>SUMIFS(СВЦЭМ!$F$33:$F$776,СВЦЭМ!$A$33:$A$776,$A200,СВЦЭМ!$B$33:$B$776,E$190)+'СЕТ СН'!$F$15</f>
        <v>157.05987949999999</v>
      </c>
      <c r="F200" s="36">
        <f>SUMIFS(СВЦЭМ!$F$33:$F$776,СВЦЭМ!$A$33:$A$776,$A200,СВЦЭМ!$B$33:$B$776,F$190)+'СЕТ СН'!$F$15</f>
        <v>158.00383832</v>
      </c>
      <c r="G200" s="36">
        <f>SUMIFS(СВЦЭМ!$F$33:$F$776,СВЦЭМ!$A$33:$A$776,$A200,СВЦЭМ!$B$33:$B$776,G$190)+'СЕТ СН'!$F$15</f>
        <v>154.61535533</v>
      </c>
      <c r="H200" s="36">
        <f>SUMIFS(СВЦЭМ!$F$33:$F$776,СВЦЭМ!$A$33:$A$776,$A200,СВЦЭМ!$B$33:$B$776,H$190)+'СЕТ СН'!$F$15</f>
        <v>148.37016668000001</v>
      </c>
      <c r="I200" s="36">
        <f>SUMIFS(СВЦЭМ!$F$33:$F$776,СВЦЭМ!$A$33:$A$776,$A200,СВЦЭМ!$B$33:$B$776,I$190)+'СЕТ СН'!$F$15</f>
        <v>131.87160087000001</v>
      </c>
      <c r="J200" s="36">
        <f>SUMIFS(СВЦЭМ!$F$33:$F$776,СВЦЭМ!$A$33:$A$776,$A200,СВЦЭМ!$B$33:$B$776,J$190)+'СЕТ СН'!$F$15</f>
        <v>129.80778885000001</v>
      </c>
      <c r="K200" s="36">
        <f>SUMIFS(СВЦЭМ!$F$33:$F$776,СВЦЭМ!$A$33:$A$776,$A200,СВЦЭМ!$B$33:$B$776,K$190)+'СЕТ СН'!$F$15</f>
        <v>128.6654116</v>
      </c>
      <c r="L200" s="36">
        <f>SUMIFS(СВЦЭМ!$F$33:$F$776,СВЦЭМ!$A$33:$A$776,$A200,СВЦЭМ!$B$33:$B$776,L$190)+'СЕТ СН'!$F$15</f>
        <v>128.07998046</v>
      </c>
      <c r="M200" s="36">
        <f>SUMIFS(СВЦЭМ!$F$33:$F$776,СВЦЭМ!$A$33:$A$776,$A200,СВЦЭМ!$B$33:$B$776,M$190)+'СЕТ СН'!$F$15</f>
        <v>129.26243395</v>
      </c>
      <c r="N200" s="36">
        <f>SUMIFS(СВЦЭМ!$F$33:$F$776,СВЦЭМ!$A$33:$A$776,$A200,СВЦЭМ!$B$33:$B$776,N$190)+'СЕТ СН'!$F$15</f>
        <v>122.69323238</v>
      </c>
      <c r="O200" s="36">
        <f>SUMIFS(СВЦЭМ!$F$33:$F$776,СВЦЭМ!$A$33:$A$776,$A200,СВЦЭМ!$B$33:$B$776,O$190)+'СЕТ СН'!$F$15</f>
        <v>115.51619808</v>
      </c>
      <c r="P200" s="36">
        <f>SUMIFS(СВЦЭМ!$F$33:$F$776,СВЦЭМ!$A$33:$A$776,$A200,СВЦЭМ!$B$33:$B$776,P$190)+'СЕТ СН'!$F$15</f>
        <v>115.95235111</v>
      </c>
      <c r="Q200" s="36">
        <f>SUMIFS(СВЦЭМ!$F$33:$F$776,СВЦЭМ!$A$33:$A$776,$A200,СВЦЭМ!$B$33:$B$776,Q$190)+'СЕТ СН'!$F$15</f>
        <v>115.91394357999999</v>
      </c>
      <c r="R200" s="36">
        <f>SUMIFS(СВЦЭМ!$F$33:$F$776,СВЦЭМ!$A$33:$A$776,$A200,СВЦЭМ!$B$33:$B$776,R$190)+'СЕТ СН'!$F$15</f>
        <v>115.99305257</v>
      </c>
      <c r="S200" s="36">
        <f>SUMIFS(СВЦЭМ!$F$33:$F$776,СВЦЭМ!$A$33:$A$776,$A200,СВЦЭМ!$B$33:$B$776,S$190)+'СЕТ СН'!$F$15</f>
        <v>117.66098186000001</v>
      </c>
      <c r="T200" s="36">
        <f>SUMIFS(СВЦЭМ!$F$33:$F$776,СВЦЭМ!$A$33:$A$776,$A200,СВЦЭМ!$B$33:$B$776,T$190)+'СЕТ СН'!$F$15</f>
        <v>118.78578094</v>
      </c>
      <c r="U200" s="36">
        <f>SUMIFS(СВЦЭМ!$F$33:$F$776,СВЦЭМ!$A$33:$A$776,$A200,СВЦЭМ!$B$33:$B$776,U$190)+'СЕТ СН'!$F$15</f>
        <v>121.68797429</v>
      </c>
      <c r="V200" s="36">
        <f>SUMIFS(СВЦЭМ!$F$33:$F$776,СВЦЭМ!$A$33:$A$776,$A200,СВЦЭМ!$B$33:$B$776,V$190)+'СЕТ СН'!$F$15</f>
        <v>121.25334011</v>
      </c>
      <c r="W200" s="36">
        <f>SUMIFS(СВЦЭМ!$F$33:$F$776,СВЦЭМ!$A$33:$A$776,$A200,СВЦЭМ!$B$33:$B$776,W$190)+'СЕТ СН'!$F$15</f>
        <v>120.00875935000001</v>
      </c>
      <c r="X200" s="36">
        <f>SUMIFS(СВЦЭМ!$F$33:$F$776,СВЦЭМ!$A$33:$A$776,$A200,СВЦЭМ!$B$33:$B$776,X$190)+'СЕТ СН'!$F$15</f>
        <v>118.24903085</v>
      </c>
      <c r="Y200" s="36">
        <f>SUMIFS(СВЦЭМ!$F$33:$F$776,СВЦЭМ!$A$33:$A$776,$A200,СВЦЭМ!$B$33:$B$776,Y$190)+'СЕТ СН'!$F$15</f>
        <v>123.41458068</v>
      </c>
    </row>
    <row r="201" spans="1:25" ht="15.75" x14ac:dyDescent="0.2">
      <c r="A201" s="35">
        <f t="shared" si="5"/>
        <v>43749</v>
      </c>
      <c r="B201" s="36">
        <f>SUMIFS(СВЦЭМ!$F$33:$F$776,СВЦЭМ!$A$33:$A$776,$A201,СВЦЭМ!$B$33:$B$776,B$190)+'СЕТ СН'!$F$15</f>
        <v>135.54325198000001</v>
      </c>
      <c r="C201" s="36">
        <f>SUMIFS(СВЦЭМ!$F$33:$F$776,СВЦЭМ!$A$33:$A$776,$A201,СВЦЭМ!$B$33:$B$776,C$190)+'СЕТ СН'!$F$15</f>
        <v>146.30663462000001</v>
      </c>
      <c r="D201" s="36">
        <f>SUMIFS(СВЦЭМ!$F$33:$F$776,СВЦЭМ!$A$33:$A$776,$A201,СВЦЭМ!$B$33:$B$776,D$190)+'СЕТ СН'!$F$15</f>
        <v>148.36500477000001</v>
      </c>
      <c r="E201" s="36">
        <f>SUMIFS(СВЦЭМ!$F$33:$F$776,СВЦЭМ!$A$33:$A$776,$A201,СВЦЭМ!$B$33:$B$776,E$190)+'СЕТ СН'!$F$15</f>
        <v>149.35368506</v>
      </c>
      <c r="F201" s="36">
        <f>SUMIFS(СВЦЭМ!$F$33:$F$776,СВЦЭМ!$A$33:$A$776,$A201,СВЦЭМ!$B$33:$B$776,F$190)+'СЕТ СН'!$F$15</f>
        <v>148.34877370999999</v>
      </c>
      <c r="G201" s="36">
        <f>SUMIFS(СВЦЭМ!$F$33:$F$776,СВЦЭМ!$A$33:$A$776,$A201,СВЦЭМ!$B$33:$B$776,G$190)+'СЕТ СН'!$F$15</f>
        <v>145.23854549000001</v>
      </c>
      <c r="H201" s="36">
        <f>SUMIFS(СВЦЭМ!$F$33:$F$776,СВЦЭМ!$A$33:$A$776,$A201,СВЦЭМ!$B$33:$B$776,H$190)+'СЕТ СН'!$F$15</f>
        <v>137.34121148</v>
      </c>
      <c r="I201" s="36">
        <f>SUMIFS(СВЦЭМ!$F$33:$F$776,СВЦЭМ!$A$33:$A$776,$A201,СВЦЭМ!$B$33:$B$776,I$190)+'СЕТ СН'!$F$15</f>
        <v>133.08830608</v>
      </c>
      <c r="J201" s="36">
        <f>SUMIFS(СВЦЭМ!$F$33:$F$776,СВЦЭМ!$A$33:$A$776,$A201,СВЦЭМ!$B$33:$B$776,J$190)+'СЕТ СН'!$F$15</f>
        <v>129.12645491000001</v>
      </c>
      <c r="K201" s="36">
        <f>SUMIFS(СВЦЭМ!$F$33:$F$776,СВЦЭМ!$A$33:$A$776,$A201,СВЦЭМ!$B$33:$B$776,K$190)+'СЕТ СН'!$F$15</f>
        <v>127.09821946</v>
      </c>
      <c r="L201" s="36">
        <f>SUMIFS(СВЦЭМ!$F$33:$F$776,СВЦЭМ!$A$33:$A$776,$A201,СВЦЭМ!$B$33:$B$776,L$190)+'СЕТ СН'!$F$15</f>
        <v>127.22024509000001</v>
      </c>
      <c r="M201" s="36">
        <f>SUMIFS(СВЦЭМ!$F$33:$F$776,СВЦЭМ!$A$33:$A$776,$A201,СВЦЭМ!$B$33:$B$776,M$190)+'СЕТ СН'!$F$15</f>
        <v>127.76184847</v>
      </c>
      <c r="N201" s="36">
        <f>SUMIFS(СВЦЭМ!$F$33:$F$776,СВЦЭМ!$A$33:$A$776,$A201,СВЦЭМ!$B$33:$B$776,N$190)+'СЕТ СН'!$F$15</f>
        <v>122.24156484</v>
      </c>
      <c r="O201" s="36">
        <f>SUMIFS(СВЦЭМ!$F$33:$F$776,СВЦЭМ!$A$33:$A$776,$A201,СВЦЭМ!$B$33:$B$776,O$190)+'СЕТ СН'!$F$15</f>
        <v>117.80527524</v>
      </c>
      <c r="P201" s="36">
        <f>SUMIFS(СВЦЭМ!$F$33:$F$776,СВЦЭМ!$A$33:$A$776,$A201,СВЦЭМ!$B$33:$B$776,P$190)+'СЕТ СН'!$F$15</f>
        <v>119.85092176000001</v>
      </c>
      <c r="Q201" s="36">
        <f>SUMIFS(СВЦЭМ!$F$33:$F$776,СВЦЭМ!$A$33:$A$776,$A201,СВЦЭМ!$B$33:$B$776,Q$190)+'СЕТ СН'!$F$15</f>
        <v>120.10548430999999</v>
      </c>
      <c r="R201" s="36">
        <f>SUMIFS(СВЦЭМ!$F$33:$F$776,СВЦЭМ!$A$33:$A$776,$A201,СВЦЭМ!$B$33:$B$776,R$190)+'СЕТ СН'!$F$15</f>
        <v>119.49107298</v>
      </c>
      <c r="S201" s="36">
        <f>SUMIFS(СВЦЭМ!$F$33:$F$776,СВЦЭМ!$A$33:$A$776,$A201,СВЦЭМ!$B$33:$B$776,S$190)+'СЕТ СН'!$F$15</f>
        <v>117.59539273</v>
      </c>
      <c r="T201" s="36">
        <f>SUMIFS(СВЦЭМ!$F$33:$F$776,СВЦЭМ!$A$33:$A$776,$A201,СВЦЭМ!$B$33:$B$776,T$190)+'СЕТ СН'!$F$15</f>
        <v>114.98920750000001</v>
      </c>
      <c r="U201" s="36">
        <f>SUMIFS(СВЦЭМ!$F$33:$F$776,СВЦЭМ!$A$33:$A$776,$A201,СВЦЭМ!$B$33:$B$776,U$190)+'СЕТ СН'!$F$15</f>
        <v>119.53363496999999</v>
      </c>
      <c r="V201" s="36">
        <f>SUMIFS(СВЦЭМ!$F$33:$F$776,СВЦЭМ!$A$33:$A$776,$A201,СВЦЭМ!$B$33:$B$776,V$190)+'СЕТ СН'!$F$15</f>
        <v>123.57284616</v>
      </c>
      <c r="W201" s="36">
        <f>SUMIFS(СВЦЭМ!$F$33:$F$776,СВЦЭМ!$A$33:$A$776,$A201,СВЦЭМ!$B$33:$B$776,W$190)+'СЕТ СН'!$F$15</f>
        <v>124.78995947999999</v>
      </c>
      <c r="X201" s="36">
        <f>SUMIFS(СВЦЭМ!$F$33:$F$776,СВЦЭМ!$A$33:$A$776,$A201,СВЦЭМ!$B$33:$B$776,X$190)+'СЕТ СН'!$F$15</f>
        <v>125.50859938000001</v>
      </c>
      <c r="Y201" s="36">
        <f>SUMIFS(СВЦЭМ!$F$33:$F$776,СВЦЭМ!$A$33:$A$776,$A201,СВЦЭМ!$B$33:$B$776,Y$190)+'СЕТ СН'!$F$15</f>
        <v>131.50164813999999</v>
      </c>
    </row>
    <row r="202" spans="1:25" ht="15.75" x14ac:dyDescent="0.2">
      <c r="A202" s="35">
        <f t="shared" si="5"/>
        <v>43750</v>
      </c>
      <c r="B202" s="36">
        <f>SUMIFS(СВЦЭМ!$F$33:$F$776,СВЦЭМ!$A$33:$A$776,$A202,СВЦЭМ!$B$33:$B$776,B$190)+'СЕТ СН'!$F$15</f>
        <v>129.86413069</v>
      </c>
      <c r="C202" s="36">
        <f>SUMIFS(СВЦЭМ!$F$33:$F$776,СВЦЭМ!$A$33:$A$776,$A202,СВЦЭМ!$B$33:$B$776,C$190)+'СЕТ СН'!$F$15</f>
        <v>129.54121810999999</v>
      </c>
      <c r="D202" s="36">
        <f>SUMIFS(СВЦЭМ!$F$33:$F$776,СВЦЭМ!$A$33:$A$776,$A202,СВЦЭМ!$B$33:$B$776,D$190)+'СЕТ СН'!$F$15</f>
        <v>129.64942167000001</v>
      </c>
      <c r="E202" s="36">
        <f>SUMIFS(СВЦЭМ!$F$33:$F$776,СВЦЭМ!$A$33:$A$776,$A202,СВЦЭМ!$B$33:$B$776,E$190)+'СЕТ СН'!$F$15</f>
        <v>131.55122879999999</v>
      </c>
      <c r="F202" s="36">
        <f>SUMIFS(СВЦЭМ!$F$33:$F$776,СВЦЭМ!$A$33:$A$776,$A202,СВЦЭМ!$B$33:$B$776,F$190)+'СЕТ СН'!$F$15</f>
        <v>132.82851195999999</v>
      </c>
      <c r="G202" s="36">
        <f>SUMIFS(СВЦЭМ!$F$33:$F$776,СВЦЭМ!$A$33:$A$776,$A202,СВЦЭМ!$B$33:$B$776,G$190)+'СЕТ СН'!$F$15</f>
        <v>131.33239412</v>
      </c>
      <c r="H202" s="36">
        <f>SUMIFS(СВЦЭМ!$F$33:$F$776,СВЦЭМ!$A$33:$A$776,$A202,СВЦЭМ!$B$33:$B$776,H$190)+'СЕТ СН'!$F$15</f>
        <v>127.55570743</v>
      </c>
      <c r="I202" s="36">
        <f>SUMIFS(СВЦЭМ!$F$33:$F$776,СВЦЭМ!$A$33:$A$776,$A202,СВЦЭМ!$B$33:$B$776,I$190)+'СЕТ СН'!$F$15</f>
        <v>133.43792640999999</v>
      </c>
      <c r="J202" s="36">
        <f>SUMIFS(СВЦЭМ!$F$33:$F$776,СВЦЭМ!$A$33:$A$776,$A202,СВЦЭМ!$B$33:$B$776,J$190)+'СЕТ СН'!$F$15</f>
        <v>134.85338983</v>
      </c>
      <c r="K202" s="36">
        <f>SUMIFS(СВЦЭМ!$F$33:$F$776,СВЦЭМ!$A$33:$A$776,$A202,СВЦЭМ!$B$33:$B$776,K$190)+'СЕТ СН'!$F$15</f>
        <v>135.32166924000001</v>
      </c>
      <c r="L202" s="36">
        <f>SUMIFS(СВЦЭМ!$F$33:$F$776,СВЦЭМ!$A$33:$A$776,$A202,СВЦЭМ!$B$33:$B$776,L$190)+'СЕТ СН'!$F$15</f>
        <v>135.21231814999999</v>
      </c>
      <c r="M202" s="36">
        <f>SUMIFS(СВЦЭМ!$F$33:$F$776,СВЦЭМ!$A$33:$A$776,$A202,СВЦЭМ!$B$33:$B$776,M$190)+'СЕТ СН'!$F$15</f>
        <v>135.72080391</v>
      </c>
      <c r="N202" s="36">
        <f>SUMIFS(СВЦЭМ!$F$33:$F$776,СВЦЭМ!$A$33:$A$776,$A202,СВЦЭМ!$B$33:$B$776,N$190)+'СЕТ СН'!$F$15</f>
        <v>126.24838819999999</v>
      </c>
      <c r="O202" s="36">
        <f>SUMIFS(СВЦЭМ!$F$33:$F$776,СВЦЭМ!$A$33:$A$776,$A202,СВЦЭМ!$B$33:$B$776,O$190)+'СЕТ СН'!$F$15</f>
        <v>118.5070662</v>
      </c>
      <c r="P202" s="36">
        <f>SUMIFS(СВЦЭМ!$F$33:$F$776,СВЦЭМ!$A$33:$A$776,$A202,СВЦЭМ!$B$33:$B$776,P$190)+'СЕТ СН'!$F$15</f>
        <v>116.74133865</v>
      </c>
      <c r="Q202" s="36">
        <f>SUMIFS(СВЦЭМ!$F$33:$F$776,СВЦЭМ!$A$33:$A$776,$A202,СВЦЭМ!$B$33:$B$776,Q$190)+'СЕТ СН'!$F$15</f>
        <v>115.83759086000001</v>
      </c>
      <c r="R202" s="36">
        <f>SUMIFS(СВЦЭМ!$F$33:$F$776,СВЦЭМ!$A$33:$A$776,$A202,СВЦЭМ!$B$33:$B$776,R$190)+'СЕТ СН'!$F$15</f>
        <v>115.28310104000001</v>
      </c>
      <c r="S202" s="36">
        <f>SUMIFS(СВЦЭМ!$F$33:$F$776,СВЦЭМ!$A$33:$A$776,$A202,СВЦЭМ!$B$33:$B$776,S$190)+'СЕТ СН'!$F$15</f>
        <v>117.48563761</v>
      </c>
      <c r="T202" s="36">
        <f>SUMIFS(СВЦЭМ!$F$33:$F$776,СВЦЭМ!$A$33:$A$776,$A202,СВЦЭМ!$B$33:$B$776,T$190)+'СЕТ СН'!$F$15</f>
        <v>119.10825658</v>
      </c>
      <c r="U202" s="36">
        <f>SUMIFS(СВЦЭМ!$F$33:$F$776,СВЦЭМ!$A$33:$A$776,$A202,СВЦЭМ!$B$33:$B$776,U$190)+'СЕТ СН'!$F$15</f>
        <v>110.66402157</v>
      </c>
      <c r="V202" s="36">
        <f>SUMIFS(СВЦЭМ!$F$33:$F$776,СВЦЭМ!$A$33:$A$776,$A202,СВЦЭМ!$B$33:$B$776,V$190)+'СЕТ СН'!$F$15</f>
        <v>110.02974494999999</v>
      </c>
      <c r="W202" s="36">
        <f>SUMIFS(СВЦЭМ!$F$33:$F$776,СВЦЭМ!$A$33:$A$776,$A202,СВЦЭМ!$B$33:$B$776,W$190)+'СЕТ СН'!$F$15</f>
        <v>111.38461479999999</v>
      </c>
      <c r="X202" s="36">
        <f>SUMIFS(СВЦЭМ!$F$33:$F$776,СВЦЭМ!$A$33:$A$776,$A202,СВЦЭМ!$B$33:$B$776,X$190)+'СЕТ СН'!$F$15</f>
        <v>114.60903922</v>
      </c>
      <c r="Y202" s="36">
        <f>SUMIFS(СВЦЭМ!$F$33:$F$776,СВЦЭМ!$A$33:$A$776,$A202,СВЦЭМ!$B$33:$B$776,Y$190)+'СЕТ СН'!$F$15</f>
        <v>119.06885918</v>
      </c>
    </row>
    <row r="203" spans="1:25" ht="15.75" x14ac:dyDescent="0.2">
      <c r="A203" s="35">
        <f t="shared" si="5"/>
        <v>43751</v>
      </c>
      <c r="B203" s="36">
        <f>SUMIFS(СВЦЭМ!$F$33:$F$776,СВЦЭМ!$A$33:$A$776,$A203,СВЦЭМ!$B$33:$B$776,B$190)+'СЕТ СН'!$F$15</f>
        <v>136.68365219</v>
      </c>
      <c r="C203" s="36">
        <f>SUMIFS(СВЦЭМ!$F$33:$F$776,СВЦЭМ!$A$33:$A$776,$A203,СВЦЭМ!$B$33:$B$776,C$190)+'СЕТ СН'!$F$15</f>
        <v>143.69254162999999</v>
      </c>
      <c r="D203" s="36">
        <f>SUMIFS(СВЦЭМ!$F$33:$F$776,СВЦЭМ!$A$33:$A$776,$A203,СВЦЭМ!$B$33:$B$776,D$190)+'СЕТ СН'!$F$15</f>
        <v>147.32736452</v>
      </c>
      <c r="E203" s="36">
        <f>SUMIFS(СВЦЭМ!$F$33:$F$776,СВЦЭМ!$A$33:$A$776,$A203,СВЦЭМ!$B$33:$B$776,E$190)+'СЕТ СН'!$F$15</f>
        <v>150.42246266999999</v>
      </c>
      <c r="F203" s="36">
        <f>SUMIFS(СВЦЭМ!$F$33:$F$776,СВЦЭМ!$A$33:$A$776,$A203,СВЦЭМ!$B$33:$B$776,F$190)+'СЕТ СН'!$F$15</f>
        <v>150.03718035</v>
      </c>
      <c r="G203" s="36">
        <f>SUMIFS(СВЦЭМ!$F$33:$F$776,СВЦЭМ!$A$33:$A$776,$A203,СВЦЭМ!$B$33:$B$776,G$190)+'СЕТ СН'!$F$15</f>
        <v>148.13710055000001</v>
      </c>
      <c r="H203" s="36">
        <f>SUMIFS(СВЦЭМ!$F$33:$F$776,СВЦЭМ!$A$33:$A$776,$A203,СВЦЭМ!$B$33:$B$776,H$190)+'СЕТ СН'!$F$15</f>
        <v>142.94797721</v>
      </c>
      <c r="I203" s="36">
        <f>SUMIFS(СВЦЭМ!$F$33:$F$776,СВЦЭМ!$A$33:$A$776,$A203,СВЦЭМ!$B$33:$B$776,I$190)+'СЕТ СН'!$F$15</f>
        <v>134.66855118999999</v>
      </c>
      <c r="J203" s="36">
        <f>SUMIFS(СВЦЭМ!$F$33:$F$776,СВЦЭМ!$A$33:$A$776,$A203,СВЦЭМ!$B$33:$B$776,J$190)+'СЕТ СН'!$F$15</f>
        <v>130.27224347000001</v>
      </c>
      <c r="K203" s="36">
        <f>SUMIFS(СВЦЭМ!$F$33:$F$776,СВЦЭМ!$A$33:$A$776,$A203,СВЦЭМ!$B$33:$B$776,K$190)+'СЕТ СН'!$F$15</f>
        <v>132.29117733999999</v>
      </c>
      <c r="L203" s="36">
        <f>SUMIFS(СВЦЭМ!$F$33:$F$776,СВЦЭМ!$A$33:$A$776,$A203,СВЦЭМ!$B$33:$B$776,L$190)+'СЕТ СН'!$F$15</f>
        <v>134.10926881</v>
      </c>
      <c r="M203" s="36">
        <f>SUMIFS(СВЦЭМ!$F$33:$F$776,СВЦЭМ!$A$33:$A$776,$A203,СВЦЭМ!$B$33:$B$776,M$190)+'СЕТ СН'!$F$15</f>
        <v>132.33799350000001</v>
      </c>
      <c r="N203" s="36">
        <f>SUMIFS(СВЦЭМ!$F$33:$F$776,СВЦЭМ!$A$33:$A$776,$A203,СВЦЭМ!$B$33:$B$776,N$190)+'СЕТ СН'!$F$15</f>
        <v>123.81729675</v>
      </c>
      <c r="O203" s="36">
        <f>SUMIFS(СВЦЭМ!$F$33:$F$776,СВЦЭМ!$A$33:$A$776,$A203,СВЦЭМ!$B$33:$B$776,O$190)+'СЕТ СН'!$F$15</f>
        <v>117.15002602</v>
      </c>
      <c r="P203" s="36">
        <f>SUMIFS(СВЦЭМ!$F$33:$F$776,СВЦЭМ!$A$33:$A$776,$A203,СВЦЭМ!$B$33:$B$776,P$190)+'СЕТ СН'!$F$15</f>
        <v>116.15363788000001</v>
      </c>
      <c r="Q203" s="36">
        <f>SUMIFS(СВЦЭМ!$F$33:$F$776,СВЦЭМ!$A$33:$A$776,$A203,СВЦЭМ!$B$33:$B$776,Q$190)+'СЕТ СН'!$F$15</f>
        <v>116.98581719000001</v>
      </c>
      <c r="R203" s="36">
        <f>SUMIFS(СВЦЭМ!$F$33:$F$776,СВЦЭМ!$A$33:$A$776,$A203,СВЦЭМ!$B$33:$B$776,R$190)+'СЕТ СН'!$F$15</f>
        <v>115.70358294</v>
      </c>
      <c r="S203" s="36">
        <f>SUMIFS(СВЦЭМ!$F$33:$F$776,СВЦЭМ!$A$33:$A$776,$A203,СВЦЭМ!$B$33:$B$776,S$190)+'СЕТ СН'!$F$15</f>
        <v>117.22771238</v>
      </c>
      <c r="T203" s="36">
        <f>SUMIFS(СВЦЭМ!$F$33:$F$776,СВЦЭМ!$A$33:$A$776,$A203,СВЦЭМ!$B$33:$B$776,T$190)+'СЕТ СН'!$F$15</f>
        <v>119.59895231</v>
      </c>
      <c r="U203" s="36">
        <f>SUMIFS(СВЦЭМ!$F$33:$F$776,СВЦЭМ!$A$33:$A$776,$A203,СВЦЭМ!$B$33:$B$776,U$190)+'СЕТ СН'!$F$15</f>
        <v>112.57527020000001</v>
      </c>
      <c r="V203" s="36">
        <f>SUMIFS(СВЦЭМ!$F$33:$F$776,СВЦЭМ!$A$33:$A$776,$A203,СВЦЭМ!$B$33:$B$776,V$190)+'СЕТ СН'!$F$15</f>
        <v>111.61146278</v>
      </c>
      <c r="W203" s="36">
        <f>SUMIFS(СВЦЭМ!$F$33:$F$776,СВЦЭМ!$A$33:$A$776,$A203,СВЦЭМ!$B$33:$B$776,W$190)+'СЕТ СН'!$F$15</f>
        <v>115.73251584</v>
      </c>
      <c r="X203" s="36">
        <f>SUMIFS(СВЦЭМ!$F$33:$F$776,СВЦЭМ!$A$33:$A$776,$A203,СВЦЭМ!$B$33:$B$776,X$190)+'СЕТ СН'!$F$15</f>
        <v>119.83660868</v>
      </c>
      <c r="Y203" s="36">
        <f>SUMIFS(СВЦЭМ!$F$33:$F$776,СВЦЭМ!$A$33:$A$776,$A203,СВЦЭМ!$B$33:$B$776,Y$190)+'СЕТ СН'!$F$15</f>
        <v>127.75018803</v>
      </c>
    </row>
    <row r="204" spans="1:25" ht="15.75" x14ac:dyDescent="0.2">
      <c r="A204" s="35">
        <f t="shared" si="5"/>
        <v>43752</v>
      </c>
      <c r="B204" s="36">
        <f>SUMIFS(СВЦЭМ!$F$33:$F$776,СВЦЭМ!$A$33:$A$776,$A204,СВЦЭМ!$B$33:$B$776,B$190)+'СЕТ СН'!$F$15</f>
        <v>131.87380954</v>
      </c>
      <c r="C204" s="36">
        <f>SUMIFS(СВЦЭМ!$F$33:$F$776,СВЦЭМ!$A$33:$A$776,$A204,СВЦЭМ!$B$33:$B$776,C$190)+'СЕТ СН'!$F$15</f>
        <v>139.75546424000001</v>
      </c>
      <c r="D204" s="36">
        <f>SUMIFS(СВЦЭМ!$F$33:$F$776,СВЦЭМ!$A$33:$A$776,$A204,СВЦЭМ!$B$33:$B$776,D$190)+'СЕТ СН'!$F$15</f>
        <v>141.43652958000001</v>
      </c>
      <c r="E204" s="36">
        <f>SUMIFS(СВЦЭМ!$F$33:$F$776,СВЦЭМ!$A$33:$A$776,$A204,СВЦЭМ!$B$33:$B$776,E$190)+'СЕТ СН'!$F$15</f>
        <v>135.73157796000001</v>
      </c>
      <c r="F204" s="36">
        <f>SUMIFS(СВЦЭМ!$F$33:$F$776,СВЦЭМ!$A$33:$A$776,$A204,СВЦЭМ!$B$33:$B$776,F$190)+'СЕТ СН'!$F$15</f>
        <v>136.50758051</v>
      </c>
      <c r="G204" s="36">
        <f>SUMIFS(СВЦЭМ!$F$33:$F$776,СВЦЭМ!$A$33:$A$776,$A204,СВЦЭМ!$B$33:$B$776,G$190)+'СЕТ СН'!$F$15</f>
        <v>136.22700863</v>
      </c>
      <c r="H204" s="36">
        <f>SUMIFS(СВЦЭМ!$F$33:$F$776,СВЦЭМ!$A$33:$A$776,$A204,СВЦЭМ!$B$33:$B$776,H$190)+'СЕТ СН'!$F$15</f>
        <v>136.93761975000001</v>
      </c>
      <c r="I204" s="36">
        <f>SUMIFS(СВЦЭМ!$F$33:$F$776,СВЦЭМ!$A$33:$A$776,$A204,СВЦЭМ!$B$33:$B$776,I$190)+'СЕТ СН'!$F$15</f>
        <v>132.44199368</v>
      </c>
      <c r="J204" s="36">
        <f>SUMIFS(СВЦЭМ!$F$33:$F$776,СВЦЭМ!$A$33:$A$776,$A204,СВЦЭМ!$B$33:$B$776,J$190)+'СЕТ СН'!$F$15</f>
        <v>126.96357116999999</v>
      </c>
      <c r="K204" s="36">
        <f>SUMIFS(СВЦЭМ!$F$33:$F$776,СВЦЭМ!$A$33:$A$776,$A204,СВЦЭМ!$B$33:$B$776,K$190)+'СЕТ СН'!$F$15</f>
        <v>124.27750008</v>
      </c>
      <c r="L204" s="36">
        <f>SUMIFS(СВЦЭМ!$F$33:$F$776,СВЦЭМ!$A$33:$A$776,$A204,СВЦЭМ!$B$33:$B$776,L$190)+'СЕТ СН'!$F$15</f>
        <v>123.21832422999999</v>
      </c>
      <c r="M204" s="36">
        <f>SUMIFS(СВЦЭМ!$F$33:$F$776,СВЦЭМ!$A$33:$A$776,$A204,СВЦЭМ!$B$33:$B$776,M$190)+'СЕТ СН'!$F$15</f>
        <v>125.60208043</v>
      </c>
      <c r="N204" s="36">
        <f>SUMIFS(СВЦЭМ!$F$33:$F$776,СВЦЭМ!$A$33:$A$776,$A204,СВЦЭМ!$B$33:$B$776,N$190)+'СЕТ СН'!$F$15</f>
        <v>120.29272435999999</v>
      </c>
      <c r="O204" s="36">
        <f>SUMIFS(СВЦЭМ!$F$33:$F$776,СВЦЭМ!$A$33:$A$776,$A204,СВЦЭМ!$B$33:$B$776,O$190)+'СЕТ СН'!$F$15</f>
        <v>118.8528365</v>
      </c>
      <c r="P204" s="36">
        <f>SUMIFS(СВЦЭМ!$F$33:$F$776,СВЦЭМ!$A$33:$A$776,$A204,СВЦЭМ!$B$33:$B$776,P$190)+'СЕТ СН'!$F$15</f>
        <v>116.96482979</v>
      </c>
      <c r="Q204" s="36">
        <f>SUMIFS(СВЦЭМ!$F$33:$F$776,СВЦЭМ!$A$33:$A$776,$A204,СВЦЭМ!$B$33:$B$776,Q$190)+'СЕТ СН'!$F$15</f>
        <v>117.79429021</v>
      </c>
      <c r="R204" s="36">
        <f>SUMIFS(СВЦЭМ!$F$33:$F$776,СВЦЭМ!$A$33:$A$776,$A204,СВЦЭМ!$B$33:$B$776,R$190)+'СЕТ СН'!$F$15</f>
        <v>116.44178764999999</v>
      </c>
      <c r="S204" s="36">
        <f>SUMIFS(СВЦЭМ!$F$33:$F$776,СВЦЭМ!$A$33:$A$776,$A204,СВЦЭМ!$B$33:$B$776,S$190)+'СЕТ СН'!$F$15</f>
        <v>117.45499461999999</v>
      </c>
      <c r="T204" s="36">
        <f>SUMIFS(СВЦЭМ!$F$33:$F$776,СВЦЭМ!$A$33:$A$776,$A204,СВЦЭМ!$B$33:$B$776,T$190)+'СЕТ СН'!$F$15</f>
        <v>121.19949613999999</v>
      </c>
      <c r="U204" s="36">
        <f>SUMIFS(СВЦЭМ!$F$33:$F$776,СВЦЭМ!$A$33:$A$776,$A204,СВЦЭМ!$B$33:$B$776,U$190)+'СЕТ СН'!$F$15</f>
        <v>110.63957477</v>
      </c>
      <c r="V204" s="36">
        <f>SUMIFS(СВЦЭМ!$F$33:$F$776,СВЦЭМ!$A$33:$A$776,$A204,СВЦЭМ!$B$33:$B$776,V$190)+'СЕТ СН'!$F$15</f>
        <v>111.18432525999999</v>
      </c>
      <c r="W204" s="36">
        <f>SUMIFS(СВЦЭМ!$F$33:$F$776,СВЦЭМ!$A$33:$A$776,$A204,СВЦЭМ!$B$33:$B$776,W$190)+'СЕТ СН'!$F$15</f>
        <v>115.35654278</v>
      </c>
      <c r="X204" s="36">
        <f>SUMIFS(СВЦЭМ!$F$33:$F$776,СВЦЭМ!$A$33:$A$776,$A204,СВЦЭМ!$B$33:$B$776,X$190)+'СЕТ СН'!$F$15</f>
        <v>118.7614446</v>
      </c>
      <c r="Y204" s="36">
        <f>SUMIFS(СВЦЭМ!$F$33:$F$776,СВЦЭМ!$A$33:$A$776,$A204,СВЦЭМ!$B$33:$B$776,Y$190)+'СЕТ СН'!$F$15</f>
        <v>124.54233684</v>
      </c>
    </row>
    <row r="205" spans="1:25" ht="15.75" x14ac:dyDescent="0.2">
      <c r="A205" s="35">
        <f t="shared" si="5"/>
        <v>43753</v>
      </c>
      <c r="B205" s="36">
        <f>SUMIFS(СВЦЭМ!$F$33:$F$776,СВЦЭМ!$A$33:$A$776,$A205,СВЦЭМ!$B$33:$B$776,B$190)+'СЕТ СН'!$F$15</f>
        <v>136.50231020999999</v>
      </c>
      <c r="C205" s="36">
        <f>SUMIFS(СВЦЭМ!$F$33:$F$776,СВЦЭМ!$A$33:$A$776,$A205,СВЦЭМ!$B$33:$B$776,C$190)+'СЕТ СН'!$F$15</f>
        <v>144.56547409000001</v>
      </c>
      <c r="D205" s="36">
        <f>SUMIFS(СВЦЭМ!$F$33:$F$776,СВЦЭМ!$A$33:$A$776,$A205,СВЦЭМ!$B$33:$B$776,D$190)+'СЕТ СН'!$F$15</f>
        <v>148.62389911</v>
      </c>
      <c r="E205" s="36">
        <f>SUMIFS(СВЦЭМ!$F$33:$F$776,СВЦЭМ!$A$33:$A$776,$A205,СВЦЭМ!$B$33:$B$776,E$190)+'СЕТ СН'!$F$15</f>
        <v>151.13384357999999</v>
      </c>
      <c r="F205" s="36">
        <f>SUMIFS(СВЦЭМ!$F$33:$F$776,СВЦЭМ!$A$33:$A$776,$A205,СВЦЭМ!$B$33:$B$776,F$190)+'СЕТ СН'!$F$15</f>
        <v>151.32907789999999</v>
      </c>
      <c r="G205" s="36">
        <f>SUMIFS(СВЦЭМ!$F$33:$F$776,СВЦЭМ!$A$33:$A$776,$A205,СВЦЭМ!$B$33:$B$776,G$190)+'СЕТ СН'!$F$15</f>
        <v>148.27445677</v>
      </c>
      <c r="H205" s="36">
        <f>SUMIFS(СВЦЭМ!$F$33:$F$776,СВЦЭМ!$A$33:$A$776,$A205,СВЦЭМ!$B$33:$B$776,H$190)+'СЕТ СН'!$F$15</f>
        <v>140.71088990000001</v>
      </c>
      <c r="I205" s="36">
        <f>SUMIFS(СВЦЭМ!$F$33:$F$776,СВЦЭМ!$A$33:$A$776,$A205,СВЦЭМ!$B$33:$B$776,I$190)+'СЕТ СН'!$F$15</f>
        <v>138.59473851999999</v>
      </c>
      <c r="J205" s="36">
        <f>SUMIFS(СВЦЭМ!$F$33:$F$776,СВЦЭМ!$A$33:$A$776,$A205,СВЦЭМ!$B$33:$B$776,J$190)+'СЕТ СН'!$F$15</f>
        <v>134.59665405000001</v>
      </c>
      <c r="K205" s="36">
        <f>SUMIFS(СВЦЭМ!$F$33:$F$776,СВЦЭМ!$A$33:$A$776,$A205,СВЦЭМ!$B$33:$B$776,K$190)+'СЕТ СН'!$F$15</f>
        <v>132.05540926</v>
      </c>
      <c r="L205" s="36">
        <f>SUMIFS(СВЦЭМ!$F$33:$F$776,СВЦЭМ!$A$33:$A$776,$A205,СВЦЭМ!$B$33:$B$776,L$190)+'СЕТ СН'!$F$15</f>
        <v>132.79867049000001</v>
      </c>
      <c r="M205" s="36">
        <f>SUMIFS(СВЦЭМ!$F$33:$F$776,СВЦЭМ!$A$33:$A$776,$A205,СВЦЭМ!$B$33:$B$776,M$190)+'СЕТ СН'!$F$15</f>
        <v>135.53267416</v>
      </c>
      <c r="N205" s="36">
        <f>SUMIFS(СВЦЭМ!$F$33:$F$776,СВЦЭМ!$A$33:$A$776,$A205,СВЦЭМ!$B$33:$B$776,N$190)+'СЕТ СН'!$F$15</f>
        <v>128.24432200000001</v>
      </c>
      <c r="O205" s="36">
        <f>SUMIFS(СВЦЭМ!$F$33:$F$776,СВЦЭМ!$A$33:$A$776,$A205,СВЦЭМ!$B$33:$B$776,O$190)+'СЕТ СН'!$F$15</f>
        <v>125.09780816999999</v>
      </c>
      <c r="P205" s="36">
        <f>SUMIFS(СВЦЭМ!$F$33:$F$776,СВЦЭМ!$A$33:$A$776,$A205,СВЦЭМ!$B$33:$B$776,P$190)+'СЕТ СН'!$F$15</f>
        <v>123.39621079</v>
      </c>
      <c r="Q205" s="36">
        <f>SUMIFS(СВЦЭМ!$F$33:$F$776,СВЦЭМ!$A$33:$A$776,$A205,СВЦЭМ!$B$33:$B$776,Q$190)+'СЕТ СН'!$F$15</f>
        <v>122.51514752999999</v>
      </c>
      <c r="R205" s="36">
        <f>SUMIFS(СВЦЭМ!$F$33:$F$776,СВЦЭМ!$A$33:$A$776,$A205,СВЦЭМ!$B$33:$B$776,R$190)+'СЕТ СН'!$F$15</f>
        <v>121.92129824</v>
      </c>
      <c r="S205" s="36">
        <f>SUMIFS(СВЦЭМ!$F$33:$F$776,СВЦЭМ!$A$33:$A$776,$A205,СВЦЭМ!$B$33:$B$776,S$190)+'СЕТ СН'!$F$15</f>
        <v>123.05071031</v>
      </c>
      <c r="T205" s="36">
        <f>SUMIFS(СВЦЭМ!$F$33:$F$776,СВЦЭМ!$A$33:$A$776,$A205,СВЦЭМ!$B$33:$B$776,T$190)+'СЕТ СН'!$F$15</f>
        <v>126.39648121</v>
      </c>
      <c r="U205" s="36">
        <f>SUMIFS(СВЦЭМ!$F$33:$F$776,СВЦЭМ!$A$33:$A$776,$A205,СВЦЭМ!$B$33:$B$776,U$190)+'СЕТ СН'!$F$15</f>
        <v>116.54485889999999</v>
      </c>
      <c r="V205" s="36">
        <f>SUMIFS(СВЦЭМ!$F$33:$F$776,СВЦЭМ!$A$33:$A$776,$A205,СВЦЭМ!$B$33:$B$776,V$190)+'СЕТ СН'!$F$15</f>
        <v>117.06913733</v>
      </c>
      <c r="W205" s="36">
        <f>SUMIFS(СВЦЭМ!$F$33:$F$776,СВЦЭМ!$A$33:$A$776,$A205,СВЦЭМ!$B$33:$B$776,W$190)+'СЕТ СН'!$F$15</f>
        <v>120.16579781999999</v>
      </c>
      <c r="X205" s="36">
        <f>SUMIFS(СВЦЭМ!$F$33:$F$776,СВЦЭМ!$A$33:$A$776,$A205,СВЦЭМ!$B$33:$B$776,X$190)+'СЕТ СН'!$F$15</f>
        <v>118.79707618</v>
      </c>
      <c r="Y205" s="36">
        <f>SUMIFS(СВЦЭМ!$F$33:$F$776,СВЦЭМ!$A$33:$A$776,$A205,СВЦЭМ!$B$33:$B$776,Y$190)+'СЕТ СН'!$F$15</f>
        <v>120.92655483</v>
      </c>
    </row>
    <row r="206" spans="1:25" ht="15.75" x14ac:dyDescent="0.2">
      <c r="A206" s="35">
        <f t="shared" si="5"/>
        <v>43754</v>
      </c>
      <c r="B206" s="36">
        <f>SUMIFS(СВЦЭМ!$F$33:$F$776,СВЦЭМ!$A$33:$A$776,$A206,СВЦЭМ!$B$33:$B$776,B$190)+'СЕТ СН'!$F$15</f>
        <v>149.04127944000001</v>
      </c>
      <c r="C206" s="36">
        <f>SUMIFS(СВЦЭМ!$F$33:$F$776,СВЦЭМ!$A$33:$A$776,$A206,СВЦЭМ!$B$33:$B$776,C$190)+'СЕТ СН'!$F$15</f>
        <v>156.90808583</v>
      </c>
      <c r="D206" s="36">
        <f>SUMIFS(СВЦЭМ!$F$33:$F$776,СВЦЭМ!$A$33:$A$776,$A206,СВЦЭМ!$B$33:$B$776,D$190)+'СЕТ СН'!$F$15</f>
        <v>160.06931308</v>
      </c>
      <c r="E206" s="36">
        <f>SUMIFS(СВЦЭМ!$F$33:$F$776,СВЦЭМ!$A$33:$A$776,$A206,СВЦЭМ!$B$33:$B$776,E$190)+'СЕТ СН'!$F$15</f>
        <v>161.43028889999999</v>
      </c>
      <c r="F206" s="36">
        <f>SUMIFS(СВЦЭМ!$F$33:$F$776,СВЦЭМ!$A$33:$A$776,$A206,СВЦЭМ!$B$33:$B$776,F$190)+'СЕТ СН'!$F$15</f>
        <v>159.77081555999999</v>
      </c>
      <c r="G206" s="36">
        <f>SUMIFS(СВЦЭМ!$F$33:$F$776,СВЦЭМ!$A$33:$A$776,$A206,СВЦЭМ!$B$33:$B$776,G$190)+'СЕТ СН'!$F$15</f>
        <v>153.41916004000001</v>
      </c>
      <c r="H206" s="36">
        <f>SUMIFS(СВЦЭМ!$F$33:$F$776,СВЦЭМ!$A$33:$A$776,$A206,СВЦЭМ!$B$33:$B$776,H$190)+'СЕТ СН'!$F$15</f>
        <v>142.72772925000001</v>
      </c>
      <c r="I206" s="36">
        <f>SUMIFS(СВЦЭМ!$F$33:$F$776,СВЦЭМ!$A$33:$A$776,$A206,СВЦЭМ!$B$33:$B$776,I$190)+'СЕТ СН'!$F$15</f>
        <v>133.97963515000001</v>
      </c>
      <c r="J206" s="36">
        <f>SUMIFS(СВЦЭМ!$F$33:$F$776,СВЦЭМ!$A$33:$A$776,$A206,СВЦЭМ!$B$33:$B$776,J$190)+'СЕТ СН'!$F$15</f>
        <v>133.63524122999999</v>
      </c>
      <c r="K206" s="36">
        <f>SUMIFS(СВЦЭМ!$F$33:$F$776,СВЦЭМ!$A$33:$A$776,$A206,СВЦЭМ!$B$33:$B$776,K$190)+'СЕТ СН'!$F$15</f>
        <v>133.37646179999999</v>
      </c>
      <c r="L206" s="36">
        <f>SUMIFS(СВЦЭМ!$F$33:$F$776,СВЦЭМ!$A$33:$A$776,$A206,СВЦЭМ!$B$33:$B$776,L$190)+'СЕТ СН'!$F$15</f>
        <v>136.52818396000001</v>
      </c>
      <c r="M206" s="36">
        <f>SUMIFS(СВЦЭМ!$F$33:$F$776,СВЦЭМ!$A$33:$A$776,$A206,СВЦЭМ!$B$33:$B$776,M$190)+'СЕТ СН'!$F$15</f>
        <v>136.75436578</v>
      </c>
      <c r="N206" s="36">
        <f>SUMIFS(СВЦЭМ!$F$33:$F$776,СВЦЭМ!$A$33:$A$776,$A206,СВЦЭМ!$B$33:$B$776,N$190)+'СЕТ СН'!$F$15</f>
        <v>131.44949378000001</v>
      </c>
      <c r="O206" s="36">
        <f>SUMIFS(СВЦЭМ!$F$33:$F$776,СВЦЭМ!$A$33:$A$776,$A206,СВЦЭМ!$B$33:$B$776,O$190)+'СЕТ СН'!$F$15</f>
        <v>125.07912238</v>
      </c>
      <c r="P206" s="36">
        <f>SUMIFS(СВЦЭМ!$F$33:$F$776,СВЦЭМ!$A$33:$A$776,$A206,СВЦЭМ!$B$33:$B$776,P$190)+'СЕТ СН'!$F$15</f>
        <v>126.92963014999999</v>
      </c>
      <c r="Q206" s="36">
        <f>SUMIFS(СВЦЭМ!$F$33:$F$776,СВЦЭМ!$A$33:$A$776,$A206,СВЦЭМ!$B$33:$B$776,Q$190)+'СЕТ СН'!$F$15</f>
        <v>128.12008825000001</v>
      </c>
      <c r="R206" s="36">
        <f>SUMIFS(СВЦЭМ!$F$33:$F$776,СВЦЭМ!$A$33:$A$776,$A206,СВЦЭМ!$B$33:$B$776,R$190)+'СЕТ СН'!$F$15</f>
        <v>128.78063667000001</v>
      </c>
      <c r="S206" s="36">
        <f>SUMIFS(СВЦЭМ!$F$33:$F$776,СВЦЭМ!$A$33:$A$776,$A206,СВЦЭМ!$B$33:$B$776,S$190)+'СЕТ СН'!$F$15</f>
        <v>127.9132979</v>
      </c>
      <c r="T206" s="36">
        <f>SUMIFS(СВЦЭМ!$F$33:$F$776,СВЦЭМ!$A$33:$A$776,$A206,СВЦЭМ!$B$33:$B$776,T$190)+'СЕТ СН'!$F$15</f>
        <v>125.38570665</v>
      </c>
      <c r="U206" s="36">
        <f>SUMIFS(СВЦЭМ!$F$33:$F$776,СВЦЭМ!$A$33:$A$776,$A206,СВЦЭМ!$B$33:$B$776,U$190)+'СЕТ СН'!$F$15</f>
        <v>129.07953194999999</v>
      </c>
      <c r="V206" s="36">
        <f>SUMIFS(СВЦЭМ!$F$33:$F$776,СВЦЭМ!$A$33:$A$776,$A206,СВЦЭМ!$B$33:$B$776,V$190)+'СЕТ СН'!$F$15</f>
        <v>128.14559019000001</v>
      </c>
      <c r="W206" s="36">
        <f>SUMIFS(СВЦЭМ!$F$33:$F$776,СВЦЭМ!$A$33:$A$776,$A206,СВЦЭМ!$B$33:$B$776,W$190)+'СЕТ СН'!$F$15</f>
        <v>125.3479913</v>
      </c>
      <c r="X206" s="36">
        <f>SUMIFS(СВЦЭМ!$F$33:$F$776,СВЦЭМ!$A$33:$A$776,$A206,СВЦЭМ!$B$33:$B$776,X$190)+'СЕТ СН'!$F$15</f>
        <v>121.03868521</v>
      </c>
      <c r="Y206" s="36">
        <f>SUMIFS(СВЦЭМ!$F$33:$F$776,СВЦЭМ!$A$33:$A$776,$A206,СВЦЭМ!$B$33:$B$776,Y$190)+'СЕТ СН'!$F$15</f>
        <v>130.47757877000001</v>
      </c>
    </row>
    <row r="207" spans="1:25" ht="15.75" x14ac:dyDescent="0.2">
      <c r="A207" s="35">
        <f t="shared" si="5"/>
        <v>43755</v>
      </c>
      <c r="B207" s="36">
        <f>SUMIFS(СВЦЭМ!$F$33:$F$776,СВЦЭМ!$A$33:$A$776,$A207,СВЦЭМ!$B$33:$B$776,B$190)+'СЕТ СН'!$F$15</f>
        <v>144.69580823999999</v>
      </c>
      <c r="C207" s="36">
        <f>SUMIFS(СВЦЭМ!$F$33:$F$776,СВЦЭМ!$A$33:$A$776,$A207,СВЦЭМ!$B$33:$B$776,C$190)+'СЕТ СН'!$F$15</f>
        <v>156.24467985999999</v>
      </c>
      <c r="D207" s="36">
        <f>SUMIFS(СВЦЭМ!$F$33:$F$776,СВЦЭМ!$A$33:$A$776,$A207,СВЦЭМ!$B$33:$B$776,D$190)+'СЕТ СН'!$F$15</f>
        <v>164.43146032000001</v>
      </c>
      <c r="E207" s="36">
        <f>SUMIFS(СВЦЭМ!$F$33:$F$776,СВЦЭМ!$A$33:$A$776,$A207,СВЦЭМ!$B$33:$B$776,E$190)+'СЕТ СН'!$F$15</f>
        <v>169.58774095999999</v>
      </c>
      <c r="F207" s="36">
        <f>SUMIFS(СВЦЭМ!$F$33:$F$776,СВЦЭМ!$A$33:$A$776,$A207,СВЦЭМ!$B$33:$B$776,F$190)+'СЕТ СН'!$F$15</f>
        <v>171.19814327</v>
      </c>
      <c r="G207" s="36">
        <f>SUMIFS(СВЦЭМ!$F$33:$F$776,СВЦЭМ!$A$33:$A$776,$A207,СВЦЭМ!$B$33:$B$776,G$190)+'СЕТ СН'!$F$15</f>
        <v>166.93706710000001</v>
      </c>
      <c r="H207" s="36">
        <f>SUMIFS(СВЦЭМ!$F$33:$F$776,СВЦЭМ!$A$33:$A$776,$A207,СВЦЭМ!$B$33:$B$776,H$190)+'СЕТ СН'!$F$15</f>
        <v>156.98405105000001</v>
      </c>
      <c r="I207" s="36">
        <f>SUMIFS(СВЦЭМ!$F$33:$F$776,СВЦЭМ!$A$33:$A$776,$A207,СВЦЭМ!$B$33:$B$776,I$190)+'СЕТ СН'!$F$15</f>
        <v>143.36098476000001</v>
      </c>
      <c r="J207" s="36">
        <f>SUMIFS(СВЦЭМ!$F$33:$F$776,СВЦЭМ!$A$33:$A$776,$A207,СВЦЭМ!$B$33:$B$776,J$190)+'СЕТ СН'!$F$15</f>
        <v>144.56905302999999</v>
      </c>
      <c r="K207" s="36">
        <f>SUMIFS(СВЦЭМ!$F$33:$F$776,СВЦЭМ!$A$33:$A$776,$A207,СВЦЭМ!$B$33:$B$776,K$190)+'СЕТ СН'!$F$15</f>
        <v>143.65306113</v>
      </c>
      <c r="L207" s="36">
        <f>SUMIFS(СВЦЭМ!$F$33:$F$776,СВЦЭМ!$A$33:$A$776,$A207,СВЦЭМ!$B$33:$B$776,L$190)+'СЕТ СН'!$F$15</f>
        <v>142.84492940999999</v>
      </c>
      <c r="M207" s="36">
        <f>SUMIFS(СВЦЭМ!$F$33:$F$776,СВЦЭМ!$A$33:$A$776,$A207,СВЦЭМ!$B$33:$B$776,M$190)+'СЕТ СН'!$F$15</f>
        <v>144.16405280000001</v>
      </c>
      <c r="N207" s="36">
        <f>SUMIFS(СВЦЭМ!$F$33:$F$776,СВЦЭМ!$A$33:$A$776,$A207,СВЦЭМ!$B$33:$B$776,N$190)+'СЕТ СН'!$F$15</f>
        <v>137.69338931999999</v>
      </c>
      <c r="O207" s="36">
        <f>SUMIFS(СВЦЭМ!$F$33:$F$776,СВЦЭМ!$A$33:$A$776,$A207,СВЦЭМ!$B$33:$B$776,O$190)+'СЕТ СН'!$F$15</f>
        <v>129.69707776999999</v>
      </c>
      <c r="P207" s="36">
        <f>SUMIFS(СВЦЭМ!$F$33:$F$776,СВЦЭМ!$A$33:$A$776,$A207,СВЦЭМ!$B$33:$B$776,P$190)+'СЕТ СН'!$F$15</f>
        <v>130.96634327000001</v>
      </c>
      <c r="Q207" s="36">
        <f>SUMIFS(СВЦЭМ!$F$33:$F$776,СВЦЭМ!$A$33:$A$776,$A207,СВЦЭМ!$B$33:$B$776,Q$190)+'СЕТ СН'!$F$15</f>
        <v>130.15756779</v>
      </c>
      <c r="R207" s="36">
        <f>SUMIFS(СВЦЭМ!$F$33:$F$776,СВЦЭМ!$A$33:$A$776,$A207,СВЦЭМ!$B$33:$B$776,R$190)+'СЕТ СН'!$F$15</f>
        <v>130.83039880999999</v>
      </c>
      <c r="S207" s="36">
        <f>SUMIFS(СВЦЭМ!$F$33:$F$776,СВЦЭМ!$A$33:$A$776,$A207,СВЦЭМ!$B$33:$B$776,S$190)+'СЕТ СН'!$F$15</f>
        <v>130.59796829999999</v>
      </c>
      <c r="T207" s="36">
        <f>SUMIFS(СВЦЭМ!$F$33:$F$776,СВЦЭМ!$A$33:$A$776,$A207,СВЦЭМ!$B$33:$B$776,T$190)+'СЕТ СН'!$F$15</f>
        <v>125.91026199</v>
      </c>
      <c r="U207" s="36">
        <f>SUMIFS(СВЦЭМ!$F$33:$F$776,СВЦЭМ!$A$33:$A$776,$A207,СВЦЭМ!$B$33:$B$776,U$190)+'СЕТ СН'!$F$15</f>
        <v>124.73587881</v>
      </c>
      <c r="V207" s="36">
        <f>SUMIFS(СВЦЭМ!$F$33:$F$776,СВЦЭМ!$A$33:$A$776,$A207,СВЦЭМ!$B$33:$B$776,V$190)+'СЕТ СН'!$F$15</f>
        <v>122.57873073</v>
      </c>
      <c r="W207" s="36">
        <f>SUMIFS(СВЦЭМ!$F$33:$F$776,СВЦЭМ!$A$33:$A$776,$A207,СВЦЭМ!$B$33:$B$776,W$190)+'СЕТ СН'!$F$15</f>
        <v>123.97350269</v>
      </c>
      <c r="X207" s="36">
        <f>SUMIFS(СВЦЭМ!$F$33:$F$776,СВЦЭМ!$A$33:$A$776,$A207,СВЦЭМ!$B$33:$B$776,X$190)+'СЕТ СН'!$F$15</f>
        <v>127.78738121000001</v>
      </c>
      <c r="Y207" s="36">
        <f>SUMIFS(СВЦЭМ!$F$33:$F$776,СВЦЭМ!$A$33:$A$776,$A207,СВЦЭМ!$B$33:$B$776,Y$190)+'СЕТ СН'!$F$15</f>
        <v>136.15118636</v>
      </c>
    </row>
    <row r="208" spans="1:25" ht="15.75" x14ac:dyDescent="0.2">
      <c r="A208" s="35">
        <f t="shared" si="5"/>
        <v>43756</v>
      </c>
      <c r="B208" s="36">
        <f>SUMIFS(СВЦЭМ!$F$33:$F$776,СВЦЭМ!$A$33:$A$776,$A208,СВЦЭМ!$B$33:$B$776,B$190)+'СЕТ СН'!$F$15</f>
        <v>158.08149054</v>
      </c>
      <c r="C208" s="36">
        <f>SUMIFS(СВЦЭМ!$F$33:$F$776,СВЦЭМ!$A$33:$A$776,$A208,СВЦЭМ!$B$33:$B$776,C$190)+'СЕТ СН'!$F$15</f>
        <v>158.31269703999999</v>
      </c>
      <c r="D208" s="36">
        <f>SUMIFS(СВЦЭМ!$F$33:$F$776,СВЦЭМ!$A$33:$A$776,$A208,СВЦЭМ!$B$33:$B$776,D$190)+'СЕТ СН'!$F$15</f>
        <v>162.61983738999999</v>
      </c>
      <c r="E208" s="36">
        <f>SUMIFS(СВЦЭМ!$F$33:$F$776,СВЦЭМ!$A$33:$A$776,$A208,СВЦЭМ!$B$33:$B$776,E$190)+'СЕТ СН'!$F$15</f>
        <v>164.38672215</v>
      </c>
      <c r="F208" s="36">
        <f>SUMIFS(СВЦЭМ!$F$33:$F$776,СВЦЭМ!$A$33:$A$776,$A208,СВЦЭМ!$B$33:$B$776,F$190)+'СЕТ СН'!$F$15</f>
        <v>164.30590785999999</v>
      </c>
      <c r="G208" s="36">
        <f>SUMIFS(СВЦЭМ!$F$33:$F$776,СВЦЭМ!$A$33:$A$776,$A208,СВЦЭМ!$B$33:$B$776,G$190)+'СЕТ СН'!$F$15</f>
        <v>159.71615688</v>
      </c>
      <c r="H208" s="36">
        <f>SUMIFS(СВЦЭМ!$F$33:$F$776,СВЦЭМ!$A$33:$A$776,$A208,СВЦЭМ!$B$33:$B$776,H$190)+'СЕТ СН'!$F$15</f>
        <v>149.21093929</v>
      </c>
      <c r="I208" s="36">
        <f>SUMIFS(СВЦЭМ!$F$33:$F$776,СВЦЭМ!$A$33:$A$776,$A208,СВЦЭМ!$B$33:$B$776,I$190)+'СЕТ СН'!$F$15</f>
        <v>137.23691088000001</v>
      </c>
      <c r="J208" s="36">
        <f>SUMIFS(СВЦЭМ!$F$33:$F$776,СВЦЭМ!$A$33:$A$776,$A208,СВЦЭМ!$B$33:$B$776,J$190)+'СЕТ СН'!$F$15</f>
        <v>134.80411832999999</v>
      </c>
      <c r="K208" s="36">
        <f>SUMIFS(СВЦЭМ!$F$33:$F$776,СВЦЭМ!$A$33:$A$776,$A208,СВЦЭМ!$B$33:$B$776,K$190)+'СЕТ СН'!$F$15</f>
        <v>133.89949652999999</v>
      </c>
      <c r="L208" s="36">
        <f>SUMIFS(СВЦЭМ!$F$33:$F$776,СВЦЭМ!$A$33:$A$776,$A208,СВЦЭМ!$B$33:$B$776,L$190)+'СЕТ СН'!$F$15</f>
        <v>135.12070131999999</v>
      </c>
      <c r="M208" s="36">
        <f>SUMIFS(СВЦЭМ!$F$33:$F$776,СВЦЭМ!$A$33:$A$776,$A208,СВЦЭМ!$B$33:$B$776,M$190)+'СЕТ СН'!$F$15</f>
        <v>136.41731716999999</v>
      </c>
      <c r="N208" s="36">
        <f>SUMIFS(СВЦЭМ!$F$33:$F$776,СВЦЭМ!$A$33:$A$776,$A208,СВЦЭМ!$B$33:$B$776,N$190)+'СЕТ СН'!$F$15</f>
        <v>130.78842614999999</v>
      </c>
      <c r="O208" s="36">
        <f>SUMIFS(СВЦЭМ!$F$33:$F$776,СВЦЭМ!$A$33:$A$776,$A208,СВЦЭМ!$B$33:$B$776,O$190)+'СЕТ СН'!$F$15</f>
        <v>124.0979275</v>
      </c>
      <c r="P208" s="36">
        <f>SUMIFS(СВЦЭМ!$F$33:$F$776,СВЦЭМ!$A$33:$A$776,$A208,СВЦЭМ!$B$33:$B$776,P$190)+'СЕТ СН'!$F$15</f>
        <v>126.09627264</v>
      </c>
      <c r="Q208" s="36">
        <f>SUMIFS(СВЦЭМ!$F$33:$F$776,СВЦЭМ!$A$33:$A$776,$A208,СВЦЭМ!$B$33:$B$776,Q$190)+'СЕТ СН'!$F$15</f>
        <v>127.1163306</v>
      </c>
      <c r="R208" s="36">
        <f>SUMIFS(СВЦЭМ!$F$33:$F$776,СВЦЭМ!$A$33:$A$776,$A208,СВЦЭМ!$B$33:$B$776,R$190)+'СЕТ СН'!$F$15</f>
        <v>125.19502673</v>
      </c>
      <c r="S208" s="36">
        <f>SUMIFS(СВЦЭМ!$F$33:$F$776,СВЦЭМ!$A$33:$A$776,$A208,СВЦЭМ!$B$33:$B$776,S$190)+'СЕТ СН'!$F$15</f>
        <v>123.35065471</v>
      </c>
      <c r="T208" s="36">
        <f>SUMIFS(СВЦЭМ!$F$33:$F$776,СВЦЭМ!$A$33:$A$776,$A208,СВЦЭМ!$B$33:$B$776,T$190)+'СЕТ СН'!$F$15</f>
        <v>124.00024036000001</v>
      </c>
      <c r="U208" s="36">
        <f>SUMIFS(СВЦЭМ!$F$33:$F$776,СВЦЭМ!$A$33:$A$776,$A208,СВЦЭМ!$B$33:$B$776,U$190)+'СЕТ СН'!$F$15</f>
        <v>124.37832715</v>
      </c>
      <c r="V208" s="36">
        <f>SUMIFS(СВЦЭМ!$F$33:$F$776,СВЦЭМ!$A$33:$A$776,$A208,СВЦЭМ!$B$33:$B$776,V$190)+'СЕТ СН'!$F$15</f>
        <v>123.21893896</v>
      </c>
      <c r="W208" s="36">
        <f>SUMIFS(СВЦЭМ!$F$33:$F$776,СВЦЭМ!$A$33:$A$776,$A208,СВЦЭМ!$B$33:$B$776,W$190)+'СЕТ СН'!$F$15</f>
        <v>127.36151522</v>
      </c>
      <c r="X208" s="36">
        <f>SUMIFS(СВЦЭМ!$F$33:$F$776,СВЦЭМ!$A$33:$A$776,$A208,СВЦЭМ!$B$33:$B$776,X$190)+'СЕТ СН'!$F$15</f>
        <v>130.60115425000001</v>
      </c>
      <c r="Y208" s="36">
        <f>SUMIFS(СВЦЭМ!$F$33:$F$776,СВЦЭМ!$A$33:$A$776,$A208,СВЦЭМ!$B$33:$B$776,Y$190)+'СЕТ СН'!$F$15</f>
        <v>139.38740644999999</v>
      </c>
    </row>
    <row r="209" spans="1:25" ht="15.75" x14ac:dyDescent="0.2">
      <c r="A209" s="35">
        <f t="shared" si="5"/>
        <v>43757</v>
      </c>
      <c r="B209" s="36">
        <f>SUMIFS(СВЦЭМ!$F$33:$F$776,СВЦЭМ!$A$33:$A$776,$A209,СВЦЭМ!$B$33:$B$776,B$190)+'СЕТ СН'!$F$15</f>
        <v>147.93886531999999</v>
      </c>
      <c r="C209" s="36">
        <f>SUMIFS(СВЦЭМ!$F$33:$F$776,СВЦЭМ!$A$33:$A$776,$A209,СВЦЭМ!$B$33:$B$776,C$190)+'СЕТ СН'!$F$15</f>
        <v>157.41622035</v>
      </c>
      <c r="D209" s="36">
        <f>SUMIFS(СВЦЭМ!$F$33:$F$776,СВЦЭМ!$A$33:$A$776,$A209,СВЦЭМ!$B$33:$B$776,D$190)+'СЕТ СН'!$F$15</f>
        <v>156.53231640000001</v>
      </c>
      <c r="E209" s="36">
        <f>SUMIFS(СВЦЭМ!$F$33:$F$776,СВЦЭМ!$A$33:$A$776,$A209,СВЦЭМ!$B$33:$B$776,E$190)+'СЕТ СН'!$F$15</f>
        <v>156.32368923000001</v>
      </c>
      <c r="F209" s="36">
        <f>SUMIFS(СВЦЭМ!$F$33:$F$776,СВЦЭМ!$A$33:$A$776,$A209,СВЦЭМ!$B$33:$B$776,F$190)+'СЕТ СН'!$F$15</f>
        <v>155.25548115000001</v>
      </c>
      <c r="G209" s="36">
        <f>SUMIFS(СВЦЭМ!$F$33:$F$776,СВЦЭМ!$A$33:$A$776,$A209,СВЦЭМ!$B$33:$B$776,G$190)+'СЕТ СН'!$F$15</f>
        <v>153.14062340999999</v>
      </c>
      <c r="H209" s="36">
        <f>SUMIFS(СВЦЭМ!$F$33:$F$776,СВЦЭМ!$A$33:$A$776,$A209,СВЦЭМ!$B$33:$B$776,H$190)+'СЕТ СН'!$F$15</f>
        <v>147.05201417000001</v>
      </c>
      <c r="I209" s="36">
        <f>SUMIFS(СВЦЭМ!$F$33:$F$776,СВЦЭМ!$A$33:$A$776,$A209,СВЦЭМ!$B$33:$B$776,I$190)+'СЕТ СН'!$F$15</f>
        <v>141.62380691000001</v>
      </c>
      <c r="J209" s="36">
        <f>SUMIFS(СВЦЭМ!$F$33:$F$776,СВЦЭМ!$A$33:$A$776,$A209,СВЦЭМ!$B$33:$B$776,J$190)+'СЕТ СН'!$F$15</f>
        <v>136.20652254000001</v>
      </c>
      <c r="K209" s="36">
        <f>SUMIFS(СВЦЭМ!$F$33:$F$776,СВЦЭМ!$A$33:$A$776,$A209,СВЦЭМ!$B$33:$B$776,K$190)+'СЕТ СН'!$F$15</f>
        <v>134.46733427999999</v>
      </c>
      <c r="L209" s="36">
        <f>SUMIFS(СВЦЭМ!$F$33:$F$776,СВЦЭМ!$A$33:$A$776,$A209,СВЦЭМ!$B$33:$B$776,L$190)+'СЕТ СН'!$F$15</f>
        <v>131.96577013999999</v>
      </c>
      <c r="M209" s="36">
        <f>SUMIFS(СВЦЭМ!$F$33:$F$776,СВЦЭМ!$A$33:$A$776,$A209,СВЦЭМ!$B$33:$B$776,M$190)+'СЕТ СН'!$F$15</f>
        <v>130.98177609000001</v>
      </c>
      <c r="N209" s="36">
        <f>SUMIFS(СВЦЭМ!$F$33:$F$776,СВЦЭМ!$A$33:$A$776,$A209,СВЦЭМ!$B$33:$B$776,N$190)+'СЕТ СН'!$F$15</f>
        <v>128.07256139</v>
      </c>
      <c r="O209" s="36">
        <f>SUMIFS(СВЦЭМ!$F$33:$F$776,СВЦЭМ!$A$33:$A$776,$A209,СВЦЭМ!$B$33:$B$776,O$190)+'СЕТ СН'!$F$15</f>
        <v>123.75514774</v>
      </c>
      <c r="P209" s="36">
        <f>SUMIFS(СВЦЭМ!$F$33:$F$776,СВЦЭМ!$A$33:$A$776,$A209,СВЦЭМ!$B$33:$B$776,P$190)+'СЕТ СН'!$F$15</f>
        <v>125.42240366999999</v>
      </c>
      <c r="Q209" s="36">
        <f>SUMIFS(СВЦЭМ!$F$33:$F$776,СВЦЭМ!$A$33:$A$776,$A209,СВЦЭМ!$B$33:$B$776,Q$190)+'СЕТ СН'!$F$15</f>
        <v>126.01012148</v>
      </c>
      <c r="R209" s="36">
        <f>SUMIFS(СВЦЭМ!$F$33:$F$776,СВЦЭМ!$A$33:$A$776,$A209,СВЦЭМ!$B$33:$B$776,R$190)+'СЕТ СН'!$F$15</f>
        <v>124.20336635</v>
      </c>
      <c r="S209" s="36">
        <f>SUMIFS(СВЦЭМ!$F$33:$F$776,СВЦЭМ!$A$33:$A$776,$A209,СВЦЭМ!$B$33:$B$776,S$190)+'СЕТ СН'!$F$15</f>
        <v>122.83148111</v>
      </c>
      <c r="T209" s="36">
        <f>SUMIFS(СВЦЭМ!$F$33:$F$776,СВЦЭМ!$A$33:$A$776,$A209,СВЦЭМ!$B$33:$B$776,T$190)+'СЕТ СН'!$F$15</f>
        <v>120.05565498999999</v>
      </c>
      <c r="U209" s="36">
        <f>SUMIFS(СВЦЭМ!$F$33:$F$776,СВЦЭМ!$A$33:$A$776,$A209,СВЦЭМ!$B$33:$B$776,U$190)+'СЕТ СН'!$F$15</f>
        <v>123.05786659</v>
      </c>
      <c r="V209" s="36">
        <f>SUMIFS(СВЦЭМ!$F$33:$F$776,СВЦЭМ!$A$33:$A$776,$A209,СВЦЭМ!$B$33:$B$776,V$190)+'СЕТ СН'!$F$15</f>
        <v>120.85802006999999</v>
      </c>
      <c r="W209" s="36">
        <f>SUMIFS(СВЦЭМ!$F$33:$F$776,СВЦЭМ!$A$33:$A$776,$A209,СВЦЭМ!$B$33:$B$776,W$190)+'СЕТ СН'!$F$15</f>
        <v>122.47884356</v>
      </c>
      <c r="X209" s="36">
        <f>SUMIFS(СВЦЭМ!$F$33:$F$776,СВЦЭМ!$A$33:$A$776,$A209,СВЦЭМ!$B$33:$B$776,X$190)+'СЕТ СН'!$F$15</f>
        <v>126.30536013</v>
      </c>
      <c r="Y209" s="36">
        <f>SUMIFS(СВЦЭМ!$F$33:$F$776,СВЦЭМ!$A$33:$A$776,$A209,СВЦЭМ!$B$33:$B$776,Y$190)+'СЕТ СН'!$F$15</f>
        <v>135.86681655999999</v>
      </c>
    </row>
    <row r="210" spans="1:25" ht="15.75" x14ac:dyDescent="0.2">
      <c r="A210" s="35">
        <f t="shared" si="5"/>
        <v>43758</v>
      </c>
      <c r="B210" s="36">
        <f>SUMIFS(СВЦЭМ!$F$33:$F$776,СВЦЭМ!$A$33:$A$776,$A210,СВЦЭМ!$B$33:$B$776,B$190)+'СЕТ СН'!$F$15</f>
        <v>146.97038792999999</v>
      </c>
      <c r="C210" s="36">
        <f>SUMIFS(СВЦЭМ!$F$33:$F$776,СВЦЭМ!$A$33:$A$776,$A210,СВЦЭМ!$B$33:$B$776,C$190)+'СЕТ СН'!$F$15</f>
        <v>154.93735683</v>
      </c>
      <c r="D210" s="36">
        <f>SUMIFS(СВЦЭМ!$F$33:$F$776,СВЦЭМ!$A$33:$A$776,$A210,СВЦЭМ!$B$33:$B$776,D$190)+'СЕТ СН'!$F$15</f>
        <v>159.11938024</v>
      </c>
      <c r="E210" s="36">
        <f>SUMIFS(СВЦЭМ!$F$33:$F$776,СВЦЭМ!$A$33:$A$776,$A210,СВЦЭМ!$B$33:$B$776,E$190)+'СЕТ СН'!$F$15</f>
        <v>160.50155083000001</v>
      </c>
      <c r="F210" s="36">
        <f>SUMIFS(СВЦЭМ!$F$33:$F$776,СВЦЭМ!$A$33:$A$776,$A210,СВЦЭМ!$B$33:$B$776,F$190)+'СЕТ СН'!$F$15</f>
        <v>160.34830843</v>
      </c>
      <c r="G210" s="36">
        <f>SUMIFS(СВЦЭМ!$F$33:$F$776,СВЦЭМ!$A$33:$A$776,$A210,СВЦЭМ!$B$33:$B$776,G$190)+'СЕТ СН'!$F$15</f>
        <v>155.76825547000001</v>
      </c>
      <c r="H210" s="36">
        <f>SUMIFS(СВЦЭМ!$F$33:$F$776,СВЦЭМ!$A$33:$A$776,$A210,СВЦЭМ!$B$33:$B$776,H$190)+'СЕТ СН'!$F$15</f>
        <v>153.72414133999999</v>
      </c>
      <c r="I210" s="36">
        <f>SUMIFS(СВЦЭМ!$F$33:$F$776,СВЦЭМ!$A$33:$A$776,$A210,СВЦЭМ!$B$33:$B$776,I$190)+'СЕТ СН'!$F$15</f>
        <v>148.49935982</v>
      </c>
      <c r="J210" s="36">
        <f>SUMIFS(СВЦЭМ!$F$33:$F$776,СВЦЭМ!$A$33:$A$776,$A210,СВЦЭМ!$B$33:$B$776,J$190)+'СЕТ СН'!$F$15</f>
        <v>137.57370746999999</v>
      </c>
      <c r="K210" s="36">
        <f>SUMIFS(СВЦЭМ!$F$33:$F$776,СВЦЭМ!$A$33:$A$776,$A210,СВЦЭМ!$B$33:$B$776,K$190)+'СЕТ СН'!$F$15</f>
        <v>132.83211401</v>
      </c>
      <c r="L210" s="36">
        <f>SUMIFS(СВЦЭМ!$F$33:$F$776,СВЦЭМ!$A$33:$A$776,$A210,СВЦЭМ!$B$33:$B$776,L$190)+'СЕТ СН'!$F$15</f>
        <v>133.68402327000001</v>
      </c>
      <c r="M210" s="36">
        <f>SUMIFS(СВЦЭМ!$F$33:$F$776,СВЦЭМ!$A$33:$A$776,$A210,СВЦЭМ!$B$33:$B$776,M$190)+'СЕТ СН'!$F$15</f>
        <v>134.27488269</v>
      </c>
      <c r="N210" s="36">
        <f>SUMIFS(СВЦЭМ!$F$33:$F$776,СВЦЭМ!$A$33:$A$776,$A210,СВЦЭМ!$B$33:$B$776,N$190)+'СЕТ СН'!$F$15</f>
        <v>126.39270996</v>
      </c>
      <c r="O210" s="36">
        <f>SUMIFS(СВЦЭМ!$F$33:$F$776,СВЦЭМ!$A$33:$A$776,$A210,СВЦЭМ!$B$33:$B$776,O$190)+'СЕТ СН'!$F$15</f>
        <v>124.91347168</v>
      </c>
      <c r="P210" s="36">
        <f>SUMIFS(СВЦЭМ!$F$33:$F$776,СВЦЭМ!$A$33:$A$776,$A210,СВЦЭМ!$B$33:$B$776,P$190)+'СЕТ СН'!$F$15</f>
        <v>126.45600113</v>
      </c>
      <c r="Q210" s="36">
        <f>SUMIFS(СВЦЭМ!$F$33:$F$776,СВЦЭМ!$A$33:$A$776,$A210,СВЦЭМ!$B$33:$B$776,Q$190)+'СЕТ СН'!$F$15</f>
        <v>125.90018307</v>
      </c>
      <c r="R210" s="36">
        <f>SUMIFS(СВЦЭМ!$F$33:$F$776,СВЦЭМ!$A$33:$A$776,$A210,СВЦЭМ!$B$33:$B$776,R$190)+'СЕТ СН'!$F$15</f>
        <v>126.08774457</v>
      </c>
      <c r="S210" s="36">
        <f>SUMIFS(СВЦЭМ!$F$33:$F$776,СВЦЭМ!$A$33:$A$776,$A210,СВЦЭМ!$B$33:$B$776,S$190)+'СЕТ СН'!$F$15</f>
        <v>125.21241319000001</v>
      </c>
      <c r="T210" s="36">
        <f>SUMIFS(СВЦЭМ!$F$33:$F$776,СВЦЭМ!$A$33:$A$776,$A210,СВЦЭМ!$B$33:$B$776,T$190)+'СЕТ СН'!$F$15</f>
        <v>123.51359626</v>
      </c>
      <c r="U210" s="36">
        <f>SUMIFS(СВЦЭМ!$F$33:$F$776,СВЦЭМ!$A$33:$A$776,$A210,СВЦЭМ!$B$33:$B$776,U$190)+'СЕТ СН'!$F$15</f>
        <v>124.46455868</v>
      </c>
      <c r="V210" s="36">
        <f>SUMIFS(СВЦЭМ!$F$33:$F$776,СВЦЭМ!$A$33:$A$776,$A210,СВЦЭМ!$B$33:$B$776,V$190)+'СЕТ СН'!$F$15</f>
        <v>121.80841069</v>
      </c>
      <c r="W210" s="36">
        <f>SUMIFS(СВЦЭМ!$F$33:$F$776,СВЦЭМ!$A$33:$A$776,$A210,СВЦЭМ!$B$33:$B$776,W$190)+'СЕТ СН'!$F$15</f>
        <v>120.43223439</v>
      </c>
      <c r="X210" s="36">
        <f>SUMIFS(СВЦЭМ!$F$33:$F$776,СВЦЭМ!$A$33:$A$776,$A210,СВЦЭМ!$B$33:$B$776,X$190)+'СЕТ СН'!$F$15</f>
        <v>122.1452151</v>
      </c>
      <c r="Y210" s="36">
        <f>SUMIFS(СВЦЭМ!$F$33:$F$776,СВЦЭМ!$A$33:$A$776,$A210,СВЦЭМ!$B$33:$B$776,Y$190)+'СЕТ СН'!$F$15</f>
        <v>131.14223236000001</v>
      </c>
    </row>
    <row r="211" spans="1:25" ht="15.75" x14ac:dyDescent="0.2">
      <c r="A211" s="35">
        <f t="shared" si="5"/>
        <v>43759</v>
      </c>
      <c r="B211" s="36">
        <f>SUMIFS(СВЦЭМ!$F$33:$F$776,СВЦЭМ!$A$33:$A$776,$A211,СВЦЭМ!$B$33:$B$776,B$190)+'СЕТ СН'!$F$15</f>
        <v>150.14344541</v>
      </c>
      <c r="C211" s="36">
        <f>SUMIFS(СВЦЭМ!$F$33:$F$776,СВЦЭМ!$A$33:$A$776,$A211,СВЦЭМ!$B$33:$B$776,C$190)+'СЕТ СН'!$F$15</f>
        <v>158.39691508000001</v>
      </c>
      <c r="D211" s="36">
        <f>SUMIFS(СВЦЭМ!$F$33:$F$776,СВЦЭМ!$A$33:$A$776,$A211,СВЦЭМ!$B$33:$B$776,D$190)+'СЕТ СН'!$F$15</f>
        <v>162.32686157000001</v>
      </c>
      <c r="E211" s="36">
        <f>SUMIFS(СВЦЭМ!$F$33:$F$776,СВЦЭМ!$A$33:$A$776,$A211,СВЦЭМ!$B$33:$B$776,E$190)+'СЕТ СН'!$F$15</f>
        <v>163.51050547</v>
      </c>
      <c r="F211" s="36">
        <f>SUMIFS(СВЦЭМ!$F$33:$F$776,СВЦЭМ!$A$33:$A$776,$A211,СВЦЭМ!$B$33:$B$776,F$190)+'СЕТ СН'!$F$15</f>
        <v>163.25936161999999</v>
      </c>
      <c r="G211" s="36">
        <f>SUMIFS(СВЦЭМ!$F$33:$F$776,СВЦЭМ!$A$33:$A$776,$A211,СВЦЭМ!$B$33:$B$776,G$190)+'СЕТ СН'!$F$15</f>
        <v>158.77757004</v>
      </c>
      <c r="H211" s="36">
        <f>SUMIFS(СВЦЭМ!$F$33:$F$776,СВЦЭМ!$A$33:$A$776,$A211,СВЦЭМ!$B$33:$B$776,H$190)+'СЕТ СН'!$F$15</f>
        <v>152.36531832</v>
      </c>
      <c r="I211" s="36">
        <f>SUMIFS(СВЦЭМ!$F$33:$F$776,СВЦЭМ!$A$33:$A$776,$A211,СВЦЭМ!$B$33:$B$776,I$190)+'СЕТ СН'!$F$15</f>
        <v>144.73162275000001</v>
      </c>
      <c r="J211" s="36">
        <f>SUMIFS(СВЦЭМ!$F$33:$F$776,СВЦЭМ!$A$33:$A$776,$A211,СВЦЭМ!$B$33:$B$776,J$190)+'СЕТ СН'!$F$15</f>
        <v>141.42011751999999</v>
      </c>
      <c r="K211" s="36">
        <f>SUMIFS(СВЦЭМ!$F$33:$F$776,СВЦЭМ!$A$33:$A$776,$A211,СВЦЭМ!$B$33:$B$776,K$190)+'СЕТ СН'!$F$15</f>
        <v>139.23309762</v>
      </c>
      <c r="L211" s="36">
        <f>SUMIFS(СВЦЭМ!$F$33:$F$776,СВЦЭМ!$A$33:$A$776,$A211,СВЦЭМ!$B$33:$B$776,L$190)+'СЕТ СН'!$F$15</f>
        <v>137.20012396000001</v>
      </c>
      <c r="M211" s="36">
        <f>SUMIFS(СВЦЭМ!$F$33:$F$776,СВЦЭМ!$A$33:$A$776,$A211,СВЦЭМ!$B$33:$B$776,M$190)+'СЕТ СН'!$F$15</f>
        <v>137.81671333</v>
      </c>
      <c r="N211" s="36">
        <f>SUMIFS(СВЦЭМ!$F$33:$F$776,СВЦЭМ!$A$33:$A$776,$A211,СВЦЭМ!$B$33:$B$776,N$190)+'СЕТ СН'!$F$15</f>
        <v>130.41448675999999</v>
      </c>
      <c r="O211" s="36">
        <f>SUMIFS(СВЦЭМ!$F$33:$F$776,СВЦЭМ!$A$33:$A$776,$A211,СВЦЭМ!$B$33:$B$776,O$190)+'СЕТ СН'!$F$15</f>
        <v>123.75794211</v>
      </c>
      <c r="P211" s="36">
        <f>SUMIFS(СВЦЭМ!$F$33:$F$776,СВЦЭМ!$A$33:$A$776,$A211,СВЦЭМ!$B$33:$B$776,P$190)+'СЕТ СН'!$F$15</f>
        <v>124.29458859</v>
      </c>
      <c r="Q211" s="36">
        <f>SUMIFS(СВЦЭМ!$F$33:$F$776,СВЦЭМ!$A$33:$A$776,$A211,СВЦЭМ!$B$33:$B$776,Q$190)+'СЕТ СН'!$F$15</f>
        <v>124.43276459000001</v>
      </c>
      <c r="R211" s="36">
        <f>SUMIFS(СВЦЭМ!$F$33:$F$776,СВЦЭМ!$A$33:$A$776,$A211,СВЦЭМ!$B$33:$B$776,R$190)+'СЕТ СН'!$F$15</f>
        <v>123.75907723</v>
      </c>
      <c r="S211" s="36">
        <f>SUMIFS(СВЦЭМ!$F$33:$F$776,СВЦЭМ!$A$33:$A$776,$A211,СВЦЭМ!$B$33:$B$776,S$190)+'СЕТ СН'!$F$15</f>
        <v>124.60246761000001</v>
      </c>
      <c r="T211" s="36">
        <f>SUMIFS(СВЦЭМ!$F$33:$F$776,СВЦЭМ!$A$33:$A$776,$A211,СВЦЭМ!$B$33:$B$776,T$190)+'СЕТ СН'!$F$15</f>
        <v>122.70639568</v>
      </c>
      <c r="U211" s="36">
        <f>SUMIFS(СВЦЭМ!$F$33:$F$776,СВЦЭМ!$A$33:$A$776,$A211,СВЦЭМ!$B$33:$B$776,U$190)+'СЕТ СН'!$F$15</f>
        <v>122.198426</v>
      </c>
      <c r="V211" s="36">
        <f>SUMIFS(СВЦЭМ!$F$33:$F$776,СВЦЭМ!$A$33:$A$776,$A211,СВЦЭМ!$B$33:$B$776,V$190)+'СЕТ СН'!$F$15</f>
        <v>121.62905867000001</v>
      </c>
      <c r="W211" s="36">
        <f>SUMIFS(СВЦЭМ!$F$33:$F$776,СВЦЭМ!$A$33:$A$776,$A211,СВЦЭМ!$B$33:$B$776,W$190)+'СЕТ СН'!$F$15</f>
        <v>126.94665976</v>
      </c>
      <c r="X211" s="36">
        <f>SUMIFS(СВЦЭМ!$F$33:$F$776,СВЦЭМ!$A$33:$A$776,$A211,СВЦЭМ!$B$33:$B$776,X$190)+'СЕТ СН'!$F$15</f>
        <v>128.01526996999999</v>
      </c>
      <c r="Y211" s="36">
        <f>SUMIFS(СВЦЭМ!$F$33:$F$776,СВЦЭМ!$A$33:$A$776,$A211,СВЦЭМ!$B$33:$B$776,Y$190)+'СЕТ СН'!$F$15</f>
        <v>136.61534419</v>
      </c>
    </row>
    <row r="212" spans="1:25" ht="15.75" x14ac:dyDescent="0.2">
      <c r="A212" s="35">
        <f t="shared" si="5"/>
        <v>43760</v>
      </c>
      <c r="B212" s="36">
        <f>SUMIFS(СВЦЭМ!$F$33:$F$776,СВЦЭМ!$A$33:$A$776,$A212,СВЦЭМ!$B$33:$B$776,B$190)+'СЕТ СН'!$F$15</f>
        <v>156.21932286000001</v>
      </c>
      <c r="C212" s="36">
        <f>SUMIFS(СВЦЭМ!$F$33:$F$776,СВЦЭМ!$A$33:$A$776,$A212,СВЦЭМ!$B$33:$B$776,C$190)+'СЕТ СН'!$F$15</f>
        <v>164.20787582</v>
      </c>
      <c r="D212" s="36">
        <f>SUMIFS(СВЦЭМ!$F$33:$F$776,СВЦЭМ!$A$33:$A$776,$A212,СВЦЭМ!$B$33:$B$776,D$190)+'СЕТ СН'!$F$15</f>
        <v>167.91493711000001</v>
      </c>
      <c r="E212" s="36">
        <f>SUMIFS(СВЦЭМ!$F$33:$F$776,СВЦЭМ!$A$33:$A$776,$A212,СВЦЭМ!$B$33:$B$776,E$190)+'СЕТ СН'!$F$15</f>
        <v>167.80779471</v>
      </c>
      <c r="F212" s="36">
        <f>SUMIFS(СВЦЭМ!$F$33:$F$776,СВЦЭМ!$A$33:$A$776,$A212,СВЦЭМ!$B$33:$B$776,F$190)+'СЕТ СН'!$F$15</f>
        <v>167.05443528000001</v>
      </c>
      <c r="G212" s="36">
        <f>SUMIFS(СВЦЭМ!$F$33:$F$776,СВЦЭМ!$A$33:$A$776,$A212,СВЦЭМ!$B$33:$B$776,G$190)+'СЕТ СН'!$F$15</f>
        <v>163.58278555000001</v>
      </c>
      <c r="H212" s="36">
        <f>SUMIFS(СВЦЭМ!$F$33:$F$776,СВЦЭМ!$A$33:$A$776,$A212,СВЦЭМ!$B$33:$B$776,H$190)+'СЕТ СН'!$F$15</f>
        <v>151.57128072</v>
      </c>
      <c r="I212" s="36">
        <f>SUMIFS(СВЦЭМ!$F$33:$F$776,СВЦЭМ!$A$33:$A$776,$A212,СВЦЭМ!$B$33:$B$776,I$190)+'СЕТ СН'!$F$15</f>
        <v>143.01220090999999</v>
      </c>
      <c r="J212" s="36">
        <f>SUMIFS(СВЦЭМ!$F$33:$F$776,СВЦЭМ!$A$33:$A$776,$A212,СВЦЭМ!$B$33:$B$776,J$190)+'СЕТ СН'!$F$15</f>
        <v>139.34442032000001</v>
      </c>
      <c r="K212" s="36">
        <f>SUMIFS(СВЦЭМ!$F$33:$F$776,СВЦЭМ!$A$33:$A$776,$A212,СВЦЭМ!$B$33:$B$776,K$190)+'СЕТ СН'!$F$15</f>
        <v>135.56762148000001</v>
      </c>
      <c r="L212" s="36">
        <f>SUMIFS(СВЦЭМ!$F$33:$F$776,СВЦЭМ!$A$33:$A$776,$A212,СВЦЭМ!$B$33:$B$776,L$190)+'СЕТ СН'!$F$15</f>
        <v>135.43659529000001</v>
      </c>
      <c r="M212" s="36">
        <f>SUMIFS(СВЦЭМ!$F$33:$F$776,СВЦЭМ!$A$33:$A$776,$A212,СВЦЭМ!$B$33:$B$776,M$190)+'СЕТ СН'!$F$15</f>
        <v>136.54523341000001</v>
      </c>
      <c r="N212" s="36">
        <f>SUMIFS(СВЦЭМ!$F$33:$F$776,СВЦЭМ!$A$33:$A$776,$A212,СВЦЭМ!$B$33:$B$776,N$190)+'СЕТ СН'!$F$15</f>
        <v>130.11518083000001</v>
      </c>
      <c r="O212" s="36">
        <f>SUMIFS(СВЦЭМ!$F$33:$F$776,СВЦЭМ!$A$33:$A$776,$A212,СВЦЭМ!$B$33:$B$776,O$190)+'СЕТ СН'!$F$15</f>
        <v>127.15018181000001</v>
      </c>
      <c r="P212" s="36">
        <f>SUMIFS(СВЦЭМ!$F$33:$F$776,СВЦЭМ!$A$33:$A$776,$A212,СВЦЭМ!$B$33:$B$776,P$190)+'СЕТ СН'!$F$15</f>
        <v>128.28874741999999</v>
      </c>
      <c r="Q212" s="36">
        <f>SUMIFS(СВЦЭМ!$F$33:$F$776,СВЦЭМ!$A$33:$A$776,$A212,СВЦЭМ!$B$33:$B$776,Q$190)+'СЕТ СН'!$F$15</f>
        <v>129.12837837000001</v>
      </c>
      <c r="R212" s="36">
        <f>SUMIFS(СВЦЭМ!$F$33:$F$776,СВЦЭМ!$A$33:$A$776,$A212,СВЦЭМ!$B$33:$B$776,R$190)+'СЕТ СН'!$F$15</f>
        <v>126.92337816</v>
      </c>
      <c r="S212" s="36">
        <f>SUMIFS(СВЦЭМ!$F$33:$F$776,СВЦЭМ!$A$33:$A$776,$A212,СВЦЭМ!$B$33:$B$776,S$190)+'СЕТ СН'!$F$15</f>
        <v>124.16567288</v>
      </c>
      <c r="T212" s="36">
        <f>SUMIFS(СВЦЭМ!$F$33:$F$776,СВЦЭМ!$A$33:$A$776,$A212,СВЦЭМ!$B$33:$B$776,T$190)+'СЕТ СН'!$F$15</f>
        <v>119.41193364999999</v>
      </c>
      <c r="U212" s="36">
        <f>SUMIFS(СВЦЭМ!$F$33:$F$776,СВЦЭМ!$A$33:$A$776,$A212,СВЦЭМ!$B$33:$B$776,U$190)+'СЕТ СН'!$F$15</f>
        <v>116.80696937</v>
      </c>
      <c r="V212" s="36">
        <f>SUMIFS(СВЦЭМ!$F$33:$F$776,СВЦЭМ!$A$33:$A$776,$A212,СВЦЭМ!$B$33:$B$776,V$190)+'СЕТ СН'!$F$15</f>
        <v>117.17711448</v>
      </c>
      <c r="W212" s="36">
        <f>SUMIFS(СВЦЭМ!$F$33:$F$776,СВЦЭМ!$A$33:$A$776,$A212,СВЦЭМ!$B$33:$B$776,W$190)+'СЕТ СН'!$F$15</f>
        <v>118.60347736999999</v>
      </c>
      <c r="X212" s="36">
        <f>SUMIFS(СВЦЭМ!$F$33:$F$776,СВЦЭМ!$A$33:$A$776,$A212,СВЦЭМ!$B$33:$B$776,X$190)+'СЕТ СН'!$F$15</f>
        <v>123.74119715</v>
      </c>
      <c r="Y212" s="36">
        <f>SUMIFS(СВЦЭМ!$F$33:$F$776,СВЦЭМ!$A$33:$A$776,$A212,СВЦЭМ!$B$33:$B$776,Y$190)+'СЕТ СН'!$F$15</f>
        <v>134.1080714</v>
      </c>
    </row>
    <row r="213" spans="1:25" ht="15.75" x14ac:dyDescent="0.2">
      <c r="A213" s="35">
        <f t="shared" si="5"/>
        <v>43761</v>
      </c>
      <c r="B213" s="36">
        <f>SUMIFS(СВЦЭМ!$F$33:$F$776,СВЦЭМ!$A$33:$A$776,$A213,СВЦЭМ!$B$33:$B$776,B$190)+'СЕТ СН'!$F$15</f>
        <v>149.95500329999999</v>
      </c>
      <c r="C213" s="36">
        <f>SUMIFS(СВЦЭМ!$F$33:$F$776,СВЦЭМ!$A$33:$A$776,$A213,СВЦЭМ!$B$33:$B$776,C$190)+'СЕТ СН'!$F$15</f>
        <v>156.18054101000001</v>
      </c>
      <c r="D213" s="36">
        <f>SUMIFS(СВЦЭМ!$F$33:$F$776,СВЦЭМ!$A$33:$A$776,$A213,СВЦЭМ!$B$33:$B$776,D$190)+'СЕТ СН'!$F$15</f>
        <v>159.03419577</v>
      </c>
      <c r="E213" s="36">
        <f>SUMIFS(СВЦЭМ!$F$33:$F$776,СВЦЭМ!$A$33:$A$776,$A213,СВЦЭМ!$B$33:$B$776,E$190)+'СЕТ СН'!$F$15</f>
        <v>163.72567581999999</v>
      </c>
      <c r="F213" s="36">
        <f>SUMIFS(СВЦЭМ!$F$33:$F$776,СВЦЭМ!$A$33:$A$776,$A213,СВЦЭМ!$B$33:$B$776,F$190)+'СЕТ СН'!$F$15</f>
        <v>165.94549673</v>
      </c>
      <c r="G213" s="36">
        <f>SUMIFS(СВЦЭМ!$F$33:$F$776,СВЦЭМ!$A$33:$A$776,$A213,СВЦЭМ!$B$33:$B$776,G$190)+'СЕТ СН'!$F$15</f>
        <v>161.25853079999999</v>
      </c>
      <c r="H213" s="36">
        <f>SUMIFS(СВЦЭМ!$F$33:$F$776,СВЦЭМ!$A$33:$A$776,$A213,СВЦЭМ!$B$33:$B$776,H$190)+'СЕТ СН'!$F$15</f>
        <v>150.16210013</v>
      </c>
      <c r="I213" s="36">
        <f>SUMIFS(СВЦЭМ!$F$33:$F$776,СВЦЭМ!$A$33:$A$776,$A213,СВЦЭМ!$B$33:$B$776,I$190)+'СЕТ СН'!$F$15</f>
        <v>141.62756598000001</v>
      </c>
      <c r="J213" s="36">
        <f>SUMIFS(СВЦЭМ!$F$33:$F$776,СВЦЭМ!$A$33:$A$776,$A213,СВЦЭМ!$B$33:$B$776,J$190)+'СЕТ СН'!$F$15</f>
        <v>137.92706568</v>
      </c>
      <c r="K213" s="36">
        <f>SUMIFS(СВЦЭМ!$F$33:$F$776,СВЦЭМ!$A$33:$A$776,$A213,СВЦЭМ!$B$33:$B$776,K$190)+'СЕТ СН'!$F$15</f>
        <v>135.45621747000001</v>
      </c>
      <c r="L213" s="36">
        <f>SUMIFS(СВЦЭМ!$F$33:$F$776,СВЦЭМ!$A$33:$A$776,$A213,СВЦЭМ!$B$33:$B$776,L$190)+'СЕТ СН'!$F$15</f>
        <v>135.66284802000001</v>
      </c>
      <c r="M213" s="36">
        <f>SUMIFS(СВЦЭМ!$F$33:$F$776,СВЦЭМ!$A$33:$A$776,$A213,СВЦЭМ!$B$33:$B$776,M$190)+'СЕТ СН'!$F$15</f>
        <v>136.45086205000001</v>
      </c>
      <c r="N213" s="36">
        <f>SUMIFS(СВЦЭМ!$F$33:$F$776,СВЦЭМ!$A$33:$A$776,$A213,СВЦЭМ!$B$33:$B$776,N$190)+'СЕТ СН'!$F$15</f>
        <v>132.69592893999999</v>
      </c>
      <c r="O213" s="36">
        <f>SUMIFS(СВЦЭМ!$F$33:$F$776,СВЦЭМ!$A$33:$A$776,$A213,СВЦЭМ!$B$33:$B$776,O$190)+'СЕТ СН'!$F$15</f>
        <v>130.00329984000001</v>
      </c>
      <c r="P213" s="36">
        <f>SUMIFS(СВЦЭМ!$F$33:$F$776,СВЦЭМ!$A$33:$A$776,$A213,СВЦЭМ!$B$33:$B$776,P$190)+'СЕТ СН'!$F$15</f>
        <v>129.79893598999999</v>
      </c>
      <c r="Q213" s="36">
        <f>SUMIFS(СВЦЭМ!$F$33:$F$776,СВЦЭМ!$A$33:$A$776,$A213,СВЦЭМ!$B$33:$B$776,Q$190)+'СЕТ СН'!$F$15</f>
        <v>129.03775109</v>
      </c>
      <c r="R213" s="36">
        <f>SUMIFS(СВЦЭМ!$F$33:$F$776,СВЦЭМ!$A$33:$A$776,$A213,СВЦЭМ!$B$33:$B$776,R$190)+'СЕТ СН'!$F$15</f>
        <v>128.11212871000001</v>
      </c>
      <c r="S213" s="36">
        <f>SUMIFS(СВЦЭМ!$F$33:$F$776,СВЦЭМ!$A$33:$A$776,$A213,СВЦЭМ!$B$33:$B$776,S$190)+'СЕТ СН'!$F$15</f>
        <v>128.42107461000001</v>
      </c>
      <c r="T213" s="36">
        <f>SUMIFS(СВЦЭМ!$F$33:$F$776,СВЦЭМ!$A$33:$A$776,$A213,СВЦЭМ!$B$33:$B$776,T$190)+'СЕТ СН'!$F$15</f>
        <v>124.70820949</v>
      </c>
      <c r="U213" s="36">
        <f>SUMIFS(СВЦЭМ!$F$33:$F$776,СВЦЭМ!$A$33:$A$776,$A213,СВЦЭМ!$B$33:$B$776,U$190)+'СЕТ СН'!$F$15</f>
        <v>116.35320831</v>
      </c>
      <c r="V213" s="36">
        <f>SUMIFS(СВЦЭМ!$F$33:$F$776,СВЦЭМ!$A$33:$A$776,$A213,СВЦЭМ!$B$33:$B$776,V$190)+'СЕТ СН'!$F$15</f>
        <v>116.02936338000001</v>
      </c>
      <c r="W213" s="36">
        <f>SUMIFS(СВЦЭМ!$F$33:$F$776,СВЦЭМ!$A$33:$A$776,$A213,СВЦЭМ!$B$33:$B$776,W$190)+'СЕТ СН'!$F$15</f>
        <v>118.3833202</v>
      </c>
      <c r="X213" s="36">
        <f>SUMIFS(СВЦЭМ!$F$33:$F$776,СВЦЭМ!$A$33:$A$776,$A213,СВЦЭМ!$B$33:$B$776,X$190)+'СЕТ СН'!$F$15</f>
        <v>123.30454533</v>
      </c>
      <c r="Y213" s="36">
        <f>SUMIFS(СВЦЭМ!$F$33:$F$776,СВЦЭМ!$A$33:$A$776,$A213,СВЦЭМ!$B$33:$B$776,Y$190)+'СЕТ СН'!$F$15</f>
        <v>132.32335029000001</v>
      </c>
    </row>
    <row r="214" spans="1:25" ht="15.75" x14ac:dyDescent="0.2">
      <c r="A214" s="35">
        <f t="shared" si="5"/>
        <v>43762</v>
      </c>
      <c r="B214" s="36">
        <f>SUMIFS(СВЦЭМ!$F$33:$F$776,СВЦЭМ!$A$33:$A$776,$A214,СВЦЭМ!$B$33:$B$776,B$190)+'СЕТ СН'!$F$15</f>
        <v>151.10839622</v>
      </c>
      <c r="C214" s="36">
        <f>SUMIFS(СВЦЭМ!$F$33:$F$776,СВЦЭМ!$A$33:$A$776,$A214,СВЦЭМ!$B$33:$B$776,C$190)+'СЕТ СН'!$F$15</f>
        <v>159.89614047000001</v>
      </c>
      <c r="D214" s="36">
        <f>SUMIFS(СВЦЭМ!$F$33:$F$776,СВЦЭМ!$A$33:$A$776,$A214,СВЦЭМ!$B$33:$B$776,D$190)+'СЕТ СН'!$F$15</f>
        <v>162.97520188999999</v>
      </c>
      <c r="E214" s="36">
        <f>SUMIFS(СВЦЭМ!$F$33:$F$776,СВЦЭМ!$A$33:$A$776,$A214,СВЦЭМ!$B$33:$B$776,E$190)+'СЕТ СН'!$F$15</f>
        <v>164.75602148999999</v>
      </c>
      <c r="F214" s="36">
        <f>SUMIFS(СВЦЭМ!$F$33:$F$776,СВЦЭМ!$A$33:$A$776,$A214,СВЦЭМ!$B$33:$B$776,F$190)+'СЕТ СН'!$F$15</f>
        <v>164.44076262999999</v>
      </c>
      <c r="G214" s="36">
        <f>SUMIFS(СВЦЭМ!$F$33:$F$776,СВЦЭМ!$A$33:$A$776,$A214,СВЦЭМ!$B$33:$B$776,G$190)+'СЕТ СН'!$F$15</f>
        <v>159.42866212000001</v>
      </c>
      <c r="H214" s="36">
        <f>SUMIFS(СВЦЭМ!$F$33:$F$776,СВЦЭМ!$A$33:$A$776,$A214,СВЦЭМ!$B$33:$B$776,H$190)+'СЕТ СН'!$F$15</f>
        <v>147.96314662</v>
      </c>
      <c r="I214" s="36">
        <f>SUMIFS(СВЦЭМ!$F$33:$F$776,СВЦЭМ!$A$33:$A$776,$A214,СВЦЭМ!$B$33:$B$776,I$190)+'СЕТ СН'!$F$15</f>
        <v>140.19288121</v>
      </c>
      <c r="J214" s="36">
        <f>SUMIFS(СВЦЭМ!$F$33:$F$776,СВЦЭМ!$A$33:$A$776,$A214,СВЦЭМ!$B$33:$B$776,J$190)+'СЕТ СН'!$F$15</f>
        <v>138.58901997999999</v>
      </c>
      <c r="K214" s="36">
        <f>SUMIFS(СВЦЭМ!$F$33:$F$776,СВЦЭМ!$A$33:$A$776,$A214,СВЦЭМ!$B$33:$B$776,K$190)+'СЕТ СН'!$F$15</f>
        <v>138.33730163999999</v>
      </c>
      <c r="L214" s="36">
        <f>SUMIFS(СВЦЭМ!$F$33:$F$776,СВЦЭМ!$A$33:$A$776,$A214,СВЦЭМ!$B$33:$B$776,L$190)+'СЕТ СН'!$F$15</f>
        <v>139.6900129</v>
      </c>
      <c r="M214" s="36">
        <f>SUMIFS(СВЦЭМ!$F$33:$F$776,СВЦЭМ!$A$33:$A$776,$A214,СВЦЭМ!$B$33:$B$776,M$190)+'СЕТ СН'!$F$15</f>
        <v>139.59419972000001</v>
      </c>
      <c r="N214" s="36">
        <f>SUMIFS(СВЦЭМ!$F$33:$F$776,СВЦЭМ!$A$33:$A$776,$A214,СВЦЭМ!$B$33:$B$776,N$190)+'СЕТ СН'!$F$15</f>
        <v>133.63742060999999</v>
      </c>
      <c r="O214" s="36">
        <f>SUMIFS(СВЦЭМ!$F$33:$F$776,СВЦЭМ!$A$33:$A$776,$A214,СВЦЭМ!$B$33:$B$776,O$190)+'СЕТ СН'!$F$15</f>
        <v>127.00833618999999</v>
      </c>
      <c r="P214" s="36">
        <f>SUMIFS(СВЦЭМ!$F$33:$F$776,СВЦЭМ!$A$33:$A$776,$A214,СВЦЭМ!$B$33:$B$776,P$190)+'СЕТ СН'!$F$15</f>
        <v>128.31362745000001</v>
      </c>
      <c r="Q214" s="36">
        <f>SUMIFS(СВЦЭМ!$F$33:$F$776,СВЦЭМ!$A$33:$A$776,$A214,СВЦЭМ!$B$33:$B$776,Q$190)+'СЕТ СН'!$F$15</f>
        <v>128.06010921999999</v>
      </c>
      <c r="R214" s="36">
        <f>SUMIFS(СВЦЭМ!$F$33:$F$776,СВЦЭМ!$A$33:$A$776,$A214,СВЦЭМ!$B$33:$B$776,R$190)+'СЕТ СН'!$F$15</f>
        <v>126.44472293</v>
      </c>
      <c r="S214" s="36">
        <f>SUMIFS(СВЦЭМ!$F$33:$F$776,СВЦЭМ!$A$33:$A$776,$A214,СВЦЭМ!$B$33:$B$776,S$190)+'СЕТ СН'!$F$15</f>
        <v>125.56257107</v>
      </c>
      <c r="T214" s="36">
        <f>SUMIFS(СВЦЭМ!$F$33:$F$776,СВЦЭМ!$A$33:$A$776,$A214,СВЦЭМ!$B$33:$B$776,T$190)+'СЕТ СН'!$F$15</f>
        <v>125.40288891</v>
      </c>
      <c r="U214" s="36">
        <f>SUMIFS(СВЦЭМ!$F$33:$F$776,СВЦЭМ!$A$33:$A$776,$A214,СВЦЭМ!$B$33:$B$776,U$190)+'СЕТ СН'!$F$15</f>
        <v>121.14429446</v>
      </c>
      <c r="V214" s="36">
        <f>SUMIFS(СВЦЭМ!$F$33:$F$776,СВЦЭМ!$A$33:$A$776,$A214,СВЦЭМ!$B$33:$B$776,V$190)+'СЕТ СН'!$F$15</f>
        <v>120.43124089</v>
      </c>
      <c r="W214" s="36">
        <f>SUMIFS(СВЦЭМ!$F$33:$F$776,СВЦЭМ!$A$33:$A$776,$A214,СВЦЭМ!$B$33:$B$776,W$190)+'СЕТ СН'!$F$15</f>
        <v>121.43725429</v>
      </c>
      <c r="X214" s="36">
        <f>SUMIFS(СВЦЭМ!$F$33:$F$776,СВЦЭМ!$A$33:$A$776,$A214,СВЦЭМ!$B$33:$B$776,X$190)+'СЕТ СН'!$F$15</f>
        <v>122.73922623999999</v>
      </c>
      <c r="Y214" s="36">
        <f>SUMIFS(СВЦЭМ!$F$33:$F$776,СВЦЭМ!$A$33:$A$776,$A214,СВЦЭМ!$B$33:$B$776,Y$190)+'СЕТ СН'!$F$15</f>
        <v>129.91507634000001</v>
      </c>
    </row>
    <row r="215" spans="1:25" ht="15.75" x14ac:dyDescent="0.2">
      <c r="A215" s="35">
        <f t="shared" si="5"/>
        <v>43763</v>
      </c>
      <c r="B215" s="36">
        <f>SUMIFS(СВЦЭМ!$F$33:$F$776,СВЦЭМ!$A$33:$A$776,$A215,СВЦЭМ!$B$33:$B$776,B$190)+'СЕТ СН'!$F$15</f>
        <v>150.04704622</v>
      </c>
      <c r="C215" s="36">
        <f>SUMIFS(СВЦЭМ!$F$33:$F$776,СВЦЭМ!$A$33:$A$776,$A215,СВЦЭМ!$B$33:$B$776,C$190)+'СЕТ СН'!$F$15</f>
        <v>159.00675845000001</v>
      </c>
      <c r="D215" s="36">
        <f>SUMIFS(СВЦЭМ!$F$33:$F$776,СВЦЭМ!$A$33:$A$776,$A215,СВЦЭМ!$B$33:$B$776,D$190)+'СЕТ СН'!$F$15</f>
        <v>162.24596792</v>
      </c>
      <c r="E215" s="36">
        <f>SUMIFS(СВЦЭМ!$F$33:$F$776,СВЦЭМ!$A$33:$A$776,$A215,СВЦЭМ!$B$33:$B$776,E$190)+'СЕТ СН'!$F$15</f>
        <v>163.70915846</v>
      </c>
      <c r="F215" s="36">
        <f>SUMIFS(СВЦЭМ!$F$33:$F$776,СВЦЭМ!$A$33:$A$776,$A215,СВЦЭМ!$B$33:$B$776,F$190)+'СЕТ СН'!$F$15</f>
        <v>162.12215823</v>
      </c>
      <c r="G215" s="36">
        <f>SUMIFS(СВЦЭМ!$F$33:$F$776,СВЦЭМ!$A$33:$A$776,$A215,СВЦЭМ!$B$33:$B$776,G$190)+'СЕТ СН'!$F$15</f>
        <v>156.05556078000001</v>
      </c>
      <c r="H215" s="36">
        <f>SUMIFS(СВЦЭМ!$F$33:$F$776,СВЦЭМ!$A$33:$A$776,$A215,СВЦЭМ!$B$33:$B$776,H$190)+'СЕТ СН'!$F$15</f>
        <v>147.19860962000001</v>
      </c>
      <c r="I215" s="36">
        <f>SUMIFS(СВЦЭМ!$F$33:$F$776,СВЦЭМ!$A$33:$A$776,$A215,СВЦЭМ!$B$33:$B$776,I$190)+'СЕТ СН'!$F$15</f>
        <v>142.66742239000001</v>
      </c>
      <c r="J215" s="36">
        <f>SUMIFS(СВЦЭМ!$F$33:$F$776,СВЦЭМ!$A$33:$A$776,$A215,СВЦЭМ!$B$33:$B$776,J$190)+'СЕТ СН'!$F$15</f>
        <v>140.60401648000001</v>
      </c>
      <c r="K215" s="36">
        <f>SUMIFS(СВЦЭМ!$F$33:$F$776,СВЦЭМ!$A$33:$A$776,$A215,СВЦЭМ!$B$33:$B$776,K$190)+'СЕТ СН'!$F$15</f>
        <v>137.49137843</v>
      </c>
      <c r="L215" s="36">
        <f>SUMIFS(СВЦЭМ!$F$33:$F$776,СВЦЭМ!$A$33:$A$776,$A215,СВЦЭМ!$B$33:$B$776,L$190)+'СЕТ СН'!$F$15</f>
        <v>138.35291097999999</v>
      </c>
      <c r="M215" s="36">
        <f>SUMIFS(СВЦЭМ!$F$33:$F$776,СВЦЭМ!$A$33:$A$776,$A215,СВЦЭМ!$B$33:$B$776,M$190)+'СЕТ СН'!$F$15</f>
        <v>141.11850808</v>
      </c>
      <c r="N215" s="36">
        <f>SUMIFS(СВЦЭМ!$F$33:$F$776,СВЦЭМ!$A$33:$A$776,$A215,СВЦЭМ!$B$33:$B$776,N$190)+'СЕТ СН'!$F$15</f>
        <v>135.73314808999999</v>
      </c>
      <c r="O215" s="36">
        <f>SUMIFS(СВЦЭМ!$F$33:$F$776,СВЦЭМ!$A$33:$A$776,$A215,СВЦЭМ!$B$33:$B$776,O$190)+'СЕТ СН'!$F$15</f>
        <v>128.79925109999999</v>
      </c>
      <c r="P215" s="36">
        <f>SUMIFS(СВЦЭМ!$F$33:$F$776,СВЦЭМ!$A$33:$A$776,$A215,СВЦЭМ!$B$33:$B$776,P$190)+'СЕТ СН'!$F$15</f>
        <v>128.53452117</v>
      </c>
      <c r="Q215" s="36">
        <f>SUMIFS(СВЦЭМ!$F$33:$F$776,СВЦЭМ!$A$33:$A$776,$A215,СВЦЭМ!$B$33:$B$776,Q$190)+'СЕТ СН'!$F$15</f>
        <v>126.07318057000001</v>
      </c>
      <c r="R215" s="36">
        <f>SUMIFS(СВЦЭМ!$F$33:$F$776,СВЦЭМ!$A$33:$A$776,$A215,СВЦЭМ!$B$33:$B$776,R$190)+'СЕТ СН'!$F$15</f>
        <v>127.08695444</v>
      </c>
      <c r="S215" s="36">
        <f>SUMIFS(СВЦЭМ!$F$33:$F$776,СВЦЭМ!$A$33:$A$776,$A215,СВЦЭМ!$B$33:$B$776,S$190)+'СЕТ СН'!$F$15</f>
        <v>127.8001391</v>
      </c>
      <c r="T215" s="36">
        <f>SUMIFS(СВЦЭМ!$F$33:$F$776,СВЦЭМ!$A$33:$A$776,$A215,СВЦЭМ!$B$33:$B$776,T$190)+'СЕТ СН'!$F$15</f>
        <v>130.15774145</v>
      </c>
      <c r="U215" s="36">
        <f>SUMIFS(СВЦЭМ!$F$33:$F$776,СВЦЭМ!$A$33:$A$776,$A215,СВЦЭМ!$B$33:$B$776,U$190)+'СЕТ СН'!$F$15</f>
        <v>132.11179539</v>
      </c>
      <c r="V215" s="36">
        <f>SUMIFS(СВЦЭМ!$F$33:$F$776,СВЦЭМ!$A$33:$A$776,$A215,СВЦЭМ!$B$33:$B$776,V$190)+'СЕТ СН'!$F$15</f>
        <v>130.25950574000001</v>
      </c>
      <c r="W215" s="36">
        <f>SUMIFS(СВЦЭМ!$F$33:$F$776,СВЦЭМ!$A$33:$A$776,$A215,СВЦЭМ!$B$33:$B$776,W$190)+'СЕТ СН'!$F$15</f>
        <v>128.45625924000001</v>
      </c>
      <c r="X215" s="36">
        <f>SUMIFS(СВЦЭМ!$F$33:$F$776,СВЦЭМ!$A$33:$A$776,$A215,СВЦЭМ!$B$33:$B$776,X$190)+'СЕТ СН'!$F$15</f>
        <v>126.54925775</v>
      </c>
      <c r="Y215" s="36">
        <f>SUMIFS(СВЦЭМ!$F$33:$F$776,СВЦЭМ!$A$33:$A$776,$A215,СВЦЭМ!$B$33:$B$776,Y$190)+'СЕТ СН'!$F$15</f>
        <v>133.08197268999999</v>
      </c>
    </row>
    <row r="216" spans="1:25" ht="15.75" x14ac:dyDescent="0.2">
      <c r="A216" s="35">
        <f t="shared" si="5"/>
        <v>43764</v>
      </c>
      <c r="B216" s="36">
        <f>SUMIFS(СВЦЭМ!$F$33:$F$776,СВЦЭМ!$A$33:$A$776,$A216,СВЦЭМ!$B$33:$B$776,B$190)+'СЕТ СН'!$F$15</f>
        <v>145.77665936</v>
      </c>
      <c r="C216" s="36">
        <f>SUMIFS(СВЦЭМ!$F$33:$F$776,СВЦЭМ!$A$33:$A$776,$A216,СВЦЭМ!$B$33:$B$776,C$190)+'СЕТ СН'!$F$15</f>
        <v>152.95450188999999</v>
      </c>
      <c r="D216" s="36">
        <f>SUMIFS(СВЦЭМ!$F$33:$F$776,СВЦЭМ!$A$33:$A$776,$A216,СВЦЭМ!$B$33:$B$776,D$190)+'СЕТ СН'!$F$15</f>
        <v>157.18639064000001</v>
      </c>
      <c r="E216" s="36">
        <f>SUMIFS(СВЦЭМ!$F$33:$F$776,СВЦЭМ!$A$33:$A$776,$A216,СВЦЭМ!$B$33:$B$776,E$190)+'СЕТ СН'!$F$15</f>
        <v>158.11666894000001</v>
      </c>
      <c r="F216" s="36">
        <f>SUMIFS(СВЦЭМ!$F$33:$F$776,СВЦЭМ!$A$33:$A$776,$A216,СВЦЭМ!$B$33:$B$776,F$190)+'СЕТ СН'!$F$15</f>
        <v>156.42019689</v>
      </c>
      <c r="G216" s="36">
        <f>SUMIFS(СВЦЭМ!$F$33:$F$776,СВЦЭМ!$A$33:$A$776,$A216,СВЦЭМ!$B$33:$B$776,G$190)+'СЕТ СН'!$F$15</f>
        <v>151.54306059000001</v>
      </c>
      <c r="H216" s="36">
        <f>SUMIFS(СВЦЭМ!$F$33:$F$776,СВЦЭМ!$A$33:$A$776,$A216,СВЦЭМ!$B$33:$B$776,H$190)+'СЕТ СН'!$F$15</f>
        <v>148.33637449</v>
      </c>
      <c r="I216" s="36">
        <f>SUMIFS(СВЦЭМ!$F$33:$F$776,СВЦЭМ!$A$33:$A$776,$A216,СВЦЭМ!$B$33:$B$776,I$190)+'СЕТ СН'!$F$15</f>
        <v>144.38601980999999</v>
      </c>
      <c r="J216" s="36">
        <f>SUMIFS(СВЦЭМ!$F$33:$F$776,СВЦЭМ!$A$33:$A$776,$A216,СВЦЭМ!$B$33:$B$776,J$190)+'СЕТ СН'!$F$15</f>
        <v>140.07424288999999</v>
      </c>
      <c r="K216" s="36">
        <f>SUMIFS(СВЦЭМ!$F$33:$F$776,СВЦЭМ!$A$33:$A$776,$A216,СВЦЭМ!$B$33:$B$776,K$190)+'СЕТ СН'!$F$15</f>
        <v>137.83450934000001</v>
      </c>
      <c r="L216" s="36">
        <f>SUMIFS(СВЦЭМ!$F$33:$F$776,СВЦЭМ!$A$33:$A$776,$A216,СВЦЭМ!$B$33:$B$776,L$190)+'СЕТ СН'!$F$15</f>
        <v>138.11525394</v>
      </c>
      <c r="M216" s="36">
        <f>SUMIFS(СВЦЭМ!$F$33:$F$776,СВЦЭМ!$A$33:$A$776,$A216,СВЦЭМ!$B$33:$B$776,M$190)+'СЕТ СН'!$F$15</f>
        <v>137.68946536999999</v>
      </c>
      <c r="N216" s="36">
        <f>SUMIFS(СВЦЭМ!$F$33:$F$776,СВЦЭМ!$A$33:$A$776,$A216,СВЦЭМ!$B$33:$B$776,N$190)+'СЕТ СН'!$F$15</f>
        <v>131.94167236000001</v>
      </c>
      <c r="O216" s="36">
        <f>SUMIFS(СВЦЭМ!$F$33:$F$776,СВЦЭМ!$A$33:$A$776,$A216,СВЦЭМ!$B$33:$B$776,O$190)+'СЕТ СН'!$F$15</f>
        <v>125.60752873</v>
      </c>
      <c r="P216" s="36">
        <f>SUMIFS(СВЦЭМ!$F$33:$F$776,СВЦЭМ!$A$33:$A$776,$A216,СВЦЭМ!$B$33:$B$776,P$190)+'СЕТ СН'!$F$15</f>
        <v>125.8502079</v>
      </c>
      <c r="Q216" s="36">
        <f>SUMIFS(СВЦЭМ!$F$33:$F$776,СВЦЭМ!$A$33:$A$776,$A216,СВЦЭМ!$B$33:$B$776,Q$190)+'СЕТ СН'!$F$15</f>
        <v>124.76107347999999</v>
      </c>
      <c r="R216" s="36">
        <f>SUMIFS(СВЦЭМ!$F$33:$F$776,СВЦЭМ!$A$33:$A$776,$A216,СВЦЭМ!$B$33:$B$776,R$190)+'СЕТ СН'!$F$15</f>
        <v>125.27235541</v>
      </c>
      <c r="S216" s="36">
        <f>SUMIFS(СВЦЭМ!$F$33:$F$776,СВЦЭМ!$A$33:$A$776,$A216,СВЦЭМ!$B$33:$B$776,S$190)+'СЕТ СН'!$F$15</f>
        <v>125.89600747</v>
      </c>
      <c r="T216" s="36">
        <f>SUMIFS(СВЦЭМ!$F$33:$F$776,СВЦЭМ!$A$33:$A$776,$A216,СВЦЭМ!$B$33:$B$776,T$190)+'СЕТ СН'!$F$15</f>
        <v>127.26958343</v>
      </c>
      <c r="U216" s="36">
        <f>SUMIFS(СВЦЭМ!$F$33:$F$776,СВЦЭМ!$A$33:$A$776,$A216,СВЦЭМ!$B$33:$B$776,U$190)+'СЕТ СН'!$F$15</f>
        <v>128.93505994</v>
      </c>
      <c r="V216" s="36">
        <f>SUMIFS(СВЦЭМ!$F$33:$F$776,СВЦЭМ!$A$33:$A$776,$A216,СВЦЭМ!$B$33:$B$776,V$190)+'СЕТ СН'!$F$15</f>
        <v>127.78982481</v>
      </c>
      <c r="W216" s="36">
        <f>SUMIFS(СВЦЭМ!$F$33:$F$776,СВЦЭМ!$A$33:$A$776,$A216,СВЦЭМ!$B$33:$B$776,W$190)+'СЕТ СН'!$F$15</f>
        <v>127.03658276</v>
      </c>
      <c r="X216" s="36">
        <f>SUMIFS(СВЦЭМ!$F$33:$F$776,СВЦЭМ!$A$33:$A$776,$A216,СВЦЭМ!$B$33:$B$776,X$190)+'СЕТ СН'!$F$15</f>
        <v>128.33800212</v>
      </c>
      <c r="Y216" s="36">
        <f>SUMIFS(СВЦЭМ!$F$33:$F$776,СВЦЭМ!$A$33:$A$776,$A216,СВЦЭМ!$B$33:$B$776,Y$190)+'СЕТ СН'!$F$15</f>
        <v>134.97584863</v>
      </c>
    </row>
    <row r="217" spans="1:25" ht="15.75" x14ac:dyDescent="0.2">
      <c r="A217" s="35">
        <f t="shared" si="5"/>
        <v>43765</v>
      </c>
      <c r="B217" s="36">
        <f>SUMIFS(СВЦЭМ!$F$33:$F$776,СВЦЭМ!$A$33:$A$776,$A217,СВЦЭМ!$B$33:$B$776,B$190)+'СЕТ СН'!$F$15</f>
        <v>152.75410386999999</v>
      </c>
      <c r="C217" s="36">
        <f>SUMIFS(СВЦЭМ!$F$33:$F$776,СВЦЭМ!$A$33:$A$776,$A217,СВЦЭМ!$B$33:$B$776,C$190)+'СЕТ СН'!$F$15</f>
        <v>154.78849983999999</v>
      </c>
      <c r="D217" s="36">
        <f>SUMIFS(СВЦЭМ!$F$33:$F$776,СВЦЭМ!$A$33:$A$776,$A217,СВЦЭМ!$B$33:$B$776,D$190)+'СЕТ СН'!$F$15</f>
        <v>154.66114110000001</v>
      </c>
      <c r="E217" s="36">
        <f>SUMIFS(СВЦЭМ!$F$33:$F$776,СВЦЭМ!$A$33:$A$776,$A217,СВЦЭМ!$B$33:$B$776,E$190)+'СЕТ СН'!$F$15</f>
        <v>156.85248734000001</v>
      </c>
      <c r="F217" s="36">
        <f>SUMIFS(СВЦЭМ!$F$33:$F$776,СВЦЭМ!$A$33:$A$776,$A217,СВЦЭМ!$B$33:$B$776,F$190)+'СЕТ СН'!$F$15</f>
        <v>156.71253462999999</v>
      </c>
      <c r="G217" s="36">
        <f>SUMIFS(СВЦЭМ!$F$33:$F$776,СВЦЭМ!$A$33:$A$776,$A217,СВЦЭМ!$B$33:$B$776,G$190)+'СЕТ СН'!$F$15</f>
        <v>153.72325803000001</v>
      </c>
      <c r="H217" s="36">
        <f>SUMIFS(СВЦЭМ!$F$33:$F$776,СВЦЭМ!$A$33:$A$776,$A217,СВЦЭМ!$B$33:$B$776,H$190)+'СЕТ СН'!$F$15</f>
        <v>149.25456299000001</v>
      </c>
      <c r="I217" s="36">
        <f>SUMIFS(СВЦЭМ!$F$33:$F$776,СВЦЭМ!$A$33:$A$776,$A217,СВЦЭМ!$B$33:$B$776,I$190)+'СЕТ СН'!$F$15</f>
        <v>144.93030683999999</v>
      </c>
      <c r="J217" s="36">
        <f>SUMIFS(СВЦЭМ!$F$33:$F$776,СВЦЭМ!$A$33:$A$776,$A217,СВЦЭМ!$B$33:$B$776,J$190)+'СЕТ СН'!$F$15</f>
        <v>141.92093398</v>
      </c>
      <c r="K217" s="36">
        <f>SUMIFS(СВЦЭМ!$F$33:$F$776,СВЦЭМ!$A$33:$A$776,$A217,СВЦЭМ!$B$33:$B$776,K$190)+'СЕТ СН'!$F$15</f>
        <v>135.73793660000001</v>
      </c>
      <c r="L217" s="36">
        <f>SUMIFS(СВЦЭМ!$F$33:$F$776,СВЦЭМ!$A$33:$A$776,$A217,СВЦЭМ!$B$33:$B$776,L$190)+'СЕТ СН'!$F$15</f>
        <v>135.61789227</v>
      </c>
      <c r="M217" s="36">
        <f>SUMIFS(СВЦЭМ!$F$33:$F$776,СВЦЭМ!$A$33:$A$776,$A217,СВЦЭМ!$B$33:$B$776,M$190)+'СЕТ СН'!$F$15</f>
        <v>134.00874139999999</v>
      </c>
      <c r="N217" s="36">
        <f>SUMIFS(СВЦЭМ!$F$33:$F$776,СВЦЭМ!$A$33:$A$776,$A217,СВЦЭМ!$B$33:$B$776,N$190)+'СЕТ СН'!$F$15</f>
        <v>128.12155049</v>
      </c>
      <c r="O217" s="36">
        <f>SUMIFS(СВЦЭМ!$F$33:$F$776,СВЦЭМ!$A$33:$A$776,$A217,СВЦЭМ!$B$33:$B$776,O$190)+'СЕТ СН'!$F$15</f>
        <v>124.50854176999999</v>
      </c>
      <c r="P217" s="36">
        <f>SUMIFS(СВЦЭМ!$F$33:$F$776,СВЦЭМ!$A$33:$A$776,$A217,СВЦЭМ!$B$33:$B$776,P$190)+'СЕТ СН'!$F$15</f>
        <v>126.94576978000001</v>
      </c>
      <c r="Q217" s="36">
        <f>SUMIFS(СВЦЭМ!$F$33:$F$776,СВЦЭМ!$A$33:$A$776,$A217,СВЦЭМ!$B$33:$B$776,Q$190)+'СЕТ СН'!$F$15</f>
        <v>126.62537695</v>
      </c>
      <c r="R217" s="36">
        <f>SUMIFS(СВЦЭМ!$F$33:$F$776,СВЦЭМ!$A$33:$A$776,$A217,СВЦЭМ!$B$33:$B$776,R$190)+'СЕТ СН'!$F$15</f>
        <v>124.37703953</v>
      </c>
      <c r="S217" s="36">
        <f>SUMIFS(СВЦЭМ!$F$33:$F$776,СВЦЭМ!$A$33:$A$776,$A217,СВЦЭМ!$B$33:$B$776,S$190)+'СЕТ СН'!$F$15</f>
        <v>125.56002617</v>
      </c>
      <c r="T217" s="36">
        <f>SUMIFS(СВЦЭМ!$F$33:$F$776,СВЦЭМ!$A$33:$A$776,$A217,СВЦЭМ!$B$33:$B$776,T$190)+'СЕТ СН'!$F$15</f>
        <v>123.66291647</v>
      </c>
      <c r="U217" s="36">
        <f>SUMIFS(СВЦЭМ!$F$33:$F$776,СВЦЭМ!$A$33:$A$776,$A217,СВЦЭМ!$B$33:$B$776,U$190)+'СЕТ СН'!$F$15</f>
        <v>121.96148187</v>
      </c>
      <c r="V217" s="36">
        <f>SUMIFS(СВЦЭМ!$F$33:$F$776,СВЦЭМ!$A$33:$A$776,$A217,СВЦЭМ!$B$33:$B$776,V$190)+'СЕТ СН'!$F$15</f>
        <v>122.09188919</v>
      </c>
      <c r="W217" s="36">
        <f>SUMIFS(СВЦЭМ!$F$33:$F$776,СВЦЭМ!$A$33:$A$776,$A217,СВЦЭМ!$B$33:$B$776,W$190)+'СЕТ СН'!$F$15</f>
        <v>125.25567162999999</v>
      </c>
      <c r="X217" s="36">
        <f>SUMIFS(СВЦЭМ!$F$33:$F$776,СВЦЭМ!$A$33:$A$776,$A217,СВЦЭМ!$B$33:$B$776,X$190)+'СЕТ СН'!$F$15</f>
        <v>124.32130890000001</v>
      </c>
      <c r="Y217" s="36">
        <f>SUMIFS(СВЦЭМ!$F$33:$F$776,СВЦЭМ!$A$33:$A$776,$A217,СВЦЭМ!$B$33:$B$776,Y$190)+'СЕТ СН'!$F$15</f>
        <v>130.26931482000001</v>
      </c>
    </row>
    <row r="218" spans="1:25" ht="15.75" x14ac:dyDescent="0.2">
      <c r="A218" s="35">
        <f t="shared" si="5"/>
        <v>43766</v>
      </c>
      <c r="B218" s="36">
        <f>SUMIFS(СВЦЭМ!$F$33:$F$776,СВЦЭМ!$A$33:$A$776,$A218,СВЦЭМ!$B$33:$B$776,B$190)+'СЕТ СН'!$F$15</f>
        <v>146.92930738999999</v>
      </c>
      <c r="C218" s="36">
        <f>SUMIFS(СВЦЭМ!$F$33:$F$776,СВЦЭМ!$A$33:$A$776,$A218,СВЦЭМ!$B$33:$B$776,C$190)+'СЕТ СН'!$F$15</f>
        <v>155.85619696000001</v>
      </c>
      <c r="D218" s="36">
        <f>SUMIFS(СВЦЭМ!$F$33:$F$776,СВЦЭМ!$A$33:$A$776,$A218,СВЦЭМ!$B$33:$B$776,D$190)+'СЕТ СН'!$F$15</f>
        <v>158.72324085</v>
      </c>
      <c r="E218" s="36">
        <f>SUMIFS(СВЦЭМ!$F$33:$F$776,СВЦЭМ!$A$33:$A$776,$A218,СВЦЭМ!$B$33:$B$776,E$190)+'СЕТ СН'!$F$15</f>
        <v>159.42948466999999</v>
      </c>
      <c r="F218" s="36">
        <f>SUMIFS(СВЦЭМ!$F$33:$F$776,СВЦЭМ!$A$33:$A$776,$A218,СВЦЭМ!$B$33:$B$776,F$190)+'СЕТ СН'!$F$15</f>
        <v>159.18562003</v>
      </c>
      <c r="G218" s="36">
        <f>SUMIFS(СВЦЭМ!$F$33:$F$776,СВЦЭМ!$A$33:$A$776,$A218,СВЦЭМ!$B$33:$B$776,G$190)+'СЕТ СН'!$F$15</f>
        <v>155.59368443</v>
      </c>
      <c r="H218" s="36">
        <f>SUMIFS(СВЦЭМ!$F$33:$F$776,СВЦЭМ!$A$33:$A$776,$A218,СВЦЭМ!$B$33:$B$776,H$190)+'СЕТ СН'!$F$15</f>
        <v>148.50172658</v>
      </c>
      <c r="I218" s="36">
        <f>SUMIFS(СВЦЭМ!$F$33:$F$776,СВЦЭМ!$A$33:$A$776,$A218,СВЦЭМ!$B$33:$B$776,I$190)+'СЕТ СН'!$F$15</f>
        <v>144.61986388</v>
      </c>
      <c r="J218" s="36">
        <f>SUMIFS(СВЦЭМ!$F$33:$F$776,СВЦЭМ!$A$33:$A$776,$A218,СВЦЭМ!$B$33:$B$776,J$190)+'СЕТ СН'!$F$15</f>
        <v>144.32523989000001</v>
      </c>
      <c r="K218" s="36">
        <f>SUMIFS(СВЦЭМ!$F$33:$F$776,СВЦЭМ!$A$33:$A$776,$A218,СВЦЭМ!$B$33:$B$776,K$190)+'СЕТ СН'!$F$15</f>
        <v>137.02323301999999</v>
      </c>
      <c r="L218" s="36">
        <f>SUMIFS(СВЦЭМ!$F$33:$F$776,СВЦЭМ!$A$33:$A$776,$A218,СВЦЭМ!$B$33:$B$776,L$190)+'СЕТ СН'!$F$15</f>
        <v>137.49030926</v>
      </c>
      <c r="M218" s="36">
        <f>SUMIFS(СВЦЭМ!$F$33:$F$776,СВЦЭМ!$A$33:$A$776,$A218,СВЦЭМ!$B$33:$B$776,M$190)+'СЕТ СН'!$F$15</f>
        <v>138.58123961999999</v>
      </c>
      <c r="N218" s="36">
        <f>SUMIFS(СВЦЭМ!$F$33:$F$776,СВЦЭМ!$A$33:$A$776,$A218,СВЦЭМ!$B$33:$B$776,N$190)+'СЕТ СН'!$F$15</f>
        <v>132.70141158999999</v>
      </c>
      <c r="O218" s="36">
        <f>SUMIFS(СВЦЭМ!$F$33:$F$776,СВЦЭМ!$A$33:$A$776,$A218,СВЦЭМ!$B$33:$B$776,O$190)+'СЕТ СН'!$F$15</f>
        <v>127.42574915</v>
      </c>
      <c r="P218" s="36">
        <f>SUMIFS(СВЦЭМ!$F$33:$F$776,СВЦЭМ!$A$33:$A$776,$A218,СВЦЭМ!$B$33:$B$776,P$190)+'СЕТ СН'!$F$15</f>
        <v>128.41439961</v>
      </c>
      <c r="Q218" s="36">
        <f>SUMIFS(СВЦЭМ!$F$33:$F$776,СВЦЭМ!$A$33:$A$776,$A218,СВЦЭМ!$B$33:$B$776,Q$190)+'СЕТ СН'!$F$15</f>
        <v>127.72579746</v>
      </c>
      <c r="R218" s="36">
        <f>SUMIFS(СВЦЭМ!$F$33:$F$776,СВЦЭМ!$A$33:$A$776,$A218,СВЦЭМ!$B$33:$B$776,R$190)+'СЕТ СН'!$F$15</f>
        <v>126.71381345</v>
      </c>
      <c r="S218" s="36">
        <f>SUMIFS(СВЦЭМ!$F$33:$F$776,СВЦЭМ!$A$33:$A$776,$A218,СВЦЭМ!$B$33:$B$776,S$190)+'СЕТ СН'!$F$15</f>
        <v>128.55998226</v>
      </c>
      <c r="T218" s="36">
        <f>SUMIFS(СВЦЭМ!$F$33:$F$776,СВЦЭМ!$A$33:$A$776,$A218,СВЦЭМ!$B$33:$B$776,T$190)+'СЕТ СН'!$F$15</f>
        <v>126.96254132999999</v>
      </c>
      <c r="U218" s="36">
        <f>SUMIFS(СВЦЭМ!$F$33:$F$776,СВЦЭМ!$A$33:$A$776,$A218,СВЦЭМ!$B$33:$B$776,U$190)+'СЕТ СН'!$F$15</f>
        <v>128.45350578</v>
      </c>
      <c r="V218" s="36">
        <f>SUMIFS(СВЦЭМ!$F$33:$F$776,СВЦЭМ!$A$33:$A$776,$A218,СВЦЭМ!$B$33:$B$776,V$190)+'СЕТ СН'!$F$15</f>
        <v>128.5755882</v>
      </c>
      <c r="W218" s="36">
        <f>SUMIFS(СВЦЭМ!$F$33:$F$776,СВЦЭМ!$A$33:$A$776,$A218,СВЦЭМ!$B$33:$B$776,W$190)+'СЕТ СН'!$F$15</f>
        <v>130.99147142000001</v>
      </c>
      <c r="X218" s="36">
        <f>SUMIFS(СВЦЭМ!$F$33:$F$776,СВЦЭМ!$A$33:$A$776,$A218,СВЦЭМ!$B$33:$B$776,X$190)+'СЕТ СН'!$F$15</f>
        <v>136.16786406</v>
      </c>
      <c r="Y218" s="36">
        <f>SUMIFS(СВЦЭМ!$F$33:$F$776,СВЦЭМ!$A$33:$A$776,$A218,СВЦЭМ!$B$33:$B$776,Y$190)+'СЕТ СН'!$F$15</f>
        <v>145.77367280999999</v>
      </c>
    </row>
    <row r="219" spans="1:25" ht="15.75" x14ac:dyDescent="0.2">
      <c r="A219" s="35">
        <f t="shared" si="5"/>
        <v>43767</v>
      </c>
      <c r="B219" s="36">
        <f>SUMIFS(СВЦЭМ!$F$33:$F$776,СВЦЭМ!$A$33:$A$776,$A219,СВЦЭМ!$B$33:$B$776,B$190)+'СЕТ СН'!$F$15</f>
        <v>155.18264639</v>
      </c>
      <c r="C219" s="36">
        <f>SUMIFS(СВЦЭМ!$F$33:$F$776,СВЦЭМ!$A$33:$A$776,$A219,СВЦЭМ!$B$33:$B$776,C$190)+'СЕТ СН'!$F$15</f>
        <v>161.53317952</v>
      </c>
      <c r="D219" s="36">
        <f>SUMIFS(СВЦЭМ!$F$33:$F$776,СВЦЭМ!$A$33:$A$776,$A219,СВЦЭМ!$B$33:$B$776,D$190)+'СЕТ СН'!$F$15</f>
        <v>165.35805016</v>
      </c>
      <c r="E219" s="36">
        <f>SUMIFS(СВЦЭМ!$F$33:$F$776,СВЦЭМ!$A$33:$A$776,$A219,СВЦЭМ!$B$33:$B$776,E$190)+'СЕТ СН'!$F$15</f>
        <v>168.09530229999999</v>
      </c>
      <c r="F219" s="36">
        <f>SUMIFS(СВЦЭМ!$F$33:$F$776,СВЦЭМ!$A$33:$A$776,$A219,СВЦЭМ!$B$33:$B$776,F$190)+'СЕТ СН'!$F$15</f>
        <v>166.02365438999999</v>
      </c>
      <c r="G219" s="36">
        <f>SUMIFS(СВЦЭМ!$F$33:$F$776,СВЦЭМ!$A$33:$A$776,$A219,СВЦЭМ!$B$33:$B$776,G$190)+'СЕТ СН'!$F$15</f>
        <v>161.27904269000001</v>
      </c>
      <c r="H219" s="36">
        <f>SUMIFS(СВЦЭМ!$F$33:$F$776,СВЦЭМ!$A$33:$A$776,$A219,СВЦЭМ!$B$33:$B$776,H$190)+'СЕТ СН'!$F$15</f>
        <v>153.16576162999999</v>
      </c>
      <c r="I219" s="36">
        <f>SUMIFS(СВЦЭМ!$F$33:$F$776,СВЦЭМ!$A$33:$A$776,$A219,СВЦЭМ!$B$33:$B$776,I$190)+'СЕТ СН'!$F$15</f>
        <v>148.27101590999999</v>
      </c>
      <c r="J219" s="36">
        <f>SUMIFS(СВЦЭМ!$F$33:$F$776,СВЦЭМ!$A$33:$A$776,$A219,СВЦЭМ!$B$33:$B$776,J$190)+'СЕТ СН'!$F$15</f>
        <v>146.70944446999999</v>
      </c>
      <c r="K219" s="36">
        <f>SUMIFS(СВЦЭМ!$F$33:$F$776,СВЦЭМ!$A$33:$A$776,$A219,СВЦЭМ!$B$33:$B$776,K$190)+'СЕТ СН'!$F$15</f>
        <v>141.18811287</v>
      </c>
      <c r="L219" s="36">
        <f>SUMIFS(СВЦЭМ!$F$33:$F$776,СВЦЭМ!$A$33:$A$776,$A219,СВЦЭМ!$B$33:$B$776,L$190)+'СЕТ СН'!$F$15</f>
        <v>142.57657899</v>
      </c>
      <c r="M219" s="36">
        <f>SUMIFS(СВЦЭМ!$F$33:$F$776,СВЦЭМ!$A$33:$A$776,$A219,СВЦЭМ!$B$33:$B$776,M$190)+'СЕТ СН'!$F$15</f>
        <v>142.30230284999999</v>
      </c>
      <c r="N219" s="36">
        <f>SUMIFS(СВЦЭМ!$F$33:$F$776,СВЦЭМ!$A$33:$A$776,$A219,СВЦЭМ!$B$33:$B$776,N$190)+'СЕТ СН'!$F$15</f>
        <v>135.67715874000001</v>
      </c>
      <c r="O219" s="36">
        <f>SUMIFS(СВЦЭМ!$F$33:$F$776,СВЦЭМ!$A$33:$A$776,$A219,СВЦЭМ!$B$33:$B$776,O$190)+'СЕТ СН'!$F$15</f>
        <v>130.97215310999999</v>
      </c>
      <c r="P219" s="36">
        <f>SUMIFS(СВЦЭМ!$F$33:$F$776,СВЦЭМ!$A$33:$A$776,$A219,СВЦЭМ!$B$33:$B$776,P$190)+'СЕТ СН'!$F$15</f>
        <v>131.3863739</v>
      </c>
      <c r="Q219" s="36">
        <f>SUMIFS(СВЦЭМ!$F$33:$F$776,СВЦЭМ!$A$33:$A$776,$A219,СВЦЭМ!$B$33:$B$776,Q$190)+'СЕТ СН'!$F$15</f>
        <v>131.25116331999999</v>
      </c>
      <c r="R219" s="36">
        <f>SUMIFS(СВЦЭМ!$F$33:$F$776,СВЦЭМ!$A$33:$A$776,$A219,СВЦЭМ!$B$33:$B$776,R$190)+'СЕТ СН'!$F$15</f>
        <v>129.68013438</v>
      </c>
      <c r="S219" s="36">
        <f>SUMIFS(СВЦЭМ!$F$33:$F$776,СВЦЭМ!$A$33:$A$776,$A219,СВЦЭМ!$B$33:$B$776,S$190)+'СЕТ СН'!$F$15</f>
        <v>131.02499177000001</v>
      </c>
      <c r="T219" s="36">
        <f>SUMIFS(СВЦЭМ!$F$33:$F$776,СВЦЭМ!$A$33:$A$776,$A219,СВЦЭМ!$B$33:$B$776,T$190)+'СЕТ СН'!$F$15</f>
        <v>129.26945637</v>
      </c>
      <c r="U219" s="36">
        <f>SUMIFS(СВЦЭМ!$F$33:$F$776,СВЦЭМ!$A$33:$A$776,$A219,СВЦЭМ!$B$33:$B$776,U$190)+'СЕТ СН'!$F$15</f>
        <v>127.43585874999999</v>
      </c>
      <c r="V219" s="36">
        <f>SUMIFS(СВЦЭМ!$F$33:$F$776,СВЦЭМ!$A$33:$A$776,$A219,СВЦЭМ!$B$33:$B$776,V$190)+'СЕТ СН'!$F$15</f>
        <v>125.90720276</v>
      </c>
      <c r="W219" s="36">
        <f>SUMIFS(СВЦЭМ!$F$33:$F$776,СВЦЭМ!$A$33:$A$776,$A219,СВЦЭМ!$B$33:$B$776,W$190)+'СЕТ СН'!$F$15</f>
        <v>128.12634847000001</v>
      </c>
      <c r="X219" s="36">
        <f>SUMIFS(СВЦЭМ!$F$33:$F$776,СВЦЭМ!$A$33:$A$776,$A219,СВЦЭМ!$B$33:$B$776,X$190)+'СЕТ СН'!$F$15</f>
        <v>129.28440026999999</v>
      </c>
      <c r="Y219" s="36">
        <f>SUMIFS(СВЦЭМ!$F$33:$F$776,СВЦЭМ!$A$33:$A$776,$A219,СВЦЭМ!$B$33:$B$776,Y$190)+'СЕТ СН'!$F$15</f>
        <v>136.73015745000001</v>
      </c>
    </row>
    <row r="220" spans="1:25" ht="15.75" x14ac:dyDescent="0.2">
      <c r="A220" s="35">
        <f t="shared" si="5"/>
        <v>43768</v>
      </c>
      <c r="B220" s="36">
        <f>SUMIFS(СВЦЭМ!$F$33:$F$776,СВЦЭМ!$A$33:$A$776,$A220,СВЦЭМ!$B$33:$B$776,B$190)+'СЕТ СН'!$F$15</f>
        <v>156.34006769000001</v>
      </c>
      <c r="C220" s="36">
        <f>SUMIFS(СВЦЭМ!$F$33:$F$776,СВЦЭМ!$A$33:$A$776,$A220,СВЦЭМ!$B$33:$B$776,C$190)+'СЕТ СН'!$F$15</f>
        <v>164.81080524999999</v>
      </c>
      <c r="D220" s="36">
        <f>SUMIFS(СВЦЭМ!$F$33:$F$776,СВЦЭМ!$A$33:$A$776,$A220,СВЦЭМ!$B$33:$B$776,D$190)+'СЕТ СН'!$F$15</f>
        <v>168.85589564</v>
      </c>
      <c r="E220" s="36">
        <f>SUMIFS(СВЦЭМ!$F$33:$F$776,СВЦЭМ!$A$33:$A$776,$A220,СВЦЭМ!$B$33:$B$776,E$190)+'СЕТ СН'!$F$15</f>
        <v>170.32053113000001</v>
      </c>
      <c r="F220" s="36">
        <f>SUMIFS(СВЦЭМ!$F$33:$F$776,СВЦЭМ!$A$33:$A$776,$A220,СВЦЭМ!$B$33:$B$776,F$190)+'СЕТ СН'!$F$15</f>
        <v>169.98229363999999</v>
      </c>
      <c r="G220" s="36">
        <f>SUMIFS(СВЦЭМ!$F$33:$F$776,СВЦЭМ!$A$33:$A$776,$A220,СВЦЭМ!$B$33:$B$776,G$190)+'СЕТ СН'!$F$15</f>
        <v>165.60078332000001</v>
      </c>
      <c r="H220" s="36">
        <f>SUMIFS(СВЦЭМ!$F$33:$F$776,СВЦЭМ!$A$33:$A$776,$A220,СВЦЭМ!$B$33:$B$776,H$190)+'СЕТ СН'!$F$15</f>
        <v>156.16846047999999</v>
      </c>
      <c r="I220" s="36">
        <f>SUMIFS(СВЦЭМ!$F$33:$F$776,СВЦЭМ!$A$33:$A$776,$A220,СВЦЭМ!$B$33:$B$776,I$190)+'СЕТ СН'!$F$15</f>
        <v>149.51206622000001</v>
      </c>
      <c r="J220" s="36">
        <f>SUMIFS(СВЦЭМ!$F$33:$F$776,СВЦЭМ!$A$33:$A$776,$A220,СВЦЭМ!$B$33:$B$776,J$190)+'СЕТ СН'!$F$15</f>
        <v>149.11074826999999</v>
      </c>
      <c r="K220" s="36">
        <f>SUMIFS(СВЦЭМ!$F$33:$F$776,СВЦЭМ!$A$33:$A$776,$A220,СВЦЭМ!$B$33:$B$776,K$190)+'СЕТ СН'!$F$15</f>
        <v>147.10536647000001</v>
      </c>
      <c r="L220" s="36">
        <f>SUMIFS(СВЦЭМ!$F$33:$F$776,СВЦЭМ!$A$33:$A$776,$A220,СВЦЭМ!$B$33:$B$776,L$190)+'СЕТ СН'!$F$15</f>
        <v>147.56041126</v>
      </c>
      <c r="M220" s="36">
        <f>SUMIFS(СВЦЭМ!$F$33:$F$776,СВЦЭМ!$A$33:$A$776,$A220,СВЦЭМ!$B$33:$B$776,M$190)+'СЕТ СН'!$F$15</f>
        <v>146.5401004</v>
      </c>
      <c r="N220" s="36">
        <f>SUMIFS(СВЦЭМ!$F$33:$F$776,СВЦЭМ!$A$33:$A$776,$A220,СВЦЭМ!$B$33:$B$776,N$190)+'СЕТ СН'!$F$15</f>
        <v>139.11710869000001</v>
      </c>
      <c r="O220" s="36">
        <f>SUMIFS(СВЦЭМ!$F$33:$F$776,СВЦЭМ!$A$33:$A$776,$A220,СВЦЭМ!$B$33:$B$776,O$190)+'СЕТ СН'!$F$15</f>
        <v>132.70866681000001</v>
      </c>
      <c r="P220" s="36">
        <f>SUMIFS(СВЦЭМ!$F$33:$F$776,СВЦЭМ!$A$33:$A$776,$A220,СВЦЭМ!$B$33:$B$776,P$190)+'СЕТ СН'!$F$15</f>
        <v>132.73204564</v>
      </c>
      <c r="Q220" s="36">
        <f>SUMIFS(СВЦЭМ!$F$33:$F$776,СВЦЭМ!$A$33:$A$776,$A220,СВЦЭМ!$B$33:$B$776,Q$190)+'СЕТ СН'!$F$15</f>
        <v>132.78628574999999</v>
      </c>
      <c r="R220" s="36">
        <f>SUMIFS(СВЦЭМ!$F$33:$F$776,СВЦЭМ!$A$33:$A$776,$A220,СВЦЭМ!$B$33:$B$776,R$190)+'СЕТ СН'!$F$15</f>
        <v>131.15526183</v>
      </c>
      <c r="S220" s="36">
        <f>SUMIFS(СВЦЭМ!$F$33:$F$776,СВЦЭМ!$A$33:$A$776,$A220,СВЦЭМ!$B$33:$B$776,S$190)+'СЕТ СН'!$F$15</f>
        <v>130.90449086000001</v>
      </c>
      <c r="T220" s="36">
        <f>SUMIFS(СВЦЭМ!$F$33:$F$776,СВЦЭМ!$A$33:$A$776,$A220,СВЦЭМ!$B$33:$B$776,T$190)+'СЕТ СН'!$F$15</f>
        <v>127.97679549999999</v>
      </c>
      <c r="U220" s="36">
        <f>SUMIFS(СВЦЭМ!$F$33:$F$776,СВЦЭМ!$A$33:$A$776,$A220,СВЦЭМ!$B$33:$B$776,U$190)+'СЕТ СН'!$F$15</f>
        <v>129.45620477</v>
      </c>
      <c r="V220" s="36">
        <f>SUMIFS(СВЦЭМ!$F$33:$F$776,СВЦЭМ!$A$33:$A$776,$A220,СВЦЭМ!$B$33:$B$776,V$190)+'СЕТ СН'!$F$15</f>
        <v>129.02296859</v>
      </c>
      <c r="W220" s="36">
        <f>SUMIFS(СВЦЭМ!$F$33:$F$776,СВЦЭМ!$A$33:$A$776,$A220,СВЦЭМ!$B$33:$B$776,W$190)+'СЕТ СН'!$F$15</f>
        <v>129.17076047</v>
      </c>
      <c r="X220" s="36">
        <f>SUMIFS(СВЦЭМ!$F$33:$F$776,СВЦЭМ!$A$33:$A$776,$A220,СВЦЭМ!$B$33:$B$776,X$190)+'СЕТ СН'!$F$15</f>
        <v>133.64533286</v>
      </c>
      <c r="Y220" s="36">
        <f>SUMIFS(СВЦЭМ!$F$33:$F$776,СВЦЭМ!$A$33:$A$776,$A220,СВЦЭМ!$B$33:$B$776,Y$190)+'СЕТ СН'!$F$15</f>
        <v>140.42107480000001</v>
      </c>
    </row>
    <row r="221" spans="1:25" ht="15.75" x14ac:dyDescent="0.2">
      <c r="A221" s="35">
        <f t="shared" si="5"/>
        <v>43769</v>
      </c>
      <c r="B221" s="36">
        <f>SUMIFS(СВЦЭМ!$F$33:$F$776,СВЦЭМ!$A$33:$A$776,$A221,СВЦЭМ!$B$33:$B$776,B$190)+'СЕТ СН'!$F$15</f>
        <v>153.88379183000001</v>
      </c>
      <c r="C221" s="36">
        <f>SUMIFS(СВЦЭМ!$F$33:$F$776,СВЦЭМ!$A$33:$A$776,$A221,СВЦЭМ!$B$33:$B$776,C$190)+'СЕТ СН'!$F$15</f>
        <v>162.89546601999999</v>
      </c>
      <c r="D221" s="36">
        <f>SUMIFS(СВЦЭМ!$F$33:$F$776,СВЦЭМ!$A$33:$A$776,$A221,СВЦЭМ!$B$33:$B$776,D$190)+'СЕТ СН'!$F$15</f>
        <v>166.96532784999999</v>
      </c>
      <c r="E221" s="36">
        <f>SUMIFS(СВЦЭМ!$F$33:$F$776,СВЦЭМ!$A$33:$A$776,$A221,СВЦЭМ!$B$33:$B$776,E$190)+'СЕТ СН'!$F$15</f>
        <v>169.55719096999999</v>
      </c>
      <c r="F221" s="36">
        <f>SUMIFS(СВЦЭМ!$F$33:$F$776,СВЦЭМ!$A$33:$A$776,$A221,СВЦЭМ!$B$33:$B$776,F$190)+'СЕТ СН'!$F$15</f>
        <v>169.56896946000001</v>
      </c>
      <c r="G221" s="36">
        <f>SUMIFS(СВЦЭМ!$F$33:$F$776,СВЦЭМ!$A$33:$A$776,$A221,СВЦЭМ!$B$33:$B$776,G$190)+'СЕТ СН'!$F$15</f>
        <v>164.60650956000001</v>
      </c>
      <c r="H221" s="36">
        <f>SUMIFS(СВЦЭМ!$F$33:$F$776,СВЦЭМ!$A$33:$A$776,$A221,СВЦЭМ!$B$33:$B$776,H$190)+'СЕТ СН'!$F$15</f>
        <v>156.27324766000001</v>
      </c>
      <c r="I221" s="36">
        <f>SUMIFS(СВЦЭМ!$F$33:$F$776,СВЦЭМ!$A$33:$A$776,$A221,СВЦЭМ!$B$33:$B$776,I$190)+'СЕТ СН'!$F$15</f>
        <v>150.10818221</v>
      </c>
      <c r="J221" s="36">
        <f>SUMIFS(СВЦЭМ!$F$33:$F$776,СВЦЭМ!$A$33:$A$776,$A221,СВЦЭМ!$B$33:$B$776,J$190)+'СЕТ СН'!$F$15</f>
        <v>150.45789909000001</v>
      </c>
      <c r="K221" s="36">
        <f>SUMIFS(СВЦЭМ!$F$33:$F$776,СВЦЭМ!$A$33:$A$776,$A221,СВЦЭМ!$B$33:$B$776,K$190)+'СЕТ СН'!$F$15</f>
        <v>146.62134208000001</v>
      </c>
      <c r="L221" s="36">
        <f>SUMIFS(СВЦЭМ!$F$33:$F$776,СВЦЭМ!$A$33:$A$776,$A221,СВЦЭМ!$B$33:$B$776,L$190)+'СЕТ СН'!$F$15</f>
        <v>146.86602649</v>
      </c>
      <c r="M221" s="36">
        <f>SUMIFS(СВЦЭМ!$F$33:$F$776,СВЦЭМ!$A$33:$A$776,$A221,СВЦЭМ!$B$33:$B$776,M$190)+'СЕТ СН'!$F$15</f>
        <v>147.17625298999999</v>
      </c>
      <c r="N221" s="36">
        <f>SUMIFS(СВЦЭМ!$F$33:$F$776,СВЦЭМ!$A$33:$A$776,$A221,СВЦЭМ!$B$33:$B$776,N$190)+'СЕТ СН'!$F$15</f>
        <v>140.41633307000001</v>
      </c>
      <c r="O221" s="36">
        <f>SUMIFS(СВЦЭМ!$F$33:$F$776,СВЦЭМ!$A$33:$A$776,$A221,СВЦЭМ!$B$33:$B$776,O$190)+'СЕТ СН'!$F$15</f>
        <v>133.09146157000001</v>
      </c>
      <c r="P221" s="36">
        <f>SUMIFS(СВЦЭМ!$F$33:$F$776,СВЦЭМ!$A$33:$A$776,$A221,СВЦЭМ!$B$33:$B$776,P$190)+'СЕТ СН'!$F$15</f>
        <v>135.38372611</v>
      </c>
      <c r="Q221" s="36">
        <f>SUMIFS(СВЦЭМ!$F$33:$F$776,СВЦЭМ!$A$33:$A$776,$A221,СВЦЭМ!$B$33:$B$776,Q$190)+'СЕТ СН'!$F$15</f>
        <v>135.64375751</v>
      </c>
      <c r="R221" s="36">
        <f>SUMIFS(СВЦЭМ!$F$33:$F$776,СВЦЭМ!$A$33:$A$776,$A221,СВЦЭМ!$B$33:$B$776,R$190)+'СЕТ СН'!$F$15</f>
        <v>135.98406474999999</v>
      </c>
      <c r="S221" s="36">
        <f>SUMIFS(СВЦЭМ!$F$33:$F$776,СВЦЭМ!$A$33:$A$776,$A221,СВЦЭМ!$B$33:$B$776,S$190)+'СЕТ СН'!$F$15</f>
        <v>135.6279906</v>
      </c>
      <c r="T221" s="36">
        <f>SUMIFS(СВЦЭМ!$F$33:$F$776,СВЦЭМ!$A$33:$A$776,$A221,СВЦЭМ!$B$33:$B$776,T$190)+'СЕТ СН'!$F$15</f>
        <v>130.88531226999999</v>
      </c>
      <c r="U221" s="36">
        <f>SUMIFS(СВЦЭМ!$F$33:$F$776,СВЦЭМ!$A$33:$A$776,$A221,СВЦЭМ!$B$33:$B$776,U$190)+'СЕТ СН'!$F$15</f>
        <v>130.18839198000001</v>
      </c>
      <c r="V221" s="36">
        <f>SUMIFS(СВЦЭМ!$F$33:$F$776,СВЦЭМ!$A$33:$A$776,$A221,СВЦЭМ!$B$33:$B$776,V$190)+'СЕТ СН'!$F$15</f>
        <v>128.80577608999999</v>
      </c>
      <c r="W221" s="36">
        <f>SUMIFS(СВЦЭМ!$F$33:$F$776,СВЦЭМ!$A$33:$A$776,$A221,СВЦЭМ!$B$33:$B$776,W$190)+'СЕТ СН'!$F$15</f>
        <v>130.65603935999999</v>
      </c>
      <c r="X221" s="36">
        <f>SUMIFS(СВЦЭМ!$F$33:$F$776,СВЦЭМ!$A$33:$A$776,$A221,СВЦЭМ!$B$33:$B$776,X$190)+'СЕТ СН'!$F$15</f>
        <v>122.79857179</v>
      </c>
      <c r="Y221" s="36">
        <f>SUMIFS(СВЦЭМ!$F$33:$F$776,СВЦЭМ!$A$33:$A$776,$A221,СВЦЭМ!$B$33:$B$776,Y$190)+'СЕТ СН'!$F$15</f>
        <v>129.94122960999999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5" t="s">
        <v>7</v>
      </c>
      <c r="B223" s="129" t="s">
        <v>116</v>
      </c>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1"/>
    </row>
    <row r="224" spans="1:25" ht="12.75" hidden="1" customHeight="1" x14ac:dyDescent="0.2">
      <c r="A224" s="136"/>
      <c r="B224" s="132"/>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s="46" customFormat="1" ht="12.75" hidden="1" customHeight="1" x14ac:dyDescent="0.2">
      <c r="A225" s="137"/>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43740</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43741</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43742</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43743</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43744</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43745</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43746</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43747</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43748</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43749</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43750</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43751</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43752</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43753</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43754</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43755</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43756</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43757</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43758</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43759</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43760</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43761</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43762</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43763</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43764</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43765</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43766</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43767</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43768</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43769</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5" t="s">
        <v>7</v>
      </c>
      <c r="B258" s="129" t="s">
        <v>117</v>
      </c>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1"/>
    </row>
    <row r="259" spans="1:27" ht="12.75" hidden="1" customHeight="1" x14ac:dyDescent="0.2">
      <c r="A259" s="136"/>
      <c r="B259" s="132"/>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s="46" customFormat="1" ht="12.75" hidden="1" customHeight="1" x14ac:dyDescent="0.2">
      <c r="A260" s="137"/>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43740</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43741</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43742</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43743</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43744</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43745</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43746</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43747</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43748</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43749</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43750</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43751</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43752</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43753</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43754</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43755</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43756</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43757</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43758</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43759</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43760</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43761</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43762</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43763</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43764</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43765</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43766</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43767</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43768</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43769</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5" t="s">
        <v>7</v>
      </c>
      <c r="B294" s="129" t="s">
        <v>118</v>
      </c>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1"/>
    </row>
    <row r="295" spans="1:27" ht="12.75" hidden="1" customHeight="1" x14ac:dyDescent="0.2">
      <c r="A295" s="136"/>
      <c r="B295" s="132"/>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4"/>
    </row>
    <row r="296" spans="1:27" s="46" customFormat="1" ht="12.75" hidden="1" customHeight="1" x14ac:dyDescent="0.2">
      <c r="A296" s="137"/>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43740</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43741</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43742</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43743</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43744</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43745</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43746</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43747</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43748</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43749</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43750</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43751</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43752</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43753</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43754</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43755</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43756</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43757</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43758</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43759</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43760</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43761</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43762</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43763</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43764</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43765</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43766</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43767</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43768</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43769</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5" t="s">
        <v>7</v>
      </c>
      <c r="B329" s="129" t="s">
        <v>119</v>
      </c>
      <c r="C329" s="130"/>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1"/>
    </row>
    <row r="330" spans="1:27" ht="12.75" hidden="1" customHeight="1" x14ac:dyDescent="0.2">
      <c r="A330" s="136"/>
      <c r="B330" s="132"/>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s="46" customFormat="1" ht="12.75" hidden="1" customHeight="1" x14ac:dyDescent="0.2">
      <c r="A331" s="137"/>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43740</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43741</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43742</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43743</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43744</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43745</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43746</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43747</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43748</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43749</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43750</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43751</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43752</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43753</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43754</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43755</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43756</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43757</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43758</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43759</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43760</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43761</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43762</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43763</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43764</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43765</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43766</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43767</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43768</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43769</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5" t="s">
        <v>7</v>
      </c>
      <c r="B364" s="129" t="s">
        <v>120</v>
      </c>
      <c r="C364" s="130"/>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1"/>
    </row>
    <row r="365" spans="1:27" ht="12.75" hidden="1" customHeight="1" x14ac:dyDescent="0.2">
      <c r="A365" s="136"/>
      <c r="B365" s="132"/>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s="46" customFormat="1" ht="12.75" hidden="1" customHeight="1" x14ac:dyDescent="0.2">
      <c r="A366" s="137"/>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43740</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43741</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43742</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43743</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43744</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43745</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43746</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43747</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43748</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43749</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43750</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43751</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43752</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43753</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43754</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43755</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43756</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43757</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43758</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43759</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43760</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43761</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43762</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43763</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43764</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43765</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43766</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43767</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43768</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43769</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5" t="s">
        <v>7</v>
      </c>
      <c r="B399" s="129" t="s">
        <v>121</v>
      </c>
      <c r="C399" s="130"/>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1"/>
    </row>
    <row r="400" spans="1:26" ht="12.75" hidden="1" customHeight="1" x14ac:dyDescent="0.2">
      <c r="A400" s="136"/>
      <c r="B400" s="132"/>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s="46" customFormat="1" ht="12.75" hidden="1" customHeight="1" x14ac:dyDescent="0.2">
      <c r="A401" s="137"/>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43740</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43741</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43742</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43743</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43744</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43745</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43746</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43747</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43748</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43749</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43750</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43751</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43752</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43753</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43754</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43755</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43756</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43757</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43758</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43759</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43760</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43761</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43762</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43763</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43764</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43765</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43766</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43767</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43768</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43769</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5" t="s">
        <v>122</v>
      </c>
      <c r="B435" s="155"/>
      <c r="C435" s="155"/>
      <c r="D435" s="155"/>
      <c r="E435" s="155"/>
      <c r="F435" s="155"/>
      <c r="G435" s="155"/>
      <c r="H435" s="155"/>
      <c r="I435" s="155"/>
      <c r="J435" s="155"/>
      <c r="K435" s="155"/>
      <c r="L435" s="156">
        <f>СВЦЭМ!$D$18+'СЕТ СН'!$F$17</f>
        <v>0</v>
      </c>
      <c r="M435" s="157"/>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4" t="s">
        <v>74</v>
      </c>
      <c r="B437" s="124"/>
      <c r="C437" s="124"/>
      <c r="D437" s="124"/>
      <c r="E437" s="124"/>
      <c r="F437" s="124"/>
      <c r="G437" s="124"/>
      <c r="H437" s="124"/>
      <c r="I437" s="124"/>
      <c r="J437" s="124"/>
      <c r="K437" s="124"/>
      <c r="L437" s="124"/>
      <c r="M437" s="124"/>
      <c r="N437" s="125" t="s">
        <v>29</v>
      </c>
      <c r="O437" s="125"/>
      <c r="P437" s="125"/>
      <c r="Q437" s="125"/>
      <c r="R437" s="125"/>
      <c r="S437" s="125"/>
      <c r="T437" s="125"/>
      <c r="U437" s="125"/>
      <c r="V437" s="47"/>
      <c r="W437" s="47"/>
      <c r="X437" s="47"/>
      <c r="Y437" s="47"/>
    </row>
    <row r="438" spans="1:26" ht="15.75" x14ac:dyDescent="0.25">
      <c r="A438" s="124"/>
      <c r="B438" s="124"/>
      <c r="C438" s="124"/>
      <c r="D438" s="124"/>
      <c r="E438" s="124"/>
      <c r="F438" s="124"/>
      <c r="G438" s="124"/>
      <c r="H438" s="124"/>
      <c r="I438" s="124"/>
      <c r="J438" s="124"/>
      <c r="K438" s="124"/>
      <c r="L438" s="124"/>
      <c r="M438" s="124"/>
      <c r="N438" s="126" t="s">
        <v>0</v>
      </c>
      <c r="O438" s="126"/>
      <c r="P438" s="126" t="s">
        <v>1</v>
      </c>
      <c r="Q438" s="126"/>
      <c r="R438" s="126" t="s">
        <v>2</v>
      </c>
      <c r="S438" s="126"/>
      <c r="T438" s="126" t="s">
        <v>3</v>
      </c>
      <c r="U438" s="126"/>
    </row>
    <row r="439" spans="1:26" ht="15.75" x14ac:dyDescent="0.25">
      <c r="A439" s="124"/>
      <c r="B439" s="124"/>
      <c r="C439" s="124"/>
      <c r="D439" s="124"/>
      <c r="E439" s="124"/>
      <c r="F439" s="124"/>
      <c r="G439" s="124"/>
      <c r="H439" s="124"/>
      <c r="I439" s="124"/>
      <c r="J439" s="124"/>
      <c r="K439" s="124"/>
      <c r="L439" s="124"/>
      <c r="M439" s="124"/>
      <c r="N439" s="127">
        <f>СВЦЭМ!$D$12+'СЕТ СН'!$F$13-'СЕТ СН'!$F$25</f>
        <v>542302.52664728684</v>
      </c>
      <c r="O439" s="128"/>
      <c r="P439" s="127">
        <f>СВЦЭМ!$D$12+'СЕТ СН'!$F$13-'СЕТ СН'!$G$25</f>
        <v>542302.52664728684</v>
      </c>
      <c r="Q439" s="128"/>
      <c r="R439" s="127">
        <f>СВЦЭМ!$D$12+'СЕТ СН'!$F$13-'СЕТ СН'!$H$25</f>
        <v>542302.52664728684</v>
      </c>
      <c r="S439" s="128"/>
      <c r="T439" s="127">
        <f>СВЦЭМ!$D$12+'СЕТ СН'!$F$13-'СЕТ СН'!$I$25</f>
        <v>542302.52664728684</v>
      </c>
      <c r="U439" s="12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октябре 2019г.</v>
      </c>
      <c r="B1" s="140"/>
      <c r="C1" s="140"/>
      <c r="D1" s="140"/>
      <c r="E1" s="140"/>
      <c r="F1" s="140"/>
      <c r="G1" s="140"/>
      <c r="H1" s="140"/>
      <c r="I1" s="140"/>
      <c r="J1" s="140"/>
      <c r="K1" s="140"/>
      <c r="L1" s="140"/>
      <c r="M1" s="140"/>
      <c r="N1" s="140"/>
      <c r="O1" s="140"/>
      <c r="P1" s="140"/>
      <c r="Q1" s="140"/>
      <c r="R1" s="140"/>
      <c r="S1" s="140"/>
      <c r="T1" s="140"/>
      <c r="U1" s="140"/>
      <c r="V1" s="140"/>
      <c r="W1" s="140"/>
      <c r="X1" s="140"/>
      <c r="Y1" s="140"/>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1" t="s">
        <v>42</v>
      </c>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5" ht="32.25" customHeight="1" x14ac:dyDescent="0.2">
      <c r="A4" s="141" t="s">
        <v>81</v>
      </c>
      <c r="B4" s="141"/>
      <c r="C4" s="141"/>
      <c r="D4" s="141"/>
      <c r="E4" s="141"/>
      <c r="F4" s="141"/>
      <c r="G4" s="141"/>
      <c r="H4" s="141"/>
      <c r="I4" s="141"/>
      <c r="J4" s="141"/>
      <c r="K4" s="141"/>
      <c r="L4" s="141"/>
      <c r="M4" s="141"/>
      <c r="N4" s="141"/>
      <c r="O4" s="141"/>
      <c r="P4" s="141"/>
      <c r="Q4" s="141"/>
      <c r="R4" s="141"/>
      <c r="S4" s="141"/>
      <c r="T4" s="141"/>
      <c r="U4" s="141"/>
      <c r="V4" s="141"/>
      <c r="W4" s="141"/>
      <c r="X4" s="141"/>
      <c r="Y4" s="141"/>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5" t="s">
        <v>7</v>
      </c>
      <c r="B9" s="129" t="s">
        <v>134</v>
      </c>
      <c r="C9" s="130"/>
      <c r="D9" s="130"/>
      <c r="E9" s="130"/>
      <c r="F9" s="130"/>
      <c r="G9" s="130"/>
      <c r="H9" s="130"/>
      <c r="I9" s="130"/>
      <c r="J9" s="130"/>
      <c r="K9" s="130"/>
      <c r="L9" s="130"/>
      <c r="M9" s="130"/>
      <c r="N9" s="130"/>
      <c r="O9" s="130"/>
      <c r="P9" s="130"/>
      <c r="Q9" s="130"/>
      <c r="R9" s="130"/>
      <c r="S9" s="130"/>
      <c r="T9" s="130"/>
      <c r="U9" s="130"/>
      <c r="V9" s="130"/>
      <c r="W9" s="130"/>
      <c r="X9" s="130"/>
      <c r="Y9" s="131"/>
    </row>
    <row r="10" spans="1:25" ht="12.75" x14ac:dyDescent="0.2">
      <c r="A10" s="136"/>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5" ht="15.75" x14ac:dyDescent="0.2">
      <c r="A11" s="13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01.10.2019</v>
      </c>
      <c r="B12" s="36">
        <f>SUMIFS(СВЦЭМ!$D$33:$D$776,СВЦЭМ!$A$33:$A$776,$A12,СВЦЭМ!$B$33:$B$776,B$11)+'СЕТ СН'!$F$14+СВЦЭМ!$D$10+'СЕТ СН'!$F$8*'СЕТ СН'!$F$9-'СЕТ СН'!$F$26</f>
        <v>751.02765242000009</v>
      </c>
      <c r="C12" s="36">
        <f>SUMIFS(СВЦЭМ!$D$33:$D$776,СВЦЭМ!$A$33:$A$776,$A12,СВЦЭМ!$B$33:$B$776,C$11)+'СЕТ СН'!$F$14+СВЦЭМ!$D$10+'СЕТ СН'!$F$8*'СЕТ СН'!$F$9-'СЕТ СН'!$F$26</f>
        <v>834.16162909000002</v>
      </c>
      <c r="D12" s="36">
        <f>SUMIFS(СВЦЭМ!$D$33:$D$776,СВЦЭМ!$A$33:$A$776,$A12,СВЦЭМ!$B$33:$B$776,D$11)+'СЕТ СН'!$F$14+СВЦЭМ!$D$10+'СЕТ СН'!$F$8*'СЕТ СН'!$F$9-'СЕТ СН'!$F$26</f>
        <v>911.52206449000005</v>
      </c>
      <c r="E12" s="36">
        <f>SUMIFS(СВЦЭМ!$D$33:$D$776,СВЦЭМ!$A$33:$A$776,$A12,СВЦЭМ!$B$33:$B$776,E$11)+'СЕТ СН'!$F$14+СВЦЭМ!$D$10+'СЕТ СН'!$F$8*'СЕТ СН'!$F$9-'СЕТ СН'!$F$26</f>
        <v>935.53897742000004</v>
      </c>
      <c r="F12" s="36">
        <f>SUMIFS(СВЦЭМ!$D$33:$D$776,СВЦЭМ!$A$33:$A$776,$A12,СВЦЭМ!$B$33:$B$776,F$11)+'СЕТ СН'!$F$14+СВЦЭМ!$D$10+'СЕТ СН'!$F$8*'СЕТ СН'!$F$9-'СЕТ СН'!$F$26</f>
        <v>933.96007022000003</v>
      </c>
      <c r="G12" s="36">
        <f>SUMIFS(СВЦЭМ!$D$33:$D$776,СВЦЭМ!$A$33:$A$776,$A12,СВЦЭМ!$B$33:$B$776,G$11)+'СЕТ СН'!$F$14+СВЦЭМ!$D$10+'СЕТ СН'!$F$8*'СЕТ СН'!$F$9-'СЕТ СН'!$F$26</f>
        <v>917.80671741000003</v>
      </c>
      <c r="H12" s="36">
        <f>SUMIFS(СВЦЭМ!$D$33:$D$776,СВЦЭМ!$A$33:$A$776,$A12,СВЦЭМ!$B$33:$B$776,H$11)+'СЕТ СН'!$F$14+СВЦЭМ!$D$10+'СЕТ СН'!$F$8*'СЕТ СН'!$F$9-'СЕТ СН'!$F$26</f>
        <v>847.77007727000012</v>
      </c>
      <c r="I12" s="36">
        <f>SUMIFS(СВЦЭМ!$D$33:$D$776,СВЦЭМ!$A$33:$A$776,$A12,СВЦЭМ!$B$33:$B$776,I$11)+'СЕТ СН'!$F$14+СВЦЭМ!$D$10+'СЕТ СН'!$F$8*'СЕТ СН'!$F$9-'СЕТ СН'!$F$26</f>
        <v>762.1747385000001</v>
      </c>
      <c r="J12" s="36">
        <f>SUMIFS(СВЦЭМ!$D$33:$D$776,СВЦЭМ!$A$33:$A$776,$A12,СВЦЭМ!$B$33:$B$776,J$11)+'СЕТ СН'!$F$14+СВЦЭМ!$D$10+'СЕТ СН'!$F$8*'СЕТ СН'!$F$9-'СЕТ СН'!$F$26</f>
        <v>756.64501445000008</v>
      </c>
      <c r="K12" s="36">
        <f>SUMIFS(СВЦЭМ!$D$33:$D$776,СВЦЭМ!$A$33:$A$776,$A12,СВЦЭМ!$B$33:$B$776,K$11)+'СЕТ СН'!$F$14+СВЦЭМ!$D$10+'СЕТ СН'!$F$8*'СЕТ СН'!$F$9-'СЕТ СН'!$F$26</f>
        <v>765.31213617000003</v>
      </c>
      <c r="L12" s="36">
        <f>SUMIFS(СВЦЭМ!$D$33:$D$776,СВЦЭМ!$A$33:$A$776,$A12,СВЦЭМ!$B$33:$B$776,L$11)+'СЕТ СН'!$F$14+СВЦЭМ!$D$10+'СЕТ СН'!$F$8*'СЕТ СН'!$F$9-'СЕТ СН'!$F$26</f>
        <v>762.64989636000007</v>
      </c>
      <c r="M12" s="36">
        <f>SUMIFS(СВЦЭМ!$D$33:$D$776,СВЦЭМ!$A$33:$A$776,$A12,СВЦЭМ!$B$33:$B$776,M$11)+'СЕТ СН'!$F$14+СВЦЭМ!$D$10+'СЕТ СН'!$F$8*'СЕТ СН'!$F$9-'СЕТ СН'!$F$26</f>
        <v>751.77357995000011</v>
      </c>
      <c r="N12" s="36">
        <f>SUMIFS(СВЦЭМ!$D$33:$D$776,СВЦЭМ!$A$33:$A$776,$A12,СВЦЭМ!$B$33:$B$776,N$11)+'СЕТ СН'!$F$14+СВЦЭМ!$D$10+'СЕТ СН'!$F$8*'СЕТ СН'!$F$9-'СЕТ СН'!$F$26</f>
        <v>736.22253509000006</v>
      </c>
      <c r="O12" s="36">
        <f>SUMIFS(СВЦЭМ!$D$33:$D$776,СВЦЭМ!$A$33:$A$776,$A12,СВЦЭМ!$B$33:$B$776,O$11)+'СЕТ СН'!$F$14+СВЦЭМ!$D$10+'СЕТ СН'!$F$8*'СЕТ СН'!$F$9-'СЕТ СН'!$F$26</f>
        <v>734.04503463000003</v>
      </c>
      <c r="P12" s="36">
        <f>SUMIFS(СВЦЭМ!$D$33:$D$776,СВЦЭМ!$A$33:$A$776,$A12,СВЦЭМ!$B$33:$B$776,P$11)+'СЕТ СН'!$F$14+СВЦЭМ!$D$10+'СЕТ СН'!$F$8*'СЕТ СН'!$F$9-'СЕТ СН'!$F$26</f>
        <v>735.62037962000011</v>
      </c>
      <c r="Q12" s="36">
        <f>SUMIFS(СВЦЭМ!$D$33:$D$776,СВЦЭМ!$A$33:$A$776,$A12,СВЦЭМ!$B$33:$B$776,Q$11)+'СЕТ СН'!$F$14+СВЦЭМ!$D$10+'СЕТ СН'!$F$8*'СЕТ СН'!$F$9-'СЕТ СН'!$F$26</f>
        <v>745.65923127000008</v>
      </c>
      <c r="R12" s="36">
        <f>SUMIFS(СВЦЭМ!$D$33:$D$776,СВЦЭМ!$A$33:$A$776,$A12,СВЦЭМ!$B$33:$B$776,R$11)+'СЕТ СН'!$F$14+СВЦЭМ!$D$10+'СЕТ СН'!$F$8*'СЕТ СН'!$F$9-'СЕТ СН'!$F$26</f>
        <v>744.65936823000004</v>
      </c>
      <c r="S12" s="36">
        <f>SUMIFS(СВЦЭМ!$D$33:$D$776,СВЦЭМ!$A$33:$A$776,$A12,СВЦЭМ!$B$33:$B$776,S$11)+'СЕТ СН'!$F$14+СВЦЭМ!$D$10+'СЕТ СН'!$F$8*'СЕТ СН'!$F$9-'СЕТ СН'!$F$26</f>
        <v>739.21047183000007</v>
      </c>
      <c r="T12" s="36">
        <f>SUMIFS(СВЦЭМ!$D$33:$D$776,СВЦЭМ!$A$33:$A$776,$A12,СВЦЭМ!$B$33:$B$776,T$11)+'СЕТ СН'!$F$14+СВЦЭМ!$D$10+'СЕТ СН'!$F$8*'СЕТ СН'!$F$9-'СЕТ СН'!$F$26</f>
        <v>736.75290328000006</v>
      </c>
      <c r="U12" s="36">
        <f>SUMIFS(СВЦЭМ!$D$33:$D$776,СВЦЭМ!$A$33:$A$776,$A12,СВЦЭМ!$B$33:$B$776,U$11)+'СЕТ СН'!$F$14+СВЦЭМ!$D$10+'СЕТ СН'!$F$8*'СЕТ СН'!$F$9-'СЕТ СН'!$F$26</f>
        <v>757.91299661000005</v>
      </c>
      <c r="V12" s="36">
        <f>SUMIFS(СВЦЭМ!$D$33:$D$776,СВЦЭМ!$A$33:$A$776,$A12,СВЦЭМ!$B$33:$B$776,V$11)+'СЕТ СН'!$F$14+СВЦЭМ!$D$10+'СЕТ СН'!$F$8*'СЕТ СН'!$F$9-'СЕТ СН'!$F$26</f>
        <v>762.41981652000004</v>
      </c>
      <c r="W12" s="36">
        <f>SUMIFS(СВЦЭМ!$D$33:$D$776,СВЦЭМ!$A$33:$A$776,$A12,СВЦЭМ!$B$33:$B$776,W$11)+'СЕТ СН'!$F$14+СВЦЭМ!$D$10+'СЕТ СН'!$F$8*'СЕТ СН'!$F$9-'СЕТ СН'!$F$26</f>
        <v>765.37822355000003</v>
      </c>
      <c r="X12" s="36">
        <f>SUMIFS(СВЦЭМ!$D$33:$D$776,СВЦЭМ!$A$33:$A$776,$A12,СВЦЭМ!$B$33:$B$776,X$11)+'СЕТ СН'!$F$14+СВЦЭМ!$D$10+'СЕТ СН'!$F$8*'СЕТ СН'!$F$9-'СЕТ СН'!$F$26</f>
        <v>755.80280151000011</v>
      </c>
      <c r="Y12" s="36">
        <f>SUMIFS(СВЦЭМ!$D$33:$D$776,СВЦЭМ!$A$33:$A$776,$A12,СВЦЭМ!$B$33:$B$776,Y$11)+'СЕТ СН'!$F$14+СВЦЭМ!$D$10+'СЕТ СН'!$F$8*'СЕТ СН'!$F$9-'СЕТ СН'!$F$26</f>
        <v>821.14865271000008</v>
      </c>
    </row>
    <row r="13" spans="1:25" ht="15.75" x14ac:dyDescent="0.2">
      <c r="A13" s="35">
        <f>A12+1</f>
        <v>43740</v>
      </c>
      <c r="B13" s="36">
        <f>SUMIFS(СВЦЭМ!$D$33:$D$776,СВЦЭМ!$A$33:$A$776,$A13,СВЦЭМ!$B$33:$B$776,B$11)+'СЕТ СН'!$F$14+СВЦЭМ!$D$10+'СЕТ СН'!$F$8*'СЕТ СН'!$F$9-'СЕТ СН'!$F$26</f>
        <v>866.22877855000002</v>
      </c>
      <c r="C13" s="36">
        <f>SUMIFS(СВЦЭМ!$D$33:$D$776,СВЦЭМ!$A$33:$A$776,$A13,СВЦЭМ!$B$33:$B$776,C$11)+'СЕТ СН'!$F$14+СВЦЭМ!$D$10+'СЕТ СН'!$F$8*'СЕТ СН'!$F$9-'СЕТ СН'!$F$26</f>
        <v>893.2031592300001</v>
      </c>
      <c r="D13" s="36">
        <f>SUMIFS(СВЦЭМ!$D$33:$D$776,СВЦЭМ!$A$33:$A$776,$A13,СВЦЭМ!$B$33:$B$776,D$11)+'СЕТ СН'!$F$14+СВЦЭМ!$D$10+'СЕТ СН'!$F$8*'СЕТ СН'!$F$9-'СЕТ СН'!$F$26</f>
        <v>907.77586324000004</v>
      </c>
      <c r="E13" s="36">
        <f>SUMIFS(СВЦЭМ!$D$33:$D$776,СВЦЭМ!$A$33:$A$776,$A13,СВЦЭМ!$B$33:$B$776,E$11)+'СЕТ СН'!$F$14+СВЦЭМ!$D$10+'СЕТ СН'!$F$8*'СЕТ СН'!$F$9-'СЕТ СН'!$F$26</f>
        <v>913.76827456000012</v>
      </c>
      <c r="F13" s="36">
        <f>SUMIFS(СВЦЭМ!$D$33:$D$776,СВЦЭМ!$A$33:$A$776,$A13,СВЦЭМ!$B$33:$B$776,F$11)+'СЕТ СН'!$F$14+СВЦЭМ!$D$10+'СЕТ СН'!$F$8*'СЕТ СН'!$F$9-'СЕТ СН'!$F$26</f>
        <v>930.64618327000005</v>
      </c>
      <c r="G13" s="36">
        <f>SUMIFS(СВЦЭМ!$D$33:$D$776,СВЦЭМ!$A$33:$A$776,$A13,СВЦЭМ!$B$33:$B$776,G$11)+'СЕТ СН'!$F$14+СВЦЭМ!$D$10+'СЕТ СН'!$F$8*'СЕТ СН'!$F$9-'СЕТ СН'!$F$26</f>
        <v>911.40079718000004</v>
      </c>
      <c r="H13" s="36">
        <f>SUMIFS(СВЦЭМ!$D$33:$D$776,СВЦЭМ!$A$33:$A$776,$A13,СВЦЭМ!$B$33:$B$776,H$11)+'СЕТ СН'!$F$14+СВЦЭМ!$D$10+'СЕТ СН'!$F$8*'СЕТ СН'!$F$9-'СЕТ СН'!$F$26</f>
        <v>848.8498198100001</v>
      </c>
      <c r="I13" s="36">
        <f>SUMIFS(СВЦЭМ!$D$33:$D$776,СВЦЭМ!$A$33:$A$776,$A13,СВЦЭМ!$B$33:$B$776,I$11)+'СЕТ СН'!$F$14+СВЦЭМ!$D$10+'СЕТ СН'!$F$8*'СЕТ СН'!$F$9-'СЕТ СН'!$F$26</f>
        <v>760.42462226000009</v>
      </c>
      <c r="J13" s="36">
        <f>SUMIFS(СВЦЭМ!$D$33:$D$776,СВЦЭМ!$A$33:$A$776,$A13,СВЦЭМ!$B$33:$B$776,J$11)+'СЕТ СН'!$F$14+СВЦЭМ!$D$10+'СЕТ СН'!$F$8*'СЕТ СН'!$F$9-'СЕТ СН'!$F$26</f>
        <v>755.98767290000012</v>
      </c>
      <c r="K13" s="36">
        <f>SUMIFS(СВЦЭМ!$D$33:$D$776,СВЦЭМ!$A$33:$A$776,$A13,СВЦЭМ!$B$33:$B$776,K$11)+'СЕТ СН'!$F$14+СВЦЭМ!$D$10+'СЕТ СН'!$F$8*'СЕТ СН'!$F$9-'СЕТ СН'!$F$26</f>
        <v>766.58318320000012</v>
      </c>
      <c r="L13" s="36">
        <f>SUMIFS(СВЦЭМ!$D$33:$D$776,СВЦЭМ!$A$33:$A$776,$A13,СВЦЭМ!$B$33:$B$776,L$11)+'СЕТ СН'!$F$14+СВЦЭМ!$D$10+'СЕТ СН'!$F$8*'СЕТ СН'!$F$9-'СЕТ СН'!$F$26</f>
        <v>766.82667879000007</v>
      </c>
      <c r="M13" s="36">
        <f>SUMIFS(СВЦЭМ!$D$33:$D$776,СВЦЭМ!$A$33:$A$776,$A13,СВЦЭМ!$B$33:$B$776,M$11)+'СЕТ СН'!$F$14+СВЦЭМ!$D$10+'СЕТ СН'!$F$8*'СЕТ СН'!$F$9-'СЕТ СН'!$F$26</f>
        <v>758.02944246000004</v>
      </c>
      <c r="N13" s="36">
        <f>SUMIFS(СВЦЭМ!$D$33:$D$776,СВЦЭМ!$A$33:$A$776,$A13,СВЦЭМ!$B$33:$B$776,N$11)+'СЕТ СН'!$F$14+СВЦЭМ!$D$10+'СЕТ СН'!$F$8*'СЕТ СН'!$F$9-'СЕТ СН'!$F$26</f>
        <v>752.99853457000006</v>
      </c>
      <c r="O13" s="36">
        <f>SUMIFS(СВЦЭМ!$D$33:$D$776,СВЦЭМ!$A$33:$A$776,$A13,СВЦЭМ!$B$33:$B$776,O$11)+'СЕТ СН'!$F$14+СВЦЭМ!$D$10+'СЕТ СН'!$F$8*'СЕТ СН'!$F$9-'СЕТ СН'!$F$26</f>
        <v>755.07922955000004</v>
      </c>
      <c r="P13" s="36">
        <f>SUMIFS(СВЦЭМ!$D$33:$D$776,СВЦЭМ!$A$33:$A$776,$A13,СВЦЭМ!$B$33:$B$776,P$11)+'СЕТ СН'!$F$14+СВЦЭМ!$D$10+'СЕТ СН'!$F$8*'СЕТ СН'!$F$9-'СЕТ СН'!$F$26</f>
        <v>759.12087563000011</v>
      </c>
      <c r="Q13" s="36">
        <f>SUMIFS(СВЦЭМ!$D$33:$D$776,СВЦЭМ!$A$33:$A$776,$A13,СВЦЭМ!$B$33:$B$776,Q$11)+'СЕТ СН'!$F$14+СВЦЭМ!$D$10+'СЕТ СН'!$F$8*'СЕТ СН'!$F$9-'СЕТ СН'!$F$26</f>
        <v>761.62301201000002</v>
      </c>
      <c r="R13" s="36">
        <f>SUMIFS(СВЦЭМ!$D$33:$D$776,СВЦЭМ!$A$33:$A$776,$A13,СВЦЭМ!$B$33:$B$776,R$11)+'СЕТ СН'!$F$14+СВЦЭМ!$D$10+'СЕТ СН'!$F$8*'СЕТ СН'!$F$9-'СЕТ СН'!$F$26</f>
        <v>766.41763732000004</v>
      </c>
      <c r="S13" s="36">
        <f>SUMIFS(СВЦЭМ!$D$33:$D$776,СВЦЭМ!$A$33:$A$776,$A13,СВЦЭМ!$B$33:$B$776,S$11)+'СЕТ СН'!$F$14+СВЦЭМ!$D$10+'СЕТ СН'!$F$8*'СЕТ СН'!$F$9-'СЕТ СН'!$F$26</f>
        <v>761.26442700000007</v>
      </c>
      <c r="T13" s="36">
        <f>SUMIFS(СВЦЭМ!$D$33:$D$776,СВЦЭМ!$A$33:$A$776,$A13,СВЦЭМ!$B$33:$B$776,T$11)+'СЕТ СН'!$F$14+СВЦЭМ!$D$10+'СЕТ СН'!$F$8*'СЕТ СН'!$F$9-'СЕТ СН'!$F$26</f>
        <v>766.82429685000011</v>
      </c>
      <c r="U13" s="36">
        <f>SUMIFS(СВЦЭМ!$D$33:$D$776,СВЦЭМ!$A$33:$A$776,$A13,СВЦЭМ!$B$33:$B$776,U$11)+'СЕТ СН'!$F$14+СВЦЭМ!$D$10+'СЕТ СН'!$F$8*'СЕТ СН'!$F$9-'СЕТ СН'!$F$26</f>
        <v>788.71355204000008</v>
      </c>
      <c r="V13" s="36">
        <f>SUMIFS(СВЦЭМ!$D$33:$D$776,СВЦЭМ!$A$33:$A$776,$A13,СВЦЭМ!$B$33:$B$776,V$11)+'СЕТ СН'!$F$14+СВЦЭМ!$D$10+'СЕТ СН'!$F$8*'СЕТ СН'!$F$9-'СЕТ СН'!$F$26</f>
        <v>786.33774801000004</v>
      </c>
      <c r="W13" s="36">
        <f>SUMIFS(СВЦЭМ!$D$33:$D$776,СВЦЭМ!$A$33:$A$776,$A13,СВЦЭМ!$B$33:$B$776,W$11)+'СЕТ СН'!$F$14+СВЦЭМ!$D$10+'СЕТ СН'!$F$8*'СЕТ СН'!$F$9-'СЕТ СН'!$F$26</f>
        <v>767.2889809400001</v>
      </c>
      <c r="X13" s="36">
        <f>SUMIFS(СВЦЭМ!$D$33:$D$776,СВЦЭМ!$A$33:$A$776,$A13,СВЦЭМ!$B$33:$B$776,X$11)+'СЕТ СН'!$F$14+СВЦЭМ!$D$10+'СЕТ СН'!$F$8*'СЕТ СН'!$F$9-'СЕТ СН'!$F$26</f>
        <v>757.21847275000005</v>
      </c>
      <c r="Y13" s="36">
        <f>SUMIFS(СВЦЭМ!$D$33:$D$776,СВЦЭМ!$A$33:$A$776,$A13,СВЦЭМ!$B$33:$B$776,Y$11)+'СЕТ СН'!$F$14+СВЦЭМ!$D$10+'СЕТ СН'!$F$8*'СЕТ СН'!$F$9-'СЕТ СН'!$F$26</f>
        <v>830.27816884000003</v>
      </c>
    </row>
    <row r="14" spans="1:25" ht="15.75" x14ac:dyDescent="0.2">
      <c r="A14" s="35">
        <f t="shared" ref="A14:A42" si="0">A13+1</f>
        <v>43741</v>
      </c>
      <c r="B14" s="36">
        <f>SUMIFS(СВЦЭМ!$D$33:$D$776,СВЦЭМ!$A$33:$A$776,$A14,СВЦЭМ!$B$33:$B$776,B$11)+'СЕТ СН'!$F$14+СВЦЭМ!$D$10+'СЕТ СН'!$F$8*'СЕТ СН'!$F$9-'СЕТ СН'!$F$26</f>
        <v>871.99753422000003</v>
      </c>
      <c r="C14" s="36">
        <f>SUMIFS(СВЦЭМ!$D$33:$D$776,СВЦЭМ!$A$33:$A$776,$A14,СВЦЭМ!$B$33:$B$776,C$11)+'СЕТ СН'!$F$14+СВЦЭМ!$D$10+'СЕТ СН'!$F$8*'СЕТ СН'!$F$9-'СЕТ СН'!$F$26</f>
        <v>909.62375380000003</v>
      </c>
      <c r="D14" s="36">
        <f>SUMIFS(СВЦЭМ!$D$33:$D$776,СВЦЭМ!$A$33:$A$776,$A14,СВЦЭМ!$B$33:$B$776,D$11)+'СЕТ СН'!$F$14+СВЦЭМ!$D$10+'СЕТ СН'!$F$8*'СЕТ СН'!$F$9-'СЕТ СН'!$F$26</f>
        <v>932.02863350000007</v>
      </c>
      <c r="E14" s="36">
        <f>SUMIFS(СВЦЭМ!$D$33:$D$776,СВЦЭМ!$A$33:$A$776,$A14,СВЦЭМ!$B$33:$B$776,E$11)+'СЕТ СН'!$F$14+СВЦЭМ!$D$10+'СЕТ СН'!$F$8*'СЕТ СН'!$F$9-'СЕТ СН'!$F$26</f>
        <v>937.56618082000011</v>
      </c>
      <c r="F14" s="36">
        <f>SUMIFS(СВЦЭМ!$D$33:$D$776,СВЦЭМ!$A$33:$A$776,$A14,СВЦЭМ!$B$33:$B$776,F$11)+'СЕТ СН'!$F$14+СВЦЭМ!$D$10+'СЕТ СН'!$F$8*'СЕТ СН'!$F$9-'СЕТ СН'!$F$26</f>
        <v>934.29612501000008</v>
      </c>
      <c r="G14" s="36">
        <f>SUMIFS(СВЦЭМ!$D$33:$D$776,СВЦЭМ!$A$33:$A$776,$A14,СВЦЭМ!$B$33:$B$776,G$11)+'СЕТ СН'!$F$14+СВЦЭМ!$D$10+'СЕТ СН'!$F$8*'СЕТ СН'!$F$9-'СЕТ СН'!$F$26</f>
        <v>918.93111288000011</v>
      </c>
      <c r="H14" s="36">
        <f>SUMIFS(СВЦЭМ!$D$33:$D$776,СВЦЭМ!$A$33:$A$776,$A14,СВЦЭМ!$B$33:$B$776,H$11)+'СЕТ СН'!$F$14+СВЦЭМ!$D$10+'СЕТ СН'!$F$8*'СЕТ СН'!$F$9-'СЕТ СН'!$F$26</f>
        <v>849.10496197000009</v>
      </c>
      <c r="I14" s="36">
        <f>SUMIFS(СВЦЭМ!$D$33:$D$776,СВЦЭМ!$A$33:$A$776,$A14,СВЦЭМ!$B$33:$B$776,I$11)+'СЕТ СН'!$F$14+СВЦЭМ!$D$10+'СЕТ СН'!$F$8*'СЕТ СН'!$F$9-'СЕТ СН'!$F$26</f>
        <v>768.05830464000007</v>
      </c>
      <c r="J14" s="36">
        <f>SUMIFS(СВЦЭМ!$D$33:$D$776,СВЦЭМ!$A$33:$A$776,$A14,СВЦЭМ!$B$33:$B$776,J$11)+'СЕТ СН'!$F$14+СВЦЭМ!$D$10+'СЕТ СН'!$F$8*'СЕТ СН'!$F$9-'СЕТ СН'!$F$26</f>
        <v>770.50483820000011</v>
      </c>
      <c r="K14" s="36">
        <f>SUMIFS(СВЦЭМ!$D$33:$D$776,СВЦЭМ!$A$33:$A$776,$A14,СВЦЭМ!$B$33:$B$776,K$11)+'СЕТ СН'!$F$14+СВЦЭМ!$D$10+'СЕТ СН'!$F$8*'СЕТ СН'!$F$9-'СЕТ СН'!$F$26</f>
        <v>781.87230466000005</v>
      </c>
      <c r="L14" s="36">
        <f>SUMIFS(СВЦЭМ!$D$33:$D$776,СВЦЭМ!$A$33:$A$776,$A14,СВЦЭМ!$B$33:$B$776,L$11)+'СЕТ СН'!$F$14+СВЦЭМ!$D$10+'СЕТ СН'!$F$8*'СЕТ СН'!$F$9-'СЕТ СН'!$F$26</f>
        <v>788.3712366100001</v>
      </c>
      <c r="M14" s="36">
        <f>SUMIFS(СВЦЭМ!$D$33:$D$776,СВЦЭМ!$A$33:$A$776,$A14,СВЦЭМ!$B$33:$B$776,M$11)+'СЕТ СН'!$F$14+СВЦЭМ!$D$10+'СЕТ СН'!$F$8*'СЕТ СН'!$F$9-'СЕТ СН'!$F$26</f>
        <v>779.63727631000006</v>
      </c>
      <c r="N14" s="36">
        <f>SUMIFS(СВЦЭМ!$D$33:$D$776,СВЦЭМ!$A$33:$A$776,$A14,СВЦЭМ!$B$33:$B$776,N$11)+'СЕТ СН'!$F$14+СВЦЭМ!$D$10+'СЕТ СН'!$F$8*'СЕТ СН'!$F$9-'СЕТ СН'!$F$26</f>
        <v>821.76034226000002</v>
      </c>
      <c r="O14" s="36">
        <f>SUMIFS(СВЦЭМ!$D$33:$D$776,СВЦЭМ!$A$33:$A$776,$A14,СВЦЭМ!$B$33:$B$776,O$11)+'СЕТ СН'!$F$14+СВЦЭМ!$D$10+'СЕТ СН'!$F$8*'СЕТ СН'!$F$9-'СЕТ СН'!$F$26</f>
        <v>871.52109431000008</v>
      </c>
      <c r="P14" s="36">
        <f>SUMIFS(СВЦЭМ!$D$33:$D$776,СВЦЭМ!$A$33:$A$776,$A14,СВЦЭМ!$B$33:$B$776,P$11)+'СЕТ СН'!$F$14+СВЦЭМ!$D$10+'СЕТ СН'!$F$8*'СЕТ СН'!$F$9-'СЕТ СН'!$F$26</f>
        <v>873.35247668000011</v>
      </c>
      <c r="Q14" s="36">
        <f>SUMIFS(СВЦЭМ!$D$33:$D$776,СВЦЭМ!$A$33:$A$776,$A14,СВЦЭМ!$B$33:$B$776,Q$11)+'СЕТ СН'!$F$14+СВЦЭМ!$D$10+'СЕТ СН'!$F$8*'СЕТ СН'!$F$9-'СЕТ СН'!$F$26</f>
        <v>869.43652358000008</v>
      </c>
      <c r="R14" s="36">
        <f>SUMIFS(СВЦЭМ!$D$33:$D$776,СВЦЭМ!$A$33:$A$776,$A14,СВЦЭМ!$B$33:$B$776,R$11)+'СЕТ СН'!$F$14+СВЦЭМ!$D$10+'СЕТ СН'!$F$8*'СЕТ СН'!$F$9-'СЕТ СН'!$F$26</f>
        <v>816.51920948000009</v>
      </c>
      <c r="S14" s="36">
        <f>SUMIFS(СВЦЭМ!$D$33:$D$776,СВЦЭМ!$A$33:$A$776,$A14,СВЦЭМ!$B$33:$B$776,S$11)+'СЕТ СН'!$F$14+СВЦЭМ!$D$10+'СЕТ СН'!$F$8*'СЕТ СН'!$F$9-'СЕТ СН'!$F$26</f>
        <v>801.81881063000003</v>
      </c>
      <c r="T14" s="36">
        <f>SUMIFS(СВЦЭМ!$D$33:$D$776,СВЦЭМ!$A$33:$A$776,$A14,СВЦЭМ!$B$33:$B$776,T$11)+'СЕТ СН'!$F$14+СВЦЭМ!$D$10+'СЕТ СН'!$F$8*'СЕТ СН'!$F$9-'СЕТ СН'!$F$26</f>
        <v>789.81939907000003</v>
      </c>
      <c r="U14" s="36">
        <f>SUMIFS(СВЦЭМ!$D$33:$D$776,СВЦЭМ!$A$33:$A$776,$A14,СВЦЭМ!$B$33:$B$776,U$11)+'СЕТ СН'!$F$14+СВЦЭМ!$D$10+'СЕТ СН'!$F$8*'СЕТ СН'!$F$9-'СЕТ СН'!$F$26</f>
        <v>799.47754922000001</v>
      </c>
      <c r="V14" s="36">
        <f>SUMIFS(СВЦЭМ!$D$33:$D$776,СВЦЭМ!$A$33:$A$776,$A14,СВЦЭМ!$B$33:$B$776,V$11)+'СЕТ СН'!$F$14+СВЦЭМ!$D$10+'СЕТ СН'!$F$8*'СЕТ СН'!$F$9-'СЕТ СН'!$F$26</f>
        <v>803.37789715000008</v>
      </c>
      <c r="W14" s="36">
        <f>SUMIFS(СВЦЭМ!$D$33:$D$776,СВЦЭМ!$A$33:$A$776,$A14,СВЦЭМ!$B$33:$B$776,W$11)+'СЕТ СН'!$F$14+СВЦЭМ!$D$10+'СЕТ СН'!$F$8*'СЕТ СН'!$F$9-'СЕТ СН'!$F$26</f>
        <v>802.77259087000004</v>
      </c>
      <c r="X14" s="36">
        <f>SUMIFS(СВЦЭМ!$D$33:$D$776,СВЦЭМ!$A$33:$A$776,$A14,СВЦЭМ!$B$33:$B$776,X$11)+'СЕТ СН'!$F$14+СВЦЭМ!$D$10+'СЕТ СН'!$F$8*'СЕТ СН'!$F$9-'СЕТ СН'!$F$26</f>
        <v>770.10442090000004</v>
      </c>
      <c r="Y14" s="36">
        <f>SUMIFS(СВЦЭМ!$D$33:$D$776,СВЦЭМ!$A$33:$A$776,$A14,СВЦЭМ!$B$33:$B$776,Y$11)+'СЕТ СН'!$F$14+СВЦЭМ!$D$10+'СЕТ СН'!$F$8*'СЕТ СН'!$F$9-'СЕТ СН'!$F$26</f>
        <v>792.84610582000005</v>
      </c>
    </row>
    <row r="15" spans="1:25" ht="15.75" x14ac:dyDescent="0.2">
      <c r="A15" s="35">
        <f t="shared" si="0"/>
        <v>43742</v>
      </c>
      <c r="B15" s="36">
        <f>SUMIFS(СВЦЭМ!$D$33:$D$776,СВЦЭМ!$A$33:$A$776,$A15,СВЦЭМ!$B$33:$B$776,B$11)+'СЕТ СН'!$F$14+СВЦЭМ!$D$10+'СЕТ СН'!$F$8*'СЕТ СН'!$F$9-'СЕТ СН'!$F$26</f>
        <v>866.13548864000006</v>
      </c>
      <c r="C15" s="36">
        <f>SUMIFS(СВЦЭМ!$D$33:$D$776,СВЦЭМ!$A$33:$A$776,$A15,СВЦЭМ!$B$33:$B$776,C$11)+'СЕТ СН'!$F$14+СВЦЭМ!$D$10+'СЕТ СН'!$F$8*'СЕТ СН'!$F$9-'СЕТ СН'!$F$26</f>
        <v>898.61394705000009</v>
      </c>
      <c r="D15" s="36">
        <f>SUMIFS(СВЦЭМ!$D$33:$D$776,СВЦЭМ!$A$33:$A$776,$A15,СВЦЭМ!$B$33:$B$776,D$11)+'СЕТ СН'!$F$14+СВЦЭМ!$D$10+'СЕТ СН'!$F$8*'СЕТ СН'!$F$9-'СЕТ СН'!$F$26</f>
        <v>901.70613706000006</v>
      </c>
      <c r="E15" s="36">
        <f>SUMIFS(СВЦЭМ!$D$33:$D$776,СВЦЭМ!$A$33:$A$776,$A15,СВЦЭМ!$B$33:$B$776,E$11)+'СЕТ СН'!$F$14+СВЦЭМ!$D$10+'СЕТ СН'!$F$8*'СЕТ СН'!$F$9-'СЕТ СН'!$F$26</f>
        <v>922.60885658000007</v>
      </c>
      <c r="F15" s="36">
        <f>SUMIFS(СВЦЭМ!$D$33:$D$776,СВЦЭМ!$A$33:$A$776,$A15,СВЦЭМ!$B$33:$B$776,F$11)+'СЕТ СН'!$F$14+СВЦЭМ!$D$10+'СЕТ СН'!$F$8*'СЕТ СН'!$F$9-'СЕТ СН'!$F$26</f>
        <v>900.63859177000006</v>
      </c>
      <c r="G15" s="36">
        <f>SUMIFS(СВЦЭМ!$D$33:$D$776,СВЦЭМ!$A$33:$A$776,$A15,СВЦЭМ!$B$33:$B$776,G$11)+'СЕТ СН'!$F$14+СВЦЭМ!$D$10+'СЕТ СН'!$F$8*'СЕТ СН'!$F$9-'СЕТ СН'!$F$26</f>
        <v>875.52328396000007</v>
      </c>
      <c r="H15" s="36">
        <f>SUMIFS(СВЦЭМ!$D$33:$D$776,СВЦЭМ!$A$33:$A$776,$A15,СВЦЭМ!$B$33:$B$776,H$11)+'СЕТ СН'!$F$14+СВЦЭМ!$D$10+'СЕТ СН'!$F$8*'СЕТ СН'!$F$9-'СЕТ СН'!$F$26</f>
        <v>827.49580890000004</v>
      </c>
      <c r="I15" s="36">
        <f>SUMIFS(СВЦЭМ!$D$33:$D$776,СВЦЭМ!$A$33:$A$776,$A15,СВЦЭМ!$B$33:$B$776,I$11)+'СЕТ СН'!$F$14+СВЦЭМ!$D$10+'СЕТ СН'!$F$8*'СЕТ СН'!$F$9-'СЕТ СН'!$F$26</f>
        <v>744.00507313000003</v>
      </c>
      <c r="J15" s="36">
        <f>SUMIFS(СВЦЭМ!$D$33:$D$776,СВЦЭМ!$A$33:$A$776,$A15,СВЦЭМ!$B$33:$B$776,J$11)+'СЕТ СН'!$F$14+СВЦЭМ!$D$10+'СЕТ СН'!$F$8*'СЕТ СН'!$F$9-'СЕТ СН'!$F$26</f>
        <v>747.15716325000005</v>
      </c>
      <c r="K15" s="36">
        <f>SUMIFS(СВЦЭМ!$D$33:$D$776,СВЦЭМ!$A$33:$A$776,$A15,СВЦЭМ!$B$33:$B$776,K$11)+'СЕТ СН'!$F$14+СВЦЭМ!$D$10+'СЕТ СН'!$F$8*'СЕТ СН'!$F$9-'СЕТ СН'!$F$26</f>
        <v>764.27040611000007</v>
      </c>
      <c r="L15" s="36">
        <f>SUMIFS(СВЦЭМ!$D$33:$D$776,СВЦЭМ!$A$33:$A$776,$A15,СВЦЭМ!$B$33:$B$776,L$11)+'СЕТ СН'!$F$14+СВЦЭМ!$D$10+'СЕТ СН'!$F$8*'СЕТ СН'!$F$9-'СЕТ СН'!$F$26</f>
        <v>766.88437564000003</v>
      </c>
      <c r="M15" s="36">
        <f>SUMIFS(СВЦЭМ!$D$33:$D$776,СВЦЭМ!$A$33:$A$776,$A15,СВЦЭМ!$B$33:$B$776,M$11)+'СЕТ СН'!$F$14+СВЦЭМ!$D$10+'СЕТ СН'!$F$8*'СЕТ СН'!$F$9-'СЕТ СН'!$F$26</f>
        <v>759.65539410000008</v>
      </c>
      <c r="N15" s="36">
        <f>SUMIFS(СВЦЭМ!$D$33:$D$776,СВЦЭМ!$A$33:$A$776,$A15,СВЦЭМ!$B$33:$B$776,N$11)+'СЕТ СН'!$F$14+СВЦЭМ!$D$10+'СЕТ СН'!$F$8*'СЕТ СН'!$F$9-'СЕТ СН'!$F$26</f>
        <v>755.82208232000005</v>
      </c>
      <c r="O15" s="36">
        <f>SUMIFS(СВЦЭМ!$D$33:$D$776,СВЦЭМ!$A$33:$A$776,$A15,СВЦЭМ!$B$33:$B$776,O$11)+'СЕТ СН'!$F$14+СВЦЭМ!$D$10+'СЕТ СН'!$F$8*'СЕТ СН'!$F$9-'СЕТ СН'!$F$26</f>
        <v>755.99745488000008</v>
      </c>
      <c r="P15" s="36">
        <f>SUMIFS(СВЦЭМ!$D$33:$D$776,СВЦЭМ!$A$33:$A$776,$A15,СВЦЭМ!$B$33:$B$776,P$11)+'СЕТ СН'!$F$14+СВЦЭМ!$D$10+'СЕТ СН'!$F$8*'СЕТ СН'!$F$9-'СЕТ СН'!$F$26</f>
        <v>755.8492793800001</v>
      </c>
      <c r="Q15" s="36">
        <f>SUMIFS(СВЦЭМ!$D$33:$D$776,СВЦЭМ!$A$33:$A$776,$A15,СВЦЭМ!$B$33:$B$776,Q$11)+'СЕТ СН'!$F$14+СВЦЭМ!$D$10+'СЕТ СН'!$F$8*'СЕТ СН'!$F$9-'СЕТ СН'!$F$26</f>
        <v>754.50970943000004</v>
      </c>
      <c r="R15" s="36">
        <f>SUMIFS(СВЦЭМ!$D$33:$D$776,СВЦЭМ!$A$33:$A$776,$A15,СВЦЭМ!$B$33:$B$776,R$11)+'СЕТ СН'!$F$14+СВЦЭМ!$D$10+'СЕТ СН'!$F$8*'СЕТ СН'!$F$9-'СЕТ СН'!$F$26</f>
        <v>749.57198928000003</v>
      </c>
      <c r="S15" s="36">
        <f>SUMIFS(СВЦЭМ!$D$33:$D$776,СВЦЭМ!$A$33:$A$776,$A15,СВЦЭМ!$B$33:$B$776,S$11)+'СЕТ СН'!$F$14+СВЦЭМ!$D$10+'СЕТ СН'!$F$8*'СЕТ СН'!$F$9-'СЕТ СН'!$F$26</f>
        <v>748.79622342000005</v>
      </c>
      <c r="T15" s="36">
        <f>SUMIFS(СВЦЭМ!$D$33:$D$776,СВЦЭМ!$A$33:$A$776,$A15,СВЦЭМ!$B$33:$B$776,T$11)+'СЕТ СН'!$F$14+СВЦЭМ!$D$10+'СЕТ СН'!$F$8*'СЕТ СН'!$F$9-'СЕТ СН'!$F$26</f>
        <v>752.2235734300001</v>
      </c>
      <c r="U15" s="36">
        <f>SUMIFS(СВЦЭМ!$D$33:$D$776,СВЦЭМ!$A$33:$A$776,$A15,СВЦЭМ!$B$33:$B$776,U$11)+'СЕТ СН'!$F$14+СВЦЭМ!$D$10+'СЕТ СН'!$F$8*'СЕТ СН'!$F$9-'СЕТ СН'!$F$26</f>
        <v>768.20145031000004</v>
      </c>
      <c r="V15" s="36">
        <f>SUMIFS(СВЦЭМ!$D$33:$D$776,СВЦЭМ!$A$33:$A$776,$A15,СВЦЭМ!$B$33:$B$776,V$11)+'СЕТ СН'!$F$14+СВЦЭМ!$D$10+'СЕТ СН'!$F$8*'СЕТ СН'!$F$9-'СЕТ СН'!$F$26</f>
        <v>762.42059662000008</v>
      </c>
      <c r="W15" s="36">
        <f>SUMIFS(СВЦЭМ!$D$33:$D$776,СВЦЭМ!$A$33:$A$776,$A15,СВЦЭМ!$B$33:$B$776,W$11)+'СЕТ СН'!$F$14+СВЦЭМ!$D$10+'СЕТ СН'!$F$8*'СЕТ СН'!$F$9-'СЕТ СН'!$F$26</f>
        <v>744.68649060000007</v>
      </c>
      <c r="X15" s="36">
        <f>SUMIFS(СВЦЭМ!$D$33:$D$776,СВЦЭМ!$A$33:$A$776,$A15,СВЦЭМ!$B$33:$B$776,X$11)+'СЕТ СН'!$F$14+СВЦЭМ!$D$10+'СЕТ СН'!$F$8*'СЕТ СН'!$F$9-'СЕТ СН'!$F$26</f>
        <v>773.13278786000012</v>
      </c>
      <c r="Y15" s="36">
        <f>SUMIFS(СВЦЭМ!$D$33:$D$776,СВЦЭМ!$A$33:$A$776,$A15,СВЦЭМ!$B$33:$B$776,Y$11)+'СЕТ СН'!$F$14+СВЦЭМ!$D$10+'СЕТ СН'!$F$8*'СЕТ СН'!$F$9-'СЕТ СН'!$F$26</f>
        <v>835.51826229000005</v>
      </c>
    </row>
    <row r="16" spans="1:25" ht="15.75" x14ac:dyDescent="0.2">
      <c r="A16" s="35">
        <f t="shared" si="0"/>
        <v>43743</v>
      </c>
      <c r="B16" s="36">
        <f>SUMIFS(СВЦЭМ!$D$33:$D$776,СВЦЭМ!$A$33:$A$776,$A16,СВЦЭМ!$B$33:$B$776,B$11)+'СЕТ СН'!$F$14+СВЦЭМ!$D$10+'СЕТ СН'!$F$8*'СЕТ СН'!$F$9-'СЕТ СН'!$F$26</f>
        <v>872.86182036000002</v>
      </c>
      <c r="C16" s="36">
        <f>SUMIFS(СВЦЭМ!$D$33:$D$776,СВЦЭМ!$A$33:$A$776,$A16,СВЦЭМ!$B$33:$B$776,C$11)+'СЕТ СН'!$F$14+СВЦЭМ!$D$10+'СЕТ СН'!$F$8*'СЕТ СН'!$F$9-'СЕТ СН'!$F$26</f>
        <v>915.33178411000006</v>
      </c>
      <c r="D16" s="36">
        <f>SUMIFS(СВЦЭМ!$D$33:$D$776,СВЦЭМ!$A$33:$A$776,$A16,СВЦЭМ!$B$33:$B$776,D$11)+'СЕТ СН'!$F$14+СВЦЭМ!$D$10+'СЕТ СН'!$F$8*'СЕТ СН'!$F$9-'СЕТ СН'!$F$26</f>
        <v>926.77935797000009</v>
      </c>
      <c r="E16" s="36">
        <f>SUMIFS(СВЦЭМ!$D$33:$D$776,СВЦЭМ!$A$33:$A$776,$A16,СВЦЭМ!$B$33:$B$776,E$11)+'СЕТ СН'!$F$14+СВЦЭМ!$D$10+'СЕТ СН'!$F$8*'СЕТ СН'!$F$9-'СЕТ СН'!$F$26</f>
        <v>932.27727744000003</v>
      </c>
      <c r="F16" s="36">
        <f>SUMIFS(СВЦЭМ!$D$33:$D$776,СВЦЭМ!$A$33:$A$776,$A16,СВЦЭМ!$B$33:$B$776,F$11)+'СЕТ СН'!$F$14+СВЦЭМ!$D$10+'СЕТ СН'!$F$8*'СЕТ СН'!$F$9-'СЕТ СН'!$F$26</f>
        <v>922.1936687000001</v>
      </c>
      <c r="G16" s="36">
        <f>SUMIFS(СВЦЭМ!$D$33:$D$776,СВЦЭМ!$A$33:$A$776,$A16,СВЦЭМ!$B$33:$B$776,G$11)+'СЕТ СН'!$F$14+СВЦЭМ!$D$10+'СЕТ СН'!$F$8*'СЕТ СН'!$F$9-'СЕТ СН'!$F$26</f>
        <v>919.49513757000011</v>
      </c>
      <c r="H16" s="36">
        <f>SUMIFS(СВЦЭМ!$D$33:$D$776,СВЦЭМ!$A$33:$A$776,$A16,СВЦЭМ!$B$33:$B$776,H$11)+'СЕТ СН'!$F$14+СВЦЭМ!$D$10+'СЕТ СН'!$F$8*'СЕТ СН'!$F$9-'СЕТ СН'!$F$26</f>
        <v>888.45244813000011</v>
      </c>
      <c r="I16" s="36">
        <f>SUMIFS(СВЦЭМ!$D$33:$D$776,СВЦЭМ!$A$33:$A$776,$A16,СВЦЭМ!$B$33:$B$776,I$11)+'СЕТ СН'!$F$14+СВЦЭМ!$D$10+'СЕТ СН'!$F$8*'СЕТ СН'!$F$9-'СЕТ СН'!$F$26</f>
        <v>818.77850186000012</v>
      </c>
      <c r="J16" s="36">
        <f>SUMIFS(СВЦЭМ!$D$33:$D$776,СВЦЭМ!$A$33:$A$776,$A16,СВЦЭМ!$B$33:$B$776,J$11)+'СЕТ СН'!$F$14+СВЦЭМ!$D$10+'СЕТ СН'!$F$8*'СЕТ СН'!$F$9-'СЕТ СН'!$F$26</f>
        <v>761.06169395000006</v>
      </c>
      <c r="K16" s="36">
        <f>SUMIFS(СВЦЭМ!$D$33:$D$776,СВЦЭМ!$A$33:$A$776,$A16,СВЦЭМ!$B$33:$B$776,K$11)+'СЕТ СН'!$F$14+СВЦЭМ!$D$10+'СЕТ СН'!$F$8*'СЕТ СН'!$F$9-'СЕТ СН'!$F$26</f>
        <v>745.28084199000011</v>
      </c>
      <c r="L16" s="36">
        <f>SUMIFS(СВЦЭМ!$D$33:$D$776,СВЦЭМ!$A$33:$A$776,$A16,СВЦЭМ!$B$33:$B$776,L$11)+'СЕТ СН'!$F$14+СВЦЭМ!$D$10+'СЕТ СН'!$F$8*'СЕТ СН'!$F$9-'СЕТ СН'!$F$26</f>
        <v>755.36090508000007</v>
      </c>
      <c r="M16" s="36">
        <f>SUMIFS(СВЦЭМ!$D$33:$D$776,СВЦЭМ!$A$33:$A$776,$A16,СВЦЭМ!$B$33:$B$776,M$11)+'СЕТ СН'!$F$14+СВЦЭМ!$D$10+'СЕТ СН'!$F$8*'СЕТ СН'!$F$9-'СЕТ СН'!$F$26</f>
        <v>748.85347705000004</v>
      </c>
      <c r="N16" s="36">
        <f>SUMIFS(СВЦЭМ!$D$33:$D$776,СВЦЭМ!$A$33:$A$776,$A16,СВЦЭМ!$B$33:$B$776,N$11)+'СЕТ СН'!$F$14+СВЦЭМ!$D$10+'СЕТ СН'!$F$8*'СЕТ СН'!$F$9-'СЕТ СН'!$F$26</f>
        <v>748.21673705000012</v>
      </c>
      <c r="O16" s="36">
        <f>SUMIFS(СВЦЭМ!$D$33:$D$776,СВЦЭМ!$A$33:$A$776,$A16,СВЦЭМ!$B$33:$B$776,O$11)+'СЕТ СН'!$F$14+СВЦЭМ!$D$10+'СЕТ СН'!$F$8*'СЕТ СН'!$F$9-'СЕТ СН'!$F$26</f>
        <v>753.53046230000007</v>
      </c>
      <c r="P16" s="36">
        <f>SUMIFS(СВЦЭМ!$D$33:$D$776,СВЦЭМ!$A$33:$A$776,$A16,СВЦЭМ!$B$33:$B$776,P$11)+'СЕТ СН'!$F$14+СВЦЭМ!$D$10+'СЕТ СН'!$F$8*'СЕТ СН'!$F$9-'СЕТ СН'!$F$26</f>
        <v>760.74499641000011</v>
      </c>
      <c r="Q16" s="36">
        <f>SUMIFS(СВЦЭМ!$D$33:$D$776,СВЦЭМ!$A$33:$A$776,$A16,СВЦЭМ!$B$33:$B$776,Q$11)+'СЕТ СН'!$F$14+СВЦЭМ!$D$10+'СЕТ СН'!$F$8*'СЕТ СН'!$F$9-'СЕТ СН'!$F$26</f>
        <v>762.06081419000009</v>
      </c>
      <c r="R16" s="36">
        <f>SUMIFS(СВЦЭМ!$D$33:$D$776,СВЦЭМ!$A$33:$A$776,$A16,СВЦЭМ!$B$33:$B$776,R$11)+'СЕТ СН'!$F$14+СВЦЭМ!$D$10+'СЕТ СН'!$F$8*'СЕТ СН'!$F$9-'СЕТ СН'!$F$26</f>
        <v>765.10135507000007</v>
      </c>
      <c r="S16" s="36">
        <f>SUMIFS(СВЦЭМ!$D$33:$D$776,СВЦЭМ!$A$33:$A$776,$A16,СВЦЭМ!$B$33:$B$776,S$11)+'СЕТ СН'!$F$14+СВЦЭМ!$D$10+'СЕТ СН'!$F$8*'СЕТ СН'!$F$9-'СЕТ СН'!$F$26</f>
        <v>763.29808510000009</v>
      </c>
      <c r="T16" s="36">
        <f>SUMIFS(СВЦЭМ!$D$33:$D$776,СВЦЭМ!$A$33:$A$776,$A16,СВЦЭМ!$B$33:$B$776,T$11)+'СЕТ СН'!$F$14+СВЦЭМ!$D$10+'СЕТ СН'!$F$8*'СЕТ СН'!$F$9-'СЕТ СН'!$F$26</f>
        <v>756.04487540000002</v>
      </c>
      <c r="U16" s="36">
        <f>SUMIFS(СВЦЭМ!$D$33:$D$776,СВЦЭМ!$A$33:$A$776,$A16,СВЦЭМ!$B$33:$B$776,U$11)+'СЕТ СН'!$F$14+СВЦЭМ!$D$10+'СЕТ СН'!$F$8*'СЕТ СН'!$F$9-'СЕТ СН'!$F$26</f>
        <v>774.50196115000006</v>
      </c>
      <c r="V16" s="36">
        <f>SUMIFS(СВЦЭМ!$D$33:$D$776,СВЦЭМ!$A$33:$A$776,$A16,СВЦЭМ!$B$33:$B$776,V$11)+'СЕТ СН'!$F$14+СВЦЭМ!$D$10+'СЕТ СН'!$F$8*'СЕТ СН'!$F$9-'СЕТ СН'!$F$26</f>
        <v>776.49356424000007</v>
      </c>
      <c r="W16" s="36">
        <f>SUMIFS(СВЦЭМ!$D$33:$D$776,СВЦЭМ!$A$33:$A$776,$A16,СВЦЭМ!$B$33:$B$776,W$11)+'СЕТ СН'!$F$14+СВЦЭМ!$D$10+'СЕТ СН'!$F$8*'СЕТ СН'!$F$9-'СЕТ СН'!$F$26</f>
        <v>765.47558640000011</v>
      </c>
      <c r="X16" s="36">
        <f>SUMIFS(СВЦЭМ!$D$33:$D$776,СВЦЭМ!$A$33:$A$776,$A16,СВЦЭМ!$B$33:$B$776,X$11)+'СЕТ СН'!$F$14+СВЦЭМ!$D$10+'СЕТ СН'!$F$8*'СЕТ СН'!$F$9-'СЕТ СН'!$F$26</f>
        <v>763.52972384000009</v>
      </c>
      <c r="Y16" s="36">
        <f>SUMIFS(СВЦЭМ!$D$33:$D$776,СВЦЭМ!$A$33:$A$776,$A16,СВЦЭМ!$B$33:$B$776,Y$11)+'СЕТ СН'!$F$14+СВЦЭМ!$D$10+'СЕТ СН'!$F$8*'СЕТ СН'!$F$9-'СЕТ СН'!$F$26</f>
        <v>863.08304315000009</v>
      </c>
    </row>
    <row r="17" spans="1:25" ht="15.75" x14ac:dyDescent="0.2">
      <c r="A17" s="35">
        <f t="shared" si="0"/>
        <v>43744</v>
      </c>
      <c r="B17" s="36">
        <f>SUMIFS(СВЦЭМ!$D$33:$D$776,СВЦЭМ!$A$33:$A$776,$A17,СВЦЭМ!$B$33:$B$776,B$11)+'СЕТ СН'!$F$14+СВЦЭМ!$D$10+'СЕТ СН'!$F$8*'СЕТ СН'!$F$9-'СЕТ СН'!$F$26</f>
        <v>857.57398179000006</v>
      </c>
      <c r="C17" s="36">
        <f>SUMIFS(СВЦЭМ!$D$33:$D$776,СВЦЭМ!$A$33:$A$776,$A17,СВЦЭМ!$B$33:$B$776,C$11)+'СЕТ СН'!$F$14+СВЦЭМ!$D$10+'СЕТ СН'!$F$8*'СЕТ СН'!$F$9-'СЕТ СН'!$F$26</f>
        <v>888.67812738000009</v>
      </c>
      <c r="D17" s="36">
        <f>SUMIFS(СВЦЭМ!$D$33:$D$776,СВЦЭМ!$A$33:$A$776,$A17,СВЦЭМ!$B$33:$B$776,D$11)+'СЕТ СН'!$F$14+СВЦЭМ!$D$10+'СЕТ СН'!$F$8*'СЕТ СН'!$F$9-'СЕТ СН'!$F$26</f>
        <v>912.33762834000004</v>
      </c>
      <c r="E17" s="36">
        <f>SUMIFS(СВЦЭМ!$D$33:$D$776,СВЦЭМ!$A$33:$A$776,$A17,СВЦЭМ!$B$33:$B$776,E$11)+'СЕТ СН'!$F$14+СВЦЭМ!$D$10+'СЕТ СН'!$F$8*'СЕТ СН'!$F$9-'СЕТ СН'!$F$26</f>
        <v>921.58202088000007</v>
      </c>
      <c r="F17" s="36">
        <f>SUMIFS(СВЦЭМ!$D$33:$D$776,СВЦЭМ!$A$33:$A$776,$A17,СВЦЭМ!$B$33:$B$776,F$11)+'СЕТ СН'!$F$14+СВЦЭМ!$D$10+'СЕТ СН'!$F$8*'СЕТ СН'!$F$9-'СЕТ СН'!$F$26</f>
        <v>921.28488132000007</v>
      </c>
      <c r="G17" s="36">
        <f>SUMIFS(СВЦЭМ!$D$33:$D$776,СВЦЭМ!$A$33:$A$776,$A17,СВЦЭМ!$B$33:$B$776,G$11)+'СЕТ СН'!$F$14+СВЦЭМ!$D$10+'СЕТ СН'!$F$8*'СЕТ СН'!$F$9-'СЕТ СН'!$F$26</f>
        <v>921.16888351000011</v>
      </c>
      <c r="H17" s="36">
        <f>SUMIFS(СВЦЭМ!$D$33:$D$776,СВЦЭМ!$A$33:$A$776,$A17,СВЦЭМ!$B$33:$B$776,H$11)+'СЕТ СН'!$F$14+СВЦЭМ!$D$10+'СЕТ СН'!$F$8*'СЕТ СН'!$F$9-'СЕТ СН'!$F$26</f>
        <v>870.0043800200001</v>
      </c>
      <c r="I17" s="36">
        <f>SUMIFS(СВЦЭМ!$D$33:$D$776,СВЦЭМ!$A$33:$A$776,$A17,СВЦЭМ!$B$33:$B$776,I$11)+'СЕТ СН'!$F$14+СВЦЭМ!$D$10+'СЕТ СН'!$F$8*'СЕТ СН'!$F$9-'СЕТ СН'!$F$26</f>
        <v>787.41229216000011</v>
      </c>
      <c r="J17" s="36">
        <f>SUMIFS(СВЦЭМ!$D$33:$D$776,СВЦЭМ!$A$33:$A$776,$A17,СВЦЭМ!$B$33:$B$776,J$11)+'СЕТ СН'!$F$14+СВЦЭМ!$D$10+'СЕТ СН'!$F$8*'СЕТ СН'!$F$9-'СЕТ СН'!$F$26</f>
        <v>736.48579222000012</v>
      </c>
      <c r="K17" s="36">
        <f>SUMIFS(СВЦЭМ!$D$33:$D$776,СВЦЭМ!$A$33:$A$776,$A17,СВЦЭМ!$B$33:$B$776,K$11)+'СЕТ СН'!$F$14+СВЦЭМ!$D$10+'СЕТ СН'!$F$8*'СЕТ СН'!$F$9-'СЕТ СН'!$F$26</f>
        <v>742.97962818000008</v>
      </c>
      <c r="L17" s="36">
        <f>SUMIFS(СВЦЭМ!$D$33:$D$776,СВЦЭМ!$A$33:$A$776,$A17,СВЦЭМ!$B$33:$B$776,L$11)+'СЕТ СН'!$F$14+СВЦЭМ!$D$10+'СЕТ СН'!$F$8*'СЕТ СН'!$F$9-'СЕТ СН'!$F$26</f>
        <v>758.03699844000005</v>
      </c>
      <c r="M17" s="36">
        <f>SUMIFS(СВЦЭМ!$D$33:$D$776,СВЦЭМ!$A$33:$A$776,$A17,СВЦЭМ!$B$33:$B$776,M$11)+'СЕТ СН'!$F$14+СВЦЭМ!$D$10+'СЕТ СН'!$F$8*'СЕТ СН'!$F$9-'СЕТ СН'!$F$26</f>
        <v>750.91946212000005</v>
      </c>
      <c r="N17" s="36">
        <f>SUMIFS(СВЦЭМ!$D$33:$D$776,СВЦЭМ!$A$33:$A$776,$A17,СВЦЭМ!$B$33:$B$776,N$11)+'СЕТ СН'!$F$14+СВЦЭМ!$D$10+'СЕТ СН'!$F$8*'СЕТ СН'!$F$9-'СЕТ СН'!$F$26</f>
        <v>740.30419579000011</v>
      </c>
      <c r="O17" s="36">
        <f>SUMIFS(СВЦЭМ!$D$33:$D$776,СВЦЭМ!$A$33:$A$776,$A17,СВЦЭМ!$B$33:$B$776,O$11)+'СЕТ СН'!$F$14+СВЦЭМ!$D$10+'СЕТ СН'!$F$8*'СЕТ СН'!$F$9-'СЕТ СН'!$F$26</f>
        <v>741.31086800000003</v>
      </c>
      <c r="P17" s="36">
        <f>SUMIFS(СВЦЭМ!$D$33:$D$776,СВЦЭМ!$A$33:$A$776,$A17,СВЦЭМ!$B$33:$B$776,P$11)+'СЕТ СН'!$F$14+СВЦЭМ!$D$10+'СЕТ СН'!$F$8*'СЕТ СН'!$F$9-'СЕТ СН'!$F$26</f>
        <v>740.56102596000005</v>
      </c>
      <c r="Q17" s="36">
        <f>SUMIFS(СВЦЭМ!$D$33:$D$776,СВЦЭМ!$A$33:$A$776,$A17,СВЦЭМ!$B$33:$B$776,Q$11)+'СЕТ СН'!$F$14+СВЦЭМ!$D$10+'СЕТ СН'!$F$8*'СЕТ СН'!$F$9-'СЕТ СН'!$F$26</f>
        <v>744.74749397000005</v>
      </c>
      <c r="R17" s="36">
        <f>SUMIFS(СВЦЭМ!$D$33:$D$776,СВЦЭМ!$A$33:$A$776,$A17,СВЦЭМ!$B$33:$B$776,R$11)+'СЕТ СН'!$F$14+СВЦЭМ!$D$10+'СЕТ СН'!$F$8*'СЕТ СН'!$F$9-'СЕТ СН'!$F$26</f>
        <v>736.60157702000004</v>
      </c>
      <c r="S17" s="36">
        <f>SUMIFS(СВЦЭМ!$D$33:$D$776,СВЦЭМ!$A$33:$A$776,$A17,СВЦЭМ!$B$33:$B$776,S$11)+'СЕТ СН'!$F$14+СВЦЭМ!$D$10+'СЕТ СН'!$F$8*'СЕТ СН'!$F$9-'СЕТ СН'!$F$26</f>
        <v>744.51274739000007</v>
      </c>
      <c r="T17" s="36">
        <f>SUMIFS(СВЦЭМ!$D$33:$D$776,СВЦЭМ!$A$33:$A$776,$A17,СВЦЭМ!$B$33:$B$776,T$11)+'СЕТ СН'!$F$14+СВЦЭМ!$D$10+'СЕТ СН'!$F$8*'СЕТ СН'!$F$9-'СЕТ СН'!$F$26</f>
        <v>746.43392949000008</v>
      </c>
      <c r="U17" s="36">
        <f>SUMIFS(СВЦЭМ!$D$33:$D$776,СВЦЭМ!$A$33:$A$776,$A17,СВЦЭМ!$B$33:$B$776,U$11)+'СЕТ СН'!$F$14+СВЦЭМ!$D$10+'СЕТ СН'!$F$8*'СЕТ СН'!$F$9-'СЕТ СН'!$F$26</f>
        <v>764.05020163000006</v>
      </c>
      <c r="V17" s="36">
        <f>SUMIFS(СВЦЭМ!$D$33:$D$776,СВЦЭМ!$A$33:$A$776,$A17,СВЦЭМ!$B$33:$B$776,V$11)+'СЕТ СН'!$F$14+СВЦЭМ!$D$10+'СЕТ СН'!$F$8*'СЕТ СН'!$F$9-'СЕТ СН'!$F$26</f>
        <v>763.11910961000012</v>
      </c>
      <c r="W17" s="36">
        <f>SUMIFS(СВЦЭМ!$D$33:$D$776,СВЦЭМ!$A$33:$A$776,$A17,СВЦЭМ!$B$33:$B$776,W$11)+'СЕТ СН'!$F$14+СВЦЭМ!$D$10+'СЕТ СН'!$F$8*'СЕТ СН'!$F$9-'СЕТ СН'!$F$26</f>
        <v>751.04487988000005</v>
      </c>
      <c r="X17" s="36">
        <f>SUMIFS(СВЦЭМ!$D$33:$D$776,СВЦЭМ!$A$33:$A$776,$A17,СВЦЭМ!$B$33:$B$776,X$11)+'СЕТ СН'!$F$14+СВЦЭМ!$D$10+'СЕТ СН'!$F$8*'СЕТ СН'!$F$9-'СЕТ СН'!$F$26</f>
        <v>742.14868105000005</v>
      </c>
      <c r="Y17" s="36">
        <f>SUMIFS(СВЦЭМ!$D$33:$D$776,СВЦЭМ!$A$33:$A$776,$A17,СВЦЭМ!$B$33:$B$776,Y$11)+'СЕТ СН'!$F$14+СВЦЭМ!$D$10+'СЕТ СН'!$F$8*'СЕТ СН'!$F$9-'СЕТ СН'!$F$26</f>
        <v>782.45301186000006</v>
      </c>
    </row>
    <row r="18" spans="1:25" ht="15.75" x14ac:dyDescent="0.2">
      <c r="A18" s="35">
        <f t="shared" si="0"/>
        <v>43745</v>
      </c>
      <c r="B18" s="36">
        <f>SUMIFS(СВЦЭМ!$D$33:$D$776,СВЦЭМ!$A$33:$A$776,$A18,СВЦЭМ!$B$33:$B$776,B$11)+'СЕТ СН'!$F$14+СВЦЭМ!$D$10+'СЕТ СН'!$F$8*'СЕТ СН'!$F$9-'СЕТ СН'!$F$26</f>
        <v>877.41177237000011</v>
      </c>
      <c r="C18" s="36">
        <f>SUMIFS(СВЦЭМ!$D$33:$D$776,СВЦЭМ!$A$33:$A$776,$A18,СВЦЭМ!$B$33:$B$776,C$11)+'СЕТ СН'!$F$14+СВЦЭМ!$D$10+'СЕТ СН'!$F$8*'СЕТ СН'!$F$9-'СЕТ СН'!$F$26</f>
        <v>896.76080562000004</v>
      </c>
      <c r="D18" s="36">
        <f>SUMIFS(СВЦЭМ!$D$33:$D$776,СВЦЭМ!$A$33:$A$776,$A18,СВЦЭМ!$B$33:$B$776,D$11)+'СЕТ СН'!$F$14+СВЦЭМ!$D$10+'СЕТ СН'!$F$8*'СЕТ СН'!$F$9-'СЕТ СН'!$F$26</f>
        <v>911.54363386000011</v>
      </c>
      <c r="E18" s="36">
        <f>SUMIFS(СВЦЭМ!$D$33:$D$776,СВЦЭМ!$A$33:$A$776,$A18,СВЦЭМ!$B$33:$B$776,E$11)+'СЕТ СН'!$F$14+СВЦЭМ!$D$10+'СЕТ СН'!$F$8*'СЕТ СН'!$F$9-'СЕТ СН'!$F$26</f>
        <v>927.97966048000012</v>
      </c>
      <c r="F18" s="36">
        <f>SUMIFS(СВЦЭМ!$D$33:$D$776,СВЦЭМ!$A$33:$A$776,$A18,СВЦЭМ!$B$33:$B$776,F$11)+'СЕТ СН'!$F$14+СВЦЭМ!$D$10+'СЕТ СН'!$F$8*'СЕТ СН'!$F$9-'СЕТ СН'!$F$26</f>
        <v>935.2074164600001</v>
      </c>
      <c r="G18" s="36">
        <f>SUMIFS(СВЦЭМ!$D$33:$D$776,СВЦЭМ!$A$33:$A$776,$A18,СВЦЭМ!$B$33:$B$776,G$11)+'СЕТ СН'!$F$14+СВЦЭМ!$D$10+'СЕТ СН'!$F$8*'СЕТ СН'!$F$9-'СЕТ СН'!$F$26</f>
        <v>915.04064613000003</v>
      </c>
      <c r="H18" s="36">
        <f>SUMIFS(СВЦЭМ!$D$33:$D$776,СВЦЭМ!$A$33:$A$776,$A18,СВЦЭМ!$B$33:$B$776,H$11)+'СЕТ СН'!$F$14+СВЦЭМ!$D$10+'СЕТ СН'!$F$8*'СЕТ СН'!$F$9-'СЕТ СН'!$F$26</f>
        <v>836.01751045000003</v>
      </c>
      <c r="I18" s="36">
        <f>SUMIFS(СВЦЭМ!$D$33:$D$776,СВЦЭМ!$A$33:$A$776,$A18,СВЦЭМ!$B$33:$B$776,I$11)+'СЕТ СН'!$F$14+СВЦЭМ!$D$10+'СЕТ СН'!$F$8*'СЕТ СН'!$F$9-'СЕТ СН'!$F$26</f>
        <v>752.92349597000009</v>
      </c>
      <c r="J18" s="36">
        <f>SUMIFS(СВЦЭМ!$D$33:$D$776,СВЦЭМ!$A$33:$A$776,$A18,СВЦЭМ!$B$33:$B$776,J$11)+'СЕТ СН'!$F$14+СВЦЭМ!$D$10+'СЕТ СН'!$F$8*'СЕТ СН'!$F$9-'СЕТ СН'!$F$26</f>
        <v>739.53679211000008</v>
      </c>
      <c r="K18" s="36">
        <f>SUMIFS(СВЦЭМ!$D$33:$D$776,СВЦЭМ!$A$33:$A$776,$A18,СВЦЭМ!$B$33:$B$776,K$11)+'СЕТ СН'!$F$14+СВЦЭМ!$D$10+'СЕТ СН'!$F$8*'СЕТ СН'!$F$9-'СЕТ СН'!$F$26</f>
        <v>740.79039129000012</v>
      </c>
      <c r="L18" s="36">
        <f>SUMIFS(СВЦЭМ!$D$33:$D$776,СВЦЭМ!$A$33:$A$776,$A18,СВЦЭМ!$B$33:$B$776,L$11)+'СЕТ СН'!$F$14+СВЦЭМ!$D$10+'СЕТ СН'!$F$8*'СЕТ СН'!$F$9-'СЕТ СН'!$F$26</f>
        <v>738.99390087000006</v>
      </c>
      <c r="M18" s="36">
        <f>SUMIFS(СВЦЭМ!$D$33:$D$776,СВЦЭМ!$A$33:$A$776,$A18,СВЦЭМ!$B$33:$B$776,M$11)+'СЕТ СН'!$F$14+СВЦЭМ!$D$10+'СЕТ СН'!$F$8*'СЕТ СН'!$F$9-'СЕТ СН'!$F$26</f>
        <v>748.36674191000009</v>
      </c>
      <c r="N18" s="36">
        <f>SUMIFS(СВЦЭМ!$D$33:$D$776,СВЦЭМ!$A$33:$A$776,$A18,СВЦЭМ!$B$33:$B$776,N$11)+'СЕТ СН'!$F$14+СВЦЭМ!$D$10+'СЕТ СН'!$F$8*'СЕТ СН'!$F$9-'СЕТ СН'!$F$26</f>
        <v>755.15741141000012</v>
      </c>
      <c r="O18" s="36">
        <f>SUMIFS(СВЦЭМ!$D$33:$D$776,СВЦЭМ!$A$33:$A$776,$A18,СВЦЭМ!$B$33:$B$776,O$11)+'СЕТ СН'!$F$14+СВЦЭМ!$D$10+'СЕТ СН'!$F$8*'СЕТ СН'!$F$9-'СЕТ СН'!$F$26</f>
        <v>754.57244872000001</v>
      </c>
      <c r="P18" s="36">
        <f>SUMIFS(СВЦЭМ!$D$33:$D$776,СВЦЭМ!$A$33:$A$776,$A18,СВЦЭМ!$B$33:$B$776,P$11)+'СЕТ СН'!$F$14+СВЦЭМ!$D$10+'СЕТ СН'!$F$8*'СЕТ СН'!$F$9-'СЕТ СН'!$F$26</f>
        <v>753.24829105000003</v>
      </c>
      <c r="Q18" s="36">
        <f>SUMIFS(СВЦЭМ!$D$33:$D$776,СВЦЭМ!$A$33:$A$776,$A18,СВЦЭМ!$B$33:$B$776,Q$11)+'СЕТ СН'!$F$14+СВЦЭМ!$D$10+'СЕТ СН'!$F$8*'СЕТ СН'!$F$9-'СЕТ СН'!$F$26</f>
        <v>758.83565106000003</v>
      </c>
      <c r="R18" s="36">
        <f>SUMIFS(СВЦЭМ!$D$33:$D$776,СВЦЭМ!$A$33:$A$776,$A18,СВЦЭМ!$B$33:$B$776,R$11)+'СЕТ СН'!$F$14+СВЦЭМ!$D$10+'СЕТ СН'!$F$8*'СЕТ СН'!$F$9-'СЕТ СН'!$F$26</f>
        <v>757.19777636000003</v>
      </c>
      <c r="S18" s="36">
        <f>SUMIFS(СВЦЭМ!$D$33:$D$776,СВЦЭМ!$A$33:$A$776,$A18,СВЦЭМ!$B$33:$B$776,S$11)+'СЕТ СН'!$F$14+СВЦЭМ!$D$10+'СЕТ СН'!$F$8*'СЕТ СН'!$F$9-'СЕТ СН'!$F$26</f>
        <v>761.81993545000012</v>
      </c>
      <c r="T18" s="36">
        <f>SUMIFS(СВЦЭМ!$D$33:$D$776,СВЦЭМ!$A$33:$A$776,$A18,СВЦЭМ!$B$33:$B$776,T$11)+'СЕТ СН'!$F$14+СВЦЭМ!$D$10+'СЕТ СН'!$F$8*'СЕТ СН'!$F$9-'СЕТ СН'!$F$26</f>
        <v>751.3170041300001</v>
      </c>
      <c r="U18" s="36">
        <f>SUMIFS(СВЦЭМ!$D$33:$D$776,СВЦЭМ!$A$33:$A$776,$A18,СВЦЭМ!$B$33:$B$776,U$11)+'СЕТ СН'!$F$14+СВЦЭМ!$D$10+'СЕТ СН'!$F$8*'СЕТ СН'!$F$9-'СЕТ СН'!$F$26</f>
        <v>746.38372134000008</v>
      </c>
      <c r="V18" s="36">
        <f>SUMIFS(СВЦЭМ!$D$33:$D$776,СВЦЭМ!$A$33:$A$776,$A18,СВЦЭМ!$B$33:$B$776,V$11)+'СЕТ СН'!$F$14+СВЦЭМ!$D$10+'СЕТ СН'!$F$8*'СЕТ СН'!$F$9-'СЕТ СН'!$F$26</f>
        <v>739.89642931000003</v>
      </c>
      <c r="W18" s="36">
        <f>SUMIFS(СВЦЭМ!$D$33:$D$776,СВЦЭМ!$A$33:$A$776,$A18,СВЦЭМ!$B$33:$B$776,W$11)+'СЕТ СН'!$F$14+СВЦЭМ!$D$10+'СЕТ СН'!$F$8*'СЕТ СН'!$F$9-'СЕТ СН'!$F$26</f>
        <v>758.63531670000009</v>
      </c>
      <c r="X18" s="36">
        <f>SUMIFS(СВЦЭМ!$D$33:$D$776,СВЦЭМ!$A$33:$A$776,$A18,СВЦЭМ!$B$33:$B$776,X$11)+'СЕТ СН'!$F$14+СВЦЭМ!$D$10+'СЕТ СН'!$F$8*'СЕТ СН'!$F$9-'СЕТ СН'!$F$26</f>
        <v>777.89971043000003</v>
      </c>
      <c r="Y18" s="36">
        <f>SUMIFS(СВЦЭМ!$D$33:$D$776,СВЦЭМ!$A$33:$A$776,$A18,СВЦЭМ!$B$33:$B$776,Y$11)+'СЕТ СН'!$F$14+СВЦЭМ!$D$10+'СЕТ СН'!$F$8*'СЕТ СН'!$F$9-'СЕТ СН'!$F$26</f>
        <v>821.55418799000006</v>
      </c>
    </row>
    <row r="19" spans="1:25" ht="15.75" x14ac:dyDescent="0.2">
      <c r="A19" s="35">
        <f t="shared" si="0"/>
        <v>43746</v>
      </c>
      <c r="B19" s="36">
        <f>SUMIFS(СВЦЭМ!$D$33:$D$776,СВЦЭМ!$A$33:$A$776,$A19,СВЦЭМ!$B$33:$B$776,B$11)+'СЕТ СН'!$F$14+СВЦЭМ!$D$10+'СЕТ СН'!$F$8*'СЕТ СН'!$F$9-'СЕТ СН'!$F$26</f>
        <v>786.70025070000008</v>
      </c>
      <c r="C19" s="36">
        <f>SUMIFS(СВЦЭМ!$D$33:$D$776,СВЦЭМ!$A$33:$A$776,$A19,СВЦЭМ!$B$33:$B$776,C$11)+'СЕТ СН'!$F$14+СВЦЭМ!$D$10+'СЕТ СН'!$F$8*'СЕТ СН'!$F$9-'СЕТ СН'!$F$26</f>
        <v>842.61667819000002</v>
      </c>
      <c r="D19" s="36">
        <f>SUMIFS(СВЦЭМ!$D$33:$D$776,СВЦЭМ!$A$33:$A$776,$A19,СВЦЭМ!$B$33:$B$776,D$11)+'СЕТ СН'!$F$14+СВЦЭМ!$D$10+'СЕТ СН'!$F$8*'СЕТ СН'!$F$9-'СЕТ СН'!$F$26</f>
        <v>834.59640220000006</v>
      </c>
      <c r="E19" s="36">
        <f>SUMIFS(СВЦЭМ!$D$33:$D$776,СВЦЭМ!$A$33:$A$776,$A19,СВЦЭМ!$B$33:$B$776,E$11)+'СЕТ СН'!$F$14+СВЦЭМ!$D$10+'СЕТ СН'!$F$8*'СЕТ СН'!$F$9-'СЕТ СН'!$F$26</f>
        <v>848.18758080000009</v>
      </c>
      <c r="F19" s="36">
        <f>SUMIFS(СВЦЭМ!$D$33:$D$776,СВЦЭМ!$A$33:$A$776,$A19,СВЦЭМ!$B$33:$B$776,F$11)+'СЕТ СН'!$F$14+СВЦЭМ!$D$10+'СЕТ СН'!$F$8*'СЕТ СН'!$F$9-'СЕТ СН'!$F$26</f>
        <v>846.78641861000006</v>
      </c>
      <c r="G19" s="36">
        <f>SUMIFS(СВЦЭМ!$D$33:$D$776,СВЦЭМ!$A$33:$A$776,$A19,СВЦЭМ!$B$33:$B$776,G$11)+'СЕТ СН'!$F$14+СВЦЭМ!$D$10+'СЕТ СН'!$F$8*'СЕТ СН'!$F$9-'СЕТ СН'!$F$26</f>
        <v>835.51138119000007</v>
      </c>
      <c r="H19" s="36">
        <f>SUMIFS(СВЦЭМ!$D$33:$D$776,СВЦЭМ!$A$33:$A$776,$A19,СВЦЭМ!$B$33:$B$776,H$11)+'СЕТ СН'!$F$14+СВЦЭМ!$D$10+'СЕТ СН'!$F$8*'СЕТ СН'!$F$9-'СЕТ СН'!$F$26</f>
        <v>810.8706814200001</v>
      </c>
      <c r="I19" s="36">
        <f>SUMIFS(СВЦЭМ!$D$33:$D$776,СВЦЭМ!$A$33:$A$776,$A19,СВЦЭМ!$B$33:$B$776,I$11)+'СЕТ СН'!$F$14+СВЦЭМ!$D$10+'СЕТ СН'!$F$8*'СЕТ СН'!$F$9-'СЕТ СН'!$F$26</f>
        <v>771.08427989000006</v>
      </c>
      <c r="J19" s="36">
        <f>SUMIFS(СВЦЭМ!$D$33:$D$776,СВЦЭМ!$A$33:$A$776,$A19,СВЦЭМ!$B$33:$B$776,J$11)+'СЕТ СН'!$F$14+СВЦЭМ!$D$10+'СЕТ СН'!$F$8*'СЕТ СН'!$F$9-'СЕТ СН'!$F$26</f>
        <v>744.97718158000009</v>
      </c>
      <c r="K19" s="36">
        <f>SUMIFS(СВЦЭМ!$D$33:$D$776,СВЦЭМ!$A$33:$A$776,$A19,СВЦЭМ!$B$33:$B$776,K$11)+'СЕТ СН'!$F$14+СВЦЭМ!$D$10+'СЕТ СН'!$F$8*'СЕТ СН'!$F$9-'СЕТ СН'!$F$26</f>
        <v>747.16900490000012</v>
      </c>
      <c r="L19" s="36">
        <f>SUMIFS(СВЦЭМ!$D$33:$D$776,СВЦЭМ!$A$33:$A$776,$A19,СВЦЭМ!$B$33:$B$776,L$11)+'СЕТ СН'!$F$14+СВЦЭМ!$D$10+'СЕТ СН'!$F$8*'СЕТ СН'!$F$9-'СЕТ СН'!$F$26</f>
        <v>751.21699142000011</v>
      </c>
      <c r="M19" s="36">
        <f>SUMIFS(СВЦЭМ!$D$33:$D$776,СВЦЭМ!$A$33:$A$776,$A19,СВЦЭМ!$B$33:$B$776,M$11)+'СЕТ СН'!$F$14+СВЦЭМ!$D$10+'СЕТ СН'!$F$8*'СЕТ СН'!$F$9-'СЕТ СН'!$F$26</f>
        <v>743.91302358000007</v>
      </c>
      <c r="N19" s="36">
        <f>SUMIFS(СВЦЭМ!$D$33:$D$776,СВЦЭМ!$A$33:$A$776,$A19,СВЦЭМ!$B$33:$B$776,N$11)+'СЕТ СН'!$F$14+СВЦЭМ!$D$10+'СЕТ СН'!$F$8*'СЕТ СН'!$F$9-'СЕТ СН'!$F$26</f>
        <v>724.52398151000011</v>
      </c>
      <c r="O19" s="36">
        <f>SUMIFS(СВЦЭМ!$D$33:$D$776,СВЦЭМ!$A$33:$A$776,$A19,СВЦЭМ!$B$33:$B$776,O$11)+'СЕТ СН'!$F$14+СВЦЭМ!$D$10+'СЕТ СН'!$F$8*'СЕТ СН'!$F$9-'СЕТ СН'!$F$26</f>
        <v>697.03341020000005</v>
      </c>
      <c r="P19" s="36">
        <f>SUMIFS(СВЦЭМ!$D$33:$D$776,СВЦЭМ!$A$33:$A$776,$A19,СВЦЭМ!$B$33:$B$776,P$11)+'СЕТ СН'!$F$14+СВЦЭМ!$D$10+'СЕТ СН'!$F$8*'СЕТ СН'!$F$9-'СЕТ СН'!$F$26</f>
        <v>747.65798888000006</v>
      </c>
      <c r="Q19" s="36">
        <f>SUMIFS(СВЦЭМ!$D$33:$D$776,СВЦЭМ!$A$33:$A$776,$A19,СВЦЭМ!$B$33:$B$776,Q$11)+'СЕТ СН'!$F$14+СВЦЭМ!$D$10+'СЕТ СН'!$F$8*'СЕТ СН'!$F$9-'СЕТ СН'!$F$26</f>
        <v>795.22274959000003</v>
      </c>
      <c r="R19" s="36">
        <f>SUMIFS(СВЦЭМ!$D$33:$D$776,СВЦЭМ!$A$33:$A$776,$A19,СВЦЭМ!$B$33:$B$776,R$11)+'СЕТ СН'!$F$14+СВЦЭМ!$D$10+'СЕТ СН'!$F$8*'СЕТ СН'!$F$9-'СЕТ СН'!$F$26</f>
        <v>692.13707256000009</v>
      </c>
      <c r="S19" s="36">
        <f>SUMIFS(СВЦЭМ!$D$33:$D$776,СВЦЭМ!$A$33:$A$776,$A19,СВЦЭМ!$B$33:$B$776,S$11)+'СЕТ СН'!$F$14+СВЦЭМ!$D$10+'СЕТ СН'!$F$8*'СЕТ СН'!$F$9-'СЕТ СН'!$F$26</f>
        <v>698.70953522000002</v>
      </c>
      <c r="T19" s="36">
        <f>SUMIFS(СВЦЭМ!$D$33:$D$776,СВЦЭМ!$A$33:$A$776,$A19,СВЦЭМ!$B$33:$B$776,T$11)+'СЕТ СН'!$F$14+СВЦЭМ!$D$10+'СЕТ СН'!$F$8*'СЕТ СН'!$F$9-'СЕТ СН'!$F$26</f>
        <v>712.35199126000009</v>
      </c>
      <c r="U19" s="36">
        <f>SUMIFS(СВЦЭМ!$D$33:$D$776,СВЦЭМ!$A$33:$A$776,$A19,СВЦЭМ!$B$33:$B$776,U$11)+'СЕТ СН'!$F$14+СВЦЭМ!$D$10+'СЕТ СН'!$F$8*'СЕТ СН'!$F$9-'СЕТ СН'!$F$26</f>
        <v>735.41492471000004</v>
      </c>
      <c r="V19" s="36">
        <f>SUMIFS(СВЦЭМ!$D$33:$D$776,СВЦЭМ!$A$33:$A$776,$A19,СВЦЭМ!$B$33:$B$776,V$11)+'СЕТ СН'!$F$14+СВЦЭМ!$D$10+'СЕТ СН'!$F$8*'СЕТ СН'!$F$9-'СЕТ СН'!$F$26</f>
        <v>739.61552758000005</v>
      </c>
      <c r="W19" s="36">
        <f>SUMIFS(СВЦЭМ!$D$33:$D$776,СВЦЭМ!$A$33:$A$776,$A19,СВЦЭМ!$B$33:$B$776,W$11)+'СЕТ СН'!$F$14+СВЦЭМ!$D$10+'СЕТ СН'!$F$8*'СЕТ СН'!$F$9-'СЕТ СН'!$F$26</f>
        <v>727.65262537000012</v>
      </c>
      <c r="X19" s="36">
        <f>SUMIFS(СВЦЭМ!$D$33:$D$776,СВЦЭМ!$A$33:$A$776,$A19,СВЦЭМ!$B$33:$B$776,X$11)+'СЕТ СН'!$F$14+СВЦЭМ!$D$10+'СЕТ СН'!$F$8*'СЕТ СН'!$F$9-'СЕТ СН'!$F$26</f>
        <v>692.38574906000008</v>
      </c>
      <c r="Y19" s="36">
        <f>SUMIFS(СВЦЭМ!$D$33:$D$776,СВЦЭМ!$A$33:$A$776,$A19,СВЦЭМ!$B$33:$B$776,Y$11)+'СЕТ СН'!$F$14+СВЦЭМ!$D$10+'СЕТ СН'!$F$8*'СЕТ СН'!$F$9-'СЕТ СН'!$F$26</f>
        <v>669.65580407000004</v>
      </c>
    </row>
    <row r="20" spans="1:25" ht="15.75" x14ac:dyDescent="0.2">
      <c r="A20" s="35">
        <f t="shared" si="0"/>
        <v>43747</v>
      </c>
      <c r="B20" s="36">
        <f>SUMIFS(СВЦЭМ!$D$33:$D$776,СВЦЭМ!$A$33:$A$776,$A20,СВЦЭМ!$B$33:$B$776,B$11)+'СЕТ СН'!$F$14+СВЦЭМ!$D$10+'СЕТ СН'!$F$8*'СЕТ СН'!$F$9-'СЕТ СН'!$F$26</f>
        <v>806.9104743800001</v>
      </c>
      <c r="C20" s="36">
        <f>SUMIFS(СВЦЭМ!$D$33:$D$776,СВЦЭМ!$A$33:$A$776,$A20,СВЦЭМ!$B$33:$B$776,C$11)+'СЕТ СН'!$F$14+СВЦЭМ!$D$10+'СЕТ СН'!$F$8*'СЕТ СН'!$F$9-'СЕТ СН'!$F$26</f>
        <v>842.12700292000011</v>
      </c>
      <c r="D20" s="36">
        <f>SUMIFS(СВЦЭМ!$D$33:$D$776,СВЦЭМ!$A$33:$A$776,$A20,СВЦЭМ!$B$33:$B$776,D$11)+'СЕТ СН'!$F$14+СВЦЭМ!$D$10+'СЕТ СН'!$F$8*'СЕТ СН'!$F$9-'СЕТ СН'!$F$26</f>
        <v>867.57084756000006</v>
      </c>
      <c r="E20" s="36">
        <f>SUMIFS(СВЦЭМ!$D$33:$D$776,СВЦЭМ!$A$33:$A$776,$A20,СВЦЭМ!$B$33:$B$776,E$11)+'СЕТ СН'!$F$14+СВЦЭМ!$D$10+'СЕТ СН'!$F$8*'СЕТ СН'!$F$9-'СЕТ СН'!$F$26</f>
        <v>879.3355028200001</v>
      </c>
      <c r="F20" s="36">
        <f>SUMIFS(СВЦЭМ!$D$33:$D$776,СВЦЭМ!$A$33:$A$776,$A20,СВЦЭМ!$B$33:$B$776,F$11)+'СЕТ СН'!$F$14+СВЦЭМ!$D$10+'СЕТ СН'!$F$8*'СЕТ СН'!$F$9-'СЕТ СН'!$F$26</f>
        <v>881.57791466000003</v>
      </c>
      <c r="G20" s="36">
        <f>SUMIFS(СВЦЭМ!$D$33:$D$776,СВЦЭМ!$A$33:$A$776,$A20,СВЦЭМ!$B$33:$B$776,G$11)+'СЕТ СН'!$F$14+СВЦЭМ!$D$10+'СЕТ СН'!$F$8*'СЕТ СН'!$F$9-'СЕТ СН'!$F$26</f>
        <v>861.90428278000002</v>
      </c>
      <c r="H20" s="36">
        <f>SUMIFS(СВЦЭМ!$D$33:$D$776,СВЦЭМ!$A$33:$A$776,$A20,СВЦЭМ!$B$33:$B$776,H$11)+'СЕТ СН'!$F$14+СВЦЭМ!$D$10+'СЕТ СН'!$F$8*'СЕТ СН'!$F$9-'СЕТ СН'!$F$26</f>
        <v>825.14858559000004</v>
      </c>
      <c r="I20" s="36">
        <f>SUMIFS(СВЦЭМ!$D$33:$D$776,СВЦЭМ!$A$33:$A$776,$A20,СВЦЭМ!$B$33:$B$776,I$11)+'СЕТ СН'!$F$14+СВЦЭМ!$D$10+'СЕТ СН'!$F$8*'СЕТ СН'!$F$9-'СЕТ СН'!$F$26</f>
        <v>799.86035774000004</v>
      </c>
      <c r="J20" s="36">
        <f>SUMIFS(СВЦЭМ!$D$33:$D$776,СВЦЭМ!$A$33:$A$776,$A20,СВЦЭМ!$B$33:$B$776,J$11)+'СЕТ СН'!$F$14+СВЦЭМ!$D$10+'СЕТ СН'!$F$8*'СЕТ СН'!$F$9-'СЕТ СН'!$F$26</f>
        <v>805.01320544000009</v>
      </c>
      <c r="K20" s="36">
        <f>SUMIFS(СВЦЭМ!$D$33:$D$776,СВЦЭМ!$A$33:$A$776,$A20,СВЦЭМ!$B$33:$B$776,K$11)+'СЕТ СН'!$F$14+СВЦЭМ!$D$10+'СЕТ СН'!$F$8*'СЕТ СН'!$F$9-'СЕТ СН'!$F$26</f>
        <v>817.8110144100001</v>
      </c>
      <c r="L20" s="36">
        <f>SUMIFS(СВЦЭМ!$D$33:$D$776,СВЦЭМ!$A$33:$A$776,$A20,СВЦЭМ!$B$33:$B$776,L$11)+'СЕТ СН'!$F$14+СВЦЭМ!$D$10+'СЕТ СН'!$F$8*'СЕТ СН'!$F$9-'СЕТ СН'!$F$26</f>
        <v>820.13893882000002</v>
      </c>
      <c r="M20" s="36">
        <f>SUMIFS(СВЦЭМ!$D$33:$D$776,СВЦЭМ!$A$33:$A$776,$A20,СВЦЭМ!$B$33:$B$776,M$11)+'СЕТ СН'!$F$14+СВЦЭМ!$D$10+'СЕТ СН'!$F$8*'СЕТ СН'!$F$9-'СЕТ СН'!$F$26</f>
        <v>815.58324955000012</v>
      </c>
      <c r="N20" s="36">
        <f>SUMIFS(СВЦЭМ!$D$33:$D$776,СВЦЭМ!$A$33:$A$776,$A20,СВЦЭМ!$B$33:$B$776,N$11)+'СЕТ СН'!$F$14+СВЦЭМ!$D$10+'СЕТ СН'!$F$8*'СЕТ СН'!$F$9-'СЕТ СН'!$F$26</f>
        <v>767.46536060000005</v>
      </c>
      <c r="O20" s="36">
        <f>SUMIFS(СВЦЭМ!$D$33:$D$776,СВЦЭМ!$A$33:$A$776,$A20,СВЦЭМ!$B$33:$B$776,O$11)+'СЕТ СН'!$F$14+СВЦЭМ!$D$10+'СЕТ СН'!$F$8*'СЕТ СН'!$F$9-'СЕТ СН'!$F$26</f>
        <v>745.3524510100001</v>
      </c>
      <c r="P20" s="36">
        <f>SUMIFS(СВЦЭМ!$D$33:$D$776,СВЦЭМ!$A$33:$A$776,$A20,СВЦЭМ!$B$33:$B$776,P$11)+'СЕТ СН'!$F$14+СВЦЭМ!$D$10+'СЕТ СН'!$F$8*'СЕТ СН'!$F$9-'СЕТ СН'!$F$26</f>
        <v>746.86843399000009</v>
      </c>
      <c r="Q20" s="36">
        <f>SUMIFS(СВЦЭМ!$D$33:$D$776,СВЦЭМ!$A$33:$A$776,$A20,СВЦЭМ!$B$33:$B$776,Q$11)+'СЕТ СН'!$F$14+СВЦЭМ!$D$10+'СЕТ СН'!$F$8*'СЕТ СН'!$F$9-'СЕТ СН'!$F$26</f>
        <v>746.56594100000007</v>
      </c>
      <c r="R20" s="36">
        <f>SUMIFS(СВЦЭМ!$D$33:$D$776,СВЦЭМ!$A$33:$A$776,$A20,СВЦЭМ!$B$33:$B$776,R$11)+'СЕТ СН'!$F$14+СВЦЭМ!$D$10+'СЕТ СН'!$F$8*'СЕТ СН'!$F$9-'СЕТ СН'!$F$26</f>
        <v>738.49810931000002</v>
      </c>
      <c r="S20" s="36">
        <f>SUMIFS(СВЦЭМ!$D$33:$D$776,СВЦЭМ!$A$33:$A$776,$A20,СВЦЭМ!$B$33:$B$776,S$11)+'СЕТ СН'!$F$14+СВЦЭМ!$D$10+'СЕТ СН'!$F$8*'СЕТ СН'!$F$9-'СЕТ СН'!$F$26</f>
        <v>741.37036216000001</v>
      </c>
      <c r="T20" s="36">
        <f>SUMIFS(СВЦЭМ!$D$33:$D$776,СВЦЭМ!$A$33:$A$776,$A20,СВЦЭМ!$B$33:$B$776,T$11)+'СЕТ СН'!$F$14+СВЦЭМ!$D$10+'СЕТ СН'!$F$8*'СЕТ СН'!$F$9-'СЕТ СН'!$F$26</f>
        <v>763.99713247000011</v>
      </c>
      <c r="U20" s="36">
        <f>SUMIFS(СВЦЭМ!$D$33:$D$776,СВЦЭМ!$A$33:$A$776,$A20,СВЦЭМ!$B$33:$B$776,U$11)+'СЕТ СН'!$F$14+СВЦЭМ!$D$10+'СЕТ СН'!$F$8*'СЕТ СН'!$F$9-'СЕТ СН'!$F$26</f>
        <v>755.02746650000006</v>
      </c>
      <c r="V20" s="36">
        <f>SUMIFS(СВЦЭМ!$D$33:$D$776,СВЦЭМ!$A$33:$A$776,$A20,СВЦЭМ!$B$33:$B$776,V$11)+'СЕТ СН'!$F$14+СВЦЭМ!$D$10+'СЕТ СН'!$F$8*'СЕТ СН'!$F$9-'СЕТ СН'!$F$26</f>
        <v>747.25594060000003</v>
      </c>
      <c r="W20" s="36">
        <f>SUMIFS(СВЦЭМ!$D$33:$D$776,СВЦЭМ!$A$33:$A$776,$A20,СВЦЭМ!$B$33:$B$776,W$11)+'СЕТ СН'!$F$14+СВЦЭМ!$D$10+'СЕТ СН'!$F$8*'СЕТ СН'!$F$9-'СЕТ СН'!$F$26</f>
        <v>763.39167158000009</v>
      </c>
      <c r="X20" s="36">
        <f>SUMIFS(СВЦЭМ!$D$33:$D$776,СВЦЭМ!$A$33:$A$776,$A20,СВЦЭМ!$B$33:$B$776,X$11)+'СЕТ СН'!$F$14+СВЦЭМ!$D$10+'СЕТ СН'!$F$8*'СЕТ СН'!$F$9-'СЕТ СН'!$F$26</f>
        <v>740.40714684000011</v>
      </c>
      <c r="Y20" s="36">
        <f>SUMIFS(СВЦЭМ!$D$33:$D$776,СВЦЭМ!$A$33:$A$776,$A20,СВЦЭМ!$B$33:$B$776,Y$11)+'СЕТ СН'!$F$14+СВЦЭМ!$D$10+'СЕТ СН'!$F$8*'СЕТ СН'!$F$9-'СЕТ СН'!$F$26</f>
        <v>752.79697266000005</v>
      </c>
    </row>
    <row r="21" spans="1:25" ht="15.75" x14ac:dyDescent="0.2">
      <c r="A21" s="35">
        <f t="shared" si="0"/>
        <v>43748</v>
      </c>
      <c r="B21" s="36">
        <f>SUMIFS(СВЦЭМ!$D$33:$D$776,СВЦЭМ!$A$33:$A$776,$A21,СВЦЭМ!$B$33:$B$776,B$11)+'СЕТ СН'!$F$14+СВЦЭМ!$D$10+'СЕТ СН'!$F$8*'СЕТ СН'!$F$9-'СЕТ СН'!$F$26</f>
        <v>909.2602727200001</v>
      </c>
      <c r="C21" s="36">
        <f>SUMIFS(СВЦЭМ!$D$33:$D$776,СВЦЭМ!$A$33:$A$776,$A21,СВЦЭМ!$B$33:$B$776,C$11)+'СЕТ СН'!$F$14+СВЦЭМ!$D$10+'СЕТ СН'!$F$8*'СЕТ СН'!$F$9-'СЕТ СН'!$F$26</f>
        <v>951.82450594000011</v>
      </c>
      <c r="D21" s="36">
        <f>SUMIFS(СВЦЭМ!$D$33:$D$776,СВЦЭМ!$A$33:$A$776,$A21,СВЦЭМ!$B$33:$B$776,D$11)+'СЕТ СН'!$F$14+СВЦЭМ!$D$10+'СЕТ СН'!$F$8*'СЕТ СН'!$F$9-'СЕТ СН'!$F$26</f>
        <v>973.71564186000012</v>
      </c>
      <c r="E21" s="36">
        <f>SUMIFS(СВЦЭМ!$D$33:$D$776,СВЦЭМ!$A$33:$A$776,$A21,СВЦЭМ!$B$33:$B$776,E$11)+'СЕТ СН'!$F$14+СВЦЭМ!$D$10+'СЕТ СН'!$F$8*'СЕТ СН'!$F$9-'СЕТ СН'!$F$26</f>
        <v>981.69845232000011</v>
      </c>
      <c r="F21" s="36">
        <f>SUMIFS(СВЦЭМ!$D$33:$D$776,СВЦЭМ!$A$33:$A$776,$A21,СВЦЭМ!$B$33:$B$776,F$11)+'СЕТ СН'!$F$14+СВЦЭМ!$D$10+'СЕТ СН'!$F$8*'СЕТ СН'!$F$9-'СЕТ СН'!$F$26</f>
        <v>986.78480278000006</v>
      </c>
      <c r="G21" s="36">
        <f>SUMIFS(СВЦЭМ!$D$33:$D$776,СВЦЭМ!$A$33:$A$776,$A21,СВЦЭМ!$B$33:$B$776,G$11)+'СЕТ СН'!$F$14+СВЦЭМ!$D$10+'СЕТ СН'!$F$8*'СЕТ СН'!$F$9-'СЕТ СН'!$F$26</f>
        <v>968.52657832000011</v>
      </c>
      <c r="H21" s="36">
        <f>SUMIFS(СВЦЭМ!$D$33:$D$776,СВЦЭМ!$A$33:$A$776,$A21,СВЦЭМ!$B$33:$B$776,H$11)+'СЕТ СН'!$F$14+СВЦЭМ!$D$10+'СЕТ СН'!$F$8*'СЕТ СН'!$F$9-'СЕТ СН'!$F$26</f>
        <v>934.87551487000007</v>
      </c>
      <c r="I21" s="36">
        <f>SUMIFS(СВЦЭМ!$D$33:$D$776,СВЦЭМ!$A$33:$A$776,$A21,СВЦЭМ!$B$33:$B$776,I$11)+'СЕТ СН'!$F$14+СВЦЭМ!$D$10+'СЕТ СН'!$F$8*'СЕТ СН'!$F$9-'СЕТ СН'!$F$26</f>
        <v>845.97599295000009</v>
      </c>
      <c r="J21" s="36">
        <f>SUMIFS(СВЦЭМ!$D$33:$D$776,СВЦЭМ!$A$33:$A$776,$A21,СВЦЭМ!$B$33:$B$776,J$11)+'СЕТ СН'!$F$14+СВЦЭМ!$D$10+'СЕТ СН'!$F$8*'СЕТ СН'!$F$9-'СЕТ СН'!$F$26</f>
        <v>834.8555171700001</v>
      </c>
      <c r="K21" s="36">
        <f>SUMIFS(СВЦЭМ!$D$33:$D$776,СВЦЭМ!$A$33:$A$776,$A21,СВЦЭМ!$B$33:$B$776,K$11)+'СЕТ СН'!$F$14+СВЦЭМ!$D$10+'СЕТ СН'!$F$8*'СЕТ СН'!$F$9-'СЕТ СН'!$F$26</f>
        <v>828.70002505000002</v>
      </c>
      <c r="L21" s="36">
        <f>SUMIFS(СВЦЭМ!$D$33:$D$776,СВЦЭМ!$A$33:$A$776,$A21,СВЦЭМ!$B$33:$B$776,L$11)+'СЕТ СН'!$F$14+СВЦЭМ!$D$10+'СЕТ СН'!$F$8*'СЕТ СН'!$F$9-'СЕТ СН'!$F$26</f>
        <v>825.54553582000005</v>
      </c>
      <c r="M21" s="36">
        <f>SUMIFS(СВЦЭМ!$D$33:$D$776,СВЦЭМ!$A$33:$A$776,$A21,СВЦЭМ!$B$33:$B$776,M$11)+'СЕТ СН'!$F$14+СВЦЭМ!$D$10+'СЕТ СН'!$F$8*'СЕТ СН'!$F$9-'СЕТ СН'!$F$26</f>
        <v>831.91697144000011</v>
      </c>
      <c r="N21" s="36">
        <f>SUMIFS(СВЦЭМ!$D$33:$D$776,СВЦЭМ!$A$33:$A$776,$A21,СВЦЭМ!$B$33:$B$776,N$11)+'СЕТ СН'!$F$14+СВЦЭМ!$D$10+'СЕТ СН'!$F$8*'СЕТ СН'!$F$9-'СЕТ СН'!$F$26</f>
        <v>796.52002325000012</v>
      </c>
      <c r="O21" s="36">
        <f>SUMIFS(СВЦЭМ!$D$33:$D$776,СВЦЭМ!$A$33:$A$776,$A21,СВЦЭМ!$B$33:$B$776,O$11)+'СЕТ СН'!$F$14+СВЦЭМ!$D$10+'СЕТ СН'!$F$8*'СЕТ СН'!$F$9-'СЕТ СН'!$F$26</f>
        <v>757.84787896000012</v>
      </c>
      <c r="P21" s="36">
        <f>SUMIFS(СВЦЭМ!$D$33:$D$776,СВЦЭМ!$A$33:$A$776,$A21,СВЦЭМ!$B$33:$B$776,P$11)+'СЕТ СН'!$F$14+СВЦЭМ!$D$10+'СЕТ СН'!$F$8*'СЕТ СН'!$F$9-'СЕТ СН'!$F$26</f>
        <v>760.19801024000003</v>
      </c>
      <c r="Q21" s="36">
        <f>SUMIFS(СВЦЭМ!$D$33:$D$776,СВЦЭМ!$A$33:$A$776,$A21,СВЦЭМ!$B$33:$B$776,Q$11)+'СЕТ СН'!$F$14+СВЦЭМ!$D$10+'СЕТ СН'!$F$8*'СЕТ СН'!$F$9-'СЕТ СН'!$F$26</f>
        <v>759.99105826000005</v>
      </c>
      <c r="R21" s="36">
        <f>SUMIFS(СВЦЭМ!$D$33:$D$776,СВЦЭМ!$A$33:$A$776,$A21,СВЦЭМ!$B$33:$B$776,R$11)+'СЕТ СН'!$F$14+СВЦЭМ!$D$10+'СЕТ СН'!$F$8*'СЕТ СН'!$F$9-'СЕТ СН'!$F$26</f>
        <v>760.41732266000008</v>
      </c>
      <c r="S21" s="36">
        <f>SUMIFS(СВЦЭМ!$D$33:$D$776,СВЦЭМ!$A$33:$A$776,$A21,СВЦЭМ!$B$33:$B$776,S$11)+'СЕТ СН'!$F$14+СВЦЭМ!$D$10+'СЕТ СН'!$F$8*'СЕТ СН'!$F$9-'СЕТ СН'!$F$26</f>
        <v>769.40465639000001</v>
      </c>
      <c r="T21" s="36">
        <f>SUMIFS(СВЦЭМ!$D$33:$D$776,СВЦЭМ!$A$33:$A$776,$A21,СВЦЭМ!$B$33:$B$776,T$11)+'СЕТ СН'!$F$14+СВЦЭМ!$D$10+'СЕТ СН'!$F$8*'СЕТ СН'!$F$9-'СЕТ СН'!$F$26</f>
        <v>775.46543172000008</v>
      </c>
      <c r="U21" s="36">
        <f>SUMIFS(СВЦЭМ!$D$33:$D$776,СВЦЭМ!$A$33:$A$776,$A21,СВЦЭМ!$B$33:$B$776,U$11)+'СЕТ СН'!$F$14+СВЦЭМ!$D$10+'СЕТ СН'!$F$8*'СЕТ СН'!$F$9-'СЕТ СН'!$F$26</f>
        <v>791.10337287000004</v>
      </c>
      <c r="V21" s="36">
        <f>SUMIFS(СВЦЭМ!$D$33:$D$776,СВЦЭМ!$A$33:$A$776,$A21,СВЦЭМ!$B$33:$B$776,V$11)+'СЕТ СН'!$F$14+СВЦЭМ!$D$10+'СЕТ СН'!$F$8*'СЕТ СН'!$F$9-'СЕТ СН'!$F$26</f>
        <v>788.76142561000006</v>
      </c>
      <c r="W21" s="36">
        <f>SUMIFS(СВЦЭМ!$D$33:$D$776,СВЦЭМ!$A$33:$A$776,$A21,СВЦЭМ!$B$33:$B$776,W$11)+'СЕТ СН'!$F$14+СВЦЭМ!$D$10+'СЕТ СН'!$F$8*'СЕТ СН'!$F$9-'СЕТ СН'!$F$26</f>
        <v>782.0552284900001</v>
      </c>
      <c r="X21" s="36">
        <f>SUMIFS(СВЦЭМ!$D$33:$D$776,СВЦЭМ!$A$33:$A$776,$A21,СВЦЭМ!$B$33:$B$776,X$11)+'СЕТ СН'!$F$14+СВЦЭМ!$D$10+'СЕТ СН'!$F$8*'СЕТ СН'!$F$9-'СЕТ СН'!$F$26</f>
        <v>772.57325144000004</v>
      </c>
      <c r="Y21" s="36">
        <f>SUMIFS(СВЦЭМ!$D$33:$D$776,СВЦЭМ!$A$33:$A$776,$A21,СВЦЭМ!$B$33:$B$776,Y$11)+'СЕТ СН'!$F$14+СВЦЭМ!$D$10+'СЕТ СН'!$F$8*'СЕТ СН'!$F$9-'СЕТ СН'!$F$26</f>
        <v>800.40687745000002</v>
      </c>
    </row>
    <row r="22" spans="1:25" ht="15.75" x14ac:dyDescent="0.2">
      <c r="A22" s="35">
        <f t="shared" si="0"/>
        <v>43749</v>
      </c>
      <c r="B22" s="36">
        <f>SUMIFS(СВЦЭМ!$D$33:$D$776,СВЦЭМ!$A$33:$A$776,$A22,СВЦЭМ!$B$33:$B$776,B$11)+'СЕТ СН'!$F$14+СВЦЭМ!$D$10+'СЕТ СН'!$F$8*'СЕТ СН'!$F$9-'СЕТ СН'!$F$26</f>
        <v>865.76001736000012</v>
      </c>
      <c r="C22" s="36">
        <f>SUMIFS(СВЦЭМ!$D$33:$D$776,СВЦЭМ!$A$33:$A$776,$A22,СВЦЭМ!$B$33:$B$776,C$11)+'СЕТ СН'!$F$14+СВЦЭМ!$D$10+'СЕТ СН'!$F$8*'СЕТ СН'!$F$9-'СЕТ СН'!$F$26</f>
        <v>923.75654756000006</v>
      </c>
      <c r="D22" s="36">
        <f>SUMIFS(СВЦЭМ!$D$33:$D$776,СВЦЭМ!$A$33:$A$776,$A22,СВЦЭМ!$B$33:$B$776,D$11)+'СЕТ СН'!$F$14+СВЦЭМ!$D$10+'СЕТ СН'!$F$8*'СЕТ СН'!$F$9-'СЕТ СН'!$F$26</f>
        <v>934.84770081000011</v>
      </c>
      <c r="E22" s="36">
        <f>SUMIFS(СВЦЭМ!$D$33:$D$776,СВЦЭМ!$A$33:$A$776,$A22,СВЦЭМ!$B$33:$B$776,E$11)+'СЕТ СН'!$F$14+СВЦЭМ!$D$10+'СЕТ СН'!$F$8*'СЕТ СН'!$F$9-'СЕТ СН'!$F$26</f>
        <v>940.17502479000007</v>
      </c>
      <c r="F22" s="36">
        <f>SUMIFS(СВЦЭМ!$D$33:$D$776,СВЦЭМ!$A$33:$A$776,$A22,СВЦЭМ!$B$33:$B$776,F$11)+'СЕТ СН'!$F$14+СВЦЭМ!$D$10+'СЕТ СН'!$F$8*'СЕТ СН'!$F$9-'СЕТ СН'!$F$26</f>
        <v>934.76024272000006</v>
      </c>
      <c r="G22" s="36">
        <f>SUMIFS(СВЦЭМ!$D$33:$D$776,СВЦЭМ!$A$33:$A$776,$A22,СВЦЭМ!$B$33:$B$776,G$11)+'СЕТ СН'!$F$14+СВЦЭМ!$D$10+'СЕТ СН'!$F$8*'СЕТ СН'!$F$9-'СЕТ СН'!$F$26</f>
        <v>918.00134352000009</v>
      </c>
      <c r="H22" s="36">
        <f>SUMIFS(СВЦЭМ!$D$33:$D$776,СВЦЭМ!$A$33:$A$776,$A22,СВЦЭМ!$B$33:$B$776,H$11)+'СЕТ СН'!$F$14+СВЦЭМ!$D$10+'СЕТ СН'!$F$8*'СЕТ СН'!$F$9-'СЕТ СН'!$F$26</f>
        <v>875.44799519000003</v>
      </c>
      <c r="I22" s="36">
        <f>SUMIFS(СВЦЭМ!$D$33:$D$776,СВЦЭМ!$A$33:$A$776,$A22,СВЦЭМ!$B$33:$B$776,I$11)+'СЕТ СН'!$F$14+СВЦЭМ!$D$10+'СЕТ СН'!$F$8*'СЕТ СН'!$F$9-'СЕТ СН'!$F$26</f>
        <v>852.53198773000008</v>
      </c>
      <c r="J22" s="36">
        <f>SUMIFS(СВЦЭМ!$D$33:$D$776,СВЦЭМ!$A$33:$A$776,$A22,СВЦЭМ!$B$33:$B$776,J$11)+'СЕТ СН'!$F$14+СВЦЭМ!$D$10+'СЕТ СН'!$F$8*'СЕТ СН'!$F$9-'СЕТ СН'!$F$26</f>
        <v>831.18427312000006</v>
      </c>
      <c r="K22" s="36">
        <f>SUMIFS(СВЦЭМ!$D$33:$D$776,СВЦЭМ!$A$33:$A$776,$A22,СВЦЭМ!$B$33:$B$776,K$11)+'СЕТ СН'!$F$14+СВЦЭМ!$D$10+'СЕТ СН'!$F$8*'СЕТ СН'!$F$9-'СЕТ СН'!$F$26</f>
        <v>820.25549516000012</v>
      </c>
      <c r="L22" s="36">
        <f>SUMIFS(СВЦЭМ!$D$33:$D$776,СВЦЭМ!$A$33:$A$776,$A22,СВЦЭМ!$B$33:$B$776,L$11)+'СЕТ СН'!$F$14+СВЦЭМ!$D$10+'СЕТ СН'!$F$8*'СЕТ СН'!$F$9-'СЕТ СН'!$F$26</f>
        <v>820.91300808000005</v>
      </c>
      <c r="M22" s="36">
        <f>SUMIFS(СВЦЭМ!$D$33:$D$776,СВЦЭМ!$A$33:$A$776,$A22,СВЦЭМ!$B$33:$B$776,M$11)+'СЕТ СН'!$F$14+СВЦЭМ!$D$10+'СЕТ СН'!$F$8*'СЕТ СН'!$F$9-'СЕТ СН'!$F$26</f>
        <v>823.83133943000007</v>
      </c>
      <c r="N22" s="36">
        <f>SUMIFS(СВЦЭМ!$D$33:$D$776,СВЦЭМ!$A$33:$A$776,$A22,СВЦЭМ!$B$33:$B$776,N$11)+'СЕТ СН'!$F$14+СВЦЭМ!$D$10+'СЕТ СН'!$F$8*'СЕТ СН'!$F$9-'СЕТ СН'!$F$26</f>
        <v>794.08629487000007</v>
      </c>
      <c r="O22" s="36">
        <f>SUMIFS(СВЦЭМ!$D$33:$D$776,СВЦЭМ!$A$33:$A$776,$A22,СВЦЭМ!$B$33:$B$776,O$11)+'СЕТ СН'!$F$14+СВЦЭМ!$D$10+'СЕТ СН'!$F$8*'СЕТ СН'!$F$9-'СЕТ СН'!$F$26</f>
        <v>770.18215504000011</v>
      </c>
      <c r="P22" s="36">
        <f>SUMIFS(СВЦЭМ!$D$33:$D$776,СВЦЭМ!$A$33:$A$776,$A22,СВЦЭМ!$B$33:$B$776,P$11)+'СЕТ СН'!$F$14+СВЦЭМ!$D$10+'СЕТ СН'!$F$8*'СЕТ СН'!$F$9-'СЕТ СН'!$F$26</f>
        <v>781.20474931000001</v>
      </c>
      <c r="Q22" s="36">
        <f>SUMIFS(СВЦЭМ!$D$33:$D$776,СВЦЭМ!$A$33:$A$776,$A22,СВЦЭМ!$B$33:$B$776,Q$11)+'СЕТ СН'!$F$14+СВЦЭМ!$D$10+'СЕТ СН'!$F$8*'СЕТ СН'!$F$9-'СЕТ СН'!$F$26</f>
        <v>782.57641336000006</v>
      </c>
      <c r="R22" s="36">
        <f>SUMIFS(СВЦЭМ!$D$33:$D$776,СВЦЭМ!$A$33:$A$776,$A22,СВЦЭМ!$B$33:$B$776,R$11)+'СЕТ СН'!$F$14+СВЦЭМ!$D$10+'СЕТ СН'!$F$8*'СЕТ СН'!$F$9-'СЕТ СН'!$F$26</f>
        <v>779.26576960000011</v>
      </c>
      <c r="S22" s="36">
        <f>SUMIFS(СВЦЭМ!$D$33:$D$776,СВЦЭМ!$A$33:$A$776,$A22,СВЦЭМ!$B$33:$B$776,S$11)+'СЕТ СН'!$F$14+СВЦЭМ!$D$10+'СЕТ СН'!$F$8*'СЕТ СН'!$F$9-'СЕТ СН'!$F$26</f>
        <v>769.05124128000011</v>
      </c>
      <c r="T22" s="36">
        <f>SUMIFS(СВЦЭМ!$D$33:$D$776,СВЦЭМ!$A$33:$A$776,$A22,СВЦЭМ!$B$33:$B$776,T$11)+'СЕТ СН'!$F$14+СВЦЭМ!$D$10+'СЕТ СН'!$F$8*'СЕТ СН'!$F$9-'СЕТ СН'!$F$26</f>
        <v>755.00828605000004</v>
      </c>
      <c r="U22" s="36">
        <f>SUMIFS(СВЦЭМ!$D$33:$D$776,СВЦЭМ!$A$33:$A$776,$A22,СВЦЭМ!$B$33:$B$776,U$11)+'СЕТ СН'!$F$14+СВЦЭМ!$D$10+'СЕТ СН'!$F$8*'СЕТ СН'!$F$9-'СЕТ СН'!$F$26</f>
        <v>779.49510714000007</v>
      </c>
      <c r="V22" s="36">
        <f>SUMIFS(СВЦЭМ!$D$33:$D$776,СВЦЭМ!$A$33:$A$776,$A22,СВЦЭМ!$B$33:$B$776,V$11)+'СЕТ СН'!$F$14+СВЦЭМ!$D$10+'СЕТ СН'!$F$8*'СЕТ СН'!$F$9-'СЕТ СН'!$F$26</f>
        <v>801.25966218000008</v>
      </c>
      <c r="W22" s="36">
        <f>SUMIFS(СВЦЭМ!$D$33:$D$776,СВЦЭМ!$A$33:$A$776,$A22,СВЦЭМ!$B$33:$B$776,W$11)+'СЕТ СН'!$F$14+СВЦЭМ!$D$10+'СЕТ СН'!$F$8*'СЕТ СН'!$F$9-'СЕТ СН'!$F$26</f>
        <v>807.81785602000002</v>
      </c>
      <c r="X22" s="36">
        <f>SUMIFS(СВЦЭМ!$D$33:$D$776,СВЦЭМ!$A$33:$A$776,$A22,СВЦЭМ!$B$33:$B$776,X$11)+'СЕТ СН'!$F$14+СВЦЭМ!$D$10+'СЕТ СН'!$F$8*'СЕТ СН'!$F$9-'СЕТ СН'!$F$26</f>
        <v>811.69011644000011</v>
      </c>
      <c r="Y22" s="36">
        <f>SUMIFS(СВЦЭМ!$D$33:$D$776,СВЦЭМ!$A$33:$A$776,$A22,СВЦЭМ!$B$33:$B$776,Y$11)+'СЕТ СН'!$F$14+СВЦЭМ!$D$10+'СЕТ СН'!$F$8*'СЕТ СН'!$F$9-'СЕТ СН'!$F$26</f>
        <v>843.98256993000007</v>
      </c>
    </row>
    <row r="23" spans="1:25" ht="15.75" x14ac:dyDescent="0.2">
      <c r="A23" s="35">
        <f t="shared" si="0"/>
        <v>43750</v>
      </c>
      <c r="B23" s="36">
        <f>SUMIFS(СВЦЭМ!$D$33:$D$776,СВЦЭМ!$A$33:$A$776,$A23,СВЦЭМ!$B$33:$B$776,B$11)+'СЕТ СН'!$F$14+СВЦЭМ!$D$10+'СЕТ СН'!$F$8*'СЕТ СН'!$F$9-'СЕТ СН'!$F$26</f>
        <v>835.15910489000009</v>
      </c>
      <c r="C23" s="36">
        <f>SUMIFS(СВЦЭМ!$D$33:$D$776,СВЦЭМ!$A$33:$A$776,$A23,СВЦЭМ!$B$33:$B$776,C$11)+'СЕТ СН'!$F$14+СВЦЭМ!$D$10+'СЕТ СН'!$F$8*'СЕТ СН'!$F$9-'СЕТ СН'!$F$26</f>
        <v>833.41914920000011</v>
      </c>
      <c r="D23" s="36">
        <f>SUMIFS(СВЦЭМ!$D$33:$D$776,СВЦЭМ!$A$33:$A$776,$A23,СВЦЭМ!$B$33:$B$776,D$11)+'СЕТ СН'!$F$14+СВЦЭМ!$D$10+'СЕТ СН'!$F$8*'СЕТ СН'!$F$9-'СЕТ СН'!$F$26</f>
        <v>834.00218440000003</v>
      </c>
      <c r="E23" s="36">
        <f>SUMIFS(СВЦЭМ!$D$33:$D$776,СВЦЭМ!$A$33:$A$776,$A23,СВЦЭМ!$B$33:$B$776,E$11)+'СЕТ СН'!$F$14+СВЦЭМ!$D$10+'СЕТ СН'!$F$8*'СЕТ СН'!$F$9-'СЕТ СН'!$F$26</f>
        <v>844.24972631000003</v>
      </c>
      <c r="F23" s="36">
        <f>SUMIFS(СВЦЭМ!$D$33:$D$776,СВЦЭМ!$A$33:$A$776,$A23,СВЦЭМ!$B$33:$B$776,F$11)+'СЕТ СН'!$F$14+СВЦЭМ!$D$10+'СЕТ СН'!$F$8*'СЕТ СН'!$F$9-'СЕТ СН'!$F$26</f>
        <v>851.13213435000011</v>
      </c>
      <c r="G23" s="36">
        <f>SUMIFS(СВЦЭМ!$D$33:$D$776,СВЦЭМ!$A$33:$A$776,$A23,СВЦЭМ!$B$33:$B$776,G$11)+'СЕТ СН'!$F$14+СВЦЭМ!$D$10+'СЕТ СН'!$F$8*'СЕТ СН'!$F$9-'СЕТ СН'!$F$26</f>
        <v>843.07057542000007</v>
      </c>
      <c r="H23" s="36">
        <f>SUMIFS(СВЦЭМ!$D$33:$D$776,СВЦЭМ!$A$33:$A$776,$A23,СВЦЭМ!$B$33:$B$776,H$11)+'СЕТ СН'!$F$14+СВЦЭМ!$D$10+'СЕТ СН'!$F$8*'СЕТ СН'!$F$9-'СЕТ СН'!$F$26</f>
        <v>822.72058590000006</v>
      </c>
      <c r="I23" s="36">
        <f>SUMIFS(СВЦЭМ!$D$33:$D$776,СВЦЭМ!$A$33:$A$776,$A23,СВЦЭМ!$B$33:$B$776,I$11)+'СЕТ СН'!$F$14+СВЦЭМ!$D$10+'СЕТ СН'!$F$8*'СЕТ СН'!$F$9-'СЕТ СН'!$F$26</f>
        <v>854.41585332000011</v>
      </c>
      <c r="J23" s="36">
        <f>SUMIFS(СВЦЭМ!$D$33:$D$776,СВЦЭМ!$A$33:$A$776,$A23,СВЦЭМ!$B$33:$B$776,J$11)+'СЕТ СН'!$F$14+СВЦЭМ!$D$10+'СЕТ СН'!$F$8*'СЕТ СН'!$F$9-'СЕТ СН'!$F$26</f>
        <v>862.04282058000001</v>
      </c>
      <c r="K23" s="36">
        <f>SUMIFS(СВЦЭМ!$D$33:$D$776,СВЦЭМ!$A$33:$A$776,$A23,СВЦЭМ!$B$33:$B$776,K$11)+'СЕТ СН'!$F$14+СВЦЭМ!$D$10+'СЕТ СН'!$F$8*'СЕТ СН'!$F$9-'СЕТ СН'!$F$26</f>
        <v>864.56605902000001</v>
      </c>
      <c r="L23" s="36">
        <f>SUMIFS(СВЦЭМ!$D$33:$D$776,СВЦЭМ!$A$33:$A$776,$A23,СВЦЭМ!$B$33:$B$776,L$11)+'СЕТ СН'!$F$14+СВЦЭМ!$D$10+'СЕТ СН'!$F$8*'СЕТ СН'!$F$9-'СЕТ СН'!$F$26</f>
        <v>863.97684057000004</v>
      </c>
      <c r="M23" s="36">
        <f>SUMIFS(СВЦЭМ!$D$33:$D$776,СВЦЭМ!$A$33:$A$776,$A23,СВЦЭМ!$B$33:$B$776,M$11)+'СЕТ СН'!$F$14+СВЦЭМ!$D$10+'СЕТ СН'!$F$8*'СЕТ СН'!$F$9-'СЕТ СН'!$F$26</f>
        <v>866.71672361000003</v>
      </c>
      <c r="N23" s="36">
        <f>SUMIFS(СВЦЭМ!$D$33:$D$776,СВЦЭМ!$A$33:$A$776,$A23,СВЦЭМ!$B$33:$B$776,N$11)+'СЕТ СН'!$F$14+СВЦЭМ!$D$10+'СЕТ СН'!$F$8*'СЕТ СН'!$F$9-'СЕТ СН'!$F$26</f>
        <v>815.67633396000008</v>
      </c>
      <c r="O23" s="36">
        <f>SUMIFS(СВЦЭМ!$D$33:$D$776,СВЦЭМ!$A$33:$A$776,$A23,СВЦЭМ!$B$33:$B$776,O$11)+'СЕТ СН'!$F$14+СВЦЭМ!$D$10+'СЕТ СН'!$F$8*'СЕТ СН'!$F$9-'СЕТ СН'!$F$26</f>
        <v>773.96362800000009</v>
      </c>
      <c r="P23" s="36">
        <f>SUMIFS(СВЦЭМ!$D$33:$D$776,СВЦЭМ!$A$33:$A$776,$A23,СВЦЭМ!$B$33:$B$776,P$11)+'СЕТ СН'!$F$14+СВЦЭМ!$D$10+'СЕТ СН'!$F$8*'СЕТ СН'!$F$9-'СЕТ СН'!$F$26</f>
        <v>764.44932618000007</v>
      </c>
      <c r="Q23" s="36">
        <f>SUMIFS(СВЦЭМ!$D$33:$D$776,СВЦЭМ!$A$33:$A$776,$A23,СВЦЭМ!$B$33:$B$776,Q$11)+'СЕТ СН'!$F$14+СВЦЭМ!$D$10+'СЕТ СН'!$F$8*'СЕТ СН'!$F$9-'СЕТ СН'!$F$26</f>
        <v>759.5796455200001</v>
      </c>
      <c r="R23" s="36">
        <f>SUMIFS(СВЦЭМ!$D$33:$D$776,СВЦЭМ!$A$33:$A$776,$A23,СВЦЭМ!$B$33:$B$776,R$11)+'СЕТ СН'!$F$14+СВЦЭМ!$D$10+'СЕТ СН'!$F$8*'СЕТ СН'!$F$9-'СЕТ СН'!$F$26</f>
        <v>756.59187793000012</v>
      </c>
      <c r="S23" s="36">
        <f>SUMIFS(СВЦЭМ!$D$33:$D$776,СВЦЭМ!$A$33:$A$776,$A23,СВЦЭМ!$B$33:$B$776,S$11)+'СЕТ СН'!$F$14+СВЦЭМ!$D$10+'СЕТ СН'!$F$8*'СЕТ СН'!$F$9-'СЕТ СН'!$F$26</f>
        <v>768.45984575000011</v>
      </c>
      <c r="T23" s="36">
        <f>SUMIFS(СВЦЭМ!$D$33:$D$776,СВЦЭМ!$A$33:$A$776,$A23,СВЦЭМ!$B$33:$B$776,T$11)+'СЕТ СН'!$F$14+СВЦЭМ!$D$10+'СЕТ СН'!$F$8*'СЕТ СН'!$F$9-'СЕТ СН'!$F$26</f>
        <v>777.20303303000003</v>
      </c>
      <c r="U23" s="36">
        <f>SUMIFS(СВЦЭМ!$D$33:$D$776,СВЦЭМ!$A$33:$A$776,$A23,СВЦЭМ!$B$33:$B$776,U$11)+'СЕТ СН'!$F$14+СВЦЭМ!$D$10+'СЕТ СН'!$F$8*'СЕТ СН'!$F$9-'СЕТ СН'!$F$26</f>
        <v>731.70280815000001</v>
      </c>
      <c r="V23" s="36">
        <f>SUMIFS(СВЦЭМ!$D$33:$D$776,СВЦЭМ!$A$33:$A$776,$A23,СВЦЭМ!$B$33:$B$776,V$11)+'СЕТ СН'!$F$14+СВЦЭМ!$D$10+'СЕТ СН'!$F$8*'СЕТ СН'!$F$9-'СЕТ СН'!$F$26</f>
        <v>728.28512390000003</v>
      </c>
      <c r="W23" s="36">
        <f>SUMIFS(СВЦЭМ!$D$33:$D$776,СВЦЭМ!$A$33:$A$776,$A23,СВЦЭМ!$B$33:$B$776,W$11)+'СЕТ СН'!$F$14+СВЦЭМ!$D$10+'СЕТ СН'!$F$8*'СЕТ СН'!$F$9-'СЕТ СН'!$F$26</f>
        <v>735.58559374000004</v>
      </c>
      <c r="X23" s="36">
        <f>SUMIFS(СВЦЭМ!$D$33:$D$776,СВЦЭМ!$A$33:$A$776,$A23,СВЦЭМ!$B$33:$B$776,X$11)+'СЕТ СН'!$F$14+СВЦЭМ!$D$10+'СЕТ СН'!$F$8*'СЕТ СН'!$F$9-'СЕТ СН'!$F$26</f>
        <v>752.95981842000003</v>
      </c>
      <c r="Y23" s="36">
        <f>SUMIFS(СВЦЭМ!$D$33:$D$776,СВЦЭМ!$A$33:$A$776,$A23,СВЦЭМ!$B$33:$B$776,Y$11)+'СЕТ СН'!$F$14+СВЦЭМ!$D$10+'СЕТ СН'!$F$8*'СЕТ СН'!$F$9-'СЕТ СН'!$F$26</f>
        <v>776.99074730000007</v>
      </c>
    </row>
    <row r="24" spans="1:25" ht="15.75" x14ac:dyDescent="0.2">
      <c r="A24" s="35">
        <f t="shared" si="0"/>
        <v>43751</v>
      </c>
      <c r="B24" s="36">
        <f>SUMIFS(СВЦЭМ!$D$33:$D$776,СВЦЭМ!$A$33:$A$776,$A24,СВЦЭМ!$B$33:$B$776,B$11)+'СЕТ СН'!$F$14+СВЦЭМ!$D$10+'СЕТ СН'!$F$8*'СЕТ СН'!$F$9-'СЕТ СН'!$F$26</f>
        <v>871.90485653000007</v>
      </c>
      <c r="C24" s="36">
        <f>SUMIFS(СВЦЭМ!$D$33:$D$776,СВЦЭМ!$A$33:$A$776,$A24,СВЦЭМ!$B$33:$B$776,C$11)+'СЕТ СН'!$F$14+СВЦЭМ!$D$10+'СЕТ СН'!$F$8*'СЕТ СН'!$F$9-'СЕТ СН'!$F$26</f>
        <v>909.67098283000007</v>
      </c>
      <c r="D24" s="36">
        <f>SUMIFS(СВЦЭМ!$D$33:$D$776,СВЦЭМ!$A$33:$A$776,$A24,СВЦЭМ!$B$33:$B$776,D$11)+'СЕТ СН'!$F$14+СВЦЭМ!$D$10+'СЕТ СН'!$F$8*'СЕТ СН'!$F$9-'СЕТ СН'!$F$26</f>
        <v>929.25656503000005</v>
      </c>
      <c r="E24" s="36">
        <f>SUMIFS(СВЦЭМ!$D$33:$D$776,СВЦЭМ!$A$33:$A$776,$A24,СВЦЭМ!$B$33:$B$776,E$11)+'СЕТ СН'!$F$14+СВЦЭМ!$D$10+'СЕТ СН'!$F$8*'СЕТ СН'!$F$9-'СЕТ СН'!$F$26</f>
        <v>945.93393864000006</v>
      </c>
      <c r="F24" s="36">
        <f>SUMIFS(СВЦЭМ!$D$33:$D$776,СВЦЭМ!$A$33:$A$776,$A24,СВЦЭМ!$B$33:$B$776,F$11)+'СЕТ СН'!$F$14+СВЦЭМ!$D$10+'СЕТ СН'!$F$8*'СЕТ СН'!$F$9-'СЕТ СН'!$F$26</f>
        <v>943.85791488000007</v>
      </c>
      <c r="G24" s="36">
        <f>SUMIFS(СВЦЭМ!$D$33:$D$776,СВЦЭМ!$A$33:$A$776,$A24,СВЦЭМ!$B$33:$B$776,G$11)+'СЕТ СН'!$F$14+СВЦЭМ!$D$10+'СЕТ СН'!$F$8*'СЕТ СН'!$F$9-'СЕТ СН'!$F$26</f>
        <v>933.61968038000009</v>
      </c>
      <c r="H24" s="36">
        <f>SUMIFS(СВЦЭМ!$D$33:$D$776,СВЦЭМ!$A$33:$A$776,$A24,СВЦЭМ!$B$33:$B$776,H$11)+'СЕТ СН'!$F$14+СВЦЭМ!$D$10+'СЕТ СН'!$F$8*'СЕТ СН'!$F$9-'СЕТ СН'!$F$26</f>
        <v>905.65903280000009</v>
      </c>
      <c r="I24" s="36">
        <f>SUMIFS(СВЦЭМ!$D$33:$D$776,СВЦЭМ!$A$33:$A$776,$A24,СВЦЭМ!$B$33:$B$776,I$11)+'СЕТ СН'!$F$14+СВЦЭМ!$D$10+'СЕТ СН'!$F$8*'СЕТ СН'!$F$9-'СЕТ СН'!$F$26</f>
        <v>861.04685120000011</v>
      </c>
      <c r="J24" s="36">
        <f>SUMIFS(СВЦЭМ!$D$33:$D$776,СВЦЭМ!$A$33:$A$776,$A24,СВЦЭМ!$B$33:$B$776,J$11)+'СЕТ СН'!$F$14+СВЦЭМ!$D$10+'СЕТ СН'!$F$8*'СЕТ СН'!$F$9-'СЕТ СН'!$F$26</f>
        <v>837.35814642000003</v>
      </c>
      <c r="K24" s="36">
        <f>SUMIFS(СВЦЭМ!$D$33:$D$776,СВЦЭМ!$A$33:$A$776,$A24,СВЦЭМ!$B$33:$B$776,K$11)+'СЕТ СН'!$F$14+СВЦЭМ!$D$10+'СЕТ СН'!$F$8*'СЕТ СН'!$F$9-'СЕТ СН'!$F$26</f>
        <v>848.23680449000005</v>
      </c>
      <c r="L24" s="36">
        <f>SUMIFS(СВЦЭМ!$D$33:$D$776,СВЦЭМ!$A$33:$A$776,$A24,СВЦЭМ!$B$33:$B$776,L$11)+'СЕТ СН'!$F$14+СВЦЭМ!$D$10+'СЕТ СН'!$F$8*'СЕТ СН'!$F$9-'СЕТ СН'!$F$26</f>
        <v>858.0332597900001</v>
      </c>
      <c r="M24" s="36">
        <f>SUMIFS(СВЦЭМ!$D$33:$D$776,СВЦЭМ!$A$33:$A$776,$A24,СВЦЭМ!$B$33:$B$776,M$11)+'СЕТ СН'!$F$14+СВЦЭМ!$D$10+'СЕТ СН'!$F$8*'СЕТ СН'!$F$9-'СЕТ СН'!$F$26</f>
        <v>848.4890648600001</v>
      </c>
      <c r="N24" s="36">
        <f>SUMIFS(СВЦЭМ!$D$33:$D$776,СВЦЭМ!$A$33:$A$776,$A24,СВЦЭМ!$B$33:$B$776,N$11)+'СЕТ СН'!$F$14+СВЦЭМ!$D$10+'СЕТ СН'!$F$8*'СЕТ СН'!$F$9-'СЕТ СН'!$F$26</f>
        <v>802.57683974000008</v>
      </c>
      <c r="O24" s="36">
        <f>SUMIFS(СВЦЭМ!$D$33:$D$776,СВЦЭМ!$A$33:$A$776,$A24,СВЦЭМ!$B$33:$B$776,O$11)+'СЕТ СН'!$F$14+СВЦЭМ!$D$10+'СЕТ СН'!$F$8*'СЕТ СН'!$F$9-'СЕТ СН'!$F$26</f>
        <v>766.65146372000004</v>
      </c>
      <c r="P24" s="36">
        <f>SUMIFS(СВЦЭМ!$D$33:$D$776,СВЦЭМ!$A$33:$A$776,$A24,СВЦЭМ!$B$33:$B$776,P$11)+'СЕТ СН'!$F$14+СВЦЭМ!$D$10+'СЕТ СН'!$F$8*'СЕТ СН'!$F$9-'СЕТ СН'!$F$26</f>
        <v>761.28260741000008</v>
      </c>
      <c r="Q24" s="36">
        <f>SUMIFS(СВЦЭМ!$D$33:$D$776,СВЦЭМ!$A$33:$A$776,$A24,СВЦЭМ!$B$33:$B$776,Q$11)+'СЕТ СН'!$F$14+СВЦЭМ!$D$10+'СЕТ СН'!$F$8*'СЕТ СН'!$F$9-'СЕТ СН'!$F$26</f>
        <v>765.76665432000004</v>
      </c>
      <c r="R24" s="36">
        <f>SUMIFS(СВЦЭМ!$D$33:$D$776,СВЦЭМ!$A$33:$A$776,$A24,СВЦЭМ!$B$33:$B$776,R$11)+'СЕТ СН'!$F$14+СВЦЭМ!$D$10+'СЕТ СН'!$F$8*'СЕТ СН'!$F$9-'СЕТ СН'!$F$26</f>
        <v>758.85756820000006</v>
      </c>
      <c r="S24" s="36">
        <f>SUMIFS(СВЦЭМ!$D$33:$D$776,СВЦЭМ!$A$33:$A$776,$A24,СВЦЭМ!$B$33:$B$776,S$11)+'СЕТ СН'!$F$14+СВЦЭМ!$D$10+'СЕТ СН'!$F$8*'СЕТ СН'!$F$9-'СЕТ СН'!$F$26</f>
        <v>767.07006257000012</v>
      </c>
      <c r="T24" s="36">
        <f>SUMIFS(СВЦЭМ!$D$33:$D$776,СВЦЭМ!$A$33:$A$776,$A24,СВЦЭМ!$B$33:$B$776,T$11)+'СЕТ СН'!$F$14+СВЦЭМ!$D$10+'СЕТ СН'!$F$8*'СЕТ СН'!$F$9-'СЕТ СН'!$F$26</f>
        <v>779.84705775000009</v>
      </c>
      <c r="U24" s="36">
        <f>SUMIFS(СВЦЭМ!$D$33:$D$776,СВЦЭМ!$A$33:$A$776,$A24,СВЦЭМ!$B$33:$B$776,U$11)+'СЕТ СН'!$F$14+СВЦЭМ!$D$10+'СЕТ СН'!$F$8*'СЕТ СН'!$F$9-'СЕТ СН'!$F$26</f>
        <v>742.0012238600001</v>
      </c>
      <c r="V24" s="36">
        <f>SUMIFS(СВЦЭМ!$D$33:$D$776,СВЦЭМ!$A$33:$A$776,$A24,СВЦЭМ!$B$33:$B$776,V$11)+'СЕТ СН'!$F$14+СВЦЭМ!$D$10+'СЕТ СН'!$F$8*'СЕТ СН'!$F$9-'СЕТ СН'!$F$26</f>
        <v>736.80792282000004</v>
      </c>
      <c r="W24" s="36">
        <f>SUMIFS(СВЦЭМ!$D$33:$D$776,СВЦЭМ!$A$33:$A$776,$A24,СВЦЭМ!$B$33:$B$776,W$11)+'СЕТ СН'!$F$14+СВЦЭМ!$D$10+'СЕТ СН'!$F$8*'СЕТ СН'!$F$9-'СЕТ СН'!$F$26</f>
        <v>759.01346787000011</v>
      </c>
      <c r="X24" s="36">
        <f>SUMIFS(СВЦЭМ!$D$33:$D$776,СВЦЭМ!$A$33:$A$776,$A24,СВЦЭМ!$B$33:$B$776,X$11)+'СЕТ СН'!$F$14+СВЦЭМ!$D$10+'СЕТ СН'!$F$8*'СЕТ СН'!$F$9-'СЕТ СН'!$F$26</f>
        <v>781.1276258800001</v>
      </c>
      <c r="Y24" s="36">
        <f>SUMIFS(СВЦЭМ!$D$33:$D$776,СВЦЭМ!$A$33:$A$776,$A24,СВЦЭМ!$B$33:$B$776,Y$11)+'СЕТ СН'!$F$14+СВЦЭМ!$D$10+'СЕТ СН'!$F$8*'СЕТ СН'!$F$9-'СЕТ СН'!$F$26</f>
        <v>823.76850929000011</v>
      </c>
    </row>
    <row r="25" spans="1:25" ht="15.75" x14ac:dyDescent="0.2">
      <c r="A25" s="35">
        <f t="shared" si="0"/>
        <v>43752</v>
      </c>
      <c r="B25" s="36">
        <f>SUMIFS(СВЦЭМ!$D$33:$D$776,СВЦЭМ!$A$33:$A$776,$A25,СВЦЭМ!$B$33:$B$776,B$11)+'СЕТ СН'!$F$14+СВЦЭМ!$D$10+'СЕТ СН'!$F$8*'СЕТ СН'!$F$9-'СЕТ СН'!$F$26</f>
        <v>845.98789395000006</v>
      </c>
      <c r="C25" s="36">
        <f>SUMIFS(СВЦЭМ!$D$33:$D$776,СВЦЭМ!$A$33:$A$776,$A25,СВЦЭМ!$B$33:$B$776,C$11)+'СЕТ СН'!$F$14+СВЦЭМ!$D$10+'СЕТ СН'!$F$8*'СЕТ СН'!$F$9-'СЕТ СН'!$F$26</f>
        <v>888.45675721000009</v>
      </c>
      <c r="D25" s="36">
        <f>SUMIFS(СВЦЭМ!$D$33:$D$776,СВЦЭМ!$A$33:$A$776,$A25,СВЦЭМ!$B$33:$B$776,D$11)+'СЕТ СН'!$F$14+СВЦЭМ!$D$10+'СЕТ СН'!$F$8*'СЕТ СН'!$F$9-'СЕТ СН'!$F$26</f>
        <v>897.51487210000005</v>
      </c>
      <c r="E25" s="36">
        <f>SUMIFS(СВЦЭМ!$D$33:$D$776,СВЦЭМ!$A$33:$A$776,$A25,СВЦЭМ!$B$33:$B$776,E$11)+'СЕТ СН'!$F$14+СВЦЭМ!$D$10+'СЕТ СН'!$F$8*'СЕТ СН'!$F$9-'СЕТ СН'!$F$26</f>
        <v>866.77477765000003</v>
      </c>
      <c r="F25" s="36">
        <f>SUMIFS(СВЦЭМ!$D$33:$D$776,СВЦЭМ!$A$33:$A$776,$A25,СВЦЭМ!$B$33:$B$776,F$11)+'СЕТ СН'!$F$14+СВЦЭМ!$D$10+'СЕТ СН'!$F$8*'СЕТ СН'!$F$9-'СЕТ СН'!$F$26</f>
        <v>870.95612626000002</v>
      </c>
      <c r="G25" s="36">
        <f>SUMIFS(СВЦЭМ!$D$33:$D$776,СВЦЭМ!$A$33:$A$776,$A25,СВЦЭМ!$B$33:$B$776,G$11)+'СЕТ СН'!$F$14+СВЦЭМ!$D$10+'СЕТ СН'!$F$8*'СЕТ СН'!$F$9-'СЕТ СН'!$F$26</f>
        <v>869.44431570000006</v>
      </c>
      <c r="H25" s="36">
        <f>SUMIFS(СВЦЭМ!$D$33:$D$776,СВЦЭМ!$A$33:$A$776,$A25,СВЦЭМ!$B$33:$B$776,H$11)+'СЕТ СН'!$F$14+СВЦЭМ!$D$10+'СЕТ СН'!$F$8*'СЕТ СН'!$F$9-'СЕТ СН'!$F$26</f>
        <v>873.27331453000011</v>
      </c>
      <c r="I25" s="36">
        <f>SUMIFS(СВЦЭМ!$D$33:$D$776,СВЦЭМ!$A$33:$A$776,$A25,СВЦЭМ!$B$33:$B$776,I$11)+'СЕТ СН'!$F$14+СВЦЭМ!$D$10+'СЕТ СН'!$F$8*'СЕТ СН'!$F$9-'СЕТ СН'!$F$26</f>
        <v>849.04945089000012</v>
      </c>
      <c r="J25" s="36">
        <f>SUMIFS(СВЦЭМ!$D$33:$D$776,СВЦЭМ!$A$33:$A$776,$A25,СВЦЭМ!$B$33:$B$776,J$11)+'СЕТ СН'!$F$14+СВЦЭМ!$D$10+'СЕТ СН'!$F$8*'СЕТ СН'!$F$9-'СЕТ СН'!$F$26</f>
        <v>819.52996735000011</v>
      </c>
      <c r="K25" s="36">
        <f>SUMIFS(СВЦЭМ!$D$33:$D$776,СВЦЭМ!$A$33:$A$776,$A25,СВЦЭМ!$B$33:$B$776,K$11)+'СЕТ СН'!$F$14+СВЦЭМ!$D$10+'СЕТ СН'!$F$8*'СЕТ СН'!$F$9-'СЕТ СН'!$F$26</f>
        <v>805.05656170000009</v>
      </c>
      <c r="L25" s="36">
        <f>SUMIFS(СВЦЭМ!$D$33:$D$776,СВЦЭМ!$A$33:$A$776,$A25,СВЦЭМ!$B$33:$B$776,L$11)+'СЕТ СН'!$F$14+СВЦЭМ!$D$10+'СЕТ СН'!$F$8*'СЕТ СН'!$F$9-'СЕТ СН'!$F$26</f>
        <v>799.34938523000005</v>
      </c>
      <c r="M25" s="36">
        <f>SUMIFS(СВЦЭМ!$D$33:$D$776,СВЦЭМ!$A$33:$A$776,$A25,СВЦЭМ!$B$33:$B$776,M$11)+'СЕТ СН'!$F$14+СВЦЭМ!$D$10+'СЕТ СН'!$F$8*'СЕТ СН'!$F$9-'СЕТ СН'!$F$26</f>
        <v>812.19382207000001</v>
      </c>
      <c r="N25" s="36">
        <f>SUMIFS(СВЦЭМ!$D$33:$D$776,СВЦЭМ!$A$33:$A$776,$A25,СВЦЭМ!$B$33:$B$776,N$11)+'СЕТ СН'!$F$14+СВЦЭМ!$D$10+'СЕТ СН'!$F$8*'СЕТ СН'!$F$9-'СЕТ СН'!$F$26</f>
        <v>783.58532230000003</v>
      </c>
      <c r="O25" s="36">
        <f>SUMIFS(СВЦЭМ!$D$33:$D$776,СВЦЭМ!$A$33:$A$776,$A25,СВЦЭМ!$B$33:$B$776,O$11)+'СЕТ СН'!$F$14+СВЦЭМ!$D$10+'СЕТ СН'!$F$8*'СЕТ СН'!$F$9-'СЕТ СН'!$F$26</f>
        <v>775.82674836000001</v>
      </c>
      <c r="P25" s="36">
        <f>SUMIFS(СВЦЭМ!$D$33:$D$776,СВЦЭМ!$A$33:$A$776,$A25,СВЦЭМ!$B$33:$B$776,P$11)+'СЕТ СН'!$F$14+СВЦЭМ!$D$10+'СЕТ СН'!$F$8*'СЕТ СН'!$F$9-'СЕТ СН'!$F$26</f>
        <v>765.65356755000005</v>
      </c>
      <c r="Q25" s="36">
        <f>SUMIFS(СВЦЭМ!$D$33:$D$776,СВЦЭМ!$A$33:$A$776,$A25,СВЦЭМ!$B$33:$B$776,Q$11)+'СЕТ СН'!$F$14+СВЦЭМ!$D$10+'СЕТ СН'!$F$8*'СЕТ СН'!$F$9-'СЕТ СН'!$F$26</f>
        <v>770.12296419000006</v>
      </c>
      <c r="R25" s="36">
        <f>SUMIFS(СВЦЭМ!$D$33:$D$776,СВЦЭМ!$A$33:$A$776,$A25,СВЦЭМ!$B$33:$B$776,R$11)+'СЕТ СН'!$F$14+СВЦЭМ!$D$10+'СЕТ СН'!$F$8*'СЕТ СН'!$F$9-'СЕТ СН'!$F$26</f>
        <v>762.83525007000003</v>
      </c>
      <c r="S25" s="36">
        <f>SUMIFS(СВЦЭМ!$D$33:$D$776,СВЦЭМ!$A$33:$A$776,$A25,СВЦЭМ!$B$33:$B$776,S$11)+'СЕТ СН'!$F$14+СВЦЭМ!$D$10+'СЕТ СН'!$F$8*'СЕТ СН'!$F$9-'СЕТ СН'!$F$26</f>
        <v>768.29473157000007</v>
      </c>
      <c r="T25" s="36">
        <f>SUMIFS(СВЦЭМ!$D$33:$D$776,СВЦЭМ!$A$33:$A$776,$A25,СВЦЭМ!$B$33:$B$776,T$11)+'СЕТ СН'!$F$14+СВЦЭМ!$D$10+'СЕТ СН'!$F$8*'СЕТ СН'!$F$9-'СЕТ СН'!$F$26</f>
        <v>788.47129716000006</v>
      </c>
      <c r="U25" s="36">
        <f>SUMIFS(СВЦЭМ!$D$33:$D$776,СВЦЭМ!$A$33:$A$776,$A25,СВЦЭМ!$B$33:$B$776,U$11)+'СЕТ СН'!$F$14+СВЦЭМ!$D$10+'СЕТ СН'!$F$8*'СЕТ СН'!$F$9-'СЕТ СН'!$F$26</f>
        <v>731.57108101000006</v>
      </c>
      <c r="V25" s="36">
        <f>SUMIFS(СВЦЭМ!$D$33:$D$776,СВЦЭМ!$A$33:$A$776,$A25,СВЦЭМ!$B$33:$B$776,V$11)+'СЕТ СН'!$F$14+СВЦЭМ!$D$10+'СЕТ СН'!$F$8*'СЕТ СН'!$F$9-'СЕТ СН'!$F$26</f>
        <v>734.50636995000002</v>
      </c>
      <c r="W25" s="36">
        <f>SUMIFS(СВЦЭМ!$D$33:$D$776,СВЦЭМ!$A$33:$A$776,$A25,СВЦЭМ!$B$33:$B$776,W$11)+'СЕТ СН'!$F$14+СВЦЭМ!$D$10+'СЕТ СН'!$F$8*'СЕТ СН'!$F$9-'СЕТ СН'!$F$26</f>
        <v>756.98760544000004</v>
      </c>
      <c r="X25" s="36">
        <f>SUMIFS(СВЦЭМ!$D$33:$D$776,СВЦЭМ!$A$33:$A$776,$A25,СВЦЭМ!$B$33:$B$776,X$11)+'СЕТ СН'!$F$14+СВЦЭМ!$D$10+'СЕТ СН'!$F$8*'СЕТ СН'!$F$9-'СЕТ СН'!$F$26</f>
        <v>775.33429975000001</v>
      </c>
      <c r="Y25" s="36">
        <f>SUMIFS(СВЦЭМ!$D$33:$D$776,СВЦЭМ!$A$33:$A$776,$A25,СВЦЭМ!$B$33:$B$776,Y$11)+'СЕТ СН'!$F$14+СВЦЭМ!$D$10+'СЕТ СН'!$F$8*'СЕТ СН'!$F$9-'СЕТ СН'!$F$26</f>
        <v>806.48358642000005</v>
      </c>
    </row>
    <row r="26" spans="1:25" ht="15.75" x14ac:dyDescent="0.2">
      <c r="A26" s="35">
        <f t="shared" si="0"/>
        <v>43753</v>
      </c>
      <c r="B26" s="36">
        <f>SUMIFS(СВЦЭМ!$D$33:$D$776,СВЦЭМ!$A$33:$A$776,$A26,СВЦЭМ!$B$33:$B$776,B$11)+'СЕТ СН'!$F$14+СВЦЭМ!$D$10+'СЕТ СН'!$F$8*'СЕТ СН'!$F$9-'СЕТ СН'!$F$26</f>
        <v>870.92772823000007</v>
      </c>
      <c r="C26" s="36">
        <f>SUMIFS(СВЦЭМ!$D$33:$D$776,СВЦЭМ!$A$33:$A$776,$A26,СВЦЭМ!$B$33:$B$776,C$11)+'СЕТ СН'!$F$14+СВЦЭМ!$D$10+'СЕТ СН'!$F$8*'СЕТ СН'!$F$9-'СЕТ СН'!$F$26</f>
        <v>914.3746206400001</v>
      </c>
      <c r="D26" s="36">
        <f>SUMIFS(СВЦЭМ!$D$33:$D$776,СВЦЭМ!$A$33:$A$776,$A26,СВЦЭМ!$B$33:$B$776,D$11)+'СЕТ СН'!$F$14+СВЦЭМ!$D$10+'СЕТ СН'!$F$8*'СЕТ СН'!$F$9-'СЕТ СН'!$F$26</f>
        <v>936.24270593000006</v>
      </c>
      <c r="E26" s="36">
        <f>SUMIFS(СВЦЭМ!$D$33:$D$776,СВЦЭМ!$A$33:$A$776,$A26,СВЦЭМ!$B$33:$B$776,E$11)+'СЕТ СН'!$F$14+СВЦЭМ!$D$10+'СЕТ СН'!$F$8*'СЕТ СН'!$F$9-'СЕТ СН'!$F$26</f>
        <v>949.76708529000007</v>
      </c>
      <c r="F26" s="36">
        <f>SUMIFS(СВЦЭМ!$D$33:$D$776,СВЦЭМ!$A$33:$A$776,$A26,СВЦЭМ!$B$33:$B$776,F$11)+'СЕТ СН'!$F$14+СВЦЭМ!$D$10+'СЕТ СН'!$F$8*'СЕТ СН'!$F$9-'СЕТ СН'!$F$26</f>
        <v>950.81906991000005</v>
      </c>
      <c r="G26" s="36">
        <f>SUMIFS(СВЦЭМ!$D$33:$D$776,СВЦЭМ!$A$33:$A$776,$A26,СВЦЭМ!$B$33:$B$776,G$11)+'СЕТ СН'!$F$14+СВЦЭМ!$D$10+'СЕТ СН'!$F$8*'СЕТ СН'!$F$9-'СЕТ СН'!$F$26</f>
        <v>934.35979939000003</v>
      </c>
      <c r="H26" s="36">
        <f>SUMIFS(СВЦЭМ!$D$33:$D$776,СВЦЭМ!$A$33:$A$776,$A26,СВЦЭМ!$B$33:$B$776,H$11)+'СЕТ СН'!$F$14+СВЦЭМ!$D$10+'СЕТ СН'!$F$8*'СЕТ СН'!$F$9-'СЕТ СН'!$F$26</f>
        <v>893.6048946300001</v>
      </c>
      <c r="I26" s="36">
        <f>SUMIFS(СВЦЭМ!$D$33:$D$776,СВЦЭМ!$A$33:$A$776,$A26,СВЦЭМ!$B$33:$B$776,I$11)+'СЕТ СН'!$F$14+СВЦЭМ!$D$10+'СЕТ СН'!$F$8*'СЕТ СН'!$F$9-'СЕТ СН'!$F$26</f>
        <v>882.20239769000011</v>
      </c>
      <c r="J26" s="36">
        <f>SUMIFS(СВЦЭМ!$D$33:$D$776,СВЦЭМ!$A$33:$A$776,$A26,СВЦЭМ!$B$33:$B$776,J$11)+'СЕТ СН'!$F$14+СВЦЭМ!$D$10+'СЕТ СН'!$F$8*'СЕТ СН'!$F$9-'СЕТ СН'!$F$26</f>
        <v>860.65944649000005</v>
      </c>
      <c r="K26" s="36">
        <f>SUMIFS(СВЦЭМ!$D$33:$D$776,СВЦЭМ!$A$33:$A$776,$A26,СВЦЭМ!$B$33:$B$776,K$11)+'СЕТ СН'!$F$14+СВЦЭМ!$D$10+'СЕТ СН'!$F$8*'СЕТ СН'!$F$9-'СЕТ СН'!$F$26</f>
        <v>846.96641104000003</v>
      </c>
      <c r="L26" s="36">
        <f>SUMIFS(СВЦЭМ!$D$33:$D$776,СВЦЭМ!$A$33:$A$776,$A26,СВЦЭМ!$B$33:$B$776,L$11)+'СЕТ СН'!$F$14+СВЦЭМ!$D$10+'СЕТ СН'!$F$8*'СЕТ СН'!$F$9-'СЕТ СН'!$F$26</f>
        <v>850.9713390600001</v>
      </c>
      <c r="M26" s="36">
        <f>SUMIFS(СВЦЭМ!$D$33:$D$776,СВЦЭМ!$A$33:$A$776,$A26,СВЦЭМ!$B$33:$B$776,M$11)+'СЕТ СН'!$F$14+СВЦЭМ!$D$10+'СЕТ СН'!$F$8*'СЕТ СН'!$F$9-'СЕТ СН'!$F$26</f>
        <v>865.70302067000011</v>
      </c>
      <c r="N26" s="36">
        <f>SUMIFS(СВЦЭМ!$D$33:$D$776,СВЦЭМ!$A$33:$A$776,$A26,СВЦЭМ!$B$33:$B$776,N$11)+'СЕТ СН'!$F$14+СВЦЭМ!$D$10+'СЕТ СН'!$F$8*'СЕТ СН'!$F$9-'СЕТ СН'!$F$26</f>
        <v>826.43106030000001</v>
      </c>
      <c r="O26" s="36">
        <f>SUMIFS(СВЦЭМ!$D$33:$D$776,СВЦЭМ!$A$33:$A$776,$A26,СВЦЭМ!$B$33:$B$776,O$11)+'СЕТ СН'!$F$14+СВЦЭМ!$D$10+'СЕТ СН'!$F$8*'СЕТ СН'!$F$9-'СЕТ СН'!$F$26</f>
        <v>809.47664269000006</v>
      </c>
      <c r="P26" s="36">
        <f>SUMIFS(СВЦЭМ!$D$33:$D$776,СВЦЭМ!$A$33:$A$776,$A26,СВЦЭМ!$B$33:$B$776,P$11)+'СЕТ СН'!$F$14+СВЦЭМ!$D$10+'СЕТ СН'!$F$8*'СЕТ СН'!$F$9-'СЕТ СН'!$F$26</f>
        <v>800.30789459000005</v>
      </c>
      <c r="Q26" s="36">
        <f>SUMIFS(СВЦЭМ!$D$33:$D$776,СВЦЭМ!$A$33:$A$776,$A26,СВЦЭМ!$B$33:$B$776,Q$11)+'СЕТ СН'!$F$14+СВЦЭМ!$D$10+'СЕТ СН'!$F$8*'СЕТ СН'!$F$9-'СЕТ СН'!$F$26</f>
        <v>795.5604454600001</v>
      </c>
      <c r="R26" s="36">
        <f>SUMIFS(СВЦЭМ!$D$33:$D$776,СВЦЭМ!$A$33:$A$776,$A26,СВЦЭМ!$B$33:$B$776,R$11)+'СЕТ СН'!$F$14+СВЦЭМ!$D$10+'СЕТ СН'!$F$8*'СЕТ СН'!$F$9-'СЕТ СН'!$F$26</f>
        <v>792.36059655000008</v>
      </c>
      <c r="S26" s="36">
        <f>SUMIFS(СВЦЭМ!$D$33:$D$776,СВЦЭМ!$A$33:$A$776,$A26,СВЦЭМ!$B$33:$B$776,S$11)+'СЕТ СН'!$F$14+СВЦЭМ!$D$10+'СЕТ СН'!$F$8*'СЕТ СН'!$F$9-'СЕТ СН'!$F$26</f>
        <v>798.44622812000011</v>
      </c>
      <c r="T26" s="36">
        <f>SUMIFS(СВЦЭМ!$D$33:$D$776,СВЦЭМ!$A$33:$A$776,$A26,СВЦЭМ!$B$33:$B$776,T$11)+'СЕТ СН'!$F$14+СВЦЭМ!$D$10+'СЕТ СН'!$F$8*'СЕТ СН'!$F$9-'СЕТ СН'!$F$26</f>
        <v>816.47430621000012</v>
      </c>
      <c r="U26" s="36">
        <f>SUMIFS(СВЦЭМ!$D$33:$D$776,СВЦЭМ!$A$33:$A$776,$A26,СВЦЭМ!$B$33:$B$776,U$11)+'СЕТ СН'!$F$14+СВЦЭМ!$D$10+'СЕТ СН'!$F$8*'СЕТ СН'!$F$9-'СЕТ СН'!$F$26</f>
        <v>763.39063078000004</v>
      </c>
      <c r="V26" s="36">
        <f>SUMIFS(СВЦЭМ!$D$33:$D$776,СВЦЭМ!$A$33:$A$776,$A26,СВЦЭМ!$B$33:$B$776,V$11)+'СЕТ СН'!$F$14+СВЦЭМ!$D$10+'СЕТ СН'!$F$8*'СЕТ СН'!$F$9-'СЕТ СН'!$F$26</f>
        <v>766.2156097300001</v>
      </c>
      <c r="W26" s="36">
        <f>SUMIFS(СВЦЭМ!$D$33:$D$776,СВЦЭМ!$A$33:$A$776,$A26,СВЦЭМ!$B$33:$B$776,W$11)+'СЕТ СН'!$F$14+СВЦЭМ!$D$10+'СЕТ СН'!$F$8*'СЕТ СН'!$F$9-'СЕТ СН'!$F$26</f>
        <v>782.90140173000009</v>
      </c>
      <c r="X26" s="36">
        <f>SUMIFS(СВЦЭМ!$D$33:$D$776,СВЦЭМ!$A$33:$A$776,$A26,СВЦЭМ!$B$33:$B$776,X$11)+'СЕТ СН'!$F$14+СВЦЭМ!$D$10+'СЕТ СН'!$F$8*'СЕТ СН'!$F$9-'СЕТ СН'!$F$26</f>
        <v>775.52629403000003</v>
      </c>
      <c r="Y26" s="36">
        <f>SUMIFS(СВЦЭМ!$D$33:$D$776,СВЦЭМ!$A$33:$A$776,$A26,СВЦЭМ!$B$33:$B$776,Y$11)+'СЕТ СН'!$F$14+СВЦЭМ!$D$10+'СЕТ СН'!$F$8*'СЕТ СН'!$F$9-'СЕТ СН'!$F$26</f>
        <v>787.00060253000004</v>
      </c>
    </row>
    <row r="27" spans="1:25" ht="15.75" x14ac:dyDescent="0.2">
      <c r="A27" s="35">
        <f t="shared" si="0"/>
        <v>43754</v>
      </c>
      <c r="B27" s="36">
        <f>SUMIFS(СВЦЭМ!$D$33:$D$776,СВЦЭМ!$A$33:$A$776,$A27,СВЦЭМ!$B$33:$B$776,B$11)+'СЕТ СН'!$F$14+СВЦЭМ!$D$10+'СЕТ СН'!$F$8*'СЕТ СН'!$F$9-'СЕТ СН'!$F$26</f>
        <v>938.49168390000011</v>
      </c>
      <c r="C27" s="36">
        <f>SUMIFS(СВЦЭМ!$D$33:$D$776,СВЦЭМ!$A$33:$A$776,$A27,СВЦЭМ!$B$33:$B$776,C$11)+'СЕТ СН'!$F$14+СВЦЭМ!$D$10+'СЕТ СН'!$F$8*'СЕТ СН'!$F$9-'СЕТ СН'!$F$26</f>
        <v>980.88053972000012</v>
      </c>
      <c r="D27" s="36">
        <f>SUMIFS(СВЦЭМ!$D$33:$D$776,СВЦЭМ!$A$33:$A$776,$A27,СВЦЭМ!$B$33:$B$776,D$11)+'СЕТ СН'!$F$14+СВЦЭМ!$D$10+'СЕТ СН'!$F$8*'СЕТ СН'!$F$9-'СЕТ СН'!$F$26</f>
        <v>997.91423792000012</v>
      </c>
      <c r="E27" s="36">
        <f>SUMIFS(СВЦЭМ!$D$33:$D$776,СВЦЭМ!$A$33:$A$776,$A27,СВЦЭМ!$B$33:$B$776,E$11)+'СЕТ СН'!$F$14+СВЦЭМ!$D$10+'СЕТ СН'!$F$8*'СЕТ СН'!$F$9-'СЕТ СН'!$F$26</f>
        <v>1005.2476086500001</v>
      </c>
      <c r="F27" s="36">
        <f>SUMIFS(СВЦЭМ!$D$33:$D$776,СВЦЭМ!$A$33:$A$776,$A27,СВЦЭМ!$B$33:$B$776,F$11)+'СЕТ СН'!$F$14+СВЦЭМ!$D$10+'СЕТ СН'!$F$8*'СЕТ СН'!$F$9-'СЕТ СН'!$F$26</f>
        <v>996.30583831000001</v>
      </c>
      <c r="G27" s="36">
        <f>SUMIFS(СВЦЭМ!$D$33:$D$776,СВЦЭМ!$A$33:$A$776,$A27,СВЦЭМ!$B$33:$B$776,G$11)+'СЕТ СН'!$F$14+СВЦЭМ!$D$10+'СЕТ СН'!$F$8*'СЕТ СН'!$F$9-'СЕТ СН'!$F$26</f>
        <v>962.08109748000004</v>
      </c>
      <c r="H27" s="36">
        <f>SUMIFS(СВЦЭМ!$D$33:$D$776,СВЦЭМ!$A$33:$A$776,$A27,СВЦЭМ!$B$33:$B$776,H$11)+'СЕТ СН'!$F$14+СВЦЭМ!$D$10+'СЕТ СН'!$F$8*'СЕТ СН'!$F$9-'СЕТ СН'!$F$26</f>
        <v>904.4722667100001</v>
      </c>
      <c r="I27" s="36">
        <f>SUMIFS(СВЦЭМ!$D$33:$D$776,СВЦЭМ!$A$33:$A$776,$A27,СВЦЭМ!$B$33:$B$776,I$11)+'СЕТ СН'!$F$14+СВЦЭМ!$D$10+'СЕТ СН'!$F$8*'СЕТ СН'!$F$9-'СЕТ СН'!$F$26</f>
        <v>857.33475234000002</v>
      </c>
      <c r="J27" s="36">
        <f>SUMIFS(СВЦЭМ!$D$33:$D$776,СВЦЭМ!$A$33:$A$776,$A27,СВЦЭМ!$B$33:$B$776,J$11)+'СЕТ СН'!$F$14+СВЦЭМ!$D$10+'СЕТ СН'!$F$8*'СЕТ СН'!$F$9-'СЕТ СН'!$F$26</f>
        <v>855.47904833000007</v>
      </c>
      <c r="K27" s="36">
        <f>SUMIFS(СВЦЭМ!$D$33:$D$776,СВЦЭМ!$A$33:$A$776,$A27,СВЦЭМ!$B$33:$B$776,K$11)+'СЕТ СН'!$F$14+СВЦЭМ!$D$10+'СЕТ СН'!$F$8*'СЕТ СН'!$F$9-'СЕТ СН'!$F$26</f>
        <v>854.0846624400001</v>
      </c>
      <c r="L27" s="36">
        <f>SUMIFS(СВЦЭМ!$D$33:$D$776,СВЦЭМ!$A$33:$A$776,$A27,СВЦЭМ!$B$33:$B$776,L$11)+'СЕТ СН'!$F$14+СВЦЭМ!$D$10+'СЕТ СН'!$F$8*'СЕТ СН'!$F$9-'СЕТ СН'!$F$26</f>
        <v>871.06714421000004</v>
      </c>
      <c r="M27" s="36">
        <f>SUMIFS(СВЦЭМ!$D$33:$D$776,СВЦЭМ!$A$33:$A$776,$A27,СВЦЭМ!$B$33:$B$776,M$11)+'СЕТ СН'!$F$14+СВЦЭМ!$D$10+'СЕТ СН'!$F$8*'СЕТ СН'!$F$9-'СЕТ СН'!$F$26</f>
        <v>872.28588382000009</v>
      </c>
      <c r="N27" s="36">
        <f>SUMIFS(СВЦЭМ!$D$33:$D$776,СВЦЭМ!$A$33:$A$776,$A27,СВЦЭМ!$B$33:$B$776,N$11)+'СЕТ СН'!$F$14+СВЦЭМ!$D$10+'СЕТ СН'!$F$8*'СЕТ СН'!$F$9-'СЕТ СН'!$F$26</f>
        <v>843.70154568000009</v>
      </c>
      <c r="O27" s="36">
        <f>SUMIFS(СВЦЭМ!$D$33:$D$776,СВЦЭМ!$A$33:$A$776,$A27,СВЦЭМ!$B$33:$B$776,O$11)+'СЕТ СН'!$F$14+СВЦЭМ!$D$10+'СЕТ СН'!$F$8*'СЕТ СН'!$F$9-'СЕТ СН'!$F$26</f>
        <v>809.37595769000006</v>
      </c>
      <c r="P27" s="36">
        <f>SUMIFS(СВЦЭМ!$D$33:$D$776,СВЦЭМ!$A$33:$A$776,$A27,СВЦЭМ!$B$33:$B$776,P$11)+'СЕТ СН'!$F$14+СВЦЭМ!$D$10+'СЕТ СН'!$F$8*'СЕТ СН'!$F$9-'СЕТ СН'!$F$26</f>
        <v>819.34708232000003</v>
      </c>
      <c r="Q27" s="36">
        <f>SUMIFS(СВЦЭМ!$D$33:$D$776,СВЦЭМ!$A$33:$A$776,$A27,СВЦЭМ!$B$33:$B$776,Q$11)+'СЕТ СН'!$F$14+СВЦЭМ!$D$10+'СЕТ СН'!$F$8*'СЕТ СН'!$F$9-'СЕТ СН'!$F$26</f>
        <v>825.76164933000007</v>
      </c>
      <c r="R27" s="36">
        <f>SUMIFS(СВЦЭМ!$D$33:$D$776,СВЦЭМ!$A$33:$A$776,$A27,СВЦЭМ!$B$33:$B$776,R$11)+'СЕТ СН'!$F$14+СВЦЭМ!$D$10+'СЕТ СН'!$F$8*'СЕТ СН'!$F$9-'СЕТ СН'!$F$26</f>
        <v>829.32089442000006</v>
      </c>
      <c r="S27" s="36">
        <f>SUMIFS(СВЦЭМ!$D$33:$D$776,СВЦЭМ!$A$33:$A$776,$A27,СВЦЭМ!$B$33:$B$776,S$11)+'СЕТ СН'!$F$14+СВЦЭМ!$D$10+'СЕТ СН'!$F$8*'СЕТ СН'!$F$9-'СЕТ СН'!$F$26</f>
        <v>824.64739716000008</v>
      </c>
      <c r="T27" s="36">
        <f>SUMIFS(СВЦЭМ!$D$33:$D$776,СВЦЭМ!$A$33:$A$776,$A27,СВЦЭМ!$B$33:$B$776,T$11)+'СЕТ СН'!$F$14+СВЦЭМ!$D$10+'СЕТ СН'!$F$8*'СЕТ СН'!$F$9-'СЕТ СН'!$F$26</f>
        <v>811.02793130000009</v>
      </c>
      <c r="U27" s="36">
        <f>SUMIFS(СВЦЭМ!$D$33:$D$776,СВЦЭМ!$A$33:$A$776,$A27,СВЦЭМ!$B$33:$B$776,U$11)+'СЕТ СН'!$F$14+СВЦЭМ!$D$10+'СЕТ СН'!$F$8*'СЕТ СН'!$F$9-'СЕТ СН'!$F$26</f>
        <v>830.93143728000007</v>
      </c>
      <c r="V27" s="36">
        <f>SUMIFS(СВЦЭМ!$D$33:$D$776,СВЦЭМ!$A$33:$A$776,$A27,СВЦЭМ!$B$33:$B$776,V$11)+'СЕТ СН'!$F$14+СВЦЭМ!$D$10+'СЕТ СН'!$F$8*'СЕТ СН'!$F$9-'СЕТ СН'!$F$26</f>
        <v>825.89906192000012</v>
      </c>
      <c r="W27" s="36">
        <f>SUMIFS(СВЦЭМ!$D$33:$D$776,СВЦЭМ!$A$33:$A$776,$A27,СВЦЭМ!$B$33:$B$776,W$11)+'СЕТ СН'!$F$14+СВЦЭМ!$D$10+'СЕТ СН'!$F$8*'СЕТ СН'!$F$9-'СЕТ СН'!$F$26</f>
        <v>810.82470897000007</v>
      </c>
      <c r="X27" s="36">
        <f>SUMIFS(СВЦЭМ!$D$33:$D$776,СВЦЭМ!$A$33:$A$776,$A27,СВЦЭМ!$B$33:$B$776,X$11)+'СЕТ СН'!$F$14+СВЦЭМ!$D$10+'СЕТ СН'!$F$8*'СЕТ СН'!$F$9-'СЕТ СН'!$F$26</f>
        <v>787.60479669000006</v>
      </c>
      <c r="Y27" s="36">
        <f>SUMIFS(СВЦЭМ!$D$33:$D$776,СВЦЭМ!$A$33:$A$776,$A27,СВЦЭМ!$B$33:$B$776,Y$11)+'СЕТ СН'!$F$14+СВЦЭМ!$D$10+'СЕТ СН'!$F$8*'СЕТ СН'!$F$9-'СЕТ СН'!$F$26</f>
        <v>838.46455833000005</v>
      </c>
    </row>
    <row r="28" spans="1:25" ht="15.75" x14ac:dyDescent="0.2">
      <c r="A28" s="35">
        <f t="shared" si="0"/>
        <v>43755</v>
      </c>
      <c r="B28" s="36">
        <f>SUMIFS(СВЦЭМ!$D$33:$D$776,СВЦЭМ!$A$33:$A$776,$A28,СВЦЭМ!$B$33:$B$776,B$11)+'СЕТ СН'!$F$14+СВЦЭМ!$D$10+'СЕТ СН'!$F$8*'СЕТ СН'!$F$9-'СЕТ СН'!$F$26</f>
        <v>915.0769025300001</v>
      </c>
      <c r="C28" s="36">
        <f>SUMIFS(СВЦЭМ!$D$33:$D$776,СВЦЭМ!$A$33:$A$776,$A28,СВЦЭМ!$B$33:$B$776,C$11)+'СЕТ СН'!$F$14+СВЦЭМ!$D$10+'СЕТ СН'!$F$8*'СЕТ СН'!$F$9-'СЕТ СН'!$F$26</f>
        <v>977.30589727000006</v>
      </c>
      <c r="D28" s="36">
        <f>SUMIFS(СВЦЭМ!$D$33:$D$776,СВЦЭМ!$A$33:$A$776,$A28,СВЦЭМ!$B$33:$B$776,D$11)+'СЕТ СН'!$F$14+СВЦЭМ!$D$10+'СЕТ СН'!$F$8*'СЕТ СН'!$F$9-'СЕТ СН'!$F$26</f>
        <v>1021.4188751600001</v>
      </c>
      <c r="E28" s="36">
        <f>SUMIFS(СВЦЭМ!$D$33:$D$776,СВЦЭМ!$A$33:$A$776,$A28,СВЦЭМ!$B$33:$B$776,E$11)+'СЕТ СН'!$F$14+СВЦЭМ!$D$10+'СЕТ СН'!$F$8*'СЕТ СН'!$F$9-'СЕТ СН'!$F$26</f>
        <v>1049.2025558299999</v>
      </c>
      <c r="F28" s="36">
        <f>SUMIFS(СВЦЭМ!$D$33:$D$776,СВЦЭМ!$A$33:$A$776,$A28,СВЦЭМ!$B$33:$B$776,F$11)+'СЕТ СН'!$F$14+СВЦЭМ!$D$10+'СЕТ СН'!$F$8*'СЕТ СН'!$F$9-'СЕТ СН'!$F$26</f>
        <v>1057.87991586</v>
      </c>
      <c r="G28" s="36">
        <f>SUMIFS(СВЦЭМ!$D$33:$D$776,СВЦЭМ!$A$33:$A$776,$A28,СВЦЭМ!$B$33:$B$776,G$11)+'СЕТ СН'!$F$14+СВЦЭМ!$D$10+'СЕТ СН'!$F$8*'СЕТ СН'!$F$9-'СЕТ СН'!$F$26</f>
        <v>1034.91988169</v>
      </c>
      <c r="H28" s="36">
        <f>SUMIFS(СВЦЭМ!$D$33:$D$776,СВЦЭМ!$A$33:$A$776,$A28,СВЦЭМ!$B$33:$B$776,H$11)+'СЕТ СН'!$F$14+СВЦЭМ!$D$10+'СЕТ СН'!$F$8*'СЕТ СН'!$F$9-'СЕТ СН'!$F$26</f>
        <v>981.28986449000001</v>
      </c>
      <c r="I28" s="36">
        <f>SUMIFS(СВЦЭМ!$D$33:$D$776,СВЦЭМ!$A$33:$A$776,$A28,СВЦЭМ!$B$33:$B$776,I$11)+'СЕТ СН'!$F$14+СВЦЭМ!$D$10+'СЕТ СН'!$F$8*'СЕТ СН'!$F$9-'СЕТ СН'!$F$26</f>
        <v>907.88444892000007</v>
      </c>
      <c r="J28" s="36">
        <f>SUMIFS(СВЦЭМ!$D$33:$D$776,СВЦЭМ!$A$33:$A$776,$A28,СВЦЭМ!$B$33:$B$776,J$11)+'СЕТ СН'!$F$14+СВЦЭМ!$D$10+'СЕТ СН'!$F$8*'СЕТ СН'!$F$9-'СЕТ СН'!$F$26</f>
        <v>914.39390512000011</v>
      </c>
      <c r="K28" s="36">
        <f>SUMIFS(СВЦЭМ!$D$33:$D$776,СВЦЭМ!$A$33:$A$776,$A28,СВЦЭМ!$B$33:$B$776,K$11)+'СЕТ СН'!$F$14+СВЦЭМ!$D$10+'СЕТ СН'!$F$8*'СЕТ СН'!$F$9-'СЕТ СН'!$F$26</f>
        <v>909.45824932000005</v>
      </c>
      <c r="L28" s="36">
        <f>SUMIFS(СВЦЭМ!$D$33:$D$776,СВЦЭМ!$A$33:$A$776,$A28,СВЦЭМ!$B$33:$B$776,L$11)+'СЕТ СН'!$F$14+СВЦЭМ!$D$10+'СЕТ СН'!$F$8*'СЕТ СН'!$F$9-'СЕТ СН'!$F$26</f>
        <v>905.10377848000007</v>
      </c>
      <c r="M28" s="36">
        <f>SUMIFS(СВЦЭМ!$D$33:$D$776,СВЦЭМ!$A$33:$A$776,$A28,СВЦЭМ!$B$33:$B$776,M$11)+'СЕТ СН'!$F$14+СВЦЭМ!$D$10+'СЕТ СН'!$F$8*'СЕТ СН'!$F$9-'СЕТ СН'!$F$26</f>
        <v>912.21163503000002</v>
      </c>
      <c r="N28" s="36">
        <f>SUMIFS(СВЦЭМ!$D$33:$D$776,СВЦЭМ!$A$33:$A$776,$A28,СВЦЭМ!$B$33:$B$776,N$11)+'СЕТ СН'!$F$14+СВЦЭМ!$D$10+'СЕТ СН'!$F$8*'СЕТ СН'!$F$9-'СЕТ СН'!$F$26</f>
        <v>877.34564144000012</v>
      </c>
      <c r="O28" s="36">
        <f>SUMIFS(СВЦЭМ!$D$33:$D$776,СВЦЭМ!$A$33:$A$776,$A28,СВЦЭМ!$B$33:$B$776,O$11)+'СЕТ СН'!$F$14+СВЦЭМ!$D$10+'СЕТ СН'!$F$8*'СЕТ СН'!$F$9-'СЕТ СН'!$F$26</f>
        <v>834.25897063000002</v>
      </c>
      <c r="P28" s="36">
        <f>SUMIFS(СВЦЭМ!$D$33:$D$776,СВЦЭМ!$A$33:$A$776,$A28,СВЦЭМ!$B$33:$B$776,P$11)+'СЕТ СН'!$F$14+СВЦЭМ!$D$10+'СЕТ СН'!$F$8*'СЕТ СН'!$F$9-'СЕТ СН'!$F$26</f>
        <v>841.09817696000005</v>
      </c>
      <c r="Q28" s="36">
        <f>SUMIFS(СВЦЭМ!$D$33:$D$776,СВЦЭМ!$A$33:$A$776,$A28,СВЦЭМ!$B$33:$B$776,Q$11)+'СЕТ СН'!$F$14+СВЦЭМ!$D$10+'СЕТ СН'!$F$8*'СЕТ СН'!$F$9-'СЕТ СН'!$F$26</f>
        <v>836.74023735000003</v>
      </c>
      <c r="R28" s="36">
        <f>SUMIFS(СВЦЭМ!$D$33:$D$776,СВЦЭМ!$A$33:$A$776,$A28,СВЦЭМ!$B$33:$B$776,R$11)+'СЕТ СН'!$F$14+СВЦЭМ!$D$10+'СЕТ СН'!$F$8*'СЕТ СН'!$F$9-'СЕТ СН'!$F$26</f>
        <v>840.36566497000001</v>
      </c>
      <c r="S28" s="36">
        <f>SUMIFS(СВЦЭМ!$D$33:$D$776,СВЦЭМ!$A$33:$A$776,$A28,СВЦЭМ!$B$33:$B$776,S$11)+'СЕТ СН'!$F$14+СВЦЭМ!$D$10+'СЕТ СН'!$F$8*'СЕТ СН'!$F$9-'СЕТ СН'!$F$26</f>
        <v>839.11325545000011</v>
      </c>
      <c r="T28" s="36">
        <f>SUMIFS(СВЦЭМ!$D$33:$D$776,СВЦЭМ!$A$33:$A$776,$A28,СВЦЭМ!$B$33:$B$776,T$11)+'СЕТ СН'!$F$14+СВЦЭМ!$D$10+'СЕТ СН'!$F$8*'СЕТ СН'!$F$9-'СЕТ СН'!$F$26</f>
        <v>813.85440237000012</v>
      </c>
      <c r="U28" s="36">
        <f>SUMIFS(СВЦЭМ!$D$33:$D$776,СВЦЭМ!$A$33:$A$776,$A28,СВЦЭМ!$B$33:$B$776,U$11)+'СЕТ СН'!$F$14+СВЦЭМ!$D$10+'СЕТ СН'!$F$8*'СЕТ СН'!$F$9-'СЕТ СН'!$F$26</f>
        <v>807.52645212000004</v>
      </c>
      <c r="V28" s="36">
        <f>SUMIFS(СВЦЭМ!$D$33:$D$776,СВЦЭМ!$A$33:$A$776,$A28,СВЦЭМ!$B$33:$B$776,V$11)+'СЕТ СН'!$F$14+СВЦЭМ!$D$10+'СЕТ СН'!$F$8*'СЕТ СН'!$F$9-'СЕТ СН'!$F$26</f>
        <v>795.90305194000007</v>
      </c>
      <c r="W28" s="36">
        <f>SUMIFS(СВЦЭМ!$D$33:$D$776,СВЦЭМ!$A$33:$A$776,$A28,СВЦЭМ!$B$33:$B$776,W$11)+'СЕТ СН'!$F$14+СВЦЭМ!$D$10+'СЕТ СН'!$F$8*'СЕТ СН'!$F$9-'СЕТ СН'!$F$26</f>
        <v>803.41852703000006</v>
      </c>
      <c r="X28" s="36">
        <f>SUMIFS(СВЦЭМ!$D$33:$D$776,СВЦЭМ!$A$33:$A$776,$A28,СВЦЭМ!$B$33:$B$776,X$11)+'СЕТ СН'!$F$14+СВЦЭМ!$D$10+'СЕТ СН'!$F$8*'СЕТ СН'!$F$9-'СЕТ СН'!$F$26</f>
        <v>823.96891797000012</v>
      </c>
      <c r="Y28" s="36">
        <f>SUMIFS(СВЦЭМ!$D$33:$D$776,СВЦЭМ!$A$33:$A$776,$A28,СВЦЭМ!$B$33:$B$776,Y$11)+'СЕТ СН'!$F$14+СВЦЭМ!$D$10+'СЕТ СН'!$F$8*'СЕТ СН'!$F$9-'СЕТ СН'!$F$26</f>
        <v>869.03576118000012</v>
      </c>
    </row>
    <row r="29" spans="1:25" ht="15.75" x14ac:dyDescent="0.2">
      <c r="A29" s="35">
        <f t="shared" si="0"/>
        <v>43756</v>
      </c>
      <c r="B29" s="36">
        <f>SUMIFS(СВЦЭМ!$D$33:$D$776,СВЦЭМ!$A$33:$A$776,$A29,СВЦЭМ!$B$33:$B$776,B$11)+'СЕТ СН'!$F$14+СВЦЭМ!$D$10+'СЕТ СН'!$F$8*'СЕТ СН'!$F$9-'СЕТ СН'!$F$26</f>
        <v>987.20321766000006</v>
      </c>
      <c r="C29" s="36">
        <f>SUMIFS(СВЦЭМ!$D$33:$D$776,СВЦЭМ!$A$33:$A$776,$A29,СВЦЭМ!$B$33:$B$776,C$11)+'СЕТ СН'!$F$14+СВЦЭМ!$D$10+'СЕТ СН'!$F$8*'СЕТ СН'!$F$9-'СЕТ СН'!$F$26</f>
        <v>988.44903181000006</v>
      </c>
      <c r="D29" s="36">
        <f>SUMIFS(СВЦЭМ!$D$33:$D$776,СВЦЭМ!$A$33:$A$776,$A29,СВЦЭМ!$B$33:$B$776,D$11)+'СЕТ СН'!$F$14+СВЦЭМ!$D$10+'СЕТ СН'!$F$8*'СЕТ СН'!$F$9-'СЕТ СН'!$F$26</f>
        <v>1011.6572744000001</v>
      </c>
      <c r="E29" s="36">
        <f>SUMIFS(СВЦЭМ!$D$33:$D$776,СВЦЭМ!$A$33:$A$776,$A29,СВЦЭМ!$B$33:$B$776,E$11)+'СЕТ СН'!$F$14+СВЦЭМ!$D$10+'СЕТ СН'!$F$8*'СЕТ СН'!$F$9-'СЕТ СН'!$F$26</f>
        <v>1021.1778116800001</v>
      </c>
      <c r="F29" s="36">
        <f>SUMIFS(СВЦЭМ!$D$33:$D$776,СВЦЭМ!$A$33:$A$776,$A29,СВЦЭМ!$B$33:$B$776,F$11)+'СЕТ СН'!$F$14+СВЦЭМ!$D$10+'СЕТ СН'!$F$8*'СЕТ СН'!$F$9-'СЕТ СН'!$F$26</f>
        <v>1020.7423585400001</v>
      </c>
      <c r="G29" s="36">
        <f>SUMIFS(СВЦЭМ!$D$33:$D$776,СВЦЭМ!$A$33:$A$776,$A29,СВЦЭМ!$B$33:$B$776,G$11)+'СЕТ СН'!$F$14+СВЦЭМ!$D$10+'СЕТ СН'!$F$8*'СЕТ СН'!$F$9-'СЕТ СН'!$F$26</f>
        <v>996.01131998000005</v>
      </c>
      <c r="H29" s="36">
        <f>SUMIFS(СВЦЭМ!$D$33:$D$776,СВЦЭМ!$A$33:$A$776,$A29,СВЦЭМ!$B$33:$B$776,H$11)+'СЕТ СН'!$F$14+СВЦЭМ!$D$10+'СЕТ СН'!$F$8*'СЕТ СН'!$F$9-'СЕТ СН'!$F$26</f>
        <v>939.4058651900001</v>
      </c>
      <c r="I29" s="36">
        <f>SUMIFS(СВЦЭМ!$D$33:$D$776,СВЦЭМ!$A$33:$A$776,$A29,СВЦЭМ!$B$33:$B$776,I$11)+'СЕТ СН'!$F$14+СВЦЭМ!$D$10+'СЕТ СН'!$F$8*'СЕТ СН'!$F$9-'СЕТ СН'!$F$26</f>
        <v>874.88599037000006</v>
      </c>
      <c r="J29" s="36">
        <f>SUMIFS(СВЦЭМ!$D$33:$D$776,СВЦЭМ!$A$33:$A$776,$A29,СВЦЭМ!$B$33:$B$776,J$11)+'СЕТ СН'!$F$14+СВЦЭМ!$D$10+'СЕТ СН'!$F$8*'СЕТ СН'!$F$9-'СЕТ СН'!$F$26</f>
        <v>861.77733009000008</v>
      </c>
      <c r="K29" s="36">
        <f>SUMIFS(СВЦЭМ!$D$33:$D$776,СВЦЭМ!$A$33:$A$776,$A29,СВЦЭМ!$B$33:$B$776,K$11)+'СЕТ СН'!$F$14+СВЦЭМ!$D$10+'СЕТ СН'!$F$8*'СЕТ СН'!$F$9-'СЕТ СН'!$F$26</f>
        <v>856.90294001000007</v>
      </c>
      <c r="L29" s="36">
        <f>SUMIFS(СВЦЭМ!$D$33:$D$776,СВЦЭМ!$A$33:$A$776,$A29,СВЦЭМ!$B$33:$B$776,L$11)+'СЕТ СН'!$F$14+СВЦЭМ!$D$10+'СЕТ СН'!$F$8*'СЕТ СН'!$F$9-'СЕТ СН'!$F$26</f>
        <v>863.48317996000003</v>
      </c>
      <c r="M29" s="36">
        <f>SUMIFS(СВЦЭМ!$D$33:$D$776,СВЦЭМ!$A$33:$A$776,$A29,СВЦЭМ!$B$33:$B$776,M$11)+'СЕТ СН'!$F$14+СВЦЭМ!$D$10+'СЕТ СН'!$F$8*'СЕТ СН'!$F$9-'СЕТ СН'!$F$26</f>
        <v>870.46975867000003</v>
      </c>
      <c r="N29" s="36">
        <f>SUMIFS(СВЦЭМ!$D$33:$D$776,СВЦЭМ!$A$33:$A$776,$A29,СВЦЭМ!$B$33:$B$776,N$11)+'СЕТ СН'!$F$14+СВЦЭМ!$D$10+'СЕТ СН'!$F$8*'СЕТ СН'!$F$9-'СЕТ СН'!$F$26</f>
        <v>840.13950293000005</v>
      </c>
      <c r="O29" s="36">
        <f>SUMIFS(СВЦЭМ!$D$33:$D$776,СВЦЭМ!$A$33:$A$776,$A29,СВЦЭМ!$B$33:$B$776,O$11)+'СЕТ СН'!$F$14+СВЦЭМ!$D$10+'СЕТ СН'!$F$8*'СЕТ СН'!$F$9-'СЕТ СН'!$F$26</f>
        <v>804.08896750000008</v>
      </c>
      <c r="P29" s="36">
        <f>SUMIFS(СВЦЭМ!$D$33:$D$776,СВЦЭМ!$A$33:$A$776,$A29,СВЦЭМ!$B$33:$B$776,P$11)+'СЕТ СН'!$F$14+СВЦЭМ!$D$10+'СЕТ СН'!$F$8*'СЕТ СН'!$F$9-'СЕТ СН'!$F$26</f>
        <v>814.85668695000004</v>
      </c>
      <c r="Q29" s="36">
        <f>SUMIFS(СВЦЭМ!$D$33:$D$776,СВЦЭМ!$A$33:$A$776,$A29,СВЦЭМ!$B$33:$B$776,Q$11)+'СЕТ СН'!$F$14+СВЦЭМ!$D$10+'СЕТ СН'!$F$8*'СЕТ СН'!$F$9-'СЕТ СН'!$F$26</f>
        <v>820.35308379000003</v>
      </c>
      <c r="R29" s="36">
        <f>SUMIFS(СВЦЭМ!$D$33:$D$776,СВЦЭМ!$A$33:$A$776,$A29,СВЦЭМ!$B$33:$B$776,R$11)+'СЕТ СН'!$F$14+СВЦЭМ!$D$10+'СЕТ СН'!$F$8*'СЕТ СН'!$F$9-'СЕТ СН'!$F$26</f>
        <v>810.00048723000009</v>
      </c>
      <c r="S29" s="36">
        <f>SUMIFS(СВЦЭМ!$D$33:$D$776,СВЦЭМ!$A$33:$A$776,$A29,СВЦЭМ!$B$33:$B$776,S$11)+'СЕТ СН'!$F$14+СВЦЭМ!$D$10+'СЕТ СН'!$F$8*'СЕТ СН'!$F$9-'СЕТ СН'!$F$26</f>
        <v>800.06242398000006</v>
      </c>
      <c r="T29" s="36">
        <f>SUMIFS(СВЦЭМ!$D$33:$D$776,СВЦЭМ!$A$33:$A$776,$A29,СВЦЭМ!$B$33:$B$776,T$11)+'СЕТ СН'!$F$14+СВЦЭМ!$D$10+'СЕТ СН'!$F$8*'СЕТ СН'!$F$9-'СЕТ СН'!$F$26</f>
        <v>803.56259814000009</v>
      </c>
      <c r="U29" s="36">
        <f>SUMIFS(СВЦЭМ!$D$33:$D$776,СВЦЭМ!$A$33:$A$776,$A29,СВЦЭМ!$B$33:$B$776,U$11)+'СЕТ СН'!$F$14+СВЦЭМ!$D$10+'СЕТ СН'!$F$8*'СЕТ СН'!$F$9-'СЕТ СН'!$F$26</f>
        <v>805.59985004000009</v>
      </c>
      <c r="V29" s="36">
        <f>SUMIFS(СВЦЭМ!$D$33:$D$776,СВЦЭМ!$A$33:$A$776,$A29,СВЦЭМ!$B$33:$B$776,V$11)+'СЕТ СН'!$F$14+СВЦЭМ!$D$10+'СЕТ СН'!$F$8*'СЕТ СН'!$F$9-'СЕТ СН'!$F$26</f>
        <v>799.35269757000003</v>
      </c>
      <c r="W29" s="36">
        <f>SUMIFS(СВЦЭМ!$D$33:$D$776,СВЦЭМ!$A$33:$A$776,$A29,СВЦЭМ!$B$33:$B$776,W$11)+'СЕТ СН'!$F$14+СВЦЭМ!$D$10+'СЕТ СН'!$F$8*'СЕТ СН'!$F$9-'СЕТ СН'!$F$26</f>
        <v>821.67421652000007</v>
      </c>
      <c r="X29" s="36">
        <f>SUMIFS(СВЦЭМ!$D$33:$D$776,СВЦЭМ!$A$33:$A$776,$A29,СВЦЭМ!$B$33:$B$776,X$11)+'СЕТ СН'!$F$14+СВЦЭМ!$D$10+'СЕТ СН'!$F$8*'СЕТ СН'!$F$9-'СЕТ СН'!$F$26</f>
        <v>839.1304223300001</v>
      </c>
      <c r="Y29" s="36">
        <f>SUMIFS(СВЦЭМ!$D$33:$D$776,СВЦЭМ!$A$33:$A$776,$A29,СВЦЭМ!$B$33:$B$776,Y$11)+'СЕТ СН'!$F$14+СВЦЭМ!$D$10+'СЕТ СН'!$F$8*'СЕТ СН'!$F$9-'СЕТ СН'!$F$26</f>
        <v>886.47354472000006</v>
      </c>
    </row>
    <row r="30" spans="1:25" ht="15.75" x14ac:dyDescent="0.2">
      <c r="A30" s="35">
        <f t="shared" si="0"/>
        <v>43757</v>
      </c>
      <c r="B30" s="36">
        <f>SUMIFS(СВЦЭМ!$D$33:$D$776,СВЦЭМ!$A$33:$A$776,$A30,СВЦЭМ!$B$33:$B$776,B$11)+'СЕТ СН'!$F$14+СВЦЭМ!$D$10+'СЕТ СН'!$F$8*'СЕТ СН'!$F$9-'СЕТ СН'!$F$26</f>
        <v>932.55152591000012</v>
      </c>
      <c r="C30" s="36">
        <f>SUMIFS(СВЦЭМ!$D$33:$D$776,СВЦЭМ!$A$33:$A$776,$A30,СВЦЭМ!$B$33:$B$776,C$11)+'СЕТ СН'!$F$14+СВЦЭМ!$D$10+'СЕТ СН'!$F$8*'СЕТ СН'!$F$9-'СЕТ СН'!$F$26</f>
        <v>983.61853020000012</v>
      </c>
      <c r="D30" s="36">
        <f>SUMIFS(СВЦЭМ!$D$33:$D$776,СВЦЭМ!$A$33:$A$776,$A30,СВЦЭМ!$B$33:$B$776,D$11)+'СЕТ СН'!$F$14+СВЦЭМ!$D$10+'СЕТ СН'!$F$8*'СЕТ СН'!$F$9-'СЕТ СН'!$F$26</f>
        <v>978.85577449000004</v>
      </c>
      <c r="E30" s="36">
        <f>SUMIFS(СВЦЭМ!$D$33:$D$776,СВЦЭМ!$A$33:$A$776,$A30,СВЦЭМ!$B$33:$B$776,E$11)+'СЕТ СН'!$F$14+СВЦЭМ!$D$10+'СЕТ СН'!$F$8*'СЕТ СН'!$F$9-'СЕТ СН'!$F$26</f>
        <v>977.73162490000004</v>
      </c>
      <c r="F30" s="36">
        <f>SUMIFS(СВЦЭМ!$D$33:$D$776,СВЦЭМ!$A$33:$A$776,$A30,СВЦЭМ!$B$33:$B$776,F$11)+'СЕТ СН'!$F$14+СВЦЭМ!$D$10+'СЕТ СН'!$F$8*'СЕТ СН'!$F$9-'СЕТ СН'!$F$26</f>
        <v>971.97577992000004</v>
      </c>
      <c r="G30" s="36">
        <f>SUMIFS(СВЦЭМ!$D$33:$D$776,СВЦЭМ!$A$33:$A$776,$A30,СВЦЭМ!$B$33:$B$776,G$11)+'СЕТ СН'!$F$14+СВЦЭМ!$D$10+'СЕТ СН'!$F$8*'СЕТ СН'!$F$9-'СЕТ СН'!$F$26</f>
        <v>960.58025351000003</v>
      </c>
      <c r="H30" s="36">
        <f>SUMIFS(СВЦЭМ!$D$33:$D$776,СВЦЭМ!$A$33:$A$776,$A30,СВЦЭМ!$B$33:$B$776,H$11)+'СЕТ СН'!$F$14+СВЦЭМ!$D$10+'СЕТ СН'!$F$8*'СЕТ СН'!$F$9-'СЕТ СН'!$F$26</f>
        <v>927.77288972000008</v>
      </c>
      <c r="I30" s="36">
        <f>SUMIFS(СВЦЭМ!$D$33:$D$776,СВЦЭМ!$A$33:$A$776,$A30,СВЦЭМ!$B$33:$B$776,I$11)+'СЕТ СН'!$F$14+СВЦЭМ!$D$10+'СЕТ СН'!$F$8*'СЕТ СН'!$F$9-'СЕТ СН'!$F$26</f>
        <v>898.5239819200001</v>
      </c>
      <c r="J30" s="36">
        <f>SUMIFS(СВЦЭМ!$D$33:$D$776,СВЦЭМ!$A$33:$A$776,$A30,СВЦЭМ!$B$33:$B$776,J$11)+'СЕТ СН'!$F$14+СВЦЭМ!$D$10+'СЕТ СН'!$F$8*'СЕТ СН'!$F$9-'СЕТ СН'!$F$26</f>
        <v>869.33393013000011</v>
      </c>
      <c r="K30" s="36">
        <f>SUMIFS(СВЦЭМ!$D$33:$D$776,СВЦЭМ!$A$33:$A$776,$A30,СВЦЭМ!$B$33:$B$776,K$11)+'СЕТ СН'!$F$14+СВЦЭМ!$D$10+'СЕТ СН'!$F$8*'СЕТ СН'!$F$9-'СЕТ СН'!$F$26</f>
        <v>859.96263044000011</v>
      </c>
      <c r="L30" s="36">
        <f>SUMIFS(СВЦЭМ!$D$33:$D$776,СВЦЭМ!$A$33:$A$776,$A30,СВЦЭМ!$B$33:$B$776,L$11)+'СЕТ СН'!$F$14+СВЦЭМ!$D$10+'СЕТ СН'!$F$8*'СЕТ СН'!$F$9-'СЕТ СН'!$F$26</f>
        <v>846.48340692000011</v>
      </c>
      <c r="M30" s="36">
        <f>SUMIFS(СВЦЭМ!$D$33:$D$776,СВЦЭМ!$A$33:$A$776,$A30,СВЦЭМ!$B$33:$B$776,M$11)+'СЕТ СН'!$F$14+СВЦЭМ!$D$10+'СЕТ СН'!$F$8*'СЕТ СН'!$F$9-'СЕТ СН'!$F$26</f>
        <v>841.18133392000004</v>
      </c>
      <c r="N30" s="36">
        <f>SUMIFS(СВЦЭМ!$D$33:$D$776,СВЦЭМ!$A$33:$A$776,$A30,СВЦЭМ!$B$33:$B$776,N$11)+'СЕТ СН'!$F$14+СВЦЭМ!$D$10+'СЕТ СН'!$F$8*'СЕТ СН'!$F$9-'СЕТ СН'!$F$26</f>
        <v>825.50555949000011</v>
      </c>
      <c r="O30" s="36">
        <f>SUMIFS(СВЦЭМ!$D$33:$D$776,СВЦЭМ!$A$33:$A$776,$A30,СВЦЭМ!$B$33:$B$776,O$11)+'СЕТ СН'!$F$14+СВЦЭМ!$D$10+'СЕТ СН'!$F$8*'СЕТ СН'!$F$9-'СЕТ СН'!$F$26</f>
        <v>802.24196109000002</v>
      </c>
      <c r="P30" s="36">
        <f>SUMIFS(СВЦЭМ!$D$33:$D$776,СВЦЭМ!$A$33:$A$776,$A30,СВЦЭМ!$B$33:$B$776,P$11)+'СЕТ СН'!$F$14+СВЦЭМ!$D$10+'СЕТ СН'!$F$8*'СЕТ СН'!$F$9-'СЕТ СН'!$F$26</f>
        <v>811.22566651000011</v>
      </c>
      <c r="Q30" s="36">
        <f>SUMIFS(СВЦЭМ!$D$33:$D$776,СВЦЭМ!$A$33:$A$776,$A30,СВЦЭМ!$B$33:$B$776,Q$11)+'СЕТ СН'!$F$14+СВЦЭМ!$D$10+'СЕТ СН'!$F$8*'СЕТ СН'!$F$9-'СЕТ СН'!$F$26</f>
        <v>814.39247705000002</v>
      </c>
      <c r="R30" s="36">
        <f>SUMIFS(СВЦЭМ!$D$33:$D$776,СВЦЭМ!$A$33:$A$776,$A30,СВЦЭМ!$B$33:$B$776,R$11)+'СЕТ СН'!$F$14+СВЦЭМ!$D$10+'СЕТ СН'!$F$8*'СЕТ СН'!$F$9-'СЕТ СН'!$F$26</f>
        <v>804.6571055600001</v>
      </c>
      <c r="S30" s="36">
        <f>SUMIFS(СВЦЭМ!$D$33:$D$776,СВЦЭМ!$A$33:$A$776,$A30,СВЦЭМ!$B$33:$B$776,S$11)+'СЕТ СН'!$F$14+СВЦЭМ!$D$10+'СЕТ СН'!$F$8*'СЕТ СН'!$F$9-'СЕТ СН'!$F$26</f>
        <v>797.26495144000012</v>
      </c>
      <c r="T30" s="36">
        <f>SUMIFS(СВЦЭМ!$D$33:$D$776,СВЦЭМ!$A$33:$A$776,$A30,СВЦЭМ!$B$33:$B$776,T$11)+'СЕТ СН'!$F$14+СВЦЭМ!$D$10+'СЕТ СН'!$F$8*'СЕТ СН'!$F$9-'СЕТ СН'!$F$26</f>
        <v>782.30791710000005</v>
      </c>
      <c r="U30" s="36">
        <f>SUMIFS(СВЦЭМ!$D$33:$D$776,СВЦЭМ!$A$33:$A$776,$A30,СВЦЭМ!$B$33:$B$776,U$11)+'СЕТ СН'!$F$14+СВЦЭМ!$D$10+'СЕТ СН'!$F$8*'СЕТ СН'!$F$9-'СЕТ СН'!$F$26</f>
        <v>798.48478841000008</v>
      </c>
      <c r="V30" s="36">
        <f>SUMIFS(СВЦЭМ!$D$33:$D$776,СВЦЭМ!$A$33:$A$776,$A30,СВЦЭМ!$B$33:$B$776,V$11)+'СЕТ СН'!$F$14+СВЦЭМ!$D$10+'СЕТ СН'!$F$8*'СЕТ СН'!$F$9-'СЕТ СН'!$F$26</f>
        <v>786.63131547000012</v>
      </c>
      <c r="W30" s="36">
        <f>SUMIFS(СВЦЭМ!$D$33:$D$776,СВЦЭМ!$A$33:$A$776,$A30,СВЦЭМ!$B$33:$B$776,W$11)+'СЕТ СН'!$F$14+СВЦЭМ!$D$10+'СЕТ СН'!$F$8*'СЕТ СН'!$F$9-'СЕТ СН'!$F$26</f>
        <v>795.36482811000008</v>
      </c>
      <c r="X30" s="36">
        <f>SUMIFS(СВЦЭМ!$D$33:$D$776,СВЦЭМ!$A$33:$A$776,$A30,СВЦЭМ!$B$33:$B$776,X$11)+'СЕТ СН'!$F$14+СВЦЭМ!$D$10+'СЕТ СН'!$F$8*'СЕТ СН'!$F$9-'СЕТ СН'!$F$26</f>
        <v>815.98331688000007</v>
      </c>
      <c r="Y30" s="36">
        <f>SUMIFS(СВЦЭМ!$D$33:$D$776,СВЦЭМ!$A$33:$A$776,$A30,СВЦЭМ!$B$33:$B$776,Y$11)+'СЕТ СН'!$F$14+СВЦЭМ!$D$10+'СЕТ СН'!$F$8*'СЕТ СН'!$F$9-'СЕТ СН'!$F$26</f>
        <v>867.50348622000001</v>
      </c>
    </row>
    <row r="31" spans="1:25" ht="15.75" x14ac:dyDescent="0.2">
      <c r="A31" s="35">
        <f t="shared" si="0"/>
        <v>43758</v>
      </c>
      <c r="B31" s="36">
        <f>SUMIFS(СВЦЭМ!$D$33:$D$776,СВЦЭМ!$A$33:$A$776,$A31,СВЦЭМ!$B$33:$B$776,B$11)+'СЕТ СН'!$F$14+СВЦЭМ!$D$10+'СЕТ СН'!$F$8*'СЕТ СН'!$F$9-'СЕТ СН'!$F$26</f>
        <v>927.33306158000005</v>
      </c>
      <c r="C31" s="36">
        <f>SUMIFS(СВЦЭМ!$D$33:$D$776,СВЦЭМ!$A$33:$A$776,$A31,СВЦЭМ!$B$33:$B$776,C$11)+'СЕТ СН'!$F$14+СВЦЭМ!$D$10+'СЕТ СН'!$F$8*'СЕТ СН'!$F$9-'СЕТ СН'!$F$26</f>
        <v>970.26162484000008</v>
      </c>
      <c r="D31" s="36">
        <f>SUMIFS(СВЦЭМ!$D$33:$D$776,СВЦЭМ!$A$33:$A$776,$A31,СВЦЭМ!$B$33:$B$776,D$11)+'СЕТ СН'!$F$14+СВЦЭМ!$D$10+'СЕТ СН'!$F$8*'СЕТ СН'!$F$9-'СЕТ СН'!$F$26</f>
        <v>992.79569756000012</v>
      </c>
      <c r="E31" s="36">
        <f>SUMIFS(СВЦЭМ!$D$33:$D$776,СВЦЭМ!$A$33:$A$776,$A31,СВЦЭМ!$B$33:$B$776,E$11)+'СЕТ СН'!$F$14+СВЦЭМ!$D$10+'СЕТ СН'!$F$8*'СЕТ СН'!$F$9-'СЕТ СН'!$F$26</f>
        <v>1000.2432724800001</v>
      </c>
      <c r="F31" s="36">
        <f>SUMIFS(СВЦЭМ!$D$33:$D$776,СВЦЭМ!$A$33:$A$776,$A31,СВЦЭМ!$B$33:$B$776,F$11)+'СЕТ СН'!$F$14+СВЦЭМ!$D$10+'СЕТ СН'!$F$8*'СЕТ СН'!$F$9-'СЕТ СН'!$F$26</f>
        <v>999.41755363000004</v>
      </c>
      <c r="G31" s="36">
        <f>SUMIFS(СВЦЭМ!$D$33:$D$776,СВЦЭМ!$A$33:$A$776,$A31,СВЦЭМ!$B$33:$B$776,G$11)+'СЕТ СН'!$F$14+СВЦЭМ!$D$10+'СЕТ СН'!$F$8*'СЕТ СН'!$F$9-'СЕТ СН'!$F$26</f>
        <v>974.73877109000011</v>
      </c>
      <c r="H31" s="36">
        <f>SUMIFS(СВЦЭМ!$D$33:$D$776,СВЦЭМ!$A$33:$A$776,$A31,СВЦЭМ!$B$33:$B$776,H$11)+'СЕТ СН'!$F$14+СВЦЭМ!$D$10+'СЕТ СН'!$F$8*'СЕТ СН'!$F$9-'СЕТ СН'!$F$26</f>
        <v>963.72443377000002</v>
      </c>
      <c r="I31" s="36">
        <f>SUMIFS(СВЦЭМ!$D$33:$D$776,СВЦЭМ!$A$33:$A$776,$A31,СВЦЭМ!$B$33:$B$776,I$11)+'СЕТ СН'!$F$14+СВЦЭМ!$D$10+'СЕТ СН'!$F$8*'СЕТ СН'!$F$9-'СЕТ СН'!$F$26</f>
        <v>935.57164859000011</v>
      </c>
      <c r="J31" s="36">
        <f>SUMIFS(СВЦЭМ!$D$33:$D$776,СВЦЭМ!$A$33:$A$776,$A31,СВЦЭМ!$B$33:$B$776,J$11)+'СЕТ СН'!$F$14+СВЦЭМ!$D$10+'СЕТ СН'!$F$8*'СЕТ СН'!$F$9-'СЕТ СН'!$F$26</f>
        <v>876.70075754000004</v>
      </c>
      <c r="K31" s="36">
        <f>SUMIFS(СВЦЭМ!$D$33:$D$776,СВЦЭМ!$A$33:$A$776,$A31,СВЦЭМ!$B$33:$B$776,K$11)+'СЕТ СН'!$F$14+СВЦЭМ!$D$10+'СЕТ СН'!$F$8*'СЕТ СН'!$F$9-'СЕТ СН'!$F$26</f>
        <v>851.1515433400001</v>
      </c>
      <c r="L31" s="36">
        <f>SUMIFS(СВЦЭМ!$D$33:$D$776,СВЦЭМ!$A$33:$A$776,$A31,СВЦЭМ!$B$33:$B$776,L$11)+'СЕТ СН'!$F$14+СВЦЭМ!$D$10+'СЕТ СН'!$F$8*'СЕТ СН'!$F$9-'СЕТ СН'!$F$26</f>
        <v>855.74190150000004</v>
      </c>
      <c r="M31" s="36">
        <f>SUMIFS(СВЦЭМ!$D$33:$D$776,СВЦЭМ!$A$33:$A$776,$A31,СВЦЭМ!$B$33:$B$776,M$11)+'СЕТ СН'!$F$14+СВЦЭМ!$D$10+'СЕТ СН'!$F$8*'СЕТ СН'!$F$9-'СЕТ СН'!$F$26</f>
        <v>858.92564005000008</v>
      </c>
      <c r="N31" s="36">
        <f>SUMIFS(СВЦЭМ!$D$33:$D$776,СВЦЭМ!$A$33:$A$776,$A31,СВЦЭМ!$B$33:$B$776,N$11)+'СЕТ СН'!$F$14+СВЦЭМ!$D$10+'СЕТ СН'!$F$8*'СЕТ СН'!$F$9-'СЕТ СН'!$F$26</f>
        <v>816.45398551000005</v>
      </c>
      <c r="O31" s="36">
        <f>SUMIFS(СВЦЭМ!$D$33:$D$776,СВЦЭМ!$A$33:$A$776,$A31,СВЦЭМ!$B$33:$B$776,O$11)+'СЕТ СН'!$F$14+СВЦЭМ!$D$10+'СЕТ СН'!$F$8*'СЕТ СН'!$F$9-'СЕТ СН'!$F$26</f>
        <v>808.48337903000004</v>
      </c>
      <c r="P31" s="36">
        <f>SUMIFS(СВЦЭМ!$D$33:$D$776,СВЦЭМ!$A$33:$A$776,$A31,СВЦЭМ!$B$33:$B$776,P$11)+'СЕТ СН'!$F$14+СВЦЭМ!$D$10+'СЕТ СН'!$F$8*'СЕТ СН'!$F$9-'СЕТ СН'!$F$26</f>
        <v>816.79501851000009</v>
      </c>
      <c r="Q31" s="36">
        <f>SUMIFS(СВЦЭМ!$D$33:$D$776,СВЦЭМ!$A$33:$A$776,$A31,СВЦЭМ!$B$33:$B$776,Q$11)+'СЕТ СН'!$F$14+СВЦЭМ!$D$10+'СЕТ СН'!$F$8*'СЕТ СН'!$F$9-'СЕТ СН'!$F$26</f>
        <v>813.80009395000002</v>
      </c>
      <c r="R31" s="36">
        <f>SUMIFS(СВЦЭМ!$D$33:$D$776,СВЦЭМ!$A$33:$A$776,$A31,СВЦЭМ!$B$33:$B$776,R$11)+'СЕТ СН'!$F$14+СВЦЭМ!$D$10+'СЕТ СН'!$F$8*'СЕТ СН'!$F$9-'СЕТ СН'!$F$26</f>
        <v>814.81073500000002</v>
      </c>
      <c r="S31" s="36">
        <f>SUMIFS(СВЦЭМ!$D$33:$D$776,СВЦЭМ!$A$33:$A$776,$A31,СВЦЭМ!$B$33:$B$776,S$11)+'СЕТ СН'!$F$14+СВЦЭМ!$D$10+'СЕТ СН'!$F$8*'СЕТ СН'!$F$9-'СЕТ СН'!$F$26</f>
        <v>810.09417098000006</v>
      </c>
      <c r="T31" s="36">
        <f>SUMIFS(СВЦЭМ!$D$33:$D$776,СВЦЭМ!$A$33:$A$776,$A31,СВЦЭМ!$B$33:$B$776,T$11)+'СЕТ СН'!$F$14+СВЦЭМ!$D$10+'СЕТ СН'!$F$8*'СЕТ СН'!$F$9-'СЕТ СН'!$F$26</f>
        <v>800.94040486000006</v>
      </c>
      <c r="U31" s="36">
        <f>SUMIFS(СВЦЭМ!$D$33:$D$776,СВЦЭМ!$A$33:$A$776,$A31,СВЦЭМ!$B$33:$B$776,U$11)+'СЕТ СН'!$F$14+СВЦЭМ!$D$10+'СЕТ СН'!$F$8*'СЕТ СН'!$F$9-'СЕТ СН'!$F$26</f>
        <v>806.06449295000004</v>
      </c>
      <c r="V31" s="36">
        <f>SUMIFS(СВЦЭМ!$D$33:$D$776,СВЦЭМ!$A$33:$A$776,$A31,СВЦЭМ!$B$33:$B$776,V$11)+'СЕТ СН'!$F$14+СВЦЭМ!$D$10+'СЕТ СН'!$F$8*'СЕТ СН'!$F$9-'СЕТ СН'!$F$26</f>
        <v>791.75232248000009</v>
      </c>
      <c r="W31" s="36">
        <f>SUMIFS(СВЦЭМ!$D$33:$D$776,СВЦЭМ!$A$33:$A$776,$A31,СВЦЭМ!$B$33:$B$776,W$11)+'СЕТ СН'!$F$14+СВЦЭМ!$D$10+'СЕТ СН'!$F$8*'СЕТ СН'!$F$9-'СЕТ СН'!$F$26</f>
        <v>784.33704675000001</v>
      </c>
      <c r="X31" s="36">
        <f>SUMIFS(СВЦЭМ!$D$33:$D$776,СВЦЭМ!$A$33:$A$776,$A31,СВЦЭМ!$B$33:$B$776,X$11)+'СЕТ СН'!$F$14+СВЦЭМ!$D$10+'СЕТ СН'!$F$8*'СЕТ СН'!$F$9-'СЕТ СН'!$F$26</f>
        <v>793.56713180000008</v>
      </c>
      <c r="Y31" s="36">
        <f>SUMIFS(СВЦЭМ!$D$33:$D$776,СВЦЭМ!$A$33:$A$776,$A31,СВЦЭМ!$B$33:$B$776,Y$11)+'СЕТ СН'!$F$14+СВЦЭМ!$D$10+'СЕТ СН'!$F$8*'СЕТ СН'!$F$9-'СЕТ СН'!$F$26</f>
        <v>842.04592335000007</v>
      </c>
    </row>
    <row r="32" spans="1:25" ht="15.75" x14ac:dyDescent="0.2">
      <c r="A32" s="35">
        <f t="shared" si="0"/>
        <v>43759</v>
      </c>
      <c r="B32" s="36">
        <f>SUMIFS(СВЦЭМ!$D$33:$D$776,СВЦЭМ!$A$33:$A$776,$A32,СВЦЭМ!$B$33:$B$776,B$11)+'СЕТ СН'!$F$14+СВЦЭМ!$D$10+'СЕТ СН'!$F$8*'СЕТ СН'!$F$9-'СЕТ СН'!$F$26</f>
        <v>944.43050482000001</v>
      </c>
      <c r="C32" s="36">
        <f>SUMIFS(СВЦЭМ!$D$33:$D$776,СВЦЭМ!$A$33:$A$776,$A32,СВЦЭМ!$B$33:$B$776,C$11)+'СЕТ СН'!$F$14+СВЦЭМ!$D$10+'СЕТ СН'!$F$8*'СЕТ СН'!$F$9-'СЕТ СН'!$F$26</f>
        <v>988.90282543000012</v>
      </c>
      <c r="D32" s="36">
        <f>SUMIFS(СВЦЭМ!$D$33:$D$776,СВЦЭМ!$A$33:$A$776,$A32,СВЦЭМ!$B$33:$B$776,D$11)+'СЕТ СН'!$F$14+СВЦЭМ!$D$10+'СЕТ СН'!$F$8*'СЕТ СН'!$F$9-'СЕТ СН'!$F$26</f>
        <v>1010.0786274600001</v>
      </c>
      <c r="E32" s="36">
        <f>SUMIFS(СВЦЭМ!$D$33:$D$776,СВЦЭМ!$A$33:$A$776,$A32,СВЦЭМ!$B$33:$B$776,E$11)+'СЕТ СН'!$F$14+СВЦЭМ!$D$10+'СЕТ СН'!$F$8*'СЕТ СН'!$F$9-'СЕТ СН'!$F$26</f>
        <v>1016.45647741</v>
      </c>
      <c r="F32" s="36">
        <f>SUMIFS(СВЦЭМ!$D$33:$D$776,СВЦЭМ!$A$33:$A$776,$A32,СВЦЭМ!$B$33:$B$776,F$11)+'СЕТ СН'!$F$14+СВЦЭМ!$D$10+'СЕТ СН'!$F$8*'СЕТ СН'!$F$9-'СЕТ СН'!$F$26</f>
        <v>1015.1032344500001</v>
      </c>
      <c r="G32" s="36">
        <f>SUMIFS(СВЦЭМ!$D$33:$D$776,СВЦЭМ!$A$33:$A$776,$A32,СВЦЭМ!$B$33:$B$776,G$11)+'СЕТ СН'!$F$14+СВЦЭМ!$D$10+'СЕТ СН'!$F$8*'СЕТ СН'!$F$9-'СЕТ СН'!$F$26</f>
        <v>990.95391544000006</v>
      </c>
      <c r="H32" s="36">
        <f>SUMIFS(СВЦЭМ!$D$33:$D$776,СВЦЭМ!$A$33:$A$776,$A32,СВЦЭМ!$B$33:$B$776,H$11)+'СЕТ СН'!$F$14+СВЦЭМ!$D$10+'СЕТ СН'!$F$8*'СЕТ СН'!$F$9-'СЕТ СН'!$F$26</f>
        <v>956.4026630300001</v>
      </c>
      <c r="I32" s="36">
        <f>SUMIFS(СВЦЭМ!$D$33:$D$776,СВЦЭМ!$A$33:$A$776,$A32,СВЦЭМ!$B$33:$B$776,I$11)+'СЕТ СН'!$F$14+СВЦЭМ!$D$10+'СЕТ СН'!$F$8*'СЕТ СН'!$F$9-'СЕТ СН'!$F$26</f>
        <v>915.26988250000011</v>
      </c>
      <c r="J32" s="36">
        <f>SUMIFS(СВЦЭМ!$D$33:$D$776,СВЦЭМ!$A$33:$A$776,$A32,СВЦЭМ!$B$33:$B$776,J$11)+'СЕТ СН'!$F$14+СВЦЭМ!$D$10+'СЕТ СН'!$F$8*'СЕТ СН'!$F$9-'СЕТ СН'!$F$26</f>
        <v>897.42643871000007</v>
      </c>
      <c r="K32" s="36">
        <f>SUMIFS(СВЦЭМ!$D$33:$D$776,СВЦЭМ!$A$33:$A$776,$A32,СВЦЭМ!$B$33:$B$776,K$11)+'СЕТ СН'!$F$14+СВЦЭМ!$D$10+'СЕТ СН'!$F$8*'СЕТ СН'!$F$9-'СЕТ СН'!$F$26</f>
        <v>885.64207965000003</v>
      </c>
      <c r="L32" s="36">
        <f>SUMIFS(СВЦЭМ!$D$33:$D$776,СВЦЭМ!$A$33:$A$776,$A32,СВЦЭМ!$B$33:$B$776,L$11)+'СЕТ СН'!$F$14+СВЦЭМ!$D$10+'СЕТ СН'!$F$8*'СЕТ СН'!$F$9-'СЕТ СН'!$F$26</f>
        <v>874.68777072000012</v>
      </c>
      <c r="M32" s="36">
        <f>SUMIFS(СВЦЭМ!$D$33:$D$776,СВЦЭМ!$A$33:$A$776,$A32,СВЦЭМ!$B$33:$B$776,M$11)+'СЕТ СН'!$F$14+СВЦЭМ!$D$10+'СЕТ СН'!$F$8*'СЕТ СН'!$F$9-'СЕТ СН'!$F$26</f>
        <v>878.01015045000008</v>
      </c>
      <c r="N32" s="36">
        <f>SUMIFS(СВЦЭМ!$D$33:$D$776,СВЦЭМ!$A$33:$A$776,$A32,СВЦЭМ!$B$33:$B$776,N$11)+'СЕТ СН'!$F$14+СВЦЭМ!$D$10+'СЕТ СН'!$F$8*'СЕТ СН'!$F$9-'СЕТ СН'!$F$26</f>
        <v>838.12459854000008</v>
      </c>
      <c r="O32" s="36">
        <f>SUMIFS(СВЦЭМ!$D$33:$D$776,СВЦЭМ!$A$33:$A$776,$A32,СВЦЭМ!$B$33:$B$776,O$11)+'СЕТ СН'!$F$14+СВЦЭМ!$D$10+'СЕТ СН'!$F$8*'СЕТ СН'!$F$9-'СЕТ СН'!$F$26</f>
        <v>802.25701807000007</v>
      </c>
      <c r="P32" s="36">
        <f>SUMIFS(СВЦЭМ!$D$33:$D$776,СВЦЭМ!$A$33:$A$776,$A32,СВЦЭМ!$B$33:$B$776,P$11)+'СЕТ СН'!$F$14+СВЦЭМ!$D$10+'СЕТ СН'!$F$8*'СЕТ СН'!$F$9-'СЕТ СН'!$F$26</f>
        <v>805.14864005000004</v>
      </c>
      <c r="Q32" s="36">
        <f>SUMIFS(СВЦЭМ!$D$33:$D$776,СВЦЭМ!$A$33:$A$776,$A32,СВЦЭМ!$B$33:$B$776,Q$11)+'СЕТ СН'!$F$14+СВЦЭМ!$D$10+'СЕТ СН'!$F$8*'СЕТ СН'!$F$9-'СЕТ СН'!$F$26</f>
        <v>805.89317628000003</v>
      </c>
      <c r="R32" s="36">
        <f>SUMIFS(СВЦЭМ!$D$33:$D$776,СВЦЭМ!$A$33:$A$776,$A32,СВЦЭМ!$B$33:$B$776,R$11)+'СЕТ СН'!$F$14+СВЦЭМ!$D$10+'СЕТ СН'!$F$8*'СЕТ СН'!$F$9-'СЕТ СН'!$F$26</f>
        <v>802.26313446000006</v>
      </c>
      <c r="S32" s="36">
        <f>SUMIFS(СВЦЭМ!$D$33:$D$776,СВЦЭМ!$A$33:$A$776,$A32,СВЦЭМ!$B$33:$B$776,S$11)+'СЕТ СН'!$F$14+СВЦЭМ!$D$10+'СЕТ СН'!$F$8*'СЕТ СН'!$F$9-'СЕТ СН'!$F$26</f>
        <v>806.80759013000011</v>
      </c>
      <c r="T32" s="36">
        <f>SUMIFS(СВЦЭМ!$D$33:$D$776,СВЦЭМ!$A$33:$A$776,$A32,СВЦЭМ!$B$33:$B$776,T$11)+'СЕТ СН'!$F$14+СВЦЭМ!$D$10+'СЕТ СН'!$F$8*'СЕТ СН'!$F$9-'СЕТ СН'!$F$26</f>
        <v>796.59095131000004</v>
      </c>
      <c r="U32" s="36">
        <f>SUMIFS(СВЦЭМ!$D$33:$D$776,СВЦЭМ!$A$33:$A$776,$A32,СВЦЭМ!$B$33:$B$776,U$11)+'СЕТ СН'!$F$14+СВЦЭМ!$D$10+'СЕТ СН'!$F$8*'СЕТ СН'!$F$9-'СЕТ СН'!$F$26</f>
        <v>793.85384906000002</v>
      </c>
      <c r="V32" s="36">
        <f>SUMIFS(СВЦЭМ!$D$33:$D$776,СВЦЭМ!$A$33:$A$776,$A32,СВЦЭМ!$B$33:$B$776,V$11)+'СЕТ СН'!$F$14+СВЦЭМ!$D$10+'СЕТ СН'!$F$8*'СЕТ СН'!$F$9-'СЕТ СН'!$F$26</f>
        <v>790.78591673000005</v>
      </c>
      <c r="W32" s="36">
        <f>SUMIFS(СВЦЭМ!$D$33:$D$776,СВЦЭМ!$A$33:$A$776,$A32,СВЦЭМ!$B$33:$B$776,W$11)+'СЕТ СН'!$F$14+СВЦЭМ!$D$10+'СЕТ СН'!$F$8*'СЕТ СН'!$F$9-'СЕТ СН'!$F$26</f>
        <v>819.43884331000004</v>
      </c>
      <c r="X32" s="36">
        <f>SUMIFS(СВЦЭМ!$D$33:$D$776,СВЦЭМ!$A$33:$A$776,$A32,СВЦЭМ!$B$33:$B$776,X$11)+'СЕТ СН'!$F$14+СВЦЭМ!$D$10+'СЕТ СН'!$F$8*'СЕТ СН'!$F$9-'СЕТ СН'!$F$26</f>
        <v>825.19685510000011</v>
      </c>
      <c r="Y32" s="36">
        <f>SUMIFS(СВЦЭМ!$D$33:$D$776,СВЦЭМ!$A$33:$A$776,$A32,СВЦЭМ!$B$33:$B$776,Y$11)+'СЕТ СН'!$F$14+СВЦЭМ!$D$10+'СЕТ СН'!$F$8*'СЕТ СН'!$F$9-'СЕТ СН'!$F$26</f>
        <v>871.53679129000011</v>
      </c>
    </row>
    <row r="33" spans="1:27" ht="15.75" x14ac:dyDescent="0.2">
      <c r="A33" s="35">
        <f t="shared" si="0"/>
        <v>43760</v>
      </c>
      <c r="B33" s="36">
        <f>SUMIFS(СВЦЭМ!$D$33:$D$776,СВЦЭМ!$A$33:$A$776,$A33,СВЦЭМ!$B$33:$B$776,B$11)+'СЕТ СН'!$F$14+СВЦЭМ!$D$10+'СЕТ СН'!$F$8*'СЕТ СН'!$F$9-'СЕТ СН'!$F$26</f>
        <v>977.1692657100001</v>
      </c>
      <c r="C33" s="36">
        <f>SUMIFS(СВЦЭМ!$D$33:$D$776,СВЦЭМ!$A$33:$A$776,$A33,СВЦЭМ!$B$33:$B$776,C$11)+'СЕТ СН'!$F$14+СВЦЭМ!$D$10+'СЕТ СН'!$F$8*'СЕТ СН'!$F$9-'СЕТ СН'!$F$26</f>
        <v>1020.2141307300001</v>
      </c>
      <c r="D33" s="36">
        <f>SUMIFS(СВЦЭМ!$D$33:$D$776,СВЦЭМ!$A$33:$A$776,$A33,СВЦЭМ!$B$33:$B$776,D$11)+'СЕТ СН'!$F$14+СВЦЭМ!$D$10+'СЕТ СН'!$F$8*'СЕТ СН'!$F$9-'СЕТ СН'!$F$26</f>
        <v>1040.1889564400001</v>
      </c>
      <c r="E33" s="36">
        <f>SUMIFS(СВЦЭМ!$D$33:$D$776,СВЦЭМ!$A$33:$A$776,$A33,СВЦЭМ!$B$33:$B$776,E$11)+'СЕТ СН'!$F$14+СВЦЭМ!$D$10+'СЕТ СН'!$F$8*'СЕТ СН'!$F$9-'СЕТ СН'!$F$26</f>
        <v>1039.6116391099999</v>
      </c>
      <c r="F33" s="36">
        <f>SUMIFS(СВЦЭМ!$D$33:$D$776,СВЦЭМ!$A$33:$A$776,$A33,СВЦЭМ!$B$33:$B$776,F$11)+'СЕТ СН'!$F$14+СВЦЭМ!$D$10+'СЕТ СН'!$F$8*'СЕТ СН'!$F$9-'СЕТ СН'!$F$26</f>
        <v>1035.55229878</v>
      </c>
      <c r="G33" s="36">
        <f>SUMIFS(СВЦЭМ!$D$33:$D$776,СВЦЭМ!$A$33:$A$776,$A33,СВЦЭМ!$B$33:$B$776,G$11)+'СЕТ СН'!$F$14+СВЦЭМ!$D$10+'СЕТ СН'!$F$8*'СЕТ СН'!$F$9-'СЕТ СН'!$F$26</f>
        <v>1016.8459454700001</v>
      </c>
      <c r="H33" s="36">
        <f>SUMIFS(СВЦЭМ!$D$33:$D$776,СВЦЭМ!$A$33:$A$776,$A33,СВЦЭМ!$B$33:$B$776,H$11)+'СЕТ СН'!$F$14+СВЦЭМ!$D$10+'СЕТ СН'!$F$8*'СЕТ СН'!$F$9-'СЕТ СН'!$F$26</f>
        <v>952.12413579000008</v>
      </c>
      <c r="I33" s="36">
        <f>SUMIFS(СВЦЭМ!$D$33:$D$776,СВЦЭМ!$A$33:$A$776,$A33,СВЦЭМ!$B$33:$B$776,I$11)+'СЕТ СН'!$F$14+СВЦЭМ!$D$10+'СЕТ СН'!$F$8*'СЕТ СН'!$F$9-'СЕТ СН'!$F$26</f>
        <v>906.00509053000007</v>
      </c>
      <c r="J33" s="36">
        <f>SUMIFS(СВЦЭМ!$D$33:$D$776,СВЦЭМ!$A$33:$A$776,$A33,СВЦЭМ!$B$33:$B$776,J$11)+'СЕТ СН'!$F$14+СВЦЭМ!$D$10+'СЕТ СН'!$F$8*'СЕТ СН'!$F$9-'СЕТ СН'!$F$26</f>
        <v>886.24192174000007</v>
      </c>
      <c r="K33" s="36">
        <f>SUMIFS(СВЦЭМ!$D$33:$D$776,СВЦЭМ!$A$33:$A$776,$A33,СВЦЭМ!$B$33:$B$776,K$11)+'СЕТ СН'!$F$14+СВЦЭМ!$D$10+'СЕТ СН'!$F$8*'СЕТ СН'!$F$9-'СЕТ СН'!$F$26</f>
        <v>865.89132795000012</v>
      </c>
      <c r="L33" s="36">
        <f>SUMIFS(СВЦЭМ!$D$33:$D$776,СВЦЭМ!$A$33:$A$776,$A33,СВЦЭМ!$B$33:$B$776,L$11)+'СЕТ СН'!$F$14+СВЦЭМ!$D$10+'СЕТ СН'!$F$8*'СЕТ СН'!$F$9-'СЕТ СН'!$F$26</f>
        <v>865.18531716000007</v>
      </c>
      <c r="M33" s="36">
        <f>SUMIFS(СВЦЭМ!$D$33:$D$776,СВЦЭМ!$A$33:$A$776,$A33,СВЦЭМ!$B$33:$B$776,M$11)+'СЕТ СН'!$F$14+СВЦЭМ!$D$10+'СЕТ СН'!$F$8*'СЕТ СН'!$F$9-'СЕТ СН'!$F$26</f>
        <v>871.15901209000003</v>
      </c>
      <c r="N33" s="36">
        <f>SUMIFS(СВЦЭМ!$D$33:$D$776,СВЦЭМ!$A$33:$A$776,$A33,СВЦЭМ!$B$33:$B$776,N$11)+'СЕТ СН'!$F$14+СВЦЭМ!$D$10+'СЕТ СН'!$F$8*'СЕТ СН'!$F$9-'СЕТ СН'!$F$26</f>
        <v>836.51184292000005</v>
      </c>
      <c r="O33" s="36">
        <f>SUMIFS(СВЦЭМ!$D$33:$D$776,СВЦЭМ!$A$33:$A$776,$A33,СВЦЭМ!$B$33:$B$776,O$11)+'СЕТ СН'!$F$14+СВЦЭМ!$D$10+'СЕТ СН'!$F$8*'СЕТ СН'!$F$9-'СЕТ СН'!$F$26</f>
        <v>820.5354848500001</v>
      </c>
      <c r="P33" s="36">
        <f>SUMIFS(СВЦЭМ!$D$33:$D$776,СВЦЭМ!$A$33:$A$776,$A33,СВЦЭМ!$B$33:$B$776,P$11)+'СЕТ СН'!$F$14+СВЦЭМ!$D$10+'СЕТ СН'!$F$8*'СЕТ СН'!$F$9-'СЕТ СН'!$F$26</f>
        <v>826.67043862000003</v>
      </c>
      <c r="Q33" s="36">
        <f>SUMIFS(СВЦЭМ!$D$33:$D$776,СВЦЭМ!$A$33:$A$776,$A33,СВЦЭМ!$B$33:$B$776,Q$11)+'СЕТ СН'!$F$14+СВЦЭМ!$D$10+'СЕТ СН'!$F$8*'СЕТ СН'!$F$9-'СЕТ СН'!$F$26</f>
        <v>831.1946373400001</v>
      </c>
      <c r="R33" s="36">
        <f>SUMIFS(СВЦЭМ!$D$33:$D$776,СВЦЭМ!$A$33:$A$776,$A33,СВЦЭМ!$B$33:$B$776,R$11)+'СЕТ СН'!$F$14+СВЦЭМ!$D$10+'СЕТ СН'!$F$8*'СЕТ СН'!$F$9-'СЕТ СН'!$F$26</f>
        <v>819.31339463000006</v>
      </c>
      <c r="S33" s="36">
        <f>SUMIFS(СВЦЭМ!$D$33:$D$776,СВЦЭМ!$A$33:$A$776,$A33,СВЦЭМ!$B$33:$B$776,S$11)+'СЕТ СН'!$F$14+СВЦЭМ!$D$10+'СЕТ СН'!$F$8*'СЕТ СН'!$F$9-'СЕТ СН'!$F$26</f>
        <v>804.45400117000008</v>
      </c>
      <c r="T33" s="36">
        <f>SUMIFS(СВЦЭМ!$D$33:$D$776,СВЦЭМ!$A$33:$A$776,$A33,СВЦЭМ!$B$33:$B$776,T$11)+'СЕТ СН'!$F$14+СВЦЭМ!$D$10+'СЕТ СН'!$F$8*'СЕТ СН'!$F$9-'СЕТ СН'!$F$26</f>
        <v>778.83934174000012</v>
      </c>
      <c r="U33" s="36">
        <f>SUMIFS(СВЦЭМ!$D$33:$D$776,СВЦЭМ!$A$33:$A$776,$A33,СВЦЭМ!$B$33:$B$776,U$11)+'СЕТ СН'!$F$14+СВЦЭМ!$D$10+'СЕТ СН'!$F$8*'СЕТ СН'!$F$9-'СЕТ СН'!$F$26</f>
        <v>764.80296534000001</v>
      </c>
      <c r="V33" s="36">
        <f>SUMIFS(СВЦЭМ!$D$33:$D$776,СВЦЭМ!$A$33:$A$776,$A33,СВЦЭМ!$B$33:$B$776,V$11)+'СЕТ СН'!$F$14+СВЦЭМ!$D$10+'СЕТ СН'!$F$8*'СЕТ СН'!$F$9-'СЕТ СН'!$F$26</f>
        <v>766.79742500000009</v>
      </c>
      <c r="W33" s="36">
        <f>SUMIFS(СВЦЭМ!$D$33:$D$776,СВЦЭМ!$A$33:$A$776,$A33,СВЦЭМ!$B$33:$B$776,W$11)+'СЕТ СН'!$F$14+СВЦЭМ!$D$10+'СЕТ СН'!$F$8*'СЕТ СН'!$F$9-'СЕТ СН'!$F$26</f>
        <v>774.48312206000003</v>
      </c>
      <c r="X33" s="36">
        <f>SUMIFS(СВЦЭМ!$D$33:$D$776,СВЦЭМ!$A$33:$A$776,$A33,СВЦЭМ!$B$33:$B$776,X$11)+'СЕТ СН'!$F$14+СВЦЭМ!$D$10+'СЕТ СН'!$F$8*'СЕТ СН'!$F$9-'СЕТ СН'!$F$26</f>
        <v>802.16679091000003</v>
      </c>
      <c r="Y33" s="36">
        <f>SUMIFS(СВЦЭМ!$D$33:$D$776,СВЦЭМ!$A$33:$A$776,$A33,СВЦЭМ!$B$33:$B$776,Y$11)+'СЕТ СН'!$F$14+СВЦЭМ!$D$10+'СЕТ СН'!$F$8*'СЕТ СН'!$F$9-'СЕТ СН'!$F$26</f>
        <v>858.0268077500001</v>
      </c>
    </row>
    <row r="34" spans="1:27" ht="15.75" x14ac:dyDescent="0.2">
      <c r="A34" s="35">
        <f t="shared" si="0"/>
        <v>43761</v>
      </c>
      <c r="B34" s="36">
        <f>SUMIFS(СВЦЭМ!$D$33:$D$776,СВЦЭМ!$A$33:$A$776,$A34,СВЦЭМ!$B$33:$B$776,B$11)+'СЕТ СН'!$F$14+СВЦЭМ!$D$10+'СЕТ СН'!$F$8*'СЕТ СН'!$F$9-'СЕТ СН'!$F$26</f>
        <v>943.41511882000009</v>
      </c>
      <c r="C34" s="36">
        <f>SUMIFS(СВЦЭМ!$D$33:$D$776,СВЦЭМ!$A$33:$A$776,$A34,СВЦЭМ!$B$33:$B$776,C$11)+'СЕТ СН'!$F$14+СВЦЭМ!$D$10+'СЕТ СН'!$F$8*'СЕТ СН'!$F$9-'СЕТ СН'!$F$26</f>
        <v>976.96029677000001</v>
      </c>
      <c r="D34" s="36">
        <f>SUMIFS(СВЦЭМ!$D$33:$D$776,СВЦЭМ!$A$33:$A$776,$A34,СВЦЭМ!$B$33:$B$776,D$11)+'СЕТ СН'!$F$14+СВЦЭМ!$D$10+'СЕТ СН'!$F$8*'СЕТ СН'!$F$9-'СЕТ СН'!$F$26</f>
        <v>992.33669652000003</v>
      </c>
      <c r="E34" s="36">
        <f>SUMIFS(СВЦЭМ!$D$33:$D$776,СВЦЭМ!$A$33:$A$776,$A34,СВЦЭМ!$B$33:$B$776,E$11)+'СЕТ СН'!$F$14+СВЦЭМ!$D$10+'СЕТ СН'!$F$8*'СЕТ СН'!$F$9-'СЕТ СН'!$F$26</f>
        <v>1017.61588371</v>
      </c>
      <c r="F34" s="36">
        <f>SUMIFS(СВЦЭМ!$D$33:$D$776,СВЦЭМ!$A$33:$A$776,$A34,СВЦЭМ!$B$33:$B$776,F$11)+'СЕТ СН'!$F$14+СВЦЭМ!$D$10+'СЕТ СН'!$F$8*'СЕТ СН'!$F$9-'СЕТ СН'!$F$26</f>
        <v>1029.57698508</v>
      </c>
      <c r="G34" s="36">
        <f>SUMIFS(СВЦЭМ!$D$33:$D$776,СВЦЭМ!$A$33:$A$776,$A34,СВЦЭМ!$B$33:$B$776,G$11)+'СЕТ СН'!$F$14+СВЦЭМ!$D$10+'СЕТ СН'!$F$8*'СЕТ СН'!$F$9-'СЕТ СН'!$F$26</f>
        <v>1004.3221213900001</v>
      </c>
      <c r="H34" s="36">
        <f>SUMIFS(СВЦЭМ!$D$33:$D$776,СВЦЭМ!$A$33:$A$776,$A34,СВЦЭМ!$B$33:$B$776,H$11)+'СЕТ СН'!$F$14+СВЦЭМ!$D$10+'СЕТ СН'!$F$8*'СЕТ СН'!$F$9-'СЕТ СН'!$F$26</f>
        <v>944.5310224000001</v>
      </c>
      <c r="I34" s="36">
        <f>SUMIFS(СВЦЭМ!$D$33:$D$776,СВЦЭМ!$A$33:$A$776,$A34,СВЦЭМ!$B$33:$B$776,I$11)+'СЕТ СН'!$F$14+СВЦЭМ!$D$10+'СЕТ СН'!$F$8*'СЕТ СН'!$F$9-'СЕТ СН'!$F$26</f>
        <v>898.54423698000005</v>
      </c>
      <c r="J34" s="36">
        <f>SUMIFS(СВЦЭМ!$D$33:$D$776,СВЦЭМ!$A$33:$A$776,$A34,СВЦЭМ!$B$33:$B$776,J$11)+'СЕТ СН'!$F$14+СВЦЭМ!$D$10+'СЕТ СН'!$F$8*'СЕТ СН'!$F$9-'СЕТ СН'!$F$26</f>
        <v>878.60476399000004</v>
      </c>
      <c r="K34" s="36">
        <f>SUMIFS(СВЦЭМ!$D$33:$D$776,СВЦЭМ!$A$33:$A$776,$A34,СВЦЭМ!$B$33:$B$776,K$11)+'СЕТ СН'!$F$14+СВЦЭМ!$D$10+'СЕТ СН'!$F$8*'СЕТ СН'!$F$9-'СЕТ СН'!$F$26</f>
        <v>865.29104768000002</v>
      </c>
      <c r="L34" s="36">
        <f>SUMIFS(СВЦЭМ!$D$33:$D$776,СВЦЭМ!$A$33:$A$776,$A34,СВЦЭМ!$B$33:$B$776,L$11)+'СЕТ СН'!$F$14+СВЦЭМ!$D$10+'СЕТ СН'!$F$8*'СЕТ СН'!$F$9-'СЕТ СН'!$F$26</f>
        <v>866.40443888000004</v>
      </c>
      <c r="M34" s="36">
        <f>SUMIFS(СВЦЭМ!$D$33:$D$776,СВЦЭМ!$A$33:$A$776,$A34,СВЦЭМ!$B$33:$B$776,M$11)+'СЕТ СН'!$F$14+СВЦЭМ!$D$10+'СЕТ СН'!$F$8*'СЕТ СН'!$F$9-'СЕТ СН'!$F$26</f>
        <v>870.65050916000007</v>
      </c>
      <c r="N34" s="36">
        <f>SUMIFS(СВЦЭМ!$D$33:$D$776,СВЦЭМ!$A$33:$A$776,$A34,СВЦЭМ!$B$33:$B$776,N$11)+'СЕТ СН'!$F$14+СВЦЭМ!$D$10+'СЕТ СН'!$F$8*'СЕТ СН'!$F$9-'СЕТ СН'!$F$26</f>
        <v>850.4177348500001</v>
      </c>
      <c r="O34" s="36">
        <f>SUMIFS(СВЦЭМ!$D$33:$D$776,СВЦЭМ!$A$33:$A$776,$A34,СВЦЭМ!$B$33:$B$776,O$11)+'СЕТ СН'!$F$14+СВЦЭМ!$D$10+'СЕТ СН'!$F$8*'СЕТ СН'!$F$9-'СЕТ СН'!$F$26</f>
        <v>835.90899260000003</v>
      </c>
      <c r="P34" s="36">
        <f>SUMIFS(СВЦЭМ!$D$33:$D$776,СВЦЭМ!$A$33:$A$776,$A34,СВЦЭМ!$B$33:$B$776,P$11)+'СЕТ СН'!$F$14+СВЦЭМ!$D$10+'СЕТ СН'!$F$8*'СЕТ СН'!$F$9-'СЕТ СН'!$F$26</f>
        <v>834.80781513000011</v>
      </c>
      <c r="Q34" s="36">
        <f>SUMIFS(СВЦЭМ!$D$33:$D$776,СВЦЭМ!$A$33:$A$776,$A34,СВЦЭМ!$B$33:$B$776,Q$11)+'СЕТ СН'!$F$14+СВЦЭМ!$D$10+'СЕТ СН'!$F$8*'СЕТ СН'!$F$9-'СЕТ СН'!$F$26</f>
        <v>830.70630870000002</v>
      </c>
      <c r="R34" s="36">
        <f>SUMIFS(СВЦЭМ!$D$33:$D$776,СВЦЭМ!$A$33:$A$776,$A34,СВЦЭМ!$B$33:$B$776,R$11)+'СЕТ СН'!$F$14+СВЦЭМ!$D$10+'СЕТ СН'!$F$8*'СЕТ СН'!$F$9-'СЕТ СН'!$F$26</f>
        <v>825.71876083000006</v>
      </c>
      <c r="S34" s="36">
        <f>SUMIFS(СВЦЭМ!$D$33:$D$776,СВЦЭМ!$A$33:$A$776,$A34,СВЦЭМ!$B$33:$B$776,S$11)+'СЕТ СН'!$F$14+СВЦЭМ!$D$10+'СЕТ СН'!$F$8*'СЕТ СН'!$F$9-'СЕТ СН'!$F$26</f>
        <v>827.38345963000006</v>
      </c>
      <c r="T34" s="36">
        <f>SUMIFS(СВЦЭМ!$D$33:$D$776,СВЦЭМ!$A$33:$A$776,$A34,СВЦЭМ!$B$33:$B$776,T$11)+'СЕТ СН'!$F$14+СВЦЭМ!$D$10+'СЕТ СН'!$F$8*'СЕТ СН'!$F$9-'СЕТ СН'!$F$26</f>
        <v>807.3773610400001</v>
      </c>
      <c r="U34" s="36">
        <f>SUMIFS(СВЦЭМ!$D$33:$D$776,СВЦЭМ!$A$33:$A$776,$A34,СВЦЭМ!$B$33:$B$776,U$11)+'СЕТ СН'!$F$14+СВЦЭМ!$D$10+'СЕТ СН'!$F$8*'СЕТ СН'!$F$9-'СЕТ СН'!$F$26</f>
        <v>762.35795642000005</v>
      </c>
      <c r="V34" s="36">
        <f>SUMIFS(СВЦЭМ!$D$33:$D$776,СВЦЭМ!$A$33:$A$776,$A34,СВЦЭМ!$B$33:$B$776,V$11)+'СЕТ СН'!$F$14+СВЦЭМ!$D$10+'СЕТ СН'!$F$8*'СЕТ СН'!$F$9-'СЕТ СН'!$F$26</f>
        <v>760.61297688000002</v>
      </c>
      <c r="W34" s="36">
        <f>SUMIFS(СВЦЭМ!$D$33:$D$776,СВЦЭМ!$A$33:$A$776,$A34,СВЦЭМ!$B$33:$B$776,W$11)+'СЕТ СН'!$F$14+СВЦЭМ!$D$10+'СЕТ СН'!$F$8*'СЕТ СН'!$F$9-'СЕТ СН'!$F$26</f>
        <v>773.29684515000008</v>
      </c>
      <c r="X34" s="36">
        <f>SUMIFS(СВЦЭМ!$D$33:$D$776,СВЦЭМ!$A$33:$A$776,$A34,СВЦЭМ!$B$33:$B$776,X$11)+'СЕТ СН'!$F$14+СВЦЭМ!$D$10+'СЕТ СН'!$F$8*'СЕТ СН'!$F$9-'СЕТ СН'!$F$26</f>
        <v>799.81397197000001</v>
      </c>
      <c r="Y34" s="36">
        <f>SUMIFS(СВЦЭМ!$D$33:$D$776,СВЦЭМ!$A$33:$A$776,$A34,СВЦЭМ!$B$33:$B$776,Y$11)+'СЕТ СН'!$F$14+СВЦЭМ!$D$10+'СЕТ СН'!$F$8*'СЕТ СН'!$F$9-'СЕТ СН'!$F$26</f>
        <v>848.41016257000001</v>
      </c>
    </row>
    <row r="35" spans="1:27" ht="15.75" x14ac:dyDescent="0.2">
      <c r="A35" s="35">
        <f t="shared" si="0"/>
        <v>43762</v>
      </c>
      <c r="B35" s="36">
        <f>SUMIFS(СВЦЭМ!$D$33:$D$776,СВЦЭМ!$A$33:$A$776,$A35,СВЦЭМ!$B$33:$B$776,B$11)+'СЕТ СН'!$F$14+СВЦЭМ!$D$10+'СЕТ СН'!$F$8*'СЕТ СН'!$F$9-'СЕТ СН'!$F$26</f>
        <v>949.62996682000005</v>
      </c>
      <c r="C35" s="36">
        <f>SUMIFS(СВЦЭМ!$D$33:$D$776,СВЦЭМ!$A$33:$A$776,$A35,СВЦЭМ!$B$33:$B$776,C$11)+'СЕТ СН'!$F$14+СВЦЭМ!$D$10+'СЕТ СН'!$F$8*'СЕТ СН'!$F$9-'СЕТ СН'!$F$26</f>
        <v>996.98112881000009</v>
      </c>
      <c r="D35" s="36">
        <f>SUMIFS(СВЦЭМ!$D$33:$D$776,СВЦЭМ!$A$33:$A$776,$A35,СВЦЭМ!$B$33:$B$776,D$11)+'СЕТ СН'!$F$14+СВЦЭМ!$D$10+'СЕТ СН'!$F$8*'СЕТ СН'!$F$9-'СЕТ СН'!$F$26</f>
        <v>1013.5720914200001</v>
      </c>
      <c r="E35" s="36">
        <f>SUMIFS(СВЦЭМ!$D$33:$D$776,СВЦЭМ!$A$33:$A$776,$A35,СВЦЭМ!$B$33:$B$776,E$11)+'СЕТ СН'!$F$14+СВЦЭМ!$D$10+'СЕТ СН'!$F$8*'СЕТ СН'!$F$9-'СЕТ СН'!$F$26</f>
        <v>1023.1677140100001</v>
      </c>
      <c r="F35" s="36">
        <f>SUMIFS(СВЦЭМ!$D$33:$D$776,СВЦЭМ!$A$33:$A$776,$A35,СВЦЭМ!$B$33:$B$776,F$11)+'СЕТ СН'!$F$14+СВЦЭМ!$D$10+'СЕТ СН'!$F$8*'СЕТ СН'!$F$9-'СЕТ СН'!$F$26</f>
        <v>1021.46899895</v>
      </c>
      <c r="G35" s="36">
        <f>SUMIFS(СВЦЭМ!$D$33:$D$776,СВЦЭМ!$A$33:$A$776,$A35,СВЦЭМ!$B$33:$B$776,G$11)+'СЕТ СН'!$F$14+СВЦЭМ!$D$10+'СЕТ СН'!$F$8*'СЕТ СН'!$F$9-'СЕТ СН'!$F$26</f>
        <v>994.46220671000003</v>
      </c>
      <c r="H35" s="36">
        <f>SUMIFS(СВЦЭМ!$D$33:$D$776,СВЦЭМ!$A$33:$A$776,$A35,СВЦЭМ!$B$33:$B$776,H$11)+'СЕТ СН'!$F$14+СВЦЭМ!$D$10+'СЕТ СН'!$F$8*'СЕТ СН'!$F$9-'СЕТ СН'!$F$26</f>
        <v>932.6823612500001</v>
      </c>
      <c r="I35" s="36">
        <f>SUMIFS(СВЦЭМ!$D$33:$D$776,СВЦЭМ!$A$33:$A$776,$A35,СВЦЭМ!$B$33:$B$776,I$11)+'СЕТ СН'!$F$14+СВЦЭМ!$D$10+'СЕТ СН'!$F$8*'СЕТ СН'!$F$9-'СЕТ СН'!$F$26</f>
        <v>890.81369898000003</v>
      </c>
      <c r="J35" s="36">
        <f>SUMIFS(СВЦЭМ!$D$33:$D$776,СВЦЭМ!$A$33:$A$776,$A35,СВЦЭМ!$B$33:$B$776,J$11)+'СЕТ СН'!$F$14+СВЦЭМ!$D$10+'СЕТ СН'!$F$8*'СЕТ СН'!$F$9-'СЕТ СН'!$F$26</f>
        <v>882.17158437000012</v>
      </c>
      <c r="K35" s="36">
        <f>SUMIFS(СВЦЭМ!$D$33:$D$776,СВЦЭМ!$A$33:$A$776,$A35,СВЦЭМ!$B$33:$B$776,K$11)+'СЕТ СН'!$F$14+СВЦЭМ!$D$10+'СЕТ СН'!$F$8*'СЕТ СН'!$F$9-'СЕТ СН'!$F$26</f>
        <v>880.81524589000003</v>
      </c>
      <c r="L35" s="36">
        <f>SUMIFS(СВЦЭМ!$D$33:$D$776,СВЦЭМ!$A$33:$A$776,$A35,СВЦЭМ!$B$33:$B$776,L$11)+'СЕТ СН'!$F$14+СВЦЭМ!$D$10+'СЕТ СН'!$F$8*'СЕТ СН'!$F$9-'СЕТ СН'!$F$26</f>
        <v>888.10408456000005</v>
      </c>
      <c r="M35" s="36">
        <f>SUMIFS(СВЦЭМ!$D$33:$D$776,СВЦЭМ!$A$33:$A$776,$A35,СВЦЭМ!$B$33:$B$776,M$11)+'СЕТ СН'!$F$14+СВЦЭМ!$D$10+'СЕТ СН'!$F$8*'СЕТ СН'!$F$9-'СЕТ СН'!$F$26</f>
        <v>887.58781266000005</v>
      </c>
      <c r="N35" s="36">
        <f>SUMIFS(СВЦЭМ!$D$33:$D$776,СВЦЭМ!$A$33:$A$776,$A35,СВЦЭМ!$B$33:$B$776,N$11)+'СЕТ СН'!$F$14+СВЦЭМ!$D$10+'СЕТ СН'!$F$8*'СЕТ СН'!$F$9-'СЕТ СН'!$F$26</f>
        <v>855.49079154000003</v>
      </c>
      <c r="O35" s="36">
        <f>SUMIFS(СВЦЭМ!$D$33:$D$776,СВЦЭМ!$A$33:$A$776,$A35,СВЦЭМ!$B$33:$B$776,O$11)+'СЕТ СН'!$F$14+СВЦЭМ!$D$10+'СЕТ СН'!$F$8*'СЕТ СН'!$F$9-'СЕТ СН'!$F$26</f>
        <v>819.77117554000006</v>
      </c>
      <c r="P35" s="36">
        <f>SUMIFS(СВЦЭМ!$D$33:$D$776,СВЦЭМ!$A$33:$A$776,$A35,СВЦЭМ!$B$33:$B$776,P$11)+'СЕТ СН'!$F$14+СВЦЭМ!$D$10+'СЕТ СН'!$F$8*'СЕТ СН'!$F$9-'СЕТ СН'!$F$26</f>
        <v>826.80450016000009</v>
      </c>
      <c r="Q35" s="36">
        <f>SUMIFS(СВЦЭМ!$D$33:$D$776,СВЦЭМ!$A$33:$A$776,$A35,СВЦЭМ!$B$33:$B$776,Q$11)+'СЕТ СН'!$F$14+СВЦЭМ!$D$10+'СЕТ СН'!$F$8*'СЕТ СН'!$F$9-'СЕТ СН'!$F$26</f>
        <v>825.43846326000005</v>
      </c>
      <c r="R35" s="36">
        <f>SUMIFS(СВЦЭМ!$D$33:$D$776,СВЦЭМ!$A$33:$A$776,$A35,СВЦЭМ!$B$33:$B$776,R$11)+'СЕТ СН'!$F$14+СВЦЭМ!$D$10+'СЕТ СН'!$F$8*'СЕТ СН'!$F$9-'СЕТ СН'!$F$26</f>
        <v>816.73424796000006</v>
      </c>
      <c r="S35" s="36">
        <f>SUMIFS(СВЦЭМ!$D$33:$D$776,СВЦЭМ!$A$33:$A$776,$A35,СВЦЭМ!$B$33:$B$776,S$11)+'СЕТ СН'!$F$14+СВЦЭМ!$D$10+'СЕТ СН'!$F$8*'СЕТ СН'!$F$9-'СЕТ СН'!$F$26</f>
        <v>811.98093307000011</v>
      </c>
      <c r="T35" s="36">
        <f>SUMIFS(СВЦЭМ!$D$33:$D$776,СВЦЭМ!$A$33:$A$776,$A35,СВЦЭМ!$B$33:$B$776,T$11)+'СЕТ СН'!$F$14+СВЦЭМ!$D$10+'СЕТ СН'!$F$8*'СЕТ СН'!$F$9-'СЕТ СН'!$F$26</f>
        <v>811.12051478000012</v>
      </c>
      <c r="U35" s="36">
        <f>SUMIFS(СВЦЭМ!$D$33:$D$776,СВЦЭМ!$A$33:$A$776,$A35,СВЦЭМ!$B$33:$B$776,U$11)+'СЕТ СН'!$F$14+СВЦЭМ!$D$10+'СЕТ СН'!$F$8*'СЕТ СН'!$F$9-'СЕТ СН'!$F$26</f>
        <v>788.17385294000007</v>
      </c>
      <c r="V35" s="36">
        <f>SUMIFS(СВЦЭМ!$D$33:$D$776,СВЦЭМ!$A$33:$A$776,$A35,СВЦЭМ!$B$33:$B$776,V$11)+'СЕТ СН'!$F$14+СВЦЭМ!$D$10+'СЕТ СН'!$F$8*'СЕТ СН'!$F$9-'СЕТ СН'!$F$26</f>
        <v>784.33169343000009</v>
      </c>
      <c r="W35" s="36">
        <f>SUMIFS(СВЦЭМ!$D$33:$D$776,СВЦЭМ!$A$33:$A$776,$A35,СВЦЭМ!$B$33:$B$776,W$11)+'СЕТ СН'!$F$14+СВЦЭМ!$D$10+'СЕТ СН'!$F$8*'СЕТ СН'!$F$9-'СЕТ СН'!$F$26</f>
        <v>789.75241370000003</v>
      </c>
      <c r="X35" s="36">
        <f>SUMIFS(СВЦЭМ!$D$33:$D$776,СВЦЭМ!$A$33:$A$776,$A35,СВЦЭМ!$B$33:$B$776,X$11)+'СЕТ СН'!$F$14+СВЦЭМ!$D$10+'СЕТ СН'!$F$8*'СЕТ СН'!$F$9-'СЕТ СН'!$F$26</f>
        <v>796.76785281000002</v>
      </c>
      <c r="Y35" s="36">
        <f>SUMIFS(СВЦЭМ!$D$33:$D$776,СВЦЭМ!$A$33:$A$776,$A35,СВЦЭМ!$B$33:$B$776,Y$11)+'СЕТ СН'!$F$14+СВЦЭМ!$D$10+'СЕТ СН'!$F$8*'СЕТ СН'!$F$9-'СЕТ СН'!$F$26</f>
        <v>835.43361630000004</v>
      </c>
    </row>
    <row r="36" spans="1:27" ht="15.75" x14ac:dyDescent="0.2">
      <c r="A36" s="35">
        <f t="shared" si="0"/>
        <v>43763</v>
      </c>
      <c r="B36" s="36">
        <f>SUMIFS(СВЦЭМ!$D$33:$D$776,СВЦЭМ!$A$33:$A$776,$A36,СВЦЭМ!$B$33:$B$776,B$11)+'СЕТ СН'!$F$14+СВЦЭМ!$D$10+'СЕТ СН'!$F$8*'СЕТ СН'!$F$9-'СЕТ СН'!$F$26</f>
        <v>943.91107536000004</v>
      </c>
      <c r="C36" s="36">
        <f>SUMIFS(СВЦЭМ!$D$33:$D$776,СВЦЭМ!$A$33:$A$776,$A36,СВЦЭМ!$B$33:$B$776,C$11)+'СЕТ СН'!$F$14+СВЦЭМ!$D$10+'СЕТ СН'!$F$8*'СЕТ СН'!$F$9-'СЕТ СН'!$F$26</f>
        <v>992.18885550000005</v>
      </c>
      <c r="D36" s="36">
        <f>SUMIFS(СВЦЭМ!$D$33:$D$776,СВЦЭМ!$A$33:$A$776,$A36,СВЦЭМ!$B$33:$B$776,D$11)+'СЕТ СН'!$F$14+СВЦЭМ!$D$10+'СЕТ СН'!$F$8*'СЕТ СН'!$F$9-'СЕТ СН'!$F$26</f>
        <v>1009.64274678</v>
      </c>
      <c r="E36" s="36">
        <f>SUMIFS(СВЦЭМ!$D$33:$D$776,СВЦЭМ!$A$33:$A$776,$A36,СВЦЭМ!$B$33:$B$776,E$11)+'СЕТ СН'!$F$14+СВЦЭМ!$D$10+'СЕТ СН'!$F$8*'СЕТ СН'!$F$9-'СЕТ СН'!$F$26</f>
        <v>1017.52688292</v>
      </c>
      <c r="F36" s="36">
        <f>SUMIFS(СВЦЭМ!$D$33:$D$776,СВЦЭМ!$A$33:$A$776,$A36,СВЦЭМ!$B$33:$B$776,F$11)+'СЕТ СН'!$F$14+СВЦЭМ!$D$10+'СЕТ СН'!$F$8*'СЕТ СН'!$F$9-'СЕТ СН'!$F$26</f>
        <v>1008.9756207400001</v>
      </c>
      <c r="G36" s="36">
        <f>SUMIFS(СВЦЭМ!$D$33:$D$776,СВЦЭМ!$A$33:$A$776,$A36,СВЦЭМ!$B$33:$B$776,G$11)+'СЕТ СН'!$F$14+СВЦЭМ!$D$10+'СЕТ СН'!$F$8*'СЕТ СН'!$F$9-'СЕТ СН'!$F$26</f>
        <v>976.28686350000009</v>
      </c>
      <c r="H36" s="36">
        <f>SUMIFS(СВЦЭМ!$D$33:$D$776,СВЦЭМ!$A$33:$A$776,$A36,СВЦЭМ!$B$33:$B$776,H$11)+'СЕТ СН'!$F$14+СВЦЭМ!$D$10+'СЕТ СН'!$F$8*'СЕТ СН'!$F$9-'СЕТ СН'!$F$26</f>
        <v>928.56279267000002</v>
      </c>
      <c r="I36" s="36">
        <f>SUMIFS(СВЦЭМ!$D$33:$D$776,СВЦЭМ!$A$33:$A$776,$A36,СВЦЭМ!$B$33:$B$776,I$11)+'СЕТ СН'!$F$14+СВЦЭМ!$D$10+'СЕТ СН'!$F$8*'СЕТ СН'!$F$9-'СЕТ СН'!$F$26</f>
        <v>904.1473142100001</v>
      </c>
      <c r="J36" s="36">
        <f>SUMIFS(СВЦЭМ!$D$33:$D$776,СВЦЭМ!$A$33:$A$776,$A36,СВЦЭМ!$B$33:$B$776,J$11)+'СЕТ СН'!$F$14+СВЦЭМ!$D$10+'СЕТ СН'!$F$8*'СЕТ СН'!$F$9-'СЕТ СН'!$F$26</f>
        <v>893.02902665000011</v>
      </c>
      <c r="K36" s="36">
        <f>SUMIFS(СВЦЭМ!$D$33:$D$776,СВЦЭМ!$A$33:$A$776,$A36,СВЦЭМ!$B$33:$B$776,K$11)+'СЕТ СН'!$F$14+СВЦЭМ!$D$10+'СЕТ СН'!$F$8*'СЕТ СН'!$F$9-'СЕТ СН'!$F$26</f>
        <v>876.2571425000001</v>
      </c>
      <c r="L36" s="36">
        <f>SUMIFS(СВЦЭМ!$D$33:$D$776,СВЦЭМ!$A$33:$A$776,$A36,СВЦЭМ!$B$33:$B$776,L$11)+'СЕТ СН'!$F$14+СВЦЭМ!$D$10+'СЕТ СН'!$F$8*'СЕТ СН'!$F$9-'СЕТ СН'!$F$26</f>
        <v>880.89935395000009</v>
      </c>
      <c r="M36" s="36">
        <f>SUMIFS(СВЦЭМ!$D$33:$D$776,СВЦЭМ!$A$33:$A$776,$A36,СВЦЭМ!$B$33:$B$776,M$11)+'СЕТ СН'!$F$14+СВЦЭМ!$D$10+'СЕТ СН'!$F$8*'СЕТ СН'!$F$9-'СЕТ СН'!$F$26</f>
        <v>895.80127108000011</v>
      </c>
      <c r="N36" s="36">
        <f>SUMIFS(СВЦЭМ!$D$33:$D$776,СВЦЭМ!$A$33:$A$776,$A36,СВЦЭМ!$B$33:$B$776,N$11)+'СЕТ СН'!$F$14+СВЦЭМ!$D$10+'СЕТ СН'!$F$8*'СЕТ СН'!$F$9-'СЕТ СН'!$F$26</f>
        <v>866.78323799000009</v>
      </c>
      <c r="O36" s="36">
        <f>SUMIFS(СВЦЭМ!$D$33:$D$776,СВЦЭМ!$A$33:$A$776,$A36,СВЦЭМ!$B$33:$B$776,O$11)+'СЕТ СН'!$F$14+СВЦЭМ!$D$10+'СЕТ СН'!$F$8*'СЕТ СН'!$F$9-'СЕТ СН'!$F$26</f>
        <v>829.42119487000002</v>
      </c>
      <c r="P36" s="36">
        <f>SUMIFS(СВЦЭМ!$D$33:$D$776,СВЦЭМ!$A$33:$A$776,$A36,СВЦЭМ!$B$33:$B$776,P$11)+'СЕТ СН'!$F$14+СВЦЭМ!$D$10+'СЕТ СН'!$F$8*'СЕТ СН'!$F$9-'СЕТ СН'!$F$26</f>
        <v>827.99474578000002</v>
      </c>
      <c r="Q36" s="36">
        <f>SUMIFS(СВЦЭМ!$D$33:$D$776,СВЦЭМ!$A$33:$A$776,$A36,СВЦЭМ!$B$33:$B$776,Q$11)+'СЕТ СН'!$F$14+СВЦЭМ!$D$10+'СЕТ СН'!$F$8*'СЕТ СН'!$F$9-'СЕТ СН'!$F$26</f>
        <v>814.73225951000006</v>
      </c>
      <c r="R36" s="36">
        <f>SUMIFS(СВЦЭМ!$D$33:$D$776,СВЦЭМ!$A$33:$A$776,$A36,СВЦЭМ!$B$33:$B$776,R$11)+'СЕТ СН'!$F$14+СВЦЭМ!$D$10+'СЕТ СН'!$F$8*'СЕТ СН'!$F$9-'СЕТ СН'!$F$26</f>
        <v>820.19479568000008</v>
      </c>
      <c r="S36" s="36">
        <f>SUMIFS(СВЦЭМ!$D$33:$D$776,СВЦЭМ!$A$33:$A$776,$A36,СВЦЭМ!$B$33:$B$776,S$11)+'СЕТ СН'!$F$14+СВЦЭМ!$D$10+'СЕТ СН'!$F$8*'СЕТ СН'!$F$9-'СЕТ СН'!$F$26</f>
        <v>824.03766154000004</v>
      </c>
      <c r="T36" s="36">
        <f>SUMIFS(СВЦЭМ!$D$33:$D$776,СВЦЭМ!$A$33:$A$776,$A36,СВЦЭМ!$B$33:$B$776,T$11)+'СЕТ СН'!$F$14+СВЦЭМ!$D$10+'СЕТ СН'!$F$8*'СЕТ СН'!$F$9-'СЕТ СН'!$F$26</f>
        <v>836.74117311000009</v>
      </c>
      <c r="U36" s="36">
        <f>SUMIFS(СВЦЭМ!$D$33:$D$776,СВЦЭМ!$A$33:$A$776,$A36,СВЦЭМ!$B$33:$B$776,U$11)+'СЕТ СН'!$F$14+СВЦЭМ!$D$10+'СЕТ СН'!$F$8*'СЕТ СН'!$F$9-'СЕТ СН'!$F$26</f>
        <v>847.27023746000009</v>
      </c>
      <c r="V36" s="36">
        <f>SUMIFS(СВЦЭМ!$D$33:$D$776,СВЦЭМ!$A$33:$A$776,$A36,СВЦЭМ!$B$33:$B$776,V$11)+'СЕТ СН'!$F$14+СВЦЭМ!$D$10+'СЕТ СН'!$F$8*'СЕТ СН'!$F$9-'СЕТ СН'!$F$26</f>
        <v>837.28951149000011</v>
      </c>
      <c r="W36" s="36">
        <f>SUMIFS(СВЦЭМ!$D$33:$D$776,СВЦЭМ!$A$33:$A$776,$A36,СВЦЭМ!$B$33:$B$776,W$11)+'СЕТ СН'!$F$14+СВЦЭМ!$D$10+'СЕТ СН'!$F$8*'СЕТ СН'!$F$9-'СЕТ СН'!$F$26</f>
        <v>827.57304562000002</v>
      </c>
      <c r="X36" s="36">
        <f>SUMIFS(СВЦЭМ!$D$33:$D$776,СВЦЭМ!$A$33:$A$776,$A36,СВЦЭМ!$B$33:$B$776,X$11)+'СЕТ СН'!$F$14+СВЦЭМ!$D$10+'СЕТ СН'!$F$8*'СЕТ СН'!$F$9-'СЕТ СН'!$F$26</f>
        <v>817.29751485000008</v>
      </c>
      <c r="Y36" s="36">
        <f>SUMIFS(СВЦЭМ!$D$33:$D$776,СВЦЭМ!$A$33:$A$776,$A36,СВЦЭМ!$B$33:$B$776,Y$11)+'СЕТ СН'!$F$14+СВЦЭМ!$D$10+'СЕТ СН'!$F$8*'СЕТ СН'!$F$9-'СЕТ СН'!$F$26</f>
        <v>852.49786144000007</v>
      </c>
    </row>
    <row r="37" spans="1:27" ht="15.75" x14ac:dyDescent="0.2">
      <c r="A37" s="35">
        <f t="shared" si="0"/>
        <v>43764</v>
      </c>
      <c r="B37" s="36">
        <f>SUMIFS(СВЦЭМ!$D$33:$D$776,СВЦЭМ!$A$33:$A$776,$A37,СВЦЭМ!$B$33:$B$776,B$11)+'СЕТ СН'!$F$14+СВЦЭМ!$D$10+'СЕТ СН'!$F$8*'СЕТ СН'!$F$9-'СЕТ СН'!$F$26</f>
        <v>920.90087226000003</v>
      </c>
      <c r="C37" s="36">
        <f>SUMIFS(СВЦЭМ!$D$33:$D$776,СВЦЭМ!$A$33:$A$776,$A37,СВЦЭМ!$B$33:$B$776,C$11)+'СЕТ СН'!$F$14+СВЦЭМ!$D$10+'СЕТ СН'!$F$8*'СЕТ СН'!$F$9-'СЕТ СН'!$F$26</f>
        <v>959.57737153000005</v>
      </c>
      <c r="D37" s="36">
        <f>SUMIFS(СВЦЭМ!$D$33:$D$776,СВЦЭМ!$A$33:$A$776,$A37,СВЦЭМ!$B$33:$B$776,D$11)+'СЕТ СН'!$F$14+СВЦЭМ!$D$10+'СЕТ СН'!$F$8*'СЕТ СН'!$F$9-'СЕТ СН'!$F$26</f>
        <v>982.3801345600001</v>
      </c>
      <c r="E37" s="36">
        <f>SUMIFS(СВЦЭМ!$D$33:$D$776,СВЦЭМ!$A$33:$A$776,$A37,СВЦЭМ!$B$33:$B$776,E$11)+'СЕТ СН'!$F$14+СВЦЭМ!$D$10+'СЕТ СН'!$F$8*'СЕТ СН'!$F$9-'СЕТ СН'!$F$26</f>
        <v>987.39277003000007</v>
      </c>
      <c r="F37" s="36">
        <f>SUMIFS(СВЦЭМ!$D$33:$D$776,СВЦЭМ!$A$33:$A$776,$A37,СВЦЭМ!$B$33:$B$776,F$11)+'СЕТ СН'!$F$14+СВЦЭМ!$D$10+'СЕТ СН'!$F$8*'СЕТ СН'!$F$9-'СЕТ СН'!$F$26</f>
        <v>978.25163886000007</v>
      </c>
      <c r="G37" s="36">
        <f>SUMIFS(СВЦЭМ!$D$33:$D$776,СВЦЭМ!$A$33:$A$776,$A37,СВЦЭМ!$B$33:$B$776,G$11)+'СЕТ СН'!$F$14+СВЦЭМ!$D$10+'СЕТ СН'!$F$8*'СЕТ СН'!$F$9-'СЕТ СН'!$F$26</f>
        <v>951.97207675000004</v>
      </c>
      <c r="H37" s="36">
        <f>SUMIFS(СВЦЭМ!$D$33:$D$776,СВЦЭМ!$A$33:$A$776,$A37,СВЦЭМ!$B$33:$B$776,H$11)+'СЕТ СН'!$F$14+СВЦЭМ!$D$10+'СЕТ СН'!$F$8*'СЕТ СН'!$F$9-'СЕТ СН'!$F$26</f>
        <v>934.69343177000007</v>
      </c>
      <c r="I37" s="36">
        <f>SUMIFS(СВЦЭМ!$D$33:$D$776,СВЦЭМ!$A$33:$A$776,$A37,СВЦЭМ!$B$33:$B$776,I$11)+'СЕТ СН'!$F$14+СВЦЭМ!$D$10+'СЕТ СН'!$F$8*'СЕТ СН'!$F$9-'СЕТ СН'!$F$26</f>
        <v>913.4076639000001</v>
      </c>
      <c r="J37" s="36">
        <f>SUMIFS(СВЦЭМ!$D$33:$D$776,СВЦЭМ!$A$33:$A$776,$A37,СВЦЭМ!$B$33:$B$776,J$11)+'СЕТ СН'!$F$14+СВЦЭМ!$D$10+'СЕТ СН'!$F$8*'СЕТ СН'!$F$9-'СЕТ СН'!$F$26</f>
        <v>890.17443800000012</v>
      </c>
      <c r="K37" s="36">
        <f>SUMIFS(СВЦЭМ!$D$33:$D$776,СВЦЭМ!$A$33:$A$776,$A37,СВЦЭМ!$B$33:$B$776,K$11)+'СЕТ СН'!$F$14+СВЦЭМ!$D$10+'СЕТ СН'!$F$8*'СЕТ СН'!$F$9-'СЕТ СН'!$F$26</f>
        <v>878.10604100000012</v>
      </c>
      <c r="L37" s="36">
        <f>SUMIFS(СВЦЭМ!$D$33:$D$776,СВЦЭМ!$A$33:$A$776,$A37,СВЦЭМ!$B$33:$B$776,L$11)+'СЕТ СН'!$F$14+СВЦЭМ!$D$10+'СЕТ СН'!$F$8*'СЕТ СН'!$F$9-'СЕТ СН'!$F$26</f>
        <v>879.61878222000007</v>
      </c>
      <c r="M37" s="36">
        <f>SUMIFS(СВЦЭМ!$D$33:$D$776,СВЦЭМ!$A$33:$A$776,$A37,СВЦЭМ!$B$33:$B$776,M$11)+'СЕТ СН'!$F$14+СВЦЭМ!$D$10+'СЕТ СН'!$F$8*'СЕТ СН'!$F$9-'СЕТ СН'!$F$26</f>
        <v>877.32449794000001</v>
      </c>
      <c r="N37" s="36">
        <f>SUMIFS(СВЦЭМ!$D$33:$D$776,СВЦЭМ!$A$33:$A$776,$A37,СВЦЭМ!$B$33:$B$776,N$11)+'СЕТ СН'!$F$14+СВЦЭМ!$D$10+'СЕТ СН'!$F$8*'СЕТ СН'!$F$9-'СЕТ СН'!$F$26</f>
        <v>846.35356043000002</v>
      </c>
      <c r="O37" s="36">
        <f>SUMIFS(СВЦЭМ!$D$33:$D$776,СВЦЭМ!$A$33:$A$776,$A37,СВЦЭМ!$B$33:$B$776,O$11)+'СЕТ СН'!$F$14+СВЦЭМ!$D$10+'СЕТ СН'!$F$8*'СЕТ СН'!$F$9-'СЕТ СН'!$F$26</f>
        <v>812.22317923000003</v>
      </c>
      <c r="P37" s="36">
        <f>SUMIFS(СВЦЭМ!$D$33:$D$776,СВЦЭМ!$A$33:$A$776,$A37,СВЦЭМ!$B$33:$B$776,P$11)+'СЕТ СН'!$F$14+СВЦЭМ!$D$10+'СЕТ СН'!$F$8*'СЕТ СН'!$F$9-'СЕТ СН'!$F$26</f>
        <v>813.53081180000004</v>
      </c>
      <c r="Q37" s="36">
        <f>SUMIFS(СВЦЭМ!$D$33:$D$776,СВЦЭМ!$A$33:$A$776,$A37,СВЦЭМ!$B$33:$B$776,Q$11)+'СЕТ СН'!$F$14+СВЦЭМ!$D$10+'СЕТ СН'!$F$8*'СЕТ СН'!$F$9-'СЕТ СН'!$F$26</f>
        <v>807.6622090300001</v>
      </c>
      <c r="R37" s="36">
        <f>SUMIFS(СВЦЭМ!$D$33:$D$776,СВЦЭМ!$A$33:$A$776,$A37,СВЦЭМ!$B$33:$B$776,R$11)+'СЕТ СН'!$F$14+СВЦЭМ!$D$10+'СЕТ СН'!$F$8*'СЕТ СН'!$F$9-'СЕТ СН'!$F$26</f>
        <v>810.41715877000001</v>
      </c>
      <c r="S37" s="36">
        <f>SUMIFS(СВЦЭМ!$D$33:$D$776,СВЦЭМ!$A$33:$A$776,$A37,СВЦЭМ!$B$33:$B$776,S$11)+'СЕТ СН'!$F$14+СВЦЭМ!$D$10+'СЕТ СН'!$F$8*'СЕТ СН'!$F$9-'СЕТ СН'!$F$26</f>
        <v>813.77759447000005</v>
      </c>
      <c r="T37" s="36">
        <f>SUMIFS(СВЦЭМ!$D$33:$D$776,СВЦЭМ!$A$33:$A$776,$A37,СВЦЭМ!$B$33:$B$776,T$11)+'СЕТ СН'!$F$14+СВЦЭМ!$D$10+'СЕТ СН'!$F$8*'СЕТ СН'!$F$9-'СЕТ СН'!$F$26</f>
        <v>821.17885880000006</v>
      </c>
      <c r="U37" s="36">
        <f>SUMIFS(СВЦЭМ!$D$33:$D$776,СВЦЭМ!$A$33:$A$776,$A37,СВЦЭМ!$B$33:$B$776,U$11)+'СЕТ СН'!$F$14+СВЦЭМ!$D$10+'СЕТ СН'!$F$8*'СЕТ СН'!$F$9-'СЕТ СН'!$F$26</f>
        <v>830.15297610000005</v>
      </c>
      <c r="V37" s="36">
        <f>SUMIFS(СВЦЭМ!$D$33:$D$776,СВЦЭМ!$A$33:$A$776,$A37,СВЦЭМ!$B$33:$B$776,V$11)+'СЕТ СН'!$F$14+СВЦЭМ!$D$10+'СЕТ СН'!$F$8*'СЕТ СН'!$F$9-'СЕТ СН'!$F$26</f>
        <v>823.9820848600001</v>
      </c>
      <c r="W37" s="36">
        <f>SUMIFS(СВЦЭМ!$D$33:$D$776,СВЦЭМ!$A$33:$A$776,$A37,СВЦЭМ!$B$33:$B$776,W$11)+'СЕТ СН'!$F$14+СВЦЭМ!$D$10+'СЕТ СН'!$F$8*'СЕТ СН'!$F$9-'СЕТ СН'!$F$26</f>
        <v>819.92337701000008</v>
      </c>
      <c r="X37" s="36">
        <f>SUMIFS(СВЦЭМ!$D$33:$D$776,СВЦЭМ!$A$33:$A$776,$A37,СВЦЭМ!$B$33:$B$776,X$11)+'СЕТ СН'!$F$14+СВЦЭМ!$D$10+'СЕТ СН'!$F$8*'СЕТ СН'!$F$9-'СЕТ СН'!$F$26</f>
        <v>826.93583864000004</v>
      </c>
      <c r="Y37" s="36">
        <f>SUMIFS(СВЦЭМ!$D$33:$D$776,СВЦЭМ!$A$33:$A$776,$A37,СВЦЭМ!$B$33:$B$776,Y$11)+'СЕТ СН'!$F$14+СВЦЭМ!$D$10+'СЕТ СН'!$F$8*'СЕТ СН'!$F$9-'СЕТ СН'!$F$26</f>
        <v>862.70266756000012</v>
      </c>
    </row>
    <row r="38" spans="1:27" ht="15.75" x14ac:dyDescent="0.2">
      <c r="A38" s="35">
        <f t="shared" si="0"/>
        <v>43765</v>
      </c>
      <c r="B38" s="36">
        <f>SUMIFS(СВЦЭМ!$D$33:$D$776,СВЦЭМ!$A$33:$A$776,$A38,СВЦЭМ!$B$33:$B$776,B$11)+'СЕТ СН'!$F$14+СВЦЭМ!$D$10+'СЕТ СН'!$F$8*'СЕТ СН'!$F$9-'СЕТ СН'!$F$26</f>
        <v>958.49756328000012</v>
      </c>
      <c r="C38" s="36">
        <f>SUMIFS(СВЦЭМ!$D$33:$D$776,СВЦЭМ!$A$33:$A$776,$A38,СВЦЭМ!$B$33:$B$776,C$11)+'СЕТ СН'!$F$14+СВЦЭМ!$D$10+'СЕТ СН'!$F$8*'СЕТ СН'!$F$9-'СЕТ СН'!$F$26</f>
        <v>969.45953602000009</v>
      </c>
      <c r="D38" s="36">
        <f>SUMIFS(СВЦЭМ!$D$33:$D$776,СВЦЭМ!$A$33:$A$776,$A38,СВЦЭМ!$B$33:$B$776,D$11)+'СЕТ СН'!$F$14+СВЦЭМ!$D$10+'СЕТ СН'!$F$8*'СЕТ СН'!$F$9-'СЕТ СН'!$F$26</f>
        <v>968.77328663000003</v>
      </c>
      <c r="E38" s="36">
        <f>SUMIFS(СВЦЭМ!$D$33:$D$776,СВЦЭМ!$A$33:$A$776,$A38,СВЦЭМ!$B$33:$B$776,E$11)+'СЕТ СН'!$F$14+СВЦЭМ!$D$10+'СЕТ СН'!$F$8*'СЕТ СН'!$F$9-'СЕТ СН'!$F$26</f>
        <v>980.58095737000008</v>
      </c>
      <c r="F38" s="36">
        <f>SUMIFS(СВЦЭМ!$D$33:$D$776,СВЦЭМ!$A$33:$A$776,$A38,СВЦЭМ!$B$33:$B$776,F$11)+'СЕТ СН'!$F$14+СВЦЭМ!$D$10+'СЕТ СН'!$F$8*'СЕТ СН'!$F$9-'СЕТ СН'!$F$26</f>
        <v>979.82684766000011</v>
      </c>
      <c r="G38" s="36">
        <f>SUMIFS(СВЦЭМ!$D$33:$D$776,СВЦЭМ!$A$33:$A$776,$A38,СВЦЭМ!$B$33:$B$776,G$11)+'СЕТ СН'!$F$14+СВЦЭМ!$D$10+'СЕТ СН'!$F$8*'СЕТ СН'!$F$9-'СЕТ СН'!$F$26</f>
        <v>963.71967424000002</v>
      </c>
      <c r="H38" s="36">
        <f>SUMIFS(СВЦЭМ!$D$33:$D$776,СВЦЭМ!$A$33:$A$776,$A38,СВЦЭМ!$B$33:$B$776,H$11)+'СЕТ СН'!$F$14+СВЦЭМ!$D$10+'СЕТ СН'!$F$8*'СЕТ СН'!$F$9-'СЕТ СН'!$F$26</f>
        <v>939.64092356000003</v>
      </c>
      <c r="I38" s="36">
        <f>SUMIFS(СВЦЭМ!$D$33:$D$776,СВЦЭМ!$A$33:$A$776,$A38,СВЦЭМ!$B$33:$B$776,I$11)+'СЕТ СН'!$F$14+СВЦЭМ!$D$10+'СЕТ СН'!$F$8*'СЕТ СН'!$F$9-'СЕТ СН'!$F$26</f>
        <v>916.34045557000002</v>
      </c>
      <c r="J38" s="36">
        <f>SUMIFS(СВЦЭМ!$D$33:$D$776,СВЦЭМ!$A$33:$A$776,$A38,СВЦЭМ!$B$33:$B$776,J$11)+'СЕТ СН'!$F$14+СВЦЭМ!$D$10+'СЕТ СН'!$F$8*'СЕТ СН'!$F$9-'СЕТ СН'!$F$26</f>
        <v>900.12499711000009</v>
      </c>
      <c r="K38" s="36">
        <f>SUMIFS(СВЦЭМ!$D$33:$D$776,СВЦЭМ!$A$33:$A$776,$A38,СВЦЭМ!$B$33:$B$776,K$11)+'СЕТ СН'!$F$14+СВЦЭМ!$D$10+'СЕТ СН'!$F$8*'СЕТ СН'!$F$9-'СЕТ СН'!$F$26</f>
        <v>866.80903999000009</v>
      </c>
      <c r="L38" s="36">
        <f>SUMIFS(СВЦЭМ!$D$33:$D$776,СВЦЭМ!$A$33:$A$776,$A38,СВЦЭМ!$B$33:$B$776,L$11)+'СЕТ СН'!$F$14+СВЦЭМ!$D$10+'СЕТ СН'!$F$8*'СЕТ СН'!$F$9-'СЕТ СН'!$F$26</f>
        <v>866.16220295000005</v>
      </c>
      <c r="M38" s="36">
        <f>SUMIFS(СВЦЭМ!$D$33:$D$776,СВЦЭМ!$A$33:$A$776,$A38,СВЦЭМ!$B$33:$B$776,M$11)+'СЕТ СН'!$F$14+СВЦЭМ!$D$10+'СЕТ СН'!$F$8*'СЕТ СН'!$F$9-'СЕТ СН'!$F$26</f>
        <v>857.49158608000005</v>
      </c>
      <c r="N38" s="36">
        <f>SUMIFS(СВЦЭМ!$D$33:$D$776,СВЦЭМ!$A$33:$A$776,$A38,СВЦЭМ!$B$33:$B$776,N$11)+'СЕТ СН'!$F$14+СВЦЭМ!$D$10+'СЕТ СН'!$F$8*'СЕТ СН'!$F$9-'СЕТ СН'!$F$26</f>
        <v>825.76952836000009</v>
      </c>
      <c r="O38" s="36">
        <f>SUMIFS(СВЦЭМ!$D$33:$D$776,СВЦЭМ!$A$33:$A$776,$A38,СВЦЭМ!$B$33:$B$776,O$11)+'СЕТ СН'!$F$14+СВЦЭМ!$D$10+'СЕТ СН'!$F$8*'СЕТ СН'!$F$9-'СЕТ СН'!$F$26</f>
        <v>806.30148783000004</v>
      </c>
      <c r="P38" s="36">
        <f>SUMIFS(СВЦЭМ!$D$33:$D$776,СВЦЭМ!$A$33:$A$776,$A38,СВЦЭМ!$B$33:$B$776,P$11)+'СЕТ СН'!$F$14+СВЦЭМ!$D$10+'СЕТ СН'!$F$8*'СЕТ СН'!$F$9-'СЕТ СН'!$F$26</f>
        <v>819.43404780000003</v>
      </c>
      <c r="Q38" s="36">
        <f>SUMIFS(СВЦЭМ!$D$33:$D$776,СВЦЭМ!$A$33:$A$776,$A38,СВЦЭМ!$B$33:$B$776,Q$11)+'СЕТ СН'!$F$14+СВЦЭМ!$D$10+'СЕТ СН'!$F$8*'СЕТ СН'!$F$9-'СЕТ СН'!$F$26</f>
        <v>817.70766929000001</v>
      </c>
      <c r="R38" s="36">
        <f>SUMIFS(СВЦЭМ!$D$33:$D$776,СВЦЭМ!$A$33:$A$776,$A38,СВЦЭМ!$B$33:$B$776,R$11)+'СЕТ СН'!$F$14+СВЦЭМ!$D$10+'СЕТ СН'!$F$8*'СЕТ СН'!$F$9-'СЕТ СН'!$F$26</f>
        <v>805.59291192000012</v>
      </c>
      <c r="S38" s="36">
        <f>SUMIFS(СВЦЭМ!$D$33:$D$776,СВЦЭМ!$A$33:$A$776,$A38,СВЦЭМ!$B$33:$B$776,S$11)+'СЕТ СН'!$F$14+СВЦЭМ!$D$10+'СЕТ СН'!$F$8*'СЕТ СН'!$F$9-'СЕТ СН'!$F$26</f>
        <v>811.96722031000002</v>
      </c>
      <c r="T38" s="36">
        <f>SUMIFS(СВЦЭМ!$D$33:$D$776,СВЦЭМ!$A$33:$A$776,$A38,СВЦЭМ!$B$33:$B$776,T$11)+'СЕТ СН'!$F$14+СВЦЭМ!$D$10+'СЕТ СН'!$F$8*'СЕТ СН'!$F$9-'СЕТ СН'!$F$26</f>
        <v>801.74498968000012</v>
      </c>
      <c r="U38" s="36">
        <f>SUMIFS(СВЦЭМ!$D$33:$D$776,СВЦЭМ!$A$33:$A$776,$A38,СВЦЭМ!$B$33:$B$776,U$11)+'СЕТ СН'!$F$14+СВЦЭМ!$D$10+'СЕТ СН'!$F$8*'СЕТ СН'!$F$9-'СЕТ СН'!$F$26</f>
        <v>792.57711870000003</v>
      </c>
      <c r="V38" s="36">
        <f>SUMIFS(СВЦЭМ!$D$33:$D$776,СВЦЭМ!$A$33:$A$776,$A38,СВЦЭМ!$B$33:$B$776,V$11)+'СЕТ СН'!$F$14+СВЦЭМ!$D$10+'СЕТ СН'!$F$8*'СЕТ СН'!$F$9-'СЕТ СН'!$F$26</f>
        <v>793.27979486000004</v>
      </c>
      <c r="W38" s="36">
        <f>SUMIFS(СВЦЭМ!$D$33:$D$776,СВЦЭМ!$A$33:$A$776,$A38,СВЦЭМ!$B$33:$B$776,W$11)+'СЕТ СН'!$F$14+СВЦЭМ!$D$10+'СЕТ СН'!$F$8*'СЕТ СН'!$F$9-'СЕТ СН'!$F$26</f>
        <v>810.3272612400001</v>
      </c>
      <c r="X38" s="36">
        <f>SUMIFS(СВЦЭМ!$D$33:$D$776,СВЦЭМ!$A$33:$A$776,$A38,СВЦЭМ!$B$33:$B$776,X$11)+'СЕТ СН'!$F$14+СВЦЭМ!$D$10+'СЕТ СН'!$F$8*'СЕТ СН'!$F$9-'СЕТ СН'!$F$26</f>
        <v>805.29261754000004</v>
      </c>
      <c r="Y38" s="36">
        <f>SUMIFS(СВЦЭМ!$D$33:$D$776,СВЦЭМ!$A$33:$A$776,$A38,СВЦЭМ!$B$33:$B$776,Y$11)+'СЕТ СН'!$F$14+СВЦЭМ!$D$10+'СЕТ СН'!$F$8*'СЕТ СН'!$F$9-'СЕТ СН'!$F$26</f>
        <v>837.34236594000004</v>
      </c>
    </row>
    <row r="39" spans="1:27" ht="15.75" x14ac:dyDescent="0.2">
      <c r="A39" s="35">
        <f t="shared" si="0"/>
        <v>43766</v>
      </c>
      <c r="B39" s="36">
        <f>SUMIFS(СВЦЭМ!$D$33:$D$776,СВЦЭМ!$A$33:$A$776,$A39,СВЦЭМ!$B$33:$B$776,B$11)+'СЕТ СН'!$F$14+СВЦЭМ!$D$10+'СЕТ СН'!$F$8*'СЕТ СН'!$F$9-'СЕТ СН'!$F$26</f>
        <v>927.11170654000011</v>
      </c>
      <c r="C39" s="36">
        <f>SUMIFS(СВЦЭМ!$D$33:$D$776,СВЦЭМ!$A$33:$A$776,$A39,СВЦЭМ!$B$33:$B$776,C$11)+'СЕТ СН'!$F$14+СВЦЭМ!$D$10+'СЕТ СН'!$F$8*'СЕТ СН'!$F$9-'СЕТ СН'!$F$26</f>
        <v>975.21262779000006</v>
      </c>
      <c r="D39" s="36">
        <f>SUMIFS(СВЦЭМ!$D$33:$D$776,СВЦЭМ!$A$33:$A$776,$A39,СВЦЭМ!$B$33:$B$776,D$11)+'СЕТ СН'!$F$14+СВЦЭМ!$D$10+'СЕТ СН'!$F$8*'СЕТ СН'!$F$9-'СЕТ СН'!$F$26</f>
        <v>990.66117248000012</v>
      </c>
      <c r="E39" s="36">
        <f>SUMIFS(СВЦЭМ!$D$33:$D$776,СВЦЭМ!$A$33:$A$776,$A39,СВЦЭМ!$B$33:$B$776,E$11)+'СЕТ СН'!$F$14+СВЦЭМ!$D$10+'СЕТ СН'!$F$8*'СЕТ СН'!$F$9-'СЕТ СН'!$F$26</f>
        <v>994.46663887000011</v>
      </c>
      <c r="F39" s="36">
        <f>SUMIFS(СВЦЭМ!$D$33:$D$776,СВЦЭМ!$A$33:$A$776,$A39,СВЦЭМ!$B$33:$B$776,F$11)+'СЕТ СН'!$F$14+СВЦЭМ!$D$10+'СЕТ СН'!$F$8*'СЕТ СН'!$F$9-'СЕТ СН'!$F$26</f>
        <v>993.1526186100001</v>
      </c>
      <c r="G39" s="36">
        <f>SUMIFS(СВЦЭМ!$D$33:$D$776,СВЦЭМ!$A$33:$A$776,$A39,СВЦЭМ!$B$33:$B$776,G$11)+'СЕТ СН'!$F$14+СВЦЭМ!$D$10+'СЕТ СН'!$F$8*'СЕТ СН'!$F$9-'СЕТ СН'!$F$26</f>
        <v>973.79812680000009</v>
      </c>
      <c r="H39" s="36">
        <f>SUMIFS(СВЦЭМ!$D$33:$D$776,СВЦЭМ!$A$33:$A$776,$A39,СВЦЭМ!$B$33:$B$776,H$11)+'СЕТ СН'!$F$14+СВЦЭМ!$D$10+'СЕТ СН'!$F$8*'СЕТ СН'!$F$9-'СЕТ СН'!$F$26</f>
        <v>935.5844014700001</v>
      </c>
      <c r="I39" s="36">
        <f>SUMIFS(СВЦЭМ!$D$33:$D$776,СВЦЭМ!$A$33:$A$776,$A39,СВЦЭМ!$B$33:$B$776,I$11)+'СЕТ СН'!$F$14+СВЦЭМ!$D$10+'СЕТ СН'!$F$8*'СЕТ СН'!$F$9-'СЕТ СН'!$F$26</f>
        <v>914.66769016000012</v>
      </c>
      <c r="J39" s="36">
        <f>SUMIFS(СВЦЭМ!$D$33:$D$776,СВЦЭМ!$A$33:$A$776,$A39,СВЦЭМ!$B$33:$B$776,J$11)+'СЕТ СН'!$F$14+СВЦЭМ!$D$10+'СЕТ СН'!$F$8*'СЕТ СН'!$F$9-'СЕТ СН'!$F$26</f>
        <v>913.08016235000002</v>
      </c>
      <c r="K39" s="36">
        <f>SUMIFS(СВЦЭМ!$D$33:$D$776,СВЦЭМ!$A$33:$A$776,$A39,СВЦЭМ!$B$33:$B$776,K$11)+'СЕТ СН'!$F$14+СВЦЭМ!$D$10+'СЕТ СН'!$F$8*'СЕТ СН'!$F$9-'СЕТ СН'!$F$26</f>
        <v>873.73462604000008</v>
      </c>
      <c r="L39" s="36">
        <f>SUMIFS(СВЦЭМ!$D$33:$D$776,СВЦЭМ!$A$33:$A$776,$A39,СВЦЭМ!$B$33:$B$776,L$11)+'СЕТ СН'!$F$14+СВЦЭМ!$D$10+'СЕТ СН'!$F$8*'СЕТ СН'!$F$9-'СЕТ СН'!$F$26</f>
        <v>876.25138143000004</v>
      </c>
      <c r="M39" s="36">
        <f>SUMIFS(СВЦЭМ!$D$33:$D$776,СВЦЭМ!$A$33:$A$776,$A39,СВЦЭМ!$B$33:$B$776,M$11)+'СЕТ СН'!$F$14+СВЦЭМ!$D$10+'СЕТ СН'!$F$8*'СЕТ СН'!$F$9-'СЕТ СН'!$F$26</f>
        <v>882.12966132000008</v>
      </c>
      <c r="N39" s="36">
        <f>SUMIFS(СВЦЭМ!$D$33:$D$776,СВЦЭМ!$A$33:$A$776,$A39,СВЦЭМ!$B$33:$B$776,N$11)+'СЕТ СН'!$F$14+СВЦЭМ!$D$10+'СЕТ СН'!$F$8*'СЕТ СН'!$F$9-'СЕТ СН'!$F$26</f>
        <v>850.44727711000007</v>
      </c>
      <c r="O39" s="36">
        <f>SUMIFS(СВЦЭМ!$D$33:$D$776,СВЦЭМ!$A$33:$A$776,$A39,СВЦЭМ!$B$33:$B$776,O$11)+'СЕТ СН'!$F$14+СВЦЭМ!$D$10+'СЕТ СН'!$F$8*'СЕТ СН'!$F$9-'СЕТ СН'!$F$26</f>
        <v>822.0203293400001</v>
      </c>
      <c r="P39" s="36">
        <f>SUMIFS(СВЦЭМ!$D$33:$D$776,СВЦЭМ!$A$33:$A$776,$A39,СВЦЭМ!$B$33:$B$776,P$11)+'СЕТ СН'!$F$14+СВЦЭМ!$D$10+'СЕТ СН'!$F$8*'СЕТ СН'!$F$9-'СЕТ СН'!$F$26</f>
        <v>827.34749262000003</v>
      </c>
      <c r="Q39" s="36">
        <f>SUMIFS(СВЦЭМ!$D$33:$D$776,СВЦЭМ!$A$33:$A$776,$A39,СВЦЭМ!$B$33:$B$776,Q$11)+'СЕТ СН'!$F$14+СВЦЭМ!$D$10+'СЕТ СН'!$F$8*'СЕТ СН'!$F$9-'СЕТ СН'!$F$26</f>
        <v>823.63708510000004</v>
      </c>
      <c r="R39" s="36">
        <f>SUMIFS(СВЦЭМ!$D$33:$D$776,СВЦЭМ!$A$33:$A$776,$A39,СВЦЭМ!$B$33:$B$776,R$11)+'СЕТ СН'!$F$14+СВЦЭМ!$D$10+'СЕТ СН'!$F$8*'СЕТ СН'!$F$9-'СЕТ СН'!$F$26</f>
        <v>818.18419331000007</v>
      </c>
      <c r="S39" s="36">
        <f>SUMIFS(СВЦЭМ!$D$33:$D$776,СВЦЭМ!$A$33:$A$776,$A39,СВЦЭМ!$B$33:$B$776,S$11)+'СЕТ СН'!$F$14+СВЦЭМ!$D$10+'СЕТ СН'!$F$8*'СЕТ СН'!$F$9-'СЕТ СН'!$F$26</f>
        <v>828.13193824000007</v>
      </c>
      <c r="T39" s="36">
        <f>SUMIFS(СВЦЭМ!$D$33:$D$776,СВЦЭМ!$A$33:$A$776,$A39,СВЦЭМ!$B$33:$B$776,T$11)+'СЕТ СН'!$F$14+СВЦЭМ!$D$10+'СЕТ СН'!$F$8*'СЕТ СН'!$F$9-'СЕТ СН'!$F$26</f>
        <v>819.52441824000005</v>
      </c>
      <c r="U39" s="36">
        <f>SUMIFS(СВЦЭМ!$D$33:$D$776,СВЦЭМ!$A$33:$A$776,$A39,СВЦЭМ!$B$33:$B$776,U$11)+'СЕТ СН'!$F$14+СВЦЭМ!$D$10+'СЕТ СН'!$F$8*'СЕТ СН'!$F$9-'СЕТ СН'!$F$26</f>
        <v>827.5582090800001</v>
      </c>
      <c r="V39" s="36">
        <f>SUMIFS(СВЦЭМ!$D$33:$D$776,СВЦЭМ!$A$33:$A$776,$A39,СВЦЭМ!$B$33:$B$776,V$11)+'СЕТ СН'!$F$14+СВЦЭМ!$D$10+'СЕТ СН'!$F$8*'СЕТ СН'!$F$9-'СЕТ СН'!$F$26</f>
        <v>828.21602799000004</v>
      </c>
      <c r="W39" s="36">
        <f>SUMIFS(СВЦЭМ!$D$33:$D$776,СВЦЭМ!$A$33:$A$776,$A39,СВЦЭМ!$B$33:$B$776,W$11)+'СЕТ СН'!$F$14+СВЦЭМ!$D$10+'СЕТ СН'!$F$8*'СЕТ СН'!$F$9-'СЕТ СН'!$F$26</f>
        <v>841.23357546000011</v>
      </c>
      <c r="X39" s="36">
        <f>SUMIFS(СВЦЭМ!$D$33:$D$776,СВЦЭМ!$A$33:$A$776,$A39,СВЦЭМ!$B$33:$B$776,X$11)+'СЕТ СН'!$F$14+СВЦЭМ!$D$10+'СЕТ СН'!$F$8*'СЕТ СН'!$F$9-'СЕТ СН'!$F$26</f>
        <v>869.12562595000009</v>
      </c>
      <c r="Y39" s="36">
        <f>SUMIFS(СВЦЭМ!$D$33:$D$776,СВЦЭМ!$A$33:$A$776,$A39,СВЦЭМ!$B$33:$B$776,Y$11)+'СЕТ СН'!$F$14+СВЦЭМ!$D$10+'СЕТ СН'!$F$8*'СЕТ СН'!$F$9-'СЕТ СН'!$F$26</f>
        <v>920.88477977000002</v>
      </c>
    </row>
    <row r="40" spans="1:27" ht="15.75" x14ac:dyDescent="0.2">
      <c r="A40" s="35">
        <f t="shared" si="0"/>
        <v>43767</v>
      </c>
      <c r="B40" s="36">
        <f>SUMIFS(СВЦЭМ!$D$33:$D$776,СВЦЭМ!$A$33:$A$776,$A40,СВЦЭМ!$B$33:$B$776,B$11)+'СЕТ СН'!$F$14+СВЦЭМ!$D$10+'СЕТ СН'!$F$8*'СЕТ СН'!$F$9-'СЕТ СН'!$F$26</f>
        <v>971.58332301000007</v>
      </c>
      <c r="C40" s="36">
        <f>SUMIFS(СВЦЭМ!$D$33:$D$776,СВЦЭМ!$A$33:$A$776,$A40,СВЦЭМ!$B$33:$B$776,C$11)+'СЕТ СН'!$F$14+СВЦЭМ!$D$10+'СЕТ СН'!$F$8*'СЕТ СН'!$F$9-'СЕТ СН'!$F$26</f>
        <v>1005.80201605</v>
      </c>
      <c r="D40" s="36">
        <f>SUMIFS(СВЦЭМ!$D$33:$D$776,СВЦЭМ!$A$33:$A$776,$A40,СВЦЭМ!$B$33:$B$776,D$11)+'СЕТ СН'!$F$14+СВЦЭМ!$D$10+'СЕТ СН'!$F$8*'СЕТ СН'!$F$9-'СЕТ СН'!$F$26</f>
        <v>1026.41163605</v>
      </c>
      <c r="E40" s="36">
        <f>SUMIFS(СВЦЭМ!$D$33:$D$776,СВЦЭМ!$A$33:$A$776,$A40,СВЦЭМ!$B$33:$B$776,E$11)+'СЕТ СН'!$F$14+СВЦЭМ!$D$10+'СЕТ СН'!$F$8*'СЕТ СН'!$F$9-'СЕТ СН'!$F$26</f>
        <v>1041.1608214400001</v>
      </c>
      <c r="F40" s="36">
        <f>SUMIFS(СВЦЭМ!$D$33:$D$776,СВЦЭМ!$A$33:$A$776,$A40,СВЦЭМ!$B$33:$B$776,F$11)+'СЕТ СН'!$F$14+СВЦЭМ!$D$10+'СЕТ СН'!$F$8*'СЕТ СН'!$F$9-'СЕТ СН'!$F$26</f>
        <v>1029.99812342</v>
      </c>
      <c r="G40" s="36">
        <f>SUMIFS(СВЦЭМ!$D$33:$D$776,СВЦЭМ!$A$33:$A$776,$A40,СВЦЭМ!$B$33:$B$776,G$11)+'СЕТ СН'!$F$14+СВЦЭМ!$D$10+'СЕТ СН'!$F$8*'СЕТ СН'!$F$9-'СЕТ СН'!$F$26</f>
        <v>1004.4326459800001</v>
      </c>
      <c r="H40" s="36">
        <f>SUMIFS(СВЦЭМ!$D$33:$D$776,СВЦЭМ!$A$33:$A$776,$A40,СВЦЭМ!$B$33:$B$776,H$11)+'СЕТ СН'!$F$14+СВЦЭМ!$D$10+'СЕТ СН'!$F$8*'СЕТ СН'!$F$9-'СЕТ СН'!$F$26</f>
        <v>960.71570625000004</v>
      </c>
      <c r="I40" s="36">
        <f>SUMIFS(СВЦЭМ!$D$33:$D$776,СВЦЭМ!$A$33:$A$776,$A40,СВЦЭМ!$B$33:$B$776,I$11)+'СЕТ СН'!$F$14+СВЦЭМ!$D$10+'СЕТ СН'!$F$8*'СЕТ СН'!$F$9-'СЕТ СН'!$F$26</f>
        <v>934.34125895000011</v>
      </c>
      <c r="J40" s="36">
        <f>SUMIFS(СВЦЭМ!$D$33:$D$776,СВЦЭМ!$A$33:$A$776,$A40,СВЦЭМ!$B$33:$B$776,J$11)+'СЕТ СН'!$F$14+СВЦЭМ!$D$10+'СЕТ СН'!$F$8*'СЕТ СН'!$F$9-'СЕТ СН'!$F$26</f>
        <v>925.92701517000012</v>
      </c>
      <c r="K40" s="36">
        <f>SUMIFS(СВЦЭМ!$D$33:$D$776,СВЦЭМ!$A$33:$A$776,$A40,СВЦЭМ!$B$33:$B$776,K$11)+'СЕТ СН'!$F$14+СВЦЭМ!$D$10+'СЕТ СН'!$F$8*'СЕТ СН'!$F$9-'СЕТ СН'!$F$26</f>
        <v>896.17632384000012</v>
      </c>
      <c r="L40" s="36">
        <f>SUMIFS(СВЦЭМ!$D$33:$D$776,СВЦЭМ!$A$33:$A$776,$A40,СВЦЭМ!$B$33:$B$776,L$11)+'СЕТ СН'!$F$14+СВЦЭМ!$D$10+'СЕТ СН'!$F$8*'СЕТ СН'!$F$9-'СЕТ СН'!$F$26</f>
        <v>903.65782105000005</v>
      </c>
      <c r="M40" s="36">
        <f>SUMIFS(СВЦЭМ!$D$33:$D$776,СВЦЭМ!$A$33:$A$776,$A40,СВЦЭМ!$B$33:$B$776,M$11)+'СЕТ СН'!$F$14+СВЦЭМ!$D$10+'СЕТ СН'!$F$8*'СЕТ СН'!$F$9-'СЕТ СН'!$F$26</f>
        <v>902.17993392000005</v>
      </c>
      <c r="N40" s="36">
        <f>SUMIFS(СВЦЭМ!$D$33:$D$776,СВЦЭМ!$A$33:$A$776,$A40,СВЦЭМ!$B$33:$B$776,N$11)+'СЕТ СН'!$F$14+СВЦЭМ!$D$10+'СЕТ СН'!$F$8*'СЕТ СН'!$F$9-'СЕТ СН'!$F$26</f>
        <v>866.48154956000008</v>
      </c>
      <c r="O40" s="36">
        <f>SUMIFS(СВЦЭМ!$D$33:$D$776,СВЦЭМ!$A$33:$A$776,$A40,СВЦЭМ!$B$33:$B$776,O$11)+'СЕТ СН'!$F$14+СВЦЭМ!$D$10+'СЕТ СН'!$F$8*'СЕТ СН'!$F$9-'СЕТ СН'!$F$26</f>
        <v>841.12948226000003</v>
      </c>
      <c r="P40" s="36">
        <f>SUMIFS(СВЦЭМ!$D$33:$D$776,СВЦЭМ!$A$33:$A$776,$A40,СВЦЭМ!$B$33:$B$776,P$11)+'СЕТ СН'!$F$14+СВЦЭМ!$D$10+'СЕТ СН'!$F$8*'СЕТ СН'!$F$9-'СЕТ СН'!$F$26</f>
        <v>843.36143567000011</v>
      </c>
      <c r="Q40" s="36">
        <f>SUMIFS(СВЦЭМ!$D$33:$D$776,СВЦЭМ!$A$33:$A$776,$A40,СВЦЭМ!$B$33:$B$776,Q$11)+'СЕТ СН'!$F$14+СВЦЭМ!$D$10+'СЕТ СН'!$F$8*'СЕТ СН'!$F$9-'СЕТ СН'!$F$26</f>
        <v>842.63287805000004</v>
      </c>
      <c r="R40" s="36">
        <f>SUMIFS(СВЦЭМ!$D$33:$D$776,СВЦЭМ!$A$33:$A$776,$A40,СВЦЭМ!$B$33:$B$776,R$11)+'СЕТ СН'!$F$14+СВЦЭМ!$D$10+'СЕТ СН'!$F$8*'СЕТ СН'!$F$9-'СЕТ СН'!$F$26</f>
        <v>834.1676742300001</v>
      </c>
      <c r="S40" s="36">
        <f>SUMIFS(СВЦЭМ!$D$33:$D$776,СВЦЭМ!$A$33:$A$776,$A40,СВЦЭМ!$B$33:$B$776,S$11)+'СЕТ СН'!$F$14+СВЦЭМ!$D$10+'СЕТ СН'!$F$8*'СЕТ СН'!$F$9-'СЕТ СН'!$F$26</f>
        <v>841.41419374000009</v>
      </c>
      <c r="T40" s="36">
        <f>SUMIFS(СВЦЭМ!$D$33:$D$776,СВЦЭМ!$A$33:$A$776,$A40,СВЦЭМ!$B$33:$B$776,T$11)+'СЕТ СН'!$F$14+СВЦЭМ!$D$10+'СЕТ СН'!$F$8*'СЕТ СН'!$F$9-'СЕТ СН'!$F$26</f>
        <v>831.95481045000008</v>
      </c>
      <c r="U40" s="36">
        <f>SUMIFS(СВЦЭМ!$D$33:$D$776,СВЦЭМ!$A$33:$A$776,$A40,СВЦЭМ!$B$33:$B$776,U$11)+'СЕТ СН'!$F$14+СВЦЭМ!$D$10+'СЕТ СН'!$F$8*'СЕТ СН'!$F$9-'СЕТ СН'!$F$26</f>
        <v>822.07480309000005</v>
      </c>
      <c r="V40" s="36">
        <f>SUMIFS(СВЦЭМ!$D$33:$D$776,СВЦЭМ!$A$33:$A$776,$A40,СВЦЭМ!$B$33:$B$776,V$11)+'СЕТ СН'!$F$14+СВЦЭМ!$D$10+'СЕТ СН'!$F$8*'СЕТ СН'!$F$9-'СЕТ СН'!$F$26</f>
        <v>813.83791825000003</v>
      </c>
      <c r="W40" s="36">
        <f>SUMIFS(СВЦЭМ!$D$33:$D$776,СВЦЭМ!$A$33:$A$776,$A40,СВЦЭМ!$B$33:$B$776,W$11)+'СЕТ СН'!$F$14+СВЦЭМ!$D$10+'СЕТ СН'!$F$8*'СЕТ СН'!$F$9-'СЕТ СН'!$F$26</f>
        <v>825.79538142000001</v>
      </c>
      <c r="X40" s="36">
        <f>SUMIFS(СВЦЭМ!$D$33:$D$776,СВЦЭМ!$A$33:$A$776,$A40,СВЦЭМ!$B$33:$B$776,X$11)+'СЕТ СН'!$F$14+СВЦЭМ!$D$10+'СЕТ СН'!$F$8*'СЕТ СН'!$F$9-'СЕТ СН'!$F$26</f>
        <v>832.03533298000002</v>
      </c>
      <c r="Y40" s="36">
        <f>SUMIFS(СВЦЭМ!$D$33:$D$776,СВЦЭМ!$A$33:$A$776,$A40,СВЦЭМ!$B$33:$B$776,Y$11)+'СЕТ СН'!$F$14+СВЦЭМ!$D$10+'СЕТ СН'!$F$8*'СЕТ СН'!$F$9-'СЕТ СН'!$F$26</f>
        <v>872.15544167000007</v>
      </c>
    </row>
    <row r="41" spans="1:27" ht="15.75" x14ac:dyDescent="0.2">
      <c r="A41" s="35">
        <f t="shared" si="0"/>
        <v>43768</v>
      </c>
      <c r="B41" s="36">
        <f>SUMIFS(СВЦЭМ!$D$33:$D$776,СВЦЭМ!$A$33:$A$776,$A41,СВЦЭМ!$B$33:$B$776,B$11)+'СЕТ СН'!$F$14+СВЦЭМ!$D$10+'СЕТ СН'!$F$8*'СЕТ СН'!$F$9-'СЕТ СН'!$F$26</f>
        <v>977.8198772400001</v>
      </c>
      <c r="C41" s="36">
        <f>SUMIFS(СВЦЭМ!$D$33:$D$776,СВЦЭМ!$A$33:$A$776,$A41,СВЦЭМ!$B$33:$B$776,C$11)+'СЕТ СН'!$F$14+СВЦЭМ!$D$10+'СЕТ СН'!$F$8*'СЕТ СН'!$F$9-'СЕТ СН'!$F$26</f>
        <v>1023.46290635</v>
      </c>
      <c r="D41" s="36">
        <f>SUMIFS(СВЦЭМ!$D$33:$D$776,СВЦЭМ!$A$33:$A$776,$A41,СВЦЭМ!$B$33:$B$776,D$11)+'СЕТ СН'!$F$14+СВЦЭМ!$D$10+'СЕТ СН'!$F$8*'СЕТ СН'!$F$9-'СЕТ СН'!$F$26</f>
        <v>1045.25914038</v>
      </c>
      <c r="E41" s="36">
        <f>SUMIFS(СВЦЭМ!$D$33:$D$776,СВЦЭМ!$A$33:$A$776,$A41,СВЦЭМ!$B$33:$B$776,E$11)+'СЕТ СН'!$F$14+СВЦЭМ!$D$10+'СЕТ СН'!$F$8*'СЕТ СН'!$F$9-'СЕТ СН'!$F$26</f>
        <v>1053.1510623900001</v>
      </c>
      <c r="F41" s="36">
        <f>SUMIFS(СВЦЭМ!$D$33:$D$776,СВЦЭМ!$A$33:$A$776,$A41,СВЦЭМ!$B$33:$B$776,F$11)+'СЕТ СН'!$F$14+СВЦЭМ!$D$10+'СЕТ СН'!$F$8*'СЕТ СН'!$F$9-'СЕТ СН'!$F$26</f>
        <v>1051.3285312</v>
      </c>
      <c r="G41" s="36">
        <f>SUMIFS(СВЦЭМ!$D$33:$D$776,СВЦЭМ!$A$33:$A$776,$A41,СВЦЭМ!$B$33:$B$776,G$11)+'СЕТ СН'!$F$14+СВЦЭМ!$D$10+'СЕТ СН'!$F$8*'СЕТ СН'!$F$9-'СЕТ СН'!$F$26</f>
        <v>1027.7195595200001</v>
      </c>
      <c r="H41" s="36">
        <f>SUMIFS(СВЦЭМ!$D$33:$D$776,СВЦЭМ!$A$33:$A$776,$A41,СВЦЭМ!$B$33:$B$776,H$11)+'СЕТ СН'!$F$14+СВЦЭМ!$D$10+'СЕТ СН'!$F$8*'СЕТ СН'!$F$9-'СЕТ СН'!$F$26</f>
        <v>976.89520299000003</v>
      </c>
      <c r="I41" s="36">
        <f>SUMIFS(СВЦЭМ!$D$33:$D$776,СВЦЭМ!$A$33:$A$776,$A41,СВЦЭМ!$B$33:$B$776,I$11)+'СЕТ СН'!$F$14+СВЦЭМ!$D$10+'СЕТ СН'!$F$8*'СЕТ СН'!$F$9-'СЕТ СН'!$F$26</f>
        <v>941.02843288000008</v>
      </c>
      <c r="J41" s="36">
        <f>SUMIFS(СВЦЭМ!$D$33:$D$776,СВЦЭМ!$A$33:$A$776,$A41,СВЦЭМ!$B$33:$B$776,J$11)+'СЕТ СН'!$F$14+СВЦЭМ!$D$10+'СЕТ СН'!$F$8*'СЕТ СН'!$F$9-'СЕТ СН'!$F$26</f>
        <v>938.86600409000005</v>
      </c>
      <c r="K41" s="36">
        <f>SUMIFS(СВЦЭМ!$D$33:$D$776,СВЦЭМ!$A$33:$A$776,$A41,СВЦЭМ!$B$33:$B$776,K$11)+'СЕТ СН'!$F$14+СВЦЭМ!$D$10+'СЕТ СН'!$F$8*'СЕТ СН'!$F$9-'СЕТ СН'!$F$26</f>
        <v>928.06036892000009</v>
      </c>
      <c r="L41" s="36">
        <f>SUMIFS(СВЦЭМ!$D$33:$D$776,СВЦЭМ!$A$33:$A$776,$A41,СВЦЭМ!$B$33:$B$776,L$11)+'СЕТ СН'!$F$14+СВЦЭМ!$D$10+'СЕТ СН'!$F$8*'СЕТ СН'!$F$9-'СЕТ СН'!$F$26</f>
        <v>930.51229502000001</v>
      </c>
      <c r="M41" s="36">
        <f>SUMIFS(СВЦЭМ!$D$33:$D$776,СВЦЭМ!$A$33:$A$776,$A41,СВЦЭМ!$B$33:$B$776,M$11)+'СЕТ СН'!$F$14+СВЦЭМ!$D$10+'СЕТ СН'!$F$8*'СЕТ СН'!$F$9-'СЕТ СН'!$F$26</f>
        <v>925.01453549000007</v>
      </c>
      <c r="N41" s="36">
        <f>SUMIFS(СВЦЭМ!$D$33:$D$776,СВЦЭМ!$A$33:$A$776,$A41,СВЦЭМ!$B$33:$B$776,N$11)+'СЕТ СН'!$F$14+СВЦЭМ!$D$10+'СЕТ СН'!$F$8*'СЕТ СН'!$F$9-'СЕТ СН'!$F$26</f>
        <v>885.01709435000009</v>
      </c>
      <c r="O41" s="36">
        <f>SUMIFS(СВЦЭМ!$D$33:$D$776,СВЦЭМ!$A$33:$A$776,$A41,СВЦЭМ!$B$33:$B$776,O$11)+'СЕТ СН'!$F$14+СВЦЭМ!$D$10+'СЕТ СН'!$F$8*'СЕТ СН'!$F$9-'СЕТ СН'!$F$26</f>
        <v>850.48637055000006</v>
      </c>
      <c r="P41" s="36">
        <f>SUMIFS(СВЦЭМ!$D$33:$D$776,СВЦЭМ!$A$33:$A$776,$A41,СВЦЭМ!$B$33:$B$776,P$11)+'СЕТ СН'!$F$14+СВЦЭМ!$D$10+'СЕТ СН'!$F$8*'СЕТ СН'!$F$9-'СЕТ СН'!$F$26</f>
        <v>850.61234314000012</v>
      </c>
      <c r="Q41" s="36">
        <f>SUMIFS(СВЦЭМ!$D$33:$D$776,СВЦЭМ!$A$33:$A$776,$A41,СВЦЭМ!$B$33:$B$776,Q$11)+'СЕТ СН'!$F$14+СВЦЭМ!$D$10+'СЕТ СН'!$F$8*'СЕТ СН'!$F$9-'СЕТ СН'!$F$26</f>
        <v>850.90460613000005</v>
      </c>
      <c r="R41" s="36">
        <f>SUMIFS(СВЦЭМ!$D$33:$D$776,СВЦЭМ!$A$33:$A$776,$A41,СВЦЭМ!$B$33:$B$776,R$11)+'СЕТ СН'!$F$14+СВЦЭМ!$D$10+'СЕТ СН'!$F$8*'СЕТ СН'!$F$9-'СЕТ СН'!$F$26</f>
        <v>842.11613030000012</v>
      </c>
      <c r="S41" s="36">
        <f>SUMIFS(СВЦЭМ!$D$33:$D$776,СВЦЭМ!$A$33:$A$776,$A41,СВЦЭМ!$B$33:$B$776,S$11)+'СЕТ СН'!$F$14+СВЦЭМ!$D$10+'СЕТ СН'!$F$8*'СЕТ СН'!$F$9-'СЕТ СН'!$F$26</f>
        <v>840.76489652000009</v>
      </c>
      <c r="T41" s="36">
        <f>SUMIFS(СВЦЭМ!$D$33:$D$776,СВЦЭМ!$A$33:$A$776,$A41,СВЦЭМ!$B$33:$B$776,T$11)+'СЕТ СН'!$F$14+СВЦЭМ!$D$10+'СЕТ СН'!$F$8*'СЕТ СН'!$F$9-'СЕТ СН'!$F$26</f>
        <v>824.98954241000001</v>
      </c>
      <c r="U41" s="36">
        <f>SUMIFS(СВЦЭМ!$D$33:$D$776,СВЦЭМ!$A$33:$A$776,$A41,СВЦЭМ!$B$33:$B$776,U$11)+'СЕТ СН'!$F$14+СВЦЭМ!$D$10+'СЕТ СН'!$F$8*'СЕТ СН'!$F$9-'СЕТ СН'!$F$26</f>
        <v>832.96107029000007</v>
      </c>
      <c r="V41" s="36">
        <f>SUMIFS(СВЦЭМ!$D$33:$D$776,СВЦЭМ!$A$33:$A$776,$A41,СВЦЭМ!$B$33:$B$776,V$11)+'СЕТ СН'!$F$14+СВЦЭМ!$D$10+'СЕТ СН'!$F$8*'СЕТ СН'!$F$9-'СЕТ СН'!$F$26</f>
        <v>830.62665591000007</v>
      </c>
      <c r="W41" s="36">
        <f>SUMIFS(СВЦЭМ!$D$33:$D$776,СВЦЭМ!$A$33:$A$776,$A41,СВЦЭМ!$B$33:$B$776,W$11)+'СЕТ СН'!$F$14+СВЦЭМ!$D$10+'СЕТ СН'!$F$8*'СЕТ СН'!$F$9-'СЕТ СН'!$F$26</f>
        <v>831.42300558000011</v>
      </c>
      <c r="X41" s="36">
        <f>SUMIFS(СВЦЭМ!$D$33:$D$776,СВЦЭМ!$A$33:$A$776,$A41,СВЦЭМ!$B$33:$B$776,X$11)+'СЕТ СН'!$F$14+СВЦЭМ!$D$10+'СЕТ СН'!$F$8*'СЕТ СН'!$F$9-'СЕТ СН'!$F$26</f>
        <v>855.53342527000007</v>
      </c>
      <c r="Y41" s="36">
        <f>SUMIFS(СВЦЭМ!$D$33:$D$776,СВЦЭМ!$A$33:$A$776,$A41,СВЦЭМ!$B$33:$B$776,Y$11)+'СЕТ СН'!$F$14+СВЦЭМ!$D$10+'СЕТ СН'!$F$8*'СЕТ СН'!$F$9-'СЕТ СН'!$F$26</f>
        <v>892.04327865000005</v>
      </c>
    </row>
    <row r="42" spans="1:27" ht="15.75" x14ac:dyDescent="0.2">
      <c r="A42" s="35">
        <f t="shared" si="0"/>
        <v>43769</v>
      </c>
      <c r="B42" s="36">
        <f>SUMIFS(СВЦЭМ!$D$33:$D$776,СВЦЭМ!$A$33:$A$776,$A42,СВЦЭМ!$B$33:$B$776,B$11)+'СЕТ СН'!$F$14+СВЦЭМ!$D$10+'СЕТ СН'!$F$8*'СЕТ СН'!$F$9-'СЕТ СН'!$F$26</f>
        <v>964.58468140000002</v>
      </c>
      <c r="C42" s="36">
        <f>SUMIFS(СВЦЭМ!$D$33:$D$776,СВЦЭМ!$A$33:$A$776,$A42,СВЦЭМ!$B$33:$B$776,C$11)+'СЕТ СН'!$F$14+СВЦЭМ!$D$10+'СЕТ СН'!$F$8*'СЕТ СН'!$F$9-'СЕТ СН'!$F$26</f>
        <v>1013.1424491600001</v>
      </c>
      <c r="D42" s="36">
        <f>SUMIFS(СВЦЭМ!$D$33:$D$776,СВЦЭМ!$A$33:$A$776,$A42,СВЦЭМ!$B$33:$B$776,D$11)+'СЕТ СН'!$F$14+СВЦЭМ!$D$10+'СЕТ СН'!$F$8*'СЕТ СН'!$F$9-'СЕТ СН'!$F$26</f>
        <v>1035.07215961</v>
      </c>
      <c r="E42" s="36">
        <f>SUMIFS(СВЦЭМ!$D$33:$D$776,СВЦЭМ!$A$33:$A$776,$A42,СВЦЭМ!$B$33:$B$776,E$11)+'СЕТ СН'!$F$14+СВЦЭМ!$D$10+'СЕТ СН'!$F$8*'СЕТ СН'!$F$9-'СЕТ СН'!$F$26</f>
        <v>1049.0379427600001</v>
      </c>
      <c r="F42" s="36">
        <f>SUMIFS(СВЦЭМ!$D$33:$D$776,СВЦЭМ!$A$33:$A$776,$A42,СВЦЭМ!$B$33:$B$776,F$11)+'СЕТ СН'!$F$14+СВЦЭМ!$D$10+'СЕТ СН'!$F$8*'СЕТ СН'!$F$9-'СЕТ СН'!$F$26</f>
        <v>1049.1014089800001</v>
      </c>
      <c r="G42" s="36">
        <f>SUMIFS(СВЦЭМ!$D$33:$D$776,СВЦЭМ!$A$33:$A$776,$A42,СВЦЭМ!$B$33:$B$776,G$11)+'СЕТ СН'!$F$14+СВЦЭМ!$D$10+'СЕТ СН'!$F$8*'СЕТ СН'!$F$9-'СЕТ СН'!$F$26</f>
        <v>1022.3620961600001</v>
      </c>
      <c r="H42" s="36">
        <f>SUMIFS(СВЦЭМ!$D$33:$D$776,СВЦЭМ!$A$33:$A$776,$A42,СВЦЭМ!$B$33:$B$776,H$11)+'СЕТ СН'!$F$14+СВЦЭМ!$D$10+'СЕТ СН'!$F$8*'СЕТ СН'!$F$9-'СЕТ СН'!$F$26</f>
        <v>977.45982966000008</v>
      </c>
      <c r="I42" s="36">
        <f>SUMIFS(СВЦЭМ!$D$33:$D$776,СВЦЭМ!$A$33:$A$776,$A42,СВЦЭМ!$B$33:$B$776,I$11)+'СЕТ СН'!$F$14+СВЦЭМ!$D$10+'СЕТ СН'!$F$8*'СЕТ СН'!$F$9-'СЕТ СН'!$F$26</f>
        <v>944.24049550000007</v>
      </c>
      <c r="J42" s="36">
        <f>SUMIFS(СВЦЭМ!$D$33:$D$776,СВЦЭМ!$A$33:$A$776,$A42,СВЦЭМ!$B$33:$B$776,J$11)+'СЕТ СН'!$F$14+СВЦЭМ!$D$10+'СЕТ СН'!$F$8*'СЕТ СН'!$F$9-'СЕТ СН'!$F$26</f>
        <v>946.12488134000012</v>
      </c>
      <c r="K42" s="36">
        <f>SUMIFS(СВЦЭМ!$D$33:$D$776,СВЦЭМ!$A$33:$A$776,$A42,СВЦЭМ!$B$33:$B$776,K$11)+'СЕТ СН'!$F$14+СВЦЭМ!$D$10+'СЕТ СН'!$F$8*'СЕТ СН'!$F$9-'СЕТ СН'!$F$26</f>
        <v>925.45229147000009</v>
      </c>
      <c r="L42" s="36">
        <f>SUMIFS(СВЦЭМ!$D$33:$D$776,СВЦЭМ!$A$33:$A$776,$A42,СВЦЭМ!$B$33:$B$776,L$11)+'СЕТ СН'!$F$14+СВЦЭМ!$D$10+'СЕТ СН'!$F$8*'СЕТ СН'!$F$9-'СЕТ СН'!$F$26</f>
        <v>926.77072894000003</v>
      </c>
      <c r="M42" s="36">
        <f>SUMIFS(СВЦЭМ!$D$33:$D$776,СВЦЭМ!$A$33:$A$776,$A42,СВЦЭМ!$B$33:$B$776,M$11)+'СЕТ СН'!$F$14+СВЦЭМ!$D$10+'СЕТ СН'!$F$8*'СЕТ СН'!$F$9-'СЕТ СН'!$F$26</f>
        <v>928.4423280100001</v>
      </c>
      <c r="N42" s="36">
        <f>SUMIFS(СВЦЭМ!$D$33:$D$776,СВЦЭМ!$A$33:$A$776,$A42,СВЦЭМ!$B$33:$B$776,N$11)+'СЕТ СН'!$F$14+СВЦЭМ!$D$10+'СЕТ СН'!$F$8*'СЕТ СН'!$F$9-'СЕТ СН'!$F$26</f>
        <v>892.01772871000003</v>
      </c>
      <c r="O42" s="36">
        <f>SUMIFS(СВЦЭМ!$D$33:$D$776,СВЦЭМ!$A$33:$A$776,$A42,СВЦЭМ!$B$33:$B$776,O$11)+'СЕТ СН'!$F$14+СВЦЭМ!$D$10+'СЕТ СН'!$F$8*'СЕТ СН'!$F$9-'СЕТ СН'!$F$26</f>
        <v>852.54899053000008</v>
      </c>
      <c r="P42" s="36">
        <f>SUMIFS(СВЦЭМ!$D$33:$D$776,СВЦЭМ!$A$33:$A$776,$A42,СВЦЭМ!$B$33:$B$776,P$11)+'СЕТ СН'!$F$14+СВЦЭМ!$D$10+'СЕТ СН'!$F$8*'СЕТ СН'!$F$9-'СЕТ СН'!$F$26</f>
        <v>864.90044117000002</v>
      </c>
      <c r="Q42" s="36">
        <f>SUMIFS(СВЦЭМ!$D$33:$D$776,СВЦЭМ!$A$33:$A$776,$A42,СВЦЭМ!$B$33:$B$776,Q$11)+'СЕТ СН'!$F$14+СВЦЭМ!$D$10+'СЕТ СН'!$F$8*'СЕТ СН'!$F$9-'СЕТ СН'!$F$26</f>
        <v>866.30157311000005</v>
      </c>
      <c r="R42" s="36">
        <f>SUMIFS(СВЦЭМ!$D$33:$D$776,СВЦЭМ!$A$33:$A$776,$A42,СВЦЭМ!$B$33:$B$776,R$11)+'СЕТ СН'!$F$14+СВЦЭМ!$D$10+'СЕТ СН'!$F$8*'СЕТ СН'!$F$9-'СЕТ СН'!$F$26</f>
        <v>868.13525682000011</v>
      </c>
      <c r="S42" s="36">
        <f>SUMIFS(СВЦЭМ!$D$33:$D$776,СВЦЭМ!$A$33:$A$776,$A42,СВЦЭМ!$B$33:$B$776,S$11)+'СЕТ СН'!$F$14+СВЦЭМ!$D$10+'СЕТ СН'!$F$8*'СЕТ СН'!$F$9-'СЕТ СН'!$F$26</f>
        <v>866.21661596000001</v>
      </c>
      <c r="T42" s="36">
        <f>SUMIFS(СВЦЭМ!$D$33:$D$776,СВЦЭМ!$A$33:$A$776,$A42,СВЦЭМ!$B$33:$B$776,T$11)+'СЕТ СН'!$F$14+СВЦЭМ!$D$10+'СЕТ СН'!$F$8*'СЕТ СН'!$F$9-'СЕТ СН'!$F$26</f>
        <v>840.66155619000006</v>
      </c>
      <c r="U42" s="36">
        <f>SUMIFS(СВЦЭМ!$D$33:$D$776,СВЦЭМ!$A$33:$A$776,$A42,СВЦЭМ!$B$33:$B$776,U$11)+'СЕТ СН'!$F$14+СВЦЭМ!$D$10+'СЕТ СН'!$F$8*'СЕТ СН'!$F$9-'СЕТ СН'!$F$26</f>
        <v>836.90632791000007</v>
      </c>
      <c r="V42" s="36">
        <f>SUMIFS(СВЦЭМ!$D$33:$D$776,СВЦЭМ!$A$33:$A$776,$A42,СВЦЭМ!$B$33:$B$776,V$11)+'СЕТ СН'!$F$14+СВЦЭМ!$D$10+'СЕТ СН'!$F$8*'СЕТ СН'!$F$9-'СЕТ СН'!$F$26</f>
        <v>829.45635358000004</v>
      </c>
      <c r="W42" s="36">
        <f>SUMIFS(СВЦЭМ!$D$33:$D$776,СВЦЭМ!$A$33:$A$776,$A42,СВЦЭМ!$B$33:$B$776,W$11)+'СЕТ СН'!$F$14+СВЦЭМ!$D$10+'СЕТ СН'!$F$8*'СЕТ СН'!$F$9-'СЕТ СН'!$F$26</f>
        <v>839.42616079000004</v>
      </c>
      <c r="X42" s="36">
        <f>SUMIFS(СВЦЭМ!$D$33:$D$776,СВЦЭМ!$A$33:$A$776,$A42,СВЦЭМ!$B$33:$B$776,X$11)+'СЕТ СН'!$F$14+СВЦЭМ!$D$10+'СЕТ СН'!$F$8*'СЕТ СН'!$F$9-'СЕТ СН'!$F$26</f>
        <v>797.0876255500001</v>
      </c>
      <c r="Y42" s="36">
        <f>SUMIFS(СВЦЭМ!$D$33:$D$776,СВЦЭМ!$A$33:$A$776,$A42,СВЦЭМ!$B$33:$B$776,Y$11)+'СЕТ СН'!$F$14+СВЦЭМ!$D$10+'СЕТ СН'!$F$8*'СЕТ СН'!$F$9-'СЕТ СН'!$F$26</f>
        <v>835.57453845000009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5" t="s">
        <v>7</v>
      </c>
      <c r="B45" s="129" t="s">
        <v>69</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7" ht="12.75" customHeight="1" x14ac:dyDescent="0.2">
      <c r="A46" s="136"/>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7" ht="12.75" customHeight="1" x14ac:dyDescent="0.2">
      <c r="A47" s="137"/>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01.10.2019</v>
      </c>
      <c r="B48" s="36">
        <f>SUMIFS(СВЦЭМ!$D$33:$D$776,СВЦЭМ!$A$33:$A$776,$A48,СВЦЭМ!$B$33:$B$776,B$47)+'СЕТ СН'!$F$14+СВЦЭМ!$D$10+'СЕТ СН'!$F$6-'СЕТ СН'!$F$26</f>
        <v>739.50327642000002</v>
      </c>
      <c r="C48" s="36">
        <f>SUMIFS(СВЦЭМ!$D$33:$D$776,СВЦЭМ!$A$33:$A$776,$A48,СВЦЭМ!$B$33:$B$776,C$47)+'СЕТ СН'!$F$14+СВЦЭМ!$D$10+'СЕТ СН'!$F$6-'СЕТ СН'!$F$26</f>
        <v>822.63725308999994</v>
      </c>
      <c r="D48" s="36">
        <f>SUMIFS(СВЦЭМ!$D$33:$D$776,СВЦЭМ!$A$33:$A$776,$A48,СВЦЭМ!$B$33:$B$776,D$47)+'СЕТ СН'!$F$14+СВЦЭМ!$D$10+'СЕТ СН'!$F$6-'СЕТ СН'!$F$26</f>
        <v>899.99768848999997</v>
      </c>
      <c r="E48" s="36">
        <f>SUMIFS(СВЦЭМ!$D$33:$D$776,СВЦЭМ!$A$33:$A$776,$A48,СВЦЭМ!$B$33:$B$776,E$47)+'СЕТ СН'!$F$14+СВЦЭМ!$D$10+'СЕТ СН'!$F$6-'СЕТ СН'!$F$26</f>
        <v>924.01460141999996</v>
      </c>
      <c r="F48" s="36">
        <f>SUMIFS(СВЦЭМ!$D$33:$D$776,СВЦЭМ!$A$33:$A$776,$A48,СВЦЭМ!$B$33:$B$776,F$47)+'СЕТ СН'!$F$14+СВЦЭМ!$D$10+'СЕТ СН'!$F$6-'СЕТ СН'!$F$26</f>
        <v>922.43569421999996</v>
      </c>
      <c r="G48" s="36">
        <f>SUMIFS(СВЦЭМ!$D$33:$D$776,СВЦЭМ!$A$33:$A$776,$A48,СВЦЭМ!$B$33:$B$776,G$47)+'СЕТ СН'!$F$14+СВЦЭМ!$D$10+'СЕТ СН'!$F$6-'СЕТ СН'!$F$26</f>
        <v>906.28234140999996</v>
      </c>
      <c r="H48" s="36">
        <f>SUMIFS(СВЦЭМ!$D$33:$D$776,СВЦЭМ!$A$33:$A$776,$A48,СВЦЭМ!$B$33:$B$776,H$47)+'СЕТ СН'!$F$14+СВЦЭМ!$D$10+'СЕТ СН'!$F$6-'СЕТ СН'!$F$26</f>
        <v>836.24570127000004</v>
      </c>
      <c r="I48" s="36">
        <f>SUMIFS(СВЦЭМ!$D$33:$D$776,СВЦЭМ!$A$33:$A$776,$A48,СВЦЭМ!$B$33:$B$776,I$47)+'СЕТ СН'!$F$14+СВЦЭМ!$D$10+'СЕТ СН'!$F$6-'СЕТ СН'!$F$26</f>
        <v>750.65036250000003</v>
      </c>
      <c r="J48" s="36">
        <f>SUMIFS(СВЦЭМ!$D$33:$D$776,СВЦЭМ!$A$33:$A$776,$A48,СВЦЭМ!$B$33:$B$776,J$47)+'СЕТ СН'!$F$14+СВЦЭМ!$D$10+'СЕТ СН'!$F$6-'СЕТ СН'!$F$26</f>
        <v>745.12063845</v>
      </c>
      <c r="K48" s="36">
        <f>SUMIFS(СВЦЭМ!$D$33:$D$776,СВЦЭМ!$A$33:$A$776,$A48,СВЦЭМ!$B$33:$B$776,K$47)+'СЕТ СН'!$F$14+СВЦЭМ!$D$10+'СЕТ СН'!$F$6-'СЕТ СН'!$F$26</f>
        <v>753.78776016999996</v>
      </c>
      <c r="L48" s="36">
        <f>SUMIFS(СВЦЭМ!$D$33:$D$776,СВЦЭМ!$A$33:$A$776,$A48,СВЦЭМ!$B$33:$B$776,L$47)+'СЕТ СН'!$F$14+СВЦЭМ!$D$10+'СЕТ СН'!$F$6-'СЕТ СН'!$F$26</f>
        <v>751.12552036</v>
      </c>
      <c r="M48" s="36">
        <f>SUMIFS(СВЦЭМ!$D$33:$D$776,СВЦЭМ!$A$33:$A$776,$A48,СВЦЭМ!$B$33:$B$776,M$47)+'СЕТ СН'!$F$14+СВЦЭМ!$D$10+'СЕТ СН'!$F$6-'СЕТ СН'!$F$26</f>
        <v>740.24920395000004</v>
      </c>
      <c r="N48" s="36">
        <f>SUMIFS(СВЦЭМ!$D$33:$D$776,СВЦЭМ!$A$33:$A$776,$A48,СВЦЭМ!$B$33:$B$776,N$47)+'СЕТ СН'!$F$14+СВЦЭМ!$D$10+'СЕТ СН'!$F$6-'СЕТ СН'!$F$26</f>
        <v>724.69815908999999</v>
      </c>
      <c r="O48" s="36">
        <f>SUMIFS(СВЦЭМ!$D$33:$D$776,СВЦЭМ!$A$33:$A$776,$A48,СВЦЭМ!$B$33:$B$776,O$47)+'СЕТ СН'!$F$14+СВЦЭМ!$D$10+'СЕТ СН'!$F$6-'СЕТ СН'!$F$26</f>
        <v>722.52065862999996</v>
      </c>
      <c r="P48" s="36">
        <f>SUMIFS(СВЦЭМ!$D$33:$D$776,СВЦЭМ!$A$33:$A$776,$A48,СВЦЭМ!$B$33:$B$776,P$47)+'СЕТ СН'!$F$14+СВЦЭМ!$D$10+'СЕТ СН'!$F$6-'СЕТ СН'!$F$26</f>
        <v>724.09600362000003</v>
      </c>
      <c r="Q48" s="36">
        <f>SUMIFS(СВЦЭМ!$D$33:$D$776,СВЦЭМ!$A$33:$A$776,$A48,СВЦЭМ!$B$33:$B$776,Q$47)+'СЕТ СН'!$F$14+СВЦЭМ!$D$10+'СЕТ СН'!$F$6-'СЕТ СН'!$F$26</f>
        <v>734.13485527</v>
      </c>
      <c r="R48" s="36">
        <f>SUMIFS(СВЦЭМ!$D$33:$D$776,СВЦЭМ!$A$33:$A$776,$A48,СВЦЭМ!$B$33:$B$776,R$47)+'СЕТ СН'!$F$14+СВЦЭМ!$D$10+'СЕТ СН'!$F$6-'СЕТ СН'!$F$26</f>
        <v>733.13499222999997</v>
      </c>
      <c r="S48" s="36">
        <f>SUMIFS(СВЦЭМ!$D$33:$D$776,СВЦЭМ!$A$33:$A$776,$A48,СВЦЭМ!$B$33:$B$776,S$47)+'СЕТ СН'!$F$14+СВЦЭМ!$D$10+'СЕТ СН'!$F$6-'СЕТ СН'!$F$26</f>
        <v>727.68609583</v>
      </c>
      <c r="T48" s="36">
        <f>SUMIFS(СВЦЭМ!$D$33:$D$776,СВЦЭМ!$A$33:$A$776,$A48,СВЦЭМ!$B$33:$B$776,T$47)+'СЕТ СН'!$F$14+СВЦЭМ!$D$10+'СЕТ СН'!$F$6-'СЕТ СН'!$F$26</f>
        <v>725.22852727999998</v>
      </c>
      <c r="U48" s="36">
        <f>SUMIFS(СВЦЭМ!$D$33:$D$776,СВЦЭМ!$A$33:$A$776,$A48,СВЦЭМ!$B$33:$B$776,U$47)+'СЕТ СН'!$F$14+СВЦЭМ!$D$10+'СЕТ СН'!$F$6-'СЕТ СН'!$F$26</f>
        <v>746.38862060999998</v>
      </c>
      <c r="V48" s="36">
        <f>SUMIFS(СВЦЭМ!$D$33:$D$776,СВЦЭМ!$A$33:$A$776,$A48,СВЦЭМ!$B$33:$B$776,V$47)+'СЕТ СН'!$F$14+СВЦЭМ!$D$10+'СЕТ СН'!$F$6-'СЕТ СН'!$F$26</f>
        <v>750.89544051999997</v>
      </c>
      <c r="W48" s="36">
        <f>SUMIFS(СВЦЭМ!$D$33:$D$776,СВЦЭМ!$A$33:$A$776,$A48,СВЦЭМ!$B$33:$B$776,W$47)+'СЕТ СН'!$F$14+СВЦЭМ!$D$10+'СЕТ СН'!$F$6-'СЕТ СН'!$F$26</f>
        <v>753.85384754999995</v>
      </c>
      <c r="X48" s="36">
        <f>SUMIFS(СВЦЭМ!$D$33:$D$776,СВЦЭМ!$A$33:$A$776,$A48,СВЦЭМ!$B$33:$B$776,X$47)+'СЕТ СН'!$F$14+СВЦЭМ!$D$10+'СЕТ СН'!$F$6-'СЕТ СН'!$F$26</f>
        <v>744.27842551000003</v>
      </c>
      <c r="Y48" s="36">
        <f>SUMIFS(СВЦЭМ!$D$33:$D$776,СВЦЭМ!$A$33:$A$776,$A48,СВЦЭМ!$B$33:$B$776,Y$47)+'СЕТ СН'!$F$14+СВЦЭМ!$D$10+'СЕТ СН'!$F$6-'СЕТ СН'!$F$26</f>
        <v>809.62427671</v>
      </c>
      <c r="AA48" s="45"/>
    </row>
    <row r="49" spans="1:25" ht="15.75" x14ac:dyDescent="0.2">
      <c r="A49" s="35">
        <f>A48+1</f>
        <v>43740</v>
      </c>
      <c r="B49" s="36">
        <f>SUMIFS(СВЦЭМ!$D$33:$D$776,СВЦЭМ!$A$33:$A$776,$A49,СВЦЭМ!$B$33:$B$776,B$47)+'СЕТ СН'!$F$14+СВЦЭМ!$D$10+'СЕТ СН'!$F$6-'СЕТ СН'!$F$26</f>
        <v>854.70440254999994</v>
      </c>
      <c r="C49" s="36">
        <f>SUMIFS(СВЦЭМ!$D$33:$D$776,СВЦЭМ!$A$33:$A$776,$A49,СВЦЭМ!$B$33:$B$776,C$47)+'СЕТ СН'!$F$14+СВЦЭМ!$D$10+'СЕТ СН'!$F$6-'СЕТ СН'!$F$26</f>
        <v>881.67878323000002</v>
      </c>
      <c r="D49" s="36">
        <f>SUMIFS(СВЦЭМ!$D$33:$D$776,СВЦЭМ!$A$33:$A$776,$A49,СВЦЭМ!$B$33:$B$776,D$47)+'СЕТ СН'!$F$14+СВЦЭМ!$D$10+'СЕТ СН'!$F$6-'СЕТ СН'!$F$26</f>
        <v>896.25148723999996</v>
      </c>
      <c r="E49" s="36">
        <f>SUMIFS(СВЦЭМ!$D$33:$D$776,СВЦЭМ!$A$33:$A$776,$A49,СВЦЭМ!$B$33:$B$776,E$47)+'СЕТ СН'!$F$14+СВЦЭМ!$D$10+'СЕТ СН'!$F$6-'СЕТ СН'!$F$26</f>
        <v>902.24389856000005</v>
      </c>
      <c r="F49" s="36">
        <f>SUMIFS(СВЦЭМ!$D$33:$D$776,СВЦЭМ!$A$33:$A$776,$A49,СВЦЭМ!$B$33:$B$776,F$47)+'СЕТ СН'!$F$14+СВЦЭМ!$D$10+'СЕТ СН'!$F$6-'СЕТ СН'!$F$26</f>
        <v>919.12180726999998</v>
      </c>
      <c r="G49" s="36">
        <f>SUMIFS(СВЦЭМ!$D$33:$D$776,СВЦЭМ!$A$33:$A$776,$A49,СВЦЭМ!$B$33:$B$776,G$47)+'СЕТ СН'!$F$14+СВЦЭМ!$D$10+'СЕТ СН'!$F$6-'СЕТ СН'!$F$26</f>
        <v>899.87642117999997</v>
      </c>
      <c r="H49" s="36">
        <f>SUMIFS(СВЦЭМ!$D$33:$D$776,СВЦЭМ!$A$33:$A$776,$A49,СВЦЭМ!$B$33:$B$776,H$47)+'СЕТ СН'!$F$14+СВЦЭМ!$D$10+'СЕТ СН'!$F$6-'СЕТ СН'!$F$26</f>
        <v>837.32544381000002</v>
      </c>
      <c r="I49" s="36">
        <f>SUMIFS(СВЦЭМ!$D$33:$D$776,СВЦЭМ!$A$33:$A$776,$A49,СВЦЭМ!$B$33:$B$776,I$47)+'СЕТ СН'!$F$14+СВЦЭМ!$D$10+'СЕТ СН'!$F$6-'СЕТ СН'!$F$26</f>
        <v>748.90024626000002</v>
      </c>
      <c r="J49" s="36">
        <f>SUMIFS(СВЦЭМ!$D$33:$D$776,СВЦЭМ!$A$33:$A$776,$A49,СВЦЭМ!$B$33:$B$776,J$47)+'СЕТ СН'!$F$14+СВЦЭМ!$D$10+'СЕТ СН'!$F$6-'СЕТ СН'!$F$26</f>
        <v>744.46329690000005</v>
      </c>
      <c r="K49" s="36">
        <f>SUMIFS(СВЦЭМ!$D$33:$D$776,СВЦЭМ!$A$33:$A$776,$A49,СВЦЭМ!$B$33:$B$776,K$47)+'СЕТ СН'!$F$14+СВЦЭМ!$D$10+'СЕТ СН'!$F$6-'СЕТ СН'!$F$26</f>
        <v>755.05880720000005</v>
      </c>
      <c r="L49" s="36">
        <f>SUMIFS(СВЦЭМ!$D$33:$D$776,СВЦЭМ!$A$33:$A$776,$A49,СВЦЭМ!$B$33:$B$776,L$47)+'СЕТ СН'!$F$14+СВЦЭМ!$D$10+'СЕТ СН'!$F$6-'СЕТ СН'!$F$26</f>
        <v>755.30230279</v>
      </c>
      <c r="M49" s="36">
        <f>SUMIFS(СВЦЭМ!$D$33:$D$776,СВЦЭМ!$A$33:$A$776,$A49,СВЦЭМ!$B$33:$B$776,M$47)+'СЕТ СН'!$F$14+СВЦЭМ!$D$10+'СЕТ СН'!$F$6-'СЕТ СН'!$F$26</f>
        <v>746.50506645999997</v>
      </c>
      <c r="N49" s="36">
        <f>SUMIFS(СВЦЭМ!$D$33:$D$776,СВЦЭМ!$A$33:$A$776,$A49,СВЦЭМ!$B$33:$B$776,N$47)+'СЕТ СН'!$F$14+СВЦЭМ!$D$10+'СЕТ СН'!$F$6-'СЕТ СН'!$F$26</f>
        <v>741.47415856999999</v>
      </c>
      <c r="O49" s="36">
        <f>SUMIFS(СВЦЭМ!$D$33:$D$776,СВЦЭМ!$A$33:$A$776,$A49,СВЦЭМ!$B$33:$B$776,O$47)+'СЕТ СН'!$F$14+СВЦЭМ!$D$10+'СЕТ СН'!$F$6-'СЕТ СН'!$F$26</f>
        <v>743.55485354999996</v>
      </c>
      <c r="P49" s="36">
        <f>SUMIFS(СВЦЭМ!$D$33:$D$776,СВЦЭМ!$A$33:$A$776,$A49,СВЦЭМ!$B$33:$B$776,P$47)+'СЕТ СН'!$F$14+СВЦЭМ!$D$10+'СЕТ СН'!$F$6-'СЕТ СН'!$F$26</f>
        <v>747.59649963000004</v>
      </c>
      <c r="Q49" s="36">
        <f>SUMIFS(СВЦЭМ!$D$33:$D$776,СВЦЭМ!$A$33:$A$776,$A49,СВЦЭМ!$B$33:$B$776,Q$47)+'СЕТ СН'!$F$14+СВЦЭМ!$D$10+'СЕТ СН'!$F$6-'СЕТ СН'!$F$26</f>
        <v>750.09863600999995</v>
      </c>
      <c r="R49" s="36">
        <f>SUMIFS(СВЦЭМ!$D$33:$D$776,СВЦЭМ!$A$33:$A$776,$A49,СВЦЭМ!$B$33:$B$776,R$47)+'СЕТ СН'!$F$14+СВЦЭМ!$D$10+'СЕТ СН'!$F$6-'СЕТ СН'!$F$26</f>
        <v>754.89326131999997</v>
      </c>
      <c r="S49" s="36">
        <f>SUMIFS(СВЦЭМ!$D$33:$D$776,СВЦЭМ!$A$33:$A$776,$A49,СВЦЭМ!$B$33:$B$776,S$47)+'СЕТ СН'!$F$14+СВЦЭМ!$D$10+'СЕТ СН'!$F$6-'СЕТ СН'!$F$26</f>
        <v>749.74005099999999</v>
      </c>
      <c r="T49" s="36">
        <f>SUMIFS(СВЦЭМ!$D$33:$D$776,СВЦЭМ!$A$33:$A$776,$A49,СВЦЭМ!$B$33:$B$776,T$47)+'СЕТ СН'!$F$14+СВЦЭМ!$D$10+'СЕТ СН'!$F$6-'СЕТ СН'!$F$26</f>
        <v>755.29992085000003</v>
      </c>
      <c r="U49" s="36">
        <f>SUMIFS(СВЦЭМ!$D$33:$D$776,СВЦЭМ!$A$33:$A$776,$A49,СВЦЭМ!$B$33:$B$776,U$47)+'СЕТ СН'!$F$14+СВЦЭМ!$D$10+'СЕТ СН'!$F$6-'СЕТ СН'!$F$26</f>
        <v>777.18917604000001</v>
      </c>
      <c r="V49" s="36">
        <f>SUMIFS(СВЦЭМ!$D$33:$D$776,СВЦЭМ!$A$33:$A$776,$A49,СВЦЭМ!$B$33:$B$776,V$47)+'СЕТ СН'!$F$14+СВЦЭМ!$D$10+'СЕТ СН'!$F$6-'СЕТ СН'!$F$26</f>
        <v>774.81337200999997</v>
      </c>
      <c r="W49" s="36">
        <f>SUMIFS(СВЦЭМ!$D$33:$D$776,СВЦЭМ!$A$33:$A$776,$A49,СВЦЭМ!$B$33:$B$776,W$47)+'СЕТ СН'!$F$14+СВЦЭМ!$D$10+'СЕТ СН'!$F$6-'СЕТ СН'!$F$26</f>
        <v>755.76460494000003</v>
      </c>
      <c r="X49" s="36">
        <f>SUMIFS(СВЦЭМ!$D$33:$D$776,СВЦЭМ!$A$33:$A$776,$A49,СВЦЭМ!$B$33:$B$776,X$47)+'СЕТ СН'!$F$14+СВЦЭМ!$D$10+'СЕТ СН'!$F$6-'СЕТ СН'!$F$26</f>
        <v>745.69409674999997</v>
      </c>
      <c r="Y49" s="36">
        <f>SUMIFS(СВЦЭМ!$D$33:$D$776,СВЦЭМ!$A$33:$A$776,$A49,СВЦЭМ!$B$33:$B$776,Y$47)+'СЕТ СН'!$F$14+СВЦЭМ!$D$10+'СЕТ СН'!$F$6-'СЕТ СН'!$F$26</f>
        <v>818.75379283999996</v>
      </c>
    </row>
    <row r="50" spans="1:25" ht="15.75" x14ac:dyDescent="0.2">
      <c r="A50" s="35">
        <f t="shared" ref="A50:A78" si="1">A49+1</f>
        <v>43741</v>
      </c>
      <c r="B50" s="36">
        <f>SUMIFS(СВЦЭМ!$D$33:$D$776,СВЦЭМ!$A$33:$A$776,$A50,СВЦЭМ!$B$33:$B$776,B$47)+'СЕТ СН'!$F$14+СВЦЭМ!$D$10+'СЕТ СН'!$F$6-'СЕТ СН'!$F$26</f>
        <v>860.47315821999996</v>
      </c>
      <c r="C50" s="36">
        <f>SUMIFS(СВЦЭМ!$D$33:$D$776,СВЦЭМ!$A$33:$A$776,$A50,СВЦЭМ!$B$33:$B$776,C$47)+'СЕТ СН'!$F$14+СВЦЭМ!$D$10+'СЕТ СН'!$F$6-'СЕТ СН'!$F$26</f>
        <v>898.09937779999996</v>
      </c>
      <c r="D50" s="36">
        <f>SUMIFS(СВЦЭМ!$D$33:$D$776,СВЦЭМ!$A$33:$A$776,$A50,СВЦЭМ!$B$33:$B$776,D$47)+'СЕТ СН'!$F$14+СВЦЭМ!$D$10+'СЕТ СН'!$F$6-'СЕТ СН'!$F$26</f>
        <v>920.50425749999999</v>
      </c>
      <c r="E50" s="36">
        <f>SUMIFS(СВЦЭМ!$D$33:$D$776,СВЦЭМ!$A$33:$A$776,$A50,СВЦЭМ!$B$33:$B$776,E$47)+'СЕТ СН'!$F$14+СВЦЭМ!$D$10+'СЕТ СН'!$F$6-'СЕТ СН'!$F$26</f>
        <v>926.04180482000004</v>
      </c>
      <c r="F50" s="36">
        <f>SUMIFS(СВЦЭМ!$D$33:$D$776,СВЦЭМ!$A$33:$A$776,$A50,СВЦЭМ!$B$33:$B$776,F$47)+'СЕТ СН'!$F$14+СВЦЭМ!$D$10+'СЕТ СН'!$F$6-'СЕТ СН'!$F$26</f>
        <v>922.77174901000001</v>
      </c>
      <c r="G50" s="36">
        <f>SUMIFS(СВЦЭМ!$D$33:$D$776,СВЦЭМ!$A$33:$A$776,$A50,СВЦЭМ!$B$33:$B$776,G$47)+'СЕТ СН'!$F$14+СВЦЭМ!$D$10+'СЕТ СН'!$F$6-'СЕТ СН'!$F$26</f>
        <v>907.40673688000004</v>
      </c>
      <c r="H50" s="36">
        <f>SUMIFS(СВЦЭМ!$D$33:$D$776,СВЦЭМ!$A$33:$A$776,$A50,СВЦЭМ!$B$33:$B$776,H$47)+'СЕТ СН'!$F$14+СВЦЭМ!$D$10+'СЕТ СН'!$F$6-'СЕТ СН'!$F$26</f>
        <v>837.58058597000002</v>
      </c>
      <c r="I50" s="36">
        <f>SUMIFS(СВЦЭМ!$D$33:$D$776,СВЦЭМ!$A$33:$A$776,$A50,СВЦЭМ!$B$33:$B$776,I$47)+'СЕТ СН'!$F$14+СВЦЭМ!$D$10+'СЕТ СН'!$F$6-'СЕТ СН'!$F$26</f>
        <v>756.53392864</v>
      </c>
      <c r="J50" s="36">
        <f>SUMIFS(СВЦЭМ!$D$33:$D$776,СВЦЭМ!$A$33:$A$776,$A50,СВЦЭМ!$B$33:$B$776,J$47)+'СЕТ СН'!$F$14+СВЦЭМ!$D$10+'СЕТ СН'!$F$6-'СЕТ СН'!$F$26</f>
        <v>758.98046220000003</v>
      </c>
      <c r="K50" s="36">
        <f>SUMIFS(СВЦЭМ!$D$33:$D$776,СВЦЭМ!$A$33:$A$776,$A50,СВЦЭМ!$B$33:$B$776,K$47)+'СЕТ СН'!$F$14+СВЦЭМ!$D$10+'СЕТ СН'!$F$6-'СЕТ СН'!$F$26</f>
        <v>770.34792865999998</v>
      </c>
      <c r="L50" s="36">
        <f>SUMIFS(СВЦЭМ!$D$33:$D$776,СВЦЭМ!$A$33:$A$776,$A50,СВЦЭМ!$B$33:$B$776,L$47)+'СЕТ СН'!$F$14+СВЦЭМ!$D$10+'СЕТ СН'!$F$6-'СЕТ СН'!$F$26</f>
        <v>776.84686061000002</v>
      </c>
      <c r="M50" s="36">
        <f>SUMIFS(СВЦЭМ!$D$33:$D$776,СВЦЭМ!$A$33:$A$776,$A50,СВЦЭМ!$B$33:$B$776,M$47)+'СЕТ СН'!$F$14+СВЦЭМ!$D$10+'СЕТ СН'!$F$6-'СЕТ СН'!$F$26</f>
        <v>768.11290030999999</v>
      </c>
      <c r="N50" s="36">
        <f>SUMIFS(СВЦЭМ!$D$33:$D$776,СВЦЭМ!$A$33:$A$776,$A50,СВЦЭМ!$B$33:$B$776,N$47)+'СЕТ СН'!$F$14+СВЦЭМ!$D$10+'СЕТ СН'!$F$6-'СЕТ СН'!$F$26</f>
        <v>810.23596625999994</v>
      </c>
      <c r="O50" s="36">
        <f>SUMIFS(СВЦЭМ!$D$33:$D$776,СВЦЭМ!$A$33:$A$776,$A50,СВЦЭМ!$B$33:$B$776,O$47)+'СЕТ СН'!$F$14+СВЦЭМ!$D$10+'СЕТ СН'!$F$6-'СЕТ СН'!$F$26</f>
        <v>859.99671831000001</v>
      </c>
      <c r="P50" s="36">
        <f>SUMIFS(СВЦЭМ!$D$33:$D$776,СВЦЭМ!$A$33:$A$776,$A50,СВЦЭМ!$B$33:$B$776,P$47)+'СЕТ СН'!$F$14+СВЦЭМ!$D$10+'СЕТ СН'!$F$6-'СЕТ СН'!$F$26</f>
        <v>861.82810068000003</v>
      </c>
      <c r="Q50" s="36">
        <f>SUMIFS(СВЦЭМ!$D$33:$D$776,СВЦЭМ!$A$33:$A$776,$A50,СВЦЭМ!$B$33:$B$776,Q$47)+'СЕТ СН'!$F$14+СВЦЭМ!$D$10+'СЕТ СН'!$F$6-'СЕТ СН'!$F$26</f>
        <v>857.91214758000001</v>
      </c>
      <c r="R50" s="36">
        <f>SUMIFS(СВЦЭМ!$D$33:$D$776,СВЦЭМ!$A$33:$A$776,$A50,СВЦЭМ!$B$33:$B$776,R$47)+'СЕТ СН'!$F$14+СВЦЭМ!$D$10+'СЕТ СН'!$F$6-'СЕТ СН'!$F$26</f>
        <v>804.99483348000001</v>
      </c>
      <c r="S50" s="36">
        <f>SUMIFS(СВЦЭМ!$D$33:$D$776,СВЦЭМ!$A$33:$A$776,$A50,СВЦЭМ!$B$33:$B$776,S$47)+'СЕТ СН'!$F$14+СВЦЭМ!$D$10+'СЕТ СН'!$F$6-'СЕТ СН'!$F$26</f>
        <v>790.29443462999996</v>
      </c>
      <c r="T50" s="36">
        <f>SUMIFS(СВЦЭМ!$D$33:$D$776,СВЦЭМ!$A$33:$A$776,$A50,СВЦЭМ!$B$33:$B$776,T$47)+'СЕТ СН'!$F$14+СВЦЭМ!$D$10+'СЕТ СН'!$F$6-'СЕТ СН'!$F$26</f>
        <v>778.29502306999996</v>
      </c>
      <c r="U50" s="36">
        <f>SUMIFS(СВЦЭМ!$D$33:$D$776,СВЦЭМ!$A$33:$A$776,$A50,СВЦЭМ!$B$33:$B$776,U$47)+'СЕТ СН'!$F$14+СВЦЭМ!$D$10+'СЕТ СН'!$F$6-'СЕТ СН'!$F$26</f>
        <v>787.95317321999994</v>
      </c>
      <c r="V50" s="36">
        <f>SUMIFS(СВЦЭМ!$D$33:$D$776,СВЦЭМ!$A$33:$A$776,$A50,СВЦЭМ!$B$33:$B$776,V$47)+'СЕТ СН'!$F$14+СВЦЭМ!$D$10+'СЕТ СН'!$F$6-'СЕТ СН'!$F$26</f>
        <v>791.85352115000001</v>
      </c>
      <c r="W50" s="36">
        <f>SUMIFS(СВЦЭМ!$D$33:$D$776,СВЦЭМ!$A$33:$A$776,$A50,СВЦЭМ!$B$33:$B$776,W$47)+'СЕТ СН'!$F$14+СВЦЭМ!$D$10+'СЕТ СН'!$F$6-'СЕТ СН'!$F$26</f>
        <v>791.24821486999997</v>
      </c>
      <c r="X50" s="36">
        <f>SUMIFS(СВЦЭМ!$D$33:$D$776,СВЦЭМ!$A$33:$A$776,$A50,СВЦЭМ!$B$33:$B$776,X$47)+'СЕТ СН'!$F$14+СВЦЭМ!$D$10+'СЕТ СН'!$F$6-'СЕТ СН'!$F$26</f>
        <v>758.58004489999996</v>
      </c>
      <c r="Y50" s="36">
        <f>SUMIFS(СВЦЭМ!$D$33:$D$776,СВЦЭМ!$A$33:$A$776,$A50,СВЦЭМ!$B$33:$B$776,Y$47)+'СЕТ СН'!$F$14+СВЦЭМ!$D$10+'СЕТ СН'!$F$6-'СЕТ СН'!$F$26</f>
        <v>781.32172981999997</v>
      </c>
    </row>
    <row r="51" spans="1:25" ht="15.75" x14ac:dyDescent="0.2">
      <c r="A51" s="35">
        <f t="shared" si="1"/>
        <v>43742</v>
      </c>
      <c r="B51" s="36">
        <f>SUMIFS(СВЦЭМ!$D$33:$D$776,СВЦЭМ!$A$33:$A$776,$A51,СВЦЭМ!$B$33:$B$776,B$47)+'СЕТ СН'!$F$14+СВЦЭМ!$D$10+'СЕТ СН'!$F$6-'СЕТ СН'!$F$26</f>
        <v>854.61111263999999</v>
      </c>
      <c r="C51" s="36">
        <f>SUMIFS(СВЦЭМ!$D$33:$D$776,СВЦЭМ!$A$33:$A$776,$A51,СВЦЭМ!$B$33:$B$776,C$47)+'СЕТ СН'!$F$14+СВЦЭМ!$D$10+'СЕТ СН'!$F$6-'СЕТ СН'!$F$26</f>
        <v>887.08957105000002</v>
      </c>
      <c r="D51" s="36">
        <f>SUMIFS(СВЦЭМ!$D$33:$D$776,СВЦЭМ!$A$33:$A$776,$A51,СВЦЭМ!$B$33:$B$776,D$47)+'СЕТ СН'!$F$14+СВЦЭМ!$D$10+'СЕТ СН'!$F$6-'СЕТ СН'!$F$26</f>
        <v>890.18176105999999</v>
      </c>
      <c r="E51" s="36">
        <f>SUMIFS(СВЦЭМ!$D$33:$D$776,СВЦЭМ!$A$33:$A$776,$A51,СВЦЭМ!$B$33:$B$776,E$47)+'СЕТ СН'!$F$14+СВЦЭМ!$D$10+'СЕТ СН'!$F$6-'СЕТ СН'!$F$26</f>
        <v>911.08448057999999</v>
      </c>
      <c r="F51" s="36">
        <f>SUMIFS(СВЦЭМ!$D$33:$D$776,СВЦЭМ!$A$33:$A$776,$A51,СВЦЭМ!$B$33:$B$776,F$47)+'СЕТ СН'!$F$14+СВЦЭМ!$D$10+'СЕТ СН'!$F$6-'СЕТ СН'!$F$26</f>
        <v>889.11421576999999</v>
      </c>
      <c r="G51" s="36">
        <f>SUMIFS(СВЦЭМ!$D$33:$D$776,СВЦЭМ!$A$33:$A$776,$A51,СВЦЭМ!$B$33:$B$776,G$47)+'СЕТ СН'!$F$14+СВЦЭМ!$D$10+'СЕТ СН'!$F$6-'СЕТ СН'!$F$26</f>
        <v>863.99890796</v>
      </c>
      <c r="H51" s="36">
        <f>SUMIFS(СВЦЭМ!$D$33:$D$776,СВЦЭМ!$A$33:$A$776,$A51,СВЦЭМ!$B$33:$B$776,H$47)+'СЕТ СН'!$F$14+СВЦЭМ!$D$10+'СЕТ СН'!$F$6-'СЕТ СН'!$F$26</f>
        <v>815.97143289999997</v>
      </c>
      <c r="I51" s="36">
        <f>SUMIFS(СВЦЭМ!$D$33:$D$776,СВЦЭМ!$A$33:$A$776,$A51,СВЦЭМ!$B$33:$B$776,I$47)+'СЕТ СН'!$F$14+СВЦЭМ!$D$10+'СЕТ СН'!$F$6-'СЕТ СН'!$F$26</f>
        <v>732.48069712999995</v>
      </c>
      <c r="J51" s="36">
        <f>SUMIFS(СВЦЭМ!$D$33:$D$776,СВЦЭМ!$A$33:$A$776,$A51,СВЦЭМ!$B$33:$B$776,J$47)+'СЕТ СН'!$F$14+СВЦЭМ!$D$10+'СЕТ СН'!$F$6-'СЕТ СН'!$F$26</f>
        <v>735.63278724999998</v>
      </c>
      <c r="K51" s="36">
        <f>SUMIFS(СВЦЭМ!$D$33:$D$776,СВЦЭМ!$A$33:$A$776,$A51,СВЦЭМ!$B$33:$B$776,K$47)+'СЕТ СН'!$F$14+СВЦЭМ!$D$10+'СЕТ СН'!$F$6-'СЕТ СН'!$F$26</f>
        <v>752.74603010999999</v>
      </c>
      <c r="L51" s="36">
        <f>SUMIFS(СВЦЭМ!$D$33:$D$776,СВЦЭМ!$A$33:$A$776,$A51,СВЦЭМ!$B$33:$B$776,L$47)+'СЕТ СН'!$F$14+СВЦЭМ!$D$10+'СЕТ СН'!$F$6-'СЕТ СН'!$F$26</f>
        <v>755.35999963999996</v>
      </c>
      <c r="M51" s="36">
        <f>SUMIFS(СВЦЭМ!$D$33:$D$776,СВЦЭМ!$A$33:$A$776,$A51,СВЦЭМ!$B$33:$B$776,M$47)+'СЕТ СН'!$F$14+СВЦЭМ!$D$10+'СЕТ СН'!$F$6-'СЕТ СН'!$F$26</f>
        <v>748.13101810000001</v>
      </c>
      <c r="N51" s="36">
        <f>SUMIFS(СВЦЭМ!$D$33:$D$776,СВЦЭМ!$A$33:$A$776,$A51,СВЦЭМ!$B$33:$B$776,N$47)+'СЕТ СН'!$F$14+СВЦЭМ!$D$10+'СЕТ СН'!$F$6-'СЕТ СН'!$F$26</f>
        <v>744.29770631999997</v>
      </c>
      <c r="O51" s="36">
        <f>SUMIFS(СВЦЭМ!$D$33:$D$776,СВЦЭМ!$A$33:$A$776,$A51,СВЦЭМ!$B$33:$B$776,O$47)+'СЕТ СН'!$F$14+СВЦЭМ!$D$10+'СЕТ СН'!$F$6-'СЕТ СН'!$F$26</f>
        <v>744.47307888</v>
      </c>
      <c r="P51" s="36">
        <f>SUMIFS(СВЦЭМ!$D$33:$D$776,СВЦЭМ!$A$33:$A$776,$A51,СВЦЭМ!$B$33:$B$776,P$47)+'СЕТ СН'!$F$14+СВЦЭМ!$D$10+'СЕТ СН'!$F$6-'СЕТ СН'!$F$26</f>
        <v>744.32490338000002</v>
      </c>
      <c r="Q51" s="36">
        <f>SUMIFS(СВЦЭМ!$D$33:$D$776,СВЦЭМ!$A$33:$A$776,$A51,СВЦЭМ!$B$33:$B$776,Q$47)+'СЕТ СН'!$F$14+СВЦЭМ!$D$10+'СЕТ СН'!$F$6-'СЕТ СН'!$F$26</f>
        <v>742.98533342999997</v>
      </c>
      <c r="R51" s="36">
        <f>SUMIFS(СВЦЭМ!$D$33:$D$776,СВЦЭМ!$A$33:$A$776,$A51,СВЦЭМ!$B$33:$B$776,R$47)+'СЕТ СН'!$F$14+СВЦЭМ!$D$10+'СЕТ СН'!$F$6-'СЕТ СН'!$F$26</f>
        <v>738.04761327999995</v>
      </c>
      <c r="S51" s="36">
        <f>SUMIFS(СВЦЭМ!$D$33:$D$776,СВЦЭМ!$A$33:$A$776,$A51,СВЦЭМ!$B$33:$B$776,S$47)+'СЕТ СН'!$F$14+СВЦЭМ!$D$10+'СЕТ СН'!$F$6-'СЕТ СН'!$F$26</f>
        <v>737.27184741999997</v>
      </c>
      <c r="T51" s="36">
        <f>SUMIFS(СВЦЭМ!$D$33:$D$776,СВЦЭМ!$A$33:$A$776,$A51,СВЦЭМ!$B$33:$B$776,T$47)+'СЕТ СН'!$F$14+СВЦЭМ!$D$10+'СЕТ СН'!$F$6-'СЕТ СН'!$F$26</f>
        <v>740.69919743000003</v>
      </c>
      <c r="U51" s="36">
        <f>SUMIFS(СВЦЭМ!$D$33:$D$776,СВЦЭМ!$A$33:$A$776,$A51,СВЦЭМ!$B$33:$B$776,U$47)+'СЕТ СН'!$F$14+СВЦЭМ!$D$10+'СЕТ СН'!$F$6-'СЕТ СН'!$F$26</f>
        <v>756.67707430999997</v>
      </c>
      <c r="V51" s="36">
        <f>SUMIFS(СВЦЭМ!$D$33:$D$776,СВЦЭМ!$A$33:$A$776,$A51,СВЦЭМ!$B$33:$B$776,V$47)+'СЕТ СН'!$F$14+СВЦЭМ!$D$10+'СЕТ СН'!$F$6-'СЕТ СН'!$F$26</f>
        <v>750.89622062000001</v>
      </c>
      <c r="W51" s="36">
        <f>SUMIFS(СВЦЭМ!$D$33:$D$776,СВЦЭМ!$A$33:$A$776,$A51,СВЦЭМ!$B$33:$B$776,W$47)+'СЕТ СН'!$F$14+СВЦЭМ!$D$10+'СЕТ СН'!$F$6-'СЕТ СН'!$F$26</f>
        <v>733.1621146</v>
      </c>
      <c r="X51" s="36">
        <f>SUMIFS(СВЦЭМ!$D$33:$D$776,СВЦЭМ!$A$33:$A$776,$A51,СВЦЭМ!$B$33:$B$776,X$47)+'СЕТ СН'!$F$14+СВЦЭМ!$D$10+'СЕТ СН'!$F$6-'СЕТ СН'!$F$26</f>
        <v>761.60841186000005</v>
      </c>
      <c r="Y51" s="36">
        <f>SUMIFS(СВЦЭМ!$D$33:$D$776,СВЦЭМ!$A$33:$A$776,$A51,СВЦЭМ!$B$33:$B$776,Y$47)+'СЕТ СН'!$F$14+СВЦЭМ!$D$10+'СЕТ СН'!$F$6-'СЕТ СН'!$F$26</f>
        <v>823.99388628999998</v>
      </c>
    </row>
    <row r="52" spans="1:25" ht="15.75" x14ac:dyDescent="0.2">
      <c r="A52" s="35">
        <f t="shared" si="1"/>
        <v>43743</v>
      </c>
      <c r="B52" s="36">
        <f>SUMIFS(СВЦЭМ!$D$33:$D$776,СВЦЭМ!$A$33:$A$776,$A52,СВЦЭМ!$B$33:$B$776,B$47)+'СЕТ СН'!$F$14+СВЦЭМ!$D$10+'СЕТ СН'!$F$6-'СЕТ СН'!$F$26</f>
        <v>861.33744435999995</v>
      </c>
      <c r="C52" s="36">
        <f>SUMIFS(СВЦЭМ!$D$33:$D$776,СВЦЭМ!$A$33:$A$776,$A52,СВЦЭМ!$B$33:$B$776,C$47)+'СЕТ СН'!$F$14+СВЦЭМ!$D$10+'СЕТ СН'!$F$6-'СЕТ СН'!$F$26</f>
        <v>903.80740810999998</v>
      </c>
      <c r="D52" s="36">
        <f>SUMIFS(СВЦЭМ!$D$33:$D$776,СВЦЭМ!$A$33:$A$776,$A52,СВЦЭМ!$B$33:$B$776,D$47)+'СЕТ СН'!$F$14+СВЦЭМ!$D$10+'СЕТ СН'!$F$6-'СЕТ СН'!$F$26</f>
        <v>915.25498197000002</v>
      </c>
      <c r="E52" s="36">
        <f>SUMIFS(СВЦЭМ!$D$33:$D$776,СВЦЭМ!$A$33:$A$776,$A52,СВЦЭМ!$B$33:$B$776,E$47)+'СЕТ СН'!$F$14+СВЦЭМ!$D$10+'СЕТ СН'!$F$6-'СЕТ СН'!$F$26</f>
        <v>920.75290143999996</v>
      </c>
      <c r="F52" s="36">
        <f>SUMIFS(СВЦЭМ!$D$33:$D$776,СВЦЭМ!$A$33:$A$776,$A52,СВЦЭМ!$B$33:$B$776,F$47)+'СЕТ СН'!$F$14+СВЦЭМ!$D$10+'СЕТ СН'!$F$6-'СЕТ СН'!$F$26</f>
        <v>910.66929270000003</v>
      </c>
      <c r="G52" s="36">
        <f>SUMIFS(СВЦЭМ!$D$33:$D$776,СВЦЭМ!$A$33:$A$776,$A52,СВЦЭМ!$B$33:$B$776,G$47)+'СЕТ СН'!$F$14+СВЦЭМ!$D$10+'СЕТ СН'!$F$6-'СЕТ СН'!$F$26</f>
        <v>907.97076157000004</v>
      </c>
      <c r="H52" s="36">
        <f>SUMIFS(СВЦЭМ!$D$33:$D$776,СВЦЭМ!$A$33:$A$776,$A52,СВЦЭМ!$B$33:$B$776,H$47)+'СЕТ СН'!$F$14+СВЦЭМ!$D$10+'СЕТ СН'!$F$6-'СЕТ СН'!$F$26</f>
        <v>876.92807213000003</v>
      </c>
      <c r="I52" s="36">
        <f>SUMIFS(СВЦЭМ!$D$33:$D$776,СВЦЭМ!$A$33:$A$776,$A52,СВЦЭМ!$B$33:$B$776,I$47)+'СЕТ СН'!$F$14+СВЦЭМ!$D$10+'СЕТ СН'!$F$6-'СЕТ СН'!$F$26</f>
        <v>807.25412586000004</v>
      </c>
      <c r="J52" s="36">
        <f>SUMIFS(СВЦЭМ!$D$33:$D$776,СВЦЭМ!$A$33:$A$776,$A52,СВЦЭМ!$B$33:$B$776,J$47)+'СЕТ СН'!$F$14+СВЦЭМ!$D$10+'СЕТ СН'!$F$6-'СЕТ СН'!$F$26</f>
        <v>749.53731794999999</v>
      </c>
      <c r="K52" s="36">
        <f>SUMIFS(СВЦЭМ!$D$33:$D$776,СВЦЭМ!$A$33:$A$776,$A52,СВЦЭМ!$B$33:$B$776,K$47)+'СЕТ СН'!$F$14+СВЦЭМ!$D$10+'СЕТ СН'!$F$6-'СЕТ СН'!$F$26</f>
        <v>733.75646599000004</v>
      </c>
      <c r="L52" s="36">
        <f>SUMIFS(СВЦЭМ!$D$33:$D$776,СВЦЭМ!$A$33:$A$776,$A52,СВЦЭМ!$B$33:$B$776,L$47)+'СЕТ СН'!$F$14+СВЦЭМ!$D$10+'СЕТ СН'!$F$6-'СЕТ СН'!$F$26</f>
        <v>743.83652907999999</v>
      </c>
      <c r="M52" s="36">
        <f>SUMIFS(СВЦЭМ!$D$33:$D$776,СВЦЭМ!$A$33:$A$776,$A52,СВЦЭМ!$B$33:$B$776,M$47)+'СЕТ СН'!$F$14+СВЦЭМ!$D$10+'СЕТ СН'!$F$6-'СЕТ СН'!$F$26</f>
        <v>737.32910104999996</v>
      </c>
      <c r="N52" s="36">
        <f>SUMIFS(СВЦЭМ!$D$33:$D$776,СВЦЭМ!$A$33:$A$776,$A52,СВЦЭМ!$B$33:$B$776,N$47)+'СЕТ СН'!$F$14+СВЦЭМ!$D$10+'СЕТ СН'!$F$6-'СЕТ СН'!$F$26</f>
        <v>736.69236105000004</v>
      </c>
      <c r="O52" s="36">
        <f>SUMIFS(СВЦЭМ!$D$33:$D$776,СВЦЭМ!$A$33:$A$776,$A52,СВЦЭМ!$B$33:$B$776,O$47)+'СЕТ СН'!$F$14+СВЦЭМ!$D$10+'СЕТ СН'!$F$6-'СЕТ СН'!$F$26</f>
        <v>742.00608629999999</v>
      </c>
      <c r="P52" s="36">
        <f>SUMIFS(СВЦЭМ!$D$33:$D$776,СВЦЭМ!$A$33:$A$776,$A52,СВЦЭМ!$B$33:$B$776,P$47)+'СЕТ СН'!$F$14+СВЦЭМ!$D$10+'СЕТ СН'!$F$6-'СЕТ СН'!$F$26</f>
        <v>749.22062041000004</v>
      </c>
      <c r="Q52" s="36">
        <f>SUMIFS(СВЦЭМ!$D$33:$D$776,СВЦЭМ!$A$33:$A$776,$A52,СВЦЭМ!$B$33:$B$776,Q$47)+'СЕТ СН'!$F$14+СВЦЭМ!$D$10+'СЕТ СН'!$F$6-'СЕТ СН'!$F$26</f>
        <v>750.53643819000001</v>
      </c>
      <c r="R52" s="36">
        <f>SUMIFS(СВЦЭМ!$D$33:$D$776,СВЦЭМ!$A$33:$A$776,$A52,СВЦЭМ!$B$33:$B$776,R$47)+'СЕТ СН'!$F$14+СВЦЭМ!$D$10+'СЕТ СН'!$F$6-'СЕТ СН'!$F$26</f>
        <v>753.57697906999999</v>
      </c>
      <c r="S52" s="36">
        <f>SUMIFS(СВЦЭМ!$D$33:$D$776,СВЦЭМ!$A$33:$A$776,$A52,СВЦЭМ!$B$33:$B$776,S$47)+'СЕТ СН'!$F$14+СВЦЭМ!$D$10+'СЕТ СН'!$F$6-'СЕТ СН'!$F$26</f>
        <v>751.77370910000002</v>
      </c>
      <c r="T52" s="36">
        <f>SUMIFS(СВЦЭМ!$D$33:$D$776,СВЦЭМ!$A$33:$A$776,$A52,СВЦЭМ!$B$33:$B$776,T$47)+'СЕТ СН'!$F$14+СВЦЭМ!$D$10+'СЕТ СН'!$F$6-'СЕТ СН'!$F$26</f>
        <v>744.52049939999995</v>
      </c>
      <c r="U52" s="36">
        <f>SUMIFS(СВЦЭМ!$D$33:$D$776,СВЦЭМ!$A$33:$A$776,$A52,СВЦЭМ!$B$33:$B$776,U$47)+'СЕТ СН'!$F$14+СВЦЭМ!$D$10+'СЕТ СН'!$F$6-'СЕТ СН'!$F$26</f>
        <v>762.97758514999998</v>
      </c>
      <c r="V52" s="36">
        <f>SUMIFS(СВЦЭМ!$D$33:$D$776,СВЦЭМ!$A$33:$A$776,$A52,СВЦЭМ!$B$33:$B$776,V$47)+'СЕТ СН'!$F$14+СВЦЭМ!$D$10+'СЕТ СН'!$F$6-'СЕТ СН'!$F$26</f>
        <v>764.96918823999999</v>
      </c>
      <c r="W52" s="36">
        <f>SUMIFS(СВЦЭМ!$D$33:$D$776,СВЦЭМ!$A$33:$A$776,$A52,СВЦЭМ!$B$33:$B$776,W$47)+'СЕТ СН'!$F$14+СВЦЭМ!$D$10+'СЕТ СН'!$F$6-'СЕТ СН'!$F$26</f>
        <v>753.95121040000004</v>
      </c>
      <c r="X52" s="36">
        <f>SUMIFS(СВЦЭМ!$D$33:$D$776,СВЦЭМ!$A$33:$A$776,$A52,СВЦЭМ!$B$33:$B$776,X$47)+'СЕТ СН'!$F$14+СВЦЭМ!$D$10+'СЕТ СН'!$F$6-'СЕТ СН'!$F$26</f>
        <v>752.00534784000001</v>
      </c>
      <c r="Y52" s="36">
        <f>SUMIFS(СВЦЭМ!$D$33:$D$776,СВЦЭМ!$A$33:$A$776,$A52,СВЦЭМ!$B$33:$B$776,Y$47)+'СЕТ СН'!$F$14+СВЦЭМ!$D$10+'СЕТ СН'!$F$6-'СЕТ СН'!$F$26</f>
        <v>851.55866715000002</v>
      </c>
    </row>
    <row r="53" spans="1:25" ht="15.75" x14ac:dyDescent="0.2">
      <c r="A53" s="35">
        <f t="shared" si="1"/>
        <v>43744</v>
      </c>
      <c r="B53" s="36">
        <f>SUMIFS(СВЦЭМ!$D$33:$D$776,СВЦЭМ!$A$33:$A$776,$A53,СВЦЭМ!$B$33:$B$776,B$47)+'СЕТ СН'!$F$14+СВЦЭМ!$D$10+'СЕТ СН'!$F$6-'СЕТ СН'!$F$26</f>
        <v>846.04960578999999</v>
      </c>
      <c r="C53" s="36">
        <f>SUMIFS(СВЦЭМ!$D$33:$D$776,СВЦЭМ!$A$33:$A$776,$A53,СВЦЭМ!$B$33:$B$776,C$47)+'СЕТ СН'!$F$14+СВЦЭМ!$D$10+'СЕТ СН'!$F$6-'СЕТ СН'!$F$26</f>
        <v>877.15375138000002</v>
      </c>
      <c r="D53" s="36">
        <f>SUMIFS(СВЦЭМ!$D$33:$D$776,СВЦЭМ!$A$33:$A$776,$A53,СВЦЭМ!$B$33:$B$776,D$47)+'СЕТ СН'!$F$14+СВЦЭМ!$D$10+'СЕТ СН'!$F$6-'СЕТ СН'!$F$26</f>
        <v>900.81325233999996</v>
      </c>
      <c r="E53" s="36">
        <f>SUMIFS(СВЦЭМ!$D$33:$D$776,СВЦЭМ!$A$33:$A$776,$A53,СВЦЭМ!$B$33:$B$776,E$47)+'СЕТ СН'!$F$14+СВЦЭМ!$D$10+'СЕТ СН'!$F$6-'СЕТ СН'!$F$26</f>
        <v>910.05764488</v>
      </c>
      <c r="F53" s="36">
        <f>SUMIFS(СВЦЭМ!$D$33:$D$776,СВЦЭМ!$A$33:$A$776,$A53,СВЦЭМ!$B$33:$B$776,F$47)+'СЕТ СН'!$F$14+СВЦЭМ!$D$10+'СЕТ СН'!$F$6-'СЕТ СН'!$F$26</f>
        <v>909.76050531999999</v>
      </c>
      <c r="G53" s="36">
        <f>SUMIFS(СВЦЭМ!$D$33:$D$776,СВЦЭМ!$A$33:$A$776,$A53,СВЦЭМ!$B$33:$B$776,G$47)+'СЕТ СН'!$F$14+СВЦЭМ!$D$10+'СЕТ СН'!$F$6-'СЕТ СН'!$F$26</f>
        <v>909.64450751000004</v>
      </c>
      <c r="H53" s="36">
        <f>SUMIFS(СВЦЭМ!$D$33:$D$776,СВЦЭМ!$A$33:$A$776,$A53,СВЦЭМ!$B$33:$B$776,H$47)+'СЕТ СН'!$F$14+СВЦЭМ!$D$10+'СЕТ СН'!$F$6-'СЕТ СН'!$F$26</f>
        <v>858.48000402000002</v>
      </c>
      <c r="I53" s="36">
        <f>SUMIFS(СВЦЭМ!$D$33:$D$776,СВЦЭМ!$A$33:$A$776,$A53,СВЦЭМ!$B$33:$B$776,I$47)+'СЕТ СН'!$F$14+СВЦЭМ!$D$10+'СЕТ СН'!$F$6-'СЕТ СН'!$F$26</f>
        <v>775.88791616000003</v>
      </c>
      <c r="J53" s="36">
        <f>SUMIFS(СВЦЭМ!$D$33:$D$776,СВЦЭМ!$A$33:$A$776,$A53,СВЦЭМ!$B$33:$B$776,J$47)+'СЕТ СН'!$F$14+СВЦЭМ!$D$10+'СЕТ СН'!$F$6-'СЕТ СН'!$F$26</f>
        <v>724.96141622000005</v>
      </c>
      <c r="K53" s="36">
        <f>SUMIFS(СВЦЭМ!$D$33:$D$776,СВЦЭМ!$A$33:$A$776,$A53,СВЦЭМ!$B$33:$B$776,K$47)+'СЕТ СН'!$F$14+СВЦЭМ!$D$10+'СЕТ СН'!$F$6-'СЕТ СН'!$F$26</f>
        <v>731.45525218</v>
      </c>
      <c r="L53" s="36">
        <f>SUMIFS(СВЦЭМ!$D$33:$D$776,СВЦЭМ!$A$33:$A$776,$A53,СВЦЭМ!$B$33:$B$776,L$47)+'СЕТ СН'!$F$14+СВЦЭМ!$D$10+'СЕТ СН'!$F$6-'СЕТ СН'!$F$26</f>
        <v>746.51262243999997</v>
      </c>
      <c r="M53" s="36">
        <f>SUMIFS(СВЦЭМ!$D$33:$D$776,СВЦЭМ!$A$33:$A$776,$A53,СВЦЭМ!$B$33:$B$776,M$47)+'СЕТ СН'!$F$14+СВЦЭМ!$D$10+'СЕТ СН'!$F$6-'СЕТ СН'!$F$26</f>
        <v>739.39508611999997</v>
      </c>
      <c r="N53" s="36">
        <f>SUMIFS(СВЦЭМ!$D$33:$D$776,СВЦЭМ!$A$33:$A$776,$A53,СВЦЭМ!$B$33:$B$776,N$47)+'СЕТ СН'!$F$14+СВЦЭМ!$D$10+'СЕТ СН'!$F$6-'СЕТ СН'!$F$26</f>
        <v>728.77981979000003</v>
      </c>
      <c r="O53" s="36">
        <f>SUMIFS(СВЦЭМ!$D$33:$D$776,СВЦЭМ!$A$33:$A$776,$A53,СВЦЭМ!$B$33:$B$776,O$47)+'СЕТ СН'!$F$14+СВЦЭМ!$D$10+'СЕТ СН'!$F$6-'СЕТ СН'!$F$26</f>
        <v>729.78649199999995</v>
      </c>
      <c r="P53" s="36">
        <f>SUMIFS(СВЦЭМ!$D$33:$D$776,СВЦЭМ!$A$33:$A$776,$A53,СВЦЭМ!$B$33:$B$776,P$47)+'СЕТ СН'!$F$14+СВЦЭМ!$D$10+'СЕТ СН'!$F$6-'СЕТ СН'!$F$26</f>
        <v>729.03664995999998</v>
      </c>
      <c r="Q53" s="36">
        <f>SUMIFS(СВЦЭМ!$D$33:$D$776,СВЦЭМ!$A$33:$A$776,$A53,СВЦЭМ!$B$33:$B$776,Q$47)+'СЕТ СН'!$F$14+СВЦЭМ!$D$10+'СЕТ СН'!$F$6-'СЕТ СН'!$F$26</f>
        <v>733.22311796999998</v>
      </c>
      <c r="R53" s="36">
        <f>SUMIFS(СВЦЭМ!$D$33:$D$776,СВЦЭМ!$A$33:$A$776,$A53,СВЦЭМ!$B$33:$B$776,R$47)+'СЕТ СН'!$F$14+СВЦЭМ!$D$10+'СЕТ СН'!$F$6-'СЕТ СН'!$F$26</f>
        <v>725.07720101999996</v>
      </c>
      <c r="S53" s="36">
        <f>SUMIFS(СВЦЭМ!$D$33:$D$776,СВЦЭМ!$A$33:$A$776,$A53,СВЦЭМ!$B$33:$B$776,S$47)+'СЕТ СН'!$F$14+СВЦЭМ!$D$10+'СЕТ СН'!$F$6-'СЕТ СН'!$F$26</f>
        <v>732.98837139</v>
      </c>
      <c r="T53" s="36">
        <f>SUMIFS(СВЦЭМ!$D$33:$D$776,СВЦЭМ!$A$33:$A$776,$A53,СВЦЭМ!$B$33:$B$776,T$47)+'СЕТ СН'!$F$14+СВЦЭМ!$D$10+'СЕТ СН'!$F$6-'СЕТ СН'!$F$26</f>
        <v>734.90955349000001</v>
      </c>
      <c r="U53" s="36">
        <f>SUMIFS(СВЦЭМ!$D$33:$D$776,СВЦЭМ!$A$33:$A$776,$A53,СВЦЭМ!$B$33:$B$776,U$47)+'СЕТ СН'!$F$14+СВЦЭМ!$D$10+'СЕТ СН'!$F$6-'СЕТ СН'!$F$26</f>
        <v>752.52582562999999</v>
      </c>
      <c r="V53" s="36">
        <f>SUMIFS(СВЦЭМ!$D$33:$D$776,СВЦЭМ!$A$33:$A$776,$A53,СВЦЭМ!$B$33:$B$776,V$47)+'СЕТ СН'!$F$14+СВЦЭМ!$D$10+'СЕТ СН'!$F$6-'СЕТ СН'!$F$26</f>
        <v>751.59473361000005</v>
      </c>
      <c r="W53" s="36">
        <f>SUMIFS(СВЦЭМ!$D$33:$D$776,СВЦЭМ!$A$33:$A$776,$A53,СВЦЭМ!$B$33:$B$776,W$47)+'СЕТ СН'!$F$14+СВЦЭМ!$D$10+'СЕТ СН'!$F$6-'СЕТ СН'!$F$26</f>
        <v>739.52050387999998</v>
      </c>
      <c r="X53" s="36">
        <f>SUMIFS(СВЦЭМ!$D$33:$D$776,СВЦЭМ!$A$33:$A$776,$A53,СВЦЭМ!$B$33:$B$776,X$47)+'СЕТ СН'!$F$14+СВЦЭМ!$D$10+'СЕТ СН'!$F$6-'СЕТ СН'!$F$26</f>
        <v>730.62430504999998</v>
      </c>
      <c r="Y53" s="36">
        <f>SUMIFS(СВЦЭМ!$D$33:$D$776,СВЦЭМ!$A$33:$A$776,$A53,СВЦЭМ!$B$33:$B$776,Y$47)+'СЕТ СН'!$F$14+СВЦЭМ!$D$10+'СЕТ СН'!$F$6-'СЕТ СН'!$F$26</f>
        <v>770.92863585999999</v>
      </c>
    </row>
    <row r="54" spans="1:25" ht="15.75" x14ac:dyDescent="0.2">
      <c r="A54" s="35">
        <f t="shared" si="1"/>
        <v>43745</v>
      </c>
      <c r="B54" s="36">
        <f>SUMIFS(СВЦЭМ!$D$33:$D$776,СВЦЭМ!$A$33:$A$776,$A54,СВЦЭМ!$B$33:$B$776,B$47)+'СЕТ СН'!$F$14+СВЦЭМ!$D$10+'СЕТ СН'!$F$6-'СЕТ СН'!$F$26</f>
        <v>865.88739637000003</v>
      </c>
      <c r="C54" s="36">
        <f>SUMIFS(СВЦЭМ!$D$33:$D$776,СВЦЭМ!$A$33:$A$776,$A54,СВЦЭМ!$B$33:$B$776,C$47)+'СЕТ СН'!$F$14+СВЦЭМ!$D$10+'СЕТ СН'!$F$6-'СЕТ СН'!$F$26</f>
        <v>885.23642961999997</v>
      </c>
      <c r="D54" s="36">
        <f>SUMIFS(СВЦЭМ!$D$33:$D$776,СВЦЭМ!$A$33:$A$776,$A54,СВЦЭМ!$B$33:$B$776,D$47)+'СЕТ СН'!$F$14+СВЦЭМ!$D$10+'СЕТ СН'!$F$6-'СЕТ СН'!$F$26</f>
        <v>900.01925786000004</v>
      </c>
      <c r="E54" s="36">
        <f>SUMIFS(СВЦЭМ!$D$33:$D$776,СВЦЭМ!$A$33:$A$776,$A54,СВЦЭМ!$B$33:$B$776,E$47)+'СЕТ СН'!$F$14+СВЦЭМ!$D$10+'СЕТ СН'!$F$6-'СЕТ СН'!$F$26</f>
        <v>916.45528448000005</v>
      </c>
      <c r="F54" s="36">
        <f>SUMIFS(СВЦЭМ!$D$33:$D$776,СВЦЭМ!$A$33:$A$776,$A54,СВЦЭМ!$B$33:$B$776,F$47)+'СЕТ СН'!$F$14+СВЦЭМ!$D$10+'СЕТ СН'!$F$6-'СЕТ СН'!$F$26</f>
        <v>923.68304046000003</v>
      </c>
      <c r="G54" s="36">
        <f>SUMIFS(СВЦЭМ!$D$33:$D$776,СВЦЭМ!$A$33:$A$776,$A54,СВЦЭМ!$B$33:$B$776,G$47)+'СЕТ СН'!$F$14+СВЦЭМ!$D$10+'СЕТ СН'!$F$6-'СЕТ СН'!$F$26</f>
        <v>903.51627012999995</v>
      </c>
      <c r="H54" s="36">
        <f>SUMIFS(СВЦЭМ!$D$33:$D$776,СВЦЭМ!$A$33:$A$776,$A54,СВЦЭМ!$B$33:$B$776,H$47)+'СЕТ СН'!$F$14+СВЦЭМ!$D$10+'СЕТ СН'!$F$6-'СЕТ СН'!$F$26</f>
        <v>824.49313444999996</v>
      </c>
      <c r="I54" s="36">
        <f>SUMIFS(СВЦЭМ!$D$33:$D$776,СВЦЭМ!$A$33:$A$776,$A54,СВЦЭМ!$B$33:$B$776,I$47)+'СЕТ СН'!$F$14+СВЦЭМ!$D$10+'СЕТ СН'!$F$6-'СЕТ СН'!$F$26</f>
        <v>741.39911997000002</v>
      </c>
      <c r="J54" s="36">
        <f>SUMIFS(СВЦЭМ!$D$33:$D$776,СВЦЭМ!$A$33:$A$776,$A54,СВЦЭМ!$B$33:$B$776,J$47)+'СЕТ СН'!$F$14+СВЦЭМ!$D$10+'СЕТ СН'!$F$6-'СЕТ СН'!$F$26</f>
        <v>728.01241611</v>
      </c>
      <c r="K54" s="36">
        <f>SUMIFS(СВЦЭМ!$D$33:$D$776,СВЦЭМ!$A$33:$A$776,$A54,СВЦЭМ!$B$33:$B$776,K$47)+'СЕТ СН'!$F$14+СВЦЭМ!$D$10+'СЕТ СН'!$F$6-'СЕТ СН'!$F$26</f>
        <v>729.26601529000004</v>
      </c>
      <c r="L54" s="36">
        <f>SUMIFS(СВЦЭМ!$D$33:$D$776,СВЦЭМ!$A$33:$A$776,$A54,СВЦЭМ!$B$33:$B$776,L$47)+'СЕТ СН'!$F$14+СВЦЭМ!$D$10+'СЕТ СН'!$F$6-'СЕТ СН'!$F$26</f>
        <v>727.46952486999999</v>
      </c>
      <c r="M54" s="36">
        <f>SUMIFS(СВЦЭМ!$D$33:$D$776,СВЦЭМ!$A$33:$A$776,$A54,СВЦЭМ!$B$33:$B$776,M$47)+'СЕТ СН'!$F$14+СВЦЭМ!$D$10+'СЕТ СН'!$F$6-'СЕТ СН'!$F$26</f>
        <v>736.84236591000001</v>
      </c>
      <c r="N54" s="36">
        <f>SUMIFS(СВЦЭМ!$D$33:$D$776,СВЦЭМ!$A$33:$A$776,$A54,СВЦЭМ!$B$33:$B$776,N$47)+'СЕТ СН'!$F$14+СВЦЭМ!$D$10+'СЕТ СН'!$F$6-'СЕТ СН'!$F$26</f>
        <v>743.63303541000005</v>
      </c>
      <c r="O54" s="36">
        <f>SUMIFS(СВЦЭМ!$D$33:$D$776,СВЦЭМ!$A$33:$A$776,$A54,СВЦЭМ!$B$33:$B$776,O$47)+'СЕТ СН'!$F$14+СВЦЭМ!$D$10+'СЕТ СН'!$F$6-'СЕТ СН'!$F$26</f>
        <v>743.04807271999994</v>
      </c>
      <c r="P54" s="36">
        <f>SUMIFS(СВЦЭМ!$D$33:$D$776,СВЦЭМ!$A$33:$A$776,$A54,СВЦЭМ!$B$33:$B$776,P$47)+'СЕТ СН'!$F$14+СВЦЭМ!$D$10+'СЕТ СН'!$F$6-'СЕТ СН'!$F$26</f>
        <v>741.72391504999996</v>
      </c>
      <c r="Q54" s="36">
        <f>SUMIFS(СВЦЭМ!$D$33:$D$776,СВЦЭМ!$A$33:$A$776,$A54,СВЦЭМ!$B$33:$B$776,Q$47)+'СЕТ СН'!$F$14+СВЦЭМ!$D$10+'СЕТ СН'!$F$6-'СЕТ СН'!$F$26</f>
        <v>747.31127505999996</v>
      </c>
      <c r="R54" s="36">
        <f>SUMIFS(СВЦЭМ!$D$33:$D$776,СВЦЭМ!$A$33:$A$776,$A54,СВЦЭМ!$B$33:$B$776,R$47)+'СЕТ СН'!$F$14+СВЦЭМ!$D$10+'СЕТ СН'!$F$6-'СЕТ СН'!$F$26</f>
        <v>745.67340035999996</v>
      </c>
      <c r="S54" s="36">
        <f>SUMIFS(СВЦЭМ!$D$33:$D$776,СВЦЭМ!$A$33:$A$776,$A54,СВЦЭМ!$B$33:$B$776,S$47)+'СЕТ СН'!$F$14+СВЦЭМ!$D$10+'СЕТ СН'!$F$6-'СЕТ СН'!$F$26</f>
        <v>750.29555945000004</v>
      </c>
      <c r="T54" s="36">
        <f>SUMIFS(СВЦЭМ!$D$33:$D$776,СВЦЭМ!$A$33:$A$776,$A54,СВЦЭМ!$B$33:$B$776,T$47)+'СЕТ СН'!$F$14+СВЦЭМ!$D$10+'СЕТ СН'!$F$6-'СЕТ СН'!$F$26</f>
        <v>739.79262813000003</v>
      </c>
      <c r="U54" s="36">
        <f>SUMIFS(СВЦЭМ!$D$33:$D$776,СВЦЭМ!$A$33:$A$776,$A54,СВЦЭМ!$B$33:$B$776,U$47)+'СЕТ СН'!$F$14+СВЦЭМ!$D$10+'СЕТ СН'!$F$6-'СЕТ СН'!$F$26</f>
        <v>734.85934534</v>
      </c>
      <c r="V54" s="36">
        <f>SUMIFS(СВЦЭМ!$D$33:$D$776,СВЦЭМ!$A$33:$A$776,$A54,СВЦЭМ!$B$33:$B$776,V$47)+'СЕТ СН'!$F$14+СВЦЭМ!$D$10+'СЕТ СН'!$F$6-'СЕТ СН'!$F$26</f>
        <v>728.37205330999996</v>
      </c>
      <c r="W54" s="36">
        <f>SUMIFS(СВЦЭМ!$D$33:$D$776,СВЦЭМ!$A$33:$A$776,$A54,СВЦЭМ!$B$33:$B$776,W$47)+'СЕТ СН'!$F$14+СВЦЭМ!$D$10+'СЕТ СН'!$F$6-'СЕТ СН'!$F$26</f>
        <v>747.11094070000001</v>
      </c>
      <c r="X54" s="36">
        <f>SUMIFS(СВЦЭМ!$D$33:$D$776,СВЦЭМ!$A$33:$A$776,$A54,СВЦЭМ!$B$33:$B$776,X$47)+'СЕТ СН'!$F$14+СВЦЭМ!$D$10+'СЕТ СН'!$F$6-'СЕТ СН'!$F$26</f>
        <v>766.37533442999995</v>
      </c>
      <c r="Y54" s="36">
        <f>SUMIFS(СВЦЭМ!$D$33:$D$776,СВЦЭМ!$A$33:$A$776,$A54,СВЦЭМ!$B$33:$B$776,Y$47)+'СЕТ СН'!$F$14+СВЦЭМ!$D$10+'СЕТ СН'!$F$6-'СЕТ СН'!$F$26</f>
        <v>810.02981198999998</v>
      </c>
    </row>
    <row r="55" spans="1:25" ht="15.75" x14ac:dyDescent="0.2">
      <c r="A55" s="35">
        <f t="shared" si="1"/>
        <v>43746</v>
      </c>
      <c r="B55" s="36">
        <f>SUMIFS(СВЦЭМ!$D$33:$D$776,СВЦЭМ!$A$33:$A$776,$A55,СВЦЭМ!$B$33:$B$776,B$47)+'СЕТ СН'!$F$14+СВЦЭМ!$D$10+'СЕТ СН'!$F$6-'СЕТ СН'!$F$26</f>
        <v>775.17587470000001</v>
      </c>
      <c r="C55" s="36">
        <f>SUMIFS(СВЦЭМ!$D$33:$D$776,СВЦЭМ!$A$33:$A$776,$A55,СВЦЭМ!$B$33:$B$776,C$47)+'СЕТ СН'!$F$14+СВЦЭМ!$D$10+'СЕТ СН'!$F$6-'СЕТ СН'!$F$26</f>
        <v>831.09230218999994</v>
      </c>
      <c r="D55" s="36">
        <f>SUMIFS(СВЦЭМ!$D$33:$D$776,СВЦЭМ!$A$33:$A$776,$A55,СВЦЭМ!$B$33:$B$776,D$47)+'СЕТ СН'!$F$14+СВЦЭМ!$D$10+'СЕТ СН'!$F$6-'СЕТ СН'!$F$26</f>
        <v>823.07202619999998</v>
      </c>
      <c r="E55" s="36">
        <f>SUMIFS(СВЦЭМ!$D$33:$D$776,СВЦЭМ!$A$33:$A$776,$A55,СВЦЭМ!$B$33:$B$776,E$47)+'СЕТ СН'!$F$14+СВЦЭМ!$D$10+'СЕТ СН'!$F$6-'СЕТ СН'!$F$26</f>
        <v>836.66320480000002</v>
      </c>
      <c r="F55" s="36">
        <f>SUMIFS(СВЦЭМ!$D$33:$D$776,СВЦЭМ!$A$33:$A$776,$A55,СВЦЭМ!$B$33:$B$776,F$47)+'СЕТ СН'!$F$14+СВЦЭМ!$D$10+'СЕТ СН'!$F$6-'СЕТ СН'!$F$26</f>
        <v>835.26204260999998</v>
      </c>
      <c r="G55" s="36">
        <f>SUMIFS(СВЦЭМ!$D$33:$D$776,СВЦЭМ!$A$33:$A$776,$A55,СВЦЭМ!$B$33:$B$776,G$47)+'СЕТ СН'!$F$14+СВЦЭМ!$D$10+'СЕТ СН'!$F$6-'СЕТ СН'!$F$26</f>
        <v>823.98700518999999</v>
      </c>
      <c r="H55" s="36">
        <f>SUMIFS(СВЦЭМ!$D$33:$D$776,СВЦЭМ!$A$33:$A$776,$A55,СВЦЭМ!$B$33:$B$776,H$47)+'СЕТ СН'!$F$14+СВЦЭМ!$D$10+'СЕТ СН'!$F$6-'СЕТ СН'!$F$26</f>
        <v>799.34630542000002</v>
      </c>
      <c r="I55" s="36">
        <f>SUMIFS(СВЦЭМ!$D$33:$D$776,СВЦЭМ!$A$33:$A$776,$A55,СВЦЭМ!$B$33:$B$776,I$47)+'СЕТ СН'!$F$14+СВЦЭМ!$D$10+'СЕТ СН'!$F$6-'СЕТ СН'!$F$26</f>
        <v>759.55990388999999</v>
      </c>
      <c r="J55" s="36">
        <f>SUMIFS(СВЦЭМ!$D$33:$D$776,СВЦЭМ!$A$33:$A$776,$A55,СВЦЭМ!$B$33:$B$776,J$47)+'СЕТ СН'!$F$14+СВЦЭМ!$D$10+'СЕТ СН'!$F$6-'СЕТ СН'!$F$26</f>
        <v>733.45280558000002</v>
      </c>
      <c r="K55" s="36">
        <f>SUMIFS(СВЦЭМ!$D$33:$D$776,СВЦЭМ!$A$33:$A$776,$A55,СВЦЭМ!$B$33:$B$776,K$47)+'СЕТ СН'!$F$14+СВЦЭМ!$D$10+'СЕТ СН'!$F$6-'СЕТ СН'!$F$26</f>
        <v>735.64462890000004</v>
      </c>
      <c r="L55" s="36">
        <f>SUMIFS(СВЦЭМ!$D$33:$D$776,СВЦЭМ!$A$33:$A$776,$A55,СВЦЭМ!$B$33:$B$776,L$47)+'СЕТ СН'!$F$14+СВЦЭМ!$D$10+'СЕТ СН'!$F$6-'СЕТ СН'!$F$26</f>
        <v>739.69261542000004</v>
      </c>
      <c r="M55" s="36">
        <f>SUMIFS(СВЦЭМ!$D$33:$D$776,СВЦЭМ!$A$33:$A$776,$A55,СВЦЭМ!$B$33:$B$776,M$47)+'СЕТ СН'!$F$14+СВЦЭМ!$D$10+'СЕТ СН'!$F$6-'СЕТ СН'!$F$26</f>
        <v>732.38864758</v>
      </c>
      <c r="N55" s="36">
        <f>SUMIFS(СВЦЭМ!$D$33:$D$776,СВЦЭМ!$A$33:$A$776,$A55,СВЦЭМ!$B$33:$B$776,N$47)+'СЕТ СН'!$F$14+СВЦЭМ!$D$10+'СЕТ СН'!$F$6-'СЕТ СН'!$F$26</f>
        <v>712.99960551000004</v>
      </c>
      <c r="O55" s="36">
        <f>SUMIFS(СВЦЭМ!$D$33:$D$776,СВЦЭМ!$A$33:$A$776,$A55,СВЦЭМ!$B$33:$B$776,O$47)+'СЕТ СН'!$F$14+СВЦЭМ!$D$10+'СЕТ СН'!$F$6-'СЕТ СН'!$F$26</f>
        <v>685.50903419999997</v>
      </c>
      <c r="P55" s="36">
        <f>SUMIFS(СВЦЭМ!$D$33:$D$776,СВЦЭМ!$A$33:$A$776,$A55,СВЦЭМ!$B$33:$B$776,P$47)+'СЕТ СН'!$F$14+СВЦЭМ!$D$10+'СЕТ СН'!$F$6-'СЕТ СН'!$F$26</f>
        <v>736.13361287999999</v>
      </c>
      <c r="Q55" s="36">
        <f>SUMIFS(СВЦЭМ!$D$33:$D$776,СВЦЭМ!$A$33:$A$776,$A55,СВЦЭМ!$B$33:$B$776,Q$47)+'СЕТ СН'!$F$14+СВЦЭМ!$D$10+'СЕТ СН'!$F$6-'СЕТ СН'!$F$26</f>
        <v>783.69837358999996</v>
      </c>
      <c r="R55" s="36">
        <f>SUMIFS(СВЦЭМ!$D$33:$D$776,СВЦЭМ!$A$33:$A$776,$A55,СВЦЭМ!$B$33:$B$776,R$47)+'СЕТ СН'!$F$14+СВЦЭМ!$D$10+'СЕТ СН'!$F$6-'СЕТ СН'!$F$26</f>
        <v>680.61269656000002</v>
      </c>
      <c r="S55" s="36">
        <f>SUMIFS(СВЦЭМ!$D$33:$D$776,СВЦЭМ!$A$33:$A$776,$A55,СВЦЭМ!$B$33:$B$776,S$47)+'СЕТ СН'!$F$14+СВЦЭМ!$D$10+'СЕТ СН'!$F$6-'СЕТ СН'!$F$26</f>
        <v>687.18515921999995</v>
      </c>
      <c r="T55" s="36">
        <f>SUMIFS(СВЦЭМ!$D$33:$D$776,СВЦЭМ!$A$33:$A$776,$A55,СВЦЭМ!$B$33:$B$776,T$47)+'СЕТ СН'!$F$14+СВЦЭМ!$D$10+'СЕТ СН'!$F$6-'СЕТ СН'!$F$26</f>
        <v>700.82761526000002</v>
      </c>
      <c r="U55" s="36">
        <f>SUMIFS(СВЦЭМ!$D$33:$D$776,СВЦЭМ!$A$33:$A$776,$A55,СВЦЭМ!$B$33:$B$776,U$47)+'СЕТ СН'!$F$14+СВЦЭМ!$D$10+'СЕТ СН'!$F$6-'СЕТ СН'!$F$26</f>
        <v>723.89054870999996</v>
      </c>
      <c r="V55" s="36">
        <f>SUMIFS(СВЦЭМ!$D$33:$D$776,СВЦЭМ!$A$33:$A$776,$A55,СВЦЭМ!$B$33:$B$776,V$47)+'СЕТ СН'!$F$14+СВЦЭМ!$D$10+'СЕТ СН'!$F$6-'СЕТ СН'!$F$26</f>
        <v>728.09115157999997</v>
      </c>
      <c r="W55" s="36">
        <f>SUMIFS(СВЦЭМ!$D$33:$D$776,СВЦЭМ!$A$33:$A$776,$A55,СВЦЭМ!$B$33:$B$776,W$47)+'СЕТ СН'!$F$14+СВЦЭМ!$D$10+'СЕТ СН'!$F$6-'СЕТ СН'!$F$26</f>
        <v>716.12824937000005</v>
      </c>
      <c r="X55" s="36">
        <f>SUMIFS(СВЦЭМ!$D$33:$D$776,СВЦЭМ!$A$33:$A$776,$A55,СВЦЭМ!$B$33:$B$776,X$47)+'СЕТ СН'!$F$14+СВЦЭМ!$D$10+'СЕТ СН'!$F$6-'СЕТ СН'!$F$26</f>
        <v>680.86137306000001</v>
      </c>
      <c r="Y55" s="36">
        <f>SUMIFS(СВЦЭМ!$D$33:$D$776,СВЦЭМ!$A$33:$A$776,$A55,СВЦЭМ!$B$33:$B$776,Y$47)+'СЕТ СН'!$F$14+СВЦЭМ!$D$10+'СЕТ СН'!$F$6-'СЕТ СН'!$F$26</f>
        <v>658.13142806999997</v>
      </c>
    </row>
    <row r="56" spans="1:25" ht="15.75" x14ac:dyDescent="0.2">
      <c r="A56" s="35">
        <f t="shared" si="1"/>
        <v>43747</v>
      </c>
      <c r="B56" s="36">
        <f>SUMIFS(СВЦЭМ!$D$33:$D$776,СВЦЭМ!$A$33:$A$776,$A56,СВЦЭМ!$B$33:$B$776,B$47)+'СЕТ СН'!$F$14+СВЦЭМ!$D$10+'СЕТ СН'!$F$6-'СЕТ СН'!$F$26</f>
        <v>795.38609838000002</v>
      </c>
      <c r="C56" s="36">
        <f>SUMIFS(СВЦЭМ!$D$33:$D$776,СВЦЭМ!$A$33:$A$776,$A56,СВЦЭМ!$B$33:$B$776,C$47)+'СЕТ СН'!$F$14+СВЦЭМ!$D$10+'СЕТ СН'!$F$6-'СЕТ СН'!$F$26</f>
        <v>830.60262692000003</v>
      </c>
      <c r="D56" s="36">
        <f>SUMIFS(СВЦЭМ!$D$33:$D$776,СВЦЭМ!$A$33:$A$776,$A56,СВЦЭМ!$B$33:$B$776,D$47)+'СЕТ СН'!$F$14+СВЦЭМ!$D$10+'СЕТ СН'!$F$6-'СЕТ СН'!$F$26</f>
        <v>856.04647155999999</v>
      </c>
      <c r="E56" s="36">
        <f>SUMIFS(СВЦЭМ!$D$33:$D$776,СВЦЭМ!$A$33:$A$776,$A56,СВЦЭМ!$B$33:$B$776,E$47)+'СЕТ СН'!$F$14+СВЦЭМ!$D$10+'СЕТ СН'!$F$6-'СЕТ СН'!$F$26</f>
        <v>867.81112682000003</v>
      </c>
      <c r="F56" s="36">
        <f>SUMIFS(СВЦЭМ!$D$33:$D$776,СВЦЭМ!$A$33:$A$776,$A56,СВЦЭМ!$B$33:$B$776,F$47)+'СЕТ СН'!$F$14+СВЦЭМ!$D$10+'СЕТ СН'!$F$6-'СЕТ СН'!$F$26</f>
        <v>870.05353865999996</v>
      </c>
      <c r="G56" s="36">
        <f>SUMIFS(СВЦЭМ!$D$33:$D$776,СВЦЭМ!$A$33:$A$776,$A56,СВЦЭМ!$B$33:$B$776,G$47)+'СЕТ СН'!$F$14+СВЦЭМ!$D$10+'СЕТ СН'!$F$6-'СЕТ СН'!$F$26</f>
        <v>850.37990677999994</v>
      </c>
      <c r="H56" s="36">
        <f>SUMIFS(СВЦЭМ!$D$33:$D$776,СВЦЭМ!$A$33:$A$776,$A56,СВЦЭМ!$B$33:$B$776,H$47)+'СЕТ СН'!$F$14+СВЦЭМ!$D$10+'СЕТ СН'!$F$6-'СЕТ СН'!$F$26</f>
        <v>813.62420958999996</v>
      </c>
      <c r="I56" s="36">
        <f>SUMIFS(СВЦЭМ!$D$33:$D$776,СВЦЭМ!$A$33:$A$776,$A56,СВЦЭМ!$B$33:$B$776,I$47)+'СЕТ СН'!$F$14+СВЦЭМ!$D$10+'СЕТ СН'!$F$6-'СЕТ СН'!$F$26</f>
        <v>788.33598173999997</v>
      </c>
      <c r="J56" s="36">
        <f>SUMIFS(СВЦЭМ!$D$33:$D$776,СВЦЭМ!$A$33:$A$776,$A56,СВЦЭМ!$B$33:$B$776,J$47)+'СЕТ СН'!$F$14+СВЦЭМ!$D$10+'СЕТ СН'!$F$6-'СЕТ СН'!$F$26</f>
        <v>793.48882944000002</v>
      </c>
      <c r="K56" s="36">
        <f>SUMIFS(СВЦЭМ!$D$33:$D$776,СВЦЭМ!$A$33:$A$776,$A56,СВЦЭМ!$B$33:$B$776,K$47)+'СЕТ СН'!$F$14+СВЦЭМ!$D$10+'СЕТ СН'!$F$6-'СЕТ СН'!$F$26</f>
        <v>806.28663841000002</v>
      </c>
      <c r="L56" s="36">
        <f>SUMIFS(СВЦЭМ!$D$33:$D$776,СВЦЭМ!$A$33:$A$776,$A56,СВЦЭМ!$B$33:$B$776,L$47)+'СЕТ СН'!$F$14+СВЦЭМ!$D$10+'СЕТ СН'!$F$6-'СЕТ СН'!$F$26</f>
        <v>808.61456281999995</v>
      </c>
      <c r="M56" s="36">
        <f>SUMIFS(СВЦЭМ!$D$33:$D$776,СВЦЭМ!$A$33:$A$776,$A56,СВЦЭМ!$B$33:$B$776,M$47)+'СЕТ СН'!$F$14+СВЦЭМ!$D$10+'СЕТ СН'!$F$6-'СЕТ СН'!$F$26</f>
        <v>804.05887355000004</v>
      </c>
      <c r="N56" s="36">
        <f>SUMIFS(СВЦЭМ!$D$33:$D$776,СВЦЭМ!$A$33:$A$776,$A56,СВЦЭМ!$B$33:$B$776,N$47)+'СЕТ СН'!$F$14+СВЦЭМ!$D$10+'СЕТ СН'!$F$6-'СЕТ СН'!$F$26</f>
        <v>755.94098459999998</v>
      </c>
      <c r="O56" s="36">
        <f>SUMIFS(СВЦЭМ!$D$33:$D$776,СВЦЭМ!$A$33:$A$776,$A56,СВЦЭМ!$B$33:$B$776,O$47)+'СЕТ СН'!$F$14+СВЦЭМ!$D$10+'СЕТ СН'!$F$6-'СЕТ СН'!$F$26</f>
        <v>733.82807501000002</v>
      </c>
      <c r="P56" s="36">
        <f>SUMIFS(СВЦЭМ!$D$33:$D$776,СВЦЭМ!$A$33:$A$776,$A56,СВЦЭМ!$B$33:$B$776,P$47)+'СЕТ СН'!$F$14+СВЦЭМ!$D$10+'СЕТ СН'!$F$6-'СЕТ СН'!$F$26</f>
        <v>735.34405799000001</v>
      </c>
      <c r="Q56" s="36">
        <f>SUMIFS(СВЦЭМ!$D$33:$D$776,СВЦЭМ!$A$33:$A$776,$A56,СВЦЭМ!$B$33:$B$776,Q$47)+'СЕТ СН'!$F$14+СВЦЭМ!$D$10+'СЕТ СН'!$F$6-'СЕТ СН'!$F$26</f>
        <v>735.04156499999999</v>
      </c>
      <c r="R56" s="36">
        <f>SUMIFS(СВЦЭМ!$D$33:$D$776,СВЦЭМ!$A$33:$A$776,$A56,СВЦЭМ!$B$33:$B$776,R$47)+'СЕТ СН'!$F$14+СВЦЭМ!$D$10+'СЕТ СН'!$F$6-'СЕТ СН'!$F$26</f>
        <v>726.97373330999994</v>
      </c>
      <c r="S56" s="36">
        <f>SUMIFS(СВЦЭМ!$D$33:$D$776,СВЦЭМ!$A$33:$A$776,$A56,СВЦЭМ!$B$33:$B$776,S$47)+'СЕТ СН'!$F$14+СВЦЭМ!$D$10+'СЕТ СН'!$F$6-'СЕТ СН'!$F$26</f>
        <v>729.84598615999994</v>
      </c>
      <c r="T56" s="36">
        <f>SUMIFS(СВЦЭМ!$D$33:$D$776,СВЦЭМ!$A$33:$A$776,$A56,СВЦЭМ!$B$33:$B$776,T$47)+'СЕТ СН'!$F$14+СВЦЭМ!$D$10+'СЕТ СН'!$F$6-'СЕТ СН'!$F$26</f>
        <v>752.47275647000004</v>
      </c>
      <c r="U56" s="36">
        <f>SUMIFS(СВЦЭМ!$D$33:$D$776,СВЦЭМ!$A$33:$A$776,$A56,СВЦЭМ!$B$33:$B$776,U$47)+'СЕТ СН'!$F$14+СВЦЭМ!$D$10+'СЕТ СН'!$F$6-'СЕТ СН'!$F$26</f>
        <v>743.50309049999998</v>
      </c>
      <c r="V56" s="36">
        <f>SUMIFS(СВЦЭМ!$D$33:$D$776,СВЦЭМ!$A$33:$A$776,$A56,СВЦЭМ!$B$33:$B$776,V$47)+'СЕТ СН'!$F$14+СВЦЭМ!$D$10+'СЕТ СН'!$F$6-'СЕТ СН'!$F$26</f>
        <v>735.73156459999996</v>
      </c>
      <c r="W56" s="36">
        <f>SUMIFS(СВЦЭМ!$D$33:$D$776,СВЦЭМ!$A$33:$A$776,$A56,СВЦЭМ!$B$33:$B$776,W$47)+'СЕТ СН'!$F$14+СВЦЭМ!$D$10+'СЕТ СН'!$F$6-'СЕТ СН'!$F$26</f>
        <v>751.86729558000002</v>
      </c>
      <c r="X56" s="36">
        <f>SUMIFS(СВЦЭМ!$D$33:$D$776,СВЦЭМ!$A$33:$A$776,$A56,СВЦЭМ!$B$33:$B$776,X$47)+'СЕТ СН'!$F$14+СВЦЭМ!$D$10+'СЕТ СН'!$F$6-'СЕТ СН'!$F$26</f>
        <v>728.88277084000003</v>
      </c>
      <c r="Y56" s="36">
        <f>SUMIFS(СВЦЭМ!$D$33:$D$776,СВЦЭМ!$A$33:$A$776,$A56,СВЦЭМ!$B$33:$B$776,Y$47)+'СЕТ СН'!$F$14+СВЦЭМ!$D$10+'СЕТ СН'!$F$6-'СЕТ СН'!$F$26</f>
        <v>741.27259665999998</v>
      </c>
    </row>
    <row r="57" spans="1:25" ht="15.75" x14ac:dyDescent="0.2">
      <c r="A57" s="35">
        <f t="shared" si="1"/>
        <v>43748</v>
      </c>
      <c r="B57" s="36">
        <f>SUMIFS(СВЦЭМ!$D$33:$D$776,СВЦЭМ!$A$33:$A$776,$A57,СВЦЭМ!$B$33:$B$776,B$47)+'СЕТ СН'!$F$14+СВЦЭМ!$D$10+'СЕТ СН'!$F$6-'СЕТ СН'!$F$26</f>
        <v>897.73589672000003</v>
      </c>
      <c r="C57" s="36">
        <f>SUMIFS(СВЦЭМ!$D$33:$D$776,СВЦЭМ!$A$33:$A$776,$A57,СВЦЭМ!$B$33:$B$776,C$47)+'СЕТ СН'!$F$14+СВЦЭМ!$D$10+'СЕТ СН'!$F$6-'СЕТ СН'!$F$26</f>
        <v>940.30012994000003</v>
      </c>
      <c r="D57" s="36">
        <f>SUMIFS(СВЦЭМ!$D$33:$D$776,СВЦЭМ!$A$33:$A$776,$A57,СВЦЭМ!$B$33:$B$776,D$47)+'СЕТ СН'!$F$14+СВЦЭМ!$D$10+'СЕТ СН'!$F$6-'СЕТ СН'!$F$26</f>
        <v>962.19126586000004</v>
      </c>
      <c r="E57" s="36">
        <f>SUMIFS(СВЦЭМ!$D$33:$D$776,СВЦЭМ!$A$33:$A$776,$A57,СВЦЭМ!$B$33:$B$776,E$47)+'СЕТ СН'!$F$14+СВЦЭМ!$D$10+'СЕТ СН'!$F$6-'СЕТ СН'!$F$26</f>
        <v>970.17407632000004</v>
      </c>
      <c r="F57" s="36">
        <f>SUMIFS(СВЦЭМ!$D$33:$D$776,СВЦЭМ!$A$33:$A$776,$A57,СВЦЭМ!$B$33:$B$776,F$47)+'СЕТ СН'!$F$14+СВЦЭМ!$D$10+'СЕТ СН'!$F$6-'СЕТ СН'!$F$26</f>
        <v>975.26042677999999</v>
      </c>
      <c r="G57" s="36">
        <f>SUMIFS(СВЦЭМ!$D$33:$D$776,СВЦЭМ!$A$33:$A$776,$A57,СВЦЭМ!$B$33:$B$776,G$47)+'СЕТ СН'!$F$14+СВЦЭМ!$D$10+'СЕТ СН'!$F$6-'СЕТ СН'!$F$26</f>
        <v>957.00220232000004</v>
      </c>
      <c r="H57" s="36">
        <f>SUMIFS(СВЦЭМ!$D$33:$D$776,СВЦЭМ!$A$33:$A$776,$A57,СВЦЭМ!$B$33:$B$776,H$47)+'СЕТ СН'!$F$14+СВЦЭМ!$D$10+'СЕТ СН'!$F$6-'СЕТ СН'!$F$26</f>
        <v>923.35113887</v>
      </c>
      <c r="I57" s="36">
        <f>SUMIFS(СВЦЭМ!$D$33:$D$776,СВЦЭМ!$A$33:$A$776,$A57,СВЦЭМ!$B$33:$B$776,I$47)+'СЕТ СН'!$F$14+СВЦЭМ!$D$10+'СЕТ СН'!$F$6-'СЕТ СН'!$F$26</f>
        <v>834.45161695000002</v>
      </c>
      <c r="J57" s="36">
        <f>SUMIFS(СВЦЭМ!$D$33:$D$776,СВЦЭМ!$A$33:$A$776,$A57,СВЦЭМ!$B$33:$B$776,J$47)+'СЕТ СН'!$F$14+СВЦЭМ!$D$10+'СЕТ СН'!$F$6-'СЕТ СН'!$F$26</f>
        <v>823.33114117000002</v>
      </c>
      <c r="K57" s="36">
        <f>SUMIFS(СВЦЭМ!$D$33:$D$776,СВЦЭМ!$A$33:$A$776,$A57,СВЦЭМ!$B$33:$B$776,K$47)+'СЕТ СН'!$F$14+СВЦЭМ!$D$10+'СЕТ СН'!$F$6-'СЕТ СН'!$F$26</f>
        <v>817.17564904999995</v>
      </c>
      <c r="L57" s="36">
        <f>SUMIFS(СВЦЭМ!$D$33:$D$776,СВЦЭМ!$A$33:$A$776,$A57,СВЦЭМ!$B$33:$B$776,L$47)+'СЕТ СН'!$F$14+СВЦЭМ!$D$10+'СЕТ СН'!$F$6-'СЕТ СН'!$F$26</f>
        <v>814.02115981999998</v>
      </c>
      <c r="M57" s="36">
        <f>SUMIFS(СВЦЭМ!$D$33:$D$776,СВЦЭМ!$A$33:$A$776,$A57,СВЦЭМ!$B$33:$B$776,M$47)+'СЕТ СН'!$F$14+СВЦЭМ!$D$10+'СЕТ СН'!$F$6-'СЕТ СН'!$F$26</f>
        <v>820.39259544000004</v>
      </c>
      <c r="N57" s="36">
        <f>SUMIFS(СВЦЭМ!$D$33:$D$776,СВЦЭМ!$A$33:$A$776,$A57,СВЦЭМ!$B$33:$B$776,N$47)+'СЕТ СН'!$F$14+СВЦЭМ!$D$10+'СЕТ СН'!$F$6-'СЕТ СН'!$F$26</f>
        <v>784.99564725000005</v>
      </c>
      <c r="O57" s="36">
        <f>SUMIFS(СВЦЭМ!$D$33:$D$776,СВЦЭМ!$A$33:$A$776,$A57,СВЦЭМ!$B$33:$B$776,O$47)+'СЕТ СН'!$F$14+СВЦЭМ!$D$10+'СЕТ СН'!$F$6-'СЕТ СН'!$F$26</f>
        <v>746.32350296000004</v>
      </c>
      <c r="P57" s="36">
        <f>SUMIFS(СВЦЭМ!$D$33:$D$776,СВЦЭМ!$A$33:$A$776,$A57,СВЦЭМ!$B$33:$B$776,P$47)+'СЕТ СН'!$F$14+СВЦЭМ!$D$10+'СЕТ СН'!$F$6-'СЕТ СН'!$F$26</f>
        <v>748.67363423999996</v>
      </c>
      <c r="Q57" s="36">
        <f>SUMIFS(СВЦЭМ!$D$33:$D$776,СВЦЭМ!$A$33:$A$776,$A57,СВЦЭМ!$B$33:$B$776,Q$47)+'СЕТ СН'!$F$14+СВЦЭМ!$D$10+'СЕТ СН'!$F$6-'СЕТ СН'!$F$26</f>
        <v>748.46668225999997</v>
      </c>
      <c r="R57" s="36">
        <f>SUMIFS(СВЦЭМ!$D$33:$D$776,СВЦЭМ!$A$33:$A$776,$A57,СВЦЭМ!$B$33:$B$776,R$47)+'СЕТ СН'!$F$14+СВЦЭМ!$D$10+'СЕТ СН'!$F$6-'СЕТ СН'!$F$26</f>
        <v>748.89294666000001</v>
      </c>
      <c r="S57" s="36">
        <f>SUMIFS(СВЦЭМ!$D$33:$D$776,СВЦЭМ!$A$33:$A$776,$A57,СВЦЭМ!$B$33:$B$776,S$47)+'СЕТ СН'!$F$14+СВЦЭМ!$D$10+'СЕТ СН'!$F$6-'СЕТ СН'!$F$26</f>
        <v>757.88028038999994</v>
      </c>
      <c r="T57" s="36">
        <f>SUMIFS(СВЦЭМ!$D$33:$D$776,СВЦЭМ!$A$33:$A$776,$A57,СВЦЭМ!$B$33:$B$776,T$47)+'СЕТ СН'!$F$14+СВЦЭМ!$D$10+'СЕТ СН'!$F$6-'СЕТ СН'!$F$26</f>
        <v>763.94105572000001</v>
      </c>
      <c r="U57" s="36">
        <f>SUMIFS(СВЦЭМ!$D$33:$D$776,СВЦЭМ!$A$33:$A$776,$A57,СВЦЭМ!$B$33:$B$776,U$47)+'СЕТ СН'!$F$14+СВЦЭМ!$D$10+'СЕТ СН'!$F$6-'СЕТ СН'!$F$26</f>
        <v>779.57899686999997</v>
      </c>
      <c r="V57" s="36">
        <f>SUMIFS(СВЦЭМ!$D$33:$D$776,СВЦЭМ!$A$33:$A$776,$A57,СВЦЭМ!$B$33:$B$776,V$47)+'СЕТ СН'!$F$14+СВЦЭМ!$D$10+'СЕТ СН'!$F$6-'СЕТ СН'!$F$26</f>
        <v>777.23704960999999</v>
      </c>
      <c r="W57" s="36">
        <f>SUMIFS(СВЦЭМ!$D$33:$D$776,СВЦЭМ!$A$33:$A$776,$A57,СВЦЭМ!$B$33:$B$776,W$47)+'СЕТ СН'!$F$14+СВЦЭМ!$D$10+'СЕТ СН'!$F$6-'СЕТ СН'!$F$26</f>
        <v>770.53085249000003</v>
      </c>
      <c r="X57" s="36">
        <f>SUMIFS(СВЦЭМ!$D$33:$D$776,СВЦЭМ!$A$33:$A$776,$A57,СВЦЭМ!$B$33:$B$776,X$47)+'СЕТ СН'!$F$14+СВЦЭМ!$D$10+'СЕТ СН'!$F$6-'СЕТ СН'!$F$26</f>
        <v>761.04887543999996</v>
      </c>
      <c r="Y57" s="36">
        <f>SUMIFS(СВЦЭМ!$D$33:$D$776,СВЦЭМ!$A$33:$A$776,$A57,СВЦЭМ!$B$33:$B$776,Y$47)+'СЕТ СН'!$F$14+СВЦЭМ!$D$10+'СЕТ СН'!$F$6-'СЕТ СН'!$F$26</f>
        <v>788.88250144999995</v>
      </c>
    </row>
    <row r="58" spans="1:25" ht="15.75" x14ac:dyDescent="0.2">
      <c r="A58" s="35">
        <f t="shared" si="1"/>
        <v>43749</v>
      </c>
      <c r="B58" s="36">
        <f>SUMIFS(СВЦЭМ!$D$33:$D$776,СВЦЭМ!$A$33:$A$776,$A58,СВЦЭМ!$B$33:$B$776,B$47)+'СЕТ СН'!$F$14+СВЦЭМ!$D$10+'СЕТ СН'!$F$6-'СЕТ СН'!$F$26</f>
        <v>854.23564136000005</v>
      </c>
      <c r="C58" s="36">
        <f>SUMIFS(СВЦЭМ!$D$33:$D$776,СВЦЭМ!$A$33:$A$776,$A58,СВЦЭМ!$B$33:$B$776,C$47)+'СЕТ СН'!$F$14+СВЦЭМ!$D$10+'СЕТ СН'!$F$6-'СЕТ СН'!$F$26</f>
        <v>912.23217155999998</v>
      </c>
      <c r="D58" s="36">
        <f>SUMIFS(СВЦЭМ!$D$33:$D$776,СВЦЭМ!$A$33:$A$776,$A58,СВЦЭМ!$B$33:$B$776,D$47)+'СЕТ СН'!$F$14+СВЦЭМ!$D$10+'СЕТ СН'!$F$6-'СЕТ СН'!$F$26</f>
        <v>923.32332481000003</v>
      </c>
      <c r="E58" s="36">
        <f>SUMIFS(СВЦЭМ!$D$33:$D$776,СВЦЭМ!$A$33:$A$776,$A58,СВЦЭМ!$B$33:$B$776,E$47)+'СЕТ СН'!$F$14+СВЦЭМ!$D$10+'СЕТ СН'!$F$6-'СЕТ СН'!$F$26</f>
        <v>928.65064878999999</v>
      </c>
      <c r="F58" s="36">
        <f>SUMIFS(СВЦЭМ!$D$33:$D$776,СВЦЭМ!$A$33:$A$776,$A58,СВЦЭМ!$B$33:$B$776,F$47)+'СЕТ СН'!$F$14+СВЦЭМ!$D$10+'СЕТ СН'!$F$6-'СЕТ СН'!$F$26</f>
        <v>923.23586671999999</v>
      </c>
      <c r="G58" s="36">
        <f>SUMIFS(СВЦЭМ!$D$33:$D$776,СВЦЭМ!$A$33:$A$776,$A58,СВЦЭМ!$B$33:$B$776,G$47)+'СЕТ СН'!$F$14+СВЦЭМ!$D$10+'СЕТ СН'!$F$6-'СЕТ СН'!$F$26</f>
        <v>906.47696752000002</v>
      </c>
      <c r="H58" s="36">
        <f>SUMIFS(СВЦЭМ!$D$33:$D$776,СВЦЭМ!$A$33:$A$776,$A58,СВЦЭМ!$B$33:$B$776,H$47)+'СЕТ СН'!$F$14+СВЦЭМ!$D$10+'СЕТ СН'!$F$6-'СЕТ СН'!$F$26</f>
        <v>863.92361918999995</v>
      </c>
      <c r="I58" s="36">
        <f>SUMIFS(СВЦЭМ!$D$33:$D$776,СВЦЭМ!$A$33:$A$776,$A58,СВЦЭМ!$B$33:$B$776,I$47)+'СЕТ СН'!$F$14+СВЦЭМ!$D$10+'СЕТ СН'!$F$6-'СЕТ СН'!$F$26</f>
        <v>841.00761173000001</v>
      </c>
      <c r="J58" s="36">
        <f>SUMIFS(СВЦЭМ!$D$33:$D$776,СВЦЭМ!$A$33:$A$776,$A58,СВЦЭМ!$B$33:$B$776,J$47)+'СЕТ СН'!$F$14+СВЦЭМ!$D$10+'СЕТ СН'!$F$6-'СЕТ СН'!$F$26</f>
        <v>819.65989711999998</v>
      </c>
      <c r="K58" s="36">
        <f>SUMIFS(СВЦЭМ!$D$33:$D$776,СВЦЭМ!$A$33:$A$776,$A58,СВЦЭМ!$B$33:$B$776,K$47)+'СЕТ СН'!$F$14+СВЦЭМ!$D$10+'СЕТ СН'!$F$6-'СЕТ СН'!$F$26</f>
        <v>808.73111916000005</v>
      </c>
      <c r="L58" s="36">
        <f>SUMIFS(СВЦЭМ!$D$33:$D$776,СВЦЭМ!$A$33:$A$776,$A58,СВЦЭМ!$B$33:$B$776,L$47)+'СЕТ СН'!$F$14+СВЦЭМ!$D$10+'СЕТ СН'!$F$6-'СЕТ СН'!$F$26</f>
        <v>809.38863207999998</v>
      </c>
      <c r="M58" s="36">
        <f>SUMIFS(СВЦЭМ!$D$33:$D$776,СВЦЭМ!$A$33:$A$776,$A58,СВЦЭМ!$B$33:$B$776,M$47)+'СЕТ СН'!$F$14+СВЦЭМ!$D$10+'СЕТ СН'!$F$6-'СЕТ СН'!$F$26</f>
        <v>812.30696343</v>
      </c>
      <c r="N58" s="36">
        <f>SUMIFS(СВЦЭМ!$D$33:$D$776,СВЦЭМ!$A$33:$A$776,$A58,СВЦЭМ!$B$33:$B$776,N$47)+'СЕТ СН'!$F$14+СВЦЭМ!$D$10+'СЕТ СН'!$F$6-'СЕТ СН'!$F$26</f>
        <v>782.56191887</v>
      </c>
      <c r="O58" s="36">
        <f>SUMIFS(СВЦЭМ!$D$33:$D$776,СВЦЭМ!$A$33:$A$776,$A58,СВЦЭМ!$B$33:$B$776,O$47)+'СЕТ СН'!$F$14+СВЦЭМ!$D$10+'СЕТ СН'!$F$6-'СЕТ СН'!$F$26</f>
        <v>758.65777904000004</v>
      </c>
      <c r="P58" s="36">
        <f>SUMIFS(СВЦЭМ!$D$33:$D$776,СВЦЭМ!$A$33:$A$776,$A58,СВЦЭМ!$B$33:$B$776,P$47)+'СЕТ СН'!$F$14+СВЦЭМ!$D$10+'СЕТ СН'!$F$6-'СЕТ СН'!$F$26</f>
        <v>769.68037330999994</v>
      </c>
      <c r="Q58" s="36">
        <f>SUMIFS(СВЦЭМ!$D$33:$D$776,СВЦЭМ!$A$33:$A$776,$A58,СВЦЭМ!$B$33:$B$776,Q$47)+'СЕТ СН'!$F$14+СВЦЭМ!$D$10+'СЕТ СН'!$F$6-'СЕТ СН'!$F$26</f>
        <v>771.05203735999999</v>
      </c>
      <c r="R58" s="36">
        <f>SUMIFS(СВЦЭМ!$D$33:$D$776,СВЦЭМ!$A$33:$A$776,$A58,СВЦЭМ!$B$33:$B$776,R$47)+'СЕТ СН'!$F$14+СВЦЭМ!$D$10+'СЕТ СН'!$F$6-'СЕТ СН'!$F$26</f>
        <v>767.74139360000004</v>
      </c>
      <c r="S58" s="36">
        <f>SUMIFS(СВЦЭМ!$D$33:$D$776,СВЦЭМ!$A$33:$A$776,$A58,СВЦЭМ!$B$33:$B$776,S$47)+'СЕТ СН'!$F$14+СВЦЭМ!$D$10+'СЕТ СН'!$F$6-'СЕТ СН'!$F$26</f>
        <v>757.52686528000004</v>
      </c>
      <c r="T58" s="36">
        <f>SUMIFS(СВЦЭМ!$D$33:$D$776,СВЦЭМ!$A$33:$A$776,$A58,СВЦЭМ!$B$33:$B$776,T$47)+'СЕТ СН'!$F$14+СВЦЭМ!$D$10+'СЕТ СН'!$F$6-'СЕТ СН'!$F$26</f>
        <v>743.48391004999996</v>
      </c>
      <c r="U58" s="36">
        <f>SUMIFS(СВЦЭМ!$D$33:$D$776,СВЦЭМ!$A$33:$A$776,$A58,СВЦЭМ!$B$33:$B$776,U$47)+'СЕТ СН'!$F$14+СВЦЭМ!$D$10+'СЕТ СН'!$F$6-'СЕТ СН'!$F$26</f>
        <v>767.97073114</v>
      </c>
      <c r="V58" s="36">
        <f>SUMIFS(СВЦЭМ!$D$33:$D$776,СВЦЭМ!$A$33:$A$776,$A58,СВЦЭМ!$B$33:$B$776,V$47)+'СЕТ СН'!$F$14+СВЦЭМ!$D$10+'СЕТ СН'!$F$6-'СЕТ СН'!$F$26</f>
        <v>789.73528618</v>
      </c>
      <c r="W58" s="36">
        <f>SUMIFS(СВЦЭМ!$D$33:$D$776,СВЦЭМ!$A$33:$A$776,$A58,СВЦЭМ!$B$33:$B$776,W$47)+'СЕТ СН'!$F$14+СВЦЭМ!$D$10+'СЕТ СН'!$F$6-'СЕТ СН'!$F$26</f>
        <v>796.29348001999995</v>
      </c>
      <c r="X58" s="36">
        <f>SUMIFS(СВЦЭМ!$D$33:$D$776,СВЦЭМ!$A$33:$A$776,$A58,СВЦЭМ!$B$33:$B$776,X$47)+'СЕТ СН'!$F$14+СВЦЭМ!$D$10+'СЕТ СН'!$F$6-'СЕТ СН'!$F$26</f>
        <v>800.16574044000004</v>
      </c>
      <c r="Y58" s="36">
        <f>SUMIFS(СВЦЭМ!$D$33:$D$776,СВЦЭМ!$A$33:$A$776,$A58,СВЦЭМ!$B$33:$B$776,Y$47)+'СЕТ СН'!$F$14+СВЦЭМ!$D$10+'СЕТ СН'!$F$6-'СЕТ СН'!$F$26</f>
        <v>832.45819392999999</v>
      </c>
    </row>
    <row r="59" spans="1:25" ht="15.75" x14ac:dyDescent="0.2">
      <c r="A59" s="35">
        <f t="shared" si="1"/>
        <v>43750</v>
      </c>
      <c r="B59" s="36">
        <f>SUMIFS(СВЦЭМ!$D$33:$D$776,СВЦЭМ!$A$33:$A$776,$A59,СВЦЭМ!$B$33:$B$776,B$47)+'СЕТ СН'!$F$14+СВЦЭМ!$D$10+'СЕТ СН'!$F$6-'СЕТ СН'!$F$26</f>
        <v>823.63472889000002</v>
      </c>
      <c r="C59" s="36">
        <f>SUMIFS(СВЦЭМ!$D$33:$D$776,СВЦЭМ!$A$33:$A$776,$A59,СВЦЭМ!$B$33:$B$776,C$47)+'СЕТ СН'!$F$14+СВЦЭМ!$D$10+'СЕТ СН'!$F$6-'СЕТ СН'!$F$26</f>
        <v>821.89477320000003</v>
      </c>
      <c r="D59" s="36">
        <f>SUMIFS(СВЦЭМ!$D$33:$D$776,СВЦЭМ!$A$33:$A$776,$A59,СВЦЭМ!$B$33:$B$776,D$47)+'СЕТ СН'!$F$14+СВЦЭМ!$D$10+'СЕТ СН'!$F$6-'СЕТ СН'!$F$26</f>
        <v>822.47780839999996</v>
      </c>
      <c r="E59" s="36">
        <f>SUMIFS(СВЦЭМ!$D$33:$D$776,СВЦЭМ!$A$33:$A$776,$A59,СВЦЭМ!$B$33:$B$776,E$47)+'СЕТ СН'!$F$14+СВЦЭМ!$D$10+'СЕТ СН'!$F$6-'СЕТ СН'!$F$26</f>
        <v>832.72535030999995</v>
      </c>
      <c r="F59" s="36">
        <f>SUMIFS(СВЦЭМ!$D$33:$D$776,СВЦЭМ!$A$33:$A$776,$A59,СВЦЭМ!$B$33:$B$776,F$47)+'СЕТ СН'!$F$14+СВЦЭМ!$D$10+'СЕТ СН'!$F$6-'СЕТ СН'!$F$26</f>
        <v>839.60775835000004</v>
      </c>
      <c r="G59" s="36">
        <f>SUMIFS(СВЦЭМ!$D$33:$D$776,СВЦЭМ!$A$33:$A$776,$A59,СВЦЭМ!$B$33:$B$776,G$47)+'СЕТ СН'!$F$14+СВЦЭМ!$D$10+'СЕТ СН'!$F$6-'СЕТ СН'!$F$26</f>
        <v>831.54619941999999</v>
      </c>
      <c r="H59" s="36">
        <f>SUMIFS(СВЦЭМ!$D$33:$D$776,СВЦЭМ!$A$33:$A$776,$A59,СВЦЭМ!$B$33:$B$776,H$47)+'СЕТ СН'!$F$14+СВЦЭМ!$D$10+'СЕТ СН'!$F$6-'СЕТ СН'!$F$26</f>
        <v>811.19620989999999</v>
      </c>
      <c r="I59" s="36">
        <f>SUMIFS(СВЦЭМ!$D$33:$D$776,СВЦЭМ!$A$33:$A$776,$A59,СВЦЭМ!$B$33:$B$776,I$47)+'СЕТ СН'!$F$14+СВЦЭМ!$D$10+'СЕТ СН'!$F$6-'СЕТ СН'!$F$26</f>
        <v>842.89147732000004</v>
      </c>
      <c r="J59" s="36">
        <f>SUMIFS(СВЦЭМ!$D$33:$D$776,СВЦЭМ!$A$33:$A$776,$A59,СВЦЭМ!$B$33:$B$776,J$47)+'СЕТ СН'!$F$14+СВЦЭМ!$D$10+'СЕТ СН'!$F$6-'СЕТ СН'!$F$26</f>
        <v>850.51844457999994</v>
      </c>
      <c r="K59" s="36">
        <f>SUMIFS(СВЦЭМ!$D$33:$D$776,СВЦЭМ!$A$33:$A$776,$A59,СВЦЭМ!$B$33:$B$776,K$47)+'СЕТ СН'!$F$14+СВЦЭМ!$D$10+'СЕТ СН'!$F$6-'СЕТ СН'!$F$26</f>
        <v>853.04168301999994</v>
      </c>
      <c r="L59" s="36">
        <f>SUMIFS(СВЦЭМ!$D$33:$D$776,СВЦЭМ!$A$33:$A$776,$A59,СВЦЭМ!$B$33:$B$776,L$47)+'СЕТ СН'!$F$14+СВЦЭМ!$D$10+'СЕТ СН'!$F$6-'СЕТ СН'!$F$26</f>
        <v>852.45246456999996</v>
      </c>
      <c r="M59" s="36">
        <f>SUMIFS(СВЦЭМ!$D$33:$D$776,СВЦЭМ!$A$33:$A$776,$A59,СВЦЭМ!$B$33:$B$776,M$47)+'СЕТ СН'!$F$14+СВЦЭМ!$D$10+'СЕТ СН'!$F$6-'СЕТ СН'!$F$26</f>
        <v>855.19234760999996</v>
      </c>
      <c r="N59" s="36">
        <f>SUMIFS(СВЦЭМ!$D$33:$D$776,СВЦЭМ!$A$33:$A$776,$A59,СВЦЭМ!$B$33:$B$776,N$47)+'СЕТ СН'!$F$14+СВЦЭМ!$D$10+'СЕТ СН'!$F$6-'СЕТ СН'!$F$26</f>
        <v>804.15195796</v>
      </c>
      <c r="O59" s="36">
        <f>SUMIFS(СВЦЭМ!$D$33:$D$776,СВЦЭМ!$A$33:$A$776,$A59,СВЦЭМ!$B$33:$B$776,O$47)+'СЕТ СН'!$F$14+СВЦЭМ!$D$10+'СЕТ СН'!$F$6-'СЕТ СН'!$F$26</f>
        <v>762.43925200000001</v>
      </c>
      <c r="P59" s="36">
        <f>SUMIFS(СВЦЭМ!$D$33:$D$776,СВЦЭМ!$A$33:$A$776,$A59,СВЦЭМ!$B$33:$B$776,P$47)+'СЕТ СН'!$F$14+СВЦЭМ!$D$10+'СЕТ СН'!$F$6-'СЕТ СН'!$F$26</f>
        <v>752.92495018</v>
      </c>
      <c r="Q59" s="36">
        <f>SUMIFS(СВЦЭМ!$D$33:$D$776,СВЦЭМ!$A$33:$A$776,$A59,СВЦЭМ!$B$33:$B$776,Q$47)+'СЕТ СН'!$F$14+СВЦЭМ!$D$10+'СЕТ СН'!$F$6-'СЕТ СН'!$F$26</f>
        <v>748.05526952000002</v>
      </c>
      <c r="R59" s="36">
        <f>SUMIFS(СВЦЭМ!$D$33:$D$776,СВЦЭМ!$A$33:$A$776,$A59,СВЦЭМ!$B$33:$B$776,R$47)+'СЕТ СН'!$F$14+СВЦЭМ!$D$10+'СЕТ СН'!$F$6-'СЕТ СН'!$F$26</f>
        <v>745.06750193000005</v>
      </c>
      <c r="S59" s="36">
        <f>SUMIFS(СВЦЭМ!$D$33:$D$776,СВЦЭМ!$A$33:$A$776,$A59,СВЦЭМ!$B$33:$B$776,S$47)+'СЕТ СН'!$F$14+СВЦЭМ!$D$10+'СЕТ СН'!$F$6-'СЕТ СН'!$F$26</f>
        <v>756.93546975000004</v>
      </c>
      <c r="T59" s="36">
        <f>SUMIFS(СВЦЭМ!$D$33:$D$776,СВЦЭМ!$A$33:$A$776,$A59,СВЦЭМ!$B$33:$B$776,T$47)+'СЕТ СН'!$F$14+СВЦЭМ!$D$10+'СЕТ СН'!$F$6-'СЕТ СН'!$F$26</f>
        <v>765.67865702999995</v>
      </c>
      <c r="U59" s="36">
        <f>SUMIFS(СВЦЭМ!$D$33:$D$776,СВЦЭМ!$A$33:$A$776,$A59,СВЦЭМ!$B$33:$B$776,U$47)+'СЕТ СН'!$F$14+СВЦЭМ!$D$10+'СЕТ СН'!$F$6-'СЕТ СН'!$F$26</f>
        <v>720.17843214999994</v>
      </c>
      <c r="V59" s="36">
        <f>SUMIFS(СВЦЭМ!$D$33:$D$776,СВЦЭМ!$A$33:$A$776,$A59,СВЦЭМ!$B$33:$B$776,V$47)+'СЕТ СН'!$F$14+СВЦЭМ!$D$10+'СЕТ СН'!$F$6-'СЕТ СН'!$F$26</f>
        <v>716.76074789999996</v>
      </c>
      <c r="W59" s="36">
        <f>SUMIFS(СВЦЭМ!$D$33:$D$776,СВЦЭМ!$A$33:$A$776,$A59,СВЦЭМ!$B$33:$B$776,W$47)+'СЕТ СН'!$F$14+СВЦЭМ!$D$10+'СЕТ СН'!$F$6-'СЕТ СН'!$F$26</f>
        <v>724.06121773999996</v>
      </c>
      <c r="X59" s="36">
        <f>SUMIFS(СВЦЭМ!$D$33:$D$776,СВЦЭМ!$A$33:$A$776,$A59,СВЦЭМ!$B$33:$B$776,X$47)+'СЕТ СН'!$F$14+СВЦЭМ!$D$10+'СЕТ СН'!$F$6-'СЕТ СН'!$F$26</f>
        <v>741.43544241999996</v>
      </c>
      <c r="Y59" s="36">
        <f>SUMIFS(СВЦЭМ!$D$33:$D$776,СВЦЭМ!$A$33:$A$776,$A59,СВЦЭМ!$B$33:$B$776,Y$47)+'СЕТ СН'!$F$14+СВЦЭМ!$D$10+'СЕТ СН'!$F$6-'СЕТ СН'!$F$26</f>
        <v>765.46637129999999</v>
      </c>
    </row>
    <row r="60" spans="1:25" ht="15.75" x14ac:dyDescent="0.2">
      <c r="A60" s="35">
        <f t="shared" si="1"/>
        <v>43751</v>
      </c>
      <c r="B60" s="36">
        <f>SUMIFS(СВЦЭМ!$D$33:$D$776,СВЦЭМ!$A$33:$A$776,$A60,СВЦЭМ!$B$33:$B$776,B$47)+'СЕТ СН'!$F$14+СВЦЭМ!$D$10+'СЕТ СН'!$F$6-'СЕТ СН'!$F$26</f>
        <v>860.38048053</v>
      </c>
      <c r="C60" s="36">
        <f>SUMIFS(СВЦЭМ!$D$33:$D$776,СВЦЭМ!$A$33:$A$776,$A60,СВЦЭМ!$B$33:$B$776,C$47)+'СЕТ СН'!$F$14+СВЦЭМ!$D$10+'СЕТ СН'!$F$6-'СЕТ СН'!$F$26</f>
        <v>898.14660683</v>
      </c>
      <c r="D60" s="36">
        <f>SUMIFS(СВЦЭМ!$D$33:$D$776,СВЦЭМ!$A$33:$A$776,$A60,СВЦЭМ!$B$33:$B$776,D$47)+'СЕТ СН'!$F$14+СВЦЭМ!$D$10+'СЕТ СН'!$F$6-'СЕТ СН'!$F$26</f>
        <v>917.73218902999997</v>
      </c>
      <c r="E60" s="36">
        <f>SUMIFS(СВЦЭМ!$D$33:$D$776,СВЦЭМ!$A$33:$A$776,$A60,СВЦЭМ!$B$33:$B$776,E$47)+'СЕТ СН'!$F$14+СВЦЭМ!$D$10+'СЕТ СН'!$F$6-'СЕТ СН'!$F$26</f>
        <v>934.40956263999999</v>
      </c>
      <c r="F60" s="36">
        <f>SUMIFS(СВЦЭМ!$D$33:$D$776,СВЦЭМ!$A$33:$A$776,$A60,СВЦЭМ!$B$33:$B$776,F$47)+'СЕТ СН'!$F$14+СВЦЭМ!$D$10+'СЕТ СН'!$F$6-'СЕТ СН'!$F$26</f>
        <v>932.33353887999999</v>
      </c>
      <c r="G60" s="36">
        <f>SUMIFS(СВЦЭМ!$D$33:$D$776,СВЦЭМ!$A$33:$A$776,$A60,СВЦЭМ!$B$33:$B$776,G$47)+'СЕТ СН'!$F$14+СВЦЭМ!$D$10+'СЕТ СН'!$F$6-'СЕТ СН'!$F$26</f>
        <v>922.09530438000002</v>
      </c>
      <c r="H60" s="36">
        <f>SUMIFS(СВЦЭМ!$D$33:$D$776,СВЦЭМ!$A$33:$A$776,$A60,СВЦЭМ!$B$33:$B$776,H$47)+'СЕТ СН'!$F$14+СВЦЭМ!$D$10+'СЕТ СН'!$F$6-'СЕТ СН'!$F$26</f>
        <v>894.13465680000002</v>
      </c>
      <c r="I60" s="36">
        <f>SUMIFS(СВЦЭМ!$D$33:$D$776,СВЦЭМ!$A$33:$A$776,$A60,СВЦЭМ!$B$33:$B$776,I$47)+'СЕТ СН'!$F$14+СВЦЭМ!$D$10+'СЕТ СН'!$F$6-'СЕТ СН'!$F$26</f>
        <v>849.52247520000003</v>
      </c>
      <c r="J60" s="36">
        <f>SUMIFS(СВЦЭМ!$D$33:$D$776,СВЦЭМ!$A$33:$A$776,$A60,СВЦЭМ!$B$33:$B$776,J$47)+'СЕТ СН'!$F$14+СВЦЭМ!$D$10+'СЕТ СН'!$F$6-'СЕТ СН'!$F$26</f>
        <v>825.83377041999995</v>
      </c>
      <c r="K60" s="36">
        <f>SUMIFS(СВЦЭМ!$D$33:$D$776,СВЦЭМ!$A$33:$A$776,$A60,СВЦЭМ!$B$33:$B$776,K$47)+'СЕТ СН'!$F$14+СВЦЭМ!$D$10+'СЕТ СН'!$F$6-'СЕТ СН'!$F$26</f>
        <v>836.71242848999998</v>
      </c>
      <c r="L60" s="36">
        <f>SUMIFS(СВЦЭМ!$D$33:$D$776,СВЦЭМ!$A$33:$A$776,$A60,СВЦЭМ!$B$33:$B$776,L$47)+'СЕТ СН'!$F$14+СВЦЭМ!$D$10+'СЕТ СН'!$F$6-'СЕТ СН'!$F$26</f>
        <v>846.50888379000003</v>
      </c>
      <c r="M60" s="36">
        <f>SUMIFS(СВЦЭМ!$D$33:$D$776,СВЦЭМ!$A$33:$A$776,$A60,СВЦЭМ!$B$33:$B$776,M$47)+'СЕТ СН'!$F$14+СВЦЭМ!$D$10+'СЕТ СН'!$F$6-'СЕТ СН'!$F$26</f>
        <v>836.96468886000002</v>
      </c>
      <c r="N60" s="36">
        <f>SUMIFS(СВЦЭМ!$D$33:$D$776,СВЦЭМ!$A$33:$A$776,$A60,СВЦЭМ!$B$33:$B$776,N$47)+'СЕТ СН'!$F$14+СВЦЭМ!$D$10+'СЕТ СН'!$F$6-'СЕТ СН'!$F$26</f>
        <v>791.05246374000001</v>
      </c>
      <c r="O60" s="36">
        <f>SUMIFS(СВЦЭМ!$D$33:$D$776,СВЦЭМ!$A$33:$A$776,$A60,СВЦЭМ!$B$33:$B$776,O$47)+'СЕТ СН'!$F$14+СВЦЭМ!$D$10+'СЕТ СН'!$F$6-'СЕТ СН'!$F$26</f>
        <v>755.12708771999996</v>
      </c>
      <c r="P60" s="36">
        <f>SUMIFS(СВЦЭМ!$D$33:$D$776,СВЦЭМ!$A$33:$A$776,$A60,СВЦЭМ!$B$33:$B$776,P$47)+'СЕТ СН'!$F$14+СВЦЭМ!$D$10+'СЕТ СН'!$F$6-'СЕТ СН'!$F$26</f>
        <v>749.75823141000001</v>
      </c>
      <c r="Q60" s="36">
        <f>SUMIFS(СВЦЭМ!$D$33:$D$776,СВЦЭМ!$A$33:$A$776,$A60,СВЦЭМ!$B$33:$B$776,Q$47)+'СЕТ СН'!$F$14+СВЦЭМ!$D$10+'СЕТ СН'!$F$6-'СЕТ СН'!$F$26</f>
        <v>754.24227831999997</v>
      </c>
      <c r="R60" s="36">
        <f>SUMIFS(СВЦЭМ!$D$33:$D$776,СВЦЭМ!$A$33:$A$776,$A60,СВЦЭМ!$B$33:$B$776,R$47)+'СЕТ СН'!$F$14+СВЦЭМ!$D$10+'СЕТ СН'!$F$6-'СЕТ СН'!$F$26</f>
        <v>747.33319219999998</v>
      </c>
      <c r="S60" s="36">
        <f>SUMIFS(СВЦЭМ!$D$33:$D$776,СВЦЭМ!$A$33:$A$776,$A60,СВЦЭМ!$B$33:$B$776,S$47)+'СЕТ СН'!$F$14+СВЦЭМ!$D$10+'СЕТ СН'!$F$6-'СЕТ СН'!$F$26</f>
        <v>755.54568657000004</v>
      </c>
      <c r="T60" s="36">
        <f>SUMIFS(СВЦЭМ!$D$33:$D$776,СВЦЭМ!$A$33:$A$776,$A60,СВЦЭМ!$B$33:$B$776,T$47)+'СЕТ СН'!$F$14+СВЦЭМ!$D$10+'СЕТ СН'!$F$6-'СЕТ СН'!$F$26</f>
        <v>768.32268175000002</v>
      </c>
      <c r="U60" s="36">
        <f>SUMIFS(СВЦЭМ!$D$33:$D$776,СВЦЭМ!$A$33:$A$776,$A60,СВЦЭМ!$B$33:$B$776,U$47)+'СЕТ СН'!$F$14+СВЦЭМ!$D$10+'СЕТ СН'!$F$6-'СЕТ СН'!$F$26</f>
        <v>730.47684786000002</v>
      </c>
      <c r="V60" s="36">
        <f>SUMIFS(СВЦЭМ!$D$33:$D$776,СВЦЭМ!$A$33:$A$776,$A60,СВЦЭМ!$B$33:$B$776,V$47)+'СЕТ СН'!$F$14+СВЦЭМ!$D$10+'СЕТ СН'!$F$6-'СЕТ СН'!$F$26</f>
        <v>725.28354681999997</v>
      </c>
      <c r="W60" s="36">
        <f>SUMIFS(СВЦЭМ!$D$33:$D$776,СВЦЭМ!$A$33:$A$776,$A60,СВЦЭМ!$B$33:$B$776,W$47)+'СЕТ СН'!$F$14+СВЦЭМ!$D$10+'СЕТ СН'!$F$6-'СЕТ СН'!$F$26</f>
        <v>747.48909187000004</v>
      </c>
      <c r="X60" s="36">
        <f>SUMIFS(СВЦЭМ!$D$33:$D$776,СВЦЭМ!$A$33:$A$776,$A60,СВЦЭМ!$B$33:$B$776,X$47)+'СЕТ СН'!$F$14+СВЦЭМ!$D$10+'СЕТ СН'!$F$6-'СЕТ СН'!$F$26</f>
        <v>769.60324988000002</v>
      </c>
      <c r="Y60" s="36">
        <f>SUMIFS(СВЦЭМ!$D$33:$D$776,СВЦЭМ!$A$33:$A$776,$A60,СВЦЭМ!$B$33:$B$776,Y$47)+'СЕТ СН'!$F$14+СВЦЭМ!$D$10+'СЕТ СН'!$F$6-'СЕТ СН'!$F$26</f>
        <v>812.24413329000004</v>
      </c>
    </row>
    <row r="61" spans="1:25" ht="15.75" x14ac:dyDescent="0.2">
      <c r="A61" s="35">
        <f t="shared" si="1"/>
        <v>43752</v>
      </c>
      <c r="B61" s="36">
        <f>SUMIFS(СВЦЭМ!$D$33:$D$776,СВЦЭМ!$A$33:$A$776,$A61,СВЦЭМ!$B$33:$B$776,B$47)+'СЕТ СН'!$F$14+СВЦЭМ!$D$10+'СЕТ СН'!$F$6-'СЕТ СН'!$F$26</f>
        <v>834.46351794999998</v>
      </c>
      <c r="C61" s="36">
        <f>SUMIFS(СВЦЭМ!$D$33:$D$776,СВЦЭМ!$A$33:$A$776,$A61,СВЦЭМ!$B$33:$B$776,C$47)+'СЕТ СН'!$F$14+СВЦЭМ!$D$10+'СЕТ СН'!$F$6-'СЕТ СН'!$F$26</f>
        <v>876.93238121000002</v>
      </c>
      <c r="D61" s="36">
        <f>SUMIFS(СВЦЭМ!$D$33:$D$776,СВЦЭМ!$A$33:$A$776,$A61,СВЦЭМ!$B$33:$B$776,D$47)+'СЕТ СН'!$F$14+СВЦЭМ!$D$10+'СЕТ СН'!$F$6-'СЕТ СН'!$F$26</f>
        <v>885.99049609999997</v>
      </c>
      <c r="E61" s="36">
        <f>SUMIFS(СВЦЭМ!$D$33:$D$776,СВЦЭМ!$A$33:$A$776,$A61,СВЦЭМ!$B$33:$B$776,E$47)+'СЕТ СН'!$F$14+СВЦЭМ!$D$10+'СЕТ СН'!$F$6-'СЕТ СН'!$F$26</f>
        <v>855.25040164999996</v>
      </c>
      <c r="F61" s="36">
        <f>SUMIFS(СВЦЭМ!$D$33:$D$776,СВЦЭМ!$A$33:$A$776,$A61,СВЦЭМ!$B$33:$B$776,F$47)+'СЕТ СН'!$F$14+СВЦЭМ!$D$10+'СЕТ СН'!$F$6-'СЕТ СН'!$F$26</f>
        <v>859.43175025999994</v>
      </c>
      <c r="G61" s="36">
        <f>SUMIFS(СВЦЭМ!$D$33:$D$776,СВЦЭМ!$A$33:$A$776,$A61,СВЦЭМ!$B$33:$B$776,G$47)+'СЕТ СН'!$F$14+СВЦЭМ!$D$10+'СЕТ СН'!$F$6-'СЕТ СН'!$F$26</f>
        <v>857.91993969999999</v>
      </c>
      <c r="H61" s="36">
        <f>SUMIFS(СВЦЭМ!$D$33:$D$776,СВЦЭМ!$A$33:$A$776,$A61,СВЦЭМ!$B$33:$B$776,H$47)+'СЕТ СН'!$F$14+СВЦЭМ!$D$10+'СЕТ СН'!$F$6-'СЕТ СН'!$F$26</f>
        <v>861.74893853000003</v>
      </c>
      <c r="I61" s="36">
        <f>SUMIFS(СВЦЭМ!$D$33:$D$776,СВЦЭМ!$A$33:$A$776,$A61,СВЦЭМ!$B$33:$B$776,I$47)+'СЕТ СН'!$F$14+СВЦЭМ!$D$10+'СЕТ СН'!$F$6-'СЕТ СН'!$F$26</f>
        <v>837.52507489000004</v>
      </c>
      <c r="J61" s="36">
        <f>SUMIFS(СВЦЭМ!$D$33:$D$776,СВЦЭМ!$A$33:$A$776,$A61,СВЦЭМ!$B$33:$B$776,J$47)+'СЕТ СН'!$F$14+СВЦЭМ!$D$10+'СЕТ СН'!$F$6-'СЕТ СН'!$F$26</f>
        <v>808.00559135000003</v>
      </c>
      <c r="K61" s="36">
        <f>SUMIFS(СВЦЭМ!$D$33:$D$776,СВЦЭМ!$A$33:$A$776,$A61,СВЦЭМ!$B$33:$B$776,K$47)+'СЕТ СН'!$F$14+СВЦЭМ!$D$10+'СЕТ СН'!$F$6-'СЕТ СН'!$F$26</f>
        <v>793.53218570000001</v>
      </c>
      <c r="L61" s="36">
        <f>SUMIFS(СВЦЭМ!$D$33:$D$776,СВЦЭМ!$A$33:$A$776,$A61,СВЦЭМ!$B$33:$B$776,L$47)+'СЕТ СН'!$F$14+СВЦЭМ!$D$10+'СЕТ СН'!$F$6-'СЕТ СН'!$F$26</f>
        <v>787.82500922999998</v>
      </c>
      <c r="M61" s="36">
        <f>SUMIFS(СВЦЭМ!$D$33:$D$776,СВЦЭМ!$A$33:$A$776,$A61,СВЦЭМ!$B$33:$B$776,M$47)+'СЕТ СН'!$F$14+СВЦЭМ!$D$10+'СЕТ СН'!$F$6-'СЕТ СН'!$F$26</f>
        <v>800.66944606999994</v>
      </c>
      <c r="N61" s="36">
        <f>SUMIFS(СВЦЭМ!$D$33:$D$776,СВЦЭМ!$A$33:$A$776,$A61,СВЦЭМ!$B$33:$B$776,N$47)+'СЕТ СН'!$F$14+СВЦЭМ!$D$10+'СЕТ СН'!$F$6-'СЕТ СН'!$F$26</f>
        <v>772.06094629999996</v>
      </c>
      <c r="O61" s="36">
        <f>SUMIFS(СВЦЭМ!$D$33:$D$776,СВЦЭМ!$A$33:$A$776,$A61,СВЦЭМ!$B$33:$B$776,O$47)+'СЕТ СН'!$F$14+СВЦЭМ!$D$10+'СЕТ СН'!$F$6-'СЕТ СН'!$F$26</f>
        <v>764.30237235999994</v>
      </c>
      <c r="P61" s="36">
        <f>SUMIFS(СВЦЭМ!$D$33:$D$776,СВЦЭМ!$A$33:$A$776,$A61,СВЦЭМ!$B$33:$B$776,P$47)+'СЕТ СН'!$F$14+СВЦЭМ!$D$10+'СЕТ СН'!$F$6-'СЕТ СН'!$F$26</f>
        <v>754.12919154999997</v>
      </c>
      <c r="Q61" s="36">
        <f>SUMIFS(СВЦЭМ!$D$33:$D$776,СВЦЭМ!$A$33:$A$776,$A61,СВЦЭМ!$B$33:$B$776,Q$47)+'СЕТ СН'!$F$14+СВЦЭМ!$D$10+'СЕТ СН'!$F$6-'СЕТ СН'!$F$26</f>
        <v>758.59858818999999</v>
      </c>
      <c r="R61" s="36">
        <f>SUMIFS(СВЦЭМ!$D$33:$D$776,СВЦЭМ!$A$33:$A$776,$A61,СВЦЭМ!$B$33:$B$776,R$47)+'СЕТ СН'!$F$14+СВЦЭМ!$D$10+'СЕТ СН'!$F$6-'СЕТ СН'!$F$26</f>
        <v>751.31087406999995</v>
      </c>
      <c r="S61" s="36">
        <f>SUMIFS(СВЦЭМ!$D$33:$D$776,СВЦЭМ!$A$33:$A$776,$A61,СВЦЭМ!$B$33:$B$776,S$47)+'СЕТ СН'!$F$14+СВЦЭМ!$D$10+'СЕТ СН'!$F$6-'СЕТ СН'!$F$26</f>
        <v>756.77035556999999</v>
      </c>
      <c r="T61" s="36">
        <f>SUMIFS(СВЦЭМ!$D$33:$D$776,СВЦЭМ!$A$33:$A$776,$A61,СВЦЭМ!$B$33:$B$776,T$47)+'СЕТ СН'!$F$14+СВЦЭМ!$D$10+'СЕТ СН'!$F$6-'СЕТ СН'!$F$26</f>
        <v>776.94692115999999</v>
      </c>
      <c r="U61" s="36">
        <f>SUMIFS(СВЦЭМ!$D$33:$D$776,СВЦЭМ!$A$33:$A$776,$A61,СВЦЭМ!$B$33:$B$776,U$47)+'СЕТ СН'!$F$14+СВЦЭМ!$D$10+'СЕТ СН'!$F$6-'СЕТ СН'!$F$26</f>
        <v>720.04670500999998</v>
      </c>
      <c r="V61" s="36">
        <f>SUMIFS(СВЦЭМ!$D$33:$D$776,СВЦЭМ!$A$33:$A$776,$A61,СВЦЭМ!$B$33:$B$776,V$47)+'СЕТ СН'!$F$14+СВЦЭМ!$D$10+'СЕТ СН'!$F$6-'СЕТ СН'!$F$26</f>
        <v>722.98199394999995</v>
      </c>
      <c r="W61" s="36">
        <f>SUMIFS(СВЦЭМ!$D$33:$D$776,СВЦЭМ!$A$33:$A$776,$A61,СВЦЭМ!$B$33:$B$776,W$47)+'СЕТ СН'!$F$14+СВЦЭМ!$D$10+'СЕТ СН'!$F$6-'СЕТ СН'!$F$26</f>
        <v>745.46322943999996</v>
      </c>
      <c r="X61" s="36">
        <f>SUMIFS(СВЦЭМ!$D$33:$D$776,СВЦЭМ!$A$33:$A$776,$A61,СВЦЭМ!$B$33:$B$776,X$47)+'СЕТ СН'!$F$14+СВЦЭМ!$D$10+'СЕТ СН'!$F$6-'СЕТ СН'!$F$26</f>
        <v>763.80992374999994</v>
      </c>
      <c r="Y61" s="36">
        <f>SUMIFS(СВЦЭМ!$D$33:$D$776,СВЦЭМ!$A$33:$A$776,$A61,СВЦЭМ!$B$33:$B$776,Y$47)+'СЕТ СН'!$F$14+СВЦЭМ!$D$10+'СЕТ СН'!$F$6-'СЕТ СН'!$F$26</f>
        <v>794.95921041999998</v>
      </c>
    </row>
    <row r="62" spans="1:25" ht="15.75" x14ac:dyDescent="0.2">
      <c r="A62" s="35">
        <f t="shared" si="1"/>
        <v>43753</v>
      </c>
      <c r="B62" s="36">
        <f>SUMIFS(СВЦЭМ!$D$33:$D$776,СВЦЭМ!$A$33:$A$776,$A62,СВЦЭМ!$B$33:$B$776,B$47)+'СЕТ СН'!$F$14+СВЦЭМ!$D$10+'СЕТ СН'!$F$6-'СЕТ СН'!$F$26</f>
        <v>859.40335223</v>
      </c>
      <c r="C62" s="36">
        <f>SUMIFS(СВЦЭМ!$D$33:$D$776,СВЦЭМ!$A$33:$A$776,$A62,СВЦЭМ!$B$33:$B$776,C$47)+'СЕТ СН'!$F$14+СВЦЭМ!$D$10+'СЕТ СН'!$F$6-'СЕТ СН'!$F$26</f>
        <v>902.85024464000003</v>
      </c>
      <c r="D62" s="36">
        <f>SUMIFS(СВЦЭМ!$D$33:$D$776,СВЦЭМ!$A$33:$A$776,$A62,СВЦЭМ!$B$33:$B$776,D$47)+'СЕТ СН'!$F$14+СВЦЭМ!$D$10+'СЕТ СН'!$F$6-'СЕТ СН'!$F$26</f>
        <v>924.71832992999998</v>
      </c>
      <c r="E62" s="36">
        <f>SUMIFS(СВЦЭМ!$D$33:$D$776,СВЦЭМ!$A$33:$A$776,$A62,СВЦЭМ!$B$33:$B$776,E$47)+'СЕТ СН'!$F$14+СВЦЭМ!$D$10+'СЕТ СН'!$F$6-'СЕТ СН'!$F$26</f>
        <v>938.24270928999999</v>
      </c>
      <c r="F62" s="36">
        <f>SUMIFS(СВЦЭМ!$D$33:$D$776,СВЦЭМ!$A$33:$A$776,$A62,СВЦЭМ!$B$33:$B$776,F$47)+'СЕТ СН'!$F$14+СВЦЭМ!$D$10+'СЕТ СН'!$F$6-'СЕТ СН'!$F$26</f>
        <v>939.29469390999998</v>
      </c>
      <c r="G62" s="36">
        <f>SUMIFS(СВЦЭМ!$D$33:$D$776,СВЦЭМ!$A$33:$A$776,$A62,СВЦЭМ!$B$33:$B$776,G$47)+'СЕТ СН'!$F$14+СВЦЭМ!$D$10+'СЕТ СН'!$F$6-'СЕТ СН'!$F$26</f>
        <v>922.83542338999996</v>
      </c>
      <c r="H62" s="36">
        <f>SUMIFS(СВЦЭМ!$D$33:$D$776,СВЦЭМ!$A$33:$A$776,$A62,СВЦЭМ!$B$33:$B$776,H$47)+'СЕТ СН'!$F$14+СВЦЭМ!$D$10+'СЕТ СН'!$F$6-'СЕТ СН'!$F$26</f>
        <v>882.08051863000003</v>
      </c>
      <c r="I62" s="36">
        <f>SUMIFS(СВЦЭМ!$D$33:$D$776,СВЦЭМ!$A$33:$A$776,$A62,СВЦЭМ!$B$33:$B$776,I$47)+'СЕТ СН'!$F$14+СВЦЭМ!$D$10+'СЕТ СН'!$F$6-'СЕТ СН'!$F$26</f>
        <v>870.67802169000004</v>
      </c>
      <c r="J62" s="36">
        <f>SUMIFS(СВЦЭМ!$D$33:$D$776,СВЦЭМ!$A$33:$A$776,$A62,СВЦЭМ!$B$33:$B$776,J$47)+'СЕТ СН'!$F$14+СВЦЭМ!$D$10+'СЕТ СН'!$F$6-'СЕТ СН'!$F$26</f>
        <v>849.13507048999998</v>
      </c>
      <c r="K62" s="36">
        <f>SUMIFS(СВЦЭМ!$D$33:$D$776,СВЦЭМ!$A$33:$A$776,$A62,СВЦЭМ!$B$33:$B$776,K$47)+'СЕТ СН'!$F$14+СВЦЭМ!$D$10+'СЕТ СН'!$F$6-'СЕТ СН'!$F$26</f>
        <v>835.44203503999995</v>
      </c>
      <c r="L62" s="36">
        <f>SUMIFS(СВЦЭМ!$D$33:$D$776,СВЦЭМ!$A$33:$A$776,$A62,СВЦЭМ!$B$33:$B$776,L$47)+'СЕТ СН'!$F$14+СВЦЭМ!$D$10+'СЕТ СН'!$F$6-'СЕТ СН'!$F$26</f>
        <v>839.44696306000003</v>
      </c>
      <c r="M62" s="36">
        <f>SUMIFS(СВЦЭМ!$D$33:$D$776,СВЦЭМ!$A$33:$A$776,$A62,СВЦЭМ!$B$33:$B$776,M$47)+'СЕТ СН'!$F$14+СВЦЭМ!$D$10+'СЕТ СН'!$F$6-'СЕТ СН'!$F$26</f>
        <v>854.17864467000004</v>
      </c>
      <c r="N62" s="36">
        <f>SUMIFS(СВЦЭМ!$D$33:$D$776,СВЦЭМ!$A$33:$A$776,$A62,СВЦЭМ!$B$33:$B$776,N$47)+'СЕТ СН'!$F$14+СВЦЭМ!$D$10+'СЕТ СН'!$F$6-'СЕТ СН'!$F$26</f>
        <v>814.90668429999994</v>
      </c>
      <c r="O62" s="36">
        <f>SUMIFS(СВЦЭМ!$D$33:$D$776,СВЦЭМ!$A$33:$A$776,$A62,СВЦЭМ!$B$33:$B$776,O$47)+'СЕТ СН'!$F$14+СВЦЭМ!$D$10+'СЕТ СН'!$F$6-'СЕТ СН'!$F$26</f>
        <v>797.95226668999999</v>
      </c>
      <c r="P62" s="36">
        <f>SUMIFS(СВЦЭМ!$D$33:$D$776,СВЦЭМ!$A$33:$A$776,$A62,СВЦЭМ!$B$33:$B$776,P$47)+'СЕТ СН'!$F$14+СВЦЭМ!$D$10+'СЕТ СН'!$F$6-'СЕТ СН'!$F$26</f>
        <v>788.78351858999997</v>
      </c>
      <c r="Q62" s="36">
        <f>SUMIFS(СВЦЭМ!$D$33:$D$776,СВЦЭМ!$A$33:$A$776,$A62,СВЦЭМ!$B$33:$B$776,Q$47)+'СЕТ СН'!$F$14+СВЦЭМ!$D$10+'СЕТ СН'!$F$6-'СЕТ СН'!$F$26</f>
        <v>784.03606946000002</v>
      </c>
      <c r="R62" s="36">
        <f>SUMIFS(СВЦЭМ!$D$33:$D$776,СВЦЭМ!$A$33:$A$776,$A62,СВЦЭМ!$B$33:$B$776,R$47)+'СЕТ СН'!$F$14+СВЦЭМ!$D$10+'СЕТ СН'!$F$6-'СЕТ СН'!$F$26</f>
        <v>780.83622055000001</v>
      </c>
      <c r="S62" s="36">
        <f>SUMIFS(СВЦЭМ!$D$33:$D$776,СВЦЭМ!$A$33:$A$776,$A62,СВЦЭМ!$B$33:$B$776,S$47)+'СЕТ СН'!$F$14+СВЦЭМ!$D$10+'СЕТ СН'!$F$6-'СЕТ СН'!$F$26</f>
        <v>786.92185212000004</v>
      </c>
      <c r="T62" s="36">
        <f>SUMIFS(СВЦЭМ!$D$33:$D$776,СВЦЭМ!$A$33:$A$776,$A62,СВЦЭМ!$B$33:$B$776,T$47)+'СЕТ СН'!$F$14+СВЦЭМ!$D$10+'СЕТ СН'!$F$6-'СЕТ СН'!$F$26</f>
        <v>804.94993021000005</v>
      </c>
      <c r="U62" s="36">
        <f>SUMIFS(СВЦЭМ!$D$33:$D$776,СВЦЭМ!$A$33:$A$776,$A62,СВЦЭМ!$B$33:$B$776,U$47)+'СЕТ СН'!$F$14+СВЦЭМ!$D$10+'СЕТ СН'!$F$6-'СЕТ СН'!$F$26</f>
        <v>751.86625477999996</v>
      </c>
      <c r="V62" s="36">
        <f>SUMIFS(СВЦЭМ!$D$33:$D$776,СВЦЭМ!$A$33:$A$776,$A62,СВЦЭМ!$B$33:$B$776,V$47)+'СЕТ СН'!$F$14+СВЦЭМ!$D$10+'СЕТ СН'!$F$6-'СЕТ СН'!$F$26</f>
        <v>754.69123373000002</v>
      </c>
      <c r="W62" s="36">
        <f>SUMIFS(СВЦЭМ!$D$33:$D$776,СВЦЭМ!$A$33:$A$776,$A62,СВЦЭМ!$B$33:$B$776,W$47)+'СЕТ СН'!$F$14+СВЦЭМ!$D$10+'СЕТ СН'!$F$6-'СЕТ СН'!$F$26</f>
        <v>771.37702573000001</v>
      </c>
      <c r="X62" s="36">
        <f>SUMIFS(СВЦЭМ!$D$33:$D$776,СВЦЭМ!$A$33:$A$776,$A62,СВЦЭМ!$B$33:$B$776,X$47)+'СЕТ СН'!$F$14+СВЦЭМ!$D$10+'СЕТ СН'!$F$6-'СЕТ СН'!$F$26</f>
        <v>764.00191802999996</v>
      </c>
      <c r="Y62" s="36">
        <f>SUMIFS(СВЦЭМ!$D$33:$D$776,СВЦЭМ!$A$33:$A$776,$A62,СВЦЭМ!$B$33:$B$776,Y$47)+'СЕТ СН'!$F$14+СВЦЭМ!$D$10+'СЕТ СН'!$F$6-'СЕТ СН'!$F$26</f>
        <v>775.47622652999996</v>
      </c>
    </row>
    <row r="63" spans="1:25" ht="15.75" x14ac:dyDescent="0.2">
      <c r="A63" s="35">
        <f t="shared" si="1"/>
        <v>43754</v>
      </c>
      <c r="B63" s="36">
        <f>SUMIFS(СВЦЭМ!$D$33:$D$776,СВЦЭМ!$A$33:$A$776,$A63,СВЦЭМ!$B$33:$B$776,B$47)+'СЕТ СН'!$F$14+СВЦЭМ!$D$10+'СЕТ СН'!$F$6-'СЕТ СН'!$F$26</f>
        <v>926.96730790000004</v>
      </c>
      <c r="C63" s="36">
        <f>SUMIFS(СВЦЭМ!$D$33:$D$776,СВЦЭМ!$A$33:$A$776,$A63,СВЦЭМ!$B$33:$B$776,C$47)+'СЕТ СН'!$F$14+СВЦЭМ!$D$10+'СЕТ СН'!$F$6-'СЕТ СН'!$F$26</f>
        <v>969.35616372000004</v>
      </c>
      <c r="D63" s="36">
        <f>SUMIFS(СВЦЭМ!$D$33:$D$776,СВЦЭМ!$A$33:$A$776,$A63,СВЦЭМ!$B$33:$B$776,D$47)+'СЕТ СН'!$F$14+СВЦЭМ!$D$10+'СЕТ СН'!$F$6-'СЕТ СН'!$F$26</f>
        <v>986.38986192000004</v>
      </c>
      <c r="E63" s="36">
        <f>SUMIFS(СВЦЭМ!$D$33:$D$776,СВЦЭМ!$A$33:$A$776,$A63,СВЦЭМ!$B$33:$B$776,E$47)+'СЕТ СН'!$F$14+СВЦЭМ!$D$10+'СЕТ СН'!$F$6-'СЕТ СН'!$F$26</f>
        <v>993.72323265</v>
      </c>
      <c r="F63" s="36">
        <f>SUMIFS(СВЦЭМ!$D$33:$D$776,СВЦЭМ!$A$33:$A$776,$A63,СВЦЭМ!$B$33:$B$776,F$47)+'СЕТ СН'!$F$14+СВЦЭМ!$D$10+'СЕТ СН'!$F$6-'СЕТ СН'!$F$26</f>
        <v>984.78146230999994</v>
      </c>
      <c r="G63" s="36">
        <f>SUMIFS(СВЦЭМ!$D$33:$D$776,СВЦЭМ!$A$33:$A$776,$A63,СВЦЭМ!$B$33:$B$776,G$47)+'СЕТ СН'!$F$14+СВЦЭМ!$D$10+'СЕТ СН'!$F$6-'СЕТ СН'!$F$26</f>
        <v>950.55672147999996</v>
      </c>
      <c r="H63" s="36">
        <f>SUMIFS(СВЦЭМ!$D$33:$D$776,СВЦЭМ!$A$33:$A$776,$A63,СВЦЭМ!$B$33:$B$776,H$47)+'СЕТ СН'!$F$14+СВЦЭМ!$D$10+'СЕТ СН'!$F$6-'СЕТ СН'!$F$26</f>
        <v>892.94789071000002</v>
      </c>
      <c r="I63" s="36">
        <f>SUMIFS(СВЦЭМ!$D$33:$D$776,СВЦЭМ!$A$33:$A$776,$A63,СВЦЭМ!$B$33:$B$776,I$47)+'СЕТ СН'!$F$14+СВЦЭМ!$D$10+'СЕТ СН'!$F$6-'СЕТ СН'!$F$26</f>
        <v>845.81037633999995</v>
      </c>
      <c r="J63" s="36">
        <f>SUMIFS(СВЦЭМ!$D$33:$D$776,СВЦЭМ!$A$33:$A$776,$A63,СВЦЭМ!$B$33:$B$776,J$47)+'СЕТ СН'!$F$14+СВЦЭМ!$D$10+'СЕТ СН'!$F$6-'СЕТ СН'!$F$26</f>
        <v>843.95467232999999</v>
      </c>
      <c r="K63" s="36">
        <f>SUMIFS(СВЦЭМ!$D$33:$D$776,СВЦЭМ!$A$33:$A$776,$A63,СВЦЭМ!$B$33:$B$776,K$47)+'СЕТ СН'!$F$14+СВЦЭМ!$D$10+'СЕТ СН'!$F$6-'СЕТ СН'!$F$26</f>
        <v>842.56028644000003</v>
      </c>
      <c r="L63" s="36">
        <f>SUMIFS(СВЦЭМ!$D$33:$D$776,СВЦЭМ!$A$33:$A$776,$A63,СВЦЭМ!$B$33:$B$776,L$47)+'СЕТ СН'!$F$14+СВЦЭМ!$D$10+'СЕТ СН'!$F$6-'СЕТ СН'!$F$26</f>
        <v>859.54276820999996</v>
      </c>
      <c r="M63" s="36">
        <f>SUMIFS(СВЦЭМ!$D$33:$D$776,СВЦЭМ!$A$33:$A$776,$A63,СВЦЭМ!$B$33:$B$776,M$47)+'СЕТ СН'!$F$14+СВЦЭМ!$D$10+'СЕТ СН'!$F$6-'СЕТ СН'!$F$26</f>
        <v>860.76150782000002</v>
      </c>
      <c r="N63" s="36">
        <f>SUMIFS(СВЦЭМ!$D$33:$D$776,СВЦЭМ!$A$33:$A$776,$A63,СВЦЭМ!$B$33:$B$776,N$47)+'СЕТ СН'!$F$14+СВЦЭМ!$D$10+'СЕТ СН'!$F$6-'СЕТ СН'!$F$26</f>
        <v>832.17716968000002</v>
      </c>
      <c r="O63" s="36">
        <f>SUMIFS(СВЦЭМ!$D$33:$D$776,СВЦЭМ!$A$33:$A$776,$A63,СВЦЭМ!$B$33:$B$776,O$47)+'СЕТ СН'!$F$14+СВЦЭМ!$D$10+'СЕТ СН'!$F$6-'СЕТ СН'!$F$26</f>
        <v>797.85158168999999</v>
      </c>
      <c r="P63" s="36">
        <f>SUMIFS(СВЦЭМ!$D$33:$D$776,СВЦЭМ!$A$33:$A$776,$A63,СВЦЭМ!$B$33:$B$776,P$47)+'СЕТ СН'!$F$14+СВЦЭМ!$D$10+'СЕТ СН'!$F$6-'СЕТ СН'!$F$26</f>
        <v>807.82270631999995</v>
      </c>
      <c r="Q63" s="36">
        <f>SUMIFS(СВЦЭМ!$D$33:$D$776,СВЦЭМ!$A$33:$A$776,$A63,СВЦЭМ!$B$33:$B$776,Q$47)+'СЕТ СН'!$F$14+СВЦЭМ!$D$10+'СЕТ СН'!$F$6-'СЕТ СН'!$F$26</f>
        <v>814.23727332999999</v>
      </c>
      <c r="R63" s="36">
        <f>SUMIFS(СВЦЭМ!$D$33:$D$776,СВЦЭМ!$A$33:$A$776,$A63,СВЦЭМ!$B$33:$B$776,R$47)+'СЕТ СН'!$F$14+СВЦЭМ!$D$10+'СЕТ СН'!$F$6-'СЕТ СН'!$F$26</f>
        <v>817.79651841999998</v>
      </c>
      <c r="S63" s="36">
        <f>SUMIFS(СВЦЭМ!$D$33:$D$776,СВЦЭМ!$A$33:$A$776,$A63,СВЦЭМ!$B$33:$B$776,S$47)+'СЕТ СН'!$F$14+СВЦЭМ!$D$10+'СЕТ СН'!$F$6-'СЕТ СН'!$F$26</f>
        <v>813.12302116000001</v>
      </c>
      <c r="T63" s="36">
        <f>SUMIFS(СВЦЭМ!$D$33:$D$776,СВЦЭМ!$A$33:$A$776,$A63,СВЦЭМ!$B$33:$B$776,T$47)+'СЕТ СН'!$F$14+СВЦЭМ!$D$10+'СЕТ СН'!$F$6-'СЕТ СН'!$F$26</f>
        <v>799.50355530000002</v>
      </c>
      <c r="U63" s="36">
        <f>SUMIFS(СВЦЭМ!$D$33:$D$776,СВЦЭМ!$A$33:$A$776,$A63,СВЦЭМ!$B$33:$B$776,U$47)+'СЕТ СН'!$F$14+СВЦЭМ!$D$10+'СЕТ СН'!$F$6-'СЕТ СН'!$F$26</f>
        <v>819.40706127999999</v>
      </c>
      <c r="V63" s="36">
        <f>SUMIFS(СВЦЭМ!$D$33:$D$776,СВЦЭМ!$A$33:$A$776,$A63,СВЦЭМ!$B$33:$B$776,V$47)+'СЕТ СН'!$F$14+СВЦЭМ!$D$10+'СЕТ СН'!$F$6-'СЕТ СН'!$F$26</f>
        <v>814.37468592000005</v>
      </c>
      <c r="W63" s="36">
        <f>SUMIFS(СВЦЭМ!$D$33:$D$776,СВЦЭМ!$A$33:$A$776,$A63,СВЦЭМ!$B$33:$B$776,W$47)+'СЕТ СН'!$F$14+СВЦЭМ!$D$10+'СЕТ СН'!$F$6-'СЕТ СН'!$F$26</f>
        <v>799.30033297</v>
      </c>
      <c r="X63" s="36">
        <f>SUMIFS(СВЦЭМ!$D$33:$D$776,СВЦЭМ!$A$33:$A$776,$A63,СВЦЭМ!$B$33:$B$776,X$47)+'СЕТ СН'!$F$14+СВЦЭМ!$D$10+'СЕТ СН'!$F$6-'СЕТ СН'!$F$26</f>
        <v>776.08042068999998</v>
      </c>
      <c r="Y63" s="36">
        <f>SUMIFS(СВЦЭМ!$D$33:$D$776,СВЦЭМ!$A$33:$A$776,$A63,СВЦЭМ!$B$33:$B$776,Y$47)+'СЕТ СН'!$F$14+СВЦЭМ!$D$10+'СЕТ СН'!$F$6-'СЕТ СН'!$F$26</f>
        <v>826.94018232999997</v>
      </c>
    </row>
    <row r="64" spans="1:25" ht="15.75" x14ac:dyDescent="0.2">
      <c r="A64" s="35">
        <f t="shared" si="1"/>
        <v>43755</v>
      </c>
      <c r="B64" s="36">
        <f>SUMIFS(СВЦЭМ!$D$33:$D$776,СВЦЭМ!$A$33:$A$776,$A64,СВЦЭМ!$B$33:$B$776,B$47)+'СЕТ СН'!$F$14+СВЦЭМ!$D$10+'СЕТ СН'!$F$6-'СЕТ СН'!$F$26</f>
        <v>903.55252653000002</v>
      </c>
      <c r="C64" s="36">
        <f>SUMIFS(СВЦЭМ!$D$33:$D$776,СВЦЭМ!$A$33:$A$776,$A64,СВЦЭМ!$B$33:$B$776,C$47)+'СЕТ СН'!$F$14+СВЦЭМ!$D$10+'СЕТ СН'!$F$6-'СЕТ СН'!$F$26</f>
        <v>965.78152126999998</v>
      </c>
      <c r="D64" s="36">
        <f>SUMIFS(СВЦЭМ!$D$33:$D$776,СВЦЭМ!$A$33:$A$776,$A64,СВЦЭМ!$B$33:$B$776,D$47)+'СЕТ СН'!$F$14+СВЦЭМ!$D$10+'СЕТ СН'!$F$6-'СЕТ СН'!$F$26</f>
        <v>1009.89449916</v>
      </c>
      <c r="E64" s="36">
        <f>SUMIFS(СВЦЭМ!$D$33:$D$776,СВЦЭМ!$A$33:$A$776,$A64,СВЦЭМ!$B$33:$B$776,E$47)+'СЕТ СН'!$F$14+СВЦЭМ!$D$10+'СЕТ СН'!$F$6-'СЕТ СН'!$F$26</f>
        <v>1037.6781798300001</v>
      </c>
      <c r="F64" s="36">
        <f>SUMIFS(СВЦЭМ!$D$33:$D$776,СВЦЭМ!$A$33:$A$776,$A64,СВЦЭМ!$B$33:$B$776,F$47)+'СЕТ СН'!$F$14+СВЦЭМ!$D$10+'СЕТ СН'!$F$6-'СЕТ СН'!$F$26</f>
        <v>1046.3555398600001</v>
      </c>
      <c r="G64" s="36">
        <f>SUMIFS(СВЦЭМ!$D$33:$D$776,СВЦЭМ!$A$33:$A$776,$A64,СВЦЭМ!$B$33:$B$776,G$47)+'СЕТ СН'!$F$14+СВЦЭМ!$D$10+'СЕТ СН'!$F$6-'СЕТ СН'!$F$26</f>
        <v>1023.3955056899999</v>
      </c>
      <c r="H64" s="36">
        <f>SUMIFS(СВЦЭМ!$D$33:$D$776,СВЦЭМ!$A$33:$A$776,$A64,СВЦЭМ!$B$33:$B$776,H$47)+'СЕТ СН'!$F$14+СВЦЭМ!$D$10+'СЕТ СН'!$F$6-'СЕТ СН'!$F$26</f>
        <v>969.76548848999994</v>
      </c>
      <c r="I64" s="36">
        <f>SUMIFS(СВЦЭМ!$D$33:$D$776,СВЦЭМ!$A$33:$A$776,$A64,СВЦЭМ!$B$33:$B$776,I$47)+'СЕТ СН'!$F$14+СВЦЭМ!$D$10+'СЕТ СН'!$F$6-'СЕТ СН'!$F$26</f>
        <v>896.36007291999999</v>
      </c>
      <c r="J64" s="36">
        <f>SUMIFS(СВЦЭМ!$D$33:$D$776,СВЦЭМ!$A$33:$A$776,$A64,СВЦЭМ!$B$33:$B$776,J$47)+'СЕТ СН'!$F$14+СВЦЭМ!$D$10+'СЕТ СН'!$F$6-'СЕТ СН'!$F$26</f>
        <v>902.86952912000004</v>
      </c>
      <c r="K64" s="36">
        <f>SUMIFS(СВЦЭМ!$D$33:$D$776,СВЦЭМ!$A$33:$A$776,$A64,СВЦЭМ!$B$33:$B$776,K$47)+'СЕТ СН'!$F$14+СВЦЭМ!$D$10+'СЕТ СН'!$F$6-'СЕТ СН'!$F$26</f>
        <v>897.93387331999998</v>
      </c>
      <c r="L64" s="36">
        <f>SUMIFS(СВЦЭМ!$D$33:$D$776,СВЦЭМ!$A$33:$A$776,$A64,СВЦЭМ!$B$33:$B$776,L$47)+'СЕТ СН'!$F$14+СВЦЭМ!$D$10+'СЕТ СН'!$F$6-'СЕТ СН'!$F$26</f>
        <v>893.57940248</v>
      </c>
      <c r="M64" s="36">
        <f>SUMIFS(СВЦЭМ!$D$33:$D$776,СВЦЭМ!$A$33:$A$776,$A64,СВЦЭМ!$B$33:$B$776,M$47)+'СЕТ СН'!$F$14+СВЦЭМ!$D$10+'СЕТ СН'!$F$6-'СЕТ СН'!$F$26</f>
        <v>900.68725902999995</v>
      </c>
      <c r="N64" s="36">
        <f>SUMIFS(СВЦЭМ!$D$33:$D$776,СВЦЭМ!$A$33:$A$776,$A64,СВЦЭМ!$B$33:$B$776,N$47)+'СЕТ СН'!$F$14+СВЦЭМ!$D$10+'СЕТ СН'!$F$6-'СЕТ СН'!$F$26</f>
        <v>865.82126544000005</v>
      </c>
      <c r="O64" s="36">
        <f>SUMIFS(СВЦЭМ!$D$33:$D$776,СВЦЭМ!$A$33:$A$776,$A64,СВЦЭМ!$B$33:$B$776,O$47)+'СЕТ СН'!$F$14+СВЦЭМ!$D$10+'СЕТ СН'!$F$6-'СЕТ СН'!$F$26</f>
        <v>822.73459462999995</v>
      </c>
      <c r="P64" s="36">
        <f>SUMIFS(СВЦЭМ!$D$33:$D$776,СВЦЭМ!$A$33:$A$776,$A64,СВЦЭМ!$B$33:$B$776,P$47)+'СЕТ СН'!$F$14+СВЦЭМ!$D$10+'СЕТ СН'!$F$6-'СЕТ СН'!$F$26</f>
        <v>829.57380095999997</v>
      </c>
      <c r="Q64" s="36">
        <f>SUMIFS(СВЦЭМ!$D$33:$D$776,СВЦЭМ!$A$33:$A$776,$A64,СВЦЭМ!$B$33:$B$776,Q$47)+'СЕТ СН'!$F$14+СВЦЭМ!$D$10+'СЕТ СН'!$F$6-'СЕТ СН'!$F$26</f>
        <v>825.21586134999995</v>
      </c>
      <c r="R64" s="36">
        <f>SUMIFS(СВЦЭМ!$D$33:$D$776,СВЦЭМ!$A$33:$A$776,$A64,СВЦЭМ!$B$33:$B$776,R$47)+'СЕТ СН'!$F$14+СВЦЭМ!$D$10+'СЕТ СН'!$F$6-'СЕТ СН'!$F$26</f>
        <v>828.84128896999994</v>
      </c>
      <c r="S64" s="36">
        <f>SUMIFS(СВЦЭМ!$D$33:$D$776,СВЦЭМ!$A$33:$A$776,$A64,СВЦЭМ!$B$33:$B$776,S$47)+'СЕТ СН'!$F$14+СВЦЭМ!$D$10+'СЕТ СН'!$F$6-'СЕТ СН'!$F$26</f>
        <v>827.58887945000004</v>
      </c>
      <c r="T64" s="36">
        <f>SUMIFS(СВЦЭМ!$D$33:$D$776,СВЦЭМ!$A$33:$A$776,$A64,СВЦЭМ!$B$33:$B$776,T$47)+'СЕТ СН'!$F$14+СВЦЭМ!$D$10+'СЕТ СН'!$F$6-'СЕТ СН'!$F$26</f>
        <v>802.33002637000004</v>
      </c>
      <c r="U64" s="36">
        <f>SUMIFS(СВЦЭМ!$D$33:$D$776,СВЦЭМ!$A$33:$A$776,$A64,СВЦЭМ!$B$33:$B$776,U$47)+'СЕТ СН'!$F$14+СВЦЭМ!$D$10+'СЕТ СН'!$F$6-'СЕТ СН'!$F$26</f>
        <v>796.00207611999997</v>
      </c>
      <c r="V64" s="36">
        <f>SUMIFS(СВЦЭМ!$D$33:$D$776,СВЦЭМ!$A$33:$A$776,$A64,СВЦЭМ!$B$33:$B$776,V$47)+'СЕТ СН'!$F$14+СВЦЭМ!$D$10+'СЕТ СН'!$F$6-'СЕТ СН'!$F$26</f>
        <v>784.37867593999999</v>
      </c>
      <c r="W64" s="36">
        <f>SUMIFS(СВЦЭМ!$D$33:$D$776,СВЦЭМ!$A$33:$A$776,$A64,СВЦЭМ!$B$33:$B$776,W$47)+'СЕТ СН'!$F$14+СВЦЭМ!$D$10+'СЕТ СН'!$F$6-'СЕТ СН'!$F$26</f>
        <v>791.89415102999999</v>
      </c>
      <c r="X64" s="36">
        <f>SUMIFS(СВЦЭМ!$D$33:$D$776,СВЦЭМ!$A$33:$A$776,$A64,СВЦЭМ!$B$33:$B$776,X$47)+'СЕТ СН'!$F$14+СВЦЭМ!$D$10+'СЕТ СН'!$F$6-'СЕТ СН'!$F$26</f>
        <v>812.44454197000005</v>
      </c>
      <c r="Y64" s="36">
        <f>SUMIFS(СВЦЭМ!$D$33:$D$776,СВЦЭМ!$A$33:$A$776,$A64,СВЦЭМ!$B$33:$B$776,Y$47)+'СЕТ СН'!$F$14+СВЦЭМ!$D$10+'СЕТ СН'!$F$6-'СЕТ СН'!$F$26</f>
        <v>857.51138518000005</v>
      </c>
    </row>
    <row r="65" spans="1:25" ht="15.75" x14ac:dyDescent="0.2">
      <c r="A65" s="35">
        <f t="shared" si="1"/>
        <v>43756</v>
      </c>
      <c r="B65" s="36">
        <f>SUMIFS(СВЦЭМ!$D$33:$D$776,СВЦЭМ!$A$33:$A$776,$A65,СВЦЭМ!$B$33:$B$776,B$47)+'СЕТ СН'!$F$14+СВЦЭМ!$D$10+'СЕТ СН'!$F$6-'СЕТ СН'!$F$26</f>
        <v>975.67884165999999</v>
      </c>
      <c r="C65" s="36">
        <f>SUMIFS(СВЦЭМ!$D$33:$D$776,СВЦЭМ!$A$33:$A$776,$A65,СВЦЭМ!$B$33:$B$776,C$47)+'СЕТ СН'!$F$14+СВЦЭМ!$D$10+'СЕТ СН'!$F$6-'СЕТ СН'!$F$26</f>
        <v>976.92465580999999</v>
      </c>
      <c r="D65" s="36">
        <f>SUMIFS(СВЦЭМ!$D$33:$D$776,СВЦЭМ!$A$33:$A$776,$A65,СВЦЭМ!$B$33:$B$776,D$47)+'СЕТ СН'!$F$14+СВЦЭМ!$D$10+'СЕТ СН'!$F$6-'СЕТ СН'!$F$26</f>
        <v>1000.1328984</v>
      </c>
      <c r="E65" s="36">
        <f>SUMIFS(СВЦЭМ!$D$33:$D$776,СВЦЭМ!$A$33:$A$776,$A65,СВЦЭМ!$B$33:$B$776,E$47)+'СЕТ СН'!$F$14+СВЦЭМ!$D$10+'СЕТ СН'!$F$6-'СЕТ СН'!$F$26</f>
        <v>1009.65343568</v>
      </c>
      <c r="F65" s="36">
        <f>SUMIFS(СВЦЭМ!$D$33:$D$776,СВЦЭМ!$A$33:$A$776,$A65,СВЦЭМ!$B$33:$B$776,F$47)+'СЕТ СН'!$F$14+СВЦЭМ!$D$10+'СЕТ СН'!$F$6-'СЕТ СН'!$F$26</f>
        <v>1009.21798254</v>
      </c>
      <c r="G65" s="36">
        <f>SUMIFS(СВЦЭМ!$D$33:$D$776,СВЦЭМ!$A$33:$A$776,$A65,СВЦЭМ!$B$33:$B$776,G$47)+'СЕТ СН'!$F$14+СВЦЭМ!$D$10+'СЕТ СН'!$F$6-'СЕТ СН'!$F$26</f>
        <v>984.48694397999998</v>
      </c>
      <c r="H65" s="36">
        <f>SUMIFS(СВЦЭМ!$D$33:$D$776,СВЦЭМ!$A$33:$A$776,$A65,СВЦЭМ!$B$33:$B$776,H$47)+'СЕТ СН'!$F$14+СВЦЭМ!$D$10+'СЕТ СН'!$F$6-'СЕТ СН'!$F$26</f>
        <v>927.88148919000002</v>
      </c>
      <c r="I65" s="36">
        <f>SUMIFS(СВЦЭМ!$D$33:$D$776,СВЦЭМ!$A$33:$A$776,$A65,СВЦЭМ!$B$33:$B$776,I$47)+'СЕТ СН'!$F$14+СВЦЭМ!$D$10+'СЕТ СН'!$F$6-'СЕТ СН'!$F$26</f>
        <v>863.36161436999998</v>
      </c>
      <c r="J65" s="36">
        <f>SUMIFS(СВЦЭМ!$D$33:$D$776,СВЦЭМ!$A$33:$A$776,$A65,СВЦЭМ!$B$33:$B$776,J$47)+'СЕТ СН'!$F$14+СВЦЭМ!$D$10+'СЕТ СН'!$F$6-'СЕТ СН'!$F$26</f>
        <v>850.25295409</v>
      </c>
      <c r="K65" s="36">
        <f>SUMIFS(СВЦЭМ!$D$33:$D$776,СВЦЭМ!$A$33:$A$776,$A65,СВЦЭМ!$B$33:$B$776,K$47)+'СЕТ СН'!$F$14+СВЦЭМ!$D$10+'СЕТ СН'!$F$6-'СЕТ СН'!$F$26</f>
        <v>845.37856400999999</v>
      </c>
      <c r="L65" s="36">
        <f>SUMIFS(СВЦЭМ!$D$33:$D$776,СВЦЭМ!$A$33:$A$776,$A65,СВЦЭМ!$B$33:$B$776,L$47)+'СЕТ СН'!$F$14+СВЦЭМ!$D$10+'СЕТ СН'!$F$6-'СЕТ СН'!$F$26</f>
        <v>851.95880395999995</v>
      </c>
      <c r="M65" s="36">
        <f>SUMIFS(СВЦЭМ!$D$33:$D$776,СВЦЭМ!$A$33:$A$776,$A65,СВЦЭМ!$B$33:$B$776,M$47)+'СЕТ СН'!$F$14+СВЦЭМ!$D$10+'СЕТ СН'!$F$6-'СЕТ СН'!$F$26</f>
        <v>858.94538266999996</v>
      </c>
      <c r="N65" s="36">
        <f>SUMIFS(СВЦЭМ!$D$33:$D$776,СВЦЭМ!$A$33:$A$776,$A65,СВЦЭМ!$B$33:$B$776,N$47)+'СЕТ СН'!$F$14+СВЦЭМ!$D$10+'СЕТ СН'!$F$6-'СЕТ СН'!$F$26</f>
        <v>828.61512692999997</v>
      </c>
      <c r="O65" s="36">
        <f>SUMIFS(СВЦЭМ!$D$33:$D$776,СВЦЭМ!$A$33:$A$776,$A65,СВЦЭМ!$B$33:$B$776,O$47)+'СЕТ СН'!$F$14+СВЦЭМ!$D$10+'СЕТ СН'!$F$6-'СЕТ СН'!$F$26</f>
        <v>792.56459150000001</v>
      </c>
      <c r="P65" s="36">
        <f>SUMIFS(СВЦЭМ!$D$33:$D$776,СВЦЭМ!$A$33:$A$776,$A65,СВЦЭМ!$B$33:$B$776,P$47)+'СЕТ СН'!$F$14+СВЦЭМ!$D$10+'СЕТ СН'!$F$6-'СЕТ СН'!$F$26</f>
        <v>803.33231094999996</v>
      </c>
      <c r="Q65" s="36">
        <f>SUMIFS(СВЦЭМ!$D$33:$D$776,СВЦЭМ!$A$33:$A$776,$A65,СВЦЭМ!$B$33:$B$776,Q$47)+'СЕТ СН'!$F$14+СВЦЭМ!$D$10+'СЕТ СН'!$F$6-'СЕТ СН'!$F$26</f>
        <v>808.82870778999995</v>
      </c>
      <c r="R65" s="36">
        <f>SUMIFS(СВЦЭМ!$D$33:$D$776,СВЦЭМ!$A$33:$A$776,$A65,СВЦЭМ!$B$33:$B$776,R$47)+'СЕТ СН'!$F$14+СВЦЭМ!$D$10+'СЕТ СН'!$F$6-'СЕТ СН'!$F$26</f>
        <v>798.47611123000001</v>
      </c>
      <c r="S65" s="36">
        <f>SUMIFS(СВЦЭМ!$D$33:$D$776,СВЦЭМ!$A$33:$A$776,$A65,СВЦЭМ!$B$33:$B$776,S$47)+'СЕТ СН'!$F$14+СВЦЭМ!$D$10+'СЕТ СН'!$F$6-'СЕТ СН'!$F$26</f>
        <v>788.53804797999999</v>
      </c>
      <c r="T65" s="36">
        <f>SUMIFS(СВЦЭМ!$D$33:$D$776,СВЦЭМ!$A$33:$A$776,$A65,СВЦЭМ!$B$33:$B$776,T$47)+'СЕТ СН'!$F$14+СВЦЭМ!$D$10+'СЕТ СН'!$F$6-'СЕТ СН'!$F$26</f>
        <v>792.03822214000002</v>
      </c>
      <c r="U65" s="36">
        <f>SUMIFS(СВЦЭМ!$D$33:$D$776,СВЦЭМ!$A$33:$A$776,$A65,СВЦЭМ!$B$33:$B$776,U$47)+'СЕТ СН'!$F$14+СВЦЭМ!$D$10+'СЕТ СН'!$F$6-'СЕТ СН'!$F$26</f>
        <v>794.07547404000002</v>
      </c>
      <c r="V65" s="36">
        <f>SUMIFS(СВЦЭМ!$D$33:$D$776,СВЦЭМ!$A$33:$A$776,$A65,СВЦЭМ!$B$33:$B$776,V$47)+'СЕТ СН'!$F$14+СВЦЭМ!$D$10+'СЕТ СН'!$F$6-'СЕТ СН'!$F$26</f>
        <v>787.82832156999996</v>
      </c>
      <c r="W65" s="36">
        <f>SUMIFS(СВЦЭМ!$D$33:$D$776,СВЦЭМ!$A$33:$A$776,$A65,СВЦЭМ!$B$33:$B$776,W$47)+'СЕТ СН'!$F$14+СВЦЭМ!$D$10+'СЕТ СН'!$F$6-'СЕТ СН'!$F$26</f>
        <v>810.14984052</v>
      </c>
      <c r="X65" s="36">
        <f>SUMIFS(СВЦЭМ!$D$33:$D$776,СВЦЭМ!$A$33:$A$776,$A65,СВЦЭМ!$B$33:$B$776,X$47)+'СЕТ СН'!$F$14+СВЦЭМ!$D$10+'СЕТ СН'!$F$6-'СЕТ СН'!$F$26</f>
        <v>827.60604633000003</v>
      </c>
      <c r="Y65" s="36">
        <f>SUMIFS(СВЦЭМ!$D$33:$D$776,СВЦЭМ!$A$33:$A$776,$A65,СВЦЭМ!$B$33:$B$776,Y$47)+'СЕТ СН'!$F$14+СВЦЭМ!$D$10+'СЕТ СН'!$F$6-'СЕТ СН'!$F$26</f>
        <v>874.94916871999999</v>
      </c>
    </row>
    <row r="66" spans="1:25" ht="15.75" x14ac:dyDescent="0.2">
      <c r="A66" s="35">
        <f t="shared" si="1"/>
        <v>43757</v>
      </c>
      <c r="B66" s="36">
        <f>SUMIFS(СВЦЭМ!$D$33:$D$776,СВЦЭМ!$A$33:$A$776,$A66,СВЦЭМ!$B$33:$B$776,B$47)+'СЕТ СН'!$F$14+СВЦЭМ!$D$10+'СЕТ СН'!$F$6-'СЕТ СН'!$F$26</f>
        <v>921.02714991000005</v>
      </c>
      <c r="C66" s="36">
        <f>SUMIFS(СВЦЭМ!$D$33:$D$776,СВЦЭМ!$A$33:$A$776,$A66,СВЦЭМ!$B$33:$B$776,C$47)+'СЕТ СН'!$F$14+СВЦЭМ!$D$10+'СЕТ СН'!$F$6-'СЕТ СН'!$F$26</f>
        <v>972.09415420000005</v>
      </c>
      <c r="D66" s="36">
        <f>SUMIFS(СВЦЭМ!$D$33:$D$776,СВЦЭМ!$A$33:$A$776,$A66,СВЦЭМ!$B$33:$B$776,D$47)+'СЕТ СН'!$F$14+СВЦЭМ!$D$10+'СЕТ СН'!$F$6-'СЕТ СН'!$F$26</f>
        <v>967.33139848999997</v>
      </c>
      <c r="E66" s="36">
        <f>SUMIFS(СВЦЭМ!$D$33:$D$776,СВЦЭМ!$A$33:$A$776,$A66,СВЦЭМ!$B$33:$B$776,E$47)+'СЕТ СН'!$F$14+СВЦЭМ!$D$10+'СЕТ СН'!$F$6-'СЕТ СН'!$F$26</f>
        <v>966.20724889999997</v>
      </c>
      <c r="F66" s="36">
        <f>SUMIFS(СВЦЭМ!$D$33:$D$776,СВЦЭМ!$A$33:$A$776,$A66,СВЦЭМ!$B$33:$B$776,F$47)+'СЕТ СН'!$F$14+СВЦЭМ!$D$10+'СЕТ СН'!$F$6-'СЕТ СН'!$F$26</f>
        <v>960.45140391999996</v>
      </c>
      <c r="G66" s="36">
        <f>SUMIFS(СВЦЭМ!$D$33:$D$776,СВЦЭМ!$A$33:$A$776,$A66,СВЦЭМ!$B$33:$B$776,G$47)+'СЕТ СН'!$F$14+СВЦЭМ!$D$10+'СЕТ СН'!$F$6-'СЕТ СН'!$F$26</f>
        <v>949.05587750999996</v>
      </c>
      <c r="H66" s="36">
        <f>SUMIFS(СВЦЭМ!$D$33:$D$776,СВЦЭМ!$A$33:$A$776,$A66,СВЦЭМ!$B$33:$B$776,H$47)+'СЕТ СН'!$F$14+СВЦЭМ!$D$10+'СЕТ СН'!$F$6-'СЕТ СН'!$F$26</f>
        <v>916.24851372000001</v>
      </c>
      <c r="I66" s="36">
        <f>SUMIFS(СВЦЭМ!$D$33:$D$776,СВЦЭМ!$A$33:$A$776,$A66,СВЦЭМ!$B$33:$B$776,I$47)+'СЕТ СН'!$F$14+СВЦЭМ!$D$10+'СЕТ СН'!$F$6-'СЕТ СН'!$F$26</f>
        <v>886.99960592000002</v>
      </c>
      <c r="J66" s="36">
        <f>SUMIFS(СВЦЭМ!$D$33:$D$776,СВЦЭМ!$A$33:$A$776,$A66,СВЦЭМ!$B$33:$B$776,J$47)+'СЕТ СН'!$F$14+СВЦЭМ!$D$10+'СЕТ СН'!$F$6-'СЕТ СН'!$F$26</f>
        <v>857.80955413000004</v>
      </c>
      <c r="K66" s="36">
        <f>SUMIFS(СВЦЭМ!$D$33:$D$776,СВЦЭМ!$A$33:$A$776,$A66,СВЦЭМ!$B$33:$B$776,K$47)+'СЕТ СН'!$F$14+СВЦЭМ!$D$10+'СЕТ СН'!$F$6-'СЕТ СН'!$F$26</f>
        <v>848.43825444000004</v>
      </c>
      <c r="L66" s="36">
        <f>SUMIFS(СВЦЭМ!$D$33:$D$776,СВЦЭМ!$A$33:$A$776,$A66,СВЦЭМ!$B$33:$B$776,L$47)+'СЕТ СН'!$F$14+СВЦЭМ!$D$10+'СЕТ СН'!$F$6-'СЕТ СН'!$F$26</f>
        <v>834.95903092000003</v>
      </c>
      <c r="M66" s="36">
        <f>SUMIFS(СВЦЭМ!$D$33:$D$776,СВЦЭМ!$A$33:$A$776,$A66,СВЦЭМ!$B$33:$B$776,M$47)+'СЕТ СН'!$F$14+СВЦЭМ!$D$10+'СЕТ СН'!$F$6-'СЕТ СН'!$F$26</f>
        <v>829.65695791999997</v>
      </c>
      <c r="N66" s="36">
        <f>SUMIFS(СВЦЭМ!$D$33:$D$776,СВЦЭМ!$A$33:$A$776,$A66,СВЦЭМ!$B$33:$B$776,N$47)+'СЕТ СН'!$F$14+СВЦЭМ!$D$10+'СЕТ СН'!$F$6-'СЕТ СН'!$F$26</f>
        <v>813.98118349000003</v>
      </c>
      <c r="O66" s="36">
        <f>SUMIFS(СВЦЭМ!$D$33:$D$776,СВЦЭМ!$A$33:$A$776,$A66,СВЦЭМ!$B$33:$B$776,O$47)+'СЕТ СН'!$F$14+СВЦЭМ!$D$10+'СЕТ СН'!$F$6-'СЕТ СН'!$F$26</f>
        <v>790.71758508999994</v>
      </c>
      <c r="P66" s="36">
        <f>SUMIFS(СВЦЭМ!$D$33:$D$776,СВЦЭМ!$A$33:$A$776,$A66,СВЦЭМ!$B$33:$B$776,P$47)+'СЕТ СН'!$F$14+СВЦЭМ!$D$10+'СЕТ СН'!$F$6-'СЕТ СН'!$F$26</f>
        <v>799.70129051000004</v>
      </c>
      <c r="Q66" s="36">
        <f>SUMIFS(СВЦЭМ!$D$33:$D$776,СВЦЭМ!$A$33:$A$776,$A66,СВЦЭМ!$B$33:$B$776,Q$47)+'СЕТ СН'!$F$14+СВЦЭМ!$D$10+'СЕТ СН'!$F$6-'СЕТ СН'!$F$26</f>
        <v>802.86810104999995</v>
      </c>
      <c r="R66" s="36">
        <f>SUMIFS(СВЦЭМ!$D$33:$D$776,СВЦЭМ!$A$33:$A$776,$A66,СВЦЭМ!$B$33:$B$776,R$47)+'СЕТ СН'!$F$14+СВЦЭМ!$D$10+'СЕТ СН'!$F$6-'СЕТ СН'!$F$26</f>
        <v>793.13272956000003</v>
      </c>
      <c r="S66" s="36">
        <f>SUMIFS(СВЦЭМ!$D$33:$D$776,СВЦЭМ!$A$33:$A$776,$A66,СВЦЭМ!$B$33:$B$776,S$47)+'СЕТ СН'!$F$14+СВЦЭМ!$D$10+'СЕТ СН'!$F$6-'СЕТ СН'!$F$26</f>
        <v>785.74057544000004</v>
      </c>
      <c r="T66" s="36">
        <f>SUMIFS(СВЦЭМ!$D$33:$D$776,СВЦЭМ!$A$33:$A$776,$A66,СВЦЭМ!$B$33:$B$776,T$47)+'СЕТ СН'!$F$14+СВЦЭМ!$D$10+'СЕТ СН'!$F$6-'СЕТ СН'!$F$26</f>
        <v>770.78354109999998</v>
      </c>
      <c r="U66" s="36">
        <f>SUMIFS(СВЦЭМ!$D$33:$D$776,СВЦЭМ!$A$33:$A$776,$A66,СВЦЭМ!$B$33:$B$776,U$47)+'СЕТ СН'!$F$14+СВЦЭМ!$D$10+'СЕТ СН'!$F$6-'СЕТ СН'!$F$26</f>
        <v>786.96041241</v>
      </c>
      <c r="V66" s="36">
        <f>SUMIFS(СВЦЭМ!$D$33:$D$776,СВЦЭМ!$A$33:$A$776,$A66,СВЦЭМ!$B$33:$B$776,V$47)+'СЕТ СН'!$F$14+СВЦЭМ!$D$10+'СЕТ СН'!$F$6-'СЕТ СН'!$F$26</f>
        <v>775.10693947000004</v>
      </c>
      <c r="W66" s="36">
        <f>SUMIFS(СВЦЭМ!$D$33:$D$776,СВЦЭМ!$A$33:$A$776,$A66,СВЦЭМ!$B$33:$B$776,W$47)+'СЕТ СН'!$F$14+СВЦЭМ!$D$10+'СЕТ СН'!$F$6-'СЕТ СН'!$F$26</f>
        <v>783.84045211</v>
      </c>
      <c r="X66" s="36">
        <f>SUMIFS(СВЦЭМ!$D$33:$D$776,СВЦЭМ!$A$33:$A$776,$A66,СВЦЭМ!$B$33:$B$776,X$47)+'СЕТ СН'!$F$14+СВЦЭМ!$D$10+'СЕТ СН'!$F$6-'СЕТ СН'!$F$26</f>
        <v>804.45894088</v>
      </c>
      <c r="Y66" s="36">
        <f>SUMIFS(СВЦЭМ!$D$33:$D$776,СВЦЭМ!$A$33:$A$776,$A66,СВЦЭМ!$B$33:$B$776,Y$47)+'СЕТ СН'!$F$14+СВЦЭМ!$D$10+'СЕТ СН'!$F$6-'СЕТ СН'!$F$26</f>
        <v>855.97911021999994</v>
      </c>
    </row>
    <row r="67" spans="1:25" ht="15.75" x14ac:dyDescent="0.2">
      <c r="A67" s="35">
        <f t="shared" si="1"/>
        <v>43758</v>
      </c>
      <c r="B67" s="36">
        <f>SUMIFS(СВЦЭМ!$D$33:$D$776,СВЦЭМ!$A$33:$A$776,$A67,СВЦЭМ!$B$33:$B$776,B$47)+'СЕТ СН'!$F$14+СВЦЭМ!$D$10+'СЕТ СН'!$F$6-'СЕТ СН'!$F$26</f>
        <v>915.80868557999997</v>
      </c>
      <c r="C67" s="36">
        <f>SUMIFS(СВЦЭМ!$D$33:$D$776,СВЦЭМ!$A$33:$A$776,$A67,СВЦЭМ!$B$33:$B$776,C$47)+'СЕТ СН'!$F$14+СВЦЭМ!$D$10+'СЕТ СН'!$F$6-'СЕТ СН'!$F$26</f>
        <v>958.73724884000001</v>
      </c>
      <c r="D67" s="36">
        <f>SUMIFS(СВЦЭМ!$D$33:$D$776,СВЦЭМ!$A$33:$A$776,$A67,СВЦЭМ!$B$33:$B$776,D$47)+'СЕТ СН'!$F$14+СВЦЭМ!$D$10+'СЕТ СН'!$F$6-'СЕТ СН'!$F$26</f>
        <v>981.27132156000005</v>
      </c>
      <c r="E67" s="36">
        <f>SUMIFS(СВЦЭМ!$D$33:$D$776,СВЦЭМ!$A$33:$A$776,$A67,СВЦЭМ!$B$33:$B$776,E$47)+'СЕТ СН'!$F$14+СВЦЭМ!$D$10+'СЕТ СН'!$F$6-'СЕТ СН'!$F$26</f>
        <v>988.71889648000001</v>
      </c>
      <c r="F67" s="36">
        <f>SUMIFS(СВЦЭМ!$D$33:$D$776,СВЦЭМ!$A$33:$A$776,$A67,СВЦЭМ!$B$33:$B$776,F$47)+'СЕТ СН'!$F$14+СВЦЭМ!$D$10+'СЕТ СН'!$F$6-'СЕТ СН'!$F$26</f>
        <v>987.89317762999997</v>
      </c>
      <c r="G67" s="36">
        <f>SUMIFS(СВЦЭМ!$D$33:$D$776,СВЦЭМ!$A$33:$A$776,$A67,СВЦЭМ!$B$33:$B$776,G$47)+'СЕТ СН'!$F$14+СВЦЭМ!$D$10+'СЕТ СН'!$F$6-'СЕТ СН'!$F$26</f>
        <v>963.21439509000004</v>
      </c>
      <c r="H67" s="36">
        <f>SUMIFS(СВЦЭМ!$D$33:$D$776,СВЦЭМ!$A$33:$A$776,$A67,СВЦЭМ!$B$33:$B$776,H$47)+'СЕТ СН'!$F$14+СВЦЭМ!$D$10+'СЕТ СН'!$F$6-'СЕТ СН'!$F$26</f>
        <v>952.20005776999994</v>
      </c>
      <c r="I67" s="36">
        <f>SUMIFS(СВЦЭМ!$D$33:$D$776,СВЦЭМ!$A$33:$A$776,$A67,СВЦЭМ!$B$33:$B$776,I$47)+'СЕТ СН'!$F$14+СВЦЭМ!$D$10+'СЕТ СН'!$F$6-'СЕТ СН'!$F$26</f>
        <v>924.04727259000003</v>
      </c>
      <c r="J67" s="36">
        <f>SUMIFS(СВЦЭМ!$D$33:$D$776,СВЦЭМ!$A$33:$A$776,$A67,СВЦЭМ!$B$33:$B$776,J$47)+'СЕТ СН'!$F$14+СВЦЭМ!$D$10+'СЕТ СН'!$F$6-'СЕТ СН'!$F$26</f>
        <v>865.17638153999997</v>
      </c>
      <c r="K67" s="36">
        <f>SUMIFS(СВЦЭМ!$D$33:$D$776,СВЦЭМ!$A$33:$A$776,$A67,СВЦЭМ!$B$33:$B$776,K$47)+'СЕТ СН'!$F$14+СВЦЭМ!$D$10+'СЕТ СН'!$F$6-'СЕТ СН'!$F$26</f>
        <v>839.62716734000003</v>
      </c>
      <c r="L67" s="36">
        <f>SUMIFS(СВЦЭМ!$D$33:$D$776,СВЦЭМ!$A$33:$A$776,$A67,СВЦЭМ!$B$33:$B$776,L$47)+'СЕТ СН'!$F$14+СВЦЭМ!$D$10+'СЕТ СН'!$F$6-'СЕТ СН'!$F$26</f>
        <v>844.21752549999997</v>
      </c>
      <c r="M67" s="36">
        <f>SUMIFS(СВЦЭМ!$D$33:$D$776,СВЦЭМ!$A$33:$A$776,$A67,СВЦЭМ!$B$33:$B$776,M$47)+'СЕТ СН'!$F$14+СВЦЭМ!$D$10+'СЕТ СН'!$F$6-'СЕТ СН'!$F$26</f>
        <v>847.40126405000001</v>
      </c>
      <c r="N67" s="36">
        <f>SUMIFS(СВЦЭМ!$D$33:$D$776,СВЦЭМ!$A$33:$A$776,$A67,СВЦЭМ!$B$33:$B$776,N$47)+'СЕТ СН'!$F$14+СВЦЭМ!$D$10+'СЕТ СН'!$F$6-'СЕТ СН'!$F$26</f>
        <v>804.92960950999998</v>
      </c>
      <c r="O67" s="36">
        <f>SUMIFS(СВЦЭМ!$D$33:$D$776,СВЦЭМ!$A$33:$A$776,$A67,СВЦЭМ!$B$33:$B$776,O$47)+'СЕТ СН'!$F$14+СВЦЭМ!$D$10+'СЕТ СН'!$F$6-'СЕТ СН'!$F$26</f>
        <v>796.95900302999996</v>
      </c>
      <c r="P67" s="36">
        <f>SUMIFS(СВЦЭМ!$D$33:$D$776,СВЦЭМ!$A$33:$A$776,$A67,СВЦЭМ!$B$33:$B$776,P$47)+'СЕТ СН'!$F$14+СВЦЭМ!$D$10+'СЕТ СН'!$F$6-'СЕТ СН'!$F$26</f>
        <v>805.27064251000002</v>
      </c>
      <c r="Q67" s="36">
        <f>SUMIFS(СВЦЭМ!$D$33:$D$776,СВЦЭМ!$A$33:$A$776,$A67,СВЦЭМ!$B$33:$B$776,Q$47)+'СЕТ СН'!$F$14+СВЦЭМ!$D$10+'СЕТ СН'!$F$6-'СЕТ СН'!$F$26</f>
        <v>802.27571794999994</v>
      </c>
      <c r="R67" s="36">
        <f>SUMIFS(СВЦЭМ!$D$33:$D$776,СВЦЭМ!$A$33:$A$776,$A67,СВЦЭМ!$B$33:$B$776,R$47)+'СЕТ СН'!$F$14+СВЦЭМ!$D$10+'СЕТ СН'!$F$6-'СЕТ СН'!$F$26</f>
        <v>803.28635899999995</v>
      </c>
      <c r="S67" s="36">
        <f>SUMIFS(СВЦЭМ!$D$33:$D$776,СВЦЭМ!$A$33:$A$776,$A67,СВЦЭМ!$B$33:$B$776,S$47)+'СЕТ СН'!$F$14+СВЦЭМ!$D$10+'СЕТ СН'!$F$6-'СЕТ СН'!$F$26</f>
        <v>798.56979497999998</v>
      </c>
      <c r="T67" s="36">
        <f>SUMIFS(СВЦЭМ!$D$33:$D$776,СВЦЭМ!$A$33:$A$776,$A67,СВЦЭМ!$B$33:$B$776,T$47)+'СЕТ СН'!$F$14+СВЦЭМ!$D$10+'СЕТ СН'!$F$6-'СЕТ СН'!$F$26</f>
        <v>789.41602885999998</v>
      </c>
      <c r="U67" s="36">
        <f>SUMIFS(СВЦЭМ!$D$33:$D$776,СВЦЭМ!$A$33:$A$776,$A67,СВЦЭМ!$B$33:$B$776,U$47)+'СЕТ СН'!$F$14+СВЦЭМ!$D$10+'СЕТ СН'!$F$6-'СЕТ СН'!$F$26</f>
        <v>794.54011694999997</v>
      </c>
      <c r="V67" s="36">
        <f>SUMIFS(СВЦЭМ!$D$33:$D$776,СВЦЭМ!$A$33:$A$776,$A67,СВЦЭМ!$B$33:$B$776,V$47)+'СЕТ СН'!$F$14+СВЦЭМ!$D$10+'СЕТ СН'!$F$6-'СЕТ СН'!$F$26</f>
        <v>780.22794648000001</v>
      </c>
      <c r="W67" s="36">
        <f>SUMIFS(СВЦЭМ!$D$33:$D$776,СВЦЭМ!$A$33:$A$776,$A67,СВЦЭМ!$B$33:$B$776,W$47)+'СЕТ СН'!$F$14+СВЦЭМ!$D$10+'СЕТ СН'!$F$6-'СЕТ СН'!$F$26</f>
        <v>772.81267074999994</v>
      </c>
      <c r="X67" s="36">
        <f>SUMIFS(СВЦЭМ!$D$33:$D$776,СВЦЭМ!$A$33:$A$776,$A67,СВЦЭМ!$B$33:$B$776,X$47)+'СЕТ СН'!$F$14+СВЦЭМ!$D$10+'СЕТ СН'!$F$6-'СЕТ СН'!$F$26</f>
        <v>782.04275580000001</v>
      </c>
      <c r="Y67" s="36">
        <f>SUMIFS(СВЦЭМ!$D$33:$D$776,СВЦЭМ!$A$33:$A$776,$A67,СВЦЭМ!$B$33:$B$776,Y$47)+'СЕТ СН'!$F$14+СВЦЭМ!$D$10+'СЕТ СН'!$F$6-'СЕТ СН'!$F$26</f>
        <v>830.52154734999999</v>
      </c>
    </row>
    <row r="68" spans="1:25" ht="15.75" x14ac:dyDescent="0.2">
      <c r="A68" s="35">
        <f t="shared" si="1"/>
        <v>43759</v>
      </c>
      <c r="B68" s="36">
        <f>SUMIFS(СВЦЭМ!$D$33:$D$776,СВЦЭМ!$A$33:$A$776,$A68,СВЦЭМ!$B$33:$B$776,B$47)+'СЕТ СН'!$F$14+СВЦЭМ!$D$10+'СЕТ СН'!$F$6-'СЕТ СН'!$F$26</f>
        <v>932.90612881999994</v>
      </c>
      <c r="C68" s="36">
        <f>SUMIFS(СВЦЭМ!$D$33:$D$776,СВЦЭМ!$A$33:$A$776,$A68,СВЦЭМ!$B$33:$B$776,C$47)+'СЕТ СН'!$F$14+СВЦЭМ!$D$10+'СЕТ СН'!$F$6-'СЕТ СН'!$F$26</f>
        <v>977.37844943000005</v>
      </c>
      <c r="D68" s="36">
        <f>SUMIFS(СВЦЭМ!$D$33:$D$776,СВЦЭМ!$A$33:$A$776,$A68,СВЦЭМ!$B$33:$B$776,D$47)+'СЕТ СН'!$F$14+СВЦЭМ!$D$10+'СЕТ СН'!$F$6-'СЕТ СН'!$F$26</f>
        <v>998.55425146000005</v>
      </c>
      <c r="E68" s="36">
        <f>SUMIFS(СВЦЭМ!$D$33:$D$776,СВЦЭМ!$A$33:$A$776,$A68,СВЦЭМ!$B$33:$B$776,E$47)+'СЕТ СН'!$F$14+СВЦЭМ!$D$10+'СЕТ СН'!$F$6-'СЕТ СН'!$F$26</f>
        <v>1004.93210141</v>
      </c>
      <c r="F68" s="36">
        <f>SUMIFS(СВЦЭМ!$D$33:$D$776,СВЦЭМ!$A$33:$A$776,$A68,СВЦЭМ!$B$33:$B$776,F$47)+'СЕТ СН'!$F$14+СВЦЭМ!$D$10+'СЕТ СН'!$F$6-'СЕТ СН'!$F$26</f>
        <v>1003.57885845</v>
      </c>
      <c r="G68" s="36">
        <f>SUMIFS(СВЦЭМ!$D$33:$D$776,СВЦЭМ!$A$33:$A$776,$A68,СВЦЭМ!$B$33:$B$776,G$47)+'СЕТ СН'!$F$14+СВЦЭМ!$D$10+'СЕТ СН'!$F$6-'СЕТ СН'!$F$26</f>
        <v>979.42953943999999</v>
      </c>
      <c r="H68" s="36">
        <f>SUMIFS(СВЦЭМ!$D$33:$D$776,СВЦЭМ!$A$33:$A$776,$A68,СВЦЭМ!$B$33:$B$776,H$47)+'СЕТ СН'!$F$14+СВЦЭМ!$D$10+'СЕТ СН'!$F$6-'СЕТ СН'!$F$26</f>
        <v>944.87828703000002</v>
      </c>
      <c r="I68" s="36">
        <f>SUMIFS(СВЦЭМ!$D$33:$D$776,СВЦЭМ!$A$33:$A$776,$A68,СВЦЭМ!$B$33:$B$776,I$47)+'СЕТ СН'!$F$14+СВЦЭМ!$D$10+'СЕТ СН'!$F$6-'СЕТ СН'!$F$26</f>
        <v>903.74550650000003</v>
      </c>
      <c r="J68" s="36">
        <f>SUMIFS(СВЦЭМ!$D$33:$D$776,СВЦЭМ!$A$33:$A$776,$A68,СВЦЭМ!$B$33:$B$776,J$47)+'СЕТ СН'!$F$14+СВЦЭМ!$D$10+'СЕТ СН'!$F$6-'СЕТ СН'!$F$26</f>
        <v>885.90206271</v>
      </c>
      <c r="K68" s="36">
        <f>SUMIFS(СВЦЭМ!$D$33:$D$776,СВЦЭМ!$A$33:$A$776,$A68,СВЦЭМ!$B$33:$B$776,K$47)+'СЕТ СН'!$F$14+СВЦЭМ!$D$10+'СЕТ СН'!$F$6-'СЕТ СН'!$F$26</f>
        <v>874.11770364999995</v>
      </c>
      <c r="L68" s="36">
        <f>SUMIFS(СВЦЭМ!$D$33:$D$776,СВЦЭМ!$A$33:$A$776,$A68,СВЦЭМ!$B$33:$B$776,L$47)+'СЕТ СН'!$F$14+СВЦЭМ!$D$10+'СЕТ СН'!$F$6-'СЕТ СН'!$F$26</f>
        <v>863.16339472000004</v>
      </c>
      <c r="M68" s="36">
        <f>SUMIFS(СВЦЭМ!$D$33:$D$776,СВЦЭМ!$A$33:$A$776,$A68,СВЦЭМ!$B$33:$B$776,M$47)+'СЕТ СН'!$F$14+СВЦЭМ!$D$10+'СЕТ СН'!$F$6-'СЕТ СН'!$F$26</f>
        <v>866.48577445000001</v>
      </c>
      <c r="N68" s="36">
        <f>SUMIFS(СВЦЭМ!$D$33:$D$776,СВЦЭМ!$A$33:$A$776,$A68,СВЦЭМ!$B$33:$B$776,N$47)+'СЕТ СН'!$F$14+СВЦЭМ!$D$10+'СЕТ СН'!$F$6-'СЕТ СН'!$F$26</f>
        <v>826.60022254</v>
      </c>
      <c r="O68" s="36">
        <f>SUMIFS(СВЦЭМ!$D$33:$D$776,СВЦЭМ!$A$33:$A$776,$A68,СВЦЭМ!$B$33:$B$776,O$47)+'СЕТ СН'!$F$14+СВЦЭМ!$D$10+'СЕТ СН'!$F$6-'СЕТ СН'!$F$26</f>
        <v>790.73264207</v>
      </c>
      <c r="P68" s="36">
        <f>SUMIFS(СВЦЭМ!$D$33:$D$776,СВЦЭМ!$A$33:$A$776,$A68,СВЦЭМ!$B$33:$B$776,P$47)+'СЕТ СН'!$F$14+СВЦЭМ!$D$10+'СЕТ СН'!$F$6-'СЕТ СН'!$F$26</f>
        <v>793.62426404999997</v>
      </c>
      <c r="Q68" s="36">
        <f>SUMIFS(СВЦЭМ!$D$33:$D$776,СВЦЭМ!$A$33:$A$776,$A68,СВЦЭМ!$B$33:$B$776,Q$47)+'СЕТ СН'!$F$14+СВЦЭМ!$D$10+'СЕТ СН'!$F$6-'СЕТ СН'!$F$26</f>
        <v>794.36880027999996</v>
      </c>
      <c r="R68" s="36">
        <f>SUMIFS(СВЦЭМ!$D$33:$D$776,СВЦЭМ!$A$33:$A$776,$A68,СВЦЭМ!$B$33:$B$776,R$47)+'СЕТ СН'!$F$14+СВЦЭМ!$D$10+'СЕТ СН'!$F$6-'СЕТ СН'!$F$26</f>
        <v>790.73875845999999</v>
      </c>
      <c r="S68" s="36">
        <f>SUMIFS(СВЦЭМ!$D$33:$D$776,СВЦЭМ!$A$33:$A$776,$A68,СВЦЭМ!$B$33:$B$776,S$47)+'СЕТ СН'!$F$14+СВЦЭМ!$D$10+'СЕТ СН'!$F$6-'СЕТ СН'!$F$26</f>
        <v>795.28321413000003</v>
      </c>
      <c r="T68" s="36">
        <f>SUMIFS(СВЦЭМ!$D$33:$D$776,СВЦЭМ!$A$33:$A$776,$A68,СВЦЭМ!$B$33:$B$776,T$47)+'СЕТ СН'!$F$14+СВЦЭМ!$D$10+'СЕТ СН'!$F$6-'СЕТ СН'!$F$26</f>
        <v>785.06657530999996</v>
      </c>
      <c r="U68" s="36">
        <f>SUMIFS(СВЦЭМ!$D$33:$D$776,СВЦЭМ!$A$33:$A$776,$A68,СВЦЭМ!$B$33:$B$776,U$47)+'СЕТ СН'!$F$14+СВЦЭМ!$D$10+'СЕТ СН'!$F$6-'СЕТ СН'!$F$26</f>
        <v>782.32947305999994</v>
      </c>
      <c r="V68" s="36">
        <f>SUMIFS(СВЦЭМ!$D$33:$D$776,СВЦЭМ!$A$33:$A$776,$A68,СВЦЭМ!$B$33:$B$776,V$47)+'СЕТ СН'!$F$14+СВЦЭМ!$D$10+'СЕТ СН'!$F$6-'СЕТ СН'!$F$26</f>
        <v>779.26154072999998</v>
      </c>
      <c r="W68" s="36">
        <f>SUMIFS(СВЦЭМ!$D$33:$D$776,СВЦЭМ!$A$33:$A$776,$A68,СВЦЭМ!$B$33:$B$776,W$47)+'СЕТ СН'!$F$14+СВЦЭМ!$D$10+'СЕТ СН'!$F$6-'СЕТ СН'!$F$26</f>
        <v>807.91446730999996</v>
      </c>
      <c r="X68" s="36">
        <f>SUMIFS(СВЦЭМ!$D$33:$D$776,СВЦЭМ!$A$33:$A$776,$A68,СВЦЭМ!$B$33:$B$776,X$47)+'СЕТ СН'!$F$14+СВЦЭМ!$D$10+'СЕТ СН'!$F$6-'СЕТ СН'!$F$26</f>
        <v>813.67247910000003</v>
      </c>
      <c r="Y68" s="36">
        <f>SUMIFS(СВЦЭМ!$D$33:$D$776,СВЦЭМ!$A$33:$A$776,$A68,СВЦЭМ!$B$33:$B$776,Y$47)+'СЕТ СН'!$F$14+СВЦЭМ!$D$10+'СЕТ СН'!$F$6-'СЕТ СН'!$F$26</f>
        <v>860.01241529000004</v>
      </c>
    </row>
    <row r="69" spans="1:25" ht="15.75" x14ac:dyDescent="0.2">
      <c r="A69" s="35">
        <f t="shared" si="1"/>
        <v>43760</v>
      </c>
      <c r="B69" s="36">
        <f>SUMIFS(СВЦЭМ!$D$33:$D$776,СВЦЭМ!$A$33:$A$776,$A69,СВЦЭМ!$B$33:$B$776,B$47)+'СЕТ СН'!$F$14+СВЦЭМ!$D$10+'СЕТ СН'!$F$6-'СЕТ СН'!$F$26</f>
        <v>965.64488971000003</v>
      </c>
      <c r="C69" s="36">
        <f>SUMIFS(СВЦЭМ!$D$33:$D$776,СВЦЭМ!$A$33:$A$776,$A69,СВЦЭМ!$B$33:$B$776,C$47)+'СЕТ СН'!$F$14+СВЦЭМ!$D$10+'СЕТ СН'!$F$6-'СЕТ СН'!$F$26</f>
        <v>1008.68975473</v>
      </c>
      <c r="D69" s="36">
        <f>SUMIFS(СВЦЭМ!$D$33:$D$776,СВЦЭМ!$A$33:$A$776,$A69,СВЦЭМ!$B$33:$B$776,D$47)+'СЕТ СН'!$F$14+СВЦЭМ!$D$10+'СЕТ СН'!$F$6-'СЕТ СН'!$F$26</f>
        <v>1028.66458044</v>
      </c>
      <c r="E69" s="36">
        <f>SUMIFS(СВЦЭМ!$D$33:$D$776,СВЦЭМ!$A$33:$A$776,$A69,СВЦЭМ!$B$33:$B$776,E$47)+'СЕТ СН'!$F$14+СВЦЭМ!$D$10+'СЕТ СН'!$F$6-'СЕТ СН'!$F$26</f>
        <v>1028.0872631100001</v>
      </c>
      <c r="F69" s="36">
        <f>SUMIFS(СВЦЭМ!$D$33:$D$776,СВЦЭМ!$A$33:$A$776,$A69,СВЦЭМ!$B$33:$B$776,F$47)+'СЕТ СН'!$F$14+СВЦЭМ!$D$10+'СЕТ СН'!$F$6-'СЕТ СН'!$F$26</f>
        <v>1024.0279227800002</v>
      </c>
      <c r="G69" s="36">
        <f>SUMIFS(СВЦЭМ!$D$33:$D$776,СВЦЭМ!$A$33:$A$776,$A69,СВЦЭМ!$B$33:$B$776,G$47)+'СЕТ СН'!$F$14+СВЦЭМ!$D$10+'СЕТ СН'!$F$6-'СЕТ СН'!$F$26</f>
        <v>1005.32156947</v>
      </c>
      <c r="H69" s="36">
        <f>SUMIFS(СВЦЭМ!$D$33:$D$776,СВЦЭМ!$A$33:$A$776,$A69,СВЦЭМ!$B$33:$B$776,H$47)+'СЕТ СН'!$F$14+СВЦЭМ!$D$10+'СЕТ СН'!$F$6-'СЕТ СН'!$F$26</f>
        <v>940.59975979000001</v>
      </c>
      <c r="I69" s="36">
        <f>SUMIFS(СВЦЭМ!$D$33:$D$776,СВЦЭМ!$A$33:$A$776,$A69,СВЦЭМ!$B$33:$B$776,I$47)+'СЕТ СН'!$F$14+СВЦЭМ!$D$10+'СЕТ СН'!$F$6-'СЕТ СН'!$F$26</f>
        <v>894.48071453</v>
      </c>
      <c r="J69" s="36">
        <f>SUMIFS(СВЦЭМ!$D$33:$D$776,СВЦЭМ!$A$33:$A$776,$A69,СВЦЭМ!$B$33:$B$776,J$47)+'СЕТ СН'!$F$14+СВЦЭМ!$D$10+'СЕТ СН'!$F$6-'СЕТ СН'!$F$26</f>
        <v>874.71754573999999</v>
      </c>
      <c r="K69" s="36">
        <f>SUMIFS(СВЦЭМ!$D$33:$D$776,СВЦЭМ!$A$33:$A$776,$A69,СВЦЭМ!$B$33:$B$776,K$47)+'СЕТ СН'!$F$14+СВЦЭМ!$D$10+'СЕТ СН'!$F$6-'СЕТ СН'!$F$26</f>
        <v>854.36695195000004</v>
      </c>
      <c r="L69" s="36">
        <f>SUMIFS(СВЦЭМ!$D$33:$D$776,СВЦЭМ!$A$33:$A$776,$A69,СВЦЭМ!$B$33:$B$776,L$47)+'СЕТ СН'!$F$14+СВЦЭМ!$D$10+'СЕТ СН'!$F$6-'СЕТ СН'!$F$26</f>
        <v>853.66094115999999</v>
      </c>
      <c r="M69" s="36">
        <f>SUMIFS(СВЦЭМ!$D$33:$D$776,СВЦЭМ!$A$33:$A$776,$A69,СВЦЭМ!$B$33:$B$776,M$47)+'СЕТ СН'!$F$14+СВЦЭМ!$D$10+'СЕТ СН'!$F$6-'СЕТ СН'!$F$26</f>
        <v>859.63463608999996</v>
      </c>
      <c r="N69" s="36">
        <f>SUMIFS(СВЦЭМ!$D$33:$D$776,СВЦЭМ!$A$33:$A$776,$A69,СВЦЭМ!$B$33:$B$776,N$47)+'СЕТ СН'!$F$14+СВЦЭМ!$D$10+'СЕТ СН'!$F$6-'СЕТ СН'!$F$26</f>
        <v>824.98746691999997</v>
      </c>
      <c r="O69" s="36">
        <f>SUMIFS(СВЦЭМ!$D$33:$D$776,СВЦЭМ!$A$33:$A$776,$A69,СВЦЭМ!$B$33:$B$776,O$47)+'СЕТ СН'!$F$14+СВЦЭМ!$D$10+'СЕТ СН'!$F$6-'СЕТ СН'!$F$26</f>
        <v>809.01110885000003</v>
      </c>
      <c r="P69" s="36">
        <f>SUMIFS(СВЦЭМ!$D$33:$D$776,СВЦЭМ!$A$33:$A$776,$A69,СВЦЭМ!$B$33:$B$776,P$47)+'СЕТ СН'!$F$14+СВЦЭМ!$D$10+'СЕТ СН'!$F$6-'СЕТ СН'!$F$26</f>
        <v>815.14606261999995</v>
      </c>
      <c r="Q69" s="36">
        <f>SUMIFS(СВЦЭМ!$D$33:$D$776,СВЦЭМ!$A$33:$A$776,$A69,СВЦЭМ!$B$33:$B$776,Q$47)+'СЕТ СН'!$F$14+СВЦЭМ!$D$10+'СЕТ СН'!$F$6-'СЕТ СН'!$F$26</f>
        <v>819.67026134000002</v>
      </c>
      <c r="R69" s="36">
        <f>SUMIFS(СВЦЭМ!$D$33:$D$776,СВЦЭМ!$A$33:$A$776,$A69,СВЦЭМ!$B$33:$B$776,R$47)+'СЕТ СН'!$F$14+СВЦЭМ!$D$10+'СЕТ СН'!$F$6-'СЕТ СН'!$F$26</f>
        <v>807.78901862999999</v>
      </c>
      <c r="S69" s="36">
        <f>SUMIFS(СВЦЭМ!$D$33:$D$776,СВЦЭМ!$A$33:$A$776,$A69,СВЦЭМ!$B$33:$B$776,S$47)+'СЕТ СН'!$F$14+СВЦЭМ!$D$10+'СЕТ СН'!$F$6-'СЕТ СН'!$F$26</f>
        <v>792.92962517000001</v>
      </c>
      <c r="T69" s="36">
        <f>SUMIFS(СВЦЭМ!$D$33:$D$776,СВЦЭМ!$A$33:$A$776,$A69,СВЦЭМ!$B$33:$B$776,T$47)+'СЕТ СН'!$F$14+СВЦЭМ!$D$10+'СЕТ СН'!$F$6-'СЕТ СН'!$F$26</f>
        <v>767.31496574000005</v>
      </c>
      <c r="U69" s="36">
        <f>SUMIFS(СВЦЭМ!$D$33:$D$776,СВЦЭМ!$A$33:$A$776,$A69,СВЦЭМ!$B$33:$B$776,U$47)+'СЕТ СН'!$F$14+СВЦЭМ!$D$10+'СЕТ СН'!$F$6-'СЕТ СН'!$F$26</f>
        <v>753.27858933999994</v>
      </c>
      <c r="V69" s="36">
        <f>SUMIFS(СВЦЭМ!$D$33:$D$776,СВЦЭМ!$A$33:$A$776,$A69,СВЦЭМ!$B$33:$B$776,V$47)+'СЕТ СН'!$F$14+СВЦЭМ!$D$10+'СЕТ СН'!$F$6-'СЕТ СН'!$F$26</f>
        <v>755.27304900000001</v>
      </c>
      <c r="W69" s="36">
        <f>SUMIFS(СВЦЭМ!$D$33:$D$776,СВЦЭМ!$A$33:$A$776,$A69,СВЦЭМ!$B$33:$B$776,W$47)+'СЕТ СН'!$F$14+СВЦЭМ!$D$10+'СЕТ СН'!$F$6-'СЕТ СН'!$F$26</f>
        <v>762.95874605999995</v>
      </c>
      <c r="X69" s="36">
        <f>SUMIFS(СВЦЭМ!$D$33:$D$776,СВЦЭМ!$A$33:$A$776,$A69,СВЦЭМ!$B$33:$B$776,X$47)+'СЕТ СН'!$F$14+СВЦЭМ!$D$10+'СЕТ СН'!$F$6-'СЕТ СН'!$F$26</f>
        <v>790.64241490999996</v>
      </c>
      <c r="Y69" s="36">
        <f>SUMIFS(СВЦЭМ!$D$33:$D$776,СВЦЭМ!$A$33:$A$776,$A69,СВЦЭМ!$B$33:$B$776,Y$47)+'СЕТ СН'!$F$14+СВЦЭМ!$D$10+'СЕТ СН'!$F$6-'СЕТ СН'!$F$26</f>
        <v>846.50243175000003</v>
      </c>
    </row>
    <row r="70" spans="1:25" ht="15.75" x14ac:dyDescent="0.2">
      <c r="A70" s="35">
        <f t="shared" si="1"/>
        <v>43761</v>
      </c>
      <c r="B70" s="36">
        <f>SUMIFS(СВЦЭМ!$D$33:$D$776,СВЦЭМ!$A$33:$A$776,$A70,СВЦЭМ!$B$33:$B$776,B$47)+'СЕТ СН'!$F$14+СВЦЭМ!$D$10+'СЕТ СН'!$F$6-'СЕТ СН'!$F$26</f>
        <v>931.89074282000001</v>
      </c>
      <c r="C70" s="36">
        <f>SUMIFS(СВЦЭМ!$D$33:$D$776,СВЦЭМ!$A$33:$A$776,$A70,СВЦЭМ!$B$33:$B$776,C$47)+'СЕТ СН'!$F$14+СВЦЭМ!$D$10+'СЕТ СН'!$F$6-'СЕТ СН'!$F$26</f>
        <v>965.43592076999994</v>
      </c>
      <c r="D70" s="36">
        <f>SUMIFS(СВЦЭМ!$D$33:$D$776,СВЦЭМ!$A$33:$A$776,$A70,СВЦЭМ!$B$33:$B$776,D$47)+'СЕТ СН'!$F$14+СВЦЭМ!$D$10+'СЕТ СН'!$F$6-'СЕТ СН'!$F$26</f>
        <v>980.81232051999996</v>
      </c>
      <c r="E70" s="36">
        <f>SUMIFS(СВЦЭМ!$D$33:$D$776,СВЦЭМ!$A$33:$A$776,$A70,СВЦЭМ!$B$33:$B$776,E$47)+'СЕТ СН'!$F$14+СВЦЭМ!$D$10+'СЕТ СН'!$F$6-'СЕТ СН'!$F$26</f>
        <v>1006.09150771</v>
      </c>
      <c r="F70" s="36">
        <f>SUMIFS(СВЦЭМ!$D$33:$D$776,СВЦЭМ!$A$33:$A$776,$A70,СВЦЭМ!$B$33:$B$776,F$47)+'СЕТ СН'!$F$14+СВЦЭМ!$D$10+'СЕТ СН'!$F$6-'СЕТ СН'!$F$26</f>
        <v>1018.05260908</v>
      </c>
      <c r="G70" s="36">
        <f>SUMIFS(СВЦЭМ!$D$33:$D$776,СВЦЭМ!$A$33:$A$776,$A70,СВЦЭМ!$B$33:$B$776,G$47)+'СЕТ СН'!$F$14+СВЦЭМ!$D$10+'СЕТ СН'!$F$6-'СЕТ СН'!$F$26</f>
        <v>992.79774539000005</v>
      </c>
      <c r="H70" s="36">
        <f>SUMIFS(СВЦЭМ!$D$33:$D$776,СВЦЭМ!$A$33:$A$776,$A70,СВЦЭМ!$B$33:$B$776,H$47)+'СЕТ СН'!$F$14+СВЦЭМ!$D$10+'СЕТ СН'!$F$6-'СЕТ СН'!$F$26</f>
        <v>933.00664640000002</v>
      </c>
      <c r="I70" s="36">
        <f>SUMIFS(СВЦЭМ!$D$33:$D$776,СВЦЭМ!$A$33:$A$776,$A70,СВЦЭМ!$B$33:$B$776,I$47)+'СЕТ СН'!$F$14+СВЦЭМ!$D$10+'СЕТ СН'!$F$6-'СЕТ СН'!$F$26</f>
        <v>887.01986097999998</v>
      </c>
      <c r="J70" s="36">
        <f>SUMIFS(СВЦЭМ!$D$33:$D$776,СВЦЭМ!$A$33:$A$776,$A70,СВЦЭМ!$B$33:$B$776,J$47)+'СЕТ СН'!$F$14+СВЦЭМ!$D$10+'СЕТ СН'!$F$6-'СЕТ СН'!$F$26</f>
        <v>867.08038798999996</v>
      </c>
      <c r="K70" s="36">
        <f>SUMIFS(СВЦЭМ!$D$33:$D$776,СВЦЭМ!$A$33:$A$776,$A70,СВЦЭМ!$B$33:$B$776,K$47)+'СЕТ СН'!$F$14+СВЦЭМ!$D$10+'СЕТ СН'!$F$6-'СЕТ СН'!$F$26</f>
        <v>853.76667167999994</v>
      </c>
      <c r="L70" s="36">
        <f>SUMIFS(СВЦЭМ!$D$33:$D$776,СВЦЭМ!$A$33:$A$776,$A70,СВЦЭМ!$B$33:$B$776,L$47)+'СЕТ СН'!$F$14+СВЦЭМ!$D$10+'СЕТ СН'!$F$6-'СЕТ СН'!$F$26</f>
        <v>854.88006287999997</v>
      </c>
      <c r="M70" s="36">
        <f>SUMIFS(СВЦЭМ!$D$33:$D$776,СВЦЭМ!$A$33:$A$776,$A70,СВЦЭМ!$B$33:$B$776,M$47)+'СЕТ СН'!$F$14+СВЦЭМ!$D$10+'СЕТ СН'!$F$6-'СЕТ СН'!$F$26</f>
        <v>859.12613315999999</v>
      </c>
      <c r="N70" s="36">
        <f>SUMIFS(СВЦЭМ!$D$33:$D$776,СВЦЭМ!$A$33:$A$776,$A70,СВЦЭМ!$B$33:$B$776,N$47)+'СЕТ СН'!$F$14+СВЦЭМ!$D$10+'СЕТ СН'!$F$6-'СЕТ СН'!$F$26</f>
        <v>838.89335885000003</v>
      </c>
      <c r="O70" s="36">
        <f>SUMIFS(СВЦЭМ!$D$33:$D$776,СВЦЭМ!$A$33:$A$776,$A70,СВЦЭМ!$B$33:$B$776,O$47)+'СЕТ СН'!$F$14+СВЦЭМ!$D$10+'СЕТ СН'!$F$6-'СЕТ СН'!$F$26</f>
        <v>824.38461659999996</v>
      </c>
      <c r="P70" s="36">
        <f>SUMIFS(СВЦЭМ!$D$33:$D$776,СВЦЭМ!$A$33:$A$776,$A70,СВЦЭМ!$B$33:$B$776,P$47)+'СЕТ СН'!$F$14+СВЦЭМ!$D$10+'СЕТ СН'!$F$6-'СЕТ СН'!$F$26</f>
        <v>823.28343913000003</v>
      </c>
      <c r="Q70" s="36">
        <f>SUMIFS(СВЦЭМ!$D$33:$D$776,СВЦЭМ!$A$33:$A$776,$A70,СВЦЭМ!$B$33:$B$776,Q$47)+'СЕТ СН'!$F$14+СВЦЭМ!$D$10+'СЕТ СН'!$F$6-'СЕТ СН'!$F$26</f>
        <v>819.18193269999995</v>
      </c>
      <c r="R70" s="36">
        <f>SUMIFS(СВЦЭМ!$D$33:$D$776,СВЦЭМ!$A$33:$A$776,$A70,СВЦЭМ!$B$33:$B$776,R$47)+'СЕТ СН'!$F$14+СВЦЭМ!$D$10+'СЕТ СН'!$F$6-'СЕТ СН'!$F$26</f>
        <v>814.19438482999999</v>
      </c>
      <c r="S70" s="36">
        <f>SUMIFS(СВЦЭМ!$D$33:$D$776,СВЦЭМ!$A$33:$A$776,$A70,СВЦЭМ!$B$33:$B$776,S$47)+'СЕТ СН'!$F$14+СВЦЭМ!$D$10+'СЕТ СН'!$F$6-'СЕТ СН'!$F$26</f>
        <v>815.85908362999999</v>
      </c>
      <c r="T70" s="36">
        <f>SUMIFS(СВЦЭМ!$D$33:$D$776,СВЦЭМ!$A$33:$A$776,$A70,СВЦЭМ!$B$33:$B$776,T$47)+'СЕТ СН'!$F$14+СВЦЭМ!$D$10+'СЕТ СН'!$F$6-'СЕТ СН'!$F$26</f>
        <v>795.85298504000002</v>
      </c>
      <c r="U70" s="36">
        <f>SUMIFS(СВЦЭМ!$D$33:$D$776,СВЦЭМ!$A$33:$A$776,$A70,СВЦЭМ!$B$33:$B$776,U$47)+'СЕТ СН'!$F$14+СВЦЭМ!$D$10+'СЕТ СН'!$F$6-'СЕТ СН'!$F$26</f>
        <v>750.83358041999998</v>
      </c>
      <c r="V70" s="36">
        <f>SUMIFS(СВЦЭМ!$D$33:$D$776,СВЦЭМ!$A$33:$A$776,$A70,СВЦЭМ!$B$33:$B$776,V$47)+'СЕТ СН'!$F$14+СВЦЭМ!$D$10+'СЕТ СН'!$F$6-'СЕТ СН'!$F$26</f>
        <v>749.08860087999994</v>
      </c>
      <c r="W70" s="36">
        <f>SUMIFS(СВЦЭМ!$D$33:$D$776,СВЦЭМ!$A$33:$A$776,$A70,СВЦЭМ!$B$33:$B$776,W$47)+'СЕТ СН'!$F$14+СВЦЭМ!$D$10+'СЕТ СН'!$F$6-'СЕТ СН'!$F$26</f>
        <v>761.77246915000001</v>
      </c>
      <c r="X70" s="36">
        <f>SUMIFS(СВЦЭМ!$D$33:$D$776,СВЦЭМ!$A$33:$A$776,$A70,СВЦЭМ!$B$33:$B$776,X$47)+'СЕТ СН'!$F$14+СВЦЭМ!$D$10+'СЕТ СН'!$F$6-'СЕТ СН'!$F$26</f>
        <v>788.28959596999994</v>
      </c>
      <c r="Y70" s="36">
        <f>SUMIFS(СВЦЭМ!$D$33:$D$776,СВЦЭМ!$A$33:$A$776,$A70,СВЦЭМ!$B$33:$B$776,Y$47)+'СЕТ СН'!$F$14+СВЦЭМ!$D$10+'СЕТ СН'!$F$6-'СЕТ СН'!$F$26</f>
        <v>836.88578656999994</v>
      </c>
    </row>
    <row r="71" spans="1:25" ht="15.75" x14ac:dyDescent="0.2">
      <c r="A71" s="35">
        <f t="shared" si="1"/>
        <v>43762</v>
      </c>
      <c r="B71" s="36">
        <f>SUMIFS(СВЦЭМ!$D$33:$D$776,СВЦЭМ!$A$33:$A$776,$A71,СВЦЭМ!$B$33:$B$776,B$47)+'СЕТ СН'!$F$14+СВЦЭМ!$D$10+'СЕТ СН'!$F$6-'СЕТ СН'!$F$26</f>
        <v>938.10559081999997</v>
      </c>
      <c r="C71" s="36">
        <f>SUMIFS(СВЦЭМ!$D$33:$D$776,СВЦЭМ!$A$33:$A$776,$A71,СВЦЭМ!$B$33:$B$776,C$47)+'СЕТ СН'!$F$14+СВЦЭМ!$D$10+'СЕТ СН'!$F$6-'СЕТ СН'!$F$26</f>
        <v>985.45675281000001</v>
      </c>
      <c r="D71" s="36">
        <f>SUMIFS(СВЦЭМ!$D$33:$D$776,СВЦЭМ!$A$33:$A$776,$A71,СВЦЭМ!$B$33:$B$776,D$47)+'СЕТ СН'!$F$14+СВЦЭМ!$D$10+'СЕТ СН'!$F$6-'СЕТ СН'!$F$26</f>
        <v>1002.04771542</v>
      </c>
      <c r="E71" s="36">
        <f>SUMIFS(СВЦЭМ!$D$33:$D$776,СВЦЭМ!$A$33:$A$776,$A71,СВЦЭМ!$B$33:$B$776,E$47)+'СЕТ СН'!$F$14+СВЦЭМ!$D$10+'СЕТ СН'!$F$6-'СЕТ СН'!$F$26</f>
        <v>1011.64333801</v>
      </c>
      <c r="F71" s="36">
        <f>SUMIFS(СВЦЭМ!$D$33:$D$776,СВЦЭМ!$A$33:$A$776,$A71,СВЦЭМ!$B$33:$B$776,F$47)+'СЕТ СН'!$F$14+СВЦЭМ!$D$10+'СЕТ СН'!$F$6-'СЕТ СН'!$F$26</f>
        <v>1009.9446229499999</v>
      </c>
      <c r="G71" s="36">
        <f>SUMIFS(СВЦЭМ!$D$33:$D$776,СВЦЭМ!$A$33:$A$776,$A71,СВЦЭМ!$B$33:$B$776,G$47)+'СЕТ СН'!$F$14+СВЦЭМ!$D$10+'СЕТ СН'!$F$6-'СЕТ СН'!$F$26</f>
        <v>982.93783070999996</v>
      </c>
      <c r="H71" s="36">
        <f>SUMIFS(СВЦЭМ!$D$33:$D$776,СВЦЭМ!$A$33:$A$776,$A71,СВЦЭМ!$B$33:$B$776,H$47)+'СЕТ СН'!$F$14+СВЦЭМ!$D$10+'СЕТ СН'!$F$6-'СЕТ СН'!$F$26</f>
        <v>921.15798525000002</v>
      </c>
      <c r="I71" s="36">
        <f>SUMIFS(СВЦЭМ!$D$33:$D$776,СВЦЭМ!$A$33:$A$776,$A71,СВЦЭМ!$B$33:$B$776,I$47)+'СЕТ СН'!$F$14+СВЦЭМ!$D$10+'СЕТ СН'!$F$6-'СЕТ СН'!$F$26</f>
        <v>879.28932297999995</v>
      </c>
      <c r="J71" s="36">
        <f>SUMIFS(СВЦЭМ!$D$33:$D$776,СВЦЭМ!$A$33:$A$776,$A71,СВЦЭМ!$B$33:$B$776,J$47)+'СЕТ СН'!$F$14+СВЦЭМ!$D$10+'СЕТ СН'!$F$6-'СЕТ СН'!$F$26</f>
        <v>870.64720837000004</v>
      </c>
      <c r="K71" s="36">
        <f>SUMIFS(СВЦЭМ!$D$33:$D$776,СВЦЭМ!$A$33:$A$776,$A71,СВЦЭМ!$B$33:$B$776,K$47)+'СЕТ СН'!$F$14+СВЦЭМ!$D$10+'СЕТ СН'!$F$6-'СЕТ СН'!$F$26</f>
        <v>869.29086988999995</v>
      </c>
      <c r="L71" s="36">
        <f>SUMIFS(СВЦЭМ!$D$33:$D$776,СВЦЭМ!$A$33:$A$776,$A71,СВЦЭМ!$B$33:$B$776,L$47)+'СЕТ СН'!$F$14+СВЦЭМ!$D$10+'СЕТ СН'!$F$6-'СЕТ СН'!$F$26</f>
        <v>876.57970855999997</v>
      </c>
      <c r="M71" s="36">
        <f>SUMIFS(СВЦЭМ!$D$33:$D$776,СВЦЭМ!$A$33:$A$776,$A71,СВЦЭМ!$B$33:$B$776,M$47)+'СЕТ СН'!$F$14+СВЦЭМ!$D$10+'СЕТ СН'!$F$6-'СЕТ СН'!$F$26</f>
        <v>876.06343665999998</v>
      </c>
      <c r="N71" s="36">
        <f>SUMIFS(СВЦЭМ!$D$33:$D$776,СВЦЭМ!$A$33:$A$776,$A71,СВЦЭМ!$B$33:$B$776,N$47)+'СЕТ СН'!$F$14+СВЦЭМ!$D$10+'СЕТ СН'!$F$6-'СЕТ СН'!$F$26</f>
        <v>843.96641553999996</v>
      </c>
      <c r="O71" s="36">
        <f>SUMIFS(СВЦЭМ!$D$33:$D$776,СВЦЭМ!$A$33:$A$776,$A71,СВЦЭМ!$B$33:$B$776,O$47)+'СЕТ СН'!$F$14+СВЦЭМ!$D$10+'СЕТ СН'!$F$6-'СЕТ СН'!$F$26</f>
        <v>808.24679953999998</v>
      </c>
      <c r="P71" s="36">
        <f>SUMIFS(СВЦЭМ!$D$33:$D$776,СВЦЭМ!$A$33:$A$776,$A71,СВЦЭМ!$B$33:$B$776,P$47)+'СЕТ СН'!$F$14+СВЦЭМ!$D$10+'СЕТ СН'!$F$6-'СЕТ СН'!$F$26</f>
        <v>815.28012416000001</v>
      </c>
      <c r="Q71" s="36">
        <f>SUMIFS(СВЦЭМ!$D$33:$D$776,СВЦЭМ!$A$33:$A$776,$A71,СВЦЭМ!$B$33:$B$776,Q$47)+'СЕТ СН'!$F$14+СВЦЭМ!$D$10+'СЕТ СН'!$F$6-'СЕТ СН'!$F$26</f>
        <v>813.91408725999997</v>
      </c>
      <c r="R71" s="36">
        <f>SUMIFS(СВЦЭМ!$D$33:$D$776,СВЦЭМ!$A$33:$A$776,$A71,СВЦЭМ!$B$33:$B$776,R$47)+'СЕТ СН'!$F$14+СВЦЭМ!$D$10+'СЕТ СН'!$F$6-'СЕТ СН'!$F$26</f>
        <v>805.20987195999999</v>
      </c>
      <c r="S71" s="36">
        <f>SUMIFS(СВЦЭМ!$D$33:$D$776,СВЦЭМ!$A$33:$A$776,$A71,СВЦЭМ!$B$33:$B$776,S$47)+'СЕТ СН'!$F$14+СВЦЭМ!$D$10+'СЕТ СН'!$F$6-'СЕТ СН'!$F$26</f>
        <v>800.45655707000003</v>
      </c>
      <c r="T71" s="36">
        <f>SUMIFS(СВЦЭМ!$D$33:$D$776,СВЦЭМ!$A$33:$A$776,$A71,СВЦЭМ!$B$33:$B$776,T$47)+'СЕТ СН'!$F$14+СВЦЭМ!$D$10+'СЕТ СН'!$F$6-'СЕТ СН'!$F$26</f>
        <v>799.59613878000005</v>
      </c>
      <c r="U71" s="36">
        <f>SUMIFS(СВЦЭМ!$D$33:$D$776,СВЦЭМ!$A$33:$A$776,$A71,СВЦЭМ!$B$33:$B$776,U$47)+'СЕТ СН'!$F$14+СВЦЭМ!$D$10+'СЕТ СН'!$F$6-'СЕТ СН'!$F$26</f>
        <v>776.64947694</v>
      </c>
      <c r="V71" s="36">
        <f>SUMIFS(СВЦЭМ!$D$33:$D$776,СВЦЭМ!$A$33:$A$776,$A71,СВЦЭМ!$B$33:$B$776,V$47)+'СЕТ СН'!$F$14+СВЦЭМ!$D$10+'СЕТ СН'!$F$6-'СЕТ СН'!$F$26</f>
        <v>772.80731743000001</v>
      </c>
      <c r="W71" s="36">
        <f>SUMIFS(СВЦЭМ!$D$33:$D$776,СВЦЭМ!$A$33:$A$776,$A71,СВЦЭМ!$B$33:$B$776,W$47)+'СЕТ СН'!$F$14+СВЦЭМ!$D$10+'СЕТ СН'!$F$6-'СЕТ СН'!$F$26</f>
        <v>778.22803769999996</v>
      </c>
      <c r="X71" s="36">
        <f>SUMIFS(СВЦЭМ!$D$33:$D$776,СВЦЭМ!$A$33:$A$776,$A71,СВЦЭМ!$B$33:$B$776,X$47)+'СЕТ СН'!$F$14+СВЦЭМ!$D$10+'СЕТ СН'!$F$6-'СЕТ СН'!$F$26</f>
        <v>785.24347680999995</v>
      </c>
      <c r="Y71" s="36">
        <f>SUMIFS(СВЦЭМ!$D$33:$D$776,СВЦЭМ!$A$33:$A$776,$A71,СВЦЭМ!$B$33:$B$776,Y$47)+'СЕТ СН'!$F$14+СВЦЭМ!$D$10+'СЕТ СН'!$F$6-'СЕТ СН'!$F$26</f>
        <v>823.90924029999996</v>
      </c>
    </row>
    <row r="72" spans="1:25" ht="15.75" x14ac:dyDescent="0.2">
      <c r="A72" s="35">
        <f t="shared" si="1"/>
        <v>43763</v>
      </c>
      <c r="B72" s="36">
        <f>SUMIFS(СВЦЭМ!$D$33:$D$776,СВЦЭМ!$A$33:$A$776,$A72,СВЦЭМ!$B$33:$B$776,B$47)+'СЕТ СН'!$F$14+СВЦЭМ!$D$10+'СЕТ СН'!$F$6-'СЕТ СН'!$F$26</f>
        <v>932.38669935999997</v>
      </c>
      <c r="C72" s="36">
        <f>SUMIFS(СВЦЭМ!$D$33:$D$776,СВЦЭМ!$A$33:$A$776,$A72,СВЦЭМ!$B$33:$B$776,C$47)+'СЕТ СН'!$F$14+СВЦЭМ!$D$10+'СЕТ СН'!$F$6-'СЕТ СН'!$F$26</f>
        <v>980.66447949999997</v>
      </c>
      <c r="D72" s="36">
        <f>SUMIFS(СВЦЭМ!$D$33:$D$776,СВЦЭМ!$A$33:$A$776,$A72,СВЦЭМ!$B$33:$B$776,D$47)+'СЕТ СН'!$F$14+СВЦЭМ!$D$10+'СЕТ СН'!$F$6-'СЕТ СН'!$F$26</f>
        <v>998.11837077999996</v>
      </c>
      <c r="E72" s="36">
        <f>SUMIFS(СВЦЭМ!$D$33:$D$776,СВЦЭМ!$A$33:$A$776,$A72,СВЦЭМ!$B$33:$B$776,E$47)+'СЕТ СН'!$F$14+СВЦЭМ!$D$10+'СЕТ СН'!$F$6-'СЕТ СН'!$F$26</f>
        <v>1006.00250692</v>
      </c>
      <c r="F72" s="36">
        <f>SUMIFS(СВЦЭМ!$D$33:$D$776,СВЦЭМ!$A$33:$A$776,$A72,СВЦЭМ!$B$33:$B$776,F$47)+'СЕТ СН'!$F$14+СВЦЭМ!$D$10+'СЕТ СН'!$F$6-'СЕТ СН'!$F$26</f>
        <v>997.45124473999999</v>
      </c>
      <c r="G72" s="36">
        <f>SUMIFS(СВЦЭМ!$D$33:$D$776,СВЦЭМ!$A$33:$A$776,$A72,СВЦЭМ!$B$33:$B$776,G$47)+'СЕТ СН'!$F$14+СВЦЭМ!$D$10+'СЕТ СН'!$F$6-'СЕТ СН'!$F$26</f>
        <v>964.76248750000002</v>
      </c>
      <c r="H72" s="36">
        <f>SUMIFS(СВЦЭМ!$D$33:$D$776,СВЦЭМ!$A$33:$A$776,$A72,СВЦЭМ!$B$33:$B$776,H$47)+'СЕТ СН'!$F$14+СВЦЭМ!$D$10+'СЕТ СН'!$F$6-'СЕТ СН'!$F$26</f>
        <v>917.03841666999995</v>
      </c>
      <c r="I72" s="36">
        <f>SUMIFS(СВЦЭМ!$D$33:$D$776,СВЦЭМ!$A$33:$A$776,$A72,СВЦЭМ!$B$33:$B$776,I$47)+'СЕТ СН'!$F$14+СВЦЭМ!$D$10+'СЕТ СН'!$F$6-'СЕТ СН'!$F$26</f>
        <v>892.62293821000003</v>
      </c>
      <c r="J72" s="36">
        <f>SUMIFS(СВЦЭМ!$D$33:$D$776,СВЦЭМ!$A$33:$A$776,$A72,СВЦЭМ!$B$33:$B$776,J$47)+'СЕТ СН'!$F$14+СВЦЭМ!$D$10+'СЕТ СН'!$F$6-'СЕТ СН'!$F$26</f>
        <v>881.50465065000003</v>
      </c>
      <c r="K72" s="36">
        <f>SUMIFS(СВЦЭМ!$D$33:$D$776,СВЦЭМ!$A$33:$A$776,$A72,СВЦЭМ!$B$33:$B$776,K$47)+'СЕТ СН'!$F$14+СВЦЭМ!$D$10+'СЕТ СН'!$F$6-'СЕТ СН'!$F$26</f>
        <v>864.73276650000003</v>
      </c>
      <c r="L72" s="36">
        <f>SUMIFS(СВЦЭМ!$D$33:$D$776,СВЦЭМ!$A$33:$A$776,$A72,СВЦЭМ!$B$33:$B$776,L$47)+'СЕТ СН'!$F$14+СВЦЭМ!$D$10+'СЕТ СН'!$F$6-'СЕТ СН'!$F$26</f>
        <v>869.37497795000002</v>
      </c>
      <c r="M72" s="36">
        <f>SUMIFS(СВЦЭМ!$D$33:$D$776,СВЦЭМ!$A$33:$A$776,$A72,СВЦЭМ!$B$33:$B$776,M$47)+'СЕТ СН'!$F$14+СВЦЭМ!$D$10+'СЕТ СН'!$F$6-'СЕТ СН'!$F$26</f>
        <v>884.27689508000003</v>
      </c>
      <c r="N72" s="36">
        <f>SUMIFS(СВЦЭМ!$D$33:$D$776,СВЦЭМ!$A$33:$A$776,$A72,СВЦЭМ!$B$33:$B$776,N$47)+'СЕТ СН'!$F$14+СВЦЭМ!$D$10+'СЕТ СН'!$F$6-'СЕТ СН'!$F$26</f>
        <v>855.25886199000001</v>
      </c>
      <c r="O72" s="36">
        <f>SUMIFS(СВЦЭМ!$D$33:$D$776,СВЦЭМ!$A$33:$A$776,$A72,СВЦЭМ!$B$33:$B$776,O$47)+'СЕТ СН'!$F$14+СВЦЭМ!$D$10+'СЕТ СН'!$F$6-'СЕТ СН'!$F$26</f>
        <v>817.89681886999995</v>
      </c>
      <c r="P72" s="36">
        <f>SUMIFS(СВЦЭМ!$D$33:$D$776,СВЦЭМ!$A$33:$A$776,$A72,СВЦЭМ!$B$33:$B$776,P$47)+'СЕТ СН'!$F$14+СВЦЭМ!$D$10+'СЕТ СН'!$F$6-'СЕТ СН'!$F$26</f>
        <v>816.47036977999994</v>
      </c>
      <c r="Q72" s="36">
        <f>SUMIFS(СВЦЭМ!$D$33:$D$776,СВЦЭМ!$A$33:$A$776,$A72,СВЦЭМ!$B$33:$B$776,Q$47)+'СЕТ СН'!$F$14+СВЦЭМ!$D$10+'СЕТ СН'!$F$6-'СЕТ СН'!$F$26</f>
        <v>803.20788350999999</v>
      </c>
      <c r="R72" s="36">
        <f>SUMIFS(СВЦЭМ!$D$33:$D$776,СВЦЭМ!$A$33:$A$776,$A72,СВЦЭМ!$B$33:$B$776,R$47)+'СЕТ СН'!$F$14+СВЦЭМ!$D$10+'СЕТ СН'!$F$6-'СЕТ СН'!$F$26</f>
        <v>808.67041968000001</v>
      </c>
      <c r="S72" s="36">
        <f>SUMIFS(СВЦЭМ!$D$33:$D$776,СВЦЭМ!$A$33:$A$776,$A72,СВЦЭМ!$B$33:$B$776,S$47)+'СЕТ СН'!$F$14+СВЦЭМ!$D$10+'СЕТ СН'!$F$6-'СЕТ СН'!$F$26</f>
        <v>812.51328553999997</v>
      </c>
      <c r="T72" s="36">
        <f>SUMIFS(СВЦЭМ!$D$33:$D$776,СВЦЭМ!$A$33:$A$776,$A72,СВЦЭМ!$B$33:$B$776,T$47)+'СЕТ СН'!$F$14+СВЦЭМ!$D$10+'СЕТ СН'!$F$6-'СЕТ СН'!$F$26</f>
        <v>825.21679711000002</v>
      </c>
      <c r="U72" s="36">
        <f>SUMIFS(СВЦЭМ!$D$33:$D$776,СВЦЭМ!$A$33:$A$776,$A72,СВЦЭМ!$B$33:$B$776,U$47)+'СЕТ СН'!$F$14+СВЦЭМ!$D$10+'СЕТ СН'!$F$6-'СЕТ СН'!$F$26</f>
        <v>835.74586146000001</v>
      </c>
      <c r="V72" s="36">
        <f>SUMIFS(СВЦЭМ!$D$33:$D$776,СВЦЭМ!$A$33:$A$776,$A72,СВЦЭМ!$B$33:$B$776,V$47)+'СЕТ СН'!$F$14+СВЦЭМ!$D$10+'СЕТ СН'!$F$6-'СЕТ СН'!$F$26</f>
        <v>825.76513549000003</v>
      </c>
      <c r="W72" s="36">
        <f>SUMIFS(СВЦЭМ!$D$33:$D$776,СВЦЭМ!$A$33:$A$776,$A72,СВЦЭМ!$B$33:$B$776,W$47)+'СЕТ СН'!$F$14+СВЦЭМ!$D$10+'СЕТ СН'!$F$6-'СЕТ СН'!$F$26</f>
        <v>816.04866961999994</v>
      </c>
      <c r="X72" s="36">
        <f>SUMIFS(СВЦЭМ!$D$33:$D$776,СВЦЭМ!$A$33:$A$776,$A72,СВЦЭМ!$B$33:$B$776,X$47)+'СЕТ СН'!$F$14+СВЦЭМ!$D$10+'СЕТ СН'!$F$6-'СЕТ СН'!$F$26</f>
        <v>805.77313885000001</v>
      </c>
      <c r="Y72" s="36">
        <f>SUMIFS(СВЦЭМ!$D$33:$D$776,СВЦЭМ!$A$33:$A$776,$A72,СВЦЭМ!$B$33:$B$776,Y$47)+'СЕТ СН'!$F$14+СВЦЭМ!$D$10+'СЕТ СН'!$F$6-'СЕТ СН'!$F$26</f>
        <v>840.97348543999999</v>
      </c>
    </row>
    <row r="73" spans="1:25" ht="15.75" x14ac:dyDescent="0.2">
      <c r="A73" s="35">
        <f t="shared" si="1"/>
        <v>43764</v>
      </c>
      <c r="B73" s="36">
        <f>SUMIFS(СВЦЭМ!$D$33:$D$776,СВЦЭМ!$A$33:$A$776,$A73,СВЦЭМ!$B$33:$B$776,B$47)+'СЕТ СН'!$F$14+СВЦЭМ!$D$10+'СЕТ СН'!$F$6-'СЕТ СН'!$F$26</f>
        <v>909.37649625999995</v>
      </c>
      <c r="C73" s="36">
        <f>SUMIFS(СВЦЭМ!$D$33:$D$776,СВЦЭМ!$A$33:$A$776,$A73,СВЦЭМ!$B$33:$B$776,C$47)+'СЕТ СН'!$F$14+СВЦЭМ!$D$10+'СЕТ СН'!$F$6-'СЕТ СН'!$F$26</f>
        <v>948.05299552999998</v>
      </c>
      <c r="D73" s="36">
        <f>SUMIFS(СВЦЭМ!$D$33:$D$776,СВЦЭМ!$A$33:$A$776,$A73,СВЦЭМ!$B$33:$B$776,D$47)+'СЕТ СН'!$F$14+СВЦЭМ!$D$10+'СЕТ СН'!$F$6-'СЕТ СН'!$F$26</f>
        <v>970.85575856000003</v>
      </c>
      <c r="E73" s="36">
        <f>SUMIFS(СВЦЭМ!$D$33:$D$776,СВЦЭМ!$A$33:$A$776,$A73,СВЦЭМ!$B$33:$B$776,E$47)+'СЕТ СН'!$F$14+СВЦЭМ!$D$10+'СЕТ СН'!$F$6-'СЕТ СН'!$F$26</f>
        <v>975.86839402999999</v>
      </c>
      <c r="F73" s="36">
        <f>SUMIFS(СВЦЭМ!$D$33:$D$776,СВЦЭМ!$A$33:$A$776,$A73,СВЦЭМ!$B$33:$B$776,F$47)+'СЕТ СН'!$F$14+СВЦЭМ!$D$10+'СЕТ СН'!$F$6-'СЕТ СН'!$F$26</f>
        <v>966.72726286</v>
      </c>
      <c r="G73" s="36">
        <f>SUMIFS(СВЦЭМ!$D$33:$D$776,СВЦЭМ!$A$33:$A$776,$A73,СВЦЭМ!$B$33:$B$776,G$47)+'СЕТ СН'!$F$14+СВЦЭМ!$D$10+'СЕТ СН'!$F$6-'СЕТ СН'!$F$26</f>
        <v>940.44770074999997</v>
      </c>
      <c r="H73" s="36">
        <f>SUMIFS(СВЦЭМ!$D$33:$D$776,СВЦЭМ!$A$33:$A$776,$A73,СВЦЭМ!$B$33:$B$776,H$47)+'СЕТ СН'!$F$14+СВЦЭМ!$D$10+'СЕТ СН'!$F$6-'СЕТ СН'!$F$26</f>
        <v>923.16905577</v>
      </c>
      <c r="I73" s="36">
        <f>SUMIFS(СВЦЭМ!$D$33:$D$776,СВЦЭМ!$A$33:$A$776,$A73,СВЦЭМ!$B$33:$B$776,I$47)+'СЕТ СН'!$F$14+СВЦЭМ!$D$10+'СЕТ СН'!$F$6-'СЕТ СН'!$F$26</f>
        <v>901.88328790000003</v>
      </c>
      <c r="J73" s="36">
        <f>SUMIFS(СВЦЭМ!$D$33:$D$776,СВЦЭМ!$A$33:$A$776,$A73,СВЦЭМ!$B$33:$B$776,J$47)+'СЕТ СН'!$F$14+СВЦЭМ!$D$10+'СЕТ СН'!$F$6-'СЕТ СН'!$F$26</f>
        <v>878.65006200000005</v>
      </c>
      <c r="K73" s="36">
        <f>SUMIFS(СВЦЭМ!$D$33:$D$776,СВЦЭМ!$A$33:$A$776,$A73,СВЦЭМ!$B$33:$B$776,K$47)+'СЕТ СН'!$F$14+СВЦЭМ!$D$10+'СЕТ СН'!$F$6-'СЕТ СН'!$F$26</f>
        <v>866.58166500000004</v>
      </c>
      <c r="L73" s="36">
        <f>SUMIFS(СВЦЭМ!$D$33:$D$776,СВЦЭМ!$A$33:$A$776,$A73,СВЦЭМ!$B$33:$B$776,L$47)+'СЕТ СН'!$F$14+СВЦЭМ!$D$10+'СЕТ СН'!$F$6-'СЕТ СН'!$F$26</f>
        <v>868.09440622</v>
      </c>
      <c r="M73" s="36">
        <f>SUMIFS(СВЦЭМ!$D$33:$D$776,СВЦЭМ!$A$33:$A$776,$A73,СВЦЭМ!$B$33:$B$776,M$47)+'СЕТ СН'!$F$14+СВЦЭМ!$D$10+'СЕТ СН'!$F$6-'СЕТ СН'!$F$26</f>
        <v>865.80012193999994</v>
      </c>
      <c r="N73" s="36">
        <f>SUMIFS(СВЦЭМ!$D$33:$D$776,СВЦЭМ!$A$33:$A$776,$A73,СВЦЭМ!$B$33:$B$776,N$47)+'СЕТ СН'!$F$14+СВЦЭМ!$D$10+'СЕТ СН'!$F$6-'СЕТ СН'!$F$26</f>
        <v>834.82918442999994</v>
      </c>
      <c r="O73" s="36">
        <f>SUMIFS(СВЦЭМ!$D$33:$D$776,СВЦЭМ!$A$33:$A$776,$A73,СВЦЭМ!$B$33:$B$776,O$47)+'СЕТ СН'!$F$14+СВЦЭМ!$D$10+'СЕТ СН'!$F$6-'СЕТ СН'!$F$26</f>
        <v>800.69880322999995</v>
      </c>
      <c r="P73" s="36">
        <f>SUMIFS(СВЦЭМ!$D$33:$D$776,СВЦЭМ!$A$33:$A$776,$A73,СВЦЭМ!$B$33:$B$776,P$47)+'СЕТ СН'!$F$14+СВЦЭМ!$D$10+'СЕТ СН'!$F$6-'СЕТ СН'!$F$26</f>
        <v>802.00643579999996</v>
      </c>
      <c r="Q73" s="36">
        <f>SUMIFS(СВЦЭМ!$D$33:$D$776,СВЦЭМ!$A$33:$A$776,$A73,СВЦЭМ!$B$33:$B$776,Q$47)+'СЕТ СН'!$F$14+СВЦЭМ!$D$10+'СЕТ СН'!$F$6-'СЕТ СН'!$F$26</f>
        <v>796.13783303000002</v>
      </c>
      <c r="R73" s="36">
        <f>SUMIFS(СВЦЭМ!$D$33:$D$776,СВЦЭМ!$A$33:$A$776,$A73,СВЦЭМ!$B$33:$B$776,R$47)+'СЕТ СН'!$F$14+СВЦЭМ!$D$10+'СЕТ СН'!$F$6-'СЕТ СН'!$F$26</f>
        <v>798.89278276999994</v>
      </c>
      <c r="S73" s="36">
        <f>SUMIFS(СВЦЭМ!$D$33:$D$776,СВЦЭМ!$A$33:$A$776,$A73,СВЦЭМ!$B$33:$B$776,S$47)+'СЕТ СН'!$F$14+СВЦЭМ!$D$10+'СЕТ СН'!$F$6-'СЕТ СН'!$F$26</f>
        <v>802.25321846999998</v>
      </c>
      <c r="T73" s="36">
        <f>SUMIFS(СВЦЭМ!$D$33:$D$776,СВЦЭМ!$A$33:$A$776,$A73,СВЦЭМ!$B$33:$B$776,T$47)+'СЕТ СН'!$F$14+СВЦЭМ!$D$10+'СЕТ СН'!$F$6-'СЕТ СН'!$F$26</f>
        <v>809.65448279999998</v>
      </c>
      <c r="U73" s="36">
        <f>SUMIFS(СВЦЭМ!$D$33:$D$776,СВЦЭМ!$A$33:$A$776,$A73,СВЦЭМ!$B$33:$B$776,U$47)+'СЕТ СН'!$F$14+СВЦЭМ!$D$10+'СЕТ СН'!$F$6-'СЕТ СН'!$F$26</f>
        <v>818.62860009999997</v>
      </c>
      <c r="V73" s="36">
        <f>SUMIFS(СВЦЭМ!$D$33:$D$776,СВЦЭМ!$A$33:$A$776,$A73,СВЦЭМ!$B$33:$B$776,V$47)+'СЕТ СН'!$F$14+СВЦЭМ!$D$10+'СЕТ СН'!$F$6-'СЕТ СН'!$F$26</f>
        <v>812.45770886000003</v>
      </c>
      <c r="W73" s="36">
        <f>SUMIFS(СВЦЭМ!$D$33:$D$776,СВЦЭМ!$A$33:$A$776,$A73,СВЦЭМ!$B$33:$B$776,W$47)+'СЕТ СН'!$F$14+СВЦЭМ!$D$10+'СЕТ СН'!$F$6-'СЕТ СН'!$F$26</f>
        <v>808.39900101000001</v>
      </c>
      <c r="X73" s="36">
        <f>SUMIFS(СВЦЭМ!$D$33:$D$776,СВЦЭМ!$A$33:$A$776,$A73,СВЦЭМ!$B$33:$B$776,X$47)+'СЕТ СН'!$F$14+СВЦЭМ!$D$10+'СЕТ СН'!$F$6-'СЕТ СН'!$F$26</f>
        <v>815.41146263999997</v>
      </c>
      <c r="Y73" s="36">
        <f>SUMIFS(СВЦЭМ!$D$33:$D$776,СВЦЭМ!$A$33:$A$776,$A73,СВЦЭМ!$B$33:$B$776,Y$47)+'СЕТ СН'!$F$14+СВЦЭМ!$D$10+'СЕТ СН'!$F$6-'СЕТ СН'!$F$26</f>
        <v>851.17829156000005</v>
      </c>
    </row>
    <row r="74" spans="1:25" ht="15.75" x14ac:dyDescent="0.2">
      <c r="A74" s="35">
        <f t="shared" si="1"/>
        <v>43765</v>
      </c>
      <c r="B74" s="36">
        <f>SUMIFS(СВЦЭМ!$D$33:$D$776,СВЦЭМ!$A$33:$A$776,$A74,СВЦЭМ!$B$33:$B$776,B$47)+'СЕТ СН'!$F$14+СВЦЭМ!$D$10+'СЕТ СН'!$F$6-'СЕТ СН'!$F$26</f>
        <v>946.97318728000005</v>
      </c>
      <c r="C74" s="36">
        <f>SUMIFS(СВЦЭМ!$D$33:$D$776,СВЦЭМ!$A$33:$A$776,$A74,СВЦЭМ!$B$33:$B$776,C$47)+'СЕТ СН'!$F$14+СВЦЭМ!$D$10+'СЕТ СН'!$F$6-'СЕТ СН'!$F$26</f>
        <v>957.93516002000001</v>
      </c>
      <c r="D74" s="36">
        <f>SUMIFS(СВЦЭМ!$D$33:$D$776,СВЦЭМ!$A$33:$A$776,$A74,СВЦЭМ!$B$33:$B$776,D$47)+'СЕТ СН'!$F$14+СВЦЭМ!$D$10+'СЕТ СН'!$F$6-'СЕТ СН'!$F$26</f>
        <v>957.24891062999995</v>
      </c>
      <c r="E74" s="36">
        <f>SUMIFS(СВЦЭМ!$D$33:$D$776,СВЦЭМ!$A$33:$A$776,$A74,СВЦЭМ!$B$33:$B$776,E$47)+'СЕТ СН'!$F$14+СВЦЭМ!$D$10+'СЕТ СН'!$F$6-'СЕТ СН'!$F$26</f>
        <v>969.05658137</v>
      </c>
      <c r="F74" s="36">
        <f>SUMIFS(СВЦЭМ!$D$33:$D$776,СВЦЭМ!$A$33:$A$776,$A74,СВЦЭМ!$B$33:$B$776,F$47)+'СЕТ СН'!$F$14+СВЦЭМ!$D$10+'СЕТ СН'!$F$6-'СЕТ СН'!$F$26</f>
        <v>968.30247166000004</v>
      </c>
      <c r="G74" s="36">
        <f>SUMIFS(СВЦЭМ!$D$33:$D$776,СВЦЭМ!$A$33:$A$776,$A74,СВЦЭМ!$B$33:$B$776,G$47)+'СЕТ СН'!$F$14+СВЦЭМ!$D$10+'СЕТ СН'!$F$6-'СЕТ СН'!$F$26</f>
        <v>952.19529823999994</v>
      </c>
      <c r="H74" s="36">
        <f>SUMIFS(СВЦЭМ!$D$33:$D$776,СВЦЭМ!$A$33:$A$776,$A74,СВЦЭМ!$B$33:$B$776,H$47)+'СЕТ СН'!$F$14+СВЦЭМ!$D$10+'СЕТ СН'!$F$6-'СЕТ СН'!$F$26</f>
        <v>928.11654755999996</v>
      </c>
      <c r="I74" s="36">
        <f>SUMIFS(СВЦЭМ!$D$33:$D$776,СВЦЭМ!$A$33:$A$776,$A74,СВЦЭМ!$B$33:$B$776,I$47)+'СЕТ СН'!$F$14+СВЦЭМ!$D$10+'СЕТ СН'!$F$6-'СЕТ СН'!$F$26</f>
        <v>904.81607956999994</v>
      </c>
      <c r="J74" s="36">
        <f>SUMIFS(СВЦЭМ!$D$33:$D$776,СВЦЭМ!$A$33:$A$776,$A74,СВЦЭМ!$B$33:$B$776,J$47)+'СЕТ СН'!$F$14+СВЦЭМ!$D$10+'СЕТ СН'!$F$6-'СЕТ СН'!$F$26</f>
        <v>888.60062111000002</v>
      </c>
      <c r="K74" s="36">
        <f>SUMIFS(СВЦЭМ!$D$33:$D$776,СВЦЭМ!$A$33:$A$776,$A74,СВЦЭМ!$B$33:$B$776,K$47)+'СЕТ СН'!$F$14+СВЦЭМ!$D$10+'СЕТ СН'!$F$6-'СЕТ СН'!$F$26</f>
        <v>855.28466399000001</v>
      </c>
      <c r="L74" s="36">
        <f>SUMIFS(СВЦЭМ!$D$33:$D$776,СВЦЭМ!$A$33:$A$776,$A74,СВЦЭМ!$B$33:$B$776,L$47)+'СЕТ СН'!$F$14+СВЦЭМ!$D$10+'СЕТ СН'!$F$6-'СЕТ СН'!$F$26</f>
        <v>854.63782694999998</v>
      </c>
      <c r="M74" s="36">
        <f>SUMIFS(СВЦЭМ!$D$33:$D$776,СВЦЭМ!$A$33:$A$776,$A74,СВЦЭМ!$B$33:$B$776,M$47)+'СЕТ СН'!$F$14+СВЦЭМ!$D$10+'СЕТ СН'!$F$6-'СЕТ СН'!$F$26</f>
        <v>845.96721007999997</v>
      </c>
      <c r="N74" s="36">
        <f>SUMIFS(СВЦЭМ!$D$33:$D$776,СВЦЭМ!$A$33:$A$776,$A74,СВЦЭМ!$B$33:$B$776,N$47)+'СЕТ СН'!$F$14+СВЦЭМ!$D$10+'СЕТ СН'!$F$6-'СЕТ СН'!$F$26</f>
        <v>814.24515236000002</v>
      </c>
      <c r="O74" s="36">
        <f>SUMIFS(СВЦЭМ!$D$33:$D$776,СВЦЭМ!$A$33:$A$776,$A74,СВЦЭМ!$B$33:$B$776,O$47)+'СЕТ СН'!$F$14+СВЦЭМ!$D$10+'СЕТ СН'!$F$6-'СЕТ СН'!$F$26</f>
        <v>794.77711182999997</v>
      </c>
      <c r="P74" s="36">
        <f>SUMIFS(СВЦЭМ!$D$33:$D$776,СВЦЭМ!$A$33:$A$776,$A74,СВЦЭМ!$B$33:$B$776,P$47)+'СЕТ СН'!$F$14+СВЦЭМ!$D$10+'СЕТ СН'!$F$6-'СЕТ СН'!$F$26</f>
        <v>807.90967179999996</v>
      </c>
      <c r="Q74" s="36">
        <f>SUMIFS(СВЦЭМ!$D$33:$D$776,СВЦЭМ!$A$33:$A$776,$A74,СВЦЭМ!$B$33:$B$776,Q$47)+'СЕТ СН'!$F$14+СВЦЭМ!$D$10+'СЕТ СН'!$F$6-'СЕТ СН'!$F$26</f>
        <v>806.18329328999994</v>
      </c>
      <c r="R74" s="36">
        <f>SUMIFS(СВЦЭМ!$D$33:$D$776,СВЦЭМ!$A$33:$A$776,$A74,СВЦЭМ!$B$33:$B$776,R$47)+'СЕТ СН'!$F$14+СВЦЭМ!$D$10+'СЕТ СН'!$F$6-'СЕТ СН'!$F$26</f>
        <v>794.06853592000004</v>
      </c>
      <c r="S74" s="36">
        <f>SUMIFS(СВЦЭМ!$D$33:$D$776,СВЦЭМ!$A$33:$A$776,$A74,СВЦЭМ!$B$33:$B$776,S$47)+'СЕТ СН'!$F$14+СВЦЭМ!$D$10+'СЕТ СН'!$F$6-'СЕТ СН'!$F$26</f>
        <v>800.44284430999994</v>
      </c>
      <c r="T74" s="36">
        <f>SUMIFS(СВЦЭМ!$D$33:$D$776,СВЦЭМ!$A$33:$A$776,$A74,СВЦЭМ!$B$33:$B$776,T$47)+'СЕТ СН'!$F$14+СВЦЭМ!$D$10+'СЕТ СН'!$F$6-'СЕТ СН'!$F$26</f>
        <v>790.22061368000004</v>
      </c>
      <c r="U74" s="36">
        <f>SUMIFS(СВЦЭМ!$D$33:$D$776,СВЦЭМ!$A$33:$A$776,$A74,СВЦЭМ!$B$33:$B$776,U$47)+'СЕТ СН'!$F$14+СВЦЭМ!$D$10+'СЕТ СН'!$F$6-'СЕТ СН'!$F$26</f>
        <v>781.05274269999995</v>
      </c>
      <c r="V74" s="36">
        <f>SUMIFS(СВЦЭМ!$D$33:$D$776,СВЦЭМ!$A$33:$A$776,$A74,СВЦЭМ!$B$33:$B$776,V$47)+'СЕТ СН'!$F$14+СВЦЭМ!$D$10+'СЕТ СН'!$F$6-'СЕТ СН'!$F$26</f>
        <v>781.75541885999996</v>
      </c>
      <c r="W74" s="36">
        <f>SUMIFS(СВЦЭМ!$D$33:$D$776,СВЦЭМ!$A$33:$A$776,$A74,СВЦЭМ!$B$33:$B$776,W$47)+'СЕТ СН'!$F$14+СВЦЭМ!$D$10+'СЕТ СН'!$F$6-'СЕТ СН'!$F$26</f>
        <v>798.80288524000002</v>
      </c>
      <c r="X74" s="36">
        <f>SUMIFS(СВЦЭМ!$D$33:$D$776,СВЦЭМ!$A$33:$A$776,$A74,СВЦЭМ!$B$33:$B$776,X$47)+'СЕТ СН'!$F$14+СВЦЭМ!$D$10+'СЕТ СН'!$F$6-'СЕТ СН'!$F$26</f>
        <v>793.76824153999996</v>
      </c>
      <c r="Y74" s="36">
        <f>SUMIFS(СВЦЭМ!$D$33:$D$776,СВЦЭМ!$A$33:$A$776,$A74,СВЦЭМ!$B$33:$B$776,Y$47)+'СЕТ СН'!$F$14+СВЦЭМ!$D$10+'СЕТ СН'!$F$6-'СЕТ СН'!$F$26</f>
        <v>825.81798993999996</v>
      </c>
    </row>
    <row r="75" spans="1:25" ht="15.75" x14ac:dyDescent="0.2">
      <c r="A75" s="35">
        <f t="shared" si="1"/>
        <v>43766</v>
      </c>
      <c r="B75" s="36">
        <f>SUMIFS(СВЦЭМ!$D$33:$D$776,СВЦЭМ!$A$33:$A$776,$A75,СВЦЭМ!$B$33:$B$776,B$47)+'СЕТ СН'!$F$14+СВЦЭМ!$D$10+'СЕТ СН'!$F$6-'СЕТ СН'!$F$26</f>
        <v>915.58733054000004</v>
      </c>
      <c r="C75" s="36">
        <f>SUMIFS(СВЦЭМ!$D$33:$D$776,СВЦЭМ!$A$33:$A$776,$A75,СВЦЭМ!$B$33:$B$776,C$47)+'СЕТ СН'!$F$14+СВЦЭМ!$D$10+'СЕТ СН'!$F$6-'СЕТ СН'!$F$26</f>
        <v>963.68825178999998</v>
      </c>
      <c r="D75" s="36">
        <f>SUMIFS(СВЦЭМ!$D$33:$D$776,СВЦЭМ!$A$33:$A$776,$A75,СВЦЭМ!$B$33:$B$776,D$47)+'СЕТ СН'!$F$14+СВЦЭМ!$D$10+'СЕТ СН'!$F$6-'СЕТ СН'!$F$26</f>
        <v>979.13679648000004</v>
      </c>
      <c r="E75" s="36">
        <f>SUMIFS(СВЦЭМ!$D$33:$D$776,СВЦЭМ!$A$33:$A$776,$A75,СВЦЭМ!$B$33:$B$776,E$47)+'СЕТ СН'!$F$14+СВЦЭМ!$D$10+'СЕТ СН'!$F$6-'СЕТ СН'!$F$26</f>
        <v>982.94226287000004</v>
      </c>
      <c r="F75" s="36">
        <f>SUMIFS(СВЦЭМ!$D$33:$D$776,СВЦЭМ!$A$33:$A$776,$A75,СВЦЭМ!$B$33:$B$776,F$47)+'СЕТ СН'!$F$14+СВЦЭМ!$D$10+'СЕТ СН'!$F$6-'СЕТ СН'!$F$26</f>
        <v>981.62824261000003</v>
      </c>
      <c r="G75" s="36">
        <f>SUMIFS(СВЦЭМ!$D$33:$D$776,СВЦЭМ!$A$33:$A$776,$A75,СВЦЭМ!$B$33:$B$776,G$47)+'СЕТ СН'!$F$14+СВЦЭМ!$D$10+'СЕТ СН'!$F$6-'СЕТ СН'!$F$26</f>
        <v>962.27375080000002</v>
      </c>
      <c r="H75" s="36">
        <f>SUMIFS(СВЦЭМ!$D$33:$D$776,СВЦЭМ!$A$33:$A$776,$A75,СВЦЭМ!$B$33:$B$776,H$47)+'СЕТ СН'!$F$14+СВЦЭМ!$D$10+'СЕТ СН'!$F$6-'СЕТ СН'!$F$26</f>
        <v>924.06002547000003</v>
      </c>
      <c r="I75" s="36">
        <f>SUMIFS(СВЦЭМ!$D$33:$D$776,СВЦЭМ!$A$33:$A$776,$A75,СВЦЭМ!$B$33:$B$776,I$47)+'СЕТ СН'!$F$14+СВЦЭМ!$D$10+'СЕТ СН'!$F$6-'СЕТ СН'!$F$26</f>
        <v>903.14331416000005</v>
      </c>
      <c r="J75" s="36">
        <f>SUMIFS(СВЦЭМ!$D$33:$D$776,СВЦЭМ!$A$33:$A$776,$A75,СВЦЭМ!$B$33:$B$776,J$47)+'СЕТ СН'!$F$14+СВЦЭМ!$D$10+'СЕТ СН'!$F$6-'СЕТ СН'!$F$26</f>
        <v>901.55578634999995</v>
      </c>
      <c r="K75" s="36">
        <f>SUMIFS(СВЦЭМ!$D$33:$D$776,СВЦЭМ!$A$33:$A$776,$A75,СВЦЭМ!$B$33:$B$776,K$47)+'СЕТ СН'!$F$14+СВЦЭМ!$D$10+'СЕТ СН'!$F$6-'СЕТ СН'!$F$26</f>
        <v>862.21025004000001</v>
      </c>
      <c r="L75" s="36">
        <f>SUMIFS(СВЦЭМ!$D$33:$D$776,СВЦЭМ!$A$33:$A$776,$A75,СВЦЭМ!$B$33:$B$776,L$47)+'СЕТ СН'!$F$14+СВЦЭМ!$D$10+'СЕТ СН'!$F$6-'СЕТ СН'!$F$26</f>
        <v>864.72700542999996</v>
      </c>
      <c r="M75" s="36">
        <f>SUMIFS(СВЦЭМ!$D$33:$D$776,СВЦЭМ!$A$33:$A$776,$A75,СВЦЭМ!$B$33:$B$776,M$47)+'СЕТ СН'!$F$14+СВЦЭМ!$D$10+'СЕТ СН'!$F$6-'СЕТ СН'!$F$26</f>
        <v>870.60528532000001</v>
      </c>
      <c r="N75" s="36">
        <f>SUMIFS(СВЦЭМ!$D$33:$D$776,СВЦЭМ!$A$33:$A$776,$A75,СВЦЭМ!$B$33:$B$776,N$47)+'СЕТ СН'!$F$14+СВЦЭМ!$D$10+'СЕТ СН'!$F$6-'СЕТ СН'!$F$26</f>
        <v>838.92290111</v>
      </c>
      <c r="O75" s="36">
        <f>SUMIFS(СВЦЭМ!$D$33:$D$776,СВЦЭМ!$A$33:$A$776,$A75,СВЦЭМ!$B$33:$B$776,O$47)+'СЕТ СН'!$F$14+СВЦЭМ!$D$10+'СЕТ СН'!$F$6-'СЕТ СН'!$F$26</f>
        <v>810.49595334000003</v>
      </c>
      <c r="P75" s="36">
        <f>SUMIFS(СВЦЭМ!$D$33:$D$776,СВЦЭМ!$A$33:$A$776,$A75,СВЦЭМ!$B$33:$B$776,P$47)+'СЕТ СН'!$F$14+СВЦЭМ!$D$10+'СЕТ СН'!$F$6-'СЕТ СН'!$F$26</f>
        <v>815.82311661999995</v>
      </c>
      <c r="Q75" s="36">
        <f>SUMIFS(СВЦЭМ!$D$33:$D$776,СВЦЭМ!$A$33:$A$776,$A75,СВЦЭМ!$B$33:$B$776,Q$47)+'СЕТ СН'!$F$14+СВЦЭМ!$D$10+'СЕТ СН'!$F$6-'СЕТ СН'!$F$26</f>
        <v>812.11270909999996</v>
      </c>
      <c r="R75" s="36">
        <f>SUMIFS(СВЦЭМ!$D$33:$D$776,СВЦЭМ!$A$33:$A$776,$A75,СВЦЭМ!$B$33:$B$776,R$47)+'СЕТ СН'!$F$14+СВЦЭМ!$D$10+'СЕТ СН'!$F$6-'СЕТ СН'!$F$26</f>
        <v>806.65981730999999</v>
      </c>
      <c r="S75" s="36">
        <f>SUMIFS(СВЦЭМ!$D$33:$D$776,СВЦЭМ!$A$33:$A$776,$A75,СВЦЭМ!$B$33:$B$776,S$47)+'СЕТ СН'!$F$14+СВЦЭМ!$D$10+'СЕТ СН'!$F$6-'СЕТ СН'!$F$26</f>
        <v>816.60756223999999</v>
      </c>
      <c r="T75" s="36">
        <f>SUMIFS(СВЦЭМ!$D$33:$D$776,СВЦЭМ!$A$33:$A$776,$A75,СВЦЭМ!$B$33:$B$776,T$47)+'СЕТ СН'!$F$14+СВЦЭМ!$D$10+'СЕТ СН'!$F$6-'СЕТ СН'!$F$26</f>
        <v>808.00004223999997</v>
      </c>
      <c r="U75" s="36">
        <f>SUMIFS(СВЦЭМ!$D$33:$D$776,СВЦЭМ!$A$33:$A$776,$A75,СВЦЭМ!$B$33:$B$776,U$47)+'СЕТ СН'!$F$14+СВЦЭМ!$D$10+'СЕТ СН'!$F$6-'СЕТ СН'!$F$26</f>
        <v>816.03383308000002</v>
      </c>
      <c r="V75" s="36">
        <f>SUMIFS(СВЦЭМ!$D$33:$D$776,СВЦЭМ!$A$33:$A$776,$A75,СВЦЭМ!$B$33:$B$776,V$47)+'СЕТ СН'!$F$14+СВЦЭМ!$D$10+'СЕТ СН'!$F$6-'СЕТ СН'!$F$26</f>
        <v>816.69165198999997</v>
      </c>
      <c r="W75" s="36">
        <f>SUMIFS(СВЦЭМ!$D$33:$D$776,СВЦЭМ!$A$33:$A$776,$A75,СВЦЭМ!$B$33:$B$776,W$47)+'СЕТ СН'!$F$14+СВЦЭМ!$D$10+'СЕТ СН'!$F$6-'СЕТ СН'!$F$26</f>
        <v>829.70919946000004</v>
      </c>
      <c r="X75" s="36">
        <f>SUMIFS(СВЦЭМ!$D$33:$D$776,СВЦЭМ!$A$33:$A$776,$A75,СВЦЭМ!$B$33:$B$776,X$47)+'СЕТ СН'!$F$14+СВЦЭМ!$D$10+'СЕТ СН'!$F$6-'СЕТ СН'!$F$26</f>
        <v>857.60124995000001</v>
      </c>
      <c r="Y75" s="36">
        <f>SUMIFS(СВЦЭМ!$D$33:$D$776,СВЦЭМ!$A$33:$A$776,$A75,СВЦЭМ!$B$33:$B$776,Y$47)+'СЕТ СН'!$F$14+СВЦЭМ!$D$10+'СЕТ СН'!$F$6-'СЕТ СН'!$F$26</f>
        <v>909.36040376999995</v>
      </c>
    </row>
    <row r="76" spans="1:25" ht="15.75" x14ac:dyDescent="0.2">
      <c r="A76" s="35">
        <f t="shared" si="1"/>
        <v>43767</v>
      </c>
      <c r="B76" s="36">
        <f>SUMIFS(СВЦЭМ!$D$33:$D$776,СВЦЭМ!$A$33:$A$776,$A76,СВЦЭМ!$B$33:$B$776,B$47)+'СЕТ СН'!$F$14+СВЦЭМ!$D$10+'СЕТ СН'!$F$6-'СЕТ СН'!$F$26</f>
        <v>960.05894701</v>
      </c>
      <c r="C76" s="36">
        <f>SUMIFS(СВЦЭМ!$D$33:$D$776,СВЦЭМ!$A$33:$A$776,$A76,СВЦЭМ!$B$33:$B$776,C$47)+'СЕТ СН'!$F$14+СВЦЭМ!$D$10+'СЕТ СН'!$F$6-'СЕТ СН'!$F$26</f>
        <v>994.27764004999995</v>
      </c>
      <c r="D76" s="36">
        <f>SUMIFS(СВЦЭМ!$D$33:$D$776,СВЦЭМ!$A$33:$A$776,$A76,СВЦЭМ!$B$33:$B$776,D$47)+'СЕТ СН'!$F$14+СВЦЭМ!$D$10+'СЕТ СН'!$F$6-'СЕТ СН'!$F$26</f>
        <v>1014.88726005</v>
      </c>
      <c r="E76" s="36">
        <f>SUMIFS(СВЦЭМ!$D$33:$D$776,СВЦЭМ!$A$33:$A$776,$A76,СВЦЭМ!$B$33:$B$776,E$47)+'СЕТ СН'!$F$14+СВЦЭМ!$D$10+'СЕТ СН'!$F$6-'СЕТ СН'!$F$26</f>
        <v>1029.63644544</v>
      </c>
      <c r="F76" s="36">
        <f>SUMIFS(СВЦЭМ!$D$33:$D$776,СВЦЭМ!$A$33:$A$776,$A76,СВЦЭМ!$B$33:$B$776,F$47)+'СЕТ СН'!$F$14+СВЦЭМ!$D$10+'СЕТ СН'!$F$6-'СЕТ СН'!$F$26</f>
        <v>1018.47374742</v>
      </c>
      <c r="G76" s="36">
        <f>SUMIFS(СВЦЭМ!$D$33:$D$776,СВЦЭМ!$A$33:$A$776,$A76,СВЦЭМ!$B$33:$B$776,G$47)+'СЕТ СН'!$F$14+СВЦЭМ!$D$10+'СЕТ СН'!$F$6-'СЕТ СН'!$F$26</f>
        <v>992.90826998</v>
      </c>
      <c r="H76" s="36">
        <f>SUMIFS(СВЦЭМ!$D$33:$D$776,СВЦЭМ!$A$33:$A$776,$A76,СВЦЭМ!$B$33:$B$776,H$47)+'СЕТ СН'!$F$14+СВЦЭМ!$D$10+'СЕТ СН'!$F$6-'СЕТ СН'!$F$26</f>
        <v>949.19133024999996</v>
      </c>
      <c r="I76" s="36">
        <f>SUMIFS(СВЦЭМ!$D$33:$D$776,СВЦЭМ!$A$33:$A$776,$A76,СВЦЭМ!$B$33:$B$776,I$47)+'СЕТ СН'!$F$14+СВЦЭМ!$D$10+'СЕТ СН'!$F$6-'СЕТ СН'!$F$26</f>
        <v>922.81688295000004</v>
      </c>
      <c r="J76" s="36">
        <f>SUMIFS(СВЦЭМ!$D$33:$D$776,СВЦЭМ!$A$33:$A$776,$A76,СВЦЭМ!$B$33:$B$776,J$47)+'СЕТ СН'!$F$14+СВЦЭМ!$D$10+'СЕТ СН'!$F$6-'СЕТ СН'!$F$26</f>
        <v>914.40263917000004</v>
      </c>
      <c r="K76" s="36">
        <f>SUMIFS(СВЦЭМ!$D$33:$D$776,СВЦЭМ!$A$33:$A$776,$A76,СВЦЭМ!$B$33:$B$776,K$47)+'СЕТ СН'!$F$14+СВЦЭМ!$D$10+'СЕТ СН'!$F$6-'СЕТ СН'!$F$26</f>
        <v>884.65194784000005</v>
      </c>
      <c r="L76" s="36">
        <f>SUMIFS(СВЦЭМ!$D$33:$D$776,СВЦЭМ!$A$33:$A$776,$A76,СВЦЭМ!$B$33:$B$776,L$47)+'СЕТ СН'!$F$14+СВЦЭМ!$D$10+'СЕТ СН'!$F$6-'СЕТ СН'!$F$26</f>
        <v>892.13344504999998</v>
      </c>
      <c r="M76" s="36">
        <f>SUMIFS(СВЦЭМ!$D$33:$D$776,СВЦЭМ!$A$33:$A$776,$A76,СВЦЭМ!$B$33:$B$776,M$47)+'СЕТ СН'!$F$14+СВЦЭМ!$D$10+'СЕТ СН'!$F$6-'СЕТ СН'!$F$26</f>
        <v>890.65555791999998</v>
      </c>
      <c r="N76" s="36">
        <f>SUMIFS(СВЦЭМ!$D$33:$D$776,СВЦЭМ!$A$33:$A$776,$A76,СВЦЭМ!$B$33:$B$776,N$47)+'СЕТ СН'!$F$14+СВЦЭМ!$D$10+'СЕТ СН'!$F$6-'СЕТ СН'!$F$26</f>
        <v>854.95717356</v>
      </c>
      <c r="O76" s="36">
        <f>SUMIFS(СВЦЭМ!$D$33:$D$776,СВЦЭМ!$A$33:$A$776,$A76,СВЦЭМ!$B$33:$B$776,O$47)+'СЕТ СН'!$F$14+СВЦЭМ!$D$10+'СЕТ СН'!$F$6-'СЕТ СН'!$F$26</f>
        <v>829.60510625999996</v>
      </c>
      <c r="P76" s="36">
        <f>SUMIFS(СВЦЭМ!$D$33:$D$776,СВЦЭМ!$A$33:$A$776,$A76,СВЦЭМ!$B$33:$B$776,P$47)+'СЕТ СН'!$F$14+СВЦЭМ!$D$10+'СЕТ СН'!$F$6-'СЕТ СН'!$F$26</f>
        <v>831.83705967000003</v>
      </c>
      <c r="Q76" s="36">
        <f>SUMIFS(СВЦЭМ!$D$33:$D$776,СВЦЭМ!$A$33:$A$776,$A76,СВЦЭМ!$B$33:$B$776,Q$47)+'СЕТ СН'!$F$14+СВЦЭМ!$D$10+'СЕТ СН'!$F$6-'СЕТ СН'!$F$26</f>
        <v>831.10850204999997</v>
      </c>
      <c r="R76" s="36">
        <f>SUMIFS(СВЦЭМ!$D$33:$D$776,СВЦЭМ!$A$33:$A$776,$A76,СВЦЭМ!$B$33:$B$776,R$47)+'СЕТ СН'!$F$14+СВЦЭМ!$D$10+'СЕТ СН'!$F$6-'СЕТ СН'!$F$26</f>
        <v>822.64329823000003</v>
      </c>
      <c r="S76" s="36">
        <f>SUMIFS(СВЦЭМ!$D$33:$D$776,СВЦЭМ!$A$33:$A$776,$A76,СВЦЭМ!$B$33:$B$776,S$47)+'СЕТ СН'!$F$14+СВЦЭМ!$D$10+'СЕТ СН'!$F$6-'СЕТ СН'!$F$26</f>
        <v>829.88981774000001</v>
      </c>
      <c r="T76" s="36">
        <f>SUMIFS(СВЦЭМ!$D$33:$D$776,СВЦЭМ!$A$33:$A$776,$A76,СВЦЭМ!$B$33:$B$776,T$47)+'СЕТ СН'!$F$14+СВЦЭМ!$D$10+'СЕТ СН'!$F$6-'СЕТ СН'!$F$26</f>
        <v>820.43043445000001</v>
      </c>
      <c r="U76" s="36">
        <f>SUMIFS(СВЦЭМ!$D$33:$D$776,СВЦЭМ!$A$33:$A$776,$A76,СВЦЭМ!$B$33:$B$776,U$47)+'СЕТ СН'!$F$14+СВЦЭМ!$D$10+'СЕТ СН'!$F$6-'СЕТ СН'!$F$26</f>
        <v>810.55042708999997</v>
      </c>
      <c r="V76" s="36">
        <f>SUMIFS(СВЦЭМ!$D$33:$D$776,СВЦЭМ!$A$33:$A$776,$A76,СВЦЭМ!$B$33:$B$776,V$47)+'СЕТ СН'!$F$14+СВЦЭМ!$D$10+'СЕТ СН'!$F$6-'СЕТ СН'!$F$26</f>
        <v>802.31354224999995</v>
      </c>
      <c r="W76" s="36">
        <f>SUMIFS(СВЦЭМ!$D$33:$D$776,СВЦЭМ!$A$33:$A$776,$A76,СВЦЭМ!$B$33:$B$776,W$47)+'СЕТ СН'!$F$14+СВЦЭМ!$D$10+'СЕТ СН'!$F$6-'СЕТ СН'!$F$26</f>
        <v>814.27100541999994</v>
      </c>
      <c r="X76" s="36">
        <f>SUMIFS(СВЦЭМ!$D$33:$D$776,СВЦЭМ!$A$33:$A$776,$A76,СВЦЭМ!$B$33:$B$776,X$47)+'СЕТ СН'!$F$14+СВЦЭМ!$D$10+'СЕТ СН'!$F$6-'СЕТ СН'!$F$26</f>
        <v>820.51095697999995</v>
      </c>
      <c r="Y76" s="36">
        <f>SUMIFS(СВЦЭМ!$D$33:$D$776,СВЦЭМ!$A$33:$A$776,$A76,СВЦЭМ!$B$33:$B$776,Y$47)+'СЕТ СН'!$F$14+СВЦЭМ!$D$10+'СЕТ СН'!$F$6-'СЕТ СН'!$F$26</f>
        <v>860.63106567</v>
      </c>
    </row>
    <row r="77" spans="1:25" ht="15.75" x14ac:dyDescent="0.2">
      <c r="A77" s="35">
        <f t="shared" si="1"/>
        <v>43768</v>
      </c>
      <c r="B77" s="36">
        <f>SUMIFS(СВЦЭМ!$D$33:$D$776,СВЦЭМ!$A$33:$A$776,$A77,СВЦЭМ!$B$33:$B$776,B$47)+'СЕТ СН'!$F$14+СВЦЭМ!$D$10+'СЕТ СН'!$F$6-'СЕТ СН'!$F$26</f>
        <v>966.29550124000002</v>
      </c>
      <c r="C77" s="36">
        <f>SUMIFS(СВЦЭМ!$D$33:$D$776,СВЦЭМ!$A$33:$A$776,$A77,СВЦЭМ!$B$33:$B$776,C$47)+'СЕТ СН'!$F$14+СВЦЭМ!$D$10+'СЕТ СН'!$F$6-'СЕТ СН'!$F$26</f>
        <v>1011.93853035</v>
      </c>
      <c r="D77" s="36">
        <f>SUMIFS(СВЦЭМ!$D$33:$D$776,СВЦЭМ!$A$33:$A$776,$A77,СВЦЭМ!$B$33:$B$776,D$47)+'СЕТ СН'!$F$14+СВЦЭМ!$D$10+'СЕТ СН'!$F$6-'СЕТ СН'!$F$26</f>
        <v>1033.7347643800001</v>
      </c>
      <c r="E77" s="36">
        <f>SUMIFS(СВЦЭМ!$D$33:$D$776,СВЦЭМ!$A$33:$A$776,$A77,СВЦЭМ!$B$33:$B$776,E$47)+'СЕТ СН'!$F$14+СВЦЭМ!$D$10+'СЕТ СН'!$F$6-'СЕТ СН'!$F$26</f>
        <v>1041.62668639</v>
      </c>
      <c r="F77" s="36">
        <f>SUMIFS(СВЦЭМ!$D$33:$D$776,СВЦЭМ!$A$33:$A$776,$A77,СВЦЭМ!$B$33:$B$776,F$47)+'СЕТ СН'!$F$14+СВЦЭМ!$D$10+'СЕТ СН'!$F$6-'СЕТ СН'!$F$26</f>
        <v>1039.8041552</v>
      </c>
      <c r="G77" s="36">
        <f>SUMIFS(СВЦЭМ!$D$33:$D$776,СВЦЭМ!$A$33:$A$776,$A77,СВЦЭМ!$B$33:$B$776,G$47)+'СЕТ СН'!$F$14+СВЦЭМ!$D$10+'СЕТ СН'!$F$6-'СЕТ СН'!$F$26</f>
        <v>1016.19518352</v>
      </c>
      <c r="H77" s="36">
        <f>SUMIFS(СВЦЭМ!$D$33:$D$776,СВЦЭМ!$A$33:$A$776,$A77,СВЦЭМ!$B$33:$B$776,H$47)+'СЕТ СН'!$F$14+СВЦЭМ!$D$10+'СЕТ СН'!$F$6-'СЕТ СН'!$F$26</f>
        <v>965.37082698999996</v>
      </c>
      <c r="I77" s="36">
        <f>SUMIFS(СВЦЭМ!$D$33:$D$776,СВЦЭМ!$A$33:$A$776,$A77,СВЦЭМ!$B$33:$B$776,I$47)+'СЕТ СН'!$F$14+СВЦЭМ!$D$10+'СЕТ СН'!$F$6-'СЕТ СН'!$F$26</f>
        <v>929.50405688000001</v>
      </c>
      <c r="J77" s="36">
        <f>SUMIFS(СВЦЭМ!$D$33:$D$776,СВЦЭМ!$A$33:$A$776,$A77,СВЦЭМ!$B$33:$B$776,J$47)+'СЕТ СН'!$F$14+СВЦЭМ!$D$10+'СЕТ СН'!$F$6-'СЕТ СН'!$F$26</f>
        <v>927.34162808999997</v>
      </c>
      <c r="K77" s="36">
        <f>SUMIFS(СВЦЭМ!$D$33:$D$776,СВЦЭМ!$A$33:$A$776,$A77,СВЦЭМ!$B$33:$B$776,K$47)+'СЕТ СН'!$F$14+СВЦЭМ!$D$10+'СЕТ СН'!$F$6-'СЕТ СН'!$F$26</f>
        <v>916.53599292000001</v>
      </c>
      <c r="L77" s="36">
        <f>SUMIFS(СВЦЭМ!$D$33:$D$776,СВЦЭМ!$A$33:$A$776,$A77,СВЦЭМ!$B$33:$B$776,L$47)+'СЕТ СН'!$F$14+СВЦЭМ!$D$10+'СЕТ СН'!$F$6-'СЕТ СН'!$F$26</f>
        <v>918.98791901999994</v>
      </c>
      <c r="M77" s="36">
        <f>SUMIFS(СВЦЭМ!$D$33:$D$776,СВЦЭМ!$A$33:$A$776,$A77,СВЦЭМ!$B$33:$B$776,M$47)+'СЕТ СН'!$F$14+СВЦЭМ!$D$10+'СЕТ СН'!$F$6-'СЕТ СН'!$F$26</f>
        <v>913.49015949</v>
      </c>
      <c r="N77" s="36">
        <f>SUMIFS(СВЦЭМ!$D$33:$D$776,СВЦЭМ!$A$33:$A$776,$A77,СВЦЭМ!$B$33:$B$776,N$47)+'СЕТ СН'!$F$14+СВЦЭМ!$D$10+'СЕТ СН'!$F$6-'СЕТ СН'!$F$26</f>
        <v>873.49271835000002</v>
      </c>
      <c r="O77" s="36">
        <f>SUMIFS(СВЦЭМ!$D$33:$D$776,СВЦЭМ!$A$33:$A$776,$A77,СВЦЭМ!$B$33:$B$776,O$47)+'СЕТ СН'!$F$14+СВЦЭМ!$D$10+'СЕТ СН'!$F$6-'СЕТ СН'!$F$26</f>
        <v>838.96199454999999</v>
      </c>
      <c r="P77" s="36">
        <f>SUMIFS(СВЦЭМ!$D$33:$D$776,СВЦЭМ!$A$33:$A$776,$A77,СВЦЭМ!$B$33:$B$776,P$47)+'СЕТ СН'!$F$14+СВЦЭМ!$D$10+'СЕТ СН'!$F$6-'СЕТ СН'!$F$26</f>
        <v>839.08796714000005</v>
      </c>
      <c r="Q77" s="36">
        <f>SUMIFS(СВЦЭМ!$D$33:$D$776,СВЦЭМ!$A$33:$A$776,$A77,СВЦЭМ!$B$33:$B$776,Q$47)+'СЕТ СН'!$F$14+СВЦЭМ!$D$10+'СЕТ СН'!$F$6-'СЕТ СН'!$F$26</f>
        <v>839.38023012999997</v>
      </c>
      <c r="R77" s="36">
        <f>SUMIFS(СВЦЭМ!$D$33:$D$776,СВЦЭМ!$A$33:$A$776,$A77,СВЦЭМ!$B$33:$B$776,R$47)+'СЕТ СН'!$F$14+СВЦЭМ!$D$10+'СЕТ СН'!$F$6-'СЕТ СН'!$F$26</f>
        <v>830.59175430000005</v>
      </c>
      <c r="S77" s="36">
        <f>SUMIFS(СВЦЭМ!$D$33:$D$776,СВЦЭМ!$A$33:$A$776,$A77,СВЦЭМ!$B$33:$B$776,S$47)+'СЕТ СН'!$F$14+СВЦЭМ!$D$10+'СЕТ СН'!$F$6-'СЕТ СН'!$F$26</f>
        <v>829.24052052000002</v>
      </c>
      <c r="T77" s="36">
        <f>SUMIFS(СВЦЭМ!$D$33:$D$776,СВЦЭМ!$A$33:$A$776,$A77,СВЦЭМ!$B$33:$B$776,T$47)+'СЕТ СН'!$F$14+СВЦЭМ!$D$10+'СЕТ СН'!$F$6-'СЕТ СН'!$F$26</f>
        <v>813.46516640999994</v>
      </c>
      <c r="U77" s="36">
        <f>SUMIFS(СВЦЭМ!$D$33:$D$776,СВЦЭМ!$A$33:$A$776,$A77,СВЦЭМ!$B$33:$B$776,U$47)+'СЕТ СН'!$F$14+СВЦЭМ!$D$10+'СЕТ СН'!$F$6-'СЕТ СН'!$F$26</f>
        <v>821.43669428999999</v>
      </c>
      <c r="V77" s="36">
        <f>SUMIFS(СВЦЭМ!$D$33:$D$776,СВЦЭМ!$A$33:$A$776,$A77,СВЦЭМ!$B$33:$B$776,V$47)+'СЕТ СН'!$F$14+СВЦЭМ!$D$10+'СЕТ СН'!$F$6-'СЕТ СН'!$F$26</f>
        <v>819.10227990999999</v>
      </c>
      <c r="W77" s="36">
        <f>SUMIFS(СВЦЭМ!$D$33:$D$776,СВЦЭМ!$A$33:$A$776,$A77,СВЦЭМ!$B$33:$B$776,W$47)+'СЕТ СН'!$F$14+СВЦЭМ!$D$10+'СЕТ СН'!$F$6-'СЕТ СН'!$F$26</f>
        <v>819.89862958000003</v>
      </c>
      <c r="X77" s="36">
        <f>SUMIFS(СВЦЭМ!$D$33:$D$776,СВЦЭМ!$A$33:$A$776,$A77,СВЦЭМ!$B$33:$B$776,X$47)+'СЕТ СН'!$F$14+СВЦЭМ!$D$10+'СЕТ СН'!$F$6-'СЕТ СН'!$F$26</f>
        <v>844.00904926999999</v>
      </c>
      <c r="Y77" s="36">
        <f>SUMIFS(СВЦЭМ!$D$33:$D$776,СВЦЭМ!$A$33:$A$776,$A77,СВЦЭМ!$B$33:$B$776,Y$47)+'СЕТ СН'!$F$14+СВЦЭМ!$D$10+'СЕТ СН'!$F$6-'СЕТ СН'!$F$26</f>
        <v>880.51890264999997</v>
      </c>
    </row>
    <row r="78" spans="1:25" ht="15.75" x14ac:dyDescent="0.2">
      <c r="A78" s="35">
        <f t="shared" si="1"/>
        <v>43769</v>
      </c>
      <c r="B78" s="36">
        <f>SUMIFS(СВЦЭМ!$D$33:$D$776,СВЦЭМ!$A$33:$A$776,$A78,СВЦЭМ!$B$33:$B$776,B$47)+'СЕТ СН'!$F$14+СВЦЭМ!$D$10+'СЕТ СН'!$F$6-'СЕТ СН'!$F$26</f>
        <v>953.06030539999995</v>
      </c>
      <c r="C78" s="36">
        <f>SUMIFS(СВЦЭМ!$D$33:$D$776,СВЦЭМ!$A$33:$A$776,$A78,СВЦЭМ!$B$33:$B$776,C$47)+'СЕТ СН'!$F$14+СВЦЭМ!$D$10+'СЕТ СН'!$F$6-'СЕТ СН'!$F$26</f>
        <v>1001.61807316</v>
      </c>
      <c r="D78" s="36">
        <f>SUMIFS(СВЦЭМ!$D$33:$D$776,СВЦЭМ!$A$33:$A$776,$A78,СВЦЭМ!$B$33:$B$776,D$47)+'СЕТ СН'!$F$14+СВЦЭМ!$D$10+'СЕТ СН'!$F$6-'СЕТ СН'!$F$26</f>
        <v>1023.54778361</v>
      </c>
      <c r="E78" s="36">
        <f>SUMIFS(СВЦЭМ!$D$33:$D$776,СВЦЭМ!$A$33:$A$776,$A78,СВЦЭМ!$B$33:$B$776,E$47)+'СЕТ СН'!$F$14+СВЦЭМ!$D$10+'СЕТ СН'!$F$6-'СЕТ СН'!$F$26</f>
        <v>1037.51356676</v>
      </c>
      <c r="F78" s="36">
        <f>SUMIFS(СВЦЭМ!$D$33:$D$776,СВЦЭМ!$A$33:$A$776,$A78,СВЦЭМ!$B$33:$B$776,F$47)+'СЕТ СН'!$F$14+СВЦЭМ!$D$10+'СЕТ СН'!$F$6-'СЕТ СН'!$F$26</f>
        <v>1037.57703298</v>
      </c>
      <c r="G78" s="36">
        <f>SUMIFS(СВЦЭМ!$D$33:$D$776,СВЦЭМ!$A$33:$A$776,$A78,СВЦЭМ!$B$33:$B$776,G$47)+'СЕТ СН'!$F$14+СВЦЭМ!$D$10+'СЕТ СН'!$F$6-'СЕТ СН'!$F$26</f>
        <v>1010.83772016</v>
      </c>
      <c r="H78" s="36">
        <f>SUMIFS(СВЦЭМ!$D$33:$D$776,СВЦЭМ!$A$33:$A$776,$A78,СВЦЭМ!$B$33:$B$776,H$47)+'СЕТ СН'!$F$14+СВЦЭМ!$D$10+'СЕТ СН'!$F$6-'СЕТ СН'!$F$26</f>
        <v>965.93545366000001</v>
      </c>
      <c r="I78" s="36">
        <f>SUMIFS(СВЦЭМ!$D$33:$D$776,СВЦЭМ!$A$33:$A$776,$A78,СВЦЭМ!$B$33:$B$776,I$47)+'СЕТ СН'!$F$14+СВЦЭМ!$D$10+'СЕТ СН'!$F$6-'СЕТ СН'!$F$26</f>
        <v>932.71611949999999</v>
      </c>
      <c r="J78" s="36">
        <f>SUMIFS(СВЦЭМ!$D$33:$D$776,СВЦЭМ!$A$33:$A$776,$A78,СВЦЭМ!$B$33:$B$776,J$47)+'СЕТ СН'!$F$14+СВЦЭМ!$D$10+'СЕТ СН'!$F$6-'СЕТ СН'!$F$26</f>
        <v>934.60050534000004</v>
      </c>
      <c r="K78" s="36">
        <f>SUMIFS(СВЦЭМ!$D$33:$D$776,СВЦЭМ!$A$33:$A$776,$A78,СВЦЭМ!$B$33:$B$776,K$47)+'СЕТ СН'!$F$14+СВЦЭМ!$D$10+'СЕТ СН'!$F$6-'СЕТ СН'!$F$26</f>
        <v>913.92791547000002</v>
      </c>
      <c r="L78" s="36">
        <f>SUMIFS(СВЦЭМ!$D$33:$D$776,СВЦЭМ!$A$33:$A$776,$A78,СВЦЭМ!$B$33:$B$776,L$47)+'СЕТ СН'!$F$14+СВЦЭМ!$D$10+'СЕТ СН'!$F$6-'СЕТ СН'!$F$26</f>
        <v>915.24635293999995</v>
      </c>
      <c r="M78" s="36">
        <f>SUMIFS(СВЦЭМ!$D$33:$D$776,СВЦЭМ!$A$33:$A$776,$A78,СВЦЭМ!$B$33:$B$776,M$47)+'СЕТ СН'!$F$14+СВЦЭМ!$D$10+'СЕТ СН'!$F$6-'СЕТ СН'!$F$26</f>
        <v>916.91795201000002</v>
      </c>
      <c r="N78" s="36">
        <f>SUMIFS(СВЦЭМ!$D$33:$D$776,СВЦЭМ!$A$33:$A$776,$A78,СВЦЭМ!$B$33:$B$776,N$47)+'СЕТ СН'!$F$14+СВЦЭМ!$D$10+'СЕТ СН'!$F$6-'СЕТ СН'!$F$26</f>
        <v>880.49335270999995</v>
      </c>
      <c r="O78" s="36">
        <f>SUMIFS(СВЦЭМ!$D$33:$D$776,СВЦЭМ!$A$33:$A$776,$A78,СВЦЭМ!$B$33:$B$776,O$47)+'СЕТ СН'!$F$14+СВЦЭМ!$D$10+'СЕТ СН'!$F$6-'СЕТ СН'!$F$26</f>
        <v>841.02461453000001</v>
      </c>
      <c r="P78" s="36">
        <f>SUMIFS(СВЦЭМ!$D$33:$D$776,СВЦЭМ!$A$33:$A$776,$A78,СВЦЭМ!$B$33:$B$776,P$47)+'СЕТ СН'!$F$14+СВЦЭМ!$D$10+'СЕТ СН'!$F$6-'СЕТ СН'!$F$26</f>
        <v>853.37606516999995</v>
      </c>
      <c r="Q78" s="36">
        <f>SUMIFS(СВЦЭМ!$D$33:$D$776,СВЦЭМ!$A$33:$A$776,$A78,СВЦЭМ!$B$33:$B$776,Q$47)+'СЕТ СН'!$F$14+СВЦЭМ!$D$10+'СЕТ СН'!$F$6-'СЕТ СН'!$F$26</f>
        <v>854.77719710999997</v>
      </c>
      <c r="R78" s="36">
        <f>SUMIFS(СВЦЭМ!$D$33:$D$776,СВЦЭМ!$A$33:$A$776,$A78,СВЦЭМ!$B$33:$B$776,R$47)+'СЕТ СН'!$F$14+СВЦЭМ!$D$10+'СЕТ СН'!$F$6-'СЕТ СН'!$F$26</f>
        <v>856.61088082000003</v>
      </c>
      <c r="S78" s="36">
        <f>SUMIFS(СВЦЭМ!$D$33:$D$776,СВЦЭМ!$A$33:$A$776,$A78,СВЦЭМ!$B$33:$B$776,S$47)+'СЕТ СН'!$F$14+СВЦЭМ!$D$10+'СЕТ СН'!$F$6-'СЕТ СН'!$F$26</f>
        <v>854.69223995999994</v>
      </c>
      <c r="T78" s="36">
        <f>SUMIFS(СВЦЭМ!$D$33:$D$776,СВЦЭМ!$A$33:$A$776,$A78,СВЦЭМ!$B$33:$B$776,T$47)+'СЕТ СН'!$F$14+СВЦЭМ!$D$10+'СЕТ СН'!$F$6-'СЕТ СН'!$F$26</f>
        <v>829.13718018999998</v>
      </c>
      <c r="U78" s="36">
        <f>SUMIFS(СВЦЭМ!$D$33:$D$776,СВЦЭМ!$A$33:$A$776,$A78,СВЦЭМ!$B$33:$B$776,U$47)+'СЕТ СН'!$F$14+СВЦЭМ!$D$10+'СЕТ СН'!$F$6-'СЕТ СН'!$F$26</f>
        <v>825.38195191</v>
      </c>
      <c r="V78" s="36">
        <f>SUMIFS(СВЦЭМ!$D$33:$D$776,СВЦЭМ!$A$33:$A$776,$A78,СВЦЭМ!$B$33:$B$776,V$47)+'СЕТ СН'!$F$14+СВЦЭМ!$D$10+'СЕТ СН'!$F$6-'СЕТ СН'!$F$26</f>
        <v>817.93197757999997</v>
      </c>
      <c r="W78" s="36">
        <f>SUMIFS(СВЦЭМ!$D$33:$D$776,СВЦЭМ!$A$33:$A$776,$A78,СВЦЭМ!$B$33:$B$776,W$47)+'СЕТ СН'!$F$14+СВЦЭМ!$D$10+'СЕТ СН'!$F$6-'СЕТ СН'!$F$26</f>
        <v>827.90178478999997</v>
      </c>
      <c r="X78" s="36">
        <f>SUMIFS(СВЦЭМ!$D$33:$D$776,СВЦЭМ!$A$33:$A$776,$A78,СВЦЭМ!$B$33:$B$776,X$47)+'СЕТ СН'!$F$14+СВЦЭМ!$D$10+'СЕТ СН'!$F$6-'СЕТ СН'!$F$26</f>
        <v>785.56324955000002</v>
      </c>
      <c r="Y78" s="36">
        <f>SUMIFS(СВЦЭМ!$D$33:$D$776,СВЦЭМ!$A$33:$A$776,$A78,СВЦЭМ!$B$33:$B$776,Y$47)+'СЕТ СН'!$F$14+СВЦЭМ!$D$10+'СЕТ СН'!$F$6-'СЕТ СН'!$F$26</f>
        <v>824.05016245000002</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5" t="s">
        <v>7</v>
      </c>
      <c r="B81" s="129" t="s">
        <v>71</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7" ht="12.75" customHeight="1" x14ac:dyDescent="0.2">
      <c r="A82" s="136"/>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7" ht="12.75" customHeight="1" x14ac:dyDescent="0.2">
      <c r="A83" s="137"/>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01.10.2019</v>
      </c>
      <c r="B84" s="36">
        <f>SUMIFS(СВЦЭМ!$D$33:$D$776,СВЦЭМ!$A$33:$A$776,$A84,СВЦЭМ!$B$33:$B$776,B$83)+'СЕТ СН'!$G$14+СВЦЭМ!$D$10+'СЕТ СН'!$G$6-'СЕТ СН'!$G$26</f>
        <v>1246.6832764200001</v>
      </c>
      <c r="C84" s="36">
        <f>SUMIFS(СВЦЭМ!$D$33:$D$776,СВЦЭМ!$A$33:$A$776,$A84,СВЦЭМ!$B$33:$B$776,C$83)+'СЕТ СН'!$G$14+СВЦЭМ!$D$10+'СЕТ СН'!$G$6-'СЕТ СН'!$G$26</f>
        <v>1329.8172530900001</v>
      </c>
      <c r="D84" s="36">
        <f>SUMIFS(СВЦЭМ!$D$33:$D$776,СВЦЭМ!$A$33:$A$776,$A84,СВЦЭМ!$B$33:$B$776,D$83)+'СЕТ СН'!$G$14+СВЦЭМ!$D$10+'СЕТ СН'!$G$6-'СЕТ СН'!$G$26</f>
        <v>1407.17768849</v>
      </c>
      <c r="E84" s="36">
        <f>SUMIFS(СВЦЭМ!$D$33:$D$776,СВЦЭМ!$A$33:$A$776,$A84,СВЦЭМ!$B$33:$B$776,E$83)+'СЕТ СН'!$G$14+СВЦЭМ!$D$10+'СЕТ СН'!$G$6-'СЕТ СН'!$G$26</f>
        <v>1431.19460142</v>
      </c>
      <c r="F84" s="36">
        <f>SUMIFS(СВЦЭМ!$D$33:$D$776,СВЦЭМ!$A$33:$A$776,$A84,СВЦЭМ!$B$33:$B$776,F$83)+'СЕТ СН'!$G$14+СВЦЭМ!$D$10+'СЕТ СН'!$G$6-'СЕТ СН'!$G$26</f>
        <v>1429.61569422</v>
      </c>
      <c r="G84" s="36">
        <f>SUMIFS(СВЦЭМ!$D$33:$D$776,СВЦЭМ!$A$33:$A$776,$A84,СВЦЭМ!$B$33:$B$776,G$83)+'СЕТ СН'!$G$14+СВЦЭМ!$D$10+'СЕТ СН'!$G$6-'СЕТ СН'!$G$26</f>
        <v>1413.4623414100001</v>
      </c>
      <c r="H84" s="36">
        <f>SUMIFS(СВЦЭМ!$D$33:$D$776,СВЦЭМ!$A$33:$A$776,$A84,СВЦЭМ!$B$33:$B$776,H$83)+'СЕТ СН'!$G$14+СВЦЭМ!$D$10+'СЕТ СН'!$G$6-'СЕТ СН'!$G$26</f>
        <v>1343.42570127</v>
      </c>
      <c r="I84" s="36">
        <f>SUMIFS(СВЦЭМ!$D$33:$D$776,СВЦЭМ!$A$33:$A$776,$A84,СВЦЭМ!$B$33:$B$776,I$83)+'СЕТ СН'!$G$14+СВЦЭМ!$D$10+'СЕТ СН'!$G$6-'СЕТ СН'!$G$26</f>
        <v>1257.8303625000001</v>
      </c>
      <c r="J84" s="36">
        <f>SUMIFS(СВЦЭМ!$D$33:$D$776,СВЦЭМ!$A$33:$A$776,$A84,СВЦЭМ!$B$33:$B$776,J$83)+'СЕТ СН'!$G$14+СВЦЭМ!$D$10+'СЕТ СН'!$G$6-'СЕТ СН'!$G$26</f>
        <v>1252.30063845</v>
      </c>
      <c r="K84" s="36">
        <f>SUMIFS(СВЦЭМ!$D$33:$D$776,СВЦЭМ!$A$33:$A$776,$A84,СВЦЭМ!$B$33:$B$776,K$83)+'СЕТ СН'!$G$14+СВЦЭМ!$D$10+'СЕТ СН'!$G$6-'СЕТ СН'!$G$26</f>
        <v>1260.96776017</v>
      </c>
      <c r="L84" s="36">
        <f>SUMIFS(СВЦЭМ!$D$33:$D$776,СВЦЭМ!$A$33:$A$776,$A84,СВЦЭМ!$B$33:$B$776,L$83)+'СЕТ СН'!$G$14+СВЦЭМ!$D$10+'СЕТ СН'!$G$6-'СЕТ СН'!$G$26</f>
        <v>1258.3055203600002</v>
      </c>
      <c r="M84" s="36">
        <f>SUMIFS(СВЦЭМ!$D$33:$D$776,СВЦЭМ!$A$33:$A$776,$A84,СВЦЭМ!$B$33:$B$776,M$83)+'СЕТ СН'!$G$14+СВЦЭМ!$D$10+'СЕТ СН'!$G$6-'СЕТ СН'!$G$26</f>
        <v>1247.4292039500001</v>
      </c>
      <c r="N84" s="36">
        <f>SUMIFS(СВЦЭМ!$D$33:$D$776,СВЦЭМ!$A$33:$A$776,$A84,СВЦЭМ!$B$33:$B$776,N$83)+'СЕТ СН'!$G$14+СВЦЭМ!$D$10+'СЕТ СН'!$G$6-'СЕТ СН'!$G$26</f>
        <v>1231.8781590900001</v>
      </c>
      <c r="O84" s="36">
        <f>SUMIFS(СВЦЭМ!$D$33:$D$776,СВЦЭМ!$A$33:$A$776,$A84,СВЦЭМ!$B$33:$B$776,O$83)+'СЕТ СН'!$G$14+СВЦЭМ!$D$10+'СЕТ СН'!$G$6-'СЕТ СН'!$G$26</f>
        <v>1229.7006586299999</v>
      </c>
      <c r="P84" s="36">
        <f>SUMIFS(СВЦЭМ!$D$33:$D$776,СВЦЭМ!$A$33:$A$776,$A84,СВЦЭМ!$B$33:$B$776,P$83)+'СЕТ СН'!$G$14+СВЦЭМ!$D$10+'СЕТ СН'!$G$6-'СЕТ СН'!$G$26</f>
        <v>1231.2760036200002</v>
      </c>
      <c r="Q84" s="36">
        <f>SUMIFS(СВЦЭМ!$D$33:$D$776,СВЦЭМ!$A$33:$A$776,$A84,СВЦЭМ!$B$33:$B$776,Q$83)+'СЕТ СН'!$G$14+СВЦЭМ!$D$10+'СЕТ СН'!$G$6-'СЕТ СН'!$G$26</f>
        <v>1241.31485527</v>
      </c>
      <c r="R84" s="36">
        <f>SUMIFS(СВЦЭМ!$D$33:$D$776,СВЦЭМ!$A$33:$A$776,$A84,СВЦЭМ!$B$33:$B$776,R$83)+'СЕТ СН'!$G$14+СВЦЭМ!$D$10+'СЕТ СН'!$G$6-'СЕТ СН'!$G$26</f>
        <v>1240.3149922299999</v>
      </c>
      <c r="S84" s="36">
        <f>SUMIFS(СВЦЭМ!$D$33:$D$776,СВЦЭМ!$A$33:$A$776,$A84,СВЦЭМ!$B$33:$B$776,S$83)+'СЕТ СН'!$G$14+СВЦЭМ!$D$10+'СЕТ СН'!$G$6-'СЕТ СН'!$G$26</f>
        <v>1234.8660958300002</v>
      </c>
      <c r="T84" s="36">
        <f>SUMIFS(СВЦЭМ!$D$33:$D$776,СВЦЭМ!$A$33:$A$776,$A84,СВЦЭМ!$B$33:$B$776,T$83)+'СЕТ СН'!$G$14+СВЦЭМ!$D$10+'СЕТ СН'!$G$6-'СЕТ СН'!$G$26</f>
        <v>1232.40852728</v>
      </c>
      <c r="U84" s="36">
        <f>SUMIFS(СВЦЭМ!$D$33:$D$776,СВЦЭМ!$A$33:$A$776,$A84,СВЦЭМ!$B$33:$B$776,U$83)+'СЕТ СН'!$G$14+СВЦЭМ!$D$10+'СЕТ СН'!$G$6-'СЕТ СН'!$G$26</f>
        <v>1253.5686206099999</v>
      </c>
      <c r="V84" s="36">
        <f>SUMIFS(СВЦЭМ!$D$33:$D$776,СВЦЭМ!$A$33:$A$776,$A84,СВЦЭМ!$B$33:$B$776,V$83)+'СЕТ СН'!$G$14+СВЦЭМ!$D$10+'СЕТ СН'!$G$6-'СЕТ СН'!$G$26</f>
        <v>1258.07544052</v>
      </c>
      <c r="W84" s="36">
        <f>SUMIFS(СВЦЭМ!$D$33:$D$776,СВЦЭМ!$A$33:$A$776,$A84,СВЦЭМ!$B$33:$B$776,W$83)+'СЕТ СН'!$G$14+СВЦЭМ!$D$10+'СЕТ СН'!$G$6-'СЕТ СН'!$G$26</f>
        <v>1261.03384755</v>
      </c>
      <c r="X84" s="36">
        <f>SUMIFS(СВЦЭМ!$D$33:$D$776,СВЦЭМ!$A$33:$A$776,$A84,СВЦЭМ!$B$33:$B$776,X$83)+'СЕТ СН'!$G$14+СВЦЭМ!$D$10+'СЕТ СН'!$G$6-'СЕТ СН'!$G$26</f>
        <v>1251.4584255100001</v>
      </c>
      <c r="Y84" s="36">
        <f>SUMIFS(СВЦЭМ!$D$33:$D$776,СВЦЭМ!$A$33:$A$776,$A84,СВЦЭМ!$B$33:$B$776,Y$83)+'СЕТ СН'!$G$14+СВЦЭМ!$D$10+'СЕТ СН'!$G$6-'СЕТ СН'!$G$26</f>
        <v>1316.8042767100001</v>
      </c>
      <c r="AA84" s="45"/>
    </row>
    <row r="85" spans="1:27" ht="15.75" x14ac:dyDescent="0.2">
      <c r="A85" s="35">
        <f>A84+1</f>
        <v>43740</v>
      </c>
      <c r="B85" s="36">
        <f>SUMIFS(СВЦЭМ!$D$33:$D$776,СВЦЭМ!$A$33:$A$776,$A85,СВЦЭМ!$B$33:$B$776,B$83)+'СЕТ СН'!$G$14+СВЦЭМ!$D$10+'СЕТ СН'!$G$6-'СЕТ СН'!$G$26</f>
        <v>1361.88440255</v>
      </c>
      <c r="C85" s="36">
        <f>SUMIFS(СВЦЭМ!$D$33:$D$776,СВЦЭМ!$A$33:$A$776,$A85,СВЦЭМ!$B$33:$B$776,C$83)+'СЕТ СН'!$G$14+СВЦЭМ!$D$10+'СЕТ СН'!$G$6-'СЕТ СН'!$G$26</f>
        <v>1388.85878323</v>
      </c>
      <c r="D85" s="36">
        <f>SUMIFS(СВЦЭМ!$D$33:$D$776,СВЦЭМ!$A$33:$A$776,$A85,СВЦЭМ!$B$33:$B$776,D$83)+'СЕТ СН'!$G$14+СВЦЭМ!$D$10+'СЕТ СН'!$G$6-'СЕТ СН'!$G$26</f>
        <v>1403.43148724</v>
      </c>
      <c r="E85" s="36">
        <f>SUMIFS(СВЦЭМ!$D$33:$D$776,СВЦЭМ!$A$33:$A$776,$A85,СВЦЭМ!$B$33:$B$776,E$83)+'СЕТ СН'!$G$14+СВЦЭМ!$D$10+'СЕТ СН'!$G$6-'СЕТ СН'!$G$26</f>
        <v>1409.42389856</v>
      </c>
      <c r="F85" s="36">
        <f>SUMIFS(СВЦЭМ!$D$33:$D$776,СВЦЭМ!$A$33:$A$776,$A85,СВЦЭМ!$B$33:$B$776,F$83)+'СЕТ СН'!$G$14+СВЦЭМ!$D$10+'СЕТ СН'!$G$6-'СЕТ СН'!$G$26</f>
        <v>1426.3018072700002</v>
      </c>
      <c r="G85" s="36">
        <f>SUMIFS(СВЦЭМ!$D$33:$D$776,СВЦЭМ!$A$33:$A$776,$A85,СВЦЭМ!$B$33:$B$776,G$83)+'СЕТ СН'!$G$14+СВЦЭМ!$D$10+'СЕТ СН'!$G$6-'СЕТ СН'!$G$26</f>
        <v>1407.0564211800001</v>
      </c>
      <c r="H85" s="36">
        <f>SUMIFS(СВЦЭМ!$D$33:$D$776,СВЦЭМ!$A$33:$A$776,$A85,СВЦЭМ!$B$33:$B$776,H$83)+'СЕТ СН'!$G$14+СВЦЭМ!$D$10+'СЕТ СН'!$G$6-'СЕТ СН'!$G$26</f>
        <v>1344.5054438100001</v>
      </c>
      <c r="I85" s="36">
        <f>SUMIFS(СВЦЭМ!$D$33:$D$776,СВЦЭМ!$A$33:$A$776,$A85,СВЦЭМ!$B$33:$B$776,I$83)+'СЕТ СН'!$G$14+СВЦЭМ!$D$10+'СЕТ СН'!$G$6-'СЕТ СН'!$G$26</f>
        <v>1256.08024626</v>
      </c>
      <c r="J85" s="36">
        <f>SUMIFS(СВЦЭМ!$D$33:$D$776,СВЦЭМ!$A$33:$A$776,$A85,СВЦЭМ!$B$33:$B$776,J$83)+'СЕТ СН'!$G$14+СВЦЭМ!$D$10+'СЕТ СН'!$G$6-'СЕТ СН'!$G$26</f>
        <v>1251.6432969000002</v>
      </c>
      <c r="K85" s="36">
        <f>SUMIFS(СВЦЭМ!$D$33:$D$776,СВЦЭМ!$A$33:$A$776,$A85,СВЦЭМ!$B$33:$B$776,K$83)+'СЕТ СН'!$G$14+СВЦЭМ!$D$10+'СЕТ СН'!$G$6-'СЕТ СН'!$G$26</f>
        <v>1262.2388072000001</v>
      </c>
      <c r="L85" s="36">
        <f>SUMIFS(СВЦЭМ!$D$33:$D$776,СВЦЭМ!$A$33:$A$776,$A85,СВЦЭМ!$B$33:$B$776,L$83)+'СЕТ СН'!$G$14+СВЦЭМ!$D$10+'СЕТ СН'!$G$6-'СЕТ СН'!$G$26</f>
        <v>1262.4823027900002</v>
      </c>
      <c r="M85" s="36">
        <f>SUMIFS(СВЦЭМ!$D$33:$D$776,СВЦЭМ!$A$33:$A$776,$A85,СВЦЭМ!$B$33:$B$776,M$83)+'СЕТ СН'!$G$14+СВЦЭМ!$D$10+'СЕТ СН'!$G$6-'СЕТ СН'!$G$26</f>
        <v>1253.6850664600001</v>
      </c>
      <c r="N85" s="36">
        <f>SUMIFS(СВЦЭМ!$D$33:$D$776,СВЦЭМ!$A$33:$A$776,$A85,СВЦЭМ!$B$33:$B$776,N$83)+'СЕТ СН'!$G$14+СВЦЭМ!$D$10+'СЕТ СН'!$G$6-'СЕТ СН'!$G$26</f>
        <v>1248.6541585700002</v>
      </c>
      <c r="O85" s="36">
        <f>SUMIFS(СВЦЭМ!$D$33:$D$776,СВЦЭМ!$A$33:$A$776,$A85,СВЦЭМ!$B$33:$B$776,O$83)+'СЕТ СН'!$G$14+СВЦЭМ!$D$10+'СЕТ СН'!$G$6-'СЕТ СН'!$G$26</f>
        <v>1250.73485355</v>
      </c>
      <c r="P85" s="36">
        <f>SUMIFS(СВЦЭМ!$D$33:$D$776,СВЦЭМ!$A$33:$A$776,$A85,СВЦЭМ!$B$33:$B$776,P$83)+'СЕТ СН'!$G$14+СВЦЭМ!$D$10+'СЕТ СН'!$G$6-'СЕТ СН'!$G$26</f>
        <v>1254.7764996300002</v>
      </c>
      <c r="Q85" s="36">
        <f>SUMIFS(СВЦЭМ!$D$33:$D$776,СВЦЭМ!$A$33:$A$776,$A85,СВЦЭМ!$B$33:$B$776,Q$83)+'СЕТ СН'!$G$14+СВЦЭМ!$D$10+'СЕТ СН'!$G$6-'СЕТ СН'!$G$26</f>
        <v>1257.2786360099999</v>
      </c>
      <c r="R85" s="36">
        <f>SUMIFS(СВЦЭМ!$D$33:$D$776,СВЦЭМ!$A$33:$A$776,$A85,СВЦЭМ!$B$33:$B$776,R$83)+'СЕТ СН'!$G$14+СВЦЭМ!$D$10+'СЕТ СН'!$G$6-'СЕТ СН'!$G$26</f>
        <v>1262.07326132</v>
      </c>
      <c r="S85" s="36">
        <f>SUMIFS(СВЦЭМ!$D$33:$D$776,СВЦЭМ!$A$33:$A$776,$A85,СВЦЭМ!$B$33:$B$776,S$83)+'СЕТ СН'!$G$14+СВЦЭМ!$D$10+'СЕТ СН'!$G$6-'СЕТ СН'!$G$26</f>
        <v>1256.9200510000001</v>
      </c>
      <c r="T85" s="36">
        <f>SUMIFS(СВЦЭМ!$D$33:$D$776,СВЦЭМ!$A$33:$A$776,$A85,СВЦЭМ!$B$33:$B$776,T$83)+'СЕТ СН'!$G$14+СВЦЭМ!$D$10+'СЕТ СН'!$G$6-'СЕТ СН'!$G$26</f>
        <v>1262.4799208500001</v>
      </c>
      <c r="U85" s="36">
        <f>SUMIFS(СВЦЭМ!$D$33:$D$776,СВЦЭМ!$A$33:$A$776,$A85,СВЦЭМ!$B$33:$B$776,U$83)+'СЕТ СН'!$G$14+СВЦЭМ!$D$10+'СЕТ СН'!$G$6-'СЕТ СН'!$G$26</f>
        <v>1284.3691760400002</v>
      </c>
      <c r="V85" s="36">
        <f>SUMIFS(СВЦЭМ!$D$33:$D$776,СВЦЭМ!$A$33:$A$776,$A85,СВЦЭМ!$B$33:$B$776,V$83)+'СЕТ СН'!$G$14+СВЦЭМ!$D$10+'СЕТ СН'!$G$6-'СЕТ СН'!$G$26</f>
        <v>1281.99337201</v>
      </c>
      <c r="W85" s="36">
        <f>SUMIFS(СВЦЭМ!$D$33:$D$776,СВЦЭМ!$A$33:$A$776,$A85,СВЦЭМ!$B$33:$B$776,W$83)+'СЕТ СН'!$G$14+СВЦЭМ!$D$10+'СЕТ СН'!$G$6-'СЕТ СН'!$G$26</f>
        <v>1262.9446049400001</v>
      </c>
      <c r="X85" s="36">
        <f>SUMIFS(СВЦЭМ!$D$33:$D$776,СВЦЭМ!$A$33:$A$776,$A85,СВЦЭМ!$B$33:$B$776,X$83)+'СЕТ СН'!$G$14+СВЦЭМ!$D$10+'СЕТ СН'!$G$6-'СЕТ СН'!$G$26</f>
        <v>1252.87409675</v>
      </c>
      <c r="Y85" s="36">
        <f>SUMIFS(СВЦЭМ!$D$33:$D$776,СВЦЭМ!$A$33:$A$776,$A85,СВЦЭМ!$B$33:$B$776,Y$83)+'СЕТ СН'!$G$14+СВЦЭМ!$D$10+'СЕТ СН'!$G$6-'СЕТ СН'!$G$26</f>
        <v>1325.93379284</v>
      </c>
    </row>
    <row r="86" spans="1:27" ht="15.75" x14ac:dyDescent="0.2">
      <c r="A86" s="35">
        <f t="shared" ref="A86:A114" si="2">A85+1</f>
        <v>43741</v>
      </c>
      <c r="B86" s="36">
        <f>SUMIFS(СВЦЭМ!$D$33:$D$776,СВЦЭМ!$A$33:$A$776,$A86,СВЦЭМ!$B$33:$B$776,B$83)+'СЕТ СН'!$G$14+СВЦЭМ!$D$10+'СЕТ СН'!$G$6-'СЕТ СН'!$G$26</f>
        <v>1367.65315822</v>
      </c>
      <c r="C86" s="36">
        <f>SUMIFS(СВЦЭМ!$D$33:$D$776,СВЦЭМ!$A$33:$A$776,$A86,СВЦЭМ!$B$33:$B$776,C$83)+'СЕТ СН'!$G$14+СВЦЭМ!$D$10+'СЕТ СН'!$G$6-'СЕТ СН'!$G$26</f>
        <v>1405.2793778</v>
      </c>
      <c r="D86" s="36">
        <f>SUMIFS(СВЦЭМ!$D$33:$D$776,СВЦЭМ!$A$33:$A$776,$A86,СВЦЭМ!$B$33:$B$776,D$83)+'СЕТ СН'!$G$14+СВЦЭМ!$D$10+'СЕТ СН'!$G$6-'СЕТ СН'!$G$26</f>
        <v>1427.6842575000001</v>
      </c>
      <c r="E86" s="36">
        <f>SUMIFS(СВЦЭМ!$D$33:$D$776,СВЦЭМ!$A$33:$A$776,$A86,СВЦЭМ!$B$33:$B$776,E$83)+'СЕТ СН'!$G$14+СВЦЭМ!$D$10+'СЕТ СН'!$G$6-'СЕТ СН'!$G$26</f>
        <v>1433.2218048200002</v>
      </c>
      <c r="F86" s="36">
        <f>SUMIFS(СВЦЭМ!$D$33:$D$776,СВЦЭМ!$A$33:$A$776,$A86,СВЦЭМ!$B$33:$B$776,F$83)+'СЕТ СН'!$G$14+СВЦЭМ!$D$10+'СЕТ СН'!$G$6-'СЕТ СН'!$G$26</f>
        <v>1429.9517490100002</v>
      </c>
      <c r="G86" s="36">
        <f>SUMIFS(СВЦЭМ!$D$33:$D$776,СВЦЭМ!$A$33:$A$776,$A86,СВЦЭМ!$B$33:$B$776,G$83)+'СЕТ СН'!$G$14+СВЦЭМ!$D$10+'СЕТ СН'!$G$6-'СЕТ СН'!$G$26</f>
        <v>1414.58673688</v>
      </c>
      <c r="H86" s="36">
        <f>SUMIFS(СВЦЭМ!$D$33:$D$776,СВЦЭМ!$A$33:$A$776,$A86,СВЦЭМ!$B$33:$B$776,H$83)+'СЕТ СН'!$G$14+СВЦЭМ!$D$10+'СЕТ СН'!$G$6-'СЕТ СН'!$G$26</f>
        <v>1344.7605859700002</v>
      </c>
      <c r="I86" s="36">
        <f>SUMIFS(СВЦЭМ!$D$33:$D$776,СВЦЭМ!$A$33:$A$776,$A86,СВЦЭМ!$B$33:$B$776,I$83)+'СЕТ СН'!$G$14+СВЦЭМ!$D$10+'СЕТ СН'!$G$6-'СЕТ СН'!$G$26</f>
        <v>1263.7139286400002</v>
      </c>
      <c r="J86" s="36">
        <f>SUMIFS(СВЦЭМ!$D$33:$D$776,СВЦЭМ!$A$33:$A$776,$A86,СВЦЭМ!$B$33:$B$776,J$83)+'СЕТ СН'!$G$14+СВЦЭМ!$D$10+'СЕТ СН'!$G$6-'СЕТ СН'!$G$26</f>
        <v>1266.1604622</v>
      </c>
      <c r="K86" s="36">
        <f>SUMIFS(СВЦЭМ!$D$33:$D$776,СВЦЭМ!$A$33:$A$776,$A86,СВЦЭМ!$B$33:$B$776,K$83)+'СЕТ СН'!$G$14+СВЦЭМ!$D$10+'СЕТ СН'!$G$6-'СЕТ СН'!$G$26</f>
        <v>1277.52792866</v>
      </c>
      <c r="L86" s="36">
        <f>SUMIFS(СВЦЭМ!$D$33:$D$776,СВЦЭМ!$A$33:$A$776,$A86,СВЦЭМ!$B$33:$B$776,L$83)+'СЕТ СН'!$G$14+СВЦЭМ!$D$10+'СЕТ СН'!$G$6-'СЕТ СН'!$G$26</f>
        <v>1284.0268606100001</v>
      </c>
      <c r="M86" s="36">
        <f>SUMIFS(СВЦЭМ!$D$33:$D$776,СВЦЭМ!$A$33:$A$776,$A86,СВЦЭМ!$B$33:$B$776,M$83)+'СЕТ СН'!$G$14+СВЦЭМ!$D$10+'СЕТ СН'!$G$6-'СЕТ СН'!$G$26</f>
        <v>1275.2929003100001</v>
      </c>
      <c r="N86" s="36">
        <f>SUMIFS(СВЦЭМ!$D$33:$D$776,СВЦЭМ!$A$33:$A$776,$A86,СВЦЭМ!$B$33:$B$776,N$83)+'СЕТ СН'!$G$14+СВЦЭМ!$D$10+'СЕТ СН'!$G$6-'СЕТ СН'!$G$26</f>
        <v>1317.41596626</v>
      </c>
      <c r="O86" s="36">
        <f>SUMIFS(СВЦЭМ!$D$33:$D$776,СВЦЭМ!$A$33:$A$776,$A86,СВЦЭМ!$B$33:$B$776,O$83)+'СЕТ СН'!$G$14+СВЦЭМ!$D$10+'СЕТ СН'!$G$6-'СЕТ СН'!$G$26</f>
        <v>1367.1767183100001</v>
      </c>
      <c r="P86" s="36">
        <f>SUMIFS(СВЦЭМ!$D$33:$D$776,СВЦЭМ!$A$33:$A$776,$A86,СВЦЭМ!$B$33:$B$776,P$83)+'СЕТ СН'!$G$14+СВЦЭМ!$D$10+'СЕТ СН'!$G$6-'СЕТ СН'!$G$26</f>
        <v>1369.0081006800001</v>
      </c>
      <c r="Q86" s="36">
        <f>SUMIFS(СВЦЭМ!$D$33:$D$776,СВЦЭМ!$A$33:$A$776,$A86,СВЦЭМ!$B$33:$B$776,Q$83)+'СЕТ СН'!$G$14+СВЦЭМ!$D$10+'СЕТ СН'!$G$6-'СЕТ СН'!$G$26</f>
        <v>1365.0921475800001</v>
      </c>
      <c r="R86" s="36">
        <f>SUMIFS(СВЦЭМ!$D$33:$D$776,СВЦЭМ!$A$33:$A$776,$A86,СВЦЭМ!$B$33:$B$776,R$83)+'СЕТ СН'!$G$14+СВЦЭМ!$D$10+'СЕТ СН'!$G$6-'СЕТ СН'!$G$26</f>
        <v>1312.17483348</v>
      </c>
      <c r="S86" s="36">
        <f>SUMIFS(СВЦЭМ!$D$33:$D$776,СВЦЭМ!$A$33:$A$776,$A86,СВЦЭМ!$B$33:$B$776,S$83)+'СЕТ СН'!$G$14+СВЦЭМ!$D$10+'СЕТ СН'!$G$6-'СЕТ СН'!$G$26</f>
        <v>1297.4744346299999</v>
      </c>
      <c r="T86" s="36">
        <f>SUMIFS(СВЦЭМ!$D$33:$D$776,СВЦЭМ!$A$33:$A$776,$A86,СВЦЭМ!$B$33:$B$776,T$83)+'СЕТ СН'!$G$14+СВЦЭМ!$D$10+'СЕТ СН'!$G$6-'СЕТ СН'!$G$26</f>
        <v>1285.4750230700001</v>
      </c>
      <c r="U86" s="36">
        <f>SUMIFS(СВЦЭМ!$D$33:$D$776,СВЦЭМ!$A$33:$A$776,$A86,СВЦЭМ!$B$33:$B$776,U$83)+'СЕТ СН'!$G$14+СВЦЭМ!$D$10+'СЕТ СН'!$G$6-'СЕТ СН'!$G$26</f>
        <v>1295.1331732200001</v>
      </c>
      <c r="V86" s="36">
        <f>SUMIFS(СВЦЭМ!$D$33:$D$776,СВЦЭМ!$A$33:$A$776,$A86,СВЦЭМ!$B$33:$B$776,V$83)+'СЕТ СН'!$G$14+СВЦЭМ!$D$10+'СЕТ СН'!$G$6-'СЕТ СН'!$G$26</f>
        <v>1299.0335211500001</v>
      </c>
      <c r="W86" s="36">
        <f>SUMIFS(СВЦЭМ!$D$33:$D$776,СВЦЭМ!$A$33:$A$776,$A86,СВЦЭМ!$B$33:$B$776,W$83)+'СЕТ СН'!$G$14+СВЦЭМ!$D$10+'СЕТ СН'!$G$6-'СЕТ СН'!$G$26</f>
        <v>1298.4282148699999</v>
      </c>
      <c r="X86" s="36">
        <f>SUMIFS(СВЦЭМ!$D$33:$D$776,СВЦЭМ!$A$33:$A$776,$A86,СВЦЭМ!$B$33:$B$776,X$83)+'СЕТ СН'!$G$14+СВЦЭМ!$D$10+'СЕТ СН'!$G$6-'СЕТ СН'!$G$26</f>
        <v>1265.7600449000001</v>
      </c>
      <c r="Y86" s="36">
        <f>SUMIFS(СВЦЭМ!$D$33:$D$776,СВЦЭМ!$A$33:$A$776,$A86,СВЦЭМ!$B$33:$B$776,Y$83)+'СЕТ СН'!$G$14+СВЦЭМ!$D$10+'СЕТ СН'!$G$6-'СЕТ СН'!$G$26</f>
        <v>1288.50172982</v>
      </c>
    </row>
    <row r="87" spans="1:27" ht="15.75" x14ac:dyDescent="0.2">
      <c r="A87" s="35">
        <f t="shared" si="2"/>
        <v>43742</v>
      </c>
      <c r="B87" s="36">
        <f>SUMIFS(СВЦЭМ!$D$33:$D$776,СВЦЭМ!$A$33:$A$776,$A87,СВЦЭМ!$B$33:$B$776,B$83)+'СЕТ СН'!$G$14+СВЦЭМ!$D$10+'СЕТ СН'!$G$6-'СЕТ СН'!$G$26</f>
        <v>1361.7911126399999</v>
      </c>
      <c r="C87" s="36">
        <f>SUMIFS(СВЦЭМ!$D$33:$D$776,СВЦЭМ!$A$33:$A$776,$A87,СВЦЭМ!$B$33:$B$776,C$83)+'СЕТ СН'!$G$14+СВЦЭМ!$D$10+'СЕТ СН'!$G$6-'СЕТ СН'!$G$26</f>
        <v>1394.2695710500002</v>
      </c>
      <c r="D87" s="36">
        <f>SUMIFS(СВЦЭМ!$D$33:$D$776,СВЦЭМ!$A$33:$A$776,$A87,СВЦЭМ!$B$33:$B$776,D$83)+'СЕТ СН'!$G$14+СВЦЭМ!$D$10+'СЕТ СН'!$G$6-'СЕТ СН'!$G$26</f>
        <v>1397.3617610599999</v>
      </c>
      <c r="E87" s="36">
        <f>SUMIFS(СВЦЭМ!$D$33:$D$776,СВЦЭМ!$A$33:$A$776,$A87,СВЦЭМ!$B$33:$B$776,E$83)+'СЕТ СН'!$G$14+СВЦЭМ!$D$10+'СЕТ СН'!$G$6-'СЕТ СН'!$G$26</f>
        <v>1418.2644805800001</v>
      </c>
      <c r="F87" s="36">
        <f>SUMIFS(СВЦЭМ!$D$33:$D$776,СВЦЭМ!$A$33:$A$776,$A87,СВЦЭМ!$B$33:$B$776,F$83)+'СЕТ СН'!$G$14+СВЦЭМ!$D$10+'СЕТ СН'!$G$6-'СЕТ СН'!$G$26</f>
        <v>1396.2942157699999</v>
      </c>
      <c r="G87" s="36">
        <f>SUMIFS(СВЦЭМ!$D$33:$D$776,СВЦЭМ!$A$33:$A$776,$A87,СВЦЭМ!$B$33:$B$776,G$83)+'СЕТ СН'!$G$14+СВЦЭМ!$D$10+'СЕТ СН'!$G$6-'СЕТ СН'!$G$26</f>
        <v>1371.1789079600001</v>
      </c>
      <c r="H87" s="36">
        <f>SUMIFS(СВЦЭМ!$D$33:$D$776,СВЦЭМ!$A$33:$A$776,$A87,СВЦЭМ!$B$33:$B$776,H$83)+'СЕТ СН'!$G$14+СВЦЭМ!$D$10+'СЕТ СН'!$G$6-'СЕТ СН'!$G$26</f>
        <v>1323.1514329000001</v>
      </c>
      <c r="I87" s="36">
        <f>SUMIFS(СВЦЭМ!$D$33:$D$776,СВЦЭМ!$A$33:$A$776,$A87,СВЦЭМ!$B$33:$B$776,I$83)+'СЕТ СН'!$G$14+СВЦЭМ!$D$10+'СЕТ СН'!$G$6-'СЕТ СН'!$G$26</f>
        <v>1239.66069713</v>
      </c>
      <c r="J87" s="36">
        <f>SUMIFS(СВЦЭМ!$D$33:$D$776,СВЦЭМ!$A$33:$A$776,$A87,СВЦЭМ!$B$33:$B$776,J$83)+'СЕТ СН'!$G$14+СВЦЭМ!$D$10+'СЕТ СН'!$G$6-'СЕТ СН'!$G$26</f>
        <v>1242.8127872499999</v>
      </c>
      <c r="K87" s="36">
        <f>SUMIFS(СВЦЭМ!$D$33:$D$776,СВЦЭМ!$A$33:$A$776,$A87,СВЦЭМ!$B$33:$B$776,K$83)+'СЕТ СН'!$G$14+СВЦЭМ!$D$10+'СЕТ СН'!$G$6-'СЕТ СН'!$G$26</f>
        <v>1259.9260301100001</v>
      </c>
      <c r="L87" s="36">
        <f>SUMIFS(СВЦЭМ!$D$33:$D$776,СВЦЭМ!$A$33:$A$776,$A87,СВЦЭМ!$B$33:$B$776,L$83)+'СЕТ СН'!$G$14+СВЦЭМ!$D$10+'СЕТ СН'!$G$6-'СЕТ СН'!$G$26</f>
        <v>1262.5399996400001</v>
      </c>
      <c r="M87" s="36">
        <f>SUMIFS(СВЦЭМ!$D$33:$D$776,СВЦЭМ!$A$33:$A$776,$A87,СВЦЭМ!$B$33:$B$776,M$83)+'СЕТ СН'!$G$14+СВЦЭМ!$D$10+'СЕТ СН'!$G$6-'СЕТ СН'!$G$26</f>
        <v>1255.3110181000002</v>
      </c>
      <c r="N87" s="36">
        <f>SUMIFS(СВЦЭМ!$D$33:$D$776,СВЦЭМ!$A$33:$A$776,$A87,СВЦЭМ!$B$33:$B$776,N$83)+'СЕТ СН'!$G$14+СВЦЭМ!$D$10+'СЕТ СН'!$G$6-'СЕТ СН'!$G$26</f>
        <v>1251.4777063199999</v>
      </c>
      <c r="O87" s="36">
        <f>SUMIFS(СВЦЭМ!$D$33:$D$776,СВЦЭМ!$A$33:$A$776,$A87,СВЦЭМ!$B$33:$B$776,O$83)+'СЕТ СН'!$G$14+СВЦЭМ!$D$10+'СЕТ СН'!$G$6-'СЕТ СН'!$G$26</f>
        <v>1251.6530788800001</v>
      </c>
      <c r="P87" s="36">
        <f>SUMIFS(СВЦЭМ!$D$33:$D$776,СВЦЭМ!$A$33:$A$776,$A87,СВЦЭМ!$B$33:$B$776,P$83)+'СЕТ СН'!$G$14+СВЦЭМ!$D$10+'СЕТ СН'!$G$6-'СЕТ СН'!$G$26</f>
        <v>1251.5049033800001</v>
      </c>
      <c r="Q87" s="36">
        <f>SUMIFS(СВЦЭМ!$D$33:$D$776,СВЦЭМ!$A$33:$A$776,$A87,СВЦЭМ!$B$33:$B$776,Q$83)+'СЕТ СН'!$G$14+СВЦЭМ!$D$10+'СЕТ СН'!$G$6-'СЕТ СН'!$G$26</f>
        <v>1250.1653334299999</v>
      </c>
      <c r="R87" s="36">
        <f>SUMIFS(СВЦЭМ!$D$33:$D$776,СВЦЭМ!$A$33:$A$776,$A87,СВЦЭМ!$B$33:$B$776,R$83)+'СЕТ СН'!$G$14+СВЦЭМ!$D$10+'СЕТ СН'!$G$6-'СЕТ СН'!$G$26</f>
        <v>1245.22761328</v>
      </c>
      <c r="S87" s="36">
        <f>SUMIFS(СВЦЭМ!$D$33:$D$776,СВЦЭМ!$A$33:$A$776,$A87,СВЦЭМ!$B$33:$B$776,S$83)+'СЕТ СН'!$G$14+СВЦЭМ!$D$10+'СЕТ СН'!$G$6-'СЕТ СН'!$G$26</f>
        <v>1244.4518474199999</v>
      </c>
      <c r="T87" s="36">
        <f>SUMIFS(СВЦЭМ!$D$33:$D$776,СВЦЭМ!$A$33:$A$776,$A87,СВЦЭМ!$B$33:$B$776,T$83)+'СЕТ СН'!$G$14+СВЦЭМ!$D$10+'СЕТ СН'!$G$6-'СЕТ СН'!$G$26</f>
        <v>1247.8791974300002</v>
      </c>
      <c r="U87" s="36">
        <f>SUMIFS(СВЦЭМ!$D$33:$D$776,СВЦЭМ!$A$33:$A$776,$A87,СВЦЭМ!$B$33:$B$776,U$83)+'СЕТ СН'!$G$14+СВЦЭМ!$D$10+'СЕТ СН'!$G$6-'СЕТ СН'!$G$26</f>
        <v>1263.8570743099999</v>
      </c>
      <c r="V87" s="36">
        <f>SUMIFS(СВЦЭМ!$D$33:$D$776,СВЦЭМ!$A$33:$A$776,$A87,СВЦЭМ!$B$33:$B$776,V$83)+'СЕТ СН'!$G$14+СВЦЭМ!$D$10+'СЕТ СН'!$G$6-'СЕТ СН'!$G$26</f>
        <v>1258.0762206200002</v>
      </c>
      <c r="W87" s="36">
        <f>SUMIFS(СВЦЭМ!$D$33:$D$776,СВЦЭМ!$A$33:$A$776,$A87,СВЦЭМ!$B$33:$B$776,W$83)+'СЕТ СН'!$G$14+СВЦЭМ!$D$10+'СЕТ СН'!$G$6-'СЕТ СН'!$G$26</f>
        <v>1240.3421146000001</v>
      </c>
      <c r="X87" s="36">
        <f>SUMIFS(СВЦЭМ!$D$33:$D$776,СВЦЭМ!$A$33:$A$776,$A87,СВЦЭМ!$B$33:$B$776,X$83)+'СЕТ СН'!$G$14+СВЦЭМ!$D$10+'СЕТ СН'!$G$6-'СЕТ СН'!$G$26</f>
        <v>1268.78841186</v>
      </c>
      <c r="Y87" s="36">
        <f>SUMIFS(СВЦЭМ!$D$33:$D$776,СВЦЭМ!$A$33:$A$776,$A87,СВЦЭМ!$B$33:$B$776,Y$83)+'СЕТ СН'!$G$14+СВЦЭМ!$D$10+'СЕТ СН'!$G$6-'СЕТ СН'!$G$26</f>
        <v>1331.1738862900002</v>
      </c>
    </row>
    <row r="88" spans="1:27" ht="15.75" x14ac:dyDescent="0.2">
      <c r="A88" s="35">
        <f t="shared" si="2"/>
        <v>43743</v>
      </c>
      <c r="B88" s="36">
        <f>SUMIFS(СВЦЭМ!$D$33:$D$776,СВЦЭМ!$A$33:$A$776,$A88,СВЦЭМ!$B$33:$B$776,B$83)+'СЕТ СН'!$G$14+СВЦЭМ!$D$10+'СЕТ СН'!$G$6-'СЕТ СН'!$G$26</f>
        <v>1368.5174443599999</v>
      </c>
      <c r="C88" s="36">
        <f>SUMIFS(СВЦЭМ!$D$33:$D$776,СВЦЭМ!$A$33:$A$776,$A88,СВЦЭМ!$B$33:$B$776,C$83)+'СЕТ СН'!$G$14+СВЦЭМ!$D$10+'СЕТ СН'!$G$6-'СЕТ СН'!$G$26</f>
        <v>1410.9874081100002</v>
      </c>
      <c r="D88" s="36">
        <f>SUMIFS(СВЦЭМ!$D$33:$D$776,СВЦЭМ!$A$33:$A$776,$A88,СВЦЭМ!$B$33:$B$776,D$83)+'СЕТ СН'!$G$14+СВЦЭМ!$D$10+'СЕТ СН'!$G$6-'СЕТ СН'!$G$26</f>
        <v>1422.4349819700001</v>
      </c>
      <c r="E88" s="36">
        <f>SUMIFS(СВЦЭМ!$D$33:$D$776,СВЦЭМ!$A$33:$A$776,$A88,СВЦЭМ!$B$33:$B$776,E$83)+'СЕТ СН'!$G$14+СВЦЭМ!$D$10+'СЕТ СН'!$G$6-'СЕТ СН'!$G$26</f>
        <v>1427.93290144</v>
      </c>
      <c r="F88" s="36">
        <f>SUMIFS(СВЦЭМ!$D$33:$D$776,СВЦЭМ!$A$33:$A$776,$A88,СВЦЭМ!$B$33:$B$776,F$83)+'СЕТ СН'!$G$14+СВЦЭМ!$D$10+'СЕТ СН'!$G$6-'СЕТ СН'!$G$26</f>
        <v>1417.8492927000002</v>
      </c>
      <c r="G88" s="36">
        <f>SUMIFS(СВЦЭМ!$D$33:$D$776,СВЦЭМ!$A$33:$A$776,$A88,СВЦЭМ!$B$33:$B$776,G$83)+'СЕТ СН'!$G$14+СВЦЭМ!$D$10+'СЕТ СН'!$G$6-'СЕТ СН'!$G$26</f>
        <v>1415.1507615700002</v>
      </c>
      <c r="H88" s="36">
        <f>SUMIFS(СВЦЭМ!$D$33:$D$776,СВЦЭМ!$A$33:$A$776,$A88,СВЦЭМ!$B$33:$B$776,H$83)+'СЕТ СН'!$G$14+СВЦЭМ!$D$10+'СЕТ СН'!$G$6-'СЕТ СН'!$G$26</f>
        <v>1384.10807213</v>
      </c>
      <c r="I88" s="36">
        <f>SUMIFS(СВЦЭМ!$D$33:$D$776,СВЦЭМ!$A$33:$A$776,$A88,СВЦЭМ!$B$33:$B$776,I$83)+'СЕТ СН'!$G$14+СВЦЭМ!$D$10+'СЕТ СН'!$G$6-'СЕТ СН'!$G$26</f>
        <v>1314.4341258600002</v>
      </c>
      <c r="J88" s="36">
        <f>SUMIFS(СВЦЭМ!$D$33:$D$776,СВЦЭМ!$A$33:$A$776,$A88,СВЦЭМ!$B$33:$B$776,J$83)+'СЕТ СН'!$G$14+СВЦЭМ!$D$10+'СЕТ СН'!$G$6-'СЕТ СН'!$G$26</f>
        <v>1256.7173179500001</v>
      </c>
      <c r="K88" s="36">
        <f>SUMIFS(СВЦЭМ!$D$33:$D$776,СВЦЭМ!$A$33:$A$776,$A88,СВЦЭМ!$B$33:$B$776,K$83)+'СЕТ СН'!$G$14+СВЦЭМ!$D$10+'СЕТ СН'!$G$6-'СЕТ СН'!$G$26</f>
        <v>1240.9364659900002</v>
      </c>
      <c r="L88" s="36">
        <f>SUMIFS(СВЦЭМ!$D$33:$D$776,СВЦЭМ!$A$33:$A$776,$A88,СВЦЭМ!$B$33:$B$776,L$83)+'СЕТ СН'!$G$14+СВЦЭМ!$D$10+'СЕТ СН'!$G$6-'СЕТ СН'!$G$26</f>
        <v>1251.0165290800001</v>
      </c>
      <c r="M88" s="36">
        <f>SUMIFS(СВЦЭМ!$D$33:$D$776,СВЦЭМ!$A$33:$A$776,$A88,СВЦЭМ!$B$33:$B$776,M$83)+'СЕТ СН'!$G$14+СВЦЭМ!$D$10+'СЕТ СН'!$G$6-'СЕТ СН'!$G$26</f>
        <v>1244.50910105</v>
      </c>
      <c r="N88" s="36">
        <f>SUMIFS(СВЦЭМ!$D$33:$D$776,СВЦЭМ!$A$33:$A$776,$A88,СВЦЭМ!$B$33:$B$776,N$83)+'СЕТ СН'!$G$14+СВЦЭМ!$D$10+'СЕТ СН'!$G$6-'СЕТ СН'!$G$26</f>
        <v>1243.8723610500001</v>
      </c>
      <c r="O88" s="36">
        <f>SUMIFS(СВЦЭМ!$D$33:$D$776,СВЦЭМ!$A$33:$A$776,$A88,СВЦЭМ!$B$33:$B$776,O$83)+'СЕТ СН'!$G$14+СВЦЭМ!$D$10+'СЕТ СН'!$G$6-'СЕТ СН'!$G$26</f>
        <v>1249.1860863000002</v>
      </c>
      <c r="P88" s="36">
        <f>SUMIFS(СВЦЭМ!$D$33:$D$776,СВЦЭМ!$A$33:$A$776,$A88,СВЦЭМ!$B$33:$B$776,P$83)+'СЕТ СН'!$G$14+СВЦЭМ!$D$10+'СЕТ СН'!$G$6-'СЕТ СН'!$G$26</f>
        <v>1256.4006204100001</v>
      </c>
      <c r="Q88" s="36">
        <f>SUMIFS(СВЦЭМ!$D$33:$D$776,СВЦЭМ!$A$33:$A$776,$A88,СВЦЭМ!$B$33:$B$776,Q$83)+'СЕТ СН'!$G$14+СВЦЭМ!$D$10+'СЕТ СН'!$G$6-'СЕТ СН'!$G$26</f>
        <v>1257.7164381900002</v>
      </c>
      <c r="R88" s="36">
        <f>SUMIFS(СВЦЭМ!$D$33:$D$776,СВЦЭМ!$A$33:$A$776,$A88,СВЦЭМ!$B$33:$B$776,R$83)+'СЕТ СН'!$G$14+СВЦЭМ!$D$10+'СЕТ СН'!$G$6-'СЕТ СН'!$G$26</f>
        <v>1260.7569790699999</v>
      </c>
      <c r="S88" s="36">
        <f>SUMIFS(СВЦЭМ!$D$33:$D$776,СВЦЭМ!$A$33:$A$776,$A88,СВЦЭМ!$B$33:$B$776,S$83)+'СЕТ СН'!$G$14+СВЦЭМ!$D$10+'СЕТ СН'!$G$6-'СЕТ СН'!$G$26</f>
        <v>1258.9537091000002</v>
      </c>
      <c r="T88" s="36">
        <f>SUMIFS(СВЦЭМ!$D$33:$D$776,СВЦЭМ!$A$33:$A$776,$A88,СВЦЭМ!$B$33:$B$776,T$83)+'СЕТ СН'!$G$14+СВЦЭМ!$D$10+'СЕТ СН'!$G$6-'СЕТ СН'!$G$26</f>
        <v>1251.7004993999999</v>
      </c>
      <c r="U88" s="36">
        <f>SUMIFS(СВЦЭМ!$D$33:$D$776,СВЦЭМ!$A$33:$A$776,$A88,СВЦЭМ!$B$33:$B$776,U$83)+'СЕТ СН'!$G$14+СВЦЭМ!$D$10+'СЕТ СН'!$G$6-'СЕТ СН'!$G$26</f>
        <v>1270.1575851500002</v>
      </c>
      <c r="V88" s="36">
        <f>SUMIFS(СВЦЭМ!$D$33:$D$776,СВЦЭМ!$A$33:$A$776,$A88,СВЦЭМ!$B$33:$B$776,V$83)+'СЕТ СН'!$G$14+СВЦЭМ!$D$10+'СЕТ СН'!$G$6-'СЕТ СН'!$G$26</f>
        <v>1272.1491882400001</v>
      </c>
      <c r="W88" s="36">
        <f>SUMIFS(СВЦЭМ!$D$33:$D$776,СВЦЭМ!$A$33:$A$776,$A88,СВЦЭМ!$B$33:$B$776,W$83)+'СЕТ СН'!$G$14+СВЦЭМ!$D$10+'СЕТ СН'!$G$6-'СЕТ СН'!$G$26</f>
        <v>1261.1312104000001</v>
      </c>
      <c r="X88" s="36">
        <f>SUMIFS(СВЦЭМ!$D$33:$D$776,СВЦЭМ!$A$33:$A$776,$A88,СВЦЭМ!$B$33:$B$776,X$83)+'СЕТ СН'!$G$14+СВЦЭМ!$D$10+'СЕТ СН'!$G$6-'СЕТ СН'!$G$26</f>
        <v>1259.1853478400001</v>
      </c>
      <c r="Y88" s="36">
        <f>SUMIFS(СВЦЭМ!$D$33:$D$776,СВЦЭМ!$A$33:$A$776,$A88,СВЦЭМ!$B$33:$B$776,Y$83)+'СЕТ СН'!$G$14+СВЦЭМ!$D$10+'СЕТ СН'!$G$6-'СЕТ СН'!$G$26</f>
        <v>1358.7386671500001</v>
      </c>
    </row>
    <row r="89" spans="1:27" ht="15.75" x14ac:dyDescent="0.2">
      <c r="A89" s="35">
        <f t="shared" si="2"/>
        <v>43744</v>
      </c>
      <c r="B89" s="36">
        <f>SUMIFS(СВЦЭМ!$D$33:$D$776,СВЦЭМ!$A$33:$A$776,$A89,СВЦЭМ!$B$33:$B$776,B$83)+'СЕТ СН'!$G$14+СВЦЭМ!$D$10+'СЕТ СН'!$G$6-'СЕТ СН'!$G$26</f>
        <v>1353.2296057900001</v>
      </c>
      <c r="C89" s="36">
        <f>SUMIFS(СВЦЭМ!$D$33:$D$776,СВЦЭМ!$A$33:$A$776,$A89,СВЦЭМ!$B$33:$B$776,C$83)+'СЕТ СН'!$G$14+СВЦЭМ!$D$10+'СЕТ СН'!$G$6-'СЕТ СН'!$G$26</f>
        <v>1384.3337513800002</v>
      </c>
      <c r="D89" s="36">
        <f>SUMIFS(СВЦЭМ!$D$33:$D$776,СВЦЭМ!$A$33:$A$776,$A89,СВЦЭМ!$B$33:$B$776,D$83)+'СЕТ СН'!$G$14+СВЦЭМ!$D$10+'СЕТ СН'!$G$6-'СЕТ СН'!$G$26</f>
        <v>1407.99325234</v>
      </c>
      <c r="E89" s="36">
        <f>SUMIFS(СВЦЭМ!$D$33:$D$776,СВЦЭМ!$A$33:$A$776,$A89,СВЦЭМ!$B$33:$B$776,E$83)+'СЕТ СН'!$G$14+СВЦЭМ!$D$10+'СЕТ СН'!$G$6-'СЕТ СН'!$G$26</f>
        <v>1417.2376448800001</v>
      </c>
      <c r="F89" s="36">
        <f>SUMIFS(СВЦЭМ!$D$33:$D$776,СВЦЭМ!$A$33:$A$776,$A89,СВЦЭМ!$B$33:$B$776,F$83)+'СЕТ СН'!$G$14+СВЦЭМ!$D$10+'СЕТ СН'!$G$6-'СЕТ СН'!$G$26</f>
        <v>1416.9405053200001</v>
      </c>
      <c r="G89" s="36">
        <f>SUMIFS(СВЦЭМ!$D$33:$D$776,СВЦЭМ!$A$33:$A$776,$A89,СВЦЭМ!$B$33:$B$776,G$83)+'СЕТ СН'!$G$14+СВЦЭМ!$D$10+'СЕТ СН'!$G$6-'СЕТ СН'!$G$26</f>
        <v>1416.8245075100001</v>
      </c>
      <c r="H89" s="36">
        <f>SUMIFS(СВЦЭМ!$D$33:$D$776,СВЦЭМ!$A$33:$A$776,$A89,СВЦЭМ!$B$33:$B$776,H$83)+'СЕТ СН'!$G$14+СВЦЭМ!$D$10+'СЕТ СН'!$G$6-'СЕТ СН'!$G$26</f>
        <v>1365.6600040200001</v>
      </c>
      <c r="I89" s="36">
        <f>SUMIFS(СВЦЭМ!$D$33:$D$776,СВЦЭМ!$A$33:$A$776,$A89,СВЦЭМ!$B$33:$B$776,I$83)+'СЕТ СН'!$G$14+СВЦЭМ!$D$10+'СЕТ СН'!$G$6-'СЕТ СН'!$G$26</f>
        <v>1283.0679161600001</v>
      </c>
      <c r="J89" s="36">
        <f>SUMIFS(СВЦЭМ!$D$33:$D$776,СВЦЭМ!$A$33:$A$776,$A89,СВЦЭМ!$B$33:$B$776,J$83)+'СЕТ СН'!$G$14+СВЦЭМ!$D$10+'СЕТ СН'!$G$6-'СЕТ СН'!$G$26</f>
        <v>1232.1414162200001</v>
      </c>
      <c r="K89" s="36">
        <f>SUMIFS(СВЦЭМ!$D$33:$D$776,СВЦЭМ!$A$33:$A$776,$A89,СВЦЭМ!$B$33:$B$776,K$83)+'СЕТ СН'!$G$14+СВЦЭМ!$D$10+'СЕТ СН'!$G$6-'СЕТ СН'!$G$26</f>
        <v>1238.63525218</v>
      </c>
      <c r="L89" s="36">
        <f>SUMIFS(СВЦЭМ!$D$33:$D$776,СВЦЭМ!$A$33:$A$776,$A89,СВЦЭМ!$B$33:$B$776,L$83)+'СЕТ СН'!$G$14+СВЦЭМ!$D$10+'СЕТ СН'!$G$6-'СЕТ СН'!$G$26</f>
        <v>1253.6926224399999</v>
      </c>
      <c r="M89" s="36">
        <f>SUMIFS(СВЦЭМ!$D$33:$D$776,СВЦЭМ!$A$33:$A$776,$A89,СВЦЭМ!$B$33:$B$776,M$83)+'СЕТ СН'!$G$14+СВЦЭМ!$D$10+'СЕТ СН'!$G$6-'СЕТ СН'!$G$26</f>
        <v>1246.5750861199999</v>
      </c>
      <c r="N89" s="36">
        <f>SUMIFS(СВЦЭМ!$D$33:$D$776,СВЦЭМ!$A$33:$A$776,$A89,СВЦЭМ!$B$33:$B$776,N$83)+'СЕТ СН'!$G$14+СВЦЭМ!$D$10+'СЕТ СН'!$G$6-'СЕТ СН'!$G$26</f>
        <v>1235.95981979</v>
      </c>
      <c r="O89" s="36">
        <f>SUMIFS(СВЦЭМ!$D$33:$D$776,СВЦЭМ!$A$33:$A$776,$A89,СВЦЭМ!$B$33:$B$776,O$83)+'СЕТ СН'!$G$14+СВЦЭМ!$D$10+'СЕТ СН'!$G$6-'СЕТ СН'!$G$26</f>
        <v>1236.966492</v>
      </c>
      <c r="P89" s="36">
        <f>SUMIFS(СВЦЭМ!$D$33:$D$776,СВЦЭМ!$A$33:$A$776,$A89,СВЦЭМ!$B$33:$B$776,P$83)+'СЕТ СН'!$G$14+СВЦЭМ!$D$10+'СЕТ СН'!$G$6-'СЕТ СН'!$G$26</f>
        <v>1236.21664996</v>
      </c>
      <c r="Q89" s="36">
        <f>SUMIFS(СВЦЭМ!$D$33:$D$776,СВЦЭМ!$A$33:$A$776,$A89,СВЦЭМ!$B$33:$B$776,Q$83)+'СЕТ СН'!$G$14+СВЦЭМ!$D$10+'СЕТ СН'!$G$6-'СЕТ СН'!$G$26</f>
        <v>1240.40311797</v>
      </c>
      <c r="R89" s="36">
        <f>SUMIFS(СВЦЭМ!$D$33:$D$776,СВЦЭМ!$A$33:$A$776,$A89,СВЦЭМ!$B$33:$B$776,R$83)+'СЕТ СН'!$G$14+СВЦЭМ!$D$10+'СЕТ СН'!$G$6-'СЕТ СН'!$G$26</f>
        <v>1232.2572010200001</v>
      </c>
      <c r="S89" s="36">
        <f>SUMIFS(СВЦЭМ!$D$33:$D$776,СВЦЭМ!$A$33:$A$776,$A89,СВЦЭМ!$B$33:$B$776,S$83)+'СЕТ СН'!$G$14+СВЦЭМ!$D$10+'СЕТ СН'!$G$6-'СЕТ СН'!$G$26</f>
        <v>1240.1683713900002</v>
      </c>
      <c r="T89" s="36">
        <f>SUMIFS(СВЦЭМ!$D$33:$D$776,СВЦЭМ!$A$33:$A$776,$A89,СВЦЭМ!$B$33:$B$776,T$83)+'СЕТ СН'!$G$14+СВЦЭМ!$D$10+'СЕТ СН'!$G$6-'СЕТ СН'!$G$26</f>
        <v>1242.0895534900001</v>
      </c>
      <c r="U89" s="36">
        <f>SUMIFS(СВЦЭМ!$D$33:$D$776,СВЦЭМ!$A$33:$A$776,$A89,СВЦЭМ!$B$33:$B$776,U$83)+'СЕТ СН'!$G$14+СВЦЭМ!$D$10+'СЕТ СН'!$G$6-'СЕТ СН'!$G$26</f>
        <v>1259.7058256300002</v>
      </c>
      <c r="V89" s="36">
        <f>SUMIFS(СВЦЭМ!$D$33:$D$776,СВЦЭМ!$A$33:$A$776,$A89,СВЦЭМ!$B$33:$B$776,V$83)+'СЕТ СН'!$G$14+СВЦЭМ!$D$10+'СЕТ СН'!$G$6-'СЕТ СН'!$G$26</f>
        <v>1258.7747336100001</v>
      </c>
      <c r="W89" s="36">
        <f>SUMIFS(СВЦЭМ!$D$33:$D$776,СВЦЭМ!$A$33:$A$776,$A89,СВЦЭМ!$B$33:$B$776,W$83)+'СЕТ СН'!$G$14+СВЦЭМ!$D$10+'СЕТ СН'!$G$6-'СЕТ СН'!$G$26</f>
        <v>1246.70050388</v>
      </c>
      <c r="X89" s="36">
        <f>SUMIFS(СВЦЭМ!$D$33:$D$776,СВЦЭМ!$A$33:$A$776,$A89,СВЦЭМ!$B$33:$B$776,X$83)+'СЕТ СН'!$G$14+СВЦЭМ!$D$10+'СЕТ СН'!$G$6-'СЕТ СН'!$G$26</f>
        <v>1237.80430505</v>
      </c>
      <c r="Y89" s="36">
        <f>SUMIFS(СВЦЭМ!$D$33:$D$776,СВЦЭМ!$A$33:$A$776,$A89,СВЦЭМ!$B$33:$B$776,Y$83)+'СЕТ СН'!$G$14+СВЦЭМ!$D$10+'СЕТ СН'!$G$6-'СЕТ СН'!$G$26</f>
        <v>1278.10863586</v>
      </c>
    </row>
    <row r="90" spans="1:27" ht="15.75" x14ac:dyDescent="0.2">
      <c r="A90" s="35">
        <f t="shared" si="2"/>
        <v>43745</v>
      </c>
      <c r="B90" s="36">
        <f>SUMIFS(СВЦЭМ!$D$33:$D$776,СВЦЭМ!$A$33:$A$776,$A90,СВЦЭМ!$B$33:$B$776,B$83)+'СЕТ СН'!$G$14+СВЦЭМ!$D$10+'СЕТ СН'!$G$6-'СЕТ СН'!$G$26</f>
        <v>1373.0673963700001</v>
      </c>
      <c r="C90" s="36">
        <f>SUMIFS(СВЦЭМ!$D$33:$D$776,СВЦЭМ!$A$33:$A$776,$A90,СВЦЭМ!$B$33:$B$776,C$83)+'СЕТ СН'!$G$14+СВЦЭМ!$D$10+'СЕТ СН'!$G$6-'СЕТ СН'!$G$26</f>
        <v>1392.4164296200001</v>
      </c>
      <c r="D90" s="36">
        <f>SUMIFS(СВЦЭМ!$D$33:$D$776,СВЦЭМ!$A$33:$A$776,$A90,СВЦЭМ!$B$33:$B$776,D$83)+'СЕТ СН'!$G$14+СВЦЭМ!$D$10+'СЕТ СН'!$G$6-'СЕТ СН'!$G$26</f>
        <v>1407.1992578600002</v>
      </c>
      <c r="E90" s="36">
        <f>SUMIFS(СВЦЭМ!$D$33:$D$776,СВЦЭМ!$A$33:$A$776,$A90,СВЦЭМ!$B$33:$B$776,E$83)+'СЕТ СН'!$G$14+СВЦЭМ!$D$10+'СЕТ СН'!$G$6-'СЕТ СН'!$G$26</f>
        <v>1423.6352844800001</v>
      </c>
      <c r="F90" s="36">
        <f>SUMIFS(СВЦЭМ!$D$33:$D$776,СВЦЭМ!$A$33:$A$776,$A90,СВЦЭМ!$B$33:$B$776,F$83)+'СЕТ СН'!$G$14+СВЦЭМ!$D$10+'СЕТ СН'!$G$6-'СЕТ СН'!$G$26</f>
        <v>1430.8630404600001</v>
      </c>
      <c r="G90" s="36">
        <f>SUMIFS(СВЦЭМ!$D$33:$D$776,СВЦЭМ!$A$33:$A$776,$A90,СВЦЭМ!$B$33:$B$776,G$83)+'СЕТ СН'!$G$14+СВЦЭМ!$D$10+'СЕТ СН'!$G$6-'СЕТ СН'!$G$26</f>
        <v>1410.6962701299999</v>
      </c>
      <c r="H90" s="36">
        <f>SUMIFS(СВЦЭМ!$D$33:$D$776,СВЦЭМ!$A$33:$A$776,$A90,СВЦЭМ!$B$33:$B$776,H$83)+'СЕТ СН'!$G$14+СВЦЭМ!$D$10+'СЕТ СН'!$G$6-'СЕТ СН'!$G$26</f>
        <v>1331.6731344499999</v>
      </c>
      <c r="I90" s="36">
        <f>SUMIFS(СВЦЭМ!$D$33:$D$776,СВЦЭМ!$A$33:$A$776,$A90,СВЦЭМ!$B$33:$B$776,I$83)+'СЕТ СН'!$G$14+СВЦЭМ!$D$10+'СЕТ СН'!$G$6-'СЕТ СН'!$G$26</f>
        <v>1248.5791199700002</v>
      </c>
      <c r="J90" s="36">
        <f>SUMIFS(СВЦЭМ!$D$33:$D$776,СВЦЭМ!$A$33:$A$776,$A90,СВЦЭМ!$B$33:$B$776,J$83)+'СЕТ СН'!$G$14+СВЦЭМ!$D$10+'СЕТ СН'!$G$6-'СЕТ СН'!$G$26</f>
        <v>1235.1924161100001</v>
      </c>
      <c r="K90" s="36">
        <f>SUMIFS(СВЦЭМ!$D$33:$D$776,СВЦЭМ!$A$33:$A$776,$A90,СВЦЭМ!$B$33:$B$776,K$83)+'СЕТ СН'!$G$14+СВЦЭМ!$D$10+'СЕТ СН'!$G$6-'СЕТ СН'!$G$26</f>
        <v>1236.4460152900001</v>
      </c>
      <c r="L90" s="36">
        <f>SUMIFS(СВЦЭМ!$D$33:$D$776,СВЦЭМ!$A$33:$A$776,$A90,СВЦЭМ!$B$33:$B$776,L$83)+'СЕТ СН'!$G$14+СВЦЭМ!$D$10+'СЕТ СН'!$G$6-'СЕТ СН'!$G$26</f>
        <v>1234.6495248700001</v>
      </c>
      <c r="M90" s="36">
        <f>SUMIFS(СВЦЭМ!$D$33:$D$776,СВЦЭМ!$A$33:$A$776,$A90,СВЦЭМ!$B$33:$B$776,M$83)+'СЕТ СН'!$G$14+СВЦЭМ!$D$10+'СЕТ СН'!$G$6-'СЕТ СН'!$G$26</f>
        <v>1244.0223659100002</v>
      </c>
      <c r="N90" s="36">
        <f>SUMIFS(СВЦЭМ!$D$33:$D$776,СВЦЭМ!$A$33:$A$776,$A90,СВЦЭМ!$B$33:$B$776,N$83)+'СЕТ СН'!$G$14+СВЦЭМ!$D$10+'СЕТ СН'!$G$6-'СЕТ СН'!$G$26</f>
        <v>1250.8130354100001</v>
      </c>
      <c r="O90" s="36">
        <f>SUMIFS(СВЦЭМ!$D$33:$D$776,СВЦЭМ!$A$33:$A$776,$A90,СВЦЭМ!$B$33:$B$776,O$83)+'СЕТ СН'!$G$14+СВЦЭМ!$D$10+'СЕТ СН'!$G$6-'СЕТ СН'!$G$26</f>
        <v>1250.22807272</v>
      </c>
      <c r="P90" s="36">
        <f>SUMIFS(СВЦЭМ!$D$33:$D$776,СВЦЭМ!$A$33:$A$776,$A90,СВЦЭМ!$B$33:$B$776,P$83)+'СЕТ СН'!$G$14+СВЦЭМ!$D$10+'СЕТ СН'!$G$6-'СЕТ СН'!$G$26</f>
        <v>1248.90391505</v>
      </c>
      <c r="Q90" s="36">
        <f>SUMIFS(СВЦЭМ!$D$33:$D$776,СВЦЭМ!$A$33:$A$776,$A90,СВЦЭМ!$B$33:$B$776,Q$83)+'СЕТ СН'!$G$14+СВЦЭМ!$D$10+'СЕТ СН'!$G$6-'СЕТ СН'!$G$26</f>
        <v>1254.4912750600001</v>
      </c>
      <c r="R90" s="36">
        <f>SUMIFS(СВЦЭМ!$D$33:$D$776,СВЦЭМ!$A$33:$A$776,$A90,СВЦЭМ!$B$33:$B$776,R$83)+'СЕТ СН'!$G$14+СВЦЭМ!$D$10+'СЕТ СН'!$G$6-'СЕТ СН'!$G$26</f>
        <v>1252.85340036</v>
      </c>
      <c r="S90" s="36">
        <f>SUMIFS(СВЦЭМ!$D$33:$D$776,СВЦЭМ!$A$33:$A$776,$A90,СВЦЭМ!$B$33:$B$776,S$83)+'СЕТ СН'!$G$14+СВЦЭМ!$D$10+'СЕТ СН'!$G$6-'СЕТ СН'!$G$26</f>
        <v>1257.4755594500002</v>
      </c>
      <c r="T90" s="36">
        <f>SUMIFS(СВЦЭМ!$D$33:$D$776,СВЦЭМ!$A$33:$A$776,$A90,СВЦЭМ!$B$33:$B$776,T$83)+'СЕТ СН'!$G$14+СВЦЭМ!$D$10+'СЕТ СН'!$G$6-'СЕТ СН'!$G$26</f>
        <v>1246.97262813</v>
      </c>
      <c r="U90" s="36">
        <f>SUMIFS(СВЦЭМ!$D$33:$D$776,СВЦЭМ!$A$33:$A$776,$A90,СВЦЭМ!$B$33:$B$776,U$83)+'СЕТ СН'!$G$14+СВЦЭМ!$D$10+'СЕТ СН'!$G$6-'СЕТ СН'!$G$26</f>
        <v>1242.0393453400002</v>
      </c>
      <c r="V90" s="36">
        <f>SUMIFS(СВЦЭМ!$D$33:$D$776,СВЦЭМ!$A$33:$A$776,$A90,СВЦЭМ!$B$33:$B$776,V$83)+'СЕТ СН'!$G$14+СВЦЭМ!$D$10+'СЕТ СН'!$G$6-'СЕТ СН'!$G$26</f>
        <v>1235.55205331</v>
      </c>
      <c r="W90" s="36">
        <f>SUMIFS(СВЦЭМ!$D$33:$D$776,СВЦЭМ!$A$33:$A$776,$A90,СВЦЭМ!$B$33:$B$776,W$83)+'СЕТ СН'!$G$14+СВЦЭМ!$D$10+'СЕТ СН'!$G$6-'СЕТ СН'!$G$26</f>
        <v>1254.2909407000002</v>
      </c>
      <c r="X90" s="36">
        <f>SUMIFS(СВЦЭМ!$D$33:$D$776,СВЦЭМ!$A$33:$A$776,$A90,СВЦЭМ!$B$33:$B$776,X$83)+'СЕТ СН'!$G$14+СВЦЭМ!$D$10+'СЕТ СН'!$G$6-'СЕТ СН'!$G$26</f>
        <v>1273.5553344300001</v>
      </c>
      <c r="Y90" s="36">
        <f>SUMIFS(СВЦЭМ!$D$33:$D$776,СВЦЭМ!$A$33:$A$776,$A90,СВЦЭМ!$B$33:$B$776,Y$83)+'СЕТ СН'!$G$14+СВЦЭМ!$D$10+'СЕТ СН'!$G$6-'СЕТ СН'!$G$26</f>
        <v>1317.2098119900002</v>
      </c>
    </row>
    <row r="91" spans="1:27" ht="15.75" x14ac:dyDescent="0.2">
      <c r="A91" s="35">
        <f t="shared" si="2"/>
        <v>43746</v>
      </c>
      <c r="B91" s="36">
        <f>SUMIFS(СВЦЭМ!$D$33:$D$776,СВЦЭМ!$A$33:$A$776,$A91,СВЦЭМ!$B$33:$B$776,B$83)+'СЕТ СН'!$G$14+СВЦЭМ!$D$10+'СЕТ СН'!$G$6-'СЕТ СН'!$G$26</f>
        <v>1282.3558747000002</v>
      </c>
      <c r="C91" s="36">
        <f>SUMIFS(СВЦЭМ!$D$33:$D$776,СВЦЭМ!$A$33:$A$776,$A91,СВЦЭМ!$B$33:$B$776,C$83)+'СЕТ СН'!$G$14+СВЦЭМ!$D$10+'СЕТ СН'!$G$6-'СЕТ СН'!$G$26</f>
        <v>1338.2723021900001</v>
      </c>
      <c r="D91" s="36">
        <f>SUMIFS(СВЦЭМ!$D$33:$D$776,СВЦЭМ!$A$33:$A$776,$A91,СВЦЭМ!$B$33:$B$776,D$83)+'СЕТ СН'!$G$14+СВЦЭМ!$D$10+'СЕТ СН'!$G$6-'СЕТ СН'!$G$26</f>
        <v>1330.2520262</v>
      </c>
      <c r="E91" s="36">
        <f>SUMIFS(СВЦЭМ!$D$33:$D$776,СВЦЭМ!$A$33:$A$776,$A91,СВЦЭМ!$B$33:$B$776,E$83)+'СЕТ СН'!$G$14+СВЦЭМ!$D$10+'СЕТ СН'!$G$6-'СЕТ СН'!$G$26</f>
        <v>1343.8432048</v>
      </c>
      <c r="F91" s="36">
        <f>SUMIFS(СВЦЭМ!$D$33:$D$776,СВЦЭМ!$A$33:$A$776,$A91,СВЦЭМ!$B$33:$B$776,F$83)+'СЕТ СН'!$G$14+СВЦЭМ!$D$10+'СЕТ СН'!$G$6-'СЕТ СН'!$G$26</f>
        <v>1342.44204261</v>
      </c>
      <c r="G91" s="36">
        <f>SUMIFS(СВЦЭМ!$D$33:$D$776,СВЦЭМ!$A$33:$A$776,$A91,СВЦЭМ!$B$33:$B$776,G$83)+'СЕТ СН'!$G$14+СВЦЭМ!$D$10+'СЕТ СН'!$G$6-'СЕТ СН'!$G$26</f>
        <v>1331.1670051900001</v>
      </c>
      <c r="H91" s="36">
        <f>SUMIFS(СВЦЭМ!$D$33:$D$776,СВЦЭМ!$A$33:$A$776,$A91,СВЦЭМ!$B$33:$B$776,H$83)+'СЕТ СН'!$G$14+СВЦЭМ!$D$10+'СЕТ СН'!$G$6-'СЕТ СН'!$G$26</f>
        <v>1306.52630542</v>
      </c>
      <c r="I91" s="36">
        <f>SUMIFS(СВЦЭМ!$D$33:$D$776,СВЦЭМ!$A$33:$A$776,$A91,СВЦЭМ!$B$33:$B$776,I$83)+'СЕТ СН'!$G$14+СВЦЭМ!$D$10+'СЕТ СН'!$G$6-'СЕТ СН'!$G$26</f>
        <v>1266.7399038900001</v>
      </c>
      <c r="J91" s="36">
        <f>SUMIFS(СВЦЭМ!$D$33:$D$776,СВЦЭМ!$A$33:$A$776,$A91,СВЦЭМ!$B$33:$B$776,J$83)+'СЕТ СН'!$G$14+СВЦЭМ!$D$10+'СЕТ СН'!$G$6-'СЕТ СН'!$G$26</f>
        <v>1240.63280558</v>
      </c>
      <c r="K91" s="36">
        <f>SUMIFS(СВЦЭМ!$D$33:$D$776,СВЦЭМ!$A$33:$A$776,$A91,СВЦЭМ!$B$33:$B$776,K$83)+'СЕТ СН'!$G$14+СВЦЭМ!$D$10+'СЕТ СН'!$G$6-'СЕТ СН'!$G$26</f>
        <v>1242.8246289000001</v>
      </c>
      <c r="L91" s="36">
        <f>SUMIFS(СВЦЭМ!$D$33:$D$776,СВЦЭМ!$A$33:$A$776,$A91,СВЦЭМ!$B$33:$B$776,L$83)+'СЕТ СН'!$G$14+СВЦЭМ!$D$10+'СЕТ СН'!$G$6-'СЕТ СН'!$G$26</f>
        <v>1246.8726154200001</v>
      </c>
      <c r="M91" s="36">
        <f>SUMIFS(СВЦЭМ!$D$33:$D$776,СВЦЭМ!$A$33:$A$776,$A91,СВЦЭМ!$B$33:$B$776,M$83)+'СЕТ СН'!$G$14+СВЦЭМ!$D$10+'СЕТ СН'!$G$6-'СЕТ СН'!$G$26</f>
        <v>1239.5686475800001</v>
      </c>
      <c r="N91" s="36">
        <f>SUMIFS(СВЦЭМ!$D$33:$D$776,СВЦЭМ!$A$33:$A$776,$A91,СВЦЭМ!$B$33:$B$776,N$83)+'СЕТ СН'!$G$14+СВЦЭМ!$D$10+'СЕТ СН'!$G$6-'СЕТ СН'!$G$26</f>
        <v>1220.1796055100001</v>
      </c>
      <c r="O91" s="36">
        <f>SUMIFS(СВЦЭМ!$D$33:$D$776,СВЦЭМ!$A$33:$A$776,$A91,СВЦЭМ!$B$33:$B$776,O$83)+'СЕТ СН'!$G$14+СВЦЭМ!$D$10+'СЕТ СН'!$G$6-'СЕТ СН'!$G$26</f>
        <v>1192.6890342000002</v>
      </c>
      <c r="P91" s="36">
        <f>SUMIFS(СВЦЭМ!$D$33:$D$776,СВЦЭМ!$A$33:$A$776,$A91,СВЦЭМ!$B$33:$B$776,P$83)+'СЕТ СН'!$G$14+СВЦЭМ!$D$10+'СЕТ СН'!$G$6-'СЕТ СН'!$G$26</f>
        <v>1243.3136128800002</v>
      </c>
      <c r="Q91" s="36">
        <f>SUMIFS(СВЦЭМ!$D$33:$D$776,СВЦЭМ!$A$33:$A$776,$A91,СВЦЭМ!$B$33:$B$776,Q$83)+'СЕТ СН'!$G$14+СВЦЭМ!$D$10+'СЕТ СН'!$G$6-'СЕТ СН'!$G$26</f>
        <v>1290.8783735900001</v>
      </c>
      <c r="R91" s="36">
        <f>SUMIFS(СВЦЭМ!$D$33:$D$776,СВЦЭМ!$A$33:$A$776,$A91,СВЦЭМ!$B$33:$B$776,R$83)+'СЕТ СН'!$G$14+СВЦЭМ!$D$10+'СЕТ СН'!$G$6-'СЕТ СН'!$G$26</f>
        <v>1187.79269656</v>
      </c>
      <c r="S91" s="36">
        <f>SUMIFS(СВЦЭМ!$D$33:$D$776,СВЦЭМ!$A$33:$A$776,$A91,СВЦЭМ!$B$33:$B$776,S$83)+'СЕТ СН'!$G$14+СВЦЭМ!$D$10+'СЕТ СН'!$G$6-'СЕТ СН'!$G$26</f>
        <v>1194.3651592199999</v>
      </c>
      <c r="T91" s="36">
        <f>SUMIFS(СВЦЭМ!$D$33:$D$776,СВЦЭМ!$A$33:$A$776,$A91,СВЦЭМ!$B$33:$B$776,T$83)+'СЕТ СН'!$G$14+СВЦЭМ!$D$10+'СЕТ СН'!$G$6-'СЕТ СН'!$G$26</f>
        <v>1208.00761526</v>
      </c>
      <c r="U91" s="36">
        <f>SUMIFS(СВЦЭМ!$D$33:$D$776,СВЦЭМ!$A$33:$A$776,$A91,СВЦЭМ!$B$33:$B$776,U$83)+'СЕТ СН'!$G$14+СВЦЭМ!$D$10+'СЕТ СН'!$G$6-'СЕТ СН'!$G$26</f>
        <v>1231.0705487099999</v>
      </c>
      <c r="V91" s="36">
        <f>SUMIFS(СВЦЭМ!$D$33:$D$776,СВЦЭМ!$A$33:$A$776,$A91,СВЦЭМ!$B$33:$B$776,V$83)+'СЕТ СН'!$G$14+СВЦЭМ!$D$10+'СЕТ СН'!$G$6-'СЕТ СН'!$G$26</f>
        <v>1235.2711515800002</v>
      </c>
      <c r="W91" s="36">
        <f>SUMIFS(СВЦЭМ!$D$33:$D$776,СВЦЭМ!$A$33:$A$776,$A91,СВЦЭМ!$B$33:$B$776,W$83)+'СЕТ СН'!$G$14+СВЦЭМ!$D$10+'СЕТ СН'!$G$6-'СЕТ СН'!$G$26</f>
        <v>1223.3082493700001</v>
      </c>
      <c r="X91" s="36">
        <f>SUMIFS(СВЦЭМ!$D$33:$D$776,СВЦЭМ!$A$33:$A$776,$A91,СВЦЭМ!$B$33:$B$776,X$83)+'СЕТ СН'!$G$14+СВЦЭМ!$D$10+'СЕТ СН'!$G$6-'СЕТ СН'!$G$26</f>
        <v>1188.0413730600001</v>
      </c>
      <c r="Y91" s="36">
        <f>SUMIFS(СВЦЭМ!$D$33:$D$776,СВЦЭМ!$A$33:$A$776,$A91,СВЦЭМ!$B$33:$B$776,Y$83)+'СЕТ СН'!$G$14+СВЦЭМ!$D$10+'СЕТ СН'!$G$6-'СЕТ СН'!$G$26</f>
        <v>1165.3114280700001</v>
      </c>
    </row>
    <row r="92" spans="1:27" ht="15.75" x14ac:dyDescent="0.2">
      <c r="A92" s="35">
        <f t="shared" si="2"/>
        <v>43747</v>
      </c>
      <c r="B92" s="36">
        <f>SUMIFS(СВЦЭМ!$D$33:$D$776,СВЦЭМ!$A$33:$A$776,$A92,СВЦЭМ!$B$33:$B$776,B$83)+'СЕТ СН'!$G$14+СВЦЭМ!$D$10+'СЕТ СН'!$G$6-'СЕТ СН'!$G$26</f>
        <v>1302.5660983800001</v>
      </c>
      <c r="C92" s="36">
        <f>SUMIFS(СВЦЭМ!$D$33:$D$776,СВЦЭМ!$A$33:$A$776,$A92,СВЦЭМ!$B$33:$B$776,C$83)+'СЕТ СН'!$G$14+СВЦЭМ!$D$10+'СЕТ СН'!$G$6-'СЕТ СН'!$G$26</f>
        <v>1337.78262692</v>
      </c>
      <c r="D92" s="36">
        <f>SUMIFS(СВЦЭМ!$D$33:$D$776,СВЦЭМ!$A$33:$A$776,$A92,СВЦЭМ!$B$33:$B$776,D$83)+'СЕТ СН'!$G$14+СВЦЭМ!$D$10+'СЕТ СН'!$G$6-'СЕТ СН'!$G$26</f>
        <v>1363.2264715599999</v>
      </c>
      <c r="E92" s="36">
        <f>SUMIFS(СВЦЭМ!$D$33:$D$776,СВЦЭМ!$A$33:$A$776,$A92,СВЦЭМ!$B$33:$B$776,E$83)+'СЕТ СН'!$G$14+СВЦЭМ!$D$10+'СЕТ СН'!$G$6-'СЕТ СН'!$G$26</f>
        <v>1374.9911268200001</v>
      </c>
      <c r="F92" s="36">
        <f>SUMIFS(СВЦЭМ!$D$33:$D$776,СВЦЭМ!$A$33:$A$776,$A92,СВЦЭМ!$B$33:$B$776,F$83)+'СЕТ СН'!$G$14+СВЦЭМ!$D$10+'СЕТ СН'!$G$6-'СЕТ СН'!$G$26</f>
        <v>1377.23353866</v>
      </c>
      <c r="G92" s="36">
        <f>SUMIFS(СВЦЭМ!$D$33:$D$776,СВЦЭМ!$A$33:$A$776,$A92,СВЦЭМ!$B$33:$B$776,G$83)+'СЕТ СН'!$G$14+СВЦЭМ!$D$10+'СЕТ СН'!$G$6-'СЕТ СН'!$G$26</f>
        <v>1357.5599067799999</v>
      </c>
      <c r="H92" s="36">
        <f>SUMIFS(СВЦЭМ!$D$33:$D$776,СВЦЭМ!$A$33:$A$776,$A92,СВЦЭМ!$B$33:$B$776,H$83)+'СЕТ СН'!$G$14+СВЦЭМ!$D$10+'СЕТ СН'!$G$6-'СЕТ СН'!$G$26</f>
        <v>1320.80420959</v>
      </c>
      <c r="I92" s="36">
        <f>SUMIFS(СВЦЭМ!$D$33:$D$776,СВЦЭМ!$A$33:$A$776,$A92,СВЦЭМ!$B$33:$B$776,I$83)+'СЕТ СН'!$G$14+СВЦЭМ!$D$10+'СЕТ СН'!$G$6-'СЕТ СН'!$G$26</f>
        <v>1295.5159817399999</v>
      </c>
      <c r="J92" s="36">
        <f>SUMIFS(СВЦЭМ!$D$33:$D$776,СВЦЭМ!$A$33:$A$776,$A92,СВЦЭМ!$B$33:$B$776,J$83)+'СЕТ СН'!$G$14+СВЦЭМ!$D$10+'СЕТ СН'!$G$6-'СЕТ СН'!$G$26</f>
        <v>1300.6688294400001</v>
      </c>
      <c r="K92" s="36">
        <f>SUMIFS(СВЦЭМ!$D$33:$D$776,СВЦЭМ!$A$33:$A$776,$A92,СВЦЭМ!$B$33:$B$776,K$83)+'СЕТ СН'!$G$14+СВЦЭМ!$D$10+'СЕТ СН'!$G$6-'СЕТ СН'!$G$26</f>
        <v>1313.4666384100001</v>
      </c>
      <c r="L92" s="36">
        <f>SUMIFS(СВЦЭМ!$D$33:$D$776,СВЦЭМ!$A$33:$A$776,$A92,СВЦЭМ!$B$33:$B$776,L$83)+'СЕТ СН'!$G$14+СВЦЭМ!$D$10+'СЕТ СН'!$G$6-'СЕТ СН'!$G$26</f>
        <v>1315.79456282</v>
      </c>
      <c r="M92" s="36">
        <f>SUMIFS(СВЦЭМ!$D$33:$D$776,СВЦЭМ!$A$33:$A$776,$A92,СВЦЭМ!$B$33:$B$776,M$83)+'СЕТ СН'!$G$14+СВЦЭМ!$D$10+'СЕТ СН'!$G$6-'СЕТ СН'!$G$26</f>
        <v>1311.2388735500001</v>
      </c>
      <c r="N92" s="36">
        <f>SUMIFS(СВЦЭМ!$D$33:$D$776,СВЦЭМ!$A$33:$A$776,$A92,СВЦЭМ!$B$33:$B$776,N$83)+'СЕТ СН'!$G$14+СВЦЭМ!$D$10+'СЕТ СН'!$G$6-'СЕТ СН'!$G$26</f>
        <v>1263.1209846000002</v>
      </c>
      <c r="O92" s="36">
        <f>SUMIFS(СВЦЭМ!$D$33:$D$776,СВЦЭМ!$A$33:$A$776,$A92,СВЦЭМ!$B$33:$B$776,O$83)+'СЕТ СН'!$G$14+СВЦЭМ!$D$10+'СЕТ СН'!$G$6-'СЕТ СН'!$G$26</f>
        <v>1241.0080750100001</v>
      </c>
      <c r="P92" s="36">
        <f>SUMIFS(СВЦЭМ!$D$33:$D$776,СВЦЭМ!$A$33:$A$776,$A92,СВЦЭМ!$B$33:$B$776,P$83)+'СЕТ СН'!$G$14+СВЦЭМ!$D$10+'СЕТ СН'!$G$6-'СЕТ СН'!$G$26</f>
        <v>1242.5240579900001</v>
      </c>
      <c r="Q92" s="36">
        <f>SUMIFS(СВЦЭМ!$D$33:$D$776,СВЦЭМ!$A$33:$A$776,$A92,СВЦЭМ!$B$33:$B$776,Q$83)+'СЕТ СН'!$G$14+СВЦЭМ!$D$10+'СЕТ СН'!$G$6-'СЕТ СН'!$G$26</f>
        <v>1242.2215650000001</v>
      </c>
      <c r="R92" s="36">
        <f>SUMIFS(СВЦЭМ!$D$33:$D$776,СВЦЭМ!$A$33:$A$776,$A92,СВЦЭМ!$B$33:$B$776,R$83)+'СЕТ СН'!$G$14+СВЦЭМ!$D$10+'СЕТ СН'!$G$6-'СЕТ СН'!$G$26</f>
        <v>1234.15373331</v>
      </c>
      <c r="S92" s="36">
        <f>SUMIFS(СВЦЭМ!$D$33:$D$776,СВЦЭМ!$A$33:$A$776,$A92,СВЦЭМ!$B$33:$B$776,S$83)+'СЕТ СН'!$G$14+СВЦЭМ!$D$10+'СЕТ СН'!$G$6-'СЕТ СН'!$G$26</f>
        <v>1237.02598616</v>
      </c>
      <c r="T92" s="36">
        <f>SUMIFS(СВЦЭМ!$D$33:$D$776,СВЦЭМ!$A$33:$A$776,$A92,СВЦЭМ!$B$33:$B$776,T$83)+'СЕТ СН'!$G$14+СВЦЭМ!$D$10+'СЕТ СН'!$G$6-'СЕТ СН'!$G$26</f>
        <v>1259.65275647</v>
      </c>
      <c r="U92" s="36">
        <f>SUMIFS(СВЦЭМ!$D$33:$D$776,СВЦЭМ!$A$33:$A$776,$A92,СВЦЭМ!$B$33:$B$776,U$83)+'СЕТ СН'!$G$14+СВЦЭМ!$D$10+'СЕТ СН'!$G$6-'СЕТ СН'!$G$26</f>
        <v>1250.6830905000002</v>
      </c>
      <c r="V92" s="36">
        <f>SUMIFS(СВЦЭМ!$D$33:$D$776,СВЦЭМ!$A$33:$A$776,$A92,СВЦЭМ!$B$33:$B$776,V$83)+'СЕТ СН'!$G$14+СВЦЭМ!$D$10+'СЕТ СН'!$G$6-'СЕТ СН'!$G$26</f>
        <v>1242.9115646</v>
      </c>
      <c r="W92" s="36">
        <f>SUMIFS(СВЦЭМ!$D$33:$D$776,СВЦЭМ!$A$33:$A$776,$A92,СВЦЭМ!$B$33:$B$776,W$83)+'СЕТ СН'!$G$14+СВЦЭМ!$D$10+'СЕТ СН'!$G$6-'СЕТ СН'!$G$26</f>
        <v>1259.0472955800001</v>
      </c>
      <c r="X92" s="36">
        <f>SUMIFS(СВЦЭМ!$D$33:$D$776,СВЦЭМ!$A$33:$A$776,$A92,СВЦЭМ!$B$33:$B$776,X$83)+'СЕТ СН'!$G$14+СВЦЭМ!$D$10+'СЕТ СН'!$G$6-'СЕТ СН'!$G$26</f>
        <v>1236.0627708400002</v>
      </c>
      <c r="Y92" s="36">
        <f>SUMIFS(СВЦЭМ!$D$33:$D$776,СВЦЭМ!$A$33:$A$776,$A92,СВЦЭМ!$B$33:$B$776,Y$83)+'СЕТ СН'!$G$14+СВЦЭМ!$D$10+'СЕТ СН'!$G$6-'СЕТ СН'!$G$26</f>
        <v>1248.4525966599999</v>
      </c>
    </row>
    <row r="93" spans="1:27" ht="15.75" x14ac:dyDescent="0.2">
      <c r="A93" s="35">
        <f t="shared" si="2"/>
        <v>43748</v>
      </c>
      <c r="B93" s="36">
        <f>SUMIFS(СВЦЭМ!$D$33:$D$776,СВЦЭМ!$A$33:$A$776,$A93,СВЦЭМ!$B$33:$B$776,B$83)+'СЕТ СН'!$G$14+СВЦЭМ!$D$10+'СЕТ СН'!$G$6-'СЕТ СН'!$G$26</f>
        <v>1404.9158967200001</v>
      </c>
      <c r="C93" s="36">
        <f>SUMIFS(СВЦЭМ!$D$33:$D$776,СВЦЭМ!$A$33:$A$776,$A93,СВЦЭМ!$B$33:$B$776,C$83)+'СЕТ СН'!$G$14+СВЦЭМ!$D$10+'СЕТ СН'!$G$6-'СЕТ СН'!$G$26</f>
        <v>1447.4801299400001</v>
      </c>
      <c r="D93" s="36">
        <f>SUMIFS(СВЦЭМ!$D$33:$D$776,СВЦЭМ!$A$33:$A$776,$A93,СВЦЭМ!$B$33:$B$776,D$83)+'СЕТ СН'!$G$14+СВЦЭМ!$D$10+'СЕТ СН'!$G$6-'СЕТ СН'!$G$26</f>
        <v>1469.3712658600002</v>
      </c>
      <c r="E93" s="36">
        <f>SUMIFS(СВЦЭМ!$D$33:$D$776,СВЦЭМ!$A$33:$A$776,$A93,СВЦЭМ!$B$33:$B$776,E$83)+'СЕТ СН'!$G$14+СВЦЭМ!$D$10+'СЕТ СН'!$G$6-'СЕТ СН'!$G$26</f>
        <v>1477.3540763200001</v>
      </c>
      <c r="F93" s="36">
        <f>SUMIFS(СВЦЭМ!$D$33:$D$776,СВЦЭМ!$A$33:$A$776,$A93,СВЦЭМ!$B$33:$B$776,F$83)+'СЕТ СН'!$G$14+СВЦЭМ!$D$10+'СЕТ СН'!$G$6-'СЕТ СН'!$G$26</f>
        <v>1482.4404267800001</v>
      </c>
      <c r="G93" s="36">
        <f>SUMIFS(СВЦЭМ!$D$33:$D$776,СВЦЭМ!$A$33:$A$776,$A93,СВЦЭМ!$B$33:$B$776,G$83)+'СЕТ СН'!$G$14+СВЦЭМ!$D$10+'СЕТ СН'!$G$6-'СЕТ СН'!$G$26</f>
        <v>1464.1822023200002</v>
      </c>
      <c r="H93" s="36">
        <f>SUMIFS(СВЦЭМ!$D$33:$D$776,СВЦЭМ!$A$33:$A$776,$A93,СВЦЭМ!$B$33:$B$776,H$83)+'СЕТ СН'!$G$14+СВЦЭМ!$D$10+'СЕТ СН'!$G$6-'СЕТ СН'!$G$26</f>
        <v>1430.5311388700002</v>
      </c>
      <c r="I93" s="36">
        <f>SUMIFS(СВЦЭМ!$D$33:$D$776,СВЦЭМ!$A$33:$A$776,$A93,СВЦЭМ!$B$33:$B$776,I$83)+'СЕТ СН'!$G$14+СВЦЭМ!$D$10+'СЕТ СН'!$G$6-'СЕТ СН'!$G$26</f>
        <v>1341.6316169500001</v>
      </c>
      <c r="J93" s="36">
        <f>SUMIFS(СВЦЭМ!$D$33:$D$776,СВЦЭМ!$A$33:$A$776,$A93,СВЦЭМ!$B$33:$B$776,J$83)+'СЕТ СН'!$G$14+СВЦЭМ!$D$10+'СЕТ СН'!$G$6-'СЕТ СН'!$G$26</f>
        <v>1330.51114117</v>
      </c>
      <c r="K93" s="36">
        <f>SUMIFS(СВЦЭМ!$D$33:$D$776,СВЦЭМ!$A$33:$A$776,$A93,СВЦЭМ!$B$33:$B$776,K$83)+'СЕТ СН'!$G$14+СВЦЭМ!$D$10+'СЕТ СН'!$G$6-'СЕТ СН'!$G$26</f>
        <v>1324.35564905</v>
      </c>
      <c r="L93" s="36">
        <f>SUMIFS(СВЦЭМ!$D$33:$D$776,СВЦЭМ!$A$33:$A$776,$A93,СВЦЭМ!$B$33:$B$776,L$83)+'СЕТ СН'!$G$14+СВЦЭМ!$D$10+'СЕТ СН'!$G$6-'СЕТ СН'!$G$26</f>
        <v>1321.2011598200002</v>
      </c>
      <c r="M93" s="36">
        <f>SUMIFS(СВЦЭМ!$D$33:$D$776,СВЦЭМ!$A$33:$A$776,$A93,СВЦЭМ!$B$33:$B$776,M$83)+'СЕТ СН'!$G$14+СВЦЭМ!$D$10+'СЕТ СН'!$G$6-'СЕТ СН'!$G$26</f>
        <v>1327.57259544</v>
      </c>
      <c r="N93" s="36">
        <f>SUMIFS(СВЦЭМ!$D$33:$D$776,СВЦЭМ!$A$33:$A$776,$A93,СВЦЭМ!$B$33:$B$776,N$83)+'СЕТ СН'!$G$14+СВЦЭМ!$D$10+'СЕТ СН'!$G$6-'СЕТ СН'!$G$26</f>
        <v>1292.1756472500001</v>
      </c>
      <c r="O93" s="36">
        <f>SUMIFS(СВЦЭМ!$D$33:$D$776,СВЦЭМ!$A$33:$A$776,$A93,СВЦЭМ!$B$33:$B$776,O$83)+'СЕТ СН'!$G$14+СВЦЭМ!$D$10+'СЕТ СН'!$G$6-'СЕТ СН'!$G$26</f>
        <v>1253.5035029600001</v>
      </c>
      <c r="P93" s="36">
        <f>SUMIFS(СВЦЭМ!$D$33:$D$776,СВЦЭМ!$A$33:$A$776,$A93,СВЦЭМ!$B$33:$B$776,P$83)+'СЕТ СН'!$G$14+СВЦЭМ!$D$10+'СЕТ СН'!$G$6-'СЕТ СН'!$G$26</f>
        <v>1255.85363424</v>
      </c>
      <c r="Q93" s="36">
        <f>SUMIFS(СВЦЭМ!$D$33:$D$776,СВЦЭМ!$A$33:$A$776,$A93,СВЦЭМ!$B$33:$B$776,Q$83)+'СЕТ СН'!$G$14+СВЦЭМ!$D$10+'СЕТ СН'!$G$6-'СЕТ СН'!$G$26</f>
        <v>1255.64668226</v>
      </c>
      <c r="R93" s="36">
        <f>SUMIFS(СВЦЭМ!$D$33:$D$776,СВЦЭМ!$A$33:$A$776,$A93,СВЦЭМ!$B$33:$B$776,R$83)+'СЕТ СН'!$G$14+СВЦЭМ!$D$10+'СЕТ СН'!$G$6-'СЕТ СН'!$G$26</f>
        <v>1256.0729466600001</v>
      </c>
      <c r="S93" s="36">
        <f>SUMIFS(СВЦЭМ!$D$33:$D$776,СВЦЭМ!$A$33:$A$776,$A93,СВЦЭМ!$B$33:$B$776,S$83)+'СЕТ СН'!$G$14+СВЦЭМ!$D$10+'СЕТ СН'!$G$6-'СЕТ СН'!$G$26</f>
        <v>1265.0602803900001</v>
      </c>
      <c r="T93" s="36">
        <f>SUMIFS(СВЦЭМ!$D$33:$D$776,СВЦЭМ!$A$33:$A$776,$A93,СВЦЭМ!$B$33:$B$776,T$83)+'СЕТ СН'!$G$14+СВЦЭМ!$D$10+'СЕТ СН'!$G$6-'СЕТ СН'!$G$26</f>
        <v>1271.1210557200002</v>
      </c>
      <c r="U93" s="36">
        <f>SUMIFS(СВЦЭМ!$D$33:$D$776,СВЦЭМ!$A$33:$A$776,$A93,СВЦЭМ!$B$33:$B$776,U$83)+'СЕТ СН'!$G$14+СВЦЭМ!$D$10+'СЕТ СН'!$G$6-'СЕТ СН'!$G$26</f>
        <v>1286.7589968699999</v>
      </c>
      <c r="V93" s="36">
        <f>SUMIFS(СВЦЭМ!$D$33:$D$776,СВЦЭМ!$A$33:$A$776,$A93,СВЦЭМ!$B$33:$B$776,V$83)+'СЕТ СН'!$G$14+СВЦЭМ!$D$10+'СЕТ СН'!$G$6-'СЕТ СН'!$G$26</f>
        <v>1284.41704961</v>
      </c>
      <c r="W93" s="36">
        <f>SUMIFS(СВЦЭМ!$D$33:$D$776,СВЦЭМ!$A$33:$A$776,$A93,СВЦЭМ!$B$33:$B$776,W$83)+'СЕТ СН'!$G$14+СВЦЭМ!$D$10+'СЕТ СН'!$G$6-'СЕТ СН'!$G$26</f>
        <v>1277.71085249</v>
      </c>
      <c r="X93" s="36">
        <f>SUMIFS(СВЦЭМ!$D$33:$D$776,СВЦЭМ!$A$33:$A$776,$A93,СВЦЭМ!$B$33:$B$776,X$83)+'СЕТ СН'!$G$14+СВЦЭМ!$D$10+'СЕТ СН'!$G$6-'СЕТ СН'!$G$26</f>
        <v>1268.2288754400001</v>
      </c>
      <c r="Y93" s="36">
        <f>SUMIFS(СВЦЭМ!$D$33:$D$776,СВЦЭМ!$A$33:$A$776,$A93,СВЦЭМ!$B$33:$B$776,Y$83)+'СЕТ СН'!$G$14+СВЦЭМ!$D$10+'СЕТ СН'!$G$6-'СЕТ СН'!$G$26</f>
        <v>1296.0625014500001</v>
      </c>
    </row>
    <row r="94" spans="1:27" ht="15.75" x14ac:dyDescent="0.2">
      <c r="A94" s="35">
        <f t="shared" si="2"/>
        <v>43749</v>
      </c>
      <c r="B94" s="36">
        <f>SUMIFS(СВЦЭМ!$D$33:$D$776,СВЦЭМ!$A$33:$A$776,$A94,СВЦЭМ!$B$33:$B$776,B$83)+'СЕТ СН'!$G$14+СВЦЭМ!$D$10+'СЕТ СН'!$G$6-'СЕТ СН'!$G$26</f>
        <v>1361.4156413600001</v>
      </c>
      <c r="C94" s="36">
        <f>SUMIFS(СВЦЭМ!$D$33:$D$776,СВЦЭМ!$A$33:$A$776,$A94,СВЦЭМ!$B$33:$B$776,C$83)+'СЕТ СН'!$G$14+СВЦЭМ!$D$10+'СЕТ СН'!$G$6-'СЕТ СН'!$G$26</f>
        <v>1419.4121715599999</v>
      </c>
      <c r="D94" s="36">
        <f>SUMIFS(СВЦЭМ!$D$33:$D$776,СВЦЭМ!$A$33:$A$776,$A94,СВЦЭМ!$B$33:$B$776,D$83)+'СЕТ СН'!$G$14+СВЦЭМ!$D$10+'СЕТ СН'!$G$6-'СЕТ СН'!$G$26</f>
        <v>1430.5033248100001</v>
      </c>
      <c r="E94" s="36">
        <f>SUMIFS(СВЦЭМ!$D$33:$D$776,СВЦЭМ!$A$33:$A$776,$A94,СВЦЭМ!$B$33:$B$776,E$83)+'СЕТ СН'!$G$14+СВЦЭМ!$D$10+'СЕТ СН'!$G$6-'СЕТ СН'!$G$26</f>
        <v>1435.8306487899999</v>
      </c>
      <c r="F94" s="36">
        <f>SUMIFS(СВЦЭМ!$D$33:$D$776,СВЦЭМ!$A$33:$A$776,$A94,СВЦЭМ!$B$33:$B$776,F$83)+'СЕТ СН'!$G$14+СВЦЭМ!$D$10+'СЕТ СН'!$G$6-'СЕТ СН'!$G$26</f>
        <v>1430.4158667199999</v>
      </c>
      <c r="G94" s="36">
        <f>SUMIFS(СВЦЭМ!$D$33:$D$776,СВЦЭМ!$A$33:$A$776,$A94,СВЦЭМ!$B$33:$B$776,G$83)+'СЕТ СН'!$G$14+СВЦЭМ!$D$10+'СЕТ СН'!$G$6-'СЕТ СН'!$G$26</f>
        <v>1413.6569675200001</v>
      </c>
      <c r="H94" s="36">
        <f>SUMIFS(СВЦЭМ!$D$33:$D$776,СВЦЭМ!$A$33:$A$776,$A94,СВЦЭМ!$B$33:$B$776,H$83)+'СЕТ СН'!$G$14+СВЦЭМ!$D$10+'СЕТ СН'!$G$6-'СЕТ СН'!$G$26</f>
        <v>1371.10361919</v>
      </c>
      <c r="I94" s="36">
        <f>SUMIFS(СВЦЭМ!$D$33:$D$776,СВЦЭМ!$A$33:$A$776,$A94,СВЦЭМ!$B$33:$B$776,I$83)+'СЕТ СН'!$G$14+СВЦЭМ!$D$10+'СЕТ СН'!$G$6-'СЕТ СН'!$G$26</f>
        <v>1348.1876117300001</v>
      </c>
      <c r="J94" s="36">
        <f>SUMIFS(СВЦЭМ!$D$33:$D$776,СВЦЭМ!$A$33:$A$776,$A94,СВЦЭМ!$B$33:$B$776,J$83)+'СЕТ СН'!$G$14+СВЦЭМ!$D$10+'СЕТ СН'!$G$6-'СЕТ СН'!$G$26</f>
        <v>1326.8398971199999</v>
      </c>
      <c r="K94" s="36">
        <f>SUMIFS(СВЦЭМ!$D$33:$D$776,СВЦЭМ!$A$33:$A$776,$A94,СВЦЭМ!$B$33:$B$776,K$83)+'СЕТ СН'!$G$14+СВЦЭМ!$D$10+'СЕТ СН'!$G$6-'СЕТ СН'!$G$26</f>
        <v>1315.91111916</v>
      </c>
      <c r="L94" s="36">
        <f>SUMIFS(СВЦЭМ!$D$33:$D$776,СВЦЭМ!$A$33:$A$776,$A94,СВЦЭМ!$B$33:$B$776,L$83)+'СЕТ СН'!$G$14+СВЦЭМ!$D$10+'СЕТ СН'!$G$6-'СЕТ СН'!$G$26</f>
        <v>1316.56863208</v>
      </c>
      <c r="M94" s="36">
        <f>SUMIFS(СВЦЭМ!$D$33:$D$776,СВЦЭМ!$A$33:$A$776,$A94,СВЦЭМ!$B$33:$B$776,M$83)+'СЕТ СН'!$G$14+СВЦЭМ!$D$10+'СЕТ СН'!$G$6-'СЕТ СН'!$G$26</f>
        <v>1319.4869634300001</v>
      </c>
      <c r="N94" s="36">
        <f>SUMIFS(СВЦЭМ!$D$33:$D$776,СВЦЭМ!$A$33:$A$776,$A94,СВЦЭМ!$B$33:$B$776,N$83)+'СЕТ СН'!$G$14+СВЦЭМ!$D$10+'СЕТ СН'!$G$6-'СЕТ СН'!$G$26</f>
        <v>1289.7419188700001</v>
      </c>
      <c r="O94" s="36">
        <f>SUMIFS(СВЦЭМ!$D$33:$D$776,СВЦЭМ!$A$33:$A$776,$A94,СВЦЭМ!$B$33:$B$776,O$83)+'СЕТ СН'!$G$14+СВЦЭМ!$D$10+'СЕТ СН'!$G$6-'СЕТ СН'!$G$26</f>
        <v>1265.83777904</v>
      </c>
      <c r="P94" s="36">
        <f>SUMIFS(СВЦЭМ!$D$33:$D$776,СВЦЭМ!$A$33:$A$776,$A94,СВЦЭМ!$B$33:$B$776,P$83)+'СЕТ СН'!$G$14+СВЦЭМ!$D$10+'СЕТ СН'!$G$6-'СЕТ СН'!$G$26</f>
        <v>1276.8603733099999</v>
      </c>
      <c r="Q94" s="36">
        <f>SUMIFS(СВЦЭМ!$D$33:$D$776,СВЦЭМ!$A$33:$A$776,$A94,СВЦЭМ!$B$33:$B$776,Q$83)+'СЕТ СН'!$G$14+СВЦЭМ!$D$10+'СЕТ СН'!$G$6-'СЕТ СН'!$G$26</f>
        <v>1278.23203736</v>
      </c>
      <c r="R94" s="36">
        <f>SUMIFS(СВЦЭМ!$D$33:$D$776,СВЦЭМ!$A$33:$A$776,$A94,СВЦЭМ!$B$33:$B$776,R$83)+'СЕТ СН'!$G$14+СВЦЭМ!$D$10+'СЕТ СН'!$G$6-'СЕТ СН'!$G$26</f>
        <v>1274.9213936000001</v>
      </c>
      <c r="S94" s="36">
        <f>SUMIFS(СВЦЭМ!$D$33:$D$776,СВЦЭМ!$A$33:$A$776,$A94,СВЦЭМ!$B$33:$B$776,S$83)+'СЕТ СН'!$G$14+СВЦЭМ!$D$10+'СЕТ СН'!$G$6-'СЕТ СН'!$G$26</f>
        <v>1264.7068652800001</v>
      </c>
      <c r="T94" s="36">
        <f>SUMIFS(СВЦЭМ!$D$33:$D$776,СВЦЭМ!$A$33:$A$776,$A94,СВЦЭМ!$B$33:$B$776,T$83)+'СЕТ СН'!$G$14+СВЦЭМ!$D$10+'СЕТ СН'!$G$6-'СЕТ СН'!$G$26</f>
        <v>1250.6639100500001</v>
      </c>
      <c r="U94" s="36">
        <f>SUMIFS(СВЦЭМ!$D$33:$D$776,СВЦЭМ!$A$33:$A$776,$A94,СВЦЭМ!$B$33:$B$776,U$83)+'СЕТ СН'!$G$14+СВЦЭМ!$D$10+'СЕТ СН'!$G$6-'СЕТ СН'!$G$26</f>
        <v>1275.1507311400001</v>
      </c>
      <c r="V94" s="36">
        <f>SUMIFS(СВЦЭМ!$D$33:$D$776,СВЦЭМ!$A$33:$A$776,$A94,СВЦЭМ!$B$33:$B$776,V$83)+'СЕТ СН'!$G$14+СВЦЭМ!$D$10+'СЕТ СН'!$G$6-'СЕТ СН'!$G$26</f>
        <v>1296.9152861800001</v>
      </c>
      <c r="W94" s="36">
        <f>SUMIFS(СВЦЭМ!$D$33:$D$776,СВЦЭМ!$A$33:$A$776,$A94,СВЦЭМ!$B$33:$B$776,W$83)+'СЕТ СН'!$G$14+СВЦЭМ!$D$10+'СЕТ СН'!$G$6-'СЕТ СН'!$G$26</f>
        <v>1303.4734800199999</v>
      </c>
      <c r="X94" s="36">
        <f>SUMIFS(СВЦЭМ!$D$33:$D$776,СВЦЭМ!$A$33:$A$776,$A94,СВЦЭМ!$B$33:$B$776,X$83)+'СЕТ СН'!$G$14+СВЦЭМ!$D$10+'СЕТ СН'!$G$6-'СЕТ СН'!$G$26</f>
        <v>1307.3457404400001</v>
      </c>
      <c r="Y94" s="36">
        <f>SUMIFS(СВЦЭМ!$D$33:$D$776,СВЦЭМ!$A$33:$A$776,$A94,СВЦЭМ!$B$33:$B$776,Y$83)+'СЕТ СН'!$G$14+СВЦЭМ!$D$10+'СЕТ СН'!$G$6-'СЕТ СН'!$G$26</f>
        <v>1339.6381939299999</v>
      </c>
    </row>
    <row r="95" spans="1:27" ht="15.75" x14ac:dyDescent="0.2">
      <c r="A95" s="35">
        <f t="shared" si="2"/>
        <v>43750</v>
      </c>
      <c r="B95" s="36">
        <f>SUMIFS(СВЦЭМ!$D$33:$D$776,СВЦЭМ!$A$33:$A$776,$A95,СВЦЭМ!$B$33:$B$776,B$83)+'СЕТ СН'!$G$14+СВЦЭМ!$D$10+'СЕТ СН'!$G$6-'СЕТ СН'!$G$26</f>
        <v>1330.81472889</v>
      </c>
      <c r="C95" s="36">
        <f>SUMIFS(СВЦЭМ!$D$33:$D$776,СВЦЭМ!$A$33:$A$776,$A95,СВЦЭМ!$B$33:$B$776,C$83)+'СЕТ СН'!$G$14+СВЦЭМ!$D$10+'СЕТ СН'!$G$6-'СЕТ СН'!$G$26</f>
        <v>1329.0747732</v>
      </c>
      <c r="D95" s="36">
        <f>SUMIFS(СВЦЭМ!$D$33:$D$776,СВЦЭМ!$A$33:$A$776,$A95,СВЦЭМ!$B$33:$B$776,D$83)+'СЕТ СН'!$G$14+СВЦЭМ!$D$10+'СЕТ СН'!$G$6-'СЕТ СН'!$G$26</f>
        <v>1329.6578084</v>
      </c>
      <c r="E95" s="36">
        <f>SUMIFS(СВЦЭМ!$D$33:$D$776,СВЦЭМ!$A$33:$A$776,$A95,СВЦЭМ!$B$33:$B$776,E$83)+'СЕТ СН'!$G$14+СВЦЭМ!$D$10+'СЕТ СН'!$G$6-'СЕТ СН'!$G$26</f>
        <v>1339.9053503099999</v>
      </c>
      <c r="F95" s="36">
        <f>SUMIFS(СВЦЭМ!$D$33:$D$776,СВЦЭМ!$A$33:$A$776,$A95,СВЦЭМ!$B$33:$B$776,F$83)+'СЕТ СН'!$G$14+СВЦЭМ!$D$10+'СЕТ СН'!$G$6-'СЕТ СН'!$G$26</f>
        <v>1346.7877583500001</v>
      </c>
      <c r="G95" s="36">
        <f>SUMIFS(СВЦЭМ!$D$33:$D$776,СВЦЭМ!$A$33:$A$776,$A95,СВЦЭМ!$B$33:$B$776,G$83)+'СЕТ СН'!$G$14+СВЦЭМ!$D$10+'СЕТ СН'!$G$6-'СЕТ СН'!$G$26</f>
        <v>1338.7261994200001</v>
      </c>
      <c r="H95" s="36">
        <f>SUMIFS(СВЦЭМ!$D$33:$D$776,СВЦЭМ!$A$33:$A$776,$A95,СВЦЭМ!$B$33:$B$776,H$83)+'СЕТ СН'!$G$14+СВЦЭМ!$D$10+'СЕТ СН'!$G$6-'СЕТ СН'!$G$26</f>
        <v>1318.3762099</v>
      </c>
      <c r="I95" s="36">
        <f>SUMIFS(СВЦЭМ!$D$33:$D$776,СВЦЭМ!$A$33:$A$776,$A95,СВЦЭМ!$B$33:$B$776,I$83)+'СЕТ СН'!$G$14+СВЦЭМ!$D$10+'СЕТ СН'!$G$6-'СЕТ СН'!$G$26</f>
        <v>1350.0714773200002</v>
      </c>
      <c r="J95" s="36">
        <f>SUMIFS(СВЦЭМ!$D$33:$D$776,СВЦЭМ!$A$33:$A$776,$A95,СВЦЭМ!$B$33:$B$776,J$83)+'СЕТ СН'!$G$14+СВЦЭМ!$D$10+'СЕТ СН'!$G$6-'СЕТ СН'!$G$26</f>
        <v>1357.6984445799999</v>
      </c>
      <c r="K95" s="36">
        <f>SUMIFS(СВЦЭМ!$D$33:$D$776,СВЦЭМ!$A$33:$A$776,$A95,СВЦЭМ!$B$33:$B$776,K$83)+'СЕТ СН'!$G$14+СВЦЭМ!$D$10+'СЕТ СН'!$G$6-'СЕТ СН'!$G$26</f>
        <v>1360.22168302</v>
      </c>
      <c r="L95" s="36">
        <f>SUMIFS(СВЦЭМ!$D$33:$D$776,СВЦЭМ!$A$33:$A$776,$A95,СВЦЭМ!$B$33:$B$776,L$83)+'СЕТ СН'!$G$14+СВЦЭМ!$D$10+'СЕТ СН'!$G$6-'СЕТ СН'!$G$26</f>
        <v>1359.6324645700001</v>
      </c>
      <c r="M95" s="36">
        <f>SUMIFS(СВЦЭМ!$D$33:$D$776,СВЦЭМ!$A$33:$A$776,$A95,СВЦЭМ!$B$33:$B$776,M$83)+'СЕТ СН'!$G$14+СВЦЭМ!$D$10+'СЕТ СН'!$G$6-'СЕТ СН'!$G$26</f>
        <v>1362.3723476099999</v>
      </c>
      <c r="N95" s="36">
        <f>SUMIFS(СВЦЭМ!$D$33:$D$776,СВЦЭМ!$A$33:$A$776,$A95,СВЦЭМ!$B$33:$B$776,N$83)+'СЕТ СН'!$G$14+СВЦЭМ!$D$10+'СЕТ СН'!$G$6-'СЕТ СН'!$G$26</f>
        <v>1311.3319579600002</v>
      </c>
      <c r="O95" s="36">
        <f>SUMIFS(СВЦЭМ!$D$33:$D$776,СВЦЭМ!$A$33:$A$776,$A95,СВЦЭМ!$B$33:$B$776,O$83)+'СЕТ СН'!$G$14+СВЦЭМ!$D$10+'СЕТ СН'!$G$6-'СЕТ СН'!$G$26</f>
        <v>1269.619252</v>
      </c>
      <c r="P95" s="36">
        <f>SUMIFS(СВЦЭМ!$D$33:$D$776,СВЦЭМ!$A$33:$A$776,$A95,СВЦЭМ!$B$33:$B$776,P$83)+'СЕТ СН'!$G$14+СВЦЭМ!$D$10+'СЕТ СН'!$G$6-'СЕТ СН'!$G$26</f>
        <v>1260.1049501800001</v>
      </c>
      <c r="Q95" s="36">
        <f>SUMIFS(СВЦЭМ!$D$33:$D$776,СВЦЭМ!$A$33:$A$776,$A95,СВЦЭМ!$B$33:$B$776,Q$83)+'СЕТ СН'!$G$14+СВЦЭМ!$D$10+'СЕТ СН'!$G$6-'СЕТ СН'!$G$26</f>
        <v>1255.2352695200002</v>
      </c>
      <c r="R95" s="36">
        <f>SUMIFS(СВЦЭМ!$D$33:$D$776,СВЦЭМ!$A$33:$A$776,$A95,СВЦЭМ!$B$33:$B$776,R$83)+'СЕТ СН'!$G$14+СВЦЭМ!$D$10+'СЕТ СН'!$G$6-'СЕТ СН'!$G$26</f>
        <v>1252.24750193</v>
      </c>
      <c r="S95" s="36">
        <f>SUMIFS(СВЦЭМ!$D$33:$D$776,СВЦЭМ!$A$33:$A$776,$A95,СВЦЭМ!$B$33:$B$776,S$83)+'СЕТ СН'!$G$14+СВЦЭМ!$D$10+'СЕТ СН'!$G$6-'СЕТ СН'!$G$26</f>
        <v>1264.1154697500001</v>
      </c>
      <c r="T95" s="36">
        <f>SUMIFS(СВЦЭМ!$D$33:$D$776,СВЦЭМ!$A$33:$A$776,$A95,СВЦЭМ!$B$33:$B$776,T$83)+'СЕТ СН'!$G$14+СВЦЭМ!$D$10+'СЕТ СН'!$G$6-'СЕТ СН'!$G$26</f>
        <v>1272.8586570299999</v>
      </c>
      <c r="U95" s="36">
        <f>SUMIFS(СВЦЭМ!$D$33:$D$776,СВЦЭМ!$A$33:$A$776,$A95,СВЦЭМ!$B$33:$B$776,U$83)+'СЕТ СН'!$G$14+СВЦЭМ!$D$10+'СЕТ СН'!$G$6-'СЕТ СН'!$G$26</f>
        <v>1227.35843215</v>
      </c>
      <c r="V95" s="36">
        <f>SUMIFS(СВЦЭМ!$D$33:$D$776,СВЦЭМ!$A$33:$A$776,$A95,СВЦЭМ!$B$33:$B$776,V$83)+'СЕТ СН'!$G$14+СВЦЭМ!$D$10+'СЕТ СН'!$G$6-'СЕТ СН'!$G$26</f>
        <v>1223.9407479000001</v>
      </c>
      <c r="W95" s="36">
        <f>SUMIFS(СВЦЭМ!$D$33:$D$776,СВЦЭМ!$A$33:$A$776,$A95,СВЦЭМ!$B$33:$B$776,W$83)+'СЕТ СН'!$G$14+СВЦЭМ!$D$10+'СЕТ СН'!$G$6-'СЕТ СН'!$G$26</f>
        <v>1231.2412177400001</v>
      </c>
      <c r="X95" s="36">
        <f>SUMIFS(СВЦЭМ!$D$33:$D$776,СВЦЭМ!$A$33:$A$776,$A95,СВЦЭМ!$B$33:$B$776,X$83)+'СЕТ СН'!$G$14+СВЦЭМ!$D$10+'СЕТ СН'!$G$6-'СЕТ СН'!$G$26</f>
        <v>1248.6154424199999</v>
      </c>
      <c r="Y95" s="36">
        <f>SUMIFS(СВЦЭМ!$D$33:$D$776,СВЦЭМ!$A$33:$A$776,$A95,СВЦЭМ!$B$33:$B$776,Y$83)+'СЕТ СН'!$G$14+СВЦЭМ!$D$10+'СЕТ СН'!$G$6-'СЕТ СН'!$G$26</f>
        <v>1272.6463713000001</v>
      </c>
    </row>
    <row r="96" spans="1:27" ht="15.75" x14ac:dyDescent="0.2">
      <c r="A96" s="35">
        <f t="shared" si="2"/>
        <v>43751</v>
      </c>
      <c r="B96" s="36">
        <f>SUMIFS(СВЦЭМ!$D$33:$D$776,СВЦЭМ!$A$33:$A$776,$A96,СВЦЭМ!$B$33:$B$776,B$83)+'СЕТ СН'!$G$14+СВЦЭМ!$D$10+'СЕТ СН'!$G$6-'СЕТ СН'!$G$26</f>
        <v>1367.5604805299999</v>
      </c>
      <c r="C96" s="36">
        <f>SUMIFS(СВЦЭМ!$D$33:$D$776,СВЦЭМ!$A$33:$A$776,$A96,СВЦЭМ!$B$33:$B$776,C$83)+'СЕТ СН'!$G$14+СВЦЭМ!$D$10+'СЕТ СН'!$G$6-'СЕТ СН'!$G$26</f>
        <v>1405.3266068299999</v>
      </c>
      <c r="D96" s="36">
        <f>SUMIFS(СВЦЭМ!$D$33:$D$776,СВЦЭМ!$A$33:$A$776,$A96,СВЦЭМ!$B$33:$B$776,D$83)+'СЕТ СН'!$G$14+СВЦЭМ!$D$10+'СЕТ СН'!$G$6-'СЕТ СН'!$G$26</f>
        <v>1424.91218903</v>
      </c>
      <c r="E96" s="36">
        <f>SUMIFS(СВЦЭМ!$D$33:$D$776,СВЦЭМ!$A$33:$A$776,$A96,СВЦЭМ!$B$33:$B$776,E$83)+'СЕТ СН'!$G$14+СВЦЭМ!$D$10+'СЕТ СН'!$G$6-'СЕТ СН'!$G$26</f>
        <v>1441.5895626400002</v>
      </c>
      <c r="F96" s="36">
        <f>SUMIFS(СВЦЭМ!$D$33:$D$776,СВЦЭМ!$A$33:$A$776,$A96,СВЦЭМ!$B$33:$B$776,F$83)+'СЕТ СН'!$G$14+СВЦЭМ!$D$10+'СЕТ СН'!$G$6-'СЕТ СН'!$G$26</f>
        <v>1439.5135388799999</v>
      </c>
      <c r="G96" s="36">
        <f>SUMIFS(СВЦЭМ!$D$33:$D$776,СВЦЭМ!$A$33:$A$776,$A96,СВЦЭМ!$B$33:$B$776,G$83)+'СЕТ СН'!$G$14+СВЦЭМ!$D$10+'СЕТ СН'!$G$6-'СЕТ СН'!$G$26</f>
        <v>1429.2753043800001</v>
      </c>
      <c r="H96" s="36">
        <f>SUMIFS(СВЦЭМ!$D$33:$D$776,СВЦЭМ!$A$33:$A$776,$A96,СВЦЭМ!$B$33:$B$776,H$83)+'СЕТ СН'!$G$14+СВЦЭМ!$D$10+'СЕТ СН'!$G$6-'СЕТ СН'!$G$26</f>
        <v>1401.3146568000002</v>
      </c>
      <c r="I96" s="36">
        <f>SUMIFS(СВЦЭМ!$D$33:$D$776,СВЦЭМ!$A$33:$A$776,$A96,СВЦЭМ!$B$33:$B$776,I$83)+'СЕТ СН'!$G$14+СВЦЭМ!$D$10+'СЕТ СН'!$G$6-'СЕТ СН'!$G$26</f>
        <v>1356.7024752000002</v>
      </c>
      <c r="J96" s="36">
        <f>SUMIFS(СВЦЭМ!$D$33:$D$776,СВЦЭМ!$A$33:$A$776,$A96,СВЦЭМ!$B$33:$B$776,J$83)+'СЕТ СН'!$G$14+СВЦЭМ!$D$10+'СЕТ СН'!$G$6-'СЕТ СН'!$G$26</f>
        <v>1333.0137704200001</v>
      </c>
      <c r="K96" s="36">
        <f>SUMIFS(СВЦЭМ!$D$33:$D$776,СВЦЭМ!$A$33:$A$776,$A96,СВЦЭМ!$B$33:$B$776,K$83)+'СЕТ СН'!$G$14+СВЦЭМ!$D$10+'СЕТ СН'!$G$6-'СЕТ СН'!$G$26</f>
        <v>1343.8924284899999</v>
      </c>
      <c r="L96" s="36">
        <f>SUMIFS(СВЦЭМ!$D$33:$D$776,СВЦЭМ!$A$33:$A$776,$A96,СВЦЭМ!$B$33:$B$776,L$83)+'СЕТ СН'!$G$14+СВЦЭМ!$D$10+'СЕТ СН'!$G$6-'СЕТ СН'!$G$26</f>
        <v>1353.6888837900001</v>
      </c>
      <c r="M96" s="36">
        <f>SUMIFS(СВЦЭМ!$D$33:$D$776,СВЦЭМ!$A$33:$A$776,$A96,СВЦЭМ!$B$33:$B$776,M$83)+'СЕТ СН'!$G$14+СВЦЭМ!$D$10+'СЕТ СН'!$G$6-'СЕТ СН'!$G$26</f>
        <v>1344.1446888600001</v>
      </c>
      <c r="N96" s="36">
        <f>SUMIFS(СВЦЭМ!$D$33:$D$776,СВЦЭМ!$A$33:$A$776,$A96,СВЦЭМ!$B$33:$B$776,N$83)+'СЕТ СН'!$G$14+СВЦЭМ!$D$10+'СЕТ СН'!$G$6-'СЕТ СН'!$G$26</f>
        <v>1298.2324637400002</v>
      </c>
      <c r="O96" s="36">
        <f>SUMIFS(СВЦЭМ!$D$33:$D$776,СВЦЭМ!$A$33:$A$776,$A96,СВЦЭМ!$B$33:$B$776,O$83)+'СЕТ СН'!$G$14+СВЦЭМ!$D$10+'СЕТ СН'!$G$6-'СЕТ СН'!$G$26</f>
        <v>1262.30708772</v>
      </c>
      <c r="P96" s="36">
        <f>SUMIFS(СВЦЭМ!$D$33:$D$776,СВЦЭМ!$A$33:$A$776,$A96,СВЦЭМ!$B$33:$B$776,P$83)+'СЕТ СН'!$G$14+СВЦЭМ!$D$10+'СЕТ СН'!$G$6-'СЕТ СН'!$G$26</f>
        <v>1256.9382314100001</v>
      </c>
      <c r="Q96" s="36">
        <f>SUMIFS(СВЦЭМ!$D$33:$D$776,СВЦЭМ!$A$33:$A$776,$A96,СВЦЭМ!$B$33:$B$776,Q$83)+'СЕТ СН'!$G$14+СВЦЭМ!$D$10+'СЕТ СН'!$G$6-'СЕТ СН'!$G$26</f>
        <v>1261.42227832</v>
      </c>
      <c r="R96" s="36">
        <f>SUMIFS(СВЦЭМ!$D$33:$D$776,СВЦЭМ!$A$33:$A$776,$A96,СВЦЭМ!$B$33:$B$776,R$83)+'СЕТ СН'!$G$14+СВЦЭМ!$D$10+'СЕТ СН'!$G$6-'СЕТ СН'!$G$26</f>
        <v>1254.5131922</v>
      </c>
      <c r="S96" s="36">
        <f>SUMIFS(СВЦЭМ!$D$33:$D$776,СВЦЭМ!$A$33:$A$776,$A96,СВЦЭМ!$B$33:$B$776,S$83)+'СЕТ СН'!$G$14+СВЦЭМ!$D$10+'СЕТ СН'!$G$6-'СЕТ СН'!$G$26</f>
        <v>1262.7256865700001</v>
      </c>
      <c r="T96" s="36">
        <f>SUMIFS(СВЦЭМ!$D$33:$D$776,СВЦЭМ!$A$33:$A$776,$A96,СВЦЭМ!$B$33:$B$776,T$83)+'СЕТ СН'!$G$14+СВЦЭМ!$D$10+'СЕТ СН'!$G$6-'СЕТ СН'!$G$26</f>
        <v>1275.5026817500002</v>
      </c>
      <c r="U96" s="36">
        <f>SUMIFS(СВЦЭМ!$D$33:$D$776,СВЦЭМ!$A$33:$A$776,$A96,СВЦЭМ!$B$33:$B$776,U$83)+'СЕТ СН'!$G$14+СВЦЭМ!$D$10+'СЕТ СН'!$G$6-'СЕТ СН'!$G$26</f>
        <v>1237.6568478600002</v>
      </c>
      <c r="V96" s="36">
        <f>SUMIFS(СВЦЭМ!$D$33:$D$776,СВЦЭМ!$A$33:$A$776,$A96,СВЦЭМ!$B$33:$B$776,V$83)+'СЕТ СН'!$G$14+СВЦЭМ!$D$10+'СЕТ СН'!$G$6-'СЕТ СН'!$G$26</f>
        <v>1232.4635468199999</v>
      </c>
      <c r="W96" s="36">
        <f>SUMIFS(СВЦЭМ!$D$33:$D$776,СВЦЭМ!$A$33:$A$776,$A96,СВЦЭМ!$B$33:$B$776,W$83)+'СЕТ СН'!$G$14+СВЦЭМ!$D$10+'СЕТ СН'!$G$6-'СЕТ СН'!$G$26</f>
        <v>1254.6690918700001</v>
      </c>
      <c r="X96" s="36">
        <f>SUMIFS(СВЦЭМ!$D$33:$D$776,СВЦЭМ!$A$33:$A$776,$A96,СВЦЭМ!$B$33:$B$776,X$83)+'СЕТ СН'!$G$14+СВЦЭМ!$D$10+'СЕТ СН'!$G$6-'СЕТ СН'!$G$26</f>
        <v>1276.7832498800001</v>
      </c>
      <c r="Y96" s="36">
        <f>SUMIFS(СВЦЭМ!$D$33:$D$776,СВЦЭМ!$A$33:$A$776,$A96,СВЦЭМ!$B$33:$B$776,Y$83)+'СЕТ СН'!$G$14+СВЦЭМ!$D$10+'СЕТ СН'!$G$6-'СЕТ СН'!$G$26</f>
        <v>1319.4241332900001</v>
      </c>
    </row>
    <row r="97" spans="1:25" ht="15.75" x14ac:dyDescent="0.2">
      <c r="A97" s="35">
        <f t="shared" si="2"/>
        <v>43752</v>
      </c>
      <c r="B97" s="36">
        <f>SUMIFS(СВЦЭМ!$D$33:$D$776,СВЦЭМ!$A$33:$A$776,$A97,СВЦЭМ!$B$33:$B$776,B$83)+'СЕТ СН'!$G$14+СВЦЭМ!$D$10+'СЕТ СН'!$G$6-'СЕТ СН'!$G$26</f>
        <v>1341.6435179499999</v>
      </c>
      <c r="C97" s="36">
        <f>SUMIFS(СВЦЭМ!$D$33:$D$776,СВЦЭМ!$A$33:$A$776,$A97,СВЦЭМ!$B$33:$B$776,C$83)+'СЕТ СН'!$G$14+СВЦЭМ!$D$10+'СЕТ СН'!$G$6-'СЕТ СН'!$G$26</f>
        <v>1384.11238121</v>
      </c>
      <c r="D97" s="36">
        <f>SUMIFS(СВЦЭМ!$D$33:$D$776,СВЦЭМ!$A$33:$A$776,$A97,СВЦЭМ!$B$33:$B$776,D$83)+'СЕТ СН'!$G$14+СВЦЭМ!$D$10+'СЕТ СН'!$G$6-'СЕТ СН'!$G$26</f>
        <v>1393.1704961</v>
      </c>
      <c r="E97" s="36">
        <f>SUMIFS(СВЦЭМ!$D$33:$D$776,СВЦЭМ!$A$33:$A$776,$A97,СВЦЭМ!$B$33:$B$776,E$83)+'СЕТ СН'!$G$14+СВЦЭМ!$D$10+'СЕТ СН'!$G$6-'СЕТ СН'!$G$26</f>
        <v>1362.43040165</v>
      </c>
      <c r="F97" s="36">
        <f>SUMIFS(СВЦЭМ!$D$33:$D$776,СВЦЭМ!$A$33:$A$776,$A97,СВЦЭМ!$B$33:$B$776,F$83)+'СЕТ СН'!$G$14+СВЦЭМ!$D$10+'СЕТ СН'!$G$6-'СЕТ СН'!$G$26</f>
        <v>1366.61175026</v>
      </c>
      <c r="G97" s="36">
        <f>SUMIFS(СВЦЭМ!$D$33:$D$776,СВЦЭМ!$A$33:$A$776,$A97,СВЦЭМ!$B$33:$B$776,G$83)+'СЕТ СН'!$G$14+СВЦЭМ!$D$10+'СЕТ СН'!$G$6-'СЕТ СН'!$G$26</f>
        <v>1365.0999397</v>
      </c>
      <c r="H97" s="36">
        <f>SUMIFS(СВЦЭМ!$D$33:$D$776,СВЦЭМ!$A$33:$A$776,$A97,СВЦЭМ!$B$33:$B$776,H$83)+'СЕТ СН'!$G$14+СВЦЭМ!$D$10+'СЕТ СН'!$G$6-'СЕТ СН'!$G$26</f>
        <v>1368.9289385300001</v>
      </c>
      <c r="I97" s="36">
        <f>SUMIFS(СВЦЭМ!$D$33:$D$776,СВЦЭМ!$A$33:$A$776,$A97,СВЦЭМ!$B$33:$B$776,I$83)+'СЕТ СН'!$G$14+СВЦЭМ!$D$10+'СЕТ СН'!$G$6-'СЕТ СН'!$G$26</f>
        <v>1344.7050748900001</v>
      </c>
      <c r="J97" s="36">
        <f>SUMIFS(СВЦЭМ!$D$33:$D$776,СВЦЭМ!$A$33:$A$776,$A97,СВЦЭМ!$B$33:$B$776,J$83)+'СЕТ СН'!$G$14+СВЦЭМ!$D$10+'СЕТ СН'!$G$6-'СЕТ СН'!$G$26</f>
        <v>1315.1855913500001</v>
      </c>
      <c r="K97" s="36">
        <f>SUMIFS(СВЦЭМ!$D$33:$D$776,СВЦЭМ!$A$33:$A$776,$A97,СВЦЭМ!$B$33:$B$776,K$83)+'СЕТ СН'!$G$14+СВЦЭМ!$D$10+'СЕТ СН'!$G$6-'СЕТ СН'!$G$26</f>
        <v>1300.7121857000002</v>
      </c>
      <c r="L97" s="36">
        <f>SUMIFS(СВЦЭМ!$D$33:$D$776,СВЦЭМ!$A$33:$A$776,$A97,СВЦЭМ!$B$33:$B$776,L$83)+'СЕТ СН'!$G$14+СВЦЭМ!$D$10+'СЕТ СН'!$G$6-'СЕТ СН'!$G$26</f>
        <v>1295.00500923</v>
      </c>
      <c r="M97" s="36">
        <f>SUMIFS(СВЦЭМ!$D$33:$D$776,СВЦЭМ!$A$33:$A$776,$A97,СВЦЭМ!$B$33:$B$776,M$83)+'СЕТ СН'!$G$14+СВЦЭМ!$D$10+'СЕТ СН'!$G$6-'СЕТ СН'!$G$26</f>
        <v>1307.8494460699999</v>
      </c>
      <c r="N97" s="36">
        <f>SUMIFS(СВЦЭМ!$D$33:$D$776,СВЦЭМ!$A$33:$A$776,$A97,СВЦЭМ!$B$33:$B$776,N$83)+'СЕТ СН'!$G$14+СВЦЭМ!$D$10+'СЕТ СН'!$G$6-'СЕТ СН'!$G$26</f>
        <v>1279.2409462999999</v>
      </c>
      <c r="O97" s="36">
        <f>SUMIFS(СВЦЭМ!$D$33:$D$776,СВЦЭМ!$A$33:$A$776,$A97,СВЦЭМ!$B$33:$B$776,O$83)+'СЕТ СН'!$G$14+СВЦЭМ!$D$10+'СЕТ СН'!$G$6-'СЕТ СН'!$G$26</f>
        <v>1271.48237236</v>
      </c>
      <c r="P97" s="36">
        <f>SUMIFS(СВЦЭМ!$D$33:$D$776,СВЦЭМ!$A$33:$A$776,$A97,СВЦЭМ!$B$33:$B$776,P$83)+'СЕТ СН'!$G$14+СВЦЭМ!$D$10+'СЕТ СН'!$G$6-'СЕТ СН'!$G$26</f>
        <v>1261.3091915499999</v>
      </c>
      <c r="Q97" s="36">
        <f>SUMIFS(СВЦЭМ!$D$33:$D$776,СВЦЭМ!$A$33:$A$776,$A97,СВЦЭМ!$B$33:$B$776,Q$83)+'СЕТ СН'!$G$14+СВЦЭМ!$D$10+'СЕТ СН'!$G$6-'СЕТ СН'!$G$26</f>
        <v>1265.7785881899999</v>
      </c>
      <c r="R97" s="36">
        <f>SUMIFS(СВЦЭМ!$D$33:$D$776,СВЦЭМ!$A$33:$A$776,$A97,СВЦЭМ!$B$33:$B$776,R$83)+'СЕТ СН'!$G$14+СВЦЭМ!$D$10+'СЕТ СН'!$G$6-'СЕТ СН'!$G$26</f>
        <v>1258.49087407</v>
      </c>
      <c r="S97" s="36">
        <f>SUMIFS(СВЦЭМ!$D$33:$D$776,СВЦЭМ!$A$33:$A$776,$A97,СВЦЭМ!$B$33:$B$776,S$83)+'СЕТ СН'!$G$14+СВЦЭМ!$D$10+'СЕТ СН'!$G$6-'СЕТ СН'!$G$26</f>
        <v>1263.9503555700001</v>
      </c>
      <c r="T97" s="36">
        <f>SUMIFS(СВЦЭМ!$D$33:$D$776,СВЦЭМ!$A$33:$A$776,$A97,СВЦЭМ!$B$33:$B$776,T$83)+'СЕТ СН'!$G$14+СВЦЭМ!$D$10+'СЕТ СН'!$G$6-'СЕТ СН'!$G$26</f>
        <v>1284.1269211600002</v>
      </c>
      <c r="U97" s="36">
        <f>SUMIFS(СВЦЭМ!$D$33:$D$776,СВЦЭМ!$A$33:$A$776,$A97,СВЦЭМ!$B$33:$B$776,U$83)+'СЕТ СН'!$G$14+СВЦЭМ!$D$10+'СЕТ СН'!$G$6-'СЕТ СН'!$G$26</f>
        <v>1227.2267050099999</v>
      </c>
      <c r="V97" s="36">
        <f>SUMIFS(СВЦЭМ!$D$33:$D$776,СВЦЭМ!$A$33:$A$776,$A97,СВЦЭМ!$B$33:$B$776,V$83)+'СЕТ СН'!$G$14+СВЦЭМ!$D$10+'СЕТ СН'!$G$6-'СЕТ СН'!$G$26</f>
        <v>1230.1619939500001</v>
      </c>
      <c r="W97" s="36">
        <f>SUMIFS(СВЦЭМ!$D$33:$D$776,СВЦЭМ!$A$33:$A$776,$A97,СВЦЭМ!$B$33:$B$776,W$83)+'СЕТ СН'!$G$14+СВЦЭМ!$D$10+'СЕТ СН'!$G$6-'СЕТ СН'!$G$26</f>
        <v>1252.6432294400001</v>
      </c>
      <c r="X97" s="36">
        <f>SUMIFS(СВЦЭМ!$D$33:$D$776,СВЦЭМ!$A$33:$A$776,$A97,СВЦЭМ!$B$33:$B$776,X$83)+'СЕТ СН'!$G$14+СВЦЭМ!$D$10+'СЕТ СН'!$G$6-'СЕТ СН'!$G$26</f>
        <v>1270.9899237499999</v>
      </c>
      <c r="Y97" s="36">
        <f>SUMIFS(СВЦЭМ!$D$33:$D$776,СВЦЭМ!$A$33:$A$776,$A97,СВЦЭМ!$B$33:$B$776,Y$83)+'СЕТ СН'!$G$14+СВЦЭМ!$D$10+'СЕТ СН'!$G$6-'СЕТ СН'!$G$26</f>
        <v>1302.1392104199999</v>
      </c>
    </row>
    <row r="98" spans="1:25" ht="15.75" x14ac:dyDescent="0.2">
      <c r="A98" s="35">
        <f t="shared" si="2"/>
        <v>43753</v>
      </c>
      <c r="B98" s="36">
        <f>SUMIFS(СВЦЭМ!$D$33:$D$776,СВЦЭМ!$A$33:$A$776,$A98,СВЦЭМ!$B$33:$B$776,B$83)+'СЕТ СН'!$G$14+СВЦЭМ!$D$10+'СЕТ СН'!$G$6-'СЕТ СН'!$G$26</f>
        <v>1366.5833522299999</v>
      </c>
      <c r="C98" s="36">
        <f>SUMIFS(СВЦЭМ!$D$33:$D$776,СВЦЭМ!$A$33:$A$776,$A98,СВЦЭМ!$B$33:$B$776,C$83)+'СЕТ СН'!$G$14+СВЦЭМ!$D$10+'СЕТ СН'!$G$6-'СЕТ СН'!$G$26</f>
        <v>1410.0302446400001</v>
      </c>
      <c r="D98" s="36">
        <f>SUMIFS(СВЦЭМ!$D$33:$D$776,СВЦЭМ!$A$33:$A$776,$A98,СВЦЭМ!$B$33:$B$776,D$83)+'СЕТ СН'!$G$14+СВЦЭМ!$D$10+'СЕТ СН'!$G$6-'СЕТ СН'!$G$26</f>
        <v>1431.89832993</v>
      </c>
      <c r="E98" s="36">
        <f>SUMIFS(СВЦЭМ!$D$33:$D$776,СВЦЭМ!$A$33:$A$776,$A98,СВЦЭМ!$B$33:$B$776,E$83)+'СЕТ СН'!$G$14+СВЦЭМ!$D$10+'СЕТ СН'!$G$6-'СЕТ СН'!$G$26</f>
        <v>1445.4227092900001</v>
      </c>
      <c r="F98" s="36">
        <f>SUMIFS(СВЦЭМ!$D$33:$D$776,СВЦЭМ!$A$33:$A$776,$A98,СВЦЭМ!$B$33:$B$776,F$83)+'СЕТ СН'!$G$14+СВЦЭМ!$D$10+'СЕТ СН'!$G$6-'СЕТ СН'!$G$26</f>
        <v>1446.47469391</v>
      </c>
      <c r="G98" s="36">
        <f>SUMIFS(СВЦЭМ!$D$33:$D$776,СВЦЭМ!$A$33:$A$776,$A98,СВЦЭМ!$B$33:$B$776,G$83)+'СЕТ СН'!$G$14+СВЦЭМ!$D$10+'СЕТ СН'!$G$6-'СЕТ СН'!$G$26</f>
        <v>1430.01542339</v>
      </c>
      <c r="H98" s="36">
        <f>SUMIFS(СВЦЭМ!$D$33:$D$776,СВЦЭМ!$A$33:$A$776,$A98,СВЦЭМ!$B$33:$B$776,H$83)+'СЕТ СН'!$G$14+СВЦЭМ!$D$10+'СЕТ СН'!$G$6-'СЕТ СН'!$G$26</f>
        <v>1389.2605186300002</v>
      </c>
      <c r="I98" s="36">
        <f>SUMIFS(СВЦЭМ!$D$33:$D$776,СВЦЭМ!$A$33:$A$776,$A98,СВЦЭМ!$B$33:$B$776,I$83)+'СЕТ СН'!$G$14+СВЦЭМ!$D$10+'СЕТ СН'!$G$6-'СЕТ СН'!$G$26</f>
        <v>1377.85802169</v>
      </c>
      <c r="J98" s="36">
        <f>SUMIFS(СВЦЭМ!$D$33:$D$776,СВЦЭМ!$A$33:$A$776,$A98,СВЦЭМ!$B$33:$B$776,J$83)+'СЕТ СН'!$G$14+СВЦЭМ!$D$10+'СЕТ СН'!$G$6-'СЕТ СН'!$G$26</f>
        <v>1356.3150704899999</v>
      </c>
      <c r="K98" s="36">
        <f>SUMIFS(СВЦЭМ!$D$33:$D$776,СВЦЭМ!$A$33:$A$776,$A98,СВЦЭМ!$B$33:$B$776,K$83)+'СЕТ СН'!$G$14+СВЦЭМ!$D$10+'СЕТ СН'!$G$6-'СЕТ СН'!$G$26</f>
        <v>1342.6220350399999</v>
      </c>
      <c r="L98" s="36">
        <f>SUMIFS(СВЦЭМ!$D$33:$D$776,СВЦЭМ!$A$33:$A$776,$A98,СВЦЭМ!$B$33:$B$776,L$83)+'СЕТ СН'!$G$14+СВЦЭМ!$D$10+'СЕТ СН'!$G$6-'СЕТ СН'!$G$26</f>
        <v>1346.62696306</v>
      </c>
      <c r="M98" s="36">
        <f>SUMIFS(СВЦЭМ!$D$33:$D$776,СВЦЭМ!$A$33:$A$776,$A98,СВЦЭМ!$B$33:$B$776,M$83)+'СЕТ СН'!$G$14+СВЦЭМ!$D$10+'СЕТ СН'!$G$6-'СЕТ СН'!$G$26</f>
        <v>1361.3586446700001</v>
      </c>
      <c r="N98" s="36">
        <f>SUMIFS(СВЦЭМ!$D$33:$D$776,СВЦЭМ!$A$33:$A$776,$A98,СВЦЭМ!$B$33:$B$776,N$83)+'СЕТ СН'!$G$14+СВЦЭМ!$D$10+'СЕТ СН'!$G$6-'СЕТ СН'!$G$26</f>
        <v>1322.0866842999999</v>
      </c>
      <c r="O98" s="36">
        <f>SUMIFS(СВЦЭМ!$D$33:$D$776,СВЦЭМ!$A$33:$A$776,$A98,СВЦЭМ!$B$33:$B$776,O$83)+'СЕТ СН'!$G$14+СВЦЭМ!$D$10+'СЕТ СН'!$G$6-'СЕТ СН'!$G$26</f>
        <v>1305.1322666900001</v>
      </c>
      <c r="P98" s="36">
        <f>SUMIFS(СВЦЭМ!$D$33:$D$776,СВЦЭМ!$A$33:$A$776,$A98,СВЦЭМ!$B$33:$B$776,P$83)+'СЕТ СН'!$G$14+СВЦЭМ!$D$10+'СЕТ СН'!$G$6-'СЕТ СН'!$G$26</f>
        <v>1295.9635185900001</v>
      </c>
      <c r="Q98" s="36">
        <f>SUMIFS(СВЦЭМ!$D$33:$D$776,СВЦЭМ!$A$33:$A$776,$A98,СВЦЭМ!$B$33:$B$776,Q$83)+'СЕТ СН'!$G$14+СВЦЭМ!$D$10+'СЕТ СН'!$G$6-'СЕТ СН'!$G$26</f>
        <v>1291.2160694600002</v>
      </c>
      <c r="R98" s="36">
        <f>SUMIFS(СВЦЭМ!$D$33:$D$776,СВЦЭМ!$A$33:$A$776,$A98,СВЦЭМ!$B$33:$B$776,R$83)+'СЕТ СН'!$G$14+СВЦЭМ!$D$10+'СЕТ СН'!$G$6-'СЕТ СН'!$G$26</f>
        <v>1288.0162205500001</v>
      </c>
      <c r="S98" s="36">
        <f>SUMIFS(СВЦЭМ!$D$33:$D$776,СВЦЭМ!$A$33:$A$776,$A98,СВЦЭМ!$B$33:$B$776,S$83)+'СЕТ СН'!$G$14+СВЦЭМ!$D$10+'СЕТ СН'!$G$6-'СЕТ СН'!$G$26</f>
        <v>1294.1018521200001</v>
      </c>
      <c r="T98" s="36">
        <f>SUMIFS(СВЦЭМ!$D$33:$D$776,СВЦЭМ!$A$33:$A$776,$A98,СВЦЭМ!$B$33:$B$776,T$83)+'СЕТ СН'!$G$14+СВЦЭМ!$D$10+'СЕТ СН'!$G$6-'СЕТ СН'!$G$26</f>
        <v>1312.1299302100001</v>
      </c>
      <c r="U98" s="36">
        <f>SUMIFS(СВЦЭМ!$D$33:$D$776,СВЦЭМ!$A$33:$A$776,$A98,СВЦЭМ!$B$33:$B$776,U$83)+'СЕТ СН'!$G$14+СВЦЭМ!$D$10+'СЕТ СН'!$G$6-'СЕТ СН'!$G$26</f>
        <v>1259.04625478</v>
      </c>
      <c r="V98" s="36">
        <f>SUMIFS(СВЦЭМ!$D$33:$D$776,СВЦЭМ!$A$33:$A$776,$A98,СВЦЭМ!$B$33:$B$776,V$83)+'СЕТ СН'!$G$14+СВЦЭМ!$D$10+'СЕТ СН'!$G$6-'СЕТ СН'!$G$26</f>
        <v>1261.8712337300001</v>
      </c>
      <c r="W98" s="36">
        <f>SUMIFS(СВЦЭМ!$D$33:$D$776,СВЦЭМ!$A$33:$A$776,$A98,СВЦЭМ!$B$33:$B$776,W$83)+'СЕТ СН'!$G$14+СВЦЭМ!$D$10+'СЕТ СН'!$G$6-'СЕТ СН'!$G$26</f>
        <v>1278.5570257300001</v>
      </c>
      <c r="X98" s="36">
        <f>SUMIFS(СВЦЭМ!$D$33:$D$776,СВЦЭМ!$A$33:$A$776,$A98,СВЦЭМ!$B$33:$B$776,X$83)+'СЕТ СН'!$G$14+СВЦЭМ!$D$10+'СЕТ СН'!$G$6-'СЕТ СН'!$G$26</f>
        <v>1271.1819180299999</v>
      </c>
      <c r="Y98" s="36">
        <f>SUMIFS(СВЦЭМ!$D$33:$D$776,СВЦЭМ!$A$33:$A$776,$A98,СВЦЭМ!$B$33:$B$776,Y$83)+'СЕТ СН'!$G$14+СВЦЭМ!$D$10+'СЕТ СН'!$G$6-'СЕТ СН'!$G$26</f>
        <v>1282.6562265299999</v>
      </c>
    </row>
    <row r="99" spans="1:25" ht="15.75" x14ac:dyDescent="0.2">
      <c r="A99" s="35">
        <f t="shared" si="2"/>
        <v>43754</v>
      </c>
      <c r="B99" s="36">
        <f>SUMIFS(СВЦЭМ!$D$33:$D$776,СВЦЭМ!$A$33:$A$776,$A99,СВЦЭМ!$B$33:$B$776,B$83)+'СЕТ СН'!$G$14+СВЦЭМ!$D$10+'СЕТ СН'!$G$6-'СЕТ СН'!$G$26</f>
        <v>1434.1473079000002</v>
      </c>
      <c r="C99" s="36">
        <f>SUMIFS(СВЦЭМ!$D$33:$D$776,СВЦЭМ!$A$33:$A$776,$A99,СВЦЭМ!$B$33:$B$776,C$83)+'СЕТ СН'!$G$14+СВЦЭМ!$D$10+'СЕТ СН'!$G$6-'СЕТ СН'!$G$26</f>
        <v>1476.5361637200001</v>
      </c>
      <c r="D99" s="36">
        <f>SUMIFS(СВЦЭМ!$D$33:$D$776,СВЦЭМ!$A$33:$A$776,$A99,СВЦЭМ!$B$33:$B$776,D$83)+'СЕТ СН'!$G$14+СВЦЭМ!$D$10+'СЕТ СН'!$G$6-'СЕТ СН'!$G$26</f>
        <v>1493.5698619200002</v>
      </c>
      <c r="E99" s="36">
        <f>SUMIFS(СВЦЭМ!$D$33:$D$776,СВЦЭМ!$A$33:$A$776,$A99,СВЦЭМ!$B$33:$B$776,E$83)+'СЕТ СН'!$G$14+СВЦЭМ!$D$10+'СЕТ СН'!$G$6-'СЕТ СН'!$G$26</f>
        <v>1500.9032326500001</v>
      </c>
      <c r="F99" s="36">
        <f>SUMIFS(СВЦЭМ!$D$33:$D$776,СВЦЭМ!$A$33:$A$776,$A99,СВЦЭМ!$B$33:$B$776,F$83)+'СЕТ СН'!$G$14+СВЦЭМ!$D$10+'СЕТ СН'!$G$6-'СЕТ СН'!$G$26</f>
        <v>1491.9614623100001</v>
      </c>
      <c r="G99" s="36">
        <f>SUMIFS(СВЦЭМ!$D$33:$D$776,СВЦЭМ!$A$33:$A$776,$A99,СВЦЭМ!$B$33:$B$776,G$83)+'СЕТ СН'!$G$14+СВЦЭМ!$D$10+'СЕТ СН'!$G$6-'СЕТ СН'!$G$26</f>
        <v>1457.7367214800001</v>
      </c>
      <c r="H99" s="36">
        <f>SUMIFS(СВЦЭМ!$D$33:$D$776,СВЦЭМ!$A$33:$A$776,$A99,СВЦЭМ!$B$33:$B$776,H$83)+'СЕТ СН'!$G$14+СВЦЭМ!$D$10+'СЕТ СН'!$G$6-'СЕТ СН'!$G$26</f>
        <v>1400.12789071</v>
      </c>
      <c r="I99" s="36">
        <f>SUMIFS(СВЦЭМ!$D$33:$D$776,СВЦЭМ!$A$33:$A$776,$A99,СВЦЭМ!$B$33:$B$776,I$83)+'СЕТ СН'!$G$14+СВЦЭМ!$D$10+'СЕТ СН'!$G$6-'СЕТ СН'!$G$26</f>
        <v>1352.99037634</v>
      </c>
      <c r="J99" s="36">
        <f>SUMIFS(СВЦЭМ!$D$33:$D$776,СВЦЭМ!$A$33:$A$776,$A99,СВЦЭМ!$B$33:$B$776,J$83)+'СЕТ СН'!$G$14+СВЦЭМ!$D$10+'СЕТ СН'!$G$6-'СЕТ СН'!$G$26</f>
        <v>1351.1346723300001</v>
      </c>
      <c r="K99" s="36">
        <f>SUMIFS(СВЦЭМ!$D$33:$D$776,СВЦЭМ!$A$33:$A$776,$A99,СВЦЭМ!$B$33:$B$776,K$83)+'СЕТ СН'!$G$14+СВЦЭМ!$D$10+'СЕТ СН'!$G$6-'СЕТ СН'!$G$26</f>
        <v>1349.7402864400001</v>
      </c>
      <c r="L99" s="36">
        <f>SUMIFS(СВЦЭМ!$D$33:$D$776,СВЦЭМ!$A$33:$A$776,$A99,СВЦЭМ!$B$33:$B$776,L$83)+'СЕТ СН'!$G$14+СВЦЭМ!$D$10+'СЕТ СН'!$G$6-'СЕТ СН'!$G$26</f>
        <v>1366.7227682100001</v>
      </c>
      <c r="M99" s="36">
        <f>SUMIFS(СВЦЭМ!$D$33:$D$776,СВЦЭМ!$A$33:$A$776,$A99,СВЦЭМ!$B$33:$B$776,M$83)+'СЕТ СН'!$G$14+СВЦЭМ!$D$10+'СЕТ СН'!$G$6-'СЕТ СН'!$G$26</f>
        <v>1367.94150782</v>
      </c>
      <c r="N99" s="36">
        <f>SUMIFS(СВЦЭМ!$D$33:$D$776,СВЦЭМ!$A$33:$A$776,$A99,СВЦЭМ!$B$33:$B$776,N$83)+'СЕТ СН'!$G$14+СВЦЭМ!$D$10+'СЕТ СН'!$G$6-'СЕТ СН'!$G$26</f>
        <v>1339.35716968</v>
      </c>
      <c r="O99" s="36">
        <f>SUMIFS(СВЦЭМ!$D$33:$D$776,СВЦЭМ!$A$33:$A$776,$A99,СВЦЭМ!$B$33:$B$776,O$83)+'СЕТ СН'!$G$14+СВЦЭМ!$D$10+'СЕТ СН'!$G$6-'СЕТ СН'!$G$26</f>
        <v>1305.0315816900002</v>
      </c>
      <c r="P99" s="36">
        <f>SUMIFS(СВЦЭМ!$D$33:$D$776,СВЦЭМ!$A$33:$A$776,$A99,СВЦЭМ!$B$33:$B$776,P$83)+'СЕТ СН'!$G$14+СВЦЭМ!$D$10+'СЕТ СН'!$G$6-'СЕТ СН'!$G$26</f>
        <v>1315.00270632</v>
      </c>
      <c r="Q99" s="36">
        <f>SUMIFS(СВЦЭМ!$D$33:$D$776,СВЦЭМ!$A$33:$A$776,$A99,СВЦЭМ!$B$33:$B$776,Q$83)+'СЕТ СН'!$G$14+СВЦЭМ!$D$10+'СЕТ СН'!$G$6-'СЕТ СН'!$G$26</f>
        <v>1321.4172733300002</v>
      </c>
      <c r="R99" s="36">
        <f>SUMIFS(СВЦЭМ!$D$33:$D$776,СВЦЭМ!$A$33:$A$776,$A99,СВЦЭМ!$B$33:$B$776,R$83)+'СЕТ СН'!$G$14+СВЦЭМ!$D$10+'СЕТ СН'!$G$6-'СЕТ СН'!$G$26</f>
        <v>1324.97651842</v>
      </c>
      <c r="S99" s="36">
        <f>SUMIFS(СВЦЭМ!$D$33:$D$776,СВЦЭМ!$A$33:$A$776,$A99,СВЦЭМ!$B$33:$B$776,S$83)+'СЕТ СН'!$G$14+СВЦЭМ!$D$10+'СЕТ СН'!$G$6-'СЕТ СН'!$G$26</f>
        <v>1320.3030211600001</v>
      </c>
      <c r="T99" s="36">
        <f>SUMIFS(СВЦЭМ!$D$33:$D$776,СВЦЭМ!$A$33:$A$776,$A99,СВЦЭМ!$B$33:$B$776,T$83)+'СЕТ СН'!$G$14+СВЦЭМ!$D$10+'СЕТ СН'!$G$6-'СЕТ СН'!$G$26</f>
        <v>1306.6835553000001</v>
      </c>
      <c r="U99" s="36">
        <f>SUMIFS(СВЦЭМ!$D$33:$D$776,СВЦЭМ!$A$33:$A$776,$A99,СВЦЭМ!$B$33:$B$776,U$83)+'СЕТ СН'!$G$14+СВЦЭМ!$D$10+'СЕТ СН'!$G$6-'СЕТ СН'!$G$26</f>
        <v>1326.5870612799999</v>
      </c>
      <c r="V99" s="36">
        <f>SUMIFS(СВЦЭМ!$D$33:$D$776,СВЦЭМ!$A$33:$A$776,$A99,СВЦЭМ!$B$33:$B$776,V$83)+'СЕТ СН'!$G$14+СВЦЭМ!$D$10+'СЕТ СН'!$G$6-'СЕТ СН'!$G$26</f>
        <v>1321.5546859200001</v>
      </c>
      <c r="W99" s="36">
        <f>SUMIFS(СВЦЭМ!$D$33:$D$776,СВЦЭМ!$A$33:$A$776,$A99,СВЦЭМ!$B$33:$B$776,W$83)+'СЕТ СН'!$G$14+СВЦЭМ!$D$10+'СЕТ СН'!$G$6-'СЕТ СН'!$G$26</f>
        <v>1306.4803329700001</v>
      </c>
      <c r="X99" s="36">
        <f>SUMIFS(СВЦЭМ!$D$33:$D$776,СВЦЭМ!$A$33:$A$776,$A99,СВЦЭМ!$B$33:$B$776,X$83)+'СЕТ СН'!$G$14+СВЦЭМ!$D$10+'СЕТ СН'!$G$6-'СЕТ СН'!$G$26</f>
        <v>1283.26042069</v>
      </c>
      <c r="Y99" s="36">
        <f>SUMIFS(СВЦЭМ!$D$33:$D$776,СВЦЭМ!$A$33:$A$776,$A99,СВЦЭМ!$B$33:$B$776,Y$83)+'СЕТ СН'!$G$14+СВЦЭМ!$D$10+'СЕТ СН'!$G$6-'СЕТ СН'!$G$26</f>
        <v>1334.12018233</v>
      </c>
    </row>
    <row r="100" spans="1:25" ht="15.75" x14ac:dyDescent="0.2">
      <c r="A100" s="35">
        <f t="shared" si="2"/>
        <v>43755</v>
      </c>
      <c r="B100" s="36">
        <f>SUMIFS(СВЦЭМ!$D$33:$D$776,СВЦЭМ!$A$33:$A$776,$A100,СВЦЭМ!$B$33:$B$776,B$83)+'СЕТ СН'!$G$14+СВЦЭМ!$D$10+'СЕТ СН'!$G$6-'СЕТ СН'!$G$26</f>
        <v>1410.7325265300001</v>
      </c>
      <c r="C100" s="36">
        <f>SUMIFS(СВЦЭМ!$D$33:$D$776,СВЦЭМ!$A$33:$A$776,$A100,СВЦЭМ!$B$33:$B$776,C$83)+'СЕТ СН'!$G$14+СВЦЭМ!$D$10+'СЕТ СН'!$G$6-'СЕТ СН'!$G$26</f>
        <v>1472.96152127</v>
      </c>
      <c r="D100" s="36">
        <f>SUMIFS(СВЦЭМ!$D$33:$D$776,СВЦЭМ!$A$33:$A$776,$A100,СВЦЭМ!$B$33:$B$776,D$83)+'СЕТ СН'!$G$14+СВЦЭМ!$D$10+'СЕТ СН'!$G$6-'СЕТ СН'!$G$26</f>
        <v>1517.07449916</v>
      </c>
      <c r="E100" s="36">
        <f>SUMIFS(СВЦЭМ!$D$33:$D$776,СВЦЭМ!$A$33:$A$776,$A100,СВЦЭМ!$B$33:$B$776,E$83)+'СЕТ СН'!$G$14+СВЦЭМ!$D$10+'СЕТ СН'!$G$6-'СЕТ СН'!$G$26</f>
        <v>1544.8581798300002</v>
      </c>
      <c r="F100" s="36">
        <f>SUMIFS(СВЦЭМ!$D$33:$D$776,СВЦЭМ!$A$33:$A$776,$A100,СВЦЭМ!$B$33:$B$776,F$83)+'СЕТ СН'!$G$14+СВЦЭМ!$D$10+'СЕТ СН'!$G$6-'СЕТ СН'!$G$26</f>
        <v>1553.53553986</v>
      </c>
      <c r="G100" s="36">
        <f>SUMIFS(СВЦЭМ!$D$33:$D$776,СВЦЭМ!$A$33:$A$776,$A100,СВЦЭМ!$B$33:$B$776,G$83)+'СЕТ СН'!$G$14+СВЦЭМ!$D$10+'СЕТ СН'!$G$6-'СЕТ СН'!$G$26</f>
        <v>1530.57550569</v>
      </c>
      <c r="H100" s="36">
        <f>SUMIFS(СВЦЭМ!$D$33:$D$776,СВЦЭМ!$A$33:$A$776,$A100,СВЦЭМ!$B$33:$B$776,H$83)+'СЕТ СН'!$G$14+СВЦЭМ!$D$10+'СЕТ СН'!$G$6-'СЕТ СН'!$G$26</f>
        <v>1476.9454884900001</v>
      </c>
      <c r="I100" s="36">
        <f>SUMIFS(СВЦЭМ!$D$33:$D$776,СВЦЭМ!$A$33:$A$776,$A100,СВЦЭМ!$B$33:$B$776,I$83)+'СЕТ СН'!$G$14+СВЦЭМ!$D$10+'СЕТ СН'!$G$6-'СЕТ СН'!$G$26</f>
        <v>1403.5400729200001</v>
      </c>
      <c r="J100" s="36">
        <f>SUMIFS(СВЦЭМ!$D$33:$D$776,СВЦЭМ!$A$33:$A$776,$A100,СВЦЭМ!$B$33:$B$776,J$83)+'СЕТ СН'!$G$14+СВЦЭМ!$D$10+'СЕТ СН'!$G$6-'СЕТ СН'!$G$26</f>
        <v>1410.04952912</v>
      </c>
      <c r="K100" s="36">
        <f>SUMIFS(СВЦЭМ!$D$33:$D$776,СВЦЭМ!$A$33:$A$776,$A100,СВЦЭМ!$B$33:$B$776,K$83)+'СЕТ СН'!$G$14+СВЦЭМ!$D$10+'СЕТ СН'!$G$6-'СЕТ СН'!$G$26</f>
        <v>1405.11387332</v>
      </c>
      <c r="L100" s="36">
        <f>SUMIFS(СВЦЭМ!$D$33:$D$776,СВЦЭМ!$A$33:$A$776,$A100,СВЦЭМ!$B$33:$B$776,L$83)+'СЕТ СН'!$G$14+СВЦЭМ!$D$10+'СЕТ СН'!$G$6-'СЕТ СН'!$G$26</f>
        <v>1400.7594024800001</v>
      </c>
      <c r="M100" s="36">
        <f>SUMIFS(СВЦЭМ!$D$33:$D$776,СВЦЭМ!$A$33:$A$776,$A100,СВЦЭМ!$B$33:$B$776,M$83)+'СЕТ СН'!$G$14+СВЦЭМ!$D$10+'СЕТ СН'!$G$6-'СЕТ СН'!$G$26</f>
        <v>1407.86725903</v>
      </c>
      <c r="N100" s="36">
        <f>SUMIFS(СВЦЭМ!$D$33:$D$776,СВЦЭМ!$A$33:$A$776,$A100,СВЦЭМ!$B$33:$B$776,N$83)+'СЕТ СН'!$G$14+СВЦЭМ!$D$10+'СЕТ СН'!$G$6-'СЕТ СН'!$G$26</f>
        <v>1373.0012654400002</v>
      </c>
      <c r="O100" s="36">
        <f>SUMIFS(СВЦЭМ!$D$33:$D$776,СВЦЭМ!$A$33:$A$776,$A100,СВЦЭМ!$B$33:$B$776,O$83)+'СЕТ СН'!$G$14+СВЦЭМ!$D$10+'СЕТ СН'!$G$6-'СЕТ СН'!$G$26</f>
        <v>1329.91459463</v>
      </c>
      <c r="P100" s="36">
        <f>SUMIFS(СВЦЭМ!$D$33:$D$776,СВЦЭМ!$A$33:$A$776,$A100,СВЦЭМ!$B$33:$B$776,P$83)+'СЕТ СН'!$G$14+СВЦЭМ!$D$10+'СЕТ СН'!$G$6-'СЕТ СН'!$G$26</f>
        <v>1336.75380096</v>
      </c>
      <c r="Q100" s="36">
        <f>SUMIFS(СВЦЭМ!$D$33:$D$776,СВЦЭМ!$A$33:$A$776,$A100,СВЦЭМ!$B$33:$B$776,Q$83)+'СЕТ СН'!$G$14+СВЦЭМ!$D$10+'СЕТ СН'!$G$6-'СЕТ СН'!$G$26</f>
        <v>1332.3958613499999</v>
      </c>
      <c r="R100" s="36">
        <f>SUMIFS(СВЦЭМ!$D$33:$D$776,СВЦЭМ!$A$33:$A$776,$A100,СВЦЭМ!$B$33:$B$776,R$83)+'СЕТ СН'!$G$14+СВЦЭМ!$D$10+'СЕТ СН'!$G$6-'СЕТ СН'!$G$26</f>
        <v>1336.0212889700001</v>
      </c>
      <c r="S100" s="36">
        <f>SUMIFS(СВЦЭМ!$D$33:$D$776,СВЦЭМ!$A$33:$A$776,$A100,СВЦЭМ!$B$33:$B$776,S$83)+'СЕТ СН'!$G$14+СВЦЭМ!$D$10+'СЕТ СН'!$G$6-'СЕТ СН'!$G$26</f>
        <v>1334.76887945</v>
      </c>
      <c r="T100" s="36">
        <f>SUMIFS(СВЦЭМ!$D$33:$D$776,СВЦЭМ!$A$33:$A$776,$A100,СВЦЭМ!$B$33:$B$776,T$83)+'СЕТ СН'!$G$14+СВЦЭМ!$D$10+'СЕТ СН'!$G$6-'СЕТ СН'!$G$26</f>
        <v>1309.5100263700001</v>
      </c>
      <c r="U100" s="36">
        <f>SUMIFS(СВЦЭМ!$D$33:$D$776,СВЦЭМ!$A$33:$A$776,$A100,СВЦЭМ!$B$33:$B$776,U$83)+'СЕТ СН'!$G$14+СВЦЭМ!$D$10+'СЕТ СН'!$G$6-'СЕТ СН'!$G$26</f>
        <v>1303.1820761200001</v>
      </c>
      <c r="V100" s="36">
        <f>SUMIFS(СВЦЭМ!$D$33:$D$776,СВЦЭМ!$A$33:$A$776,$A100,СВЦЭМ!$B$33:$B$776,V$83)+'СЕТ СН'!$G$14+СВЦЭМ!$D$10+'СЕТ СН'!$G$6-'СЕТ СН'!$G$26</f>
        <v>1291.5586759400001</v>
      </c>
      <c r="W100" s="36">
        <f>SUMIFS(СВЦЭМ!$D$33:$D$776,СВЦЭМ!$A$33:$A$776,$A100,СВЦЭМ!$B$33:$B$776,W$83)+'СЕТ СН'!$G$14+СВЦЭМ!$D$10+'СЕТ СН'!$G$6-'СЕТ СН'!$G$26</f>
        <v>1299.0741510299999</v>
      </c>
      <c r="X100" s="36">
        <f>SUMIFS(СВЦЭМ!$D$33:$D$776,СВЦЭМ!$A$33:$A$776,$A100,СВЦЭМ!$B$33:$B$776,X$83)+'СЕТ СН'!$G$14+СВЦЭМ!$D$10+'СЕТ СН'!$G$6-'СЕТ СН'!$G$26</f>
        <v>1319.6245419700001</v>
      </c>
      <c r="Y100" s="36">
        <f>SUMIFS(СВЦЭМ!$D$33:$D$776,СВЦЭМ!$A$33:$A$776,$A100,СВЦЭМ!$B$33:$B$776,Y$83)+'СЕТ СН'!$G$14+СВЦЭМ!$D$10+'СЕТ СН'!$G$6-'СЕТ СН'!$G$26</f>
        <v>1364.69138518</v>
      </c>
    </row>
    <row r="101" spans="1:25" ht="15.75" x14ac:dyDescent="0.2">
      <c r="A101" s="35">
        <f t="shared" si="2"/>
        <v>43756</v>
      </c>
      <c r="B101" s="36">
        <f>SUMIFS(СВЦЭМ!$D$33:$D$776,СВЦЭМ!$A$33:$A$776,$A101,СВЦЭМ!$B$33:$B$776,B$83)+'СЕТ СН'!$G$14+СВЦЭМ!$D$10+'СЕТ СН'!$G$6-'СЕТ СН'!$G$26</f>
        <v>1482.8588416600001</v>
      </c>
      <c r="C101" s="36">
        <f>SUMIFS(СВЦЭМ!$D$33:$D$776,СВЦЭМ!$A$33:$A$776,$A101,СВЦЭМ!$B$33:$B$776,C$83)+'СЕТ СН'!$G$14+СВЦЭМ!$D$10+'СЕТ СН'!$G$6-'СЕТ СН'!$G$26</f>
        <v>1484.1046558100002</v>
      </c>
      <c r="D101" s="36">
        <f>SUMIFS(СВЦЭМ!$D$33:$D$776,СВЦЭМ!$A$33:$A$776,$A101,СВЦЭМ!$B$33:$B$776,D$83)+'СЕТ СН'!$G$14+СВЦЭМ!$D$10+'СЕТ СН'!$G$6-'СЕТ СН'!$G$26</f>
        <v>1507.3128984</v>
      </c>
      <c r="E101" s="36">
        <f>SUMIFS(СВЦЭМ!$D$33:$D$776,СВЦЭМ!$A$33:$A$776,$A101,СВЦЭМ!$B$33:$B$776,E$83)+'СЕТ СН'!$G$14+СВЦЭМ!$D$10+'СЕТ СН'!$G$6-'СЕТ СН'!$G$26</f>
        <v>1516.8334356800001</v>
      </c>
      <c r="F101" s="36">
        <f>SUMIFS(СВЦЭМ!$D$33:$D$776,СВЦЭМ!$A$33:$A$776,$A101,СВЦЭМ!$B$33:$B$776,F$83)+'СЕТ СН'!$G$14+СВЦЭМ!$D$10+'СЕТ СН'!$G$6-'СЕТ СН'!$G$26</f>
        <v>1516.3979825400002</v>
      </c>
      <c r="G101" s="36">
        <f>SUMIFS(СВЦЭМ!$D$33:$D$776,СВЦЭМ!$A$33:$A$776,$A101,СВЦЭМ!$B$33:$B$776,G$83)+'СЕТ СН'!$G$14+СВЦЭМ!$D$10+'СЕТ СН'!$G$6-'СЕТ СН'!$G$26</f>
        <v>1491.66694398</v>
      </c>
      <c r="H101" s="36">
        <f>SUMIFS(СВЦЭМ!$D$33:$D$776,СВЦЭМ!$A$33:$A$776,$A101,СВЦЭМ!$B$33:$B$776,H$83)+'СЕТ СН'!$G$14+СВЦЭМ!$D$10+'СЕТ СН'!$G$6-'СЕТ СН'!$G$26</f>
        <v>1435.06148919</v>
      </c>
      <c r="I101" s="36">
        <f>SUMIFS(СВЦЭМ!$D$33:$D$776,СВЦЭМ!$A$33:$A$776,$A101,СВЦЭМ!$B$33:$B$776,I$83)+'СЕТ СН'!$G$14+СВЦЭМ!$D$10+'СЕТ СН'!$G$6-'СЕТ СН'!$G$26</f>
        <v>1370.5416143699999</v>
      </c>
      <c r="J101" s="36">
        <f>SUMIFS(СВЦЭМ!$D$33:$D$776,СВЦЭМ!$A$33:$A$776,$A101,СВЦЭМ!$B$33:$B$776,J$83)+'СЕТ СН'!$G$14+СВЦЭМ!$D$10+'СЕТ СН'!$G$6-'СЕТ СН'!$G$26</f>
        <v>1357.4329540900001</v>
      </c>
      <c r="K101" s="36">
        <f>SUMIFS(СВЦЭМ!$D$33:$D$776,СВЦЭМ!$A$33:$A$776,$A101,СВЦЭМ!$B$33:$B$776,K$83)+'СЕТ СН'!$G$14+СВЦЭМ!$D$10+'СЕТ СН'!$G$6-'СЕТ СН'!$G$26</f>
        <v>1352.5585640100001</v>
      </c>
      <c r="L101" s="36">
        <f>SUMIFS(СВЦЭМ!$D$33:$D$776,СВЦЭМ!$A$33:$A$776,$A101,СВЦЭМ!$B$33:$B$776,L$83)+'СЕТ СН'!$G$14+СВЦЭМ!$D$10+'СЕТ СН'!$G$6-'СЕТ СН'!$G$26</f>
        <v>1359.1388039600001</v>
      </c>
      <c r="M101" s="36">
        <f>SUMIFS(СВЦЭМ!$D$33:$D$776,СВЦЭМ!$A$33:$A$776,$A101,СВЦЭМ!$B$33:$B$776,M$83)+'СЕТ СН'!$G$14+СВЦЭМ!$D$10+'СЕТ СН'!$G$6-'СЕТ СН'!$G$26</f>
        <v>1366.1253826699999</v>
      </c>
      <c r="N101" s="36">
        <f>SUMIFS(СВЦЭМ!$D$33:$D$776,СВЦЭМ!$A$33:$A$776,$A101,СВЦЭМ!$B$33:$B$776,N$83)+'СЕТ СН'!$G$14+СВЦЭМ!$D$10+'СЕТ СН'!$G$6-'СЕТ СН'!$G$26</f>
        <v>1335.7951269300002</v>
      </c>
      <c r="O101" s="36">
        <f>SUMIFS(СВЦЭМ!$D$33:$D$776,СВЦЭМ!$A$33:$A$776,$A101,СВЦЭМ!$B$33:$B$776,O$83)+'СЕТ СН'!$G$14+СВЦЭМ!$D$10+'СЕТ СН'!$G$6-'СЕТ СН'!$G$26</f>
        <v>1299.7445915000001</v>
      </c>
      <c r="P101" s="36">
        <f>SUMIFS(СВЦЭМ!$D$33:$D$776,СВЦЭМ!$A$33:$A$776,$A101,СВЦЭМ!$B$33:$B$776,P$83)+'СЕТ СН'!$G$14+СВЦЭМ!$D$10+'СЕТ СН'!$G$6-'СЕТ СН'!$G$26</f>
        <v>1310.51231095</v>
      </c>
      <c r="Q101" s="36">
        <f>SUMIFS(СВЦЭМ!$D$33:$D$776,СВЦЭМ!$A$33:$A$776,$A101,СВЦЭМ!$B$33:$B$776,Q$83)+'СЕТ СН'!$G$14+СВЦЭМ!$D$10+'СЕТ СН'!$G$6-'СЕТ СН'!$G$26</f>
        <v>1316.00870779</v>
      </c>
      <c r="R101" s="36">
        <f>SUMIFS(СВЦЭМ!$D$33:$D$776,СВЦЭМ!$A$33:$A$776,$A101,СВЦЭМ!$B$33:$B$776,R$83)+'СЕТ СН'!$G$14+СВЦЭМ!$D$10+'СЕТ СН'!$G$6-'СЕТ СН'!$G$26</f>
        <v>1305.6561112300001</v>
      </c>
      <c r="S101" s="36">
        <f>SUMIFS(СВЦЭМ!$D$33:$D$776,СВЦЭМ!$A$33:$A$776,$A101,СВЦЭМ!$B$33:$B$776,S$83)+'СЕТ СН'!$G$14+СВЦЭМ!$D$10+'СЕТ СН'!$G$6-'СЕТ СН'!$G$26</f>
        <v>1295.7180479799999</v>
      </c>
      <c r="T101" s="36">
        <f>SUMIFS(СВЦЭМ!$D$33:$D$776,СВЦЭМ!$A$33:$A$776,$A101,СВЦЭМ!$B$33:$B$776,T$83)+'СЕТ СН'!$G$14+СВЦЭМ!$D$10+'СЕТ СН'!$G$6-'СЕТ СН'!$G$26</f>
        <v>1299.2182221400001</v>
      </c>
      <c r="U101" s="36">
        <f>SUMIFS(СВЦЭМ!$D$33:$D$776,СВЦЭМ!$A$33:$A$776,$A101,СВЦЭМ!$B$33:$B$776,U$83)+'СЕТ СН'!$G$14+СВЦЭМ!$D$10+'СЕТ СН'!$G$6-'СЕТ СН'!$G$26</f>
        <v>1301.2554740400001</v>
      </c>
      <c r="V101" s="36">
        <f>SUMIFS(СВЦЭМ!$D$33:$D$776,СВЦЭМ!$A$33:$A$776,$A101,СВЦЭМ!$B$33:$B$776,V$83)+'СЕТ СН'!$G$14+СВЦЭМ!$D$10+'СЕТ СН'!$G$6-'СЕТ СН'!$G$26</f>
        <v>1295.0083215700001</v>
      </c>
      <c r="W101" s="36">
        <f>SUMIFS(СВЦЭМ!$D$33:$D$776,СВЦЭМ!$A$33:$A$776,$A101,СВЦЭМ!$B$33:$B$776,W$83)+'СЕТ СН'!$G$14+СВЦЭМ!$D$10+'СЕТ СН'!$G$6-'СЕТ СН'!$G$26</f>
        <v>1317.3298405200001</v>
      </c>
      <c r="X101" s="36">
        <f>SUMIFS(СВЦЭМ!$D$33:$D$776,СВЦЭМ!$A$33:$A$776,$A101,СВЦЭМ!$B$33:$B$776,X$83)+'СЕТ СН'!$G$14+СВЦЭМ!$D$10+'СЕТ СН'!$G$6-'СЕТ СН'!$G$26</f>
        <v>1334.7860463300001</v>
      </c>
      <c r="Y101" s="36">
        <f>SUMIFS(СВЦЭМ!$D$33:$D$776,СВЦЭМ!$A$33:$A$776,$A101,СВЦЭМ!$B$33:$B$776,Y$83)+'СЕТ СН'!$G$14+СВЦЭМ!$D$10+'СЕТ СН'!$G$6-'СЕТ СН'!$G$26</f>
        <v>1382.1291687200001</v>
      </c>
    </row>
    <row r="102" spans="1:25" ht="15.75" x14ac:dyDescent="0.2">
      <c r="A102" s="35">
        <f t="shared" si="2"/>
        <v>43757</v>
      </c>
      <c r="B102" s="36">
        <f>SUMIFS(СВЦЭМ!$D$33:$D$776,СВЦЭМ!$A$33:$A$776,$A102,СВЦЭМ!$B$33:$B$776,B$83)+'СЕТ СН'!$G$14+СВЦЭМ!$D$10+'СЕТ СН'!$G$6-'СЕТ СН'!$G$26</f>
        <v>1428.2071499100002</v>
      </c>
      <c r="C102" s="36">
        <f>SUMIFS(СВЦЭМ!$D$33:$D$776,СВЦЭМ!$A$33:$A$776,$A102,СВЦЭМ!$B$33:$B$776,C$83)+'СЕТ СН'!$G$14+СВЦЭМ!$D$10+'СЕТ СН'!$G$6-'СЕТ СН'!$G$26</f>
        <v>1479.2741542000001</v>
      </c>
      <c r="D102" s="36">
        <f>SUMIFS(СВЦЭМ!$D$33:$D$776,СВЦЭМ!$A$33:$A$776,$A102,СВЦЭМ!$B$33:$B$776,D$83)+'СЕТ СН'!$G$14+СВЦЭМ!$D$10+'СЕТ СН'!$G$6-'СЕТ СН'!$G$26</f>
        <v>1474.5113984899999</v>
      </c>
      <c r="E102" s="36">
        <f>SUMIFS(СВЦЭМ!$D$33:$D$776,СВЦЭМ!$A$33:$A$776,$A102,СВЦЭМ!$B$33:$B$776,E$83)+'СЕТ СН'!$G$14+СВЦЭМ!$D$10+'СЕТ СН'!$G$6-'СЕТ СН'!$G$26</f>
        <v>1473.3872489</v>
      </c>
      <c r="F102" s="36">
        <f>SUMIFS(СВЦЭМ!$D$33:$D$776,СВЦЭМ!$A$33:$A$776,$A102,СВЦЭМ!$B$33:$B$776,F$83)+'СЕТ СН'!$G$14+СВЦЭМ!$D$10+'СЕТ СН'!$G$6-'СЕТ СН'!$G$26</f>
        <v>1467.6314039200001</v>
      </c>
      <c r="G102" s="36">
        <f>SUMIFS(СВЦЭМ!$D$33:$D$776,СВЦЭМ!$A$33:$A$776,$A102,СВЦЭМ!$B$33:$B$776,G$83)+'СЕТ СН'!$G$14+СВЦЭМ!$D$10+'СЕТ СН'!$G$6-'СЕТ СН'!$G$26</f>
        <v>1456.2358775100001</v>
      </c>
      <c r="H102" s="36">
        <f>SUMIFS(СВЦЭМ!$D$33:$D$776,СВЦЭМ!$A$33:$A$776,$A102,СВЦЭМ!$B$33:$B$776,H$83)+'СЕТ СН'!$G$14+СВЦЭМ!$D$10+'СЕТ СН'!$G$6-'СЕТ СН'!$G$26</f>
        <v>1423.42851372</v>
      </c>
      <c r="I102" s="36">
        <f>SUMIFS(СВЦЭМ!$D$33:$D$776,СВЦЭМ!$A$33:$A$776,$A102,СВЦЭМ!$B$33:$B$776,I$83)+'СЕТ СН'!$G$14+СВЦЭМ!$D$10+'СЕТ СН'!$G$6-'СЕТ СН'!$G$26</f>
        <v>1394.1796059200001</v>
      </c>
      <c r="J102" s="36">
        <f>SUMIFS(СВЦЭМ!$D$33:$D$776,СВЦЭМ!$A$33:$A$776,$A102,СВЦЭМ!$B$33:$B$776,J$83)+'СЕТ СН'!$G$14+СВЦЭМ!$D$10+'СЕТ СН'!$G$6-'СЕТ СН'!$G$26</f>
        <v>1364.9895541300002</v>
      </c>
      <c r="K102" s="36">
        <f>SUMIFS(СВЦЭМ!$D$33:$D$776,СВЦЭМ!$A$33:$A$776,$A102,СВЦЭМ!$B$33:$B$776,K$83)+'СЕТ СН'!$G$14+СВЦЭМ!$D$10+'СЕТ СН'!$G$6-'СЕТ СН'!$G$26</f>
        <v>1355.6182544400001</v>
      </c>
      <c r="L102" s="36">
        <f>SUMIFS(СВЦЭМ!$D$33:$D$776,СВЦЭМ!$A$33:$A$776,$A102,СВЦЭМ!$B$33:$B$776,L$83)+'СЕТ СН'!$G$14+СВЦЭМ!$D$10+'СЕТ СН'!$G$6-'СЕТ СН'!$G$26</f>
        <v>1342.1390309200001</v>
      </c>
      <c r="M102" s="36">
        <f>SUMIFS(СВЦЭМ!$D$33:$D$776,СВЦЭМ!$A$33:$A$776,$A102,СВЦЭМ!$B$33:$B$776,M$83)+'СЕТ СН'!$G$14+СВЦЭМ!$D$10+'СЕТ СН'!$G$6-'СЕТ СН'!$G$26</f>
        <v>1336.83695792</v>
      </c>
      <c r="N102" s="36">
        <f>SUMIFS(СВЦЭМ!$D$33:$D$776,СВЦЭМ!$A$33:$A$776,$A102,СВЦЭМ!$B$33:$B$776,N$83)+'СЕТ СН'!$G$14+СВЦЭМ!$D$10+'СЕТ СН'!$G$6-'СЕТ СН'!$G$26</f>
        <v>1321.16118349</v>
      </c>
      <c r="O102" s="36">
        <f>SUMIFS(СВЦЭМ!$D$33:$D$776,СВЦЭМ!$A$33:$A$776,$A102,СВЦЭМ!$B$33:$B$776,O$83)+'СЕТ СН'!$G$14+СВЦЭМ!$D$10+'СЕТ СН'!$G$6-'СЕТ СН'!$G$26</f>
        <v>1297.8975850900001</v>
      </c>
      <c r="P102" s="36">
        <f>SUMIFS(СВЦЭМ!$D$33:$D$776,СВЦЭМ!$A$33:$A$776,$A102,СВЦЭМ!$B$33:$B$776,P$83)+'СЕТ СН'!$G$14+СВЦЭМ!$D$10+'СЕТ СН'!$G$6-'СЕТ СН'!$G$26</f>
        <v>1306.8812905100001</v>
      </c>
      <c r="Q102" s="36">
        <f>SUMIFS(СВЦЭМ!$D$33:$D$776,СВЦЭМ!$A$33:$A$776,$A102,СВЦЭМ!$B$33:$B$776,Q$83)+'СЕТ СН'!$G$14+СВЦЭМ!$D$10+'СЕТ СН'!$G$6-'СЕТ СН'!$G$26</f>
        <v>1310.04810105</v>
      </c>
      <c r="R102" s="36">
        <f>SUMIFS(СВЦЭМ!$D$33:$D$776,СВЦЭМ!$A$33:$A$776,$A102,СВЦЭМ!$B$33:$B$776,R$83)+'СЕТ СН'!$G$14+СВЦЭМ!$D$10+'СЕТ СН'!$G$6-'СЕТ СН'!$G$26</f>
        <v>1300.3127295600002</v>
      </c>
      <c r="S102" s="36">
        <f>SUMIFS(СВЦЭМ!$D$33:$D$776,СВЦЭМ!$A$33:$A$776,$A102,СВЦЭМ!$B$33:$B$776,S$83)+'СЕТ СН'!$G$14+СВЦЭМ!$D$10+'СЕТ СН'!$G$6-'СЕТ СН'!$G$26</f>
        <v>1292.92057544</v>
      </c>
      <c r="T102" s="36">
        <f>SUMIFS(СВЦЭМ!$D$33:$D$776,СВЦЭМ!$A$33:$A$776,$A102,СВЦЭМ!$B$33:$B$776,T$83)+'СЕТ СН'!$G$14+СВЦЭМ!$D$10+'СЕТ СН'!$G$6-'СЕТ СН'!$G$26</f>
        <v>1277.9635410999999</v>
      </c>
      <c r="U102" s="36">
        <f>SUMIFS(СВЦЭМ!$D$33:$D$776,СВЦЭМ!$A$33:$A$776,$A102,СВЦЭМ!$B$33:$B$776,U$83)+'СЕТ СН'!$G$14+СВЦЭМ!$D$10+'СЕТ СН'!$G$6-'СЕТ СН'!$G$26</f>
        <v>1294.14041241</v>
      </c>
      <c r="V102" s="36">
        <f>SUMIFS(СВЦЭМ!$D$33:$D$776,СВЦЭМ!$A$33:$A$776,$A102,СВЦЭМ!$B$33:$B$776,V$83)+'СЕТ СН'!$G$14+СВЦЭМ!$D$10+'СЕТ СН'!$G$6-'СЕТ СН'!$G$26</f>
        <v>1282.2869394700001</v>
      </c>
      <c r="W102" s="36">
        <f>SUMIFS(СВЦЭМ!$D$33:$D$776,СВЦЭМ!$A$33:$A$776,$A102,СВЦЭМ!$B$33:$B$776,W$83)+'СЕТ СН'!$G$14+СВЦЭМ!$D$10+'СЕТ СН'!$G$6-'СЕТ СН'!$G$26</f>
        <v>1291.02045211</v>
      </c>
      <c r="X102" s="36">
        <f>SUMIFS(СВЦЭМ!$D$33:$D$776,СВЦЭМ!$A$33:$A$776,$A102,СВЦЭМ!$B$33:$B$776,X$83)+'СЕТ СН'!$G$14+СВЦЭМ!$D$10+'СЕТ СН'!$G$6-'СЕТ СН'!$G$26</f>
        <v>1311.6389408800001</v>
      </c>
      <c r="Y102" s="36">
        <f>SUMIFS(СВЦЭМ!$D$33:$D$776,СВЦЭМ!$A$33:$A$776,$A102,СВЦЭМ!$B$33:$B$776,Y$83)+'СЕТ СН'!$G$14+СВЦЭМ!$D$10+'СЕТ СН'!$G$6-'СЕТ СН'!$G$26</f>
        <v>1363.15911022</v>
      </c>
    </row>
    <row r="103" spans="1:25" ht="15.75" x14ac:dyDescent="0.2">
      <c r="A103" s="35">
        <f t="shared" si="2"/>
        <v>43758</v>
      </c>
      <c r="B103" s="36">
        <f>SUMIFS(СВЦЭМ!$D$33:$D$776,СВЦЭМ!$A$33:$A$776,$A103,СВЦЭМ!$B$33:$B$776,B$83)+'СЕТ СН'!$G$14+СВЦЭМ!$D$10+'СЕТ СН'!$G$6-'СЕТ СН'!$G$26</f>
        <v>1422.98868558</v>
      </c>
      <c r="C103" s="36">
        <f>SUMIFS(СВЦЭМ!$D$33:$D$776,СВЦЭМ!$A$33:$A$776,$A103,СВЦЭМ!$B$33:$B$776,C$83)+'СЕТ СН'!$G$14+СВЦЭМ!$D$10+'СЕТ СН'!$G$6-'СЕТ СН'!$G$26</f>
        <v>1465.91724884</v>
      </c>
      <c r="D103" s="36">
        <f>SUMIFS(СВЦЭМ!$D$33:$D$776,СВЦЭМ!$A$33:$A$776,$A103,СВЦЭМ!$B$33:$B$776,D$83)+'СЕТ СН'!$G$14+СВЦЭМ!$D$10+'СЕТ СН'!$G$6-'СЕТ СН'!$G$26</f>
        <v>1488.45132156</v>
      </c>
      <c r="E103" s="36">
        <f>SUMIFS(СВЦЭМ!$D$33:$D$776,СВЦЭМ!$A$33:$A$776,$A103,СВЦЭМ!$B$33:$B$776,E$83)+'СЕТ СН'!$G$14+СВЦЭМ!$D$10+'СЕТ СН'!$G$6-'СЕТ СН'!$G$26</f>
        <v>1495.8988964800001</v>
      </c>
      <c r="F103" s="36">
        <f>SUMIFS(СВЦЭМ!$D$33:$D$776,СВЦЭМ!$A$33:$A$776,$A103,СВЦЭМ!$B$33:$B$776,F$83)+'СЕТ СН'!$G$14+СВЦЭМ!$D$10+'СЕТ СН'!$G$6-'СЕТ СН'!$G$26</f>
        <v>1495.0731776299999</v>
      </c>
      <c r="G103" s="36">
        <f>SUMIFS(СВЦЭМ!$D$33:$D$776,СВЦЭМ!$A$33:$A$776,$A103,СВЦЭМ!$B$33:$B$776,G$83)+'СЕТ СН'!$G$14+СВЦЭМ!$D$10+'СЕТ СН'!$G$6-'СЕТ СН'!$G$26</f>
        <v>1470.3943950900002</v>
      </c>
      <c r="H103" s="36">
        <f>SUMIFS(СВЦЭМ!$D$33:$D$776,СВЦЭМ!$A$33:$A$776,$A103,СВЦЭМ!$B$33:$B$776,H$83)+'СЕТ СН'!$G$14+СВЦЭМ!$D$10+'СЕТ СН'!$G$6-'СЕТ СН'!$G$26</f>
        <v>1459.3800577699999</v>
      </c>
      <c r="I103" s="36">
        <f>SUMIFS(СВЦЭМ!$D$33:$D$776,СВЦЭМ!$A$33:$A$776,$A103,СВЦЭМ!$B$33:$B$776,I$83)+'СЕТ СН'!$G$14+СВЦЭМ!$D$10+'СЕТ СН'!$G$6-'СЕТ СН'!$G$26</f>
        <v>1431.2272725900002</v>
      </c>
      <c r="J103" s="36">
        <f>SUMIFS(СВЦЭМ!$D$33:$D$776,СВЦЭМ!$A$33:$A$776,$A103,СВЦЭМ!$B$33:$B$776,J$83)+'СЕТ СН'!$G$14+СВЦЭМ!$D$10+'СЕТ СН'!$G$6-'СЕТ СН'!$G$26</f>
        <v>1372.35638154</v>
      </c>
      <c r="K103" s="36">
        <f>SUMIFS(СВЦЭМ!$D$33:$D$776,СВЦЭМ!$A$33:$A$776,$A103,СВЦЭМ!$B$33:$B$776,K$83)+'СЕТ СН'!$G$14+СВЦЭМ!$D$10+'СЕТ СН'!$G$6-'СЕТ СН'!$G$26</f>
        <v>1346.80716734</v>
      </c>
      <c r="L103" s="36">
        <f>SUMIFS(СВЦЭМ!$D$33:$D$776,СВЦЭМ!$A$33:$A$776,$A103,СВЦЭМ!$B$33:$B$776,L$83)+'СЕТ СН'!$G$14+СВЦЭМ!$D$10+'СЕТ СН'!$G$6-'СЕТ СН'!$G$26</f>
        <v>1351.3975255</v>
      </c>
      <c r="M103" s="36">
        <f>SUMIFS(СВЦЭМ!$D$33:$D$776,СВЦЭМ!$A$33:$A$776,$A103,СВЦЭМ!$B$33:$B$776,M$83)+'СЕТ СН'!$G$14+СВЦЭМ!$D$10+'СЕТ СН'!$G$6-'СЕТ СН'!$G$26</f>
        <v>1354.5812640500001</v>
      </c>
      <c r="N103" s="36">
        <f>SUMIFS(СВЦЭМ!$D$33:$D$776,СВЦЭМ!$A$33:$A$776,$A103,СВЦЭМ!$B$33:$B$776,N$83)+'СЕТ СН'!$G$14+СВЦЭМ!$D$10+'СЕТ СН'!$G$6-'СЕТ СН'!$G$26</f>
        <v>1312.1096095100002</v>
      </c>
      <c r="O103" s="36">
        <f>SUMIFS(СВЦЭМ!$D$33:$D$776,СВЦЭМ!$A$33:$A$776,$A103,СВЦЭМ!$B$33:$B$776,O$83)+'СЕТ СН'!$G$14+СВЦЭМ!$D$10+'СЕТ СН'!$G$6-'СЕТ СН'!$G$26</f>
        <v>1304.1390030299999</v>
      </c>
      <c r="P103" s="36">
        <f>SUMIFS(СВЦЭМ!$D$33:$D$776,СВЦЭМ!$A$33:$A$776,$A103,СВЦЭМ!$B$33:$B$776,P$83)+'СЕТ СН'!$G$14+СВЦЭМ!$D$10+'СЕТ СН'!$G$6-'СЕТ СН'!$G$26</f>
        <v>1312.4506425100001</v>
      </c>
      <c r="Q103" s="36">
        <f>SUMIFS(СВЦЭМ!$D$33:$D$776,СВЦЭМ!$A$33:$A$776,$A103,СВЦЭМ!$B$33:$B$776,Q$83)+'СЕТ СН'!$G$14+СВЦЭМ!$D$10+'СЕТ СН'!$G$6-'СЕТ СН'!$G$26</f>
        <v>1309.45571795</v>
      </c>
      <c r="R103" s="36">
        <f>SUMIFS(СВЦЭМ!$D$33:$D$776,СВЦЭМ!$A$33:$A$776,$A103,СВЦЭМ!$B$33:$B$776,R$83)+'СЕТ СН'!$G$14+СВЦЭМ!$D$10+'СЕТ СН'!$G$6-'СЕТ СН'!$G$26</f>
        <v>1310.466359</v>
      </c>
      <c r="S103" s="36">
        <f>SUMIFS(СВЦЭМ!$D$33:$D$776,СВЦЭМ!$A$33:$A$776,$A103,СВЦЭМ!$B$33:$B$776,S$83)+'СЕТ СН'!$G$14+СВЦЭМ!$D$10+'СЕТ СН'!$G$6-'СЕТ СН'!$G$26</f>
        <v>1305.7497949799999</v>
      </c>
      <c r="T103" s="36">
        <f>SUMIFS(СВЦЭМ!$D$33:$D$776,СВЦЭМ!$A$33:$A$776,$A103,СВЦЭМ!$B$33:$B$776,T$83)+'СЕТ СН'!$G$14+СВЦЭМ!$D$10+'СЕТ СН'!$G$6-'СЕТ СН'!$G$26</f>
        <v>1296.5960288599999</v>
      </c>
      <c r="U103" s="36">
        <f>SUMIFS(СВЦЭМ!$D$33:$D$776,СВЦЭМ!$A$33:$A$776,$A103,СВЦЭМ!$B$33:$B$776,U$83)+'СЕТ СН'!$G$14+СВЦЭМ!$D$10+'СЕТ СН'!$G$6-'СЕТ СН'!$G$26</f>
        <v>1301.7201169499999</v>
      </c>
      <c r="V103" s="36">
        <f>SUMIFS(СВЦЭМ!$D$33:$D$776,СВЦЭМ!$A$33:$A$776,$A103,СВЦЭМ!$B$33:$B$776,V$83)+'СЕТ СН'!$G$14+СВЦЭМ!$D$10+'СЕТ СН'!$G$6-'СЕТ СН'!$G$26</f>
        <v>1287.4079464800002</v>
      </c>
      <c r="W103" s="36">
        <f>SUMIFS(СВЦЭМ!$D$33:$D$776,СВЦЭМ!$A$33:$A$776,$A103,СВЦЭМ!$B$33:$B$776,W$83)+'СЕТ СН'!$G$14+СВЦЭМ!$D$10+'СЕТ СН'!$G$6-'СЕТ СН'!$G$26</f>
        <v>1279.9926707499999</v>
      </c>
      <c r="X103" s="36">
        <f>SUMIFS(СВЦЭМ!$D$33:$D$776,СВЦЭМ!$A$33:$A$776,$A103,СВЦЭМ!$B$33:$B$776,X$83)+'СЕТ СН'!$G$14+СВЦЭМ!$D$10+'СЕТ СН'!$G$6-'СЕТ СН'!$G$26</f>
        <v>1289.2227558</v>
      </c>
      <c r="Y103" s="36">
        <f>SUMIFS(СВЦЭМ!$D$33:$D$776,СВЦЭМ!$A$33:$A$776,$A103,СВЦЭМ!$B$33:$B$776,Y$83)+'СЕТ СН'!$G$14+СВЦЭМ!$D$10+'СЕТ СН'!$G$6-'СЕТ СН'!$G$26</f>
        <v>1337.7015473500001</v>
      </c>
    </row>
    <row r="104" spans="1:25" ht="15.75" x14ac:dyDescent="0.2">
      <c r="A104" s="35">
        <f t="shared" si="2"/>
        <v>43759</v>
      </c>
      <c r="B104" s="36">
        <f>SUMIFS(СВЦЭМ!$D$33:$D$776,СВЦЭМ!$A$33:$A$776,$A104,СВЦЭМ!$B$33:$B$776,B$83)+'СЕТ СН'!$G$14+СВЦЭМ!$D$10+'СЕТ СН'!$G$6-'СЕТ СН'!$G$26</f>
        <v>1440.0861288199999</v>
      </c>
      <c r="C104" s="36">
        <f>SUMIFS(СВЦЭМ!$D$33:$D$776,СВЦЭМ!$A$33:$A$776,$A104,СВЦЭМ!$B$33:$B$776,C$83)+'СЕТ СН'!$G$14+СВЦЭМ!$D$10+'СЕТ СН'!$G$6-'СЕТ СН'!$G$26</f>
        <v>1484.5584494300001</v>
      </c>
      <c r="D104" s="36">
        <f>SUMIFS(СВЦЭМ!$D$33:$D$776,СВЦЭМ!$A$33:$A$776,$A104,СВЦЭМ!$B$33:$B$776,D$83)+'СЕТ СН'!$G$14+СВЦЭМ!$D$10+'СЕТ СН'!$G$6-'СЕТ СН'!$G$26</f>
        <v>1505.73425146</v>
      </c>
      <c r="E104" s="36">
        <f>SUMIFS(СВЦЭМ!$D$33:$D$776,СВЦЭМ!$A$33:$A$776,$A104,СВЦЭМ!$B$33:$B$776,E$83)+'СЕТ СН'!$G$14+СВЦЭМ!$D$10+'СЕТ СН'!$G$6-'СЕТ СН'!$G$26</f>
        <v>1512.1121014099999</v>
      </c>
      <c r="F104" s="36">
        <f>SUMIFS(СВЦЭМ!$D$33:$D$776,СВЦЭМ!$A$33:$A$776,$A104,СВЦЭМ!$B$33:$B$776,F$83)+'СЕТ СН'!$G$14+СВЦЭМ!$D$10+'СЕТ СН'!$G$6-'СЕТ СН'!$G$26</f>
        <v>1510.7588584499999</v>
      </c>
      <c r="G104" s="36">
        <f>SUMIFS(СВЦЭМ!$D$33:$D$776,СВЦЭМ!$A$33:$A$776,$A104,СВЦЭМ!$B$33:$B$776,G$83)+'СЕТ СН'!$G$14+СВЦЭМ!$D$10+'СЕТ СН'!$G$6-'СЕТ СН'!$G$26</f>
        <v>1486.6095394399999</v>
      </c>
      <c r="H104" s="36">
        <f>SUMIFS(СВЦЭМ!$D$33:$D$776,СВЦЭМ!$A$33:$A$776,$A104,СВЦЭМ!$B$33:$B$776,H$83)+'СЕТ СН'!$G$14+СВЦЭМ!$D$10+'СЕТ СН'!$G$6-'СЕТ СН'!$G$26</f>
        <v>1452.05828703</v>
      </c>
      <c r="I104" s="36">
        <f>SUMIFS(СВЦЭМ!$D$33:$D$776,СВЦЭМ!$A$33:$A$776,$A104,СВЦЭМ!$B$33:$B$776,I$83)+'СЕТ СН'!$G$14+СВЦЭМ!$D$10+'СЕТ СН'!$G$6-'СЕТ СН'!$G$26</f>
        <v>1410.9255065000002</v>
      </c>
      <c r="J104" s="36">
        <f>SUMIFS(СВЦЭМ!$D$33:$D$776,СВЦЭМ!$A$33:$A$776,$A104,СВЦЭМ!$B$33:$B$776,J$83)+'СЕТ СН'!$G$14+СВЦЭМ!$D$10+'СЕТ СН'!$G$6-'СЕТ СН'!$G$26</f>
        <v>1393.0820627100002</v>
      </c>
      <c r="K104" s="36">
        <f>SUMIFS(СВЦЭМ!$D$33:$D$776,СВЦЭМ!$A$33:$A$776,$A104,СВЦЭМ!$B$33:$B$776,K$83)+'СЕТ СН'!$G$14+СВЦЭМ!$D$10+'СЕТ СН'!$G$6-'СЕТ СН'!$G$26</f>
        <v>1381.2977036500001</v>
      </c>
      <c r="L104" s="36">
        <f>SUMIFS(СВЦЭМ!$D$33:$D$776,СВЦЭМ!$A$33:$A$776,$A104,СВЦЭМ!$B$33:$B$776,L$83)+'СЕТ СН'!$G$14+СВЦЭМ!$D$10+'СЕТ СН'!$G$6-'СЕТ СН'!$G$26</f>
        <v>1370.3433947200001</v>
      </c>
      <c r="M104" s="36">
        <f>SUMIFS(СВЦЭМ!$D$33:$D$776,СВЦЭМ!$A$33:$A$776,$A104,СВЦЭМ!$B$33:$B$776,M$83)+'СЕТ СН'!$G$14+СВЦЭМ!$D$10+'СЕТ СН'!$G$6-'СЕТ СН'!$G$26</f>
        <v>1373.6657744500001</v>
      </c>
      <c r="N104" s="36">
        <f>SUMIFS(СВЦЭМ!$D$33:$D$776,СВЦЭМ!$A$33:$A$776,$A104,СВЦЭМ!$B$33:$B$776,N$83)+'СЕТ СН'!$G$14+СВЦЭМ!$D$10+'СЕТ СН'!$G$6-'СЕТ СН'!$G$26</f>
        <v>1333.7802225400001</v>
      </c>
      <c r="O104" s="36">
        <f>SUMIFS(СВЦЭМ!$D$33:$D$776,СВЦЭМ!$A$33:$A$776,$A104,СВЦЭМ!$B$33:$B$776,O$83)+'СЕТ СН'!$G$14+СВЦЭМ!$D$10+'СЕТ СН'!$G$6-'СЕТ СН'!$G$26</f>
        <v>1297.9126420699999</v>
      </c>
      <c r="P104" s="36">
        <f>SUMIFS(СВЦЭМ!$D$33:$D$776,СВЦЭМ!$A$33:$A$776,$A104,СВЦЭМ!$B$33:$B$776,P$83)+'СЕТ СН'!$G$14+СВЦЭМ!$D$10+'СЕТ СН'!$G$6-'СЕТ СН'!$G$26</f>
        <v>1300.80426405</v>
      </c>
      <c r="Q104" s="36">
        <f>SUMIFS(СВЦЭМ!$D$33:$D$776,СВЦЭМ!$A$33:$A$776,$A104,СВЦЭМ!$B$33:$B$776,Q$83)+'СЕТ СН'!$G$14+СВЦЭМ!$D$10+'СЕТ СН'!$G$6-'СЕТ СН'!$G$26</f>
        <v>1301.54880028</v>
      </c>
      <c r="R104" s="36">
        <f>SUMIFS(СВЦЭМ!$D$33:$D$776,СВЦЭМ!$A$33:$A$776,$A104,СВЦЭМ!$B$33:$B$776,R$83)+'СЕТ СН'!$G$14+СВЦЭМ!$D$10+'СЕТ СН'!$G$6-'СЕТ СН'!$G$26</f>
        <v>1297.9187584599999</v>
      </c>
      <c r="S104" s="36">
        <f>SUMIFS(СВЦЭМ!$D$33:$D$776,СВЦЭМ!$A$33:$A$776,$A104,СВЦЭМ!$B$33:$B$776,S$83)+'СЕТ СН'!$G$14+СВЦЭМ!$D$10+'СЕТ СН'!$G$6-'СЕТ СН'!$G$26</f>
        <v>1302.4632141300001</v>
      </c>
      <c r="T104" s="36">
        <f>SUMIFS(СВЦЭМ!$D$33:$D$776,СВЦЭМ!$A$33:$A$776,$A104,СВЦЭМ!$B$33:$B$776,T$83)+'СЕТ СН'!$G$14+СВЦЭМ!$D$10+'СЕТ СН'!$G$6-'СЕТ СН'!$G$26</f>
        <v>1292.24657531</v>
      </c>
      <c r="U104" s="36">
        <f>SUMIFS(СВЦЭМ!$D$33:$D$776,СВЦЭМ!$A$33:$A$776,$A104,СВЦЭМ!$B$33:$B$776,U$83)+'СЕТ СН'!$G$14+СВЦЭМ!$D$10+'СЕТ СН'!$G$6-'СЕТ СН'!$G$26</f>
        <v>1289.5094730599999</v>
      </c>
      <c r="V104" s="36">
        <f>SUMIFS(СВЦЭМ!$D$33:$D$776,СВЦЭМ!$A$33:$A$776,$A104,СВЦЭМ!$B$33:$B$776,V$83)+'СЕТ СН'!$G$14+СВЦЭМ!$D$10+'СЕТ СН'!$G$6-'СЕТ СН'!$G$26</f>
        <v>1286.44154073</v>
      </c>
      <c r="W104" s="36">
        <f>SUMIFS(СВЦЭМ!$D$33:$D$776,СВЦЭМ!$A$33:$A$776,$A104,СВЦЭМ!$B$33:$B$776,W$83)+'СЕТ СН'!$G$14+СВЦЭМ!$D$10+'СЕТ СН'!$G$6-'СЕТ СН'!$G$26</f>
        <v>1315.09446731</v>
      </c>
      <c r="X104" s="36">
        <f>SUMIFS(СВЦЭМ!$D$33:$D$776,СВЦЭМ!$A$33:$A$776,$A104,СВЦЭМ!$B$33:$B$776,X$83)+'СЕТ СН'!$G$14+СВЦЭМ!$D$10+'СЕТ СН'!$G$6-'СЕТ СН'!$G$26</f>
        <v>1320.8524791</v>
      </c>
      <c r="Y104" s="36">
        <f>SUMIFS(СВЦЭМ!$D$33:$D$776,СВЦЭМ!$A$33:$A$776,$A104,СВЦЭМ!$B$33:$B$776,Y$83)+'СЕТ СН'!$G$14+СВЦЭМ!$D$10+'СЕТ СН'!$G$6-'СЕТ СН'!$G$26</f>
        <v>1367.1924152900001</v>
      </c>
    </row>
    <row r="105" spans="1:25" ht="15.75" x14ac:dyDescent="0.2">
      <c r="A105" s="35">
        <f t="shared" si="2"/>
        <v>43760</v>
      </c>
      <c r="B105" s="36">
        <f>SUMIFS(СВЦЭМ!$D$33:$D$776,СВЦЭМ!$A$33:$A$776,$A105,СВЦЭМ!$B$33:$B$776,B$83)+'СЕТ СН'!$G$14+СВЦЭМ!$D$10+'СЕТ СН'!$G$6-'СЕТ СН'!$G$26</f>
        <v>1472.8248897100002</v>
      </c>
      <c r="C105" s="36">
        <f>SUMIFS(СВЦЭМ!$D$33:$D$776,СВЦЭМ!$A$33:$A$776,$A105,СВЦЭМ!$B$33:$B$776,C$83)+'СЕТ СН'!$G$14+СВЦЭМ!$D$10+'СЕТ СН'!$G$6-'СЕТ СН'!$G$26</f>
        <v>1515.8697547300001</v>
      </c>
      <c r="D105" s="36">
        <f>SUMIFS(СВЦЭМ!$D$33:$D$776,СВЦЭМ!$A$33:$A$776,$A105,СВЦЭМ!$B$33:$B$776,D$83)+'СЕТ СН'!$G$14+СВЦЭМ!$D$10+'СЕТ СН'!$G$6-'СЕТ СН'!$G$26</f>
        <v>1535.8445804400001</v>
      </c>
      <c r="E105" s="36">
        <f>SUMIFS(СВЦЭМ!$D$33:$D$776,СВЦЭМ!$A$33:$A$776,$A105,СВЦЭМ!$B$33:$B$776,E$83)+'СЕТ СН'!$G$14+СВЦЭМ!$D$10+'СЕТ СН'!$G$6-'СЕТ СН'!$G$26</f>
        <v>1535.2672631099999</v>
      </c>
      <c r="F105" s="36">
        <f>SUMIFS(СВЦЭМ!$D$33:$D$776,СВЦЭМ!$A$33:$A$776,$A105,СВЦЭМ!$B$33:$B$776,F$83)+'СЕТ СН'!$G$14+СВЦЭМ!$D$10+'СЕТ СН'!$G$6-'СЕТ СН'!$G$26</f>
        <v>1531.20792278</v>
      </c>
      <c r="G105" s="36">
        <f>SUMIFS(СВЦЭМ!$D$33:$D$776,СВЦЭМ!$A$33:$A$776,$A105,СВЦЭМ!$B$33:$B$776,G$83)+'СЕТ СН'!$G$14+СВЦЭМ!$D$10+'СЕТ СН'!$G$6-'СЕТ СН'!$G$26</f>
        <v>1512.50156947</v>
      </c>
      <c r="H105" s="36">
        <f>SUMIFS(СВЦЭМ!$D$33:$D$776,СВЦЭМ!$A$33:$A$776,$A105,СВЦЭМ!$B$33:$B$776,H$83)+'СЕТ СН'!$G$14+СВЦЭМ!$D$10+'СЕТ СН'!$G$6-'СЕТ СН'!$G$26</f>
        <v>1447.7797597900001</v>
      </c>
      <c r="I105" s="36">
        <f>SUMIFS(СВЦЭМ!$D$33:$D$776,СВЦЭМ!$A$33:$A$776,$A105,СВЦЭМ!$B$33:$B$776,I$83)+'СЕТ СН'!$G$14+СВЦЭМ!$D$10+'СЕТ СН'!$G$6-'СЕТ СН'!$G$26</f>
        <v>1401.66071453</v>
      </c>
      <c r="J105" s="36">
        <f>SUMIFS(СВЦЭМ!$D$33:$D$776,СВЦЭМ!$A$33:$A$776,$A105,СВЦЭМ!$B$33:$B$776,J$83)+'СЕТ СН'!$G$14+СВЦЭМ!$D$10+'СЕТ СН'!$G$6-'СЕТ СН'!$G$26</f>
        <v>1381.8975457400002</v>
      </c>
      <c r="K105" s="36">
        <f>SUMIFS(СВЦЭМ!$D$33:$D$776,СВЦЭМ!$A$33:$A$776,$A105,СВЦЭМ!$B$33:$B$776,K$83)+'СЕТ СН'!$G$14+СВЦЭМ!$D$10+'СЕТ СН'!$G$6-'СЕТ СН'!$G$26</f>
        <v>1361.5469519500002</v>
      </c>
      <c r="L105" s="36">
        <f>SUMIFS(СВЦЭМ!$D$33:$D$776,СВЦЭМ!$A$33:$A$776,$A105,СВЦЭМ!$B$33:$B$776,L$83)+'СЕТ СН'!$G$14+СВЦЭМ!$D$10+'СЕТ СН'!$G$6-'СЕТ СН'!$G$26</f>
        <v>1360.8409411600001</v>
      </c>
      <c r="M105" s="36">
        <f>SUMIFS(СВЦЭМ!$D$33:$D$776,СВЦЭМ!$A$33:$A$776,$A105,СВЦЭМ!$B$33:$B$776,M$83)+'СЕТ СН'!$G$14+СВЦЭМ!$D$10+'СЕТ СН'!$G$6-'СЕТ СН'!$G$26</f>
        <v>1366.81463609</v>
      </c>
      <c r="N105" s="36">
        <f>SUMIFS(СВЦЭМ!$D$33:$D$776,СВЦЭМ!$A$33:$A$776,$A105,СВЦЭМ!$B$33:$B$776,N$83)+'СЕТ СН'!$G$14+СВЦЭМ!$D$10+'СЕТ СН'!$G$6-'СЕТ СН'!$G$26</f>
        <v>1332.1674669200002</v>
      </c>
      <c r="O105" s="36">
        <f>SUMIFS(СВЦЭМ!$D$33:$D$776,СВЦЭМ!$A$33:$A$776,$A105,СВЦЭМ!$B$33:$B$776,O$83)+'СЕТ СН'!$G$14+СВЦЭМ!$D$10+'СЕТ СН'!$G$6-'СЕТ СН'!$G$26</f>
        <v>1316.1911088500001</v>
      </c>
      <c r="P105" s="36">
        <f>SUMIFS(СВЦЭМ!$D$33:$D$776,СВЦЭМ!$A$33:$A$776,$A105,СВЦЭМ!$B$33:$B$776,P$83)+'СЕТ СН'!$G$14+СВЦЭМ!$D$10+'СЕТ СН'!$G$6-'СЕТ СН'!$G$26</f>
        <v>1322.3260626199999</v>
      </c>
      <c r="Q105" s="36">
        <f>SUMIFS(СВЦЭМ!$D$33:$D$776,СВЦЭМ!$A$33:$A$776,$A105,СВЦЭМ!$B$33:$B$776,Q$83)+'СЕТ СН'!$G$14+СВЦЭМ!$D$10+'СЕТ СН'!$G$6-'СЕТ СН'!$G$26</f>
        <v>1326.8502613400001</v>
      </c>
      <c r="R105" s="36">
        <f>SUMIFS(СВЦЭМ!$D$33:$D$776,СВЦЭМ!$A$33:$A$776,$A105,СВЦЭМ!$B$33:$B$776,R$83)+'СЕТ СН'!$G$14+СВЦЭМ!$D$10+'СЕТ СН'!$G$6-'СЕТ СН'!$G$26</f>
        <v>1314.9690186299999</v>
      </c>
      <c r="S105" s="36">
        <f>SUMIFS(СВЦЭМ!$D$33:$D$776,СВЦЭМ!$A$33:$A$776,$A105,СВЦЭМ!$B$33:$B$776,S$83)+'СЕТ СН'!$G$14+СВЦЭМ!$D$10+'СЕТ СН'!$G$6-'СЕТ СН'!$G$26</f>
        <v>1300.1096251700001</v>
      </c>
      <c r="T105" s="36">
        <f>SUMIFS(СВЦЭМ!$D$33:$D$776,СВЦЭМ!$A$33:$A$776,$A105,СВЦЭМ!$B$33:$B$776,T$83)+'СЕТ СН'!$G$14+СВЦЭМ!$D$10+'СЕТ СН'!$G$6-'СЕТ СН'!$G$26</f>
        <v>1274.4949657400002</v>
      </c>
      <c r="U105" s="36">
        <f>SUMIFS(СВЦЭМ!$D$33:$D$776,СВЦЭМ!$A$33:$A$776,$A105,СВЦЭМ!$B$33:$B$776,U$83)+'СЕТ СН'!$G$14+СВЦЭМ!$D$10+'СЕТ СН'!$G$6-'СЕТ СН'!$G$26</f>
        <v>1260.4585893399999</v>
      </c>
      <c r="V105" s="36">
        <f>SUMIFS(СВЦЭМ!$D$33:$D$776,СВЦЭМ!$A$33:$A$776,$A105,СВЦЭМ!$B$33:$B$776,V$83)+'СЕТ СН'!$G$14+СВЦЭМ!$D$10+'СЕТ СН'!$G$6-'СЕТ СН'!$G$26</f>
        <v>1262.4530490000002</v>
      </c>
      <c r="W105" s="36">
        <f>SUMIFS(СВЦЭМ!$D$33:$D$776,СВЦЭМ!$A$33:$A$776,$A105,СВЦЭМ!$B$33:$B$776,W$83)+'СЕТ СН'!$G$14+СВЦЭМ!$D$10+'СЕТ СН'!$G$6-'СЕТ СН'!$G$26</f>
        <v>1270.1387460599999</v>
      </c>
      <c r="X105" s="36">
        <f>SUMIFS(СВЦЭМ!$D$33:$D$776,СВЦЭМ!$A$33:$A$776,$A105,СВЦЭМ!$B$33:$B$776,X$83)+'СЕТ СН'!$G$14+СВЦЭМ!$D$10+'СЕТ СН'!$G$6-'СЕТ СН'!$G$26</f>
        <v>1297.8224149100001</v>
      </c>
      <c r="Y105" s="36">
        <f>SUMIFS(СВЦЭМ!$D$33:$D$776,СВЦЭМ!$A$33:$A$776,$A105,СВЦЭМ!$B$33:$B$776,Y$83)+'СЕТ СН'!$G$14+СВЦЭМ!$D$10+'СЕТ СН'!$G$6-'СЕТ СН'!$G$26</f>
        <v>1353.68243175</v>
      </c>
    </row>
    <row r="106" spans="1:25" ht="15.75" x14ac:dyDescent="0.2">
      <c r="A106" s="35">
        <f t="shared" si="2"/>
        <v>43761</v>
      </c>
      <c r="B106" s="36">
        <f>SUMIFS(СВЦЭМ!$D$33:$D$776,СВЦЭМ!$A$33:$A$776,$A106,СВЦЭМ!$B$33:$B$776,B$83)+'СЕТ СН'!$G$14+СВЦЭМ!$D$10+'СЕТ СН'!$G$6-'СЕТ СН'!$G$26</f>
        <v>1439.0707428200001</v>
      </c>
      <c r="C106" s="36">
        <f>SUMIFS(СВЦЭМ!$D$33:$D$776,СВЦЭМ!$A$33:$A$776,$A106,СВЦЭМ!$B$33:$B$776,C$83)+'СЕТ СН'!$G$14+СВЦЭМ!$D$10+'СЕТ СН'!$G$6-'СЕТ СН'!$G$26</f>
        <v>1472.61592077</v>
      </c>
      <c r="D106" s="36">
        <f>SUMIFS(СВЦЭМ!$D$33:$D$776,СВЦЭМ!$A$33:$A$776,$A106,СВЦЭМ!$B$33:$B$776,D$83)+'СЕТ СН'!$G$14+СВЦЭМ!$D$10+'СЕТ СН'!$G$6-'СЕТ СН'!$G$26</f>
        <v>1487.99232052</v>
      </c>
      <c r="E106" s="36">
        <f>SUMIFS(СВЦЭМ!$D$33:$D$776,СВЦЭМ!$A$33:$A$776,$A106,СВЦЭМ!$B$33:$B$776,E$83)+'СЕТ СН'!$G$14+СВЦЭМ!$D$10+'СЕТ СН'!$G$6-'СЕТ СН'!$G$26</f>
        <v>1513.2715077100002</v>
      </c>
      <c r="F106" s="36">
        <f>SUMIFS(СВЦЭМ!$D$33:$D$776,СВЦЭМ!$A$33:$A$776,$A106,СВЦЭМ!$B$33:$B$776,F$83)+'СЕТ СН'!$G$14+СВЦЭМ!$D$10+'СЕТ СН'!$G$6-'СЕТ СН'!$G$26</f>
        <v>1525.2326090800002</v>
      </c>
      <c r="G106" s="36">
        <f>SUMIFS(СВЦЭМ!$D$33:$D$776,СВЦЭМ!$A$33:$A$776,$A106,СВЦЭМ!$B$33:$B$776,G$83)+'СЕТ СН'!$G$14+СВЦЭМ!$D$10+'СЕТ СН'!$G$6-'СЕТ СН'!$G$26</f>
        <v>1499.9777453900001</v>
      </c>
      <c r="H106" s="36">
        <f>SUMIFS(СВЦЭМ!$D$33:$D$776,СВЦЭМ!$A$33:$A$776,$A106,СВЦЭМ!$B$33:$B$776,H$83)+'СЕТ СН'!$G$14+СВЦЭМ!$D$10+'СЕТ СН'!$G$6-'СЕТ СН'!$G$26</f>
        <v>1440.1866464</v>
      </c>
      <c r="I106" s="36">
        <f>SUMIFS(СВЦЭМ!$D$33:$D$776,СВЦЭМ!$A$33:$A$776,$A106,СВЦЭМ!$B$33:$B$776,I$83)+'СЕТ СН'!$G$14+СВЦЭМ!$D$10+'СЕТ СН'!$G$6-'СЕТ СН'!$G$26</f>
        <v>1394.19986098</v>
      </c>
      <c r="J106" s="36">
        <f>SUMIFS(СВЦЭМ!$D$33:$D$776,СВЦЭМ!$A$33:$A$776,$A106,СВЦЭМ!$B$33:$B$776,J$83)+'СЕТ СН'!$G$14+СВЦЭМ!$D$10+'СЕТ СН'!$G$6-'СЕТ СН'!$G$26</f>
        <v>1374.26038799</v>
      </c>
      <c r="K106" s="36">
        <f>SUMIFS(СВЦЭМ!$D$33:$D$776,СВЦЭМ!$A$33:$A$776,$A106,СВЦЭМ!$B$33:$B$776,K$83)+'СЕТ СН'!$G$14+СВЦЭМ!$D$10+'СЕТ СН'!$G$6-'СЕТ СН'!$G$26</f>
        <v>1360.94667168</v>
      </c>
      <c r="L106" s="36">
        <f>SUMIFS(СВЦЭМ!$D$33:$D$776,СВЦЭМ!$A$33:$A$776,$A106,СВЦЭМ!$B$33:$B$776,L$83)+'СЕТ СН'!$G$14+СВЦЭМ!$D$10+'СЕТ СН'!$G$6-'СЕТ СН'!$G$26</f>
        <v>1362.06006288</v>
      </c>
      <c r="M106" s="36">
        <f>SUMIFS(СВЦЭМ!$D$33:$D$776,СВЦЭМ!$A$33:$A$776,$A106,СВЦЭМ!$B$33:$B$776,M$83)+'СЕТ СН'!$G$14+СВЦЭМ!$D$10+'СЕТ СН'!$G$6-'СЕТ СН'!$G$26</f>
        <v>1366.3061331600002</v>
      </c>
      <c r="N106" s="36">
        <f>SUMIFS(СВЦЭМ!$D$33:$D$776,СВЦЭМ!$A$33:$A$776,$A106,СВЦЭМ!$B$33:$B$776,N$83)+'СЕТ СН'!$G$14+СВЦЭМ!$D$10+'СЕТ СН'!$G$6-'СЕТ СН'!$G$26</f>
        <v>1346.0733588500002</v>
      </c>
      <c r="O106" s="36">
        <f>SUMIFS(СВЦЭМ!$D$33:$D$776,СВЦЭМ!$A$33:$A$776,$A106,СВЦЭМ!$B$33:$B$776,O$83)+'СЕТ СН'!$G$14+СВЦЭМ!$D$10+'СЕТ СН'!$G$6-'СЕТ СН'!$G$26</f>
        <v>1331.5646166000001</v>
      </c>
      <c r="P106" s="36">
        <f>SUMIFS(СВЦЭМ!$D$33:$D$776,СВЦЭМ!$A$33:$A$776,$A106,СВЦЭМ!$B$33:$B$776,P$83)+'СЕТ СН'!$G$14+СВЦЭМ!$D$10+'СЕТ СН'!$G$6-'СЕТ СН'!$G$26</f>
        <v>1330.4634391300001</v>
      </c>
      <c r="Q106" s="36">
        <f>SUMIFS(СВЦЭМ!$D$33:$D$776,СВЦЭМ!$A$33:$A$776,$A106,СВЦЭМ!$B$33:$B$776,Q$83)+'СЕТ СН'!$G$14+СВЦЭМ!$D$10+'СЕТ СН'!$G$6-'СЕТ СН'!$G$26</f>
        <v>1326.3619327000001</v>
      </c>
      <c r="R106" s="36">
        <f>SUMIFS(СВЦЭМ!$D$33:$D$776,СВЦЭМ!$A$33:$A$776,$A106,СВЦЭМ!$B$33:$B$776,R$83)+'СЕТ СН'!$G$14+СВЦЭМ!$D$10+'СЕТ СН'!$G$6-'СЕТ СН'!$G$26</f>
        <v>1321.3743848300001</v>
      </c>
      <c r="S106" s="36">
        <f>SUMIFS(СВЦЭМ!$D$33:$D$776,СВЦЭМ!$A$33:$A$776,$A106,СВЦЭМ!$B$33:$B$776,S$83)+'СЕТ СН'!$G$14+СВЦЭМ!$D$10+'СЕТ СН'!$G$6-'СЕТ СН'!$G$26</f>
        <v>1323.0390836300001</v>
      </c>
      <c r="T106" s="36">
        <f>SUMIFS(СВЦЭМ!$D$33:$D$776,СВЦЭМ!$A$33:$A$776,$A106,СВЦЭМ!$B$33:$B$776,T$83)+'СЕТ СН'!$G$14+СВЦЭМ!$D$10+'СЕТ СН'!$G$6-'СЕТ СН'!$G$26</f>
        <v>1303.0329850400001</v>
      </c>
      <c r="U106" s="36">
        <f>SUMIFS(СВЦЭМ!$D$33:$D$776,СВЦЭМ!$A$33:$A$776,$A106,СВЦЭМ!$B$33:$B$776,U$83)+'СЕТ СН'!$G$14+СВЦЭМ!$D$10+'СЕТ СН'!$G$6-'СЕТ СН'!$G$26</f>
        <v>1258.0135804199999</v>
      </c>
      <c r="V106" s="36">
        <f>SUMIFS(СВЦЭМ!$D$33:$D$776,СВЦЭМ!$A$33:$A$776,$A106,СВЦЭМ!$B$33:$B$776,V$83)+'СЕТ СН'!$G$14+СВЦЭМ!$D$10+'СЕТ СН'!$G$6-'СЕТ СН'!$G$26</f>
        <v>1256.2686008800001</v>
      </c>
      <c r="W106" s="36">
        <f>SUMIFS(СВЦЭМ!$D$33:$D$776,СВЦЭМ!$A$33:$A$776,$A106,СВЦЭМ!$B$33:$B$776,W$83)+'СЕТ СН'!$G$14+СВЦЭМ!$D$10+'СЕТ СН'!$G$6-'СЕТ СН'!$G$26</f>
        <v>1268.9524691500001</v>
      </c>
      <c r="X106" s="36">
        <f>SUMIFS(СВЦЭМ!$D$33:$D$776,СВЦЭМ!$A$33:$A$776,$A106,СВЦЭМ!$B$33:$B$776,X$83)+'СЕТ СН'!$G$14+СВЦЭМ!$D$10+'СЕТ СН'!$G$6-'СЕТ СН'!$G$26</f>
        <v>1295.46959597</v>
      </c>
      <c r="Y106" s="36">
        <f>SUMIFS(СВЦЭМ!$D$33:$D$776,СВЦЭМ!$A$33:$A$776,$A106,СВЦЭМ!$B$33:$B$776,Y$83)+'СЕТ СН'!$G$14+СВЦЭМ!$D$10+'СЕТ СН'!$G$6-'СЕТ СН'!$G$26</f>
        <v>1344.06578657</v>
      </c>
    </row>
    <row r="107" spans="1:25" ht="15.75" x14ac:dyDescent="0.2">
      <c r="A107" s="35">
        <f t="shared" si="2"/>
        <v>43762</v>
      </c>
      <c r="B107" s="36">
        <f>SUMIFS(СВЦЭМ!$D$33:$D$776,СВЦЭМ!$A$33:$A$776,$A107,СВЦЭМ!$B$33:$B$776,B$83)+'СЕТ СН'!$G$14+СВЦЭМ!$D$10+'СЕТ СН'!$G$6-'СЕТ СН'!$G$26</f>
        <v>1445.2855908199999</v>
      </c>
      <c r="C107" s="36">
        <f>SUMIFS(СВЦЭМ!$D$33:$D$776,СВЦЭМ!$A$33:$A$776,$A107,СВЦЭМ!$B$33:$B$776,C$83)+'СЕТ СН'!$G$14+СВЦЭМ!$D$10+'СЕТ СН'!$G$6-'СЕТ СН'!$G$26</f>
        <v>1492.63675281</v>
      </c>
      <c r="D107" s="36">
        <f>SUMIFS(СВЦЭМ!$D$33:$D$776,СВЦЭМ!$A$33:$A$776,$A107,СВЦЭМ!$B$33:$B$776,D$83)+'СЕТ СН'!$G$14+СВЦЭМ!$D$10+'СЕТ СН'!$G$6-'СЕТ СН'!$G$26</f>
        <v>1509.2277154200001</v>
      </c>
      <c r="E107" s="36">
        <f>SUMIFS(СВЦЭМ!$D$33:$D$776,СВЦЭМ!$A$33:$A$776,$A107,СВЦЭМ!$B$33:$B$776,E$83)+'СЕТ СН'!$G$14+СВЦЭМ!$D$10+'СЕТ СН'!$G$6-'СЕТ СН'!$G$26</f>
        <v>1518.82333801</v>
      </c>
      <c r="F107" s="36">
        <f>SUMIFS(СВЦЭМ!$D$33:$D$776,СВЦЭМ!$A$33:$A$776,$A107,СВЦЭМ!$B$33:$B$776,F$83)+'СЕТ СН'!$G$14+СВЦЭМ!$D$10+'СЕТ СН'!$G$6-'СЕТ СН'!$G$26</f>
        <v>1517.12462295</v>
      </c>
      <c r="G107" s="36">
        <f>SUMIFS(СВЦЭМ!$D$33:$D$776,СВЦЭМ!$A$33:$A$776,$A107,СВЦЭМ!$B$33:$B$776,G$83)+'СЕТ СН'!$G$14+СВЦЭМ!$D$10+'СЕТ СН'!$G$6-'СЕТ СН'!$G$26</f>
        <v>1490.1178307099999</v>
      </c>
      <c r="H107" s="36">
        <f>SUMIFS(СВЦЭМ!$D$33:$D$776,СВЦЭМ!$A$33:$A$776,$A107,СВЦЭМ!$B$33:$B$776,H$83)+'СЕТ СН'!$G$14+СВЦЭМ!$D$10+'СЕТ СН'!$G$6-'СЕТ СН'!$G$26</f>
        <v>1428.3379852500002</v>
      </c>
      <c r="I107" s="36">
        <f>SUMIFS(СВЦЭМ!$D$33:$D$776,СВЦЭМ!$A$33:$A$776,$A107,СВЦЭМ!$B$33:$B$776,I$83)+'СЕТ СН'!$G$14+СВЦЭМ!$D$10+'СЕТ СН'!$G$6-'СЕТ СН'!$G$26</f>
        <v>1386.46932298</v>
      </c>
      <c r="J107" s="36">
        <f>SUMIFS(СВЦЭМ!$D$33:$D$776,СВЦЭМ!$A$33:$A$776,$A107,СВЦЭМ!$B$33:$B$776,J$83)+'СЕТ СН'!$G$14+СВЦЭМ!$D$10+'СЕТ СН'!$G$6-'СЕТ СН'!$G$26</f>
        <v>1377.8272083700001</v>
      </c>
      <c r="K107" s="36">
        <f>SUMIFS(СВЦЭМ!$D$33:$D$776,СВЦЭМ!$A$33:$A$776,$A107,СВЦЭМ!$B$33:$B$776,K$83)+'СЕТ СН'!$G$14+СВЦЭМ!$D$10+'СЕТ СН'!$G$6-'СЕТ СН'!$G$26</f>
        <v>1376.4708698899999</v>
      </c>
      <c r="L107" s="36">
        <f>SUMIFS(СВЦЭМ!$D$33:$D$776,СВЦЭМ!$A$33:$A$776,$A107,СВЦЭМ!$B$33:$B$776,L$83)+'СЕТ СН'!$G$14+СВЦЭМ!$D$10+'СЕТ СН'!$G$6-'СЕТ СН'!$G$26</f>
        <v>1383.75970856</v>
      </c>
      <c r="M107" s="36">
        <f>SUMIFS(СВЦЭМ!$D$33:$D$776,СВЦЭМ!$A$33:$A$776,$A107,СВЦЭМ!$B$33:$B$776,M$83)+'СЕТ СН'!$G$14+СВЦЭМ!$D$10+'СЕТ СН'!$G$6-'СЕТ СН'!$G$26</f>
        <v>1383.24343666</v>
      </c>
      <c r="N107" s="36">
        <f>SUMIFS(СВЦЭМ!$D$33:$D$776,СВЦЭМ!$A$33:$A$776,$A107,СВЦЭМ!$B$33:$B$776,N$83)+'СЕТ СН'!$G$14+СВЦЭМ!$D$10+'СЕТ СН'!$G$6-'СЕТ СН'!$G$26</f>
        <v>1351.1464155399999</v>
      </c>
      <c r="O107" s="36">
        <f>SUMIFS(СВЦЭМ!$D$33:$D$776,СВЦЭМ!$A$33:$A$776,$A107,СВЦЭМ!$B$33:$B$776,O$83)+'СЕТ СН'!$G$14+СВЦЭМ!$D$10+'СЕТ СН'!$G$6-'СЕТ СН'!$G$26</f>
        <v>1315.42679954</v>
      </c>
      <c r="P107" s="36">
        <f>SUMIFS(СВЦЭМ!$D$33:$D$776,СВЦЭМ!$A$33:$A$776,$A107,СВЦЭМ!$B$33:$B$776,P$83)+'СЕТ СН'!$G$14+СВЦЭМ!$D$10+'СЕТ СН'!$G$6-'СЕТ СН'!$G$26</f>
        <v>1322.4601241600001</v>
      </c>
      <c r="Q107" s="36">
        <f>SUMIFS(СВЦЭМ!$D$33:$D$776,СВЦЭМ!$A$33:$A$776,$A107,СВЦЭМ!$B$33:$B$776,Q$83)+'СЕТ СН'!$G$14+СВЦЭМ!$D$10+'СЕТ СН'!$G$6-'СЕТ СН'!$G$26</f>
        <v>1321.0940872599999</v>
      </c>
      <c r="R107" s="36">
        <f>SUMIFS(СВЦЭМ!$D$33:$D$776,СВЦЭМ!$A$33:$A$776,$A107,СВЦЭМ!$B$33:$B$776,R$83)+'СЕТ СН'!$G$14+СВЦЭМ!$D$10+'СЕТ СН'!$G$6-'СЕТ СН'!$G$26</f>
        <v>1312.3898719600002</v>
      </c>
      <c r="S107" s="36">
        <f>SUMIFS(СВЦЭМ!$D$33:$D$776,СВЦЭМ!$A$33:$A$776,$A107,СВЦЭМ!$B$33:$B$776,S$83)+'СЕТ СН'!$G$14+СВЦЭМ!$D$10+'СЕТ СН'!$G$6-'СЕТ СН'!$G$26</f>
        <v>1307.63655707</v>
      </c>
      <c r="T107" s="36">
        <f>SUMIFS(СВЦЭМ!$D$33:$D$776,СВЦЭМ!$A$33:$A$776,$A107,СВЦЭМ!$B$33:$B$776,T$83)+'СЕТ СН'!$G$14+СВЦЭМ!$D$10+'СЕТ СН'!$G$6-'СЕТ СН'!$G$26</f>
        <v>1306.7761387800001</v>
      </c>
      <c r="U107" s="36">
        <f>SUMIFS(СВЦЭМ!$D$33:$D$776,СВЦЭМ!$A$33:$A$776,$A107,СВЦЭМ!$B$33:$B$776,U$83)+'СЕТ СН'!$G$14+СВЦЭМ!$D$10+'СЕТ СН'!$G$6-'СЕТ СН'!$G$26</f>
        <v>1283.8294769399999</v>
      </c>
      <c r="V107" s="36">
        <f>SUMIFS(СВЦЭМ!$D$33:$D$776,СВЦЭМ!$A$33:$A$776,$A107,СВЦЭМ!$B$33:$B$776,V$83)+'СЕТ СН'!$G$14+СВЦЭМ!$D$10+'СЕТ СН'!$G$6-'СЕТ СН'!$G$26</f>
        <v>1279.9873174300001</v>
      </c>
      <c r="W107" s="36">
        <f>SUMIFS(СВЦЭМ!$D$33:$D$776,СВЦЭМ!$A$33:$A$776,$A107,СВЦЭМ!$B$33:$B$776,W$83)+'СЕТ СН'!$G$14+СВЦЭМ!$D$10+'СЕТ СН'!$G$6-'СЕТ СН'!$G$26</f>
        <v>1285.4080377</v>
      </c>
      <c r="X107" s="36">
        <f>SUMIFS(СВЦЭМ!$D$33:$D$776,СВЦЭМ!$A$33:$A$776,$A107,СВЦЭМ!$B$33:$B$776,X$83)+'СЕТ СН'!$G$14+СВЦЭМ!$D$10+'СЕТ СН'!$G$6-'СЕТ СН'!$G$26</f>
        <v>1292.42347681</v>
      </c>
      <c r="Y107" s="36">
        <f>SUMIFS(СВЦЭМ!$D$33:$D$776,СВЦЭМ!$A$33:$A$776,$A107,СВЦЭМ!$B$33:$B$776,Y$83)+'СЕТ СН'!$G$14+СВЦЭМ!$D$10+'СЕТ СН'!$G$6-'СЕТ СН'!$G$26</f>
        <v>1331.0892403</v>
      </c>
    </row>
    <row r="108" spans="1:25" ht="15.75" x14ac:dyDescent="0.2">
      <c r="A108" s="35">
        <f t="shared" si="2"/>
        <v>43763</v>
      </c>
      <c r="B108" s="36">
        <f>SUMIFS(СВЦЭМ!$D$33:$D$776,СВЦЭМ!$A$33:$A$776,$A108,СВЦЭМ!$B$33:$B$776,B$83)+'СЕТ СН'!$G$14+СВЦЭМ!$D$10+'СЕТ СН'!$G$6-'СЕТ СН'!$G$26</f>
        <v>1439.56669936</v>
      </c>
      <c r="C108" s="36">
        <f>SUMIFS(СВЦЭМ!$D$33:$D$776,СВЦЭМ!$A$33:$A$776,$A108,СВЦЭМ!$B$33:$B$776,C$83)+'СЕТ СН'!$G$14+СВЦЭМ!$D$10+'СЕТ СН'!$G$6-'СЕТ СН'!$G$26</f>
        <v>1487.8444795</v>
      </c>
      <c r="D108" s="36">
        <f>SUMIFS(СВЦЭМ!$D$33:$D$776,СВЦЭМ!$A$33:$A$776,$A108,СВЦЭМ!$B$33:$B$776,D$83)+'СЕТ СН'!$G$14+СВЦЭМ!$D$10+'СЕТ СН'!$G$6-'СЕТ СН'!$G$26</f>
        <v>1505.2983707799999</v>
      </c>
      <c r="E108" s="36">
        <f>SUMIFS(СВЦЭМ!$D$33:$D$776,СВЦЭМ!$A$33:$A$776,$A108,СВЦЭМ!$B$33:$B$776,E$83)+'СЕТ СН'!$G$14+СВЦЭМ!$D$10+'СЕТ СН'!$G$6-'СЕТ СН'!$G$26</f>
        <v>1513.1825069199999</v>
      </c>
      <c r="F108" s="36">
        <f>SUMIFS(СВЦЭМ!$D$33:$D$776,СВЦЭМ!$A$33:$A$776,$A108,СВЦЭМ!$B$33:$B$776,F$83)+'СЕТ СН'!$G$14+СВЦЭМ!$D$10+'СЕТ СН'!$G$6-'СЕТ СН'!$G$26</f>
        <v>1504.6312447400001</v>
      </c>
      <c r="G108" s="36">
        <f>SUMIFS(СВЦЭМ!$D$33:$D$776,СВЦЭМ!$A$33:$A$776,$A108,СВЦЭМ!$B$33:$B$776,G$83)+'СЕТ СН'!$G$14+СВЦЭМ!$D$10+'СЕТ СН'!$G$6-'СЕТ СН'!$G$26</f>
        <v>1471.9424875</v>
      </c>
      <c r="H108" s="36">
        <f>SUMIFS(СВЦЭМ!$D$33:$D$776,СВЦЭМ!$A$33:$A$776,$A108,СВЦЭМ!$B$33:$B$776,H$83)+'СЕТ СН'!$G$14+СВЦЭМ!$D$10+'СЕТ СН'!$G$6-'СЕТ СН'!$G$26</f>
        <v>1424.2184166699999</v>
      </c>
      <c r="I108" s="36">
        <f>SUMIFS(СВЦЭМ!$D$33:$D$776,СВЦЭМ!$A$33:$A$776,$A108,СВЦЭМ!$B$33:$B$776,I$83)+'СЕТ СН'!$G$14+СВЦЭМ!$D$10+'СЕТ СН'!$G$6-'СЕТ СН'!$G$26</f>
        <v>1399.8029382100001</v>
      </c>
      <c r="J108" s="36">
        <f>SUMIFS(СВЦЭМ!$D$33:$D$776,СВЦЭМ!$A$33:$A$776,$A108,СВЦЭМ!$B$33:$B$776,J$83)+'СЕТ СН'!$G$14+СВЦЭМ!$D$10+'СЕТ СН'!$G$6-'СЕТ СН'!$G$26</f>
        <v>1388.6846506500001</v>
      </c>
      <c r="K108" s="36">
        <f>SUMIFS(СВЦЭМ!$D$33:$D$776,СВЦЭМ!$A$33:$A$776,$A108,СВЦЭМ!$B$33:$B$776,K$83)+'СЕТ СН'!$G$14+СВЦЭМ!$D$10+'СЕТ СН'!$G$6-'СЕТ СН'!$G$26</f>
        <v>1371.9127665000001</v>
      </c>
      <c r="L108" s="36">
        <f>SUMIFS(СВЦЭМ!$D$33:$D$776,СВЦЭМ!$A$33:$A$776,$A108,СВЦЭМ!$B$33:$B$776,L$83)+'СЕТ СН'!$G$14+СВЦЭМ!$D$10+'СЕТ СН'!$G$6-'СЕТ СН'!$G$26</f>
        <v>1376.5549779500002</v>
      </c>
      <c r="M108" s="36">
        <f>SUMIFS(СВЦЭМ!$D$33:$D$776,СВЦЭМ!$A$33:$A$776,$A108,СВЦЭМ!$B$33:$B$776,M$83)+'СЕТ СН'!$G$14+СВЦЭМ!$D$10+'СЕТ СН'!$G$6-'СЕТ СН'!$G$26</f>
        <v>1391.4568950800001</v>
      </c>
      <c r="N108" s="36">
        <f>SUMIFS(СВЦЭМ!$D$33:$D$776,СВЦЭМ!$A$33:$A$776,$A108,СВЦЭМ!$B$33:$B$776,N$83)+'СЕТ СН'!$G$14+СВЦЭМ!$D$10+'СЕТ СН'!$G$6-'СЕТ СН'!$G$26</f>
        <v>1362.4388619900001</v>
      </c>
      <c r="O108" s="36">
        <f>SUMIFS(СВЦЭМ!$D$33:$D$776,СВЦЭМ!$A$33:$A$776,$A108,СВЦЭМ!$B$33:$B$776,O$83)+'СЕТ СН'!$G$14+СВЦЭМ!$D$10+'СЕТ СН'!$G$6-'СЕТ СН'!$G$26</f>
        <v>1325.0768188699999</v>
      </c>
      <c r="P108" s="36">
        <f>SUMIFS(СВЦЭМ!$D$33:$D$776,СВЦЭМ!$A$33:$A$776,$A108,СВЦЭМ!$B$33:$B$776,P$83)+'СЕТ СН'!$G$14+СВЦЭМ!$D$10+'СЕТ СН'!$G$6-'СЕТ СН'!$G$26</f>
        <v>1323.6503697799999</v>
      </c>
      <c r="Q108" s="36">
        <f>SUMIFS(СВЦЭМ!$D$33:$D$776,СВЦЭМ!$A$33:$A$776,$A108,СВЦЭМ!$B$33:$B$776,Q$83)+'СЕТ СН'!$G$14+СВЦЭМ!$D$10+'СЕТ СН'!$G$6-'СЕТ СН'!$G$26</f>
        <v>1310.3878835099999</v>
      </c>
      <c r="R108" s="36">
        <f>SUMIFS(СВЦЭМ!$D$33:$D$776,СВЦЭМ!$A$33:$A$776,$A108,СВЦЭМ!$B$33:$B$776,R$83)+'СЕТ СН'!$G$14+СВЦЭМ!$D$10+'СЕТ СН'!$G$6-'СЕТ СН'!$G$26</f>
        <v>1315.85041968</v>
      </c>
      <c r="S108" s="36">
        <f>SUMIFS(СВЦЭМ!$D$33:$D$776,СВЦЭМ!$A$33:$A$776,$A108,СВЦЭМ!$B$33:$B$776,S$83)+'СЕТ СН'!$G$14+СВЦЭМ!$D$10+'СЕТ СН'!$G$6-'СЕТ СН'!$G$26</f>
        <v>1319.69328554</v>
      </c>
      <c r="T108" s="36">
        <f>SUMIFS(СВЦЭМ!$D$33:$D$776,СВЦЭМ!$A$33:$A$776,$A108,СВЦЭМ!$B$33:$B$776,T$83)+'СЕТ СН'!$G$14+СВЦЭМ!$D$10+'СЕТ СН'!$G$6-'СЕТ СН'!$G$26</f>
        <v>1332.3967971100001</v>
      </c>
      <c r="U108" s="36">
        <f>SUMIFS(СВЦЭМ!$D$33:$D$776,СВЦЭМ!$A$33:$A$776,$A108,СВЦЭМ!$B$33:$B$776,U$83)+'СЕТ СН'!$G$14+СВЦЭМ!$D$10+'СЕТ СН'!$G$6-'СЕТ СН'!$G$26</f>
        <v>1342.9258614600001</v>
      </c>
      <c r="V108" s="36">
        <f>SUMIFS(СВЦЭМ!$D$33:$D$776,СВЦЭМ!$A$33:$A$776,$A108,СВЦЭМ!$B$33:$B$776,V$83)+'СЕТ СН'!$G$14+СВЦЭМ!$D$10+'СЕТ СН'!$G$6-'СЕТ СН'!$G$26</f>
        <v>1332.9451354900002</v>
      </c>
      <c r="W108" s="36">
        <f>SUMIFS(СВЦЭМ!$D$33:$D$776,СВЦЭМ!$A$33:$A$776,$A108,СВЦЭМ!$B$33:$B$776,W$83)+'СЕТ СН'!$G$14+СВЦЭМ!$D$10+'СЕТ СН'!$G$6-'СЕТ СН'!$G$26</f>
        <v>1323.2286696199999</v>
      </c>
      <c r="X108" s="36">
        <f>SUMIFS(СВЦЭМ!$D$33:$D$776,СВЦЭМ!$A$33:$A$776,$A108,СВЦЭМ!$B$33:$B$776,X$83)+'СЕТ СН'!$G$14+СВЦЭМ!$D$10+'СЕТ СН'!$G$6-'СЕТ СН'!$G$26</f>
        <v>1312.95313885</v>
      </c>
      <c r="Y108" s="36">
        <f>SUMIFS(СВЦЭМ!$D$33:$D$776,СВЦЭМ!$A$33:$A$776,$A108,СВЦЭМ!$B$33:$B$776,Y$83)+'СЕТ СН'!$G$14+СВЦЭМ!$D$10+'СЕТ СН'!$G$6-'СЕТ СН'!$G$26</f>
        <v>1348.1534854400002</v>
      </c>
    </row>
    <row r="109" spans="1:25" ht="15.75" x14ac:dyDescent="0.2">
      <c r="A109" s="35">
        <f t="shared" si="2"/>
        <v>43764</v>
      </c>
      <c r="B109" s="36">
        <f>SUMIFS(СВЦЭМ!$D$33:$D$776,СВЦЭМ!$A$33:$A$776,$A109,СВЦЭМ!$B$33:$B$776,B$83)+'СЕТ СН'!$G$14+СВЦЭМ!$D$10+'СЕТ СН'!$G$6-'СЕТ СН'!$G$26</f>
        <v>1416.5564962600001</v>
      </c>
      <c r="C109" s="36">
        <f>SUMIFS(СВЦЭМ!$D$33:$D$776,СВЦЭМ!$A$33:$A$776,$A109,СВЦЭМ!$B$33:$B$776,C$83)+'СЕТ СН'!$G$14+СВЦЭМ!$D$10+'СЕТ СН'!$G$6-'СЕТ СН'!$G$26</f>
        <v>1455.2329955300002</v>
      </c>
      <c r="D109" s="36">
        <f>SUMIFS(СВЦЭМ!$D$33:$D$776,СВЦЭМ!$A$33:$A$776,$A109,СВЦЭМ!$B$33:$B$776,D$83)+'СЕТ СН'!$G$14+СВЦЭМ!$D$10+'СЕТ СН'!$G$6-'СЕТ СН'!$G$26</f>
        <v>1478.03575856</v>
      </c>
      <c r="E109" s="36">
        <f>SUMIFS(СВЦЭМ!$D$33:$D$776,СВЦЭМ!$A$33:$A$776,$A109,СВЦЭМ!$B$33:$B$776,E$83)+'СЕТ СН'!$G$14+СВЦЭМ!$D$10+'СЕТ СН'!$G$6-'СЕТ СН'!$G$26</f>
        <v>1483.0483940300001</v>
      </c>
      <c r="F109" s="36">
        <f>SUMIFS(СВЦЭМ!$D$33:$D$776,СВЦЭМ!$A$33:$A$776,$A109,СВЦЭМ!$B$33:$B$776,F$83)+'СЕТ СН'!$G$14+СВЦЭМ!$D$10+'СЕТ СН'!$G$6-'СЕТ СН'!$G$26</f>
        <v>1473.9072628600002</v>
      </c>
      <c r="G109" s="36">
        <f>SUMIFS(СВЦЭМ!$D$33:$D$776,СВЦЭМ!$A$33:$A$776,$A109,СВЦЭМ!$B$33:$B$776,G$83)+'СЕТ СН'!$G$14+СВЦЭМ!$D$10+'СЕТ СН'!$G$6-'СЕТ СН'!$G$26</f>
        <v>1447.62770075</v>
      </c>
      <c r="H109" s="36">
        <f>SUMIFS(СВЦЭМ!$D$33:$D$776,СВЦЭМ!$A$33:$A$776,$A109,СВЦЭМ!$B$33:$B$776,H$83)+'СЕТ СН'!$G$14+СВЦЭМ!$D$10+'СЕТ СН'!$G$6-'СЕТ СН'!$G$26</f>
        <v>1430.3490557700002</v>
      </c>
      <c r="I109" s="36">
        <f>SUMIFS(СВЦЭМ!$D$33:$D$776,СВЦЭМ!$A$33:$A$776,$A109,СВЦЭМ!$B$33:$B$776,I$83)+'СЕТ СН'!$G$14+СВЦЭМ!$D$10+'СЕТ СН'!$G$6-'СЕТ СН'!$G$26</f>
        <v>1409.0632879</v>
      </c>
      <c r="J109" s="36">
        <f>SUMIFS(СВЦЭМ!$D$33:$D$776,СВЦЭМ!$A$33:$A$776,$A109,СВЦЭМ!$B$33:$B$776,J$83)+'СЕТ СН'!$G$14+СВЦЭМ!$D$10+'СЕТ СН'!$G$6-'СЕТ СН'!$G$26</f>
        <v>1385.830062</v>
      </c>
      <c r="K109" s="36">
        <f>SUMIFS(СВЦЭМ!$D$33:$D$776,СВЦЭМ!$A$33:$A$776,$A109,СВЦЭМ!$B$33:$B$776,K$83)+'СЕТ СН'!$G$14+СВЦЭМ!$D$10+'СЕТ СН'!$G$6-'СЕТ СН'!$G$26</f>
        <v>1373.761665</v>
      </c>
      <c r="L109" s="36">
        <f>SUMIFS(СВЦЭМ!$D$33:$D$776,СВЦЭМ!$A$33:$A$776,$A109,СВЦЭМ!$B$33:$B$776,L$83)+'СЕТ СН'!$G$14+СВЦЭМ!$D$10+'СЕТ СН'!$G$6-'СЕТ СН'!$G$26</f>
        <v>1375.2744062199999</v>
      </c>
      <c r="M109" s="36">
        <f>SUMIFS(СВЦЭМ!$D$33:$D$776,СВЦЭМ!$A$33:$A$776,$A109,СВЦЭМ!$B$33:$B$776,M$83)+'СЕТ СН'!$G$14+СВЦЭМ!$D$10+'СЕТ СН'!$G$6-'СЕТ СН'!$G$26</f>
        <v>1372.9801219400001</v>
      </c>
      <c r="N109" s="36">
        <f>SUMIFS(СВЦЭМ!$D$33:$D$776,СВЦЭМ!$A$33:$A$776,$A109,СВЦЭМ!$B$33:$B$776,N$83)+'СЕТ СН'!$G$14+СВЦЭМ!$D$10+'СЕТ СН'!$G$6-'СЕТ СН'!$G$26</f>
        <v>1342.00918443</v>
      </c>
      <c r="O109" s="36">
        <f>SUMIFS(СВЦЭМ!$D$33:$D$776,СВЦЭМ!$A$33:$A$776,$A109,СВЦЭМ!$B$33:$B$776,O$83)+'СЕТ СН'!$G$14+СВЦЭМ!$D$10+'СЕТ СН'!$G$6-'СЕТ СН'!$G$26</f>
        <v>1307.8788032299999</v>
      </c>
      <c r="P109" s="36">
        <f>SUMIFS(СВЦЭМ!$D$33:$D$776,СВЦЭМ!$A$33:$A$776,$A109,СВЦЭМ!$B$33:$B$776,P$83)+'СЕТ СН'!$G$14+СВЦЭМ!$D$10+'СЕТ СН'!$G$6-'СЕТ СН'!$G$26</f>
        <v>1309.1864358</v>
      </c>
      <c r="Q109" s="36">
        <f>SUMIFS(СВЦЭМ!$D$33:$D$776,СВЦЭМ!$A$33:$A$776,$A109,СВЦЭМ!$B$33:$B$776,Q$83)+'СЕТ СН'!$G$14+СВЦЭМ!$D$10+'СЕТ СН'!$G$6-'СЕТ СН'!$G$26</f>
        <v>1303.3178330300002</v>
      </c>
      <c r="R109" s="36">
        <f>SUMIFS(СВЦЭМ!$D$33:$D$776,СВЦЭМ!$A$33:$A$776,$A109,СВЦЭМ!$B$33:$B$776,R$83)+'СЕТ СН'!$G$14+СВЦЭМ!$D$10+'СЕТ СН'!$G$6-'СЕТ СН'!$G$26</f>
        <v>1306.07278277</v>
      </c>
      <c r="S109" s="36">
        <f>SUMIFS(СВЦЭМ!$D$33:$D$776,СВЦЭМ!$A$33:$A$776,$A109,СВЦЭМ!$B$33:$B$776,S$83)+'СЕТ СН'!$G$14+СВЦЭМ!$D$10+'СЕТ СН'!$G$6-'СЕТ СН'!$G$26</f>
        <v>1309.4332184700002</v>
      </c>
      <c r="T109" s="36">
        <f>SUMIFS(СВЦЭМ!$D$33:$D$776,СВЦЭМ!$A$33:$A$776,$A109,СВЦЭМ!$B$33:$B$776,T$83)+'СЕТ СН'!$G$14+СВЦЭМ!$D$10+'СЕТ СН'!$G$6-'СЕТ СН'!$G$26</f>
        <v>1316.8344827999999</v>
      </c>
      <c r="U109" s="36">
        <f>SUMIFS(СВЦЭМ!$D$33:$D$776,СВЦЭМ!$A$33:$A$776,$A109,СВЦЭМ!$B$33:$B$776,U$83)+'СЕТ СН'!$G$14+СВЦЭМ!$D$10+'СЕТ СН'!$G$6-'СЕТ СН'!$G$26</f>
        <v>1325.8086001000001</v>
      </c>
      <c r="V109" s="36">
        <f>SUMIFS(СВЦЭМ!$D$33:$D$776,СВЦЭМ!$A$33:$A$776,$A109,СВЦЭМ!$B$33:$B$776,V$83)+'СЕТ СН'!$G$14+СВЦЭМ!$D$10+'СЕТ СН'!$G$6-'СЕТ СН'!$G$26</f>
        <v>1319.6377088600002</v>
      </c>
      <c r="W109" s="36">
        <f>SUMIFS(СВЦЭМ!$D$33:$D$776,СВЦЭМ!$A$33:$A$776,$A109,СВЦЭМ!$B$33:$B$776,W$83)+'СЕТ СН'!$G$14+СВЦЭМ!$D$10+'СЕТ СН'!$G$6-'СЕТ СН'!$G$26</f>
        <v>1315.57900101</v>
      </c>
      <c r="X109" s="36">
        <f>SUMIFS(СВЦЭМ!$D$33:$D$776,СВЦЭМ!$A$33:$A$776,$A109,СВЦЭМ!$B$33:$B$776,X$83)+'СЕТ СН'!$G$14+СВЦЭМ!$D$10+'СЕТ СН'!$G$6-'СЕТ СН'!$G$26</f>
        <v>1322.5914626399999</v>
      </c>
      <c r="Y109" s="36">
        <f>SUMIFS(СВЦЭМ!$D$33:$D$776,СВЦЭМ!$A$33:$A$776,$A109,СВЦЭМ!$B$33:$B$776,Y$83)+'СЕТ СН'!$G$14+СВЦЭМ!$D$10+'СЕТ СН'!$G$6-'СЕТ СН'!$G$26</f>
        <v>1358.35829156</v>
      </c>
    </row>
    <row r="110" spans="1:25" ht="15.75" x14ac:dyDescent="0.2">
      <c r="A110" s="35">
        <f t="shared" si="2"/>
        <v>43765</v>
      </c>
      <c r="B110" s="36">
        <f>SUMIFS(СВЦЭМ!$D$33:$D$776,СВЦЭМ!$A$33:$A$776,$A110,СВЦЭМ!$B$33:$B$776,B$83)+'СЕТ СН'!$G$14+СВЦЭМ!$D$10+'СЕТ СН'!$G$6-'СЕТ СН'!$G$26</f>
        <v>1454.1531872800001</v>
      </c>
      <c r="C110" s="36">
        <f>SUMIFS(СВЦЭМ!$D$33:$D$776,СВЦЭМ!$A$33:$A$776,$A110,СВЦЭМ!$B$33:$B$776,C$83)+'СЕТ СН'!$G$14+СВЦЭМ!$D$10+'СЕТ СН'!$G$6-'СЕТ СН'!$G$26</f>
        <v>1465.1151600200001</v>
      </c>
      <c r="D110" s="36">
        <f>SUMIFS(СВЦЭМ!$D$33:$D$776,СВЦЭМ!$A$33:$A$776,$A110,СВЦЭМ!$B$33:$B$776,D$83)+'СЕТ СН'!$G$14+СВЦЭМ!$D$10+'СЕТ СН'!$G$6-'СЕТ СН'!$G$26</f>
        <v>1464.42891063</v>
      </c>
      <c r="E110" s="36">
        <f>SUMIFS(СВЦЭМ!$D$33:$D$776,СВЦЭМ!$A$33:$A$776,$A110,СВЦЭМ!$B$33:$B$776,E$83)+'СЕТ СН'!$G$14+СВЦЭМ!$D$10+'СЕТ СН'!$G$6-'СЕТ СН'!$G$26</f>
        <v>1476.2365813700001</v>
      </c>
      <c r="F110" s="36">
        <f>SUMIFS(СВЦЭМ!$D$33:$D$776,СВЦЭМ!$A$33:$A$776,$A110,СВЦЭМ!$B$33:$B$776,F$83)+'СЕТ СН'!$G$14+СВЦЭМ!$D$10+'СЕТ СН'!$G$6-'СЕТ СН'!$G$26</f>
        <v>1475.4824716600001</v>
      </c>
      <c r="G110" s="36">
        <f>SUMIFS(СВЦЭМ!$D$33:$D$776,СВЦЭМ!$A$33:$A$776,$A110,СВЦЭМ!$B$33:$B$776,G$83)+'СЕТ СН'!$G$14+СВЦЭМ!$D$10+'СЕТ СН'!$G$6-'СЕТ СН'!$G$26</f>
        <v>1459.3752982400001</v>
      </c>
      <c r="H110" s="36">
        <f>SUMIFS(СВЦЭМ!$D$33:$D$776,СВЦЭМ!$A$33:$A$776,$A110,СВЦЭМ!$B$33:$B$776,H$83)+'СЕТ СН'!$G$14+СВЦЭМ!$D$10+'СЕТ СН'!$G$6-'СЕТ СН'!$G$26</f>
        <v>1435.2965475599999</v>
      </c>
      <c r="I110" s="36">
        <f>SUMIFS(СВЦЭМ!$D$33:$D$776,СВЦЭМ!$A$33:$A$776,$A110,СВЦЭМ!$B$33:$B$776,I$83)+'СЕТ СН'!$G$14+СВЦЭМ!$D$10+'СЕТ СН'!$G$6-'СЕТ СН'!$G$26</f>
        <v>1411.9960795699999</v>
      </c>
      <c r="J110" s="36">
        <f>SUMIFS(СВЦЭМ!$D$33:$D$776,СВЦЭМ!$A$33:$A$776,$A110,СВЦЭМ!$B$33:$B$776,J$83)+'СЕТ СН'!$G$14+СВЦЭМ!$D$10+'СЕТ СН'!$G$6-'СЕТ СН'!$G$26</f>
        <v>1395.7806211100001</v>
      </c>
      <c r="K110" s="36">
        <f>SUMIFS(СВЦЭМ!$D$33:$D$776,СВЦЭМ!$A$33:$A$776,$A110,СВЦЭМ!$B$33:$B$776,K$83)+'СЕТ СН'!$G$14+СВЦЭМ!$D$10+'СЕТ СН'!$G$6-'СЕТ СН'!$G$26</f>
        <v>1362.4646639900002</v>
      </c>
      <c r="L110" s="36">
        <f>SUMIFS(СВЦЭМ!$D$33:$D$776,СВЦЭМ!$A$33:$A$776,$A110,СВЦЭМ!$B$33:$B$776,L$83)+'СЕТ СН'!$G$14+СВЦЭМ!$D$10+'СЕТ СН'!$G$6-'СЕТ СН'!$G$26</f>
        <v>1361.8178269499999</v>
      </c>
      <c r="M110" s="36">
        <f>SUMIFS(СВЦЭМ!$D$33:$D$776,СВЦЭМ!$A$33:$A$776,$A110,СВЦЭМ!$B$33:$B$776,M$83)+'СЕТ СН'!$G$14+СВЦЭМ!$D$10+'СЕТ СН'!$G$6-'СЕТ СН'!$G$26</f>
        <v>1353.1472100800001</v>
      </c>
      <c r="N110" s="36">
        <f>SUMIFS(СВЦЭМ!$D$33:$D$776,СВЦЭМ!$A$33:$A$776,$A110,СВЦЭМ!$B$33:$B$776,N$83)+'СЕТ СН'!$G$14+СВЦЭМ!$D$10+'СЕТ СН'!$G$6-'СЕТ СН'!$G$26</f>
        <v>1321.4251523600001</v>
      </c>
      <c r="O110" s="36">
        <f>SUMIFS(СВЦЭМ!$D$33:$D$776,СВЦЭМ!$A$33:$A$776,$A110,СВЦЭМ!$B$33:$B$776,O$83)+'СЕТ СН'!$G$14+СВЦЭМ!$D$10+'СЕТ СН'!$G$6-'СЕТ СН'!$G$26</f>
        <v>1301.95711183</v>
      </c>
      <c r="P110" s="36">
        <f>SUMIFS(СВЦЭМ!$D$33:$D$776,СВЦЭМ!$A$33:$A$776,$A110,СВЦЭМ!$B$33:$B$776,P$83)+'СЕТ СН'!$G$14+СВЦЭМ!$D$10+'СЕТ СН'!$G$6-'СЕТ СН'!$G$26</f>
        <v>1315.0896717999999</v>
      </c>
      <c r="Q110" s="36">
        <f>SUMIFS(СВЦЭМ!$D$33:$D$776,СВЦЭМ!$A$33:$A$776,$A110,СВЦЭМ!$B$33:$B$776,Q$83)+'СЕТ СН'!$G$14+СВЦЭМ!$D$10+'СЕТ СН'!$G$6-'СЕТ СН'!$G$26</f>
        <v>1313.36329329</v>
      </c>
      <c r="R110" s="36">
        <f>SUMIFS(СВЦЭМ!$D$33:$D$776,СВЦЭМ!$A$33:$A$776,$A110,СВЦЭМ!$B$33:$B$776,R$83)+'СЕТ СН'!$G$14+СВЦЭМ!$D$10+'СЕТ СН'!$G$6-'СЕТ СН'!$G$26</f>
        <v>1301.24853592</v>
      </c>
      <c r="S110" s="36">
        <f>SUMIFS(СВЦЭМ!$D$33:$D$776,СВЦЭМ!$A$33:$A$776,$A110,СВЦЭМ!$B$33:$B$776,S$83)+'СЕТ СН'!$G$14+СВЦЭМ!$D$10+'СЕТ СН'!$G$6-'СЕТ СН'!$G$26</f>
        <v>1307.6228443099999</v>
      </c>
      <c r="T110" s="36">
        <f>SUMIFS(СВЦЭМ!$D$33:$D$776,СВЦЭМ!$A$33:$A$776,$A110,СВЦЭМ!$B$33:$B$776,T$83)+'СЕТ СН'!$G$14+СВЦЭМ!$D$10+'СЕТ СН'!$G$6-'СЕТ СН'!$G$26</f>
        <v>1297.4006136800001</v>
      </c>
      <c r="U110" s="36">
        <f>SUMIFS(СВЦЭМ!$D$33:$D$776,СВЦЭМ!$A$33:$A$776,$A110,СВЦЭМ!$B$33:$B$776,U$83)+'СЕТ СН'!$G$14+СВЦЭМ!$D$10+'СЕТ СН'!$G$6-'СЕТ СН'!$G$26</f>
        <v>1288.2327427</v>
      </c>
      <c r="V110" s="36">
        <f>SUMIFS(СВЦЭМ!$D$33:$D$776,СВЦЭМ!$A$33:$A$776,$A110,СВЦЭМ!$B$33:$B$776,V$83)+'СЕТ СН'!$G$14+СВЦЭМ!$D$10+'СЕТ СН'!$G$6-'СЕТ СН'!$G$26</f>
        <v>1288.93541886</v>
      </c>
      <c r="W110" s="36">
        <f>SUMIFS(СВЦЭМ!$D$33:$D$776,СВЦЭМ!$A$33:$A$776,$A110,СВЦЭМ!$B$33:$B$776,W$83)+'СЕТ СН'!$G$14+СВЦЭМ!$D$10+'СЕТ СН'!$G$6-'СЕТ СН'!$G$26</f>
        <v>1305.9828852400001</v>
      </c>
      <c r="X110" s="36">
        <f>SUMIFS(СВЦЭМ!$D$33:$D$776,СВЦЭМ!$A$33:$A$776,$A110,СВЦЭМ!$B$33:$B$776,X$83)+'СЕТ СН'!$G$14+СВЦЭМ!$D$10+'СЕТ СН'!$G$6-'СЕТ СН'!$G$26</f>
        <v>1300.94824154</v>
      </c>
      <c r="Y110" s="36">
        <f>SUMIFS(СВЦЭМ!$D$33:$D$776,СВЦЭМ!$A$33:$A$776,$A110,СВЦЭМ!$B$33:$B$776,Y$83)+'СЕТ СН'!$G$14+СВЦЭМ!$D$10+'СЕТ СН'!$G$6-'СЕТ СН'!$G$26</f>
        <v>1332.99798994</v>
      </c>
    </row>
    <row r="111" spans="1:25" ht="15.75" x14ac:dyDescent="0.2">
      <c r="A111" s="35">
        <f t="shared" si="2"/>
        <v>43766</v>
      </c>
      <c r="B111" s="36">
        <f>SUMIFS(СВЦЭМ!$D$33:$D$776,СВЦЭМ!$A$33:$A$776,$A111,СВЦЭМ!$B$33:$B$776,B$83)+'СЕТ СН'!$G$14+СВЦЭМ!$D$10+'СЕТ СН'!$G$6-'СЕТ СН'!$G$26</f>
        <v>1422.7673305400001</v>
      </c>
      <c r="C111" s="36">
        <f>SUMIFS(СВЦЭМ!$D$33:$D$776,СВЦЭМ!$A$33:$A$776,$A111,СВЦЭМ!$B$33:$B$776,C$83)+'СЕТ СН'!$G$14+СВЦЭМ!$D$10+'СЕТ СН'!$G$6-'СЕТ СН'!$G$26</f>
        <v>1470.8682517900002</v>
      </c>
      <c r="D111" s="36">
        <f>SUMIFS(СВЦЭМ!$D$33:$D$776,СВЦЭМ!$A$33:$A$776,$A111,СВЦЭМ!$B$33:$B$776,D$83)+'СЕТ СН'!$G$14+СВЦЭМ!$D$10+'СЕТ СН'!$G$6-'СЕТ СН'!$G$26</f>
        <v>1486.31679648</v>
      </c>
      <c r="E111" s="36">
        <f>SUMIFS(СВЦЭМ!$D$33:$D$776,СВЦЭМ!$A$33:$A$776,$A111,СВЦЭМ!$B$33:$B$776,E$83)+'СЕТ СН'!$G$14+СВЦЭМ!$D$10+'СЕТ СН'!$G$6-'СЕТ СН'!$G$26</f>
        <v>1490.1222628700002</v>
      </c>
      <c r="F111" s="36">
        <f>SUMIFS(СВЦЭМ!$D$33:$D$776,СВЦЭМ!$A$33:$A$776,$A111,СВЦЭМ!$B$33:$B$776,F$83)+'СЕТ СН'!$G$14+СВЦЭМ!$D$10+'СЕТ СН'!$G$6-'СЕТ СН'!$G$26</f>
        <v>1488.80824261</v>
      </c>
      <c r="G111" s="36">
        <f>SUMIFS(СВЦЭМ!$D$33:$D$776,СВЦЭМ!$A$33:$A$776,$A111,СВЦЭМ!$B$33:$B$776,G$83)+'СЕТ СН'!$G$14+СВЦЭМ!$D$10+'СЕТ СН'!$G$6-'СЕТ СН'!$G$26</f>
        <v>1469.4537508000001</v>
      </c>
      <c r="H111" s="36">
        <f>SUMIFS(СВЦЭМ!$D$33:$D$776,СВЦЭМ!$A$33:$A$776,$A111,СВЦЭМ!$B$33:$B$776,H$83)+'СЕТ СН'!$G$14+СВЦЭМ!$D$10+'СЕТ СН'!$G$6-'СЕТ СН'!$G$26</f>
        <v>1431.2400254700001</v>
      </c>
      <c r="I111" s="36">
        <f>SUMIFS(СВЦЭМ!$D$33:$D$776,СВЦЭМ!$A$33:$A$776,$A111,СВЦЭМ!$B$33:$B$776,I$83)+'СЕТ СН'!$G$14+СВЦЭМ!$D$10+'СЕТ СН'!$G$6-'СЕТ СН'!$G$26</f>
        <v>1410.3233141600001</v>
      </c>
      <c r="J111" s="36">
        <f>SUMIFS(СВЦЭМ!$D$33:$D$776,СВЦЭМ!$A$33:$A$776,$A111,СВЦЭМ!$B$33:$B$776,J$83)+'СЕТ СН'!$G$14+СВЦЭМ!$D$10+'СЕТ СН'!$G$6-'СЕТ СН'!$G$26</f>
        <v>1408.7357863500001</v>
      </c>
      <c r="K111" s="36">
        <f>SUMIFS(СВЦЭМ!$D$33:$D$776,СВЦЭМ!$A$33:$A$776,$A111,СВЦЭМ!$B$33:$B$776,K$83)+'СЕТ СН'!$G$14+СВЦЭМ!$D$10+'СЕТ СН'!$G$6-'СЕТ СН'!$G$26</f>
        <v>1369.39025004</v>
      </c>
      <c r="L111" s="36">
        <f>SUMIFS(СВЦЭМ!$D$33:$D$776,СВЦЭМ!$A$33:$A$776,$A111,СВЦЭМ!$B$33:$B$776,L$83)+'СЕТ СН'!$G$14+СВЦЭМ!$D$10+'СЕТ СН'!$G$6-'СЕТ СН'!$G$26</f>
        <v>1371.90700543</v>
      </c>
      <c r="M111" s="36">
        <f>SUMIFS(СВЦЭМ!$D$33:$D$776,СВЦЭМ!$A$33:$A$776,$A111,СВЦЭМ!$B$33:$B$776,M$83)+'СЕТ СН'!$G$14+СВЦЭМ!$D$10+'СЕТ СН'!$G$6-'СЕТ СН'!$G$26</f>
        <v>1377.7852853200002</v>
      </c>
      <c r="N111" s="36">
        <f>SUMIFS(СВЦЭМ!$D$33:$D$776,СВЦЭМ!$A$33:$A$776,$A111,СВЦЭМ!$B$33:$B$776,N$83)+'СЕТ СН'!$G$14+СВЦЭМ!$D$10+'СЕТ СН'!$G$6-'СЕТ СН'!$G$26</f>
        <v>1346.1029011099999</v>
      </c>
      <c r="O111" s="36">
        <f>SUMIFS(СВЦЭМ!$D$33:$D$776,СВЦЭМ!$A$33:$A$776,$A111,СВЦЭМ!$B$33:$B$776,O$83)+'СЕТ СН'!$G$14+СВЦЭМ!$D$10+'СЕТ СН'!$G$6-'СЕТ СН'!$G$26</f>
        <v>1317.67595334</v>
      </c>
      <c r="P111" s="36">
        <f>SUMIFS(СВЦЭМ!$D$33:$D$776,СВЦЭМ!$A$33:$A$776,$A111,СВЦЭМ!$B$33:$B$776,P$83)+'СЕТ СН'!$G$14+СВЦЭМ!$D$10+'СЕТ СН'!$G$6-'СЕТ СН'!$G$26</f>
        <v>1323.0031166200001</v>
      </c>
      <c r="Q111" s="36">
        <f>SUMIFS(СВЦЭМ!$D$33:$D$776,СВЦЭМ!$A$33:$A$776,$A111,СВЦЭМ!$B$33:$B$776,Q$83)+'СЕТ СН'!$G$14+СВЦЭМ!$D$10+'СЕТ СН'!$G$6-'СЕТ СН'!$G$26</f>
        <v>1319.2927091000001</v>
      </c>
      <c r="R111" s="36">
        <f>SUMIFS(СВЦЭМ!$D$33:$D$776,СВЦЭМ!$A$33:$A$776,$A111,СВЦЭМ!$B$33:$B$776,R$83)+'СЕТ СН'!$G$14+СВЦЭМ!$D$10+'СЕТ СН'!$G$6-'СЕТ СН'!$G$26</f>
        <v>1313.8398173099999</v>
      </c>
      <c r="S111" s="36">
        <f>SUMIFS(СВЦЭМ!$D$33:$D$776,СВЦЭМ!$A$33:$A$776,$A111,СВЦЭМ!$B$33:$B$776,S$83)+'СЕТ СН'!$G$14+СВЦЭМ!$D$10+'СЕТ СН'!$G$6-'СЕТ СН'!$G$26</f>
        <v>1323.7875622400002</v>
      </c>
      <c r="T111" s="36">
        <f>SUMIFS(СВЦЭМ!$D$33:$D$776,СВЦЭМ!$A$33:$A$776,$A111,СВЦЭМ!$B$33:$B$776,T$83)+'СЕТ СН'!$G$14+СВЦЭМ!$D$10+'СЕТ СН'!$G$6-'СЕТ СН'!$G$26</f>
        <v>1315.1800422400001</v>
      </c>
      <c r="U111" s="36">
        <f>SUMIFS(СВЦЭМ!$D$33:$D$776,СВЦЭМ!$A$33:$A$776,$A111,СВЦЭМ!$B$33:$B$776,U$83)+'СЕТ СН'!$G$14+СВЦЭМ!$D$10+'СЕТ СН'!$G$6-'СЕТ СН'!$G$26</f>
        <v>1323.2138330800001</v>
      </c>
      <c r="V111" s="36">
        <f>SUMIFS(СВЦЭМ!$D$33:$D$776,СВЦЭМ!$A$33:$A$776,$A111,СВЦЭМ!$B$33:$B$776,V$83)+'СЕТ СН'!$G$14+СВЦЭМ!$D$10+'СЕТ СН'!$G$6-'СЕТ СН'!$G$26</f>
        <v>1323.8716519899999</v>
      </c>
      <c r="W111" s="36">
        <f>SUMIFS(СВЦЭМ!$D$33:$D$776,СВЦЭМ!$A$33:$A$776,$A111,СВЦЭМ!$B$33:$B$776,W$83)+'СЕТ СН'!$G$14+СВЦЭМ!$D$10+'СЕТ СН'!$G$6-'СЕТ СН'!$G$26</f>
        <v>1336.8891994600001</v>
      </c>
      <c r="X111" s="36">
        <f>SUMIFS(СВЦЭМ!$D$33:$D$776,СВЦЭМ!$A$33:$A$776,$A111,СВЦЭМ!$B$33:$B$776,X$83)+'СЕТ СН'!$G$14+СВЦЭМ!$D$10+'СЕТ СН'!$G$6-'СЕТ СН'!$G$26</f>
        <v>1364.7812499500001</v>
      </c>
      <c r="Y111" s="36">
        <f>SUMIFS(СВЦЭМ!$D$33:$D$776,СВЦЭМ!$A$33:$A$776,$A111,СВЦЭМ!$B$33:$B$776,Y$83)+'СЕТ СН'!$G$14+СВЦЭМ!$D$10+'СЕТ СН'!$G$6-'СЕТ СН'!$G$26</f>
        <v>1416.54040377</v>
      </c>
    </row>
    <row r="112" spans="1:25" ht="15.75" x14ac:dyDescent="0.2">
      <c r="A112" s="35">
        <f t="shared" si="2"/>
        <v>43767</v>
      </c>
      <c r="B112" s="36">
        <f>SUMIFS(СВЦЭМ!$D$33:$D$776,СВЦЭМ!$A$33:$A$776,$A112,СВЦЭМ!$B$33:$B$776,B$83)+'СЕТ СН'!$G$14+СВЦЭМ!$D$10+'СЕТ СН'!$G$6-'СЕТ СН'!$G$26</f>
        <v>1467.2389470100002</v>
      </c>
      <c r="C112" s="36">
        <f>SUMIFS(СВЦЭМ!$D$33:$D$776,СВЦЭМ!$A$33:$A$776,$A112,СВЦЭМ!$B$33:$B$776,C$83)+'СЕТ СН'!$G$14+СВЦЭМ!$D$10+'СЕТ СН'!$G$6-'СЕТ СН'!$G$26</f>
        <v>1501.45764005</v>
      </c>
      <c r="D112" s="36">
        <f>SUMIFS(СВЦЭМ!$D$33:$D$776,СВЦЭМ!$A$33:$A$776,$A112,СВЦЭМ!$B$33:$B$776,D$83)+'СЕТ СН'!$G$14+СВЦЭМ!$D$10+'СЕТ СН'!$G$6-'СЕТ СН'!$G$26</f>
        <v>1522.0672600500002</v>
      </c>
      <c r="E112" s="36">
        <f>SUMIFS(СВЦЭМ!$D$33:$D$776,СВЦЭМ!$A$33:$A$776,$A112,СВЦЭМ!$B$33:$B$776,E$83)+'СЕТ СН'!$G$14+СВЦЭМ!$D$10+'СЕТ СН'!$G$6-'СЕТ СН'!$G$26</f>
        <v>1536.8164454400001</v>
      </c>
      <c r="F112" s="36">
        <f>SUMIFS(СВЦЭМ!$D$33:$D$776,СВЦЭМ!$A$33:$A$776,$A112,СВЦЭМ!$B$33:$B$776,F$83)+'СЕТ СН'!$G$14+СВЦЭМ!$D$10+'СЕТ СН'!$G$6-'СЕТ СН'!$G$26</f>
        <v>1525.6537474199999</v>
      </c>
      <c r="G112" s="36">
        <f>SUMIFS(СВЦЭМ!$D$33:$D$776,СВЦЭМ!$A$33:$A$776,$A112,СВЦЭМ!$B$33:$B$776,G$83)+'СЕТ СН'!$G$14+СВЦЭМ!$D$10+'СЕТ СН'!$G$6-'СЕТ СН'!$G$26</f>
        <v>1500.08826998</v>
      </c>
      <c r="H112" s="36">
        <f>SUMIFS(СВЦЭМ!$D$33:$D$776,СВЦЭМ!$A$33:$A$776,$A112,СВЦЭМ!$B$33:$B$776,H$83)+'СЕТ СН'!$G$14+СВЦЭМ!$D$10+'СЕТ СН'!$G$6-'СЕТ СН'!$G$26</f>
        <v>1456.37133025</v>
      </c>
      <c r="I112" s="36">
        <f>SUMIFS(СВЦЭМ!$D$33:$D$776,СВЦЭМ!$A$33:$A$776,$A112,СВЦЭМ!$B$33:$B$776,I$83)+'СЕТ СН'!$G$14+СВЦЭМ!$D$10+'СЕТ СН'!$G$6-'СЕТ СН'!$G$26</f>
        <v>1429.9968829500001</v>
      </c>
      <c r="J112" s="36">
        <f>SUMIFS(СВЦЭМ!$D$33:$D$776,СВЦЭМ!$A$33:$A$776,$A112,СВЦЭМ!$B$33:$B$776,J$83)+'СЕТ СН'!$G$14+СВЦЭМ!$D$10+'СЕТ СН'!$G$6-'СЕТ СН'!$G$26</f>
        <v>1421.5826391700002</v>
      </c>
      <c r="K112" s="36">
        <f>SUMIFS(СВЦЭМ!$D$33:$D$776,СВЦЭМ!$A$33:$A$776,$A112,СВЦЭМ!$B$33:$B$776,K$83)+'СЕТ СН'!$G$14+СВЦЭМ!$D$10+'СЕТ СН'!$G$6-'СЕТ СН'!$G$26</f>
        <v>1391.8319478400001</v>
      </c>
      <c r="L112" s="36">
        <f>SUMIFS(СВЦЭМ!$D$33:$D$776,СВЦЭМ!$A$33:$A$776,$A112,СВЦЭМ!$B$33:$B$776,L$83)+'СЕТ СН'!$G$14+СВЦЭМ!$D$10+'СЕТ СН'!$G$6-'СЕТ СН'!$G$26</f>
        <v>1399.3134450500002</v>
      </c>
      <c r="M112" s="36">
        <f>SUMIFS(СВЦЭМ!$D$33:$D$776,СВЦЭМ!$A$33:$A$776,$A112,СВЦЭМ!$B$33:$B$776,M$83)+'СЕТ СН'!$G$14+СВЦЭМ!$D$10+'СЕТ СН'!$G$6-'СЕТ СН'!$G$26</f>
        <v>1397.8355579200002</v>
      </c>
      <c r="N112" s="36">
        <f>SUMIFS(СВЦЭМ!$D$33:$D$776,СВЦЭМ!$A$33:$A$776,$A112,СВЦЭМ!$B$33:$B$776,N$83)+'СЕТ СН'!$G$14+СВЦЭМ!$D$10+'СЕТ СН'!$G$6-'СЕТ СН'!$G$26</f>
        <v>1362.1371735600001</v>
      </c>
      <c r="O112" s="36">
        <f>SUMIFS(СВЦЭМ!$D$33:$D$776,СВЦЭМ!$A$33:$A$776,$A112,СВЦЭМ!$B$33:$B$776,O$83)+'СЕТ СН'!$G$14+СВЦЭМ!$D$10+'СЕТ СН'!$G$6-'СЕТ СН'!$G$26</f>
        <v>1336.78510626</v>
      </c>
      <c r="P112" s="36">
        <f>SUMIFS(СВЦЭМ!$D$33:$D$776,СВЦЭМ!$A$33:$A$776,$A112,СВЦЭМ!$B$33:$B$776,P$83)+'СЕТ СН'!$G$14+СВЦЭМ!$D$10+'СЕТ СН'!$G$6-'СЕТ СН'!$G$26</f>
        <v>1339.01705967</v>
      </c>
      <c r="Q112" s="36">
        <f>SUMIFS(СВЦЭМ!$D$33:$D$776,СВЦЭМ!$A$33:$A$776,$A112,СВЦЭМ!$B$33:$B$776,Q$83)+'СЕТ СН'!$G$14+СВЦЭМ!$D$10+'СЕТ СН'!$G$6-'СЕТ СН'!$G$26</f>
        <v>1338.28850205</v>
      </c>
      <c r="R112" s="36">
        <f>SUMIFS(СВЦЭМ!$D$33:$D$776,СВЦЭМ!$A$33:$A$776,$A112,СВЦЭМ!$B$33:$B$776,R$83)+'СЕТ СН'!$G$14+СВЦЭМ!$D$10+'СЕТ СН'!$G$6-'СЕТ СН'!$G$26</f>
        <v>1329.8232982300001</v>
      </c>
      <c r="S112" s="36">
        <f>SUMIFS(СВЦЭМ!$D$33:$D$776,СВЦЭМ!$A$33:$A$776,$A112,СВЦЭМ!$B$33:$B$776,S$83)+'СЕТ СН'!$G$14+СВЦЭМ!$D$10+'СЕТ СН'!$G$6-'СЕТ СН'!$G$26</f>
        <v>1337.06981774</v>
      </c>
      <c r="T112" s="36">
        <f>SUMIFS(СВЦЭМ!$D$33:$D$776,СВЦЭМ!$A$33:$A$776,$A112,СВЦЭМ!$B$33:$B$776,T$83)+'СЕТ СН'!$G$14+СВЦЭМ!$D$10+'СЕТ СН'!$G$6-'СЕТ СН'!$G$26</f>
        <v>1327.61043445</v>
      </c>
      <c r="U112" s="36">
        <f>SUMIFS(СВЦЭМ!$D$33:$D$776,СВЦЭМ!$A$33:$A$776,$A112,СВЦЭМ!$B$33:$B$776,U$83)+'СЕТ СН'!$G$14+СВЦЭМ!$D$10+'СЕТ СН'!$G$6-'СЕТ СН'!$G$26</f>
        <v>1317.7304270899999</v>
      </c>
      <c r="V112" s="36">
        <f>SUMIFS(СВЦЭМ!$D$33:$D$776,СВЦЭМ!$A$33:$A$776,$A112,СВЦЭМ!$B$33:$B$776,V$83)+'СЕТ СН'!$G$14+СВЦЭМ!$D$10+'СЕТ СН'!$G$6-'СЕТ СН'!$G$26</f>
        <v>1309.49354225</v>
      </c>
      <c r="W112" s="36">
        <f>SUMIFS(СВЦЭМ!$D$33:$D$776,СВЦЭМ!$A$33:$A$776,$A112,СВЦЭМ!$B$33:$B$776,W$83)+'СЕТ СН'!$G$14+СВЦЭМ!$D$10+'СЕТ СН'!$G$6-'СЕТ СН'!$G$26</f>
        <v>1321.45100542</v>
      </c>
      <c r="X112" s="36">
        <f>SUMIFS(СВЦЭМ!$D$33:$D$776,СВЦЭМ!$A$33:$A$776,$A112,СВЦЭМ!$B$33:$B$776,X$83)+'СЕТ СН'!$G$14+СВЦЭМ!$D$10+'СЕТ СН'!$G$6-'СЕТ СН'!$G$26</f>
        <v>1327.69095698</v>
      </c>
      <c r="Y112" s="36">
        <f>SUMIFS(СВЦЭМ!$D$33:$D$776,СВЦЭМ!$A$33:$A$776,$A112,СВЦЭМ!$B$33:$B$776,Y$83)+'СЕТ СН'!$G$14+СВЦЭМ!$D$10+'СЕТ СН'!$G$6-'СЕТ СН'!$G$26</f>
        <v>1367.8110656700001</v>
      </c>
    </row>
    <row r="113" spans="1:27" ht="15.75" x14ac:dyDescent="0.2">
      <c r="A113" s="35">
        <f t="shared" si="2"/>
        <v>43768</v>
      </c>
      <c r="B113" s="36">
        <f>SUMIFS(СВЦЭМ!$D$33:$D$776,СВЦЭМ!$A$33:$A$776,$A113,СВЦЭМ!$B$33:$B$776,B$83)+'СЕТ СН'!$G$14+СВЦЭМ!$D$10+'СЕТ СН'!$G$6-'СЕТ СН'!$G$26</f>
        <v>1473.4755012400001</v>
      </c>
      <c r="C113" s="36">
        <f>SUMIFS(СВЦЭМ!$D$33:$D$776,СВЦЭМ!$A$33:$A$776,$A113,СВЦЭМ!$B$33:$B$776,C$83)+'СЕТ СН'!$G$14+СВЦЭМ!$D$10+'СЕТ СН'!$G$6-'СЕТ СН'!$G$26</f>
        <v>1519.1185303500001</v>
      </c>
      <c r="D113" s="36">
        <f>SUMIFS(СВЦЭМ!$D$33:$D$776,СВЦЭМ!$A$33:$A$776,$A113,СВЦЭМ!$B$33:$B$776,D$83)+'СЕТ СН'!$G$14+СВЦЭМ!$D$10+'СЕТ СН'!$G$6-'СЕТ СН'!$G$26</f>
        <v>1540.9147643800002</v>
      </c>
      <c r="E113" s="36">
        <f>SUMIFS(СВЦЭМ!$D$33:$D$776,СВЦЭМ!$A$33:$A$776,$A113,СВЦЭМ!$B$33:$B$776,E$83)+'СЕТ СН'!$G$14+СВЦЭМ!$D$10+'СЕТ СН'!$G$6-'СЕТ СН'!$G$26</f>
        <v>1548.8066863900001</v>
      </c>
      <c r="F113" s="36">
        <f>SUMIFS(СВЦЭМ!$D$33:$D$776,СВЦЭМ!$A$33:$A$776,$A113,СВЦЭМ!$B$33:$B$776,F$83)+'СЕТ СН'!$G$14+СВЦЭМ!$D$10+'СЕТ СН'!$G$6-'СЕТ СН'!$G$26</f>
        <v>1546.9841552</v>
      </c>
      <c r="G113" s="36">
        <f>SUMIFS(СВЦЭМ!$D$33:$D$776,СВЦЭМ!$A$33:$A$776,$A113,СВЦЭМ!$B$33:$B$776,G$83)+'СЕТ СН'!$G$14+СВЦЭМ!$D$10+'СЕТ СН'!$G$6-'СЕТ СН'!$G$26</f>
        <v>1523.3751835200001</v>
      </c>
      <c r="H113" s="36">
        <f>SUMIFS(СВЦЭМ!$D$33:$D$776,СВЦЭМ!$A$33:$A$776,$A113,СВЦЭМ!$B$33:$B$776,H$83)+'СЕТ СН'!$G$14+СВЦЭМ!$D$10+'СЕТ СН'!$G$6-'СЕТ СН'!$G$26</f>
        <v>1472.5508269900001</v>
      </c>
      <c r="I113" s="36">
        <f>SUMIFS(СВЦЭМ!$D$33:$D$776,СВЦЭМ!$A$33:$A$776,$A113,СВЦЭМ!$B$33:$B$776,I$83)+'СЕТ СН'!$G$14+СВЦЭМ!$D$10+'СЕТ СН'!$G$6-'СЕТ СН'!$G$26</f>
        <v>1436.6840568800001</v>
      </c>
      <c r="J113" s="36">
        <f>SUMIFS(СВЦЭМ!$D$33:$D$776,СВЦЭМ!$A$33:$A$776,$A113,СВЦЭМ!$B$33:$B$776,J$83)+'СЕТ СН'!$G$14+СВЦЭМ!$D$10+'СЕТ СН'!$G$6-'СЕТ СН'!$G$26</f>
        <v>1434.5216280899999</v>
      </c>
      <c r="K113" s="36">
        <f>SUMIFS(СВЦЭМ!$D$33:$D$776,СВЦЭМ!$A$33:$A$776,$A113,СВЦЭМ!$B$33:$B$776,K$83)+'СЕТ СН'!$G$14+СВЦЭМ!$D$10+'СЕТ СН'!$G$6-'СЕТ СН'!$G$26</f>
        <v>1423.7159929200002</v>
      </c>
      <c r="L113" s="36">
        <f>SUMIFS(СВЦЭМ!$D$33:$D$776,СВЦЭМ!$A$33:$A$776,$A113,СВЦЭМ!$B$33:$B$776,L$83)+'СЕТ СН'!$G$14+СВЦЭМ!$D$10+'СЕТ СН'!$G$6-'СЕТ СН'!$G$26</f>
        <v>1426.16791902</v>
      </c>
      <c r="M113" s="36">
        <f>SUMIFS(СВЦЭМ!$D$33:$D$776,СВЦЭМ!$A$33:$A$776,$A113,СВЦЭМ!$B$33:$B$776,M$83)+'СЕТ СН'!$G$14+СВЦЭМ!$D$10+'СЕТ СН'!$G$6-'СЕТ СН'!$G$26</f>
        <v>1420.6701594900001</v>
      </c>
      <c r="N113" s="36">
        <f>SUMIFS(СВЦЭМ!$D$33:$D$776,СВЦЭМ!$A$33:$A$776,$A113,СВЦЭМ!$B$33:$B$776,N$83)+'СЕТ СН'!$G$14+СВЦЭМ!$D$10+'СЕТ СН'!$G$6-'СЕТ СН'!$G$26</f>
        <v>1380.6727183500002</v>
      </c>
      <c r="O113" s="36">
        <f>SUMIFS(СВЦЭМ!$D$33:$D$776,СВЦЭМ!$A$33:$A$776,$A113,СВЦЭМ!$B$33:$B$776,O$83)+'СЕТ СН'!$G$14+СВЦЭМ!$D$10+'СЕТ СН'!$G$6-'СЕТ СН'!$G$26</f>
        <v>1346.1419945500002</v>
      </c>
      <c r="P113" s="36">
        <f>SUMIFS(СВЦЭМ!$D$33:$D$776,СВЦЭМ!$A$33:$A$776,$A113,СВЦЭМ!$B$33:$B$776,P$83)+'СЕТ СН'!$G$14+СВЦЭМ!$D$10+'СЕТ СН'!$G$6-'СЕТ СН'!$G$26</f>
        <v>1346.2679671400001</v>
      </c>
      <c r="Q113" s="36">
        <f>SUMIFS(СВЦЭМ!$D$33:$D$776,СВЦЭМ!$A$33:$A$776,$A113,СВЦЭМ!$B$33:$B$776,Q$83)+'СЕТ СН'!$G$14+СВЦЭМ!$D$10+'СЕТ СН'!$G$6-'СЕТ СН'!$G$26</f>
        <v>1346.56023013</v>
      </c>
      <c r="R113" s="36">
        <f>SUMIFS(СВЦЭМ!$D$33:$D$776,СВЦЭМ!$A$33:$A$776,$A113,СВЦЭМ!$B$33:$B$776,R$83)+'СЕТ СН'!$G$14+СВЦЭМ!$D$10+'СЕТ СН'!$G$6-'СЕТ СН'!$G$26</f>
        <v>1337.7717543000001</v>
      </c>
      <c r="S113" s="36">
        <f>SUMIFS(СВЦЭМ!$D$33:$D$776,СВЦЭМ!$A$33:$A$776,$A113,СВЦЭМ!$B$33:$B$776,S$83)+'СЕТ СН'!$G$14+СВЦЭМ!$D$10+'СЕТ СН'!$G$6-'СЕТ СН'!$G$26</f>
        <v>1336.4205205200001</v>
      </c>
      <c r="T113" s="36">
        <f>SUMIFS(СВЦЭМ!$D$33:$D$776,СВЦЭМ!$A$33:$A$776,$A113,СВЦЭМ!$B$33:$B$776,T$83)+'СЕТ СН'!$G$14+СВЦЭМ!$D$10+'СЕТ СН'!$G$6-'СЕТ СН'!$G$26</f>
        <v>1320.64516641</v>
      </c>
      <c r="U113" s="36">
        <f>SUMIFS(СВЦЭМ!$D$33:$D$776,СВЦЭМ!$A$33:$A$776,$A113,СВЦЭМ!$B$33:$B$776,U$83)+'СЕТ СН'!$G$14+СВЦЭМ!$D$10+'СЕТ СН'!$G$6-'СЕТ СН'!$G$26</f>
        <v>1328.6166942899999</v>
      </c>
      <c r="V113" s="36">
        <f>SUMIFS(СВЦЭМ!$D$33:$D$776,СВЦЭМ!$A$33:$A$776,$A113,СВЦЭМ!$B$33:$B$776,V$83)+'СЕТ СН'!$G$14+СВЦЭМ!$D$10+'СЕТ СН'!$G$6-'СЕТ СН'!$G$26</f>
        <v>1326.2822799099999</v>
      </c>
      <c r="W113" s="36">
        <f>SUMIFS(СВЦЭМ!$D$33:$D$776,СВЦЭМ!$A$33:$A$776,$A113,СВЦЭМ!$B$33:$B$776,W$83)+'СЕТ СН'!$G$14+СВЦЭМ!$D$10+'СЕТ СН'!$G$6-'СЕТ СН'!$G$26</f>
        <v>1327.0786295800001</v>
      </c>
      <c r="X113" s="36">
        <f>SUMIFS(СВЦЭМ!$D$33:$D$776,СВЦЭМ!$A$33:$A$776,$A113,СВЦЭМ!$B$33:$B$776,X$83)+'СЕТ СН'!$G$14+СВЦЭМ!$D$10+'СЕТ СН'!$G$6-'СЕТ СН'!$G$26</f>
        <v>1351.1890492699999</v>
      </c>
      <c r="Y113" s="36">
        <f>SUMIFS(СВЦЭМ!$D$33:$D$776,СВЦЭМ!$A$33:$A$776,$A113,СВЦЭМ!$B$33:$B$776,Y$83)+'СЕТ СН'!$G$14+СВЦЭМ!$D$10+'СЕТ СН'!$G$6-'СЕТ СН'!$G$26</f>
        <v>1387.69890265</v>
      </c>
    </row>
    <row r="114" spans="1:27" ht="15.75" x14ac:dyDescent="0.2">
      <c r="A114" s="35">
        <f t="shared" si="2"/>
        <v>43769</v>
      </c>
      <c r="B114" s="36">
        <f>SUMIFS(СВЦЭМ!$D$33:$D$776,СВЦЭМ!$A$33:$A$776,$A114,СВЦЭМ!$B$33:$B$776,B$83)+'СЕТ СН'!$G$14+СВЦЭМ!$D$10+'СЕТ СН'!$G$6-'СЕТ СН'!$G$26</f>
        <v>1460.2403054000001</v>
      </c>
      <c r="C114" s="36">
        <f>SUMIFS(СВЦЭМ!$D$33:$D$776,СВЦЭМ!$A$33:$A$776,$A114,СВЦЭМ!$B$33:$B$776,C$83)+'СЕТ СН'!$G$14+СВЦЭМ!$D$10+'СЕТ СН'!$G$6-'СЕТ СН'!$G$26</f>
        <v>1508.7980731600001</v>
      </c>
      <c r="D114" s="36">
        <f>SUMIFS(СВЦЭМ!$D$33:$D$776,СВЦЭМ!$A$33:$A$776,$A114,СВЦЭМ!$B$33:$B$776,D$83)+'СЕТ СН'!$G$14+СВЦЭМ!$D$10+'СЕТ СН'!$G$6-'СЕТ СН'!$G$26</f>
        <v>1530.7277836100002</v>
      </c>
      <c r="E114" s="36">
        <f>SUMIFS(СВЦЭМ!$D$33:$D$776,СВЦЭМ!$A$33:$A$776,$A114,СВЦЭМ!$B$33:$B$776,E$83)+'СЕТ СН'!$G$14+СВЦЭМ!$D$10+'СЕТ СН'!$G$6-'СЕТ СН'!$G$26</f>
        <v>1544.6935667600001</v>
      </c>
      <c r="F114" s="36">
        <f>SUMIFS(СВЦЭМ!$D$33:$D$776,СВЦЭМ!$A$33:$A$776,$A114,СВЦЭМ!$B$33:$B$776,F$83)+'СЕТ СН'!$G$14+СВЦЭМ!$D$10+'СЕТ СН'!$G$6-'СЕТ СН'!$G$26</f>
        <v>1544.7570329800001</v>
      </c>
      <c r="G114" s="36">
        <f>SUMIFS(СВЦЭМ!$D$33:$D$776,СВЦЭМ!$A$33:$A$776,$A114,СВЦЭМ!$B$33:$B$776,G$83)+'СЕТ СН'!$G$14+СВЦЭМ!$D$10+'СЕТ СН'!$G$6-'СЕТ СН'!$G$26</f>
        <v>1518.01772016</v>
      </c>
      <c r="H114" s="36">
        <f>SUMIFS(СВЦЭМ!$D$33:$D$776,СВЦЭМ!$A$33:$A$776,$A114,СВЦЭМ!$B$33:$B$776,H$83)+'СЕТ СН'!$G$14+СВЦЭМ!$D$10+'СЕТ СН'!$G$6-'СЕТ СН'!$G$26</f>
        <v>1473.1154536600002</v>
      </c>
      <c r="I114" s="36">
        <f>SUMIFS(СВЦЭМ!$D$33:$D$776,СВЦЭМ!$A$33:$A$776,$A114,СВЦЭМ!$B$33:$B$776,I$83)+'СЕТ СН'!$G$14+СВЦЭМ!$D$10+'СЕТ СН'!$G$6-'СЕТ СН'!$G$26</f>
        <v>1439.8961195000002</v>
      </c>
      <c r="J114" s="36">
        <f>SUMIFS(СВЦЭМ!$D$33:$D$776,СВЦЭМ!$A$33:$A$776,$A114,СВЦЭМ!$B$33:$B$776,J$83)+'СЕТ СН'!$G$14+СВЦЭМ!$D$10+'СЕТ СН'!$G$6-'СЕТ СН'!$G$26</f>
        <v>1441.7805053400002</v>
      </c>
      <c r="K114" s="36">
        <f>SUMIFS(СВЦЭМ!$D$33:$D$776,СВЦЭМ!$A$33:$A$776,$A114,СВЦЭМ!$B$33:$B$776,K$83)+'СЕТ СН'!$G$14+СВЦЭМ!$D$10+'СЕТ СН'!$G$6-'СЕТ СН'!$G$26</f>
        <v>1421.1079154700001</v>
      </c>
      <c r="L114" s="36">
        <f>SUMIFS(СВЦЭМ!$D$33:$D$776,СВЦЭМ!$A$33:$A$776,$A114,СВЦЭМ!$B$33:$B$776,L$83)+'СЕТ СН'!$G$14+СВЦЭМ!$D$10+'СЕТ СН'!$G$6-'СЕТ СН'!$G$26</f>
        <v>1422.42635294</v>
      </c>
      <c r="M114" s="36">
        <f>SUMIFS(СВЦЭМ!$D$33:$D$776,СВЦЭМ!$A$33:$A$776,$A114,СВЦЭМ!$B$33:$B$776,M$83)+'СЕТ СН'!$G$14+СВЦЭМ!$D$10+'СЕТ СН'!$G$6-'СЕТ СН'!$G$26</f>
        <v>1424.09795201</v>
      </c>
      <c r="N114" s="36">
        <f>SUMIFS(СВЦЭМ!$D$33:$D$776,СВЦЭМ!$A$33:$A$776,$A114,СВЦЭМ!$B$33:$B$776,N$83)+'СЕТ СН'!$G$14+СВЦЭМ!$D$10+'СЕТ СН'!$G$6-'СЕТ СН'!$G$26</f>
        <v>1387.67335271</v>
      </c>
      <c r="O114" s="36">
        <f>SUMIFS(СВЦЭМ!$D$33:$D$776,СВЦЭМ!$A$33:$A$776,$A114,СВЦЭМ!$B$33:$B$776,O$83)+'СЕТ СН'!$G$14+СВЦЭМ!$D$10+'СЕТ СН'!$G$6-'СЕТ СН'!$G$26</f>
        <v>1348.2046145300001</v>
      </c>
      <c r="P114" s="36">
        <f>SUMIFS(СВЦЭМ!$D$33:$D$776,СВЦЭМ!$A$33:$A$776,$A114,СВЦЭМ!$B$33:$B$776,P$83)+'СЕТ СН'!$G$14+СВЦЭМ!$D$10+'СЕТ СН'!$G$6-'СЕТ СН'!$G$26</f>
        <v>1360.55606517</v>
      </c>
      <c r="Q114" s="36">
        <f>SUMIFS(СВЦЭМ!$D$33:$D$776,СВЦЭМ!$A$33:$A$776,$A114,СВЦЭМ!$B$33:$B$776,Q$83)+'СЕТ СН'!$G$14+СВЦЭМ!$D$10+'СЕТ СН'!$G$6-'СЕТ СН'!$G$26</f>
        <v>1361.9571971099999</v>
      </c>
      <c r="R114" s="36">
        <f>SUMIFS(СВЦЭМ!$D$33:$D$776,СВЦЭМ!$A$33:$A$776,$A114,СВЦЭМ!$B$33:$B$776,R$83)+'СЕТ СН'!$G$14+СВЦЭМ!$D$10+'СЕТ СН'!$G$6-'СЕТ СН'!$G$26</f>
        <v>1363.79088082</v>
      </c>
      <c r="S114" s="36">
        <f>SUMIFS(СВЦЭМ!$D$33:$D$776,СВЦЭМ!$A$33:$A$776,$A114,СВЦЭМ!$B$33:$B$776,S$83)+'СЕТ СН'!$G$14+СВЦЭМ!$D$10+'СЕТ СН'!$G$6-'СЕТ СН'!$G$26</f>
        <v>1361.8722399600001</v>
      </c>
      <c r="T114" s="36">
        <f>SUMIFS(СВЦЭМ!$D$33:$D$776,СВЦЭМ!$A$33:$A$776,$A114,СВЦЭМ!$B$33:$B$776,T$83)+'СЕТ СН'!$G$14+СВЦЭМ!$D$10+'СЕТ СН'!$G$6-'СЕТ СН'!$G$26</f>
        <v>1336.31718019</v>
      </c>
      <c r="U114" s="36">
        <f>SUMIFS(СВЦЭМ!$D$33:$D$776,СВЦЭМ!$A$33:$A$776,$A114,СВЦЭМ!$B$33:$B$776,U$83)+'СЕТ СН'!$G$14+СВЦЭМ!$D$10+'СЕТ СН'!$G$6-'СЕТ СН'!$G$26</f>
        <v>1332.5619519100001</v>
      </c>
      <c r="V114" s="36">
        <f>SUMIFS(СВЦЭМ!$D$33:$D$776,СВЦЭМ!$A$33:$A$776,$A114,СВЦЭМ!$B$33:$B$776,V$83)+'СЕТ СН'!$G$14+СВЦЭМ!$D$10+'СЕТ СН'!$G$6-'СЕТ СН'!$G$26</f>
        <v>1325.11197758</v>
      </c>
      <c r="W114" s="36">
        <f>SUMIFS(СВЦЭМ!$D$33:$D$776,СВЦЭМ!$A$33:$A$776,$A114,СВЦЭМ!$B$33:$B$776,W$83)+'СЕТ СН'!$G$14+СВЦЭМ!$D$10+'СЕТ СН'!$G$6-'СЕТ СН'!$G$26</f>
        <v>1335.08178479</v>
      </c>
      <c r="X114" s="36">
        <f>SUMIFS(СВЦЭМ!$D$33:$D$776,СВЦЭМ!$A$33:$A$776,$A114,СВЦЭМ!$B$33:$B$776,X$83)+'СЕТ СН'!$G$14+СВЦЭМ!$D$10+'СЕТ СН'!$G$6-'СЕТ СН'!$G$26</f>
        <v>1292.7432495500002</v>
      </c>
      <c r="Y114" s="36">
        <f>SUMIFS(СВЦЭМ!$D$33:$D$776,СВЦЭМ!$A$33:$A$776,$A114,СВЦЭМ!$B$33:$B$776,Y$83)+'СЕТ СН'!$G$14+СВЦЭМ!$D$10+'СЕТ СН'!$G$6-'СЕТ СН'!$G$26</f>
        <v>1331.2301624500001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5" t="s">
        <v>7</v>
      </c>
      <c r="B117" s="129" t="s">
        <v>72</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36"/>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37"/>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01.10.2019</v>
      </c>
      <c r="B120" s="36">
        <f>SUMIFS(СВЦЭМ!$D$33:$D$776,СВЦЭМ!$A$33:$A$776,$A120,СВЦЭМ!$B$33:$B$776,B$119)+'СЕТ СН'!$H$14+СВЦЭМ!$D$10+'СЕТ СН'!$H$6-'СЕТ СН'!$H$26</f>
        <v>1066.1932764200001</v>
      </c>
      <c r="C120" s="36">
        <f>SUMIFS(СВЦЭМ!$D$33:$D$776,СВЦЭМ!$A$33:$A$776,$A120,СВЦЭМ!$B$33:$B$776,C$119)+'СЕТ СН'!$H$14+СВЦЭМ!$D$10+'СЕТ СН'!$H$6-'СЕТ СН'!$H$26</f>
        <v>1149.3272530899999</v>
      </c>
      <c r="D120" s="36">
        <f>SUMIFS(СВЦЭМ!$D$33:$D$776,СВЦЭМ!$A$33:$A$776,$A120,СВЦЭМ!$B$33:$B$776,D$119)+'СЕТ СН'!$H$14+СВЦЭМ!$D$10+'СЕТ СН'!$H$6-'СЕТ СН'!$H$26</f>
        <v>1226.68768849</v>
      </c>
      <c r="E120" s="36">
        <f>SUMIFS(СВЦЭМ!$D$33:$D$776,СВЦЭМ!$A$33:$A$776,$A120,СВЦЭМ!$B$33:$B$776,E$119)+'СЕТ СН'!$H$14+СВЦЭМ!$D$10+'СЕТ СН'!$H$6-'СЕТ СН'!$H$26</f>
        <v>1250.70460142</v>
      </c>
      <c r="F120" s="36">
        <f>SUMIFS(СВЦЭМ!$D$33:$D$776,СВЦЭМ!$A$33:$A$776,$A120,СВЦЭМ!$B$33:$B$776,F$119)+'СЕТ СН'!$H$14+СВЦЭМ!$D$10+'СЕТ СН'!$H$6-'СЕТ СН'!$H$26</f>
        <v>1249.12569422</v>
      </c>
      <c r="G120" s="36">
        <f>SUMIFS(СВЦЭМ!$D$33:$D$776,СВЦЭМ!$A$33:$A$776,$A120,СВЦЭМ!$B$33:$B$776,G$119)+'СЕТ СН'!$H$14+СВЦЭМ!$D$10+'СЕТ СН'!$H$6-'СЕТ СН'!$H$26</f>
        <v>1232.9723414099999</v>
      </c>
      <c r="H120" s="36">
        <f>SUMIFS(СВЦЭМ!$D$33:$D$776,СВЦЭМ!$A$33:$A$776,$A120,СВЦЭМ!$B$33:$B$776,H$119)+'СЕТ СН'!$H$14+СВЦЭМ!$D$10+'СЕТ СН'!$H$6-'СЕТ СН'!$H$26</f>
        <v>1162.9357012700002</v>
      </c>
      <c r="I120" s="36">
        <f>SUMIFS(СВЦЭМ!$D$33:$D$776,СВЦЭМ!$A$33:$A$776,$A120,СВЦЭМ!$B$33:$B$776,I$119)+'СЕТ СН'!$H$14+СВЦЭМ!$D$10+'СЕТ СН'!$H$6-'СЕТ СН'!$H$26</f>
        <v>1077.3403625000001</v>
      </c>
      <c r="J120" s="36">
        <f>SUMIFS(СВЦЭМ!$D$33:$D$776,СВЦЭМ!$A$33:$A$776,$A120,СВЦЭМ!$B$33:$B$776,J$119)+'СЕТ СН'!$H$14+СВЦЭМ!$D$10+'СЕТ СН'!$H$6-'СЕТ СН'!$H$26</f>
        <v>1071.8106384500002</v>
      </c>
      <c r="K120" s="36">
        <f>SUMIFS(СВЦЭМ!$D$33:$D$776,СВЦЭМ!$A$33:$A$776,$A120,СВЦЭМ!$B$33:$B$776,K$119)+'СЕТ СН'!$H$14+СВЦЭМ!$D$10+'СЕТ СН'!$H$6-'СЕТ СН'!$H$26</f>
        <v>1080.47776017</v>
      </c>
      <c r="L120" s="36">
        <f>SUMIFS(СВЦЭМ!$D$33:$D$776,СВЦЭМ!$A$33:$A$776,$A120,СВЦЭМ!$B$33:$B$776,L$119)+'СЕТ СН'!$H$14+СВЦЭМ!$D$10+'СЕТ СН'!$H$6-'СЕТ СН'!$H$26</f>
        <v>1077.8155203599999</v>
      </c>
      <c r="M120" s="36">
        <f>SUMIFS(СВЦЭМ!$D$33:$D$776,СВЦЭМ!$A$33:$A$776,$A120,СВЦЭМ!$B$33:$B$776,M$119)+'СЕТ СН'!$H$14+СВЦЭМ!$D$10+'СЕТ СН'!$H$6-'СЕТ СН'!$H$26</f>
        <v>1066.9392039500001</v>
      </c>
      <c r="N120" s="36">
        <f>SUMIFS(СВЦЭМ!$D$33:$D$776,СВЦЭМ!$A$33:$A$776,$A120,СВЦЭМ!$B$33:$B$776,N$119)+'СЕТ СН'!$H$14+СВЦЭМ!$D$10+'СЕТ СН'!$H$6-'СЕТ СН'!$H$26</f>
        <v>1051.38815909</v>
      </c>
      <c r="O120" s="36">
        <f>SUMIFS(СВЦЭМ!$D$33:$D$776,СВЦЭМ!$A$33:$A$776,$A120,СВЦЭМ!$B$33:$B$776,O$119)+'СЕТ СН'!$H$14+СВЦЭМ!$D$10+'СЕТ СН'!$H$6-'СЕТ СН'!$H$26</f>
        <v>1049.2106586300001</v>
      </c>
      <c r="P120" s="36">
        <f>SUMIFS(СВЦЭМ!$D$33:$D$776,СВЦЭМ!$A$33:$A$776,$A120,СВЦЭМ!$B$33:$B$776,P$119)+'СЕТ СН'!$H$14+СВЦЭМ!$D$10+'СЕТ СН'!$H$6-'СЕТ СН'!$H$26</f>
        <v>1050.78600362</v>
      </c>
      <c r="Q120" s="36">
        <f>SUMIFS(СВЦЭМ!$D$33:$D$776,СВЦЭМ!$A$33:$A$776,$A120,СВЦЭМ!$B$33:$B$776,Q$119)+'СЕТ СН'!$H$14+СВЦЭМ!$D$10+'СЕТ СН'!$H$6-'СЕТ СН'!$H$26</f>
        <v>1060.8248552700002</v>
      </c>
      <c r="R120" s="36">
        <f>SUMIFS(СВЦЭМ!$D$33:$D$776,СВЦЭМ!$A$33:$A$776,$A120,СВЦЭМ!$B$33:$B$776,R$119)+'СЕТ СН'!$H$14+СВЦЭМ!$D$10+'СЕТ СН'!$H$6-'СЕТ СН'!$H$26</f>
        <v>1059.8249922300001</v>
      </c>
      <c r="S120" s="36">
        <f>SUMIFS(СВЦЭМ!$D$33:$D$776,СВЦЭМ!$A$33:$A$776,$A120,СВЦЭМ!$B$33:$B$776,S$119)+'СЕТ СН'!$H$14+СВЦЭМ!$D$10+'СЕТ СН'!$H$6-'СЕТ СН'!$H$26</f>
        <v>1054.3760958299999</v>
      </c>
      <c r="T120" s="36">
        <f>SUMIFS(СВЦЭМ!$D$33:$D$776,СВЦЭМ!$A$33:$A$776,$A120,СВЦЭМ!$B$33:$B$776,T$119)+'СЕТ СН'!$H$14+СВЦЭМ!$D$10+'СЕТ СН'!$H$6-'СЕТ СН'!$H$26</f>
        <v>1051.91852728</v>
      </c>
      <c r="U120" s="36">
        <f>SUMIFS(СВЦЭМ!$D$33:$D$776,СВЦЭМ!$A$33:$A$776,$A120,СВЦЭМ!$B$33:$B$776,U$119)+'СЕТ СН'!$H$14+СВЦЭМ!$D$10+'СЕТ СН'!$H$6-'СЕТ СН'!$H$26</f>
        <v>1073.0786206100001</v>
      </c>
      <c r="V120" s="36">
        <f>SUMIFS(СВЦЭМ!$D$33:$D$776,СВЦЭМ!$A$33:$A$776,$A120,СВЦЭМ!$B$33:$B$776,V$119)+'СЕТ СН'!$H$14+СВЦЭМ!$D$10+'СЕТ СН'!$H$6-'СЕТ СН'!$H$26</f>
        <v>1077.58544052</v>
      </c>
      <c r="W120" s="36">
        <f>SUMIFS(СВЦЭМ!$D$33:$D$776,СВЦЭМ!$A$33:$A$776,$A120,СВЦЭМ!$B$33:$B$776,W$119)+'СЕТ СН'!$H$14+СВЦЭМ!$D$10+'СЕТ СН'!$H$6-'СЕТ СН'!$H$26</f>
        <v>1080.54384755</v>
      </c>
      <c r="X120" s="36">
        <f>SUMIFS(СВЦЭМ!$D$33:$D$776,СВЦЭМ!$A$33:$A$776,$A120,СВЦЭМ!$B$33:$B$776,X$119)+'СЕТ СН'!$H$14+СВЦЭМ!$D$10+'СЕТ СН'!$H$6-'СЕТ СН'!$H$26</f>
        <v>1070.9684255100001</v>
      </c>
      <c r="Y120" s="36">
        <f>SUMIFS(СВЦЭМ!$D$33:$D$776,СВЦЭМ!$A$33:$A$776,$A120,СВЦЭМ!$B$33:$B$776,Y$119)+'СЕТ СН'!$H$14+СВЦЭМ!$D$10+'СЕТ СН'!$H$6-'СЕТ СН'!$H$26</f>
        <v>1136.3142767100001</v>
      </c>
      <c r="AA120" s="45"/>
    </row>
    <row r="121" spans="1:27" ht="15.75" x14ac:dyDescent="0.2">
      <c r="A121" s="35">
        <f>A120+1</f>
        <v>43740</v>
      </c>
      <c r="B121" s="36">
        <f>SUMIFS(СВЦЭМ!$D$33:$D$776,СВЦЭМ!$A$33:$A$776,$A121,СВЦЭМ!$B$33:$B$776,B$119)+'СЕТ СН'!$H$14+СВЦЭМ!$D$10+'СЕТ СН'!$H$6-'СЕТ СН'!$H$26</f>
        <v>1181.39440255</v>
      </c>
      <c r="C121" s="36">
        <f>SUMIFS(СВЦЭМ!$D$33:$D$776,СВЦЭМ!$A$33:$A$776,$A121,СВЦЭМ!$B$33:$B$776,C$119)+'СЕТ СН'!$H$14+СВЦЭМ!$D$10+'СЕТ СН'!$H$6-'СЕТ СН'!$H$26</f>
        <v>1208.3687832300002</v>
      </c>
      <c r="D121" s="36">
        <f>SUMIFS(СВЦЭМ!$D$33:$D$776,СВЦЭМ!$A$33:$A$776,$A121,СВЦЭМ!$B$33:$B$776,D$119)+'СЕТ СН'!$H$14+СВЦЭМ!$D$10+'СЕТ СН'!$H$6-'СЕТ СН'!$H$26</f>
        <v>1222.94148724</v>
      </c>
      <c r="E121" s="36">
        <f>SUMIFS(СВЦЭМ!$D$33:$D$776,СВЦЭМ!$A$33:$A$776,$A121,СВЦЭМ!$B$33:$B$776,E$119)+'СЕТ СН'!$H$14+СВЦЭМ!$D$10+'СЕТ СН'!$H$6-'СЕТ СН'!$H$26</f>
        <v>1228.9338985600002</v>
      </c>
      <c r="F121" s="36">
        <f>SUMIFS(СВЦЭМ!$D$33:$D$776,СВЦЭМ!$A$33:$A$776,$A121,СВЦЭМ!$B$33:$B$776,F$119)+'СЕТ СН'!$H$14+СВЦЭМ!$D$10+'СЕТ СН'!$H$6-'СЕТ СН'!$H$26</f>
        <v>1245.8118072699999</v>
      </c>
      <c r="G121" s="36">
        <f>SUMIFS(СВЦЭМ!$D$33:$D$776,СВЦЭМ!$A$33:$A$776,$A121,СВЦЭМ!$B$33:$B$776,G$119)+'СЕТ СН'!$H$14+СВЦЭМ!$D$10+'СЕТ СН'!$H$6-'СЕТ СН'!$H$26</f>
        <v>1226.5664211799999</v>
      </c>
      <c r="H121" s="36">
        <f>SUMIFS(СВЦЭМ!$D$33:$D$776,СВЦЭМ!$A$33:$A$776,$A121,СВЦЭМ!$B$33:$B$776,H$119)+'СЕТ СН'!$H$14+СВЦЭМ!$D$10+'СЕТ СН'!$H$6-'СЕТ СН'!$H$26</f>
        <v>1164.0154438100001</v>
      </c>
      <c r="I121" s="36">
        <f>SUMIFS(СВЦЭМ!$D$33:$D$776,СВЦЭМ!$A$33:$A$776,$A121,СВЦЭМ!$B$33:$B$776,I$119)+'СЕТ СН'!$H$14+СВЦЭМ!$D$10+'СЕТ СН'!$H$6-'СЕТ СН'!$H$26</f>
        <v>1075.5902462600002</v>
      </c>
      <c r="J121" s="36">
        <f>SUMIFS(СВЦЭМ!$D$33:$D$776,СВЦЭМ!$A$33:$A$776,$A121,СВЦЭМ!$B$33:$B$776,J$119)+'СЕТ СН'!$H$14+СВЦЭМ!$D$10+'СЕТ СН'!$H$6-'СЕТ СН'!$H$26</f>
        <v>1071.1532969</v>
      </c>
      <c r="K121" s="36">
        <f>SUMIFS(СВЦЭМ!$D$33:$D$776,СВЦЭМ!$A$33:$A$776,$A121,СВЦЭМ!$B$33:$B$776,K$119)+'СЕТ СН'!$H$14+СВЦЭМ!$D$10+'СЕТ СН'!$H$6-'СЕТ СН'!$H$26</f>
        <v>1081.7488072000001</v>
      </c>
      <c r="L121" s="36">
        <f>SUMIFS(СВЦЭМ!$D$33:$D$776,СВЦЭМ!$A$33:$A$776,$A121,СВЦЭМ!$B$33:$B$776,L$119)+'СЕТ СН'!$H$14+СВЦЭМ!$D$10+'СЕТ СН'!$H$6-'СЕТ СН'!$H$26</f>
        <v>1081.9923027899999</v>
      </c>
      <c r="M121" s="36">
        <f>SUMIFS(СВЦЭМ!$D$33:$D$776,СВЦЭМ!$A$33:$A$776,$A121,СВЦЭМ!$B$33:$B$776,M$119)+'СЕТ СН'!$H$14+СВЦЭМ!$D$10+'СЕТ СН'!$H$6-'СЕТ СН'!$H$26</f>
        <v>1073.1950664599999</v>
      </c>
      <c r="N121" s="36">
        <f>SUMIFS(СВЦЭМ!$D$33:$D$776,СВЦЭМ!$A$33:$A$776,$A121,СВЦЭМ!$B$33:$B$776,N$119)+'СЕТ СН'!$H$14+СВЦЭМ!$D$10+'СЕТ СН'!$H$6-'СЕТ СН'!$H$26</f>
        <v>1068.1641585699999</v>
      </c>
      <c r="O121" s="36">
        <f>SUMIFS(СВЦЭМ!$D$33:$D$776,СВЦЭМ!$A$33:$A$776,$A121,СВЦЭМ!$B$33:$B$776,O$119)+'СЕТ СН'!$H$14+СВЦЭМ!$D$10+'СЕТ СН'!$H$6-'СЕТ СН'!$H$26</f>
        <v>1070.24485355</v>
      </c>
      <c r="P121" s="36">
        <f>SUMIFS(СВЦЭМ!$D$33:$D$776,СВЦЭМ!$A$33:$A$776,$A121,СВЦЭМ!$B$33:$B$776,P$119)+'СЕТ СН'!$H$14+СВЦЭМ!$D$10+'СЕТ СН'!$H$6-'СЕТ СН'!$H$26</f>
        <v>1074.28649963</v>
      </c>
      <c r="Q121" s="36">
        <f>SUMIFS(СВЦЭМ!$D$33:$D$776,СВЦЭМ!$A$33:$A$776,$A121,СВЦЭМ!$B$33:$B$776,Q$119)+'СЕТ СН'!$H$14+СВЦЭМ!$D$10+'СЕТ СН'!$H$6-'СЕТ СН'!$H$26</f>
        <v>1076.7886360100001</v>
      </c>
      <c r="R121" s="36">
        <f>SUMIFS(СВЦЭМ!$D$33:$D$776,СВЦЭМ!$A$33:$A$776,$A121,СВЦЭМ!$B$33:$B$776,R$119)+'СЕТ СН'!$H$14+СВЦЭМ!$D$10+'СЕТ СН'!$H$6-'СЕТ СН'!$H$26</f>
        <v>1081.58326132</v>
      </c>
      <c r="S121" s="36">
        <f>SUMIFS(СВЦЭМ!$D$33:$D$776,СВЦЭМ!$A$33:$A$776,$A121,СВЦЭМ!$B$33:$B$776,S$119)+'СЕТ СН'!$H$14+СВЦЭМ!$D$10+'СЕТ СН'!$H$6-'СЕТ СН'!$H$26</f>
        <v>1076.430051</v>
      </c>
      <c r="T121" s="36">
        <f>SUMIFS(СВЦЭМ!$D$33:$D$776,СВЦЭМ!$A$33:$A$776,$A121,СВЦЭМ!$B$33:$B$776,T$119)+'СЕТ СН'!$H$14+СВЦЭМ!$D$10+'СЕТ СН'!$H$6-'СЕТ СН'!$H$26</f>
        <v>1081.9899208500001</v>
      </c>
      <c r="U121" s="36">
        <f>SUMIFS(СВЦЭМ!$D$33:$D$776,СВЦЭМ!$A$33:$A$776,$A121,СВЦЭМ!$B$33:$B$776,U$119)+'СЕТ СН'!$H$14+СВЦЭМ!$D$10+'СЕТ СН'!$H$6-'СЕТ СН'!$H$26</f>
        <v>1103.8791760399999</v>
      </c>
      <c r="V121" s="36">
        <f>SUMIFS(СВЦЭМ!$D$33:$D$776,СВЦЭМ!$A$33:$A$776,$A121,СВЦЭМ!$B$33:$B$776,V$119)+'СЕТ СН'!$H$14+СВЦЭМ!$D$10+'СЕТ СН'!$H$6-'СЕТ СН'!$H$26</f>
        <v>1101.50337201</v>
      </c>
      <c r="W121" s="36">
        <f>SUMIFS(СВЦЭМ!$D$33:$D$776,СВЦЭМ!$A$33:$A$776,$A121,СВЦЭМ!$B$33:$B$776,W$119)+'СЕТ СН'!$H$14+СВЦЭМ!$D$10+'СЕТ СН'!$H$6-'СЕТ СН'!$H$26</f>
        <v>1082.4546049400001</v>
      </c>
      <c r="X121" s="36">
        <f>SUMIFS(СВЦЭМ!$D$33:$D$776,СВЦЭМ!$A$33:$A$776,$A121,СВЦЭМ!$B$33:$B$776,X$119)+'СЕТ СН'!$H$14+СВЦЭМ!$D$10+'СЕТ СН'!$H$6-'СЕТ СН'!$H$26</f>
        <v>1072.38409675</v>
      </c>
      <c r="Y121" s="36">
        <f>SUMIFS(СВЦЭМ!$D$33:$D$776,СВЦЭМ!$A$33:$A$776,$A121,СВЦЭМ!$B$33:$B$776,Y$119)+'СЕТ СН'!$H$14+СВЦЭМ!$D$10+'СЕТ СН'!$H$6-'СЕТ СН'!$H$26</f>
        <v>1145.44379284</v>
      </c>
    </row>
    <row r="122" spans="1:27" ht="15.75" x14ac:dyDescent="0.2">
      <c r="A122" s="35">
        <f t="shared" ref="A122:A150" si="3">A121+1</f>
        <v>43741</v>
      </c>
      <c r="B122" s="36">
        <f>SUMIFS(СВЦЭМ!$D$33:$D$776,СВЦЭМ!$A$33:$A$776,$A122,СВЦЭМ!$B$33:$B$776,B$119)+'СЕТ СН'!$H$14+СВЦЭМ!$D$10+'СЕТ СН'!$H$6-'СЕТ СН'!$H$26</f>
        <v>1187.16315822</v>
      </c>
      <c r="C122" s="36">
        <f>SUMIFS(СВЦЭМ!$D$33:$D$776,СВЦЭМ!$A$33:$A$776,$A122,СВЦЭМ!$B$33:$B$776,C$119)+'СЕТ СН'!$H$14+СВЦЭМ!$D$10+'СЕТ СН'!$H$6-'СЕТ СН'!$H$26</f>
        <v>1224.7893778</v>
      </c>
      <c r="D122" s="36">
        <f>SUMIFS(СВЦЭМ!$D$33:$D$776,СВЦЭМ!$A$33:$A$776,$A122,СВЦЭМ!$B$33:$B$776,D$119)+'СЕТ СН'!$H$14+СВЦЭМ!$D$10+'СЕТ СН'!$H$6-'СЕТ СН'!$H$26</f>
        <v>1247.1942575</v>
      </c>
      <c r="E122" s="36">
        <f>SUMIFS(СВЦЭМ!$D$33:$D$776,СВЦЭМ!$A$33:$A$776,$A122,СВЦЭМ!$B$33:$B$776,E$119)+'СЕТ СН'!$H$14+СВЦЭМ!$D$10+'СЕТ СН'!$H$6-'СЕТ СН'!$H$26</f>
        <v>1252.73180482</v>
      </c>
      <c r="F122" s="36">
        <f>SUMIFS(СВЦЭМ!$D$33:$D$776,СВЦЭМ!$A$33:$A$776,$A122,СВЦЭМ!$B$33:$B$776,F$119)+'СЕТ СН'!$H$14+СВЦЭМ!$D$10+'СЕТ СН'!$H$6-'СЕТ СН'!$H$26</f>
        <v>1249.4617490099999</v>
      </c>
      <c r="G122" s="36">
        <f>SUMIFS(СВЦЭМ!$D$33:$D$776,СВЦЭМ!$A$33:$A$776,$A122,СВЦЭМ!$B$33:$B$776,G$119)+'СЕТ СН'!$H$14+СВЦЭМ!$D$10+'СЕТ СН'!$H$6-'СЕТ СН'!$H$26</f>
        <v>1234.0967368800002</v>
      </c>
      <c r="H122" s="36">
        <f>SUMIFS(СВЦЭМ!$D$33:$D$776,СВЦЭМ!$A$33:$A$776,$A122,СВЦЭМ!$B$33:$B$776,H$119)+'СЕТ СН'!$H$14+СВЦЭМ!$D$10+'СЕТ СН'!$H$6-'СЕТ СН'!$H$26</f>
        <v>1164.27058597</v>
      </c>
      <c r="I122" s="36">
        <f>SUMIFS(СВЦЭМ!$D$33:$D$776,СВЦЭМ!$A$33:$A$776,$A122,СВЦЭМ!$B$33:$B$776,I$119)+'СЕТ СН'!$H$14+СВЦЭМ!$D$10+'СЕТ СН'!$H$6-'СЕТ СН'!$H$26</f>
        <v>1083.2239286399999</v>
      </c>
      <c r="J122" s="36">
        <f>SUMIFS(СВЦЭМ!$D$33:$D$776,СВЦЭМ!$A$33:$A$776,$A122,СВЦЭМ!$B$33:$B$776,J$119)+'СЕТ СН'!$H$14+СВЦЭМ!$D$10+'СЕТ СН'!$H$6-'СЕТ СН'!$H$26</f>
        <v>1085.6704622000002</v>
      </c>
      <c r="K122" s="36">
        <f>SUMIFS(СВЦЭМ!$D$33:$D$776,СВЦЭМ!$A$33:$A$776,$A122,СВЦЭМ!$B$33:$B$776,K$119)+'СЕТ СН'!$H$14+СВЦЭМ!$D$10+'СЕТ СН'!$H$6-'СЕТ СН'!$H$26</f>
        <v>1097.03792866</v>
      </c>
      <c r="L122" s="36">
        <f>SUMIFS(СВЦЭМ!$D$33:$D$776,СВЦЭМ!$A$33:$A$776,$A122,СВЦЭМ!$B$33:$B$776,L$119)+'СЕТ СН'!$H$14+СВЦЭМ!$D$10+'СЕТ СН'!$H$6-'СЕТ СН'!$H$26</f>
        <v>1103.5368606100001</v>
      </c>
      <c r="M122" s="36">
        <f>SUMIFS(СВЦЭМ!$D$33:$D$776,СВЦЭМ!$A$33:$A$776,$A122,СВЦЭМ!$B$33:$B$776,M$119)+'СЕТ СН'!$H$14+СВЦЭМ!$D$10+'СЕТ СН'!$H$6-'СЕТ СН'!$H$26</f>
        <v>1094.80290031</v>
      </c>
      <c r="N122" s="36">
        <f>SUMIFS(СВЦЭМ!$D$33:$D$776,СВЦЭМ!$A$33:$A$776,$A122,СВЦЭМ!$B$33:$B$776,N$119)+'СЕТ СН'!$H$14+СВЦЭМ!$D$10+'СЕТ СН'!$H$6-'СЕТ СН'!$H$26</f>
        <v>1136.92596626</v>
      </c>
      <c r="O122" s="36">
        <f>SUMIFS(СВЦЭМ!$D$33:$D$776,СВЦЭМ!$A$33:$A$776,$A122,СВЦЭМ!$B$33:$B$776,O$119)+'СЕТ СН'!$H$14+СВЦЭМ!$D$10+'СЕТ СН'!$H$6-'СЕТ СН'!$H$26</f>
        <v>1186.6867183100001</v>
      </c>
      <c r="P122" s="36">
        <f>SUMIFS(СВЦЭМ!$D$33:$D$776,СВЦЭМ!$A$33:$A$776,$A122,СВЦЭМ!$B$33:$B$776,P$119)+'СЕТ СН'!$H$14+СВЦЭМ!$D$10+'СЕТ СН'!$H$6-'СЕТ СН'!$H$26</f>
        <v>1188.5181006800001</v>
      </c>
      <c r="Q122" s="36">
        <f>SUMIFS(СВЦЭМ!$D$33:$D$776,СВЦЭМ!$A$33:$A$776,$A122,СВЦЭМ!$B$33:$B$776,Q$119)+'СЕТ СН'!$H$14+СВЦЭМ!$D$10+'СЕТ СН'!$H$6-'СЕТ СН'!$H$26</f>
        <v>1184.6021475800001</v>
      </c>
      <c r="R122" s="36">
        <f>SUMIFS(СВЦЭМ!$D$33:$D$776,СВЦЭМ!$A$33:$A$776,$A122,СВЦЭМ!$B$33:$B$776,R$119)+'СЕТ СН'!$H$14+СВЦЭМ!$D$10+'СЕТ СН'!$H$6-'СЕТ СН'!$H$26</f>
        <v>1131.6848334800002</v>
      </c>
      <c r="S122" s="36">
        <f>SUMIFS(СВЦЭМ!$D$33:$D$776,СВЦЭМ!$A$33:$A$776,$A122,СВЦЭМ!$B$33:$B$776,S$119)+'СЕТ СН'!$H$14+СВЦЭМ!$D$10+'СЕТ СН'!$H$6-'СЕТ СН'!$H$26</f>
        <v>1116.9844346300001</v>
      </c>
      <c r="T122" s="36">
        <f>SUMIFS(СВЦЭМ!$D$33:$D$776,СВЦЭМ!$A$33:$A$776,$A122,СВЦЭМ!$B$33:$B$776,T$119)+'СЕТ СН'!$H$14+СВЦЭМ!$D$10+'СЕТ СН'!$H$6-'СЕТ СН'!$H$26</f>
        <v>1104.9850230699999</v>
      </c>
      <c r="U122" s="36">
        <f>SUMIFS(СВЦЭМ!$D$33:$D$776,СВЦЭМ!$A$33:$A$776,$A122,СВЦЭМ!$B$33:$B$776,U$119)+'СЕТ СН'!$H$14+СВЦЭМ!$D$10+'СЕТ СН'!$H$6-'СЕТ СН'!$H$26</f>
        <v>1114.6431732199999</v>
      </c>
      <c r="V122" s="36">
        <f>SUMIFS(СВЦЭМ!$D$33:$D$776,СВЦЭМ!$A$33:$A$776,$A122,СВЦЭМ!$B$33:$B$776,V$119)+'СЕТ СН'!$H$14+СВЦЭМ!$D$10+'СЕТ СН'!$H$6-'СЕТ СН'!$H$26</f>
        <v>1118.5435211500001</v>
      </c>
      <c r="W122" s="36">
        <f>SUMIFS(СВЦЭМ!$D$33:$D$776,СВЦЭМ!$A$33:$A$776,$A122,СВЦЭМ!$B$33:$B$776,W$119)+'СЕТ СН'!$H$14+СВЦЭМ!$D$10+'СЕТ СН'!$H$6-'СЕТ СН'!$H$26</f>
        <v>1117.9382148700001</v>
      </c>
      <c r="X122" s="36">
        <f>SUMIFS(СВЦЭМ!$D$33:$D$776,СВЦЭМ!$A$33:$A$776,$A122,СВЦЭМ!$B$33:$B$776,X$119)+'СЕТ СН'!$H$14+СВЦЭМ!$D$10+'СЕТ СН'!$H$6-'СЕТ СН'!$H$26</f>
        <v>1085.2700448999999</v>
      </c>
      <c r="Y122" s="36">
        <f>SUMIFS(СВЦЭМ!$D$33:$D$776,СВЦЭМ!$A$33:$A$776,$A122,СВЦЭМ!$B$33:$B$776,Y$119)+'СЕТ СН'!$H$14+СВЦЭМ!$D$10+'СЕТ СН'!$H$6-'СЕТ СН'!$H$26</f>
        <v>1108.01172982</v>
      </c>
    </row>
    <row r="123" spans="1:27" ht="15.75" x14ac:dyDescent="0.2">
      <c r="A123" s="35">
        <f t="shared" si="3"/>
        <v>43742</v>
      </c>
      <c r="B123" s="36">
        <f>SUMIFS(СВЦЭМ!$D$33:$D$776,СВЦЭМ!$A$33:$A$776,$A123,СВЦЭМ!$B$33:$B$776,B$119)+'СЕТ СН'!$H$14+СВЦЭМ!$D$10+'СЕТ СН'!$H$6-'СЕТ СН'!$H$26</f>
        <v>1181.3011126400002</v>
      </c>
      <c r="C123" s="36">
        <f>SUMIFS(СВЦЭМ!$D$33:$D$776,СВЦЭМ!$A$33:$A$776,$A123,СВЦЭМ!$B$33:$B$776,C$119)+'СЕТ СН'!$H$14+СВЦЭМ!$D$10+'СЕТ СН'!$H$6-'СЕТ СН'!$H$26</f>
        <v>1213.77957105</v>
      </c>
      <c r="D123" s="36">
        <f>SUMIFS(СВЦЭМ!$D$33:$D$776,СВЦЭМ!$A$33:$A$776,$A123,СВЦЭМ!$B$33:$B$776,D$119)+'СЕТ СН'!$H$14+СВЦЭМ!$D$10+'СЕТ СН'!$H$6-'СЕТ СН'!$H$26</f>
        <v>1216.8717610600002</v>
      </c>
      <c r="E123" s="36">
        <f>SUMIFS(СВЦЭМ!$D$33:$D$776,СВЦЭМ!$A$33:$A$776,$A123,СВЦЭМ!$B$33:$B$776,E$119)+'СЕТ СН'!$H$14+СВЦЭМ!$D$10+'СЕТ СН'!$H$6-'СЕТ СН'!$H$26</f>
        <v>1237.77448058</v>
      </c>
      <c r="F123" s="36">
        <f>SUMIFS(СВЦЭМ!$D$33:$D$776,СВЦЭМ!$A$33:$A$776,$A123,СВЦЭМ!$B$33:$B$776,F$119)+'СЕТ СН'!$H$14+СВЦЭМ!$D$10+'СЕТ СН'!$H$6-'СЕТ СН'!$H$26</f>
        <v>1215.8042157700002</v>
      </c>
      <c r="G123" s="36">
        <f>SUMIFS(СВЦЭМ!$D$33:$D$776,СВЦЭМ!$A$33:$A$776,$A123,СВЦЭМ!$B$33:$B$776,G$119)+'СЕТ СН'!$H$14+СВЦЭМ!$D$10+'СЕТ СН'!$H$6-'СЕТ СН'!$H$26</f>
        <v>1190.6889079600001</v>
      </c>
      <c r="H123" s="36">
        <f>SUMIFS(СВЦЭМ!$D$33:$D$776,СВЦЭМ!$A$33:$A$776,$A123,СВЦЭМ!$B$33:$B$776,H$119)+'СЕТ СН'!$H$14+СВЦЭМ!$D$10+'СЕТ СН'!$H$6-'СЕТ СН'!$H$26</f>
        <v>1142.6614328999999</v>
      </c>
      <c r="I123" s="36">
        <f>SUMIFS(СВЦЭМ!$D$33:$D$776,СВЦЭМ!$A$33:$A$776,$A123,СВЦЭМ!$B$33:$B$776,I$119)+'СЕТ СН'!$H$14+СВЦЭМ!$D$10+'СЕТ СН'!$H$6-'СЕТ СН'!$H$26</f>
        <v>1059.17069713</v>
      </c>
      <c r="J123" s="36">
        <f>SUMIFS(СВЦЭМ!$D$33:$D$776,СВЦЭМ!$A$33:$A$776,$A123,СВЦЭМ!$B$33:$B$776,J$119)+'СЕТ СН'!$H$14+СВЦЭМ!$D$10+'СЕТ СН'!$H$6-'СЕТ СН'!$H$26</f>
        <v>1062.3227872500001</v>
      </c>
      <c r="K123" s="36">
        <f>SUMIFS(СВЦЭМ!$D$33:$D$776,СВЦЭМ!$A$33:$A$776,$A123,СВЦЭМ!$B$33:$B$776,K$119)+'СЕТ СН'!$H$14+СВЦЭМ!$D$10+'СЕТ СН'!$H$6-'СЕТ СН'!$H$26</f>
        <v>1079.43603011</v>
      </c>
      <c r="L123" s="36">
        <f>SUMIFS(СВЦЭМ!$D$33:$D$776,СВЦЭМ!$A$33:$A$776,$A123,СВЦЭМ!$B$33:$B$776,L$119)+'СЕТ СН'!$H$14+СВЦЭМ!$D$10+'СЕТ СН'!$H$6-'СЕТ СН'!$H$26</f>
        <v>1082.0499996399999</v>
      </c>
      <c r="M123" s="36">
        <f>SUMIFS(СВЦЭМ!$D$33:$D$776,СВЦЭМ!$A$33:$A$776,$A123,СВЦЭМ!$B$33:$B$776,M$119)+'СЕТ СН'!$H$14+СВЦЭМ!$D$10+'СЕТ СН'!$H$6-'СЕТ СН'!$H$26</f>
        <v>1074.8210180999999</v>
      </c>
      <c r="N123" s="36">
        <f>SUMIFS(СВЦЭМ!$D$33:$D$776,СВЦЭМ!$A$33:$A$776,$A123,СВЦЭМ!$B$33:$B$776,N$119)+'СЕТ СН'!$H$14+СВЦЭМ!$D$10+'СЕТ СН'!$H$6-'СЕТ СН'!$H$26</f>
        <v>1070.9877063200001</v>
      </c>
      <c r="O123" s="36">
        <f>SUMIFS(СВЦЭМ!$D$33:$D$776,СВЦЭМ!$A$33:$A$776,$A123,СВЦЭМ!$B$33:$B$776,O$119)+'СЕТ СН'!$H$14+СВЦЭМ!$D$10+'СЕТ СН'!$H$6-'СЕТ СН'!$H$26</f>
        <v>1071.1630788800001</v>
      </c>
      <c r="P123" s="36">
        <f>SUMIFS(СВЦЭМ!$D$33:$D$776,СВЦЭМ!$A$33:$A$776,$A123,СВЦЭМ!$B$33:$B$776,P$119)+'СЕТ СН'!$H$14+СВЦЭМ!$D$10+'СЕТ СН'!$H$6-'СЕТ СН'!$H$26</f>
        <v>1071.0149033800001</v>
      </c>
      <c r="Q123" s="36">
        <f>SUMIFS(СВЦЭМ!$D$33:$D$776,СВЦЭМ!$A$33:$A$776,$A123,СВЦЭМ!$B$33:$B$776,Q$119)+'СЕТ СН'!$H$14+СВЦЭМ!$D$10+'СЕТ СН'!$H$6-'СЕТ СН'!$H$26</f>
        <v>1069.6753334300001</v>
      </c>
      <c r="R123" s="36">
        <f>SUMIFS(СВЦЭМ!$D$33:$D$776,СВЦЭМ!$A$33:$A$776,$A123,СВЦЭМ!$B$33:$B$776,R$119)+'СЕТ СН'!$H$14+СВЦЭМ!$D$10+'СЕТ СН'!$H$6-'СЕТ СН'!$H$26</f>
        <v>1064.73761328</v>
      </c>
      <c r="S123" s="36">
        <f>SUMIFS(СВЦЭМ!$D$33:$D$776,СВЦЭМ!$A$33:$A$776,$A123,СВЦЭМ!$B$33:$B$776,S$119)+'СЕТ СН'!$H$14+СВЦЭМ!$D$10+'СЕТ СН'!$H$6-'СЕТ СН'!$H$26</f>
        <v>1063.9618474200001</v>
      </c>
      <c r="T123" s="36">
        <f>SUMIFS(СВЦЭМ!$D$33:$D$776,СВЦЭМ!$A$33:$A$776,$A123,СВЦЭМ!$B$33:$B$776,T$119)+'СЕТ СН'!$H$14+СВЦЭМ!$D$10+'СЕТ СН'!$H$6-'СЕТ СН'!$H$26</f>
        <v>1067.38919743</v>
      </c>
      <c r="U123" s="36">
        <f>SUMIFS(СВЦЭМ!$D$33:$D$776,СВЦЭМ!$A$33:$A$776,$A123,СВЦЭМ!$B$33:$B$776,U$119)+'СЕТ СН'!$H$14+СВЦЭМ!$D$10+'СЕТ СН'!$H$6-'СЕТ СН'!$H$26</f>
        <v>1083.3670743100001</v>
      </c>
      <c r="V123" s="36">
        <f>SUMIFS(СВЦЭМ!$D$33:$D$776,СВЦЭМ!$A$33:$A$776,$A123,СВЦЭМ!$B$33:$B$776,V$119)+'СЕТ СН'!$H$14+СВЦЭМ!$D$10+'СЕТ СН'!$H$6-'СЕТ СН'!$H$26</f>
        <v>1077.5862206199999</v>
      </c>
      <c r="W123" s="36">
        <f>SUMIFS(СВЦЭМ!$D$33:$D$776,СВЦЭМ!$A$33:$A$776,$A123,СВЦЭМ!$B$33:$B$776,W$119)+'СЕТ СН'!$H$14+СВЦЭМ!$D$10+'СЕТ СН'!$H$6-'СЕТ СН'!$H$26</f>
        <v>1059.8521146</v>
      </c>
      <c r="X123" s="36">
        <f>SUMIFS(СВЦЭМ!$D$33:$D$776,СВЦЭМ!$A$33:$A$776,$A123,СВЦЭМ!$B$33:$B$776,X$119)+'СЕТ СН'!$H$14+СВЦЭМ!$D$10+'СЕТ СН'!$H$6-'СЕТ СН'!$H$26</f>
        <v>1088.2984118600002</v>
      </c>
      <c r="Y123" s="36">
        <f>SUMIFS(СВЦЭМ!$D$33:$D$776,СВЦЭМ!$A$33:$A$776,$A123,СВЦЭМ!$B$33:$B$776,Y$119)+'СЕТ СН'!$H$14+СВЦЭМ!$D$10+'СЕТ СН'!$H$6-'СЕТ СН'!$H$26</f>
        <v>1150.6838862899999</v>
      </c>
    </row>
    <row r="124" spans="1:27" ht="15.75" x14ac:dyDescent="0.2">
      <c r="A124" s="35">
        <f t="shared" si="3"/>
        <v>43743</v>
      </c>
      <c r="B124" s="36">
        <f>SUMIFS(СВЦЭМ!$D$33:$D$776,СВЦЭМ!$A$33:$A$776,$A124,СВЦЭМ!$B$33:$B$776,B$119)+'СЕТ СН'!$H$14+СВЦЭМ!$D$10+'СЕТ СН'!$H$6-'СЕТ СН'!$H$26</f>
        <v>1188.0274443600001</v>
      </c>
      <c r="C124" s="36">
        <f>SUMIFS(СВЦЭМ!$D$33:$D$776,СВЦЭМ!$A$33:$A$776,$A124,СВЦЭМ!$B$33:$B$776,C$119)+'СЕТ СН'!$H$14+СВЦЭМ!$D$10+'СЕТ СН'!$H$6-'СЕТ СН'!$H$26</f>
        <v>1230.4974081099999</v>
      </c>
      <c r="D124" s="36">
        <f>SUMIFS(СВЦЭМ!$D$33:$D$776,СВЦЭМ!$A$33:$A$776,$A124,СВЦЭМ!$B$33:$B$776,D$119)+'СЕТ СН'!$H$14+СВЦЭМ!$D$10+'СЕТ СН'!$H$6-'СЕТ СН'!$H$26</f>
        <v>1241.9449819700001</v>
      </c>
      <c r="E124" s="36">
        <f>SUMIFS(СВЦЭМ!$D$33:$D$776,СВЦЭМ!$A$33:$A$776,$A124,СВЦЭМ!$B$33:$B$776,E$119)+'СЕТ СН'!$H$14+СВЦЭМ!$D$10+'СЕТ СН'!$H$6-'СЕТ СН'!$H$26</f>
        <v>1247.44290144</v>
      </c>
      <c r="F124" s="36">
        <f>SUMIFS(СВЦЭМ!$D$33:$D$776,СВЦЭМ!$A$33:$A$776,$A124,СВЦЭМ!$B$33:$B$776,F$119)+'СЕТ СН'!$H$14+СВЦЭМ!$D$10+'СЕТ СН'!$H$6-'СЕТ СН'!$H$26</f>
        <v>1237.3592927</v>
      </c>
      <c r="G124" s="36">
        <f>SUMIFS(СВЦЭМ!$D$33:$D$776,СВЦЭМ!$A$33:$A$776,$A124,СВЦЭМ!$B$33:$B$776,G$119)+'СЕТ СН'!$H$14+СВЦЭМ!$D$10+'СЕТ СН'!$H$6-'СЕТ СН'!$H$26</f>
        <v>1234.66076157</v>
      </c>
      <c r="H124" s="36">
        <f>SUMIFS(СВЦЭМ!$D$33:$D$776,СВЦЭМ!$A$33:$A$776,$A124,СВЦЭМ!$B$33:$B$776,H$119)+'СЕТ СН'!$H$14+СВЦЭМ!$D$10+'СЕТ СН'!$H$6-'СЕТ СН'!$H$26</f>
        <v>1203.6180721300002</v>
      </c>
      <c r="I124" s="36">
        <f>SUMIFS(СВЦЭМ!$D$33:$D$776,СВЦЭМ!$A$33:$A$776,$A124,СВЦЭМ!$B$33:$B$776,I$119)+'СЕТ СН'!$H$14+СВЦЭМ!$D$10+'СЕТ СН'!$H$6-'СЕТ СН'!$H$26</f>
        <v>1133.94412586</v>
      </c>
      <c r="J124" s="36">
        <f>SUMIFS(СВЦЭМ!$D$33:$D$776,СВЦЭМ!$A$33:$A$776,$A124,СВЦЭМ!$B$33:$B$776,J$119)+'СЕТ СН'!$H$14+СВЦЭМ!$D$10+'СЕТ СН'!$H$6-'СЕТ СН'!$H$26</f>
        <v>1076.22731795</v>
      </c>
      <c r="K124" s="36">
        <f>SUMIFS(СВЦЭМ!$D$33:$D$776,СВЦЭМ!$A$33:$A$776,$A124,СВЦЭМ!$B$33:$B$776,K$119)+'СЕТ СН'!$H$14+СВЦЭМ!$D$10+'СЕТ СН'!$H$6-'СЕТ СН'!$H$26</f>
        <v>1060.44646599</v>
      </c>
      <c r="L124" s="36">
        <f>SUMIFS(СВЦЭМ!$D$33:$D$776,СВЦЭМ!$A$33:$A$776,$A124,СВЦЭМ!$B$33:$B$776,L$119)+'СЕТ СН'!$H$14+СВЦЭМ!$D$10+'СЕТ СН'!$H$6-'СЕТ СН'!$H$26</f>
        <v>1070.52652908</v>
      </c>
      <c r="M124" s="36">
        <f>SUMIFS(СВЦЭМ!$D$33:$D$776,СВЦЭМ!$A$33:$A$776,$A124,СВЦЭМ!$B$33:$B$776,M$119)+'СЕТ СН'!$H$14+СВЦЭМ!$D$10+'СЕТ СН'!$H$6-'СЕТ СН'!$H$26</f>
        <v>1064.01910105</v>
      </c>
      <c r="N124" s="36">
        <f>SUMIFS(СВЦЭМ!$D$33:$D$776,СВЦЭМ!$A$33:$A$776,$A124,СВЦЭМ!$B$33:$B$776,N$119)+'СЕТ СН'!$H$14+СВЦЭМ!$D$10+'СЕТ СН'!$H$6-'СЕТ СН'!$H$26</f>
        <v>1063.3823610500001</v>
      </c>
      <c r="O124" s="36">
        <f>SUMIFS(СВЦЭМ!$D$33:$D$776,СВЦЭМ!$A$33:$A$776,$A124,СВЦЭМ!$B$33:$B$776,O$119)+'СЕТ СН'!$H$14+СВЦЭМ!$D$10+'СЕТ СН'!$H$6-'СЕТ СН'!$H$26</f>
        <v>1068.6960862999999</v>
      </c>
      <c r="P124" s="36">
        <f>SUMIFS(СВЦЭМ!$D$33:$D$776,СВЦЭМ!$A$33:$A$776,$A124,СВЦЭМ!$B$33:$B$776,P$119)+'СЕТ СН'!$H$14+СВЦЭМ!$D$10+'СЕТ СН'!$H$6-'СЕТ СН'!$H$26</f>
        <v>1075.9106204100001</v>
      </c>
      <c r="Q124" s="36">
        <f>SUMIFS(СВЦЭМ!$D$33:$D$776,СВЦЭМ!$A$33:$A$776,$A124,СВЦЭМ!$B$33:$B$776,Q$119)+'СЕТ СН'!$H$14+СВЦЭМ!$D$10+'СЕТ СН'!$H$6-'СЕТ СН'!$H$26</f>
        <v>1077.22643819</v>
      </c>
      <c r="R124" s="36">
        <f>SUMIFS(СВЦЭМ!$D$33:$D$776,СВЦЭМ!$A$33:$A$776,$A124,СВЦЭМ!$B$33:$B$776,R$119)+'СЕТ СН'!$H$14+СВЦЭМ!$D$10+'СЕТ СН'!$H$6-'СЕТ СН'!$H$26</f>
        <v>1080.2669790700002</v>
      </c>
      <c r="S124" s="36">
        <f>SUMIFS(СВЦЭМ!$D$33:$D$776,СВЦЭМ!$A$33:$A$776,$A124,СВЦЭМ!$B$33:$B$776,S$119)+'СЕТ СН'!$H$14+СВЦЭМ!$D$10+'СЕТ СН'!$H$6-'СЕТ СН'!$H$26</f>
        <v>1078.4637091</v>
      </c>
      <c r="T124" s="36">
        <f>SUMIFS(СВЦЭМ!$D$33:$D$776,СВЦЭМ!$A$33:$A$776,$A124,СВЦЭМ!$B$33:$B$776,T$119)+'СЕТ СН'!$H$14+СВЦЭМ!$D$10+'СЕТ СН'!$H$6-'СЕТ СН'!$H$26</f>
        <v>1071.2104994000001</v>
      </c>
      <c r="U124" s="36">
        <f>SUMIFS(СВЦЭМ!$D$33:$D$776,СВЦЭМ!$A$33:$A$776,$A124,СВЦЭМ!$B$33:$B$776,U$119)+'СЕТ СН'!$H$14+СВЦЭМ!$D$10+'СЕТ СН'!$H$6-'СЕТ СН'!$H$26</f>
        <v>1089.6675851499999</v>
      </c>
      <c r="V124" s="36">
        <f>SUMIFS(СВЦЭМ!$D$33:$D$776,СВЦЭМ!$A$33:$A$776,$A124,СВЦЭМ!$B$33:$B$776,V$119)+'СЕТ СН'!$H$14+СВЦЭМ!$D$10+'СЕТ СН'!$H$6-'СЕТ СН'!$H$26</f>
        <v>1091.65918824</v>
      </c>
      <c r="W124" s="36">
        <f>SUMIFS(СВЦЭМ!$D$33:$D$776,СВЦЭМ!$A$33:$A$776,$A124,СВЦЭМ!$B$33:$B$776,W$119)+'СЕТ СН'!$H$14+СВЦЭМ!$D$10+'СЕТ СН'!$H$6-'СЕТ СН'!$H$26</f>
        <v>1080.6412104000001</v>
      </c>
      <c r="X124" s="36">
        <f>SUMIFS(СВЦЭМ!$D$33:$D$776,СВЦЭМ!$A$33:$A$776,$A124,СВЦЭМ!$B$33:$B$776,X$119)+'СЕТ СН'!$H$14+СВЦЭМ!$D$10+'СЕТ СН'!$H$6-'СЕТ СН'!$H$26</f>
        <v>1078.6953478400001</v>
      </c>
      <c r="Y124" s="36">
        <f>SUMIFS(СВЦЭМ!$D$33:$D$776,СВЦЭМ!$A$33:$A$776,$A124,СВЦЭМ!$B$33:$B$776,Y$119)+'СЕТ СН'!$H$14+СВЦЭМ!$D$10+'СЕТ СН'!$H$6-'СЕТ СН'!$H$26</f>
        <v>1178.2486671500001</v>
      </c>
    </row>
    <row r="125" spans="1:27" ht="15.75" x14ac:dyDescent="0.2">
      <c r="A125" s="35">
        <f t="shared" si="3"/>
        <v>43744</v>
      </c>
      <c r="B125" s="36">
        <f>SUMIFS(СВЦЭМ!$D$33:$D$776,СВЦЭМ!$A$33:$A$776,$A125,СВЦЭМ!$B$33:$B$776,B$119)+'СЕТ СН'!$H$14+СВЦЭМ!$D$10+'СЕТ СН'!$H$6-'СЕТ СН'!$H$26</f>
        <v>1172.73960579</v>
      </c>
      <c r="C125" s="36">
        <f>SUMIFS(СВЦЭМ!$D$33:$D$776,СВЦЭМ!$A$33:$A$776,$A125,СВЦЭМ!$B$33:$B$776,C$119)+'СЕТ СН'!$H$14+СВЦЭМ!$D$10+'СЕТ СН'!$H$6-'СЕТ СН'!$H$26</f>
        <v>1203.84375138</v>
      </c>
      <c r="D125" s="36">
        <f>SUMIFS(СВЦЭМ!$D$33:$D$776,СВЦЭМ!$A$33:$A$776,$A125,СВЦЭМ!$B$33:$B$776,D$119)+'СЕТ СН'!$H$14+СВЦЭМ!$D$10+'СЕТ СН'!$H$6-'СЕТ СН'!$H$26</f>
        <v>1227.50325234</v>
      </c>
      <c r="E125" s="36">
        <f>SUMIFS(СВЦЭМ!$D$33:$D$776,СВЦЭМ!$A$33:$A$776,$A125,СВЦЭМ!$B$33:$B$776,E$119)+'СЕТ СН'!$H$14+СВЦЭМ!$D$10+'СЕТ СН'!$H$6-'СЕТ СН'!$H$26</f>
        <v>1236.7476448800001</v>
      </c>
      <c r="F125" s="36">
        <f>SUMIFS(СВЦЭМ!$D$33:$D$776,СВЦЭМ!$A$33:$A$776,$A125,СВЦЭМ!$B$33:$B$776,F$119)+'СЕТ СН'!$H$14+СВЦЭМ!$D$10+'СЕТ СН'!$H$6-'СЕТ СН'!$H$26</f>
        <v>1236.45050532</v>
      </c>
      <c r="G125" s="36">
        <f>SUMIFS(СВЦЭМ!$D$33:$D$776,СВЦЭМ!$A$33:$A$776,$A125,СВЦЭМ!$B$33:$B$776,G$119)+'СЕТ СН'!$H$14+СВЦЭМ!$D$10+'СЕТ СН'!$H$6-'СЕТ СН'!$H$26</f>
        <v>1236.3345075100001</v>
      </c>
      <c r="H125" s="36">
        <f>SUMIFS(СВЦЭМ!$D$33:$D$776,СВЦЭМ!$A$33:$A$776,$A125,СВЦЭМ!$B$33:$B$776,H$119)+'СЕТ СН'!$H$14+СВЦЭМ!$D$10+'СЕТ СН'!$H$6-'СЕТ СН'!$H$26</f>
        <v>1185.1700040200001</v>
      </c>
      <c r="I125" s="36">
        <f>SUMIFS(СВЦЭМ!$D$33:$D$776,СВЦЭМ!$A$33:$A$776,$A125,СВЦЭМ!$B$33:$B$776,I$119)+'СЕТ СН'!$H$14+СВЦЭМ!$D$10+'СЕТ СН'!$H$6-'СЕТ СН'!$H$26</f>
        <v>1102.5779161600001</v>
      </c>
      <c r="J125" s="36">
        <f>SUMIFS(СВЦЭМ!$D$33:$D$776,СВЦЭМ!$A$33:$A$776,$A125,СВЦЭМ!$B$33:$B$776,J$119)+'СЕТ СН'!$H$14+СВЦЭМ!$D$10+'СЕТ СН'!$H$6-'СЕТ СН'!$H$26</f>
        <v>1051.6514162200001</v>
      </c>
      <c r="K125" s="36">
        <f>SUMIFS(СВЦЭМ!$D$33:$D$776,СВЦЭМ!$A$33:$A$776,$A125,СВЦЭМ!$B$33:$B$776,K$119)+'СЕТ СН'!$H$14+СВЦЭМ!$D$10+'СЕТ СН'!$H$6-'СЕТ СН'!$H$26</f>
        <v>1058.1452521800002</v>
      </c>
      <c r="L125" s="36">
        <f>SUMIFS(СВЦЭМ!$D$33:$D$776,СВЦЭМ!$A$33:$A$776,$A125,СВЦЭМ!$B$33:$B$776,L$119)+'СЕТ СН'!$H$14+СВЦЭМ!$D$10+'СЕТ СН'!$H$6-'СЕТ СН'!$H$26</f>
        <v>1073.2026224400001</v>
      </c>
      <c r="M125" s="36">
        <f>SUMIFS(СВЦЭМ!$D$33:$D$776,СВЦЭМ!$A$33:$A$776,$A125,СВЦЭМ!$B$33:$B$776,M$119)+'СЕТ СН'!$H$14+СВЦЭМ!$D$10+'СЕТ СН'!$H$6-'СЕТ СН'!$H$26</f>
        <v>1066.0850861200001</v>
      </c>
      <c r="N125" s="36">
        <f>SUMIFS(СВЦЭМ!$D$33:$D$776,СВЦЭМ!$A$33:$A$776,$A125,СВЦЭМ!$B$33:$B$776,N$119)+'СЕТ СН'!$H$14+СВЦЭМ!$D$10+'СЕТ СН'!$H$6-'СЕТ СН'!$H$26</f>
        <v>1055.4698197900002</v>
      </c>
      <c r="O125" s="36">
        <f>SUMIFS(СВЦЭМ!$D$33:$D$776,СВЦЭМ!$A$33:$A$776,$A125,СВЦЭМ!$B$33:$B$776,O$119)+'СЕТ СН'!$H$14+СВЦЭМ!$D$10+'СЕТ СН'!$H$6-'СЕТ СН'!$H$26</f>
        <v>1056.476492</v>
      </c>
      <c r="P125" s="36">
        <f>SUMIFS(СВЦЭМ!$D$33:$D$776,СВЦЭМ!$A$33:$A$776,$A125,СВЦЭМ!$B$33:$B$776,P$119)+'СЕТ СН'!$H$14+СВЦЭМ!$D$10+'СЕТ СН'!$H$6-'СЕТ СН'!$H$26</f>
        <v>1055.72664996</v>
      </c>
      <c r="Q125" s="36">
        <f>SUMIFS(СВЦЭМ!$D$33:$D$776,СВЦЭМ!$A$33:$A$776,$A125,СВЦЭМ!$B$33:$B$776,Q$119)+'СЕТ СН'!$H$14+СВЦЭМ!$D$10+'СЕТ СН'!$H$6-'СЕТ СН'!$H$26</f>
        <v>1059.91311797</v>
      </c>
      <c r="R125" s="36">
        <f>SUMIFS(СВЦЭМ!$D$33:$D$776,СВЦЭМ!$A$33:$A$776,$A125,СВЦЭМ!$B$33:$B$776,R$119)+'СЕТ СН'!$H$14+СВЦЭМ!$D$10+'СЕТ СН'!$H$6-'СЕТ СН'!$H$26</f>
        <v>1051.7672010199999</v>
      </c>
      <c r="S125" s="36">
        <f>SUMIFS(СВЦЭМ!$D$33:$D$776,СВЦЭМ!$A$33:$A$776,$A125,СВЦЭМ!$B$33:$B$776,S$119)+'СЕТ СН'!$H$14+СВЦЭМ!$D$10+'СЕТ СН'!$H$6-'СЕТ СН'!$H$26</f>
        <v>1059.6783713899999</v>
      </c>
      <c r="T125" s="36">
        <f>SUMIFS(СВЦЭМ!$D$33:$D$776,СВЦЭМ!$A$33:$A$776,$A125,СВЦЭМ!$B$33:$B$776,T$119)+'СЕТ СН'!$H$14+СВЦЭМ!$D$10+'СЕТ СН'!$H$6-'СЕТ СН'!$H$26</f>
        <v>1061.5995534900001</v>
      </c>
      <c r="U125" s="36">
        <f>SUMIFS(СВЦЭМ!$D$33:$D$776,СВЦЭМ!$A$33:$A$776,$A125,СВЦЭМ!$B$33:$B$776,U$119)+'СЕТ СН'!$H$14+СВЦЭМ!$D$10+'СЕТ СН'!$H$6-'СЕТ СН'!$H$26</f>
        <v>1079.2158256299999</v>
      </c>
      <c r="V125" s="36">
        <f>SUMIFS(СВЦЭМ!$D$33:$D$776,СВЦЭМ!$A$33:$A$776,$A125,СВЦЭМ!$B$33:$B$776,V$119)+'СЕТ СН'!$H$14+СВЦЭМ!$D$10+'СЕТ СН'!$H$6-'СЕТ СН'!$H$26</f>
        <v>1078.2847336100001</v>
      </c>
      <c r="W125" s="36">
        <f>SUMIFS(СВЦЭМ!$D$33:$D$776,СВЦЭМ!$A$33:$A$776,$A125,СВЦЭМ!$B$33:$B$776,W$119)+'СЕТ СН'!$H$14+СВЦЭМ!$D$10+'СЕТ СН'!$H$6-'СЕТ СН'!$H$26</f>
        <v>1066.21050388</v>
      </c>
      <c r="X125" s="36">
        <f>SUMIFS(СВЦЭМ!$D$33:$D$776,СВЦЭМ!$A$33:$A$776,$A125,СВЦЭМ!$B$33:$B$776,X$119)+'СЕТ СН'!$H$14+СВЦЭМ!$D$10+'СЕТ СН'!$H$6-'СЕТ СН'!$H$26</f>
        <v>1057.31430505</v>
      </c>
      <c r="Y125" s="36">
        <f>SUMIFS(СВЦЭМ!$D$33:$D$776,СВЦЭМ!$A$33:$A$776,$A125,СВЦЭМ!$B$33:$B$776,Y$119)+'СЕТ СН'!$H$14+СВЦЭМ!$D$10+'СЕТ СН'!$H$6-'СЕТ СН'!$H$26</f>
        <v>1097.61863586</v>
      </c>
    </row>
    <row r="126" spans="1:27" ht="15.75" x14ac:dyDescent="0.2">
      <c r="A126" s="35">
        <f t="shared" si="3"/>
        <v>43745</v>
      </c>
      <c r="B126" s="36">
        <f>SUMIFS(СВЦЭМ!$D$33:$D$776,СВЦЭМ!$A$33:$A$776,$A126,СВЦЭМ!$B$33:$B$776,B$119)+'СЕТ СН'!$H$14+СВЦЭМ!$D$10+'СЕТ СН'!$H$6-'СЕТ СН'!$H$26</f>
        <v>1192.5773963700001</v>
      </c>
      <c r="C126" s="36">
        <f>SUMIFS(СВЦЭМ!$D$33:$D$776,СВЦЭМ!$A$33:$A$776,$A126,СВЦЭМ!$B$33:$B$776,C$119)+'СЕТ СН'!$H$14+СВЦЭМ!$D$10+'СЕТ СН'!$H$6-'СЕТ СН'!$H$26</f>
        <v>1211.9264296199999</v>
      </c>
      <c r="D126" s="36">
        <f>SUMIFS(СВЦЭМ!$D$33:$D$776,СВЦЭМ!$A$33:$A$776,$A126,СВЦЭМ!$B$33:$B$776,D$119)+'СЕТ СН'!$H$14+СВЦЭМ!$D$10+'СЕТ СН'!$H$6-'СЕТ СН'!$H$26</f>
        <v>1226.70925786</v>
      </c>
      <c r="E126" s="36">
        <f>SUMIFS(СВЦЭМ!$D$33:$D$776,СВЦЭМ!$A$33:$A$776,$A126,СВЦЭМ!$B$33:$B$776,E$119)+'СЕТ СН'!$H$14+СВЦЭМ!$D$10+'СЕТ СН'!$H$6-'СЕТ СН'!$H$26</f>
        <v>1243.1452844800001</v>
      </c>
      <c r="F126" s="36">
        <f>SUMIFS(СВЦЭМ!$D$33:$D$776,СВЦЭМ!$A$33:$A$776,$A126,СВЦЭМ!$B$33:$B$776,F$119)+'СЕТ СН'!$H$14+СВЦЭМ!$D$10+'СЕТ СН'!$H$6-'СЕТ СН'!$H$26</f>
        <v>1250.3730404600001</v>
      </c>
      <c r="G126" s="36">
        <f>SUMIFS(СВЦЭМ!$D$33:$D$776,СВЦЭМ!$A$33:$A$776,$A126,СВЦЭМ!$B$33:$B$776,G$119)+'СЕТ СН'!$H$14+СВЦЭМ!$D$10+'СЕТ СН'!$H$6-'СЕТ СН'!$H$26</f>
        <v>1230.2062701300001</v>
      </c>
      <c r="H126" s="36">
        <f>SUMIFS(СВЦЭМ!$D$33:$D$776,СВЦЭМ!$A$33:$A$776,$A126,СВЦЭМ!$B$33:$B$776,H$119)+'СЕТ СН'!$H$14+СВЦЭМ!$D$10+'СЕТ СН'!$H$6-'СЕТ СН'!$H$26</f>
        <v>1151.1831344500001</v>
      </c>
      <c r="I126" s="36">
        <f>SUMIFS(СВЦЭМ!$D$33:$D$776,СВЦЭМ!$A$33:$A$776,$A126,СВЦЭМ!$B$33:$B$776,I$119)+'СЕТ СН'!$H$14+СВЦЭМ!$D$10+'СЕТ СН'!$H$6-'СЕТ СН'!$H$26</f>
        <v>1068.08911997</v>
      </c>
      <c r="J126" s="36">
        <f>SUMIFS(СВЦЭМ!$D$33:$D$776,СВЦЭМ!$A$33:$A$776,$A126,СВЦЭМ!$B$33:$B$776,J$119)+'СЕТ СН'!$H$14+СВЦЭМ!$D$10+'СЕТ СН'!$H$6-'СЕТ СН'!$H$26</f>
        <v>1054.7024161100001</v>
      </c>
      <c r="K126" s="36">
        <f>SUMIFS(СВЦЭМ!$D$33:$D$776,СВЦЭМ!$A$33:$A$776,$A126,СВЦЭМ!$B$33:$B$776,K$119)+'СЕТ СН'!$H$14+СВЦЭМ!$D$10+'СЕТ СН'!$H$6-'СЕТ СН'!$H$26</f>
        <v>1055.9560152900001</v>
      </c>
      <c r="L126" s="36">
        <f>SUMIFS(СВЦЭМ!$D$33:$D$776,СВЦЭМ!$A$33:$A$776,$A126,СВЦЭМ!$B$33:$B$776,L$119)+'СЕТ СН'!$H$14+СВЦЭМ!$D$10+'СЕТ СН'!$H$6-'СЕТ СН'!$H$26</f>
        <v>1054.15952487</v>
      </c>
      <c r="M126" s="36">
        <f>SUMIFS(СВЦЭМ!$D$33:$D$776,СВЦЭМ!$A$33:$A$776,$A126,СВЦЭМ!$B$33:$B$776,M$119)+'СЕТ СН'!$H$14+СВЦЭМ!$D$10+'СЕТ СН'!$H$6-'СЕТ СН'!$H$26</f>
        <v>1063.53236591</v>
      </c>
      <c r="N126" s="36">
        <f>SUMIFS(СВЦЭМ!$D$33:$D$776,СВЦЭМ!$A$33:$A$776,$A126,СВЦЭМ!$B$33:$B$776,N$119)+'СЕТ СН'!$H$14+СВЦЭМ!$D$10+'СЕТ СН'!$H$6-'СЕТ СН'!$H$26</f>
        <v>1070.3230354100001</v>
      </c>
      <c r="O126" s="36">
        <f>SUMIFS(СВЦЭМ!$D$33:$D$776,СВЦЭМ!$A$33:$A$776,$A126,СВЦЭМ!$B$33:$B$776,O$119)+'СЕТ СН'!$H$14+СВЦЭМ!$D$10+'СЕТ СН'!$H$6-'СЕТ СН'!$H$26</f>
        <v>1069.73807272</v>
      </c>
      <c r="P126" s="36">
        <f>SUMIFS(СВЦЭМ!$D$33:$D$776,СВЦЭМ!$A$33:$A$776,$A126,СВЦЭМ!$B$33:$B$776,P$119)+'СЕТ СН'!$H$14+СВЦЭМ!$D$10+'СЕТ СН'!$H$6-'СЕТ СН'!$H$26</f>
        <v>1068.41391505</v>
      </c>
      <c r="Q126" s="36">
        <f>SUMIFS(СВЦЭМ!$D$33:$D$776,СВЦЭМ!$A$33:$A$776,$A126,СВЦЭМ!$B$33:$B$776,Q$119)+'СЕТ СН'!$H$14+СВЦЭМ!$D$10+'СЕТ СН'!$H$6-'СЕТ СН'!$H$26</f>
        <v>1074.0012750599999</v>
      </c>
      <c r="R126" s="36">
        <f>SUMIFS(СВЦЭМ!$D$33:$D$776,СВЦЭМ!$A$33:$A$776,$A126,СВЦЭМ!$B$33:$B$776,R$119)+'СЕТ СН'!$H$14+СВЦЭМ!$D$10+'СЕТ СН'!$H$6-'СЕТ СН'!$H$26</f>
        <v>1072.36340036</v>
      </c>
      <c r="S126" s="36">
        <f>SUMIFS(СВЦЭМ!$D$33:$D$776,СВЦЭМ!$A$33:$A$776,$A126,СВЦЭМ!$B$33:$B$776,S$119)+'СЕТ СН'!$H$14+СВЦЭМ!$D$10+'СЕТ СН'!$H$6-'СЕТ СН'!$H$26</f>
        <v>1076.98555945</v>
      </c>
      <c r="T126" s="36">
        <f>SUMIFS(СВЦЭМ!$D$33:$D$776,СВЦЭМ!$A$33:$A$776,$A126,СВЦЭМ!$B$33:$B$776,T$119)+'СЕТ СН'!$H$14+СВЦЭМ!$D$10+'СЕТ СН'!$H$6-'СЕТ СН'!$H$26</f>
        <v>1066.4826281300002</v>
      </c>
      <c r="U126" s="36">
        <f>SUMIFS(СВЦЭМ!$D$33:$D$776,СВЦЭМ!$A$33:$A$776,$A126,СВЦЭМ!$B$33:$B$776,U$119)+'СЕТ СН'!$H$14+СВЦЭМ!$D$10+'СЕТ СН'!$H$6-'СЕТ СН'!$H$26</f>
        <v>1061.5493453399999</v>
      </c>
      <c r="V126" s="36">
        <f>SUMIFS(СВЦЭМ!$D$33:$D$776,СВЦЭМ!$A$33:$A$776,$A126,СВЦЭМ!$B$33:$B$776,V$119)+'СЕТ СН'!$H$14+СВЦЭМ!$D$10+'СЕТ СН'!$H$6-'СЕТ СН'!$H$26</f>
        <v>1055.06205331</v>
      </c>
      <c r="W126" s="36">
        <f>SUMIFS(СВЦЭМ!$D$33:$D$776,СВЦЭМ!$A$33:$A$776,$A126,СВЦЭМ!$B$33:$B$776,W$119)+'СЕТ СН'!$H$14+СВЦЭМ!$D$10+'СЕТ СН'!$H$6-'СЕТ СН'!$H$26</f>
        <v>1073.8009407</v>
      </c>
      <c r="X126" s="36">
        <f>SUMIFS(СВЦЭМ!$D$33:$D$776,СВЦЭМ!$A$33:$A$776,$A126,СВЦЭМ!$B$33:$B$776,X$119)+'СЕТ СН'!$H$14+СВЦЭМ!$D$10+'СЕТ СН'!$H$6-'СЕТ СН'!$H$26</f>
        <v>1093.0653344299999</v>
      </c>
      <c r="Y126" s="36">
        <f>SUMIFS(СВЦЭМ!$D$33:$D$776,СВЦЭМ!$A$33:$A$776,$A126,СВЦЭМ!$B$33:$B$776,Y$119)+'СЕТ СН'!$H$14+СВЦЭМ!$D$10+'СЕТ СН'!$H$6-'СЕТ СН'!$H$26</f>
        <v>1136.7198119899999</v>
      </c>
    </row>
    <row r="127" spans="1:27" ht="15.75" x14ac:dyDescent="0.2">
      <c r="A127" s="35">
        <f t="shared" si="3"/>
        <v>43746</v>
      </c>
      <c r="B127" s="36">
        <f>SUMIFS(СВЦЭМ!$D$33:$D$776,СВЦЭМ!$A$33:$A$776,$A127,СВЦЭМ!$B$33:$B$776,B$119)+'СЕТ СН'!$H$14+СВЦЭМ!$D$10+'СЕТ СН'!$H$6-'СЕТ СН'!$H$26</f>
        <v>1101.8658746999999</v>
      </c>
      <c r="C127" s="36">
        <f>SUMIFS(СВЦЭМ!$D$33:$D$776,СВЦЭМ!$A$33:$A$776,$A127,СВЦЭМ!$B$33:$B$776,C$119)+'СЕТ СН'!$H$14+СВЦЭМ!$D$10+'СЕТ СН'!$H$6-'СЕТ СН'!$H$26</f>
        <v>1157.7823021899999</v>
      </c>
      <c r="D127" s="36">
        <f>SUMIFS(СВЦЭМ!$D$33:$D$776,СВЦЭМ!$A$33:$A$776,$A127,СВЦЭМ!$B$33:$B$776,D$119)+'СЕТ СН'!$H$14+СВЦЭМ!$D$10+'СЕТ СН'!$H$6-'СЕТ СН'!$H$26</f>
        <v>1149.7620262</v>
      </c>
      <c r="E127" s="36">
        <f>SUMIFS(СВЦЭМ!$D$33:$D$776,СВЦЭМ!$A$33:$A$776,$A127,СВЦЭМ!$B$33:$B$776,E$119)+'СЕТ СН'!$H$14+СВЦЭМ!$D$10+'СЕТ СН'!$H$6-'СЕТ СН'!$H$26</f>
        <v>1163.3532048000002</v>
      </c>
      <c r="F127" s="36">
        <f>SUMIFS(СВЦЭМ!$D$33:$D$776,СВЦЭМ!$A$33:$A$776,$A127,СВЦЭМ!$B$33:$B$776,F$119)+'СЕТ СН'!$H$14+СВЦЭМ!$D$10+'СЕТ СН'!$H$6-'СЕТ СН'!$H$26</f>
        <v>1161.95204261</v>
      </c>
      <c r="G127" s="36">
        <f>SUMIFS(СВЦЭМ!$D$33:$D$776,СВЦЭМ!$A$33:$A$776,$A127,СВЦЭМ!$B$33:$B$776,G$119)+'СЕТ СН'!$H$14+СВЦЭМ!$D$10+'СЕТ СН'!$H$6-'СЕТ СН'!$H$26</f>
        <v>1150.67700519</v>
      </c>
      <c r="H127" s="36">
        <f>SUMIFS(СВЦЭМ!$D$33:$D$776,СВЦЭМ!$A$33:$A$776,$A127,СВЦЭМ!$B$33:$B$776,H$119)+'СЕТ СН'!$H$14+СВЦЭМ!$D$10+'СЕТ СН'!$H$6-'СЕТ СН'!$H$26</f>
        <v>1126.0363054200002</v>
      </c>
      <c r="I127" s="36">
        <f>SUMIFS(СВЦЭМ!$D$33:$D$776,СВЦЭМ!$A$33:$A$776,$A127,СВЦЭМ!$B$33:$B$776,I$119)+'СЕТ СН'!$H$14+СВЦЭМ!$D$10+'СЕТ СН'!$H$6-'СЕТ СН'!$H$26</f>
        <v>1086.24990389</v>
      </c>
      <c r="J127" s="36">
        <f>SUMIFS(СВЦЭМ!$D$33:$D$776,СВЦЭМ!$A$33:$A$776,$A127,СВЦЭМ!$B$33:$B$776,J$119)+'СЕТ СН'!$H$14+СВЦЭМ!$D$10+'СЕТ СН'!$H$6-'СЕТ СН'!$H$26</f>
        <v>1060.1428055800002</v>
      </c>
      <c r="K127" s="36">
        <f>SUMIFS(СВЦЭМ!$D$33:$D$776,СВЦЭМ!$A$33:$A$776,$A127,СВЦЭМ!$B$33:$B$776,K$119)+'СЕТ СН'!$H$14+СВЦЭМ!$D$10+'СЕТ СН'!$H$6-'СЕТ СН'!$H$26</f>
        <v>1062.3346289000001</v>
      </c>
      <c r="L127" s="36">
        <f>SUMIFS(СВЦЭМ!$D$33:$D$776,СВЦЭМ!$A$33:$A$776,$A127,СВЦЭМ!$B$33:$B$776,L$119)+'СЕТ СН'!$H$14+СВЦЭМ!$D$10+'СЕТ СН'!$H$6-'СЕТ СН'!$H$26</f>
        <v>1066.3826154200001</v>
      </c>
      <c r="M127" s="36">
        <f>SUMIFS(СВЦЭМ!$D$33:$D$776,СВЦЭМ!$A$33:$A$776,$A127,СВЦЭМ!$B$33:$B$776,M$119)+'СЕТ СН'!$H$14+СВЦЭМ!$D$10+'СЕТ СН'!$H$6-'СЕТ СН'!$H$26</f>
        <v>1059.0786475800001</v>
      </c>
      <c r="N127" s="36">
        <f>SUMIFS(СВЦЭМ!$D$33:$D$776,СВЦЭМ!$A$33:$A$776,$A127,СВЦЭМ!$B$33:$B$776,N$119)+'СЕТ СН'!$H$14+СВЦЭМ!$D$10+'СЕТ СН'!$H$6-'СЕТ СН'!$H$26</f>
        <v>1039.6896055100001</v>
      </c>
      <c r="O127" s="36">
        <f>SUMIFS(СВЦЭМ!$D$33:$D$776,СВЦЭМ!$A$33:$A$776,$A127,СВЦЭМ!$B$33:$B$776,O$119)+'СЕТ СН'!$H$14+СВЦЭМ!$D$10+'СЕТ СН'!$H$6-'СЕТ СН'!$H$26</f>
        <v>1012.1990342</v>
      </c>
      <c r="P127" s="36">
        <f>SUMIFS(СВЦЭМ!$D$33:$D$776,СВЦЭМ!$A$33:$A$776,$A127,СВЦЭМ!$B$33:$B$776,P$119)+'СЕТ СН'!$H$14+СВЦЭМ!$D$10+'СЕТ СН'!$H$6-'СЕТ СН'!$H$26</f>
        <v>1062.8236128799999</v>
      </c>
      <c r="Q127" s="36">
        <f>SUMIFS(СВЦЭМ!$D$33:$D$776,СВЦЭМ!$A$33:$A$776,$A127,СВЦЭМ!$B$33:$B$776,Q$119)+'СЕТ СН'!$H$14+СВЦЭМ!$D$10+'СЕТ СН'!$H$6-'СЕТ СН'!$H$26</f>
        <v>1110.3883735899999</v>
      </c>
      <c r="R127" s="36">
        <f>SUMIFS(СВЦЭМ!$D$33:$D$776,СВЦЭМ!$A$33:$A$776,$A127,СВЦЭМ!$B$33:$B$776,R$119)+'СЕТ СН'!$H$14+СВЦЭМ!$D$10+'СЕТ СН'!$H$6-'СЕТ СН'!$H$26</f>
        <v>1007.3026965600001</v>
      </c>
      <c r="S127" s="36">
        <f>SUMIFS(СВЦЭМ!$D$33:$D$776,СВЦЭМ!$A$33:$A$776,$A127,СВЦЭМ!$B$33:$B$776,S$119)+'СЕТ СН'!$H$14+СВЦЭМ!$D$10+'СЕТ СН'!$H$6-'СЕТ СН'!$H$26</f>
        <v>1013.87515922</v>
      </c>
      <c r="T127" s="36">
        <f>SUMIFS(СВЦЭМ!$D$33:$D$776,СВЦЭМ!$A$33:$A$776,$A127,СВЦЭМ!$B$33:$B$776,T$119)+'СЕТ СН'!$H$14+СВЦЭМ!$D$10+'СЕТ СН'!$H$6-'СЕТ СН'!$H$26</f>
        <v>1027.5176152600002</v>
      </c>
      <c r="U127" s="36">
        <f>SUMIFS(СВЦЭМ!$D$33:$D$776,СВЦЭМ!$A$33:$A$776,$A127,СВЦЭМ!$B$33:$B$776,U$119)+'СЕТ СН'!$H$14+СВЦЭМ!$D$10+'СЕТ СН'!$H$6-'СЕТ СН'!$H$26</f>
        <v>1050.5805487100001</v>
      </c>
      <c r="V127" s="36">
        <f>SUMIFS(СВЦЭМ!$D$33:$D$776,СВЦЭМ!$A$33:$A$776,$A127,СВЦЭМ!$B$33:$B$776,V$119)+'СЕТ СН'!$H$14+СВЦЭМ!$D$10+'СЕТ СН'!$H$6-'СЕТ СН'!$H$26</f>
        <v>1054.7811515799999</v>
      </c>
      <c r="W127" s="36">
        <f>SUMIFS(СВЦЭМ!$D$33:$D$776,СВЦЭМ!$A$33:$A$776,$A127,СВЦЭМ!$B$33:$B$776,W$119)+'СЕТ СН'!$H$14+СВЦЭМ!$D$10+'СЕТ СН'!$H$6-'СЕТ СН'!$H$26</f>
        <v>1042.8182493700001</v>
      </c>
      <c r="X127" s="36">
        <f>SUMIFS(СВЦЭМ!$D$33:$D$776,СВЦЭМ!$A$33:$A$776,$A127,СВЦЭМ!$B$33:$B$776,X$119)+'СЕТ СН'!$H$14+СВЦЭМ!$D$10+'СЕТ СН'!$H$6-'СЕТ СН'!$H$26</f>
        <v>1007.5513730600001</v>
      </c>
      <c r="Y127" s="36">
        <f>SUMIFS(СВЦЭМ!$D$33:$D$776,СВЦЭМ!$A$33:$A$776,$A127,СВЦЭМ!$B$33:$B$776,Y$119)+'СЕТ СН'!$H$14+СВЦЭМ!$D$10+'СЕТ СН'!$H$6-'СЕТ СН'!$H$26</f>
        <v>984.82142807000002</v>
      </c>
    </row>
    <row r="128" spans="1:27" ht="15.75" x14ac:dyDescent="0.2">
      <c r="A128" s="35">
        <f t="shared" si="3"/>
        <v>43747</v>
      </c>
      <c r="B128" s="36">
        <f>SUMIFS(СВЦЭМ!$D$33:$D$776,СВЦЭМ!$A$33:$A$776,$A128,СВЦЭМ!$B$33:$B$776,B$119)+'СЕТ СН'!$H$14+СВЦЭМ!$D$10+'СЕТ СН'!$H$6-'СЕТ СН'!$H$26</f>
        <v>1122.0760983800001</v>
      </c>
      <c r="C128" s="36">
        <f>SUMIFS(СВЦЭМ!$D$33:$D$776,СВЦЭМ!$A$33:$A$776,$A128,СВЦЭМ!$B$33:$B$776,C$119)+'СЕТ СН'!$H$14+СВЦЭМ!$D$10+'СЕТ СН'!$H$6-'СЕТ СН'!$H$26</f>
        <v>1157.2926269200002</v>
      </c>
      <c r="D128" s="36">
        <f>SUMIFS(СВЦЭМ!$D$33:$D$776,СВЦЭМ!$A$33:$A$776,$A128,СВЦЭМ!$B$33:$B$776,D$119)+'СЕТ СН'!$H$14+СВЦЭМ!$D$10+'СЕТ СН'!$H$6-'СЕТ СН'!$H$26</f>
        <v>1182.7364715600002</v>
      </c>
      <c r="E128" s="36">
        <f>SUMIFS(СВЦЭМ!$D$33:$D$776,СВЦЭМ!$A$33:$A$776,$A128,СВЦЭМ!$B$33:$B$776,E$119)+'СЕТ СН'!$H$14+СВЦЭМ!$D$10+'СЕТ СН'!$H$6-'СЕТ СН'!$H$26</f>
        <v>1194.5011268200001</v>
      </c>
      <c r="F128" s="36">
        <f>SUMIFS(СВЦЭМ!$D$33:$D$776,СВЦЭМ!$A$33:$A$776,$A128,СВЦЭМ!$B$33:$B$776,F$119)+'СЕТ СН'!$H$14+СВЦЭМ!$D$10+'СЕТ СН'!$H$6-'СЕТ СН'!$H$26</f>
        <v>1196.74353866</v>
      </c>
      <c r="G128" s="36">
        <f>SUMIFS(СВЦЭМ!$D$33:$D$776,СВЦЭМ!$A$33:$A$776,$A128,СВЦЭМ!$B$33:$B$776,G$119)+'СЕТ СН'!$H$14+СВЦЭМ!$D$10+'СЕТ СН'!$H$6-'СЕТ СН'!$H$26</f>
        <v>1177.0699067800001</v>
      </c>
      <c r="H128" s="36">
        <f>SUMIFS(СВЦЭМ!$D$33:$D$776,СВЦЭМ!$A$33:$A$776,$A128,СВЦЭМ!$B$33:$B$776,H$119)+'СЕТ СН'!$H$14+СВЦЭМ!$D$10+'СЕТ СН'!$H$6-'СЕТ СН'!$H$26</f>
        <v>1140.31420959</v>
      </c>
      <c r="I128" s="36">
        <f>SUMIFS(СВЦЭМ!$D$33:$D$776,СВЦЭМ!$A$33:$A$776,$A128,СВЦЭМ!$B$33:$B$776,I$119)+'СЕТ СН'!$H$14+СВЦЭМ!$D$10+'СЕТ СН'!$H$6-'СЕТ СН'!$H$26</f>
        <v>1115.0259817400001</v>
      </c>
      <c r="J128" s="36">
        <f>SUMIFS(СВЦЭМ!$D$33:$D$776,СВЦЭМ!$A$33:$A$776,$A128,СВЦЭМ!$B$33:$B$776,J$119)+'СЕТ СН'!$H$14+СВЦЭМ!$D$10+'СЕТ СН'!$H$6-'СЕТ СН'!$H$26</f>
        <v>1120.1788294400001</v>
      </c>
      <c r="K128" s="36">
        <f>SUMIFS(СВЦЭМ!$D$33:$D$776,СВЦЭМ!$A$33:$A$776,$A128,СВЦЭМ!$B$33:$B$776,K$119)+'СЕТ СН'!$H$14+СВЦЭМ!$D$10+'СЕТ СН'!$H$6-'СЕТ СН'!$H$26</f>
        <v>1132.9766384100001</v>
      </c>
      <c r="L128" s="36">
        <f>SUMIFS(СВЦЭМ!$D$33:$D$776,СВЦЭМ!$A$33:$A$776,$A128,СВЦЭМ!$B$33:$B$776,L$119)+'СЕТ СН'!$H$14+СВЦЭМ!$D$10+'СЕТ СН'!$H$6-'СЕТ СН'!$H$26</f>
        <v>1135.30456282</v>
      </c>
      <c r="M128" s="36">
        <f>SUMIFS(СВЦЭМ!$D$33:$D$776,СВЦЭМ!$A$33:$A$776,$A128,СВЦЭМ!$B$33:$B$776,M$119)+'СЕТ СН'!$H$14+СВЦЭМ!$D$10+'СЕТ СН'!$H$6-'СЕТ СН'!$H$26</f>
        <v>1130.7488735500001</v>
      </c>
      <c r="N128" s="36">
        <f>SUMIFS(СВЦЭМ!$D$33:$D$776,СВЦЭМ!$A$33:$A$776,$A128,СВЦЭМ!$B$33:$B$776,N$119)+'СЕТ СН'!$H$14+СВЦЭМ!$D$10+'СЕТ СН'!$H$6-'СЕТ СН'!$H$26</f>
        <v>1082.6309845999999</v>
      </c>
      <c r="O128" s="36">
        <f>SUMIFS(СВЦЭМ!$D$33:$D$776,СВЦЭМ!$A$33:$A$776,$A128,СВЦЭМ!$B$33:$B$776,O$119)+'СЕТ СН'!$H$14+СВЦЭМ!$D$10+'СЕТ СН'!$H$6-'СЕТ СН'!$H$26</f>
        <v>1060.5180750100001</v>
      </c>
      <c r="P128" s="36">
        <f>SUMIFS(СВЦЭМ!$D$33:$D$776,СВЦЭМ!$A$33:$A$776,$A128,СВЦЭМ!$B$33:$B$776,P$119)+'СЕТ СН'!$H$14+СВЦЭМ!$D$10+'СЕТ СН'!$H$6-'СЕТ СН'!$H$26</f>
        <v>1062.0340579900001</v>
      </c>
      <c r="Q128" s="36">
        <f>SUMIFS(СВЦЭМ!$D$33:$D$776,СВЦЭМ!$A$33:$A$776,$A128,СВЦЭМ!$B$33:$B$776,Q$119)+'СЕТ СН'!$H$14+СВЦЭМ!$D$10+'СЕТ СН'!$H$6-'СЕТ СН'!$H$26</f>
        <v>1061.731565</v>
      </c>
      <c r="R128" s="36">
        <f>SUMIFS(СВЦЭМ!$D$33:$D$776,СВЦЭМ!$A$33:$A$776,$A128,СВЦЭМ!$B$33:$B$776,R$119)+'СЕТ СН'!$H$14+СВЦЭМ!$D$10+'СЕТ СН'!$H$6-'СЕТ СН'!$H$26</f>
        <v>1053.66373331</v>
      </c>
      <c r="S128" s="36">
        <f>SUMIFS(СВЦЭМ!$D$33:$D$776,СВЦЭМ!$A$33:$A$776,$A128,СВЦЭМ!$B$33:$B$776,S$119)+'СЕТ СН'!$H$14+СВЦЭМ!$D$10+'СЕТ СН'!$H$6-'СЕТ СН'!$H$26</f>
        <v>1056.53598616</v>
      </c>
      <c r="T128" s="36">
        <f>SUMIFS(СВЦЭМ!$D$33:$D$776,СВЦЭМ!$A$33:$A$776,$A128,СВЦЭМ!$B$33:$B$776,T$119)+'СЕТ СН'!$H$14+СВЦЭМ!$D$10+'СЕТ СН'!$H$6-'СЕТ СН'!$H$26</f>
        <v>1079.1627564700002</v>
      </c>
      <c r="U128" s="36">
        <f>SUMIFS(СВЦЭМ!$D$33:$D$776,СВЦЭМ!$A$33:$A$776,$A128,СВЦЭМ!$B$33:$B$776,U$119)+'СЕТ СН'!$H$14+СВЦЭМ!$D$10+'СЕТ СН'!$H$6-'СЕТ СН'!$H$26</f>
        <v>1070.1930904999999</v>
      </c>
      <c r="V128" s="36">
        <f>SUMIFS(СВЦЭМ!$D$33:$D$776,СВЦЭМ!$A$33:$A$776,$A128,СВЦЭМ!$B$33:$B$776,V$119)+'СЕТ СН'!$H$14+СВЦЭМ!$D$10+'СЕТ СН'!$H$6-'СЕТ СН'!$H$26</f>
        <v>1062.4215646</v>
      </c>
      <c r="W128" s="36">
        <f>SUMIFS(СВЦЭМ!$D$33:$D$776,СВЦЭМ!$A$33:$A$776,$A128,СВЦЭМ!$B$33:$B$776,W$119)+'СЕТ СН'!$H$14+СВЦЭМ!$D$10+'СЕТ СН'!$H$6-'СЕТ СН'!$H$26</f>
        <v>1078.5572955800001</v>
      </c>
      <c r="X128" s="36">
        <f>SUMIFS(СВЦЭМ!$D$33:$D$776,СВЦЭМ!$A$33:$A$776,$A128,СВЦЭМ!$B$33:$B$776,X$119)+'СЕТ СН'!$H$14+СВЦЭМ!$D$10+'СЕТ СН'!$H$6-'СЕТ СН'!$H$26</f>
        <v>1055.57277084</v>
      </c>
      <c r="Y128" s="36">
        <f>SUMIFS(СВЦЭМ!$D$33:$D$776,СВЦЭМ!$A$33:$A$776,$A128,СВЦЭМ!$B$33:$B$776,Y$119)+'СЕТ СН'!$H$14+СВЦЭМ!$D$10+'СЕТ СН'!$H$6-'СЕТ СН'!$H$26</f>
        <v>1067.9625966600001</v>
      </c>
    </row>
    <row r="129" spans="1:25" ht="15.75" x14ac:dyDescent="0.2">
      <c r="A129" s="35">
        <f t="shared" si="3"/>
        <v>43748</v>
      </c>
      <c r="B129" s="36">
        <f>SUMIFS(СВЦЭМ!$D$33:$D$776,СВЦЭМ!$A$33:$A$776,$A129,СВЦЭМ!$B$33:$B$776,B$119)+'СЕТ СН'!$H$14+СВЦЭМ!$D$10+'СЕТ СН'!$H$6-'СЕТ СН'!$H$26</f>
        <v>1224.4258967200001</v>
      </c>
      <c r="C129" s="36">
        <f>SUMIFS(СВЦЭМ!$D$33:$D$776,СВЦЭМ!$A$33:$A$776,$A129,СВЦЭМ!$B$33:$B$776,C$119)+'СЕТ СН'!$H$14+СВЦЭМ!$D$10+'СЕТ СН'!$H$6-'СЕТ СН'!$H$26</f>
        <v>1266.9901299400001</v>
      </c>
      <c r="D129" s="36">
        <f>SUMIFS(СВЦЭМ!$D$33:$D$776,СВЦЭМ!$A$33:$A$776,$A129,СВЦЭМ!$B$33:$B$776,D$119)+'СЕТ СН'!$H$14+СВЦЭМ!$D$10+'СЕТ СН'!$H$6-'СЕТ СН'!$H$26</f>
        <v>1288.88126586</v>
      </c>
      <c r="E129" s="36">
        <f>SUMIFS(СВЦЭМ!$D$33:$D$776,СВЦЭМ!$A$33:$A$776,$A129,СВЦЭМ!$B$33:$B$776,E$119)+'СЕТ СН'!$H$14+СВЦЭМ!$D$10+'СЕТ СН'!$H$6-'СЕТ СН'!$H$26</f>
        <v>1296.8640763200001</v>
      </c>
      <c r="F129" s="36">
        <f>SUMIFS(СВЦЭМ!$D$33:$D$776,СВЦЭМ!$A$33:$A$776,$A129,СВЦЭМ!$B$33:$B$776,F$119)+'СЕТ СН'!$H$14+СВЦЭМ!$D$10+'СЕТ СН'!$H$6-'СЕТ СН'!$H$26</f>
        <v>1301.95042678</v>
      </c>
      <c r="G129" s="36">
        <f>SUMIFS(СВЦЭМ!$D$33:$D$776,СВЦЭМ!$A$33:$A$776,$A129,СВЦЭМ!$B$33:$B$776,G$119)+'СЕТ СН'!$H$14+СВЦЭМ!$D$10+'СЕТ СН'!$H$6-'СЕТ СН'!$H$26</f>
        <v>1283.69220232</v>
      </c>
      <c r="H129" s="36">
        <f>SUMIFS(СВЦЭМ!$D$33:$D$776,СВЦЭМ!$A$33:$A$776,$A129,СВЦЭМ!$B$33:$B$776,H$119)+'СЕТ СН'!$H$14+СВЦЭМ!$D$10+'СЕТ СН'!$H$6-'СЕТ СН'!$H$26</f>
        <v>1250.0411388699999</v>
      </c>
      <c r="I129" s="36">
        <f>SUMIFS(СВЦЭМ!$D$33:$D$776,СВЦЭМ!$A$33:$A$776,$A129,СВЦЭМ!$B$33:$B$776,I$119)+'СЕТ СН'!$H$14+СВЦЭМ!$D$10+'СЕТ СН'!$H$6-'СЕТ СН'!$H$26</f>
        <v>1161.1416169500001</v>
      </c>
      <c r="J129" s="36">
        <f>SUMIFS(СВЦЭМ!$D$33:$D$776,СВЦЭМ!$A$33:$A$776,$A129,СВЦЭМ!$B$33:$B$776,J$119)+'СЕТ СН'!$H$14+СВЦЭМ!$D$10+'СЕТ СН'!$H$6-'СЕТ СН'!$H$26</f>
        <v>1150.0211411700002</v>
      </c>
      <c r="K129" s="36">
        <f>SUMIFS(СВЦЭМ!$D$33:$D$776,СВЦЭМ!$A$33:$A$776,$A129,СВЦЭМ!$B$33:$B$776,K$119)+'СЕТ СН'!$H$14+СВЦЭМ!$D$10+'СЕТ СН'!$H$6-'СЕТ СН'!$H$26</f>
        <v>1143.86564905</v>
      </c>
      <c r="L129" s="36">
        <f>SUMIFS(СВЦЭМ!$D$33:$D$776,СВЦЭМ!$A$33:$A$776,$A129,СВЦЭМ!$B$33:$B$776,L$119)+'СЕТ СН'!$H$14+СВЦЭМ!$D$10+'СЕТ СН'!$H$6-'СЕТ СН'!$H$26</f>
        <v>1140.7111598199999</v>
      </c>
      <c r="M129" s="36">
        <f>SUMIFS(СВЦЭМ!$D$33:$D$776,СВЦЭМ!$A$33:$A$776,$A129,СВЦЭМ!$B$33:$B$776,M$119)+'СЕТ СН'!$H$14+СВЦЭМ!$D$10+'СЕТ СН'!$H$6-'СЕТ СН'!$H$26</f>
        <v>1147.0825954400002</v>
      </c>
      <c r="N129" s="36">
        <f>SUMIFS(СВЦЭМ!$D$33:$D$776,СВЦЭМ!$A$33:$A$776,$A129,СВЦЭМ!$B$33:$B$776,N$119)+'СЕТ СН'!$H$14+СВЦЭМ!$D$10+'СЕТ СН'!$H$6-'СЕТ СН'!$H$26</f>
        <v>1111.6856472500001</v>
      </c>
      <c r="O129" s="36">
        <f>SUMIFS(СВЦЭМ!$D$33:$D$776,СВЦЭМ!$A$33:$A$776,$A129,СВЦЭМ!$B$33:$B$776,O$119)+'СЕТ СН'!$H$14+СВЦЭМ!$D$10+'СЕТ СН'!$H$6-'СЕТ СН'!$H$26</f>
        <v>1073.0135029600001</v>
      </c>
      <c r="P129" s="36">
        <f>SUMIFS(СВЦЭМ!$D$33:$D$776,СВЦЭМ!$A$33:$A$776,$A129,СВЦЭМ!$B$33:$B$776,P$119)+'СЕТ СН'!$H$14+СВЦЭМ!$D$10+'СЕТ СН'!$H$6-'СЕТ СН'!$H$26</f>
        <v>1075.36363424</v>
      </c>
      <c r="Q129" s="36">
        <f>SUMIFS(СВЦЭМ!$D$33:$D$776,СВЦЭМ!$A$33:$A$776,$A129,СВЦЭМ!$B$33:$B$776,Q$119)+'СЕТ СН'!$H$14+СВЦЭМ!$D$10+'СЕТ СН'!$H$6-'СЕТ СН'!$H$26</f>
        <v>1075.15668226</v>
      </c>
      <c r="R129" s="36">
        <f>SUMIFS(СВЦЭМ!$D$33:$D$776,СВЦЭМ!$A$33:$A$776,$A129,СВЦЭМ!$B$33:$B$776,R$119)+'СЕТ СН'!$H$14+СВЦЭМ!$D$10+'СЕТ СН'!$H$6-'СЕТ СН'!$H$26</f>
        <v>1075.5829466600001</v>
      </c>
      <c r="S129" s="36">
        <f>SUMIFS(СВЦЭМ!$D$33:$D$776,СВЦЭМ!$A$33:$A$776,$A129,СВЦЭМ!$B$33:$B$776,S$119)+'СЕТ СН'!$H$14+СВЦЭМ!$D$10+'СЕТ СН'!$H$6-'СЕТ СН'!$H$26</f>
        <v>1084.5702803899999</v>
      </c>
      <c r="T129" s="36">
        <f>SUMIFS(СВЦЭМ!$D$33:$D$776,СВЦЭМ!$A$33:$A$776,$A129,СВЦЭМ!$B$33:$B$776,T$119)+'СЕТ СН'!$H$14+СВЦЭМ!$D$10+'СЕТ СН'!$H$6-'СЕТ СН'!$H$26</f>
        <v>1090.6310557199999</v>
      </c>
      <c r="U129" s="36">
        <f>SUMIFS(СВЦЭМ!$D$33:$D$776,СВЦЭМ!$A$33:$A$776,$A129,СВЦЭМ!$B$33:$B$776,U$119)+'СЕТ СН'!$H$14+СВЦЭМ!$D$10+'СЕТ СН'!$H$6-'СЕТ СН'!$H$26</f>
        <v>1106.2689968700001</v>
      </c>
      <c r="V129" s="36">
        <f>SUMIFS(СВЦЭМ!$D$33:$D$776,СВЦЭМ!$A$33:$A$776,$A129,СВЦЭМ!$B$33:$B$776,V$119)+'СЕТ СН'!$H$14+СВЦЭМ!$D$10+'СЕТ СН'!$H$6-'СЕТ СН'!$H$26</f>
        <v>1103.92704961</v>
      </c>
      <c r="W129" s="36">
        <f>SUMIFS(СВЦЭМ!$D$33:$D$776,СВЦЭМ!$A$33:$A$776,$A129,СВЦЭМ!$B$33:$B$776,W$119)+'СЕТ СН'!$H$14+СВЦЭМ!$D$10+'СЕТ СН'!$H$6-'СЕТ СН'!$H$26</f>
        <v>1097.2208524900002</v>
      </c>
      <c r="X129" s="36">
        <f>SUMIFS(СВЦЭМ!$D$33:$D$776,СВЦЭМ!$A$33:$A$776,$A129,СВЦЭМ!$B$33:$B$776,X$119)+'СЕТ СН'!$H$14+СВЦЭМ!$D$10+'СЕТ СН'!$H$6-'СЕТ СН'!$H$26</f>
        <v>1087.7388754399999</v>
      </c>
      <c r="Y129" s="36">
        <f>SUMIFS(СВЦЭМ!$D$33:$D$776,СВЦЭМ!$A$33:$A$776,$A129,СВЦЭМ!$B$33:$B$776,Y$119)+'СЕТ СН'!$H$14+СВЦЭМ!$D$10+'СЕТ СН'!$H$6-'СЕТ СН'!$H$26</f>
        <v>1115.5725014499999</v>
      </c>
    </row>
    <row r="130" spans="1:25" ht="15.75" x14ac:dyDescent="0.2">
      <c r="A130" s="35">
        <f t="shared" si="3"/>
        <v>43749</v>
      </c>
      <c r="B130" s="36">
        <f>SUMIFS(СВЦЭМ!$D$33:$D$776,СВЦЭМ!$A$33:$A$776,$A130,СВЦЭМ!$B$33:$B$776,B$119)+'СЕТ СН'!$H$14+СВЦЭМ!$D$10+'СЕТ СН'!$H$6-'СЕТ СН'!$H$26</f>
        <v>1180.9256413600001</v>
      </c>
      <c r="C130" s="36">
        <f>SUMIFS(СВЦЭМ!$D$33:$D$776,СВЦЭМ!$A$33:$A$776,$A130,СВЦЭМ!$B$33:$B$776,C$119)+'СЕТ СН'!$H$14+СВЦЭМ!$D$10+'СЕТ СН'!$H$6-'СЕТ СН'!$H$26</f>
        <v>1238.9221715600002</v>
      </c>
      <c r="D130" s="36">
        <f>SUMIFS(СВЦЭМ!$D$33:$D$776,СВЦЭМ!$A$33:$A$776,$A130,СВЦЭМ!$B$33:$B$776,D$119)+'СЕТ СН'!$H$14+СВЦЭМ!$D$10+'СЕТ СН'!$H$6-'СЕТ СН'!$H$26</f>
        <v>1250.0133248100001</v>
      </c>
      <c r="E130" s="36">
        <f>SUMIFS(СВЦЭМ!$D$33:$D$776,СВЦЭМ!$A$33:$A$776,$A130,СВЦЭМ!$B$33:$B$776,E$119)+'СЕТ СН'!$H$14+СВЦЭМ!$D$10+'СЕТ СН'!$H$6-'СЕТ СН'!$H$26</f>
        <v>1255.3406487900002</v>
      </c>
      <c r="F130" s="36">
        <f>SUMIFS(СВЦЭМ!$D$33:$D$776,СВЦЭМ!$A$33:$A$776,$A130,СВЦЭМ!$B$33:$B$776,F$119)+'СЕТ СН'!$H$14+СВЦЭМ!$D$10+'СЕТ СН'!$H$6-'СЕТ СН'!$H$26</f>
        <v>1249.9258667200002</v>
      </c>
      <c r="G130" s="36">
        <f>SUMIFS(СВЦЭМ!$D$33:$D$776,СВЦЭМ!$A$33:$A$776,$A130,СВЦЭМ!$B$33:$B$776,G$119)+'СЕТ СН'!$H$14+СВЦЭМ!$D$10+'СЕТ СН'!$H$6-'СЕТ СН'!$H$26</f>
        <v>1233.1669675200001</v>
      </c>
      <c r="H130" s="36">
        <f>SUMIFS(СВЦЭМ!$D$33:$D$776,СВЦЭМ!$A$33:$A$776,$A130,СВЦЭМ!$B$33:$B$776,H$119)+'СЕТ СН'!$H$14+СВЦЭМ!$D$10+'СЕТ СН'!$H$6-'СЕТ СН'!$H$26</f>
        <v>1190.61361919</v>
      </c>
      <c r="I130" s="36">
        <f>SUMIFS(СВЦЭМ!$D$33:$D$776,СВЦЭМ!$A$33:$A$776,$A130,СВЦЭМ!$B$33:$B$776,I$119)+'СЕТ СН'!$H$14+СВЦЭМ!$D$10+'СЕТ СН'!$H$6-'СЕТ СН'!$H$26</f>
        <v>1167.6976117300001</v>
      </c>
      <c r="J130" s="36">
        <f>SUMIFS(СВЦЭМ!$D$33:$D$776,СВЦЭМ!$A$33:$A$776,$A130,СВЦЭМ!$B$33:$B$776,J$119)+'СЕТ СН'!$H$14+СВЦЭМ!$D$10+'СЕТ СН'!$H$6-'СЕТ СН'!$H$26</f>
        <v>1146.3498971200002</v>
      </c>
      <c r="K130" s="36">
        <f>SUMIFS(СВЦЭМ!$D$33:$D$776,СВЦЭМ!$A$33:$A$776,$A130,СВЦЭМ!$B$33:$B$776,K$119)+'СЕТ СН'!$H$14+СВЦЭМ!$D$10+'СЕТ СН'!$H$6-'СЕТ СН'!$H$26</f>
        <v>1135.4211191600002</v>
      </c>
      <c r="L130" s="36">
        <f>SUMIFS(СВЦЭМ!$D$33:$D$776,СВЦЭМ!$A$33:$A$776,$A130,СВЦЭМ!$B$33:$B$776,L$119)+'СЕТ СН'!$H$14+СВЦЭМ!$D$10+'СЕТ СН'!$H$6-'СЕТ СН'!$H$26</f>
        <v>1136.07863208</v>
      </c>
      <c r="M130" s="36">
        <f>SUMIFS(СВЦЭМ!$D$33:$D$776,СВЦЭМ!$A$33:$A$776,$A130,СВЦЭМ!$B$33:$B$776,M$119)+'СЕТ СН'!$H$14+СВЦЭМ!$D$10+'СЕТ СН'!$H$6-'СЕТ СН'!$H$26</f>
        <v>1138.9969634300001</v>
      </c>
      <c r="N130" s="36">
        <f>SUMIFS(СВЦЭМ!$D$33:$D$776,СВЦЭМ!$A$33:$A$776,$A130,СВЦЭМ!$B$33:$B$776,N$119)+'СЕТ СН'!$H$14+СВЦЭМ!$D$10+'СЕТ СН'!$H$6-'СЕТ СН'!$H$26</f>
        <v>1109.2519188700001</v>
      </c>
      <c r="O130" s="36">
        <f>SUMIFS(СВЦЭМ!$D$33:$D$776,СВЦЭМ!$A$33:$A$776,$A130,СВЦЭМ!$B$33:$B$776,O$119)+'СЕТ СН'!$H$14+СВЦЭМ!$D$10+'СЕТ СН'!$H$6-'СЕТ СН'!$H$26</f>
        <v>1085.3477790400002</v>
      </c>
      <c r="P130" s="36">
        <f>SUMIFS(СВЦЭМ!$D$33:$D$776,СВЦЭМ!$A$33:$A$776,$A130,СВЦЭМ!$B$33:$B$776,P$119)+'СЕТ СН'!$H$14+СВЦЭМ!$D$10+'СЕТ СН'!$H$6-'СЕТ СН'!$H$26</f>
        <v>1096.3703733100001</v>
      </c>
      <c r="Q130" s="36">
        <f>SUMIFS(СВЦЭМ!$D$33:$D$776,СВЦЭМ!$A$33:$A$776,$A130,СВЦЭМ!$B$33:$B$776,Q$119)+'СЕТ СН'!$H$14+СВЦЭМ!$D$10+'СЕТ СН'!$H$6-'СЕТ СН'!$H$26</f>
        <v>1097.74203736</v>
      </c>
      <c r="R130" s="36">
        <f>SUMIFS(СВЦЭМ!$D$33:$D$776,СВЦЭМ!$A$33:$A$776,$A130,СВЦЭМ!$B$33:$B$776,R$119)+'СЕТ СН'!$H$14+СВЦЭМ!$D$10+'СЕТ СН'!$H$6-'СЕТ СН'!$H$26</f>
        <v>1094.4313936000001</v>
      </c>
      <c r="S130" s="36">
        <f>SUMIFS(СВЦЭМ!$D$33:$D$776,СВЦЭМ!$A$33:$A$776,$A130,СВЦЭМ!$B$33:$B$776,S$119)+'СЕТ СН'!$H$14+СВЦЭМ!$D$10+'СЕТ СН'!$H$6-'СЕТ СН'!$H$26</f>
        <v>1084.2168652800001</v>
      </c>
      <c r="T130" s="36">
        <f>SUMIFS(СВЦЭМ!$D$33:$D$776,СВЦЭМ!$A$33:$A$776,$A130,СВЦЭМ!$B$33:$B$776,T$119)+'СЕТ СН'!$H$14+СВЦЭМ!$D$10+'СЕТ СН'!$H$6-'СЕТ СН'!$H$26</f>
        <v>1070.1739100499999</v>
      </c>
      <c r="U130" s="36">
        <f>SUMIFS(СВЦЭМ!$D$33:$D$776,СВЦЭМ!$A$33:$A$776,$A130,СВЦЭМ!$B$33:$B$776,U$119)+'СЕТ СН'!$H$14+СВЦЭМ!$D$10+'СЕТ СН'!$H$6-'СЕТ СН'!$H$26</f>
        <v>1094.6607311400001</v>
      </c>
      <c r="V130" s="36">
        <f>SUMIFS(СВЦЭМ!$D$33:$D$776,СВЦЭМ!$A$33:$A$776,$A130,СВЦЭМ!$B$33:$B$776,V$119)+'СЕТ СН'!$H$14+СВЦЭМ!$D$10+'СЕТ СН'!$H$6-'СЕТ СН'!$H$26</f>
        <v>1116.4252861800001</v>
      </c>
      <c r="W130" s="36">
        <f>SUMIFS(СВЦЭМ!$D$33:$D$776,СВЦЭМ!$A$33:$A$776,$A130,СВЦЭМ!$B$33:$B$776,W$119)+'СЕТ СН'!$H$14+СВЦЭМ!$D$10+'СЕТ СН'!$H$6-'СЕТ СН'!$H$26</f>
        <v>1122.9834800200001</v>
      </c>
      <c r="X130" s="36">
        <f>SUMIFS(СВЦЭМ!$D$33:$D$776,СВЦЭМ!$A$33:$A$776,$A130,СВЦЭМ!$B$33:$B$776,X$119)+'СЕТ СН'!$H$14+СВЦЭМ!$D$10+'СЕТ СН'!$H$6-'СЕТ СН'!$H$26</f>
        <v>1126.8557404400001</v>
      </c>
      <c r="Y130" s="36">
        <f>SUMIFS(СВЦЭМ!$D$33:$D$776,СВЦЭМ!$A$33:$A$776,$A130,СВЦЭМ!$B$33:$B$776,Y$119)+'СЕТ СН'!$H$14+СВЦЭМ!$D$10+'СЕТ СН'!$H$6-'СЕТ СН'!$H$26</f>
        <v>1159.1481939300002</v>
      </c>
    </row>
    <row r="131" spans="1:25" ht="15.75" x14ac:dyDescent="0.2">
      <c r="A131" s="35">
        <f t="shared" si="3"/>
        <v>43750</v>
      </c>
      <c r="B131" s="36">
        <f>SUMIFS(СВЦЭМ!$D$33:$D$776,СВЦЭМ!$A$33:$A$776,$A131,СВЦЭМ!$B$33:$B$776,B$119)+'СЕТ СН'!$H$14+СВЦЭМ!$D$10+'СЕТ СН'!$H$6-'СЕТ СН'!$H$26</f>
        <v>1150.3247288900002</v>
      </c>
      <c r="C131" s="36">
        <f>SUMIFS(СВЦЭМ!$D$33:$D$776,СВЦЭМ!$A$33:$A$776,$A131,СВЦЭМ!$B$33:$B$776,C$119)+'СЕТ СН'!$H$14+СВЦЭМ!$D$10+'СЕТ СН'!$H$6-'СЕТ СН'!$H$26</f>
        <v>1148.5847732000002</v>
      </c>
      <c r="D131" s="36">
        <f>SUMIFS(СВЦЭМ!$D$33:$D$776,СВЦЭМ!$A$33:$A$776,$A131,СВЦЭМ!$B$33:$B$776,D$119)+'СЕТ СН'!$H$14+СВЦЭМ!$D$10+'СЕТ СН'!$H$6-'СЕТ СН'!$H$26</f>
        <v>1149.1678084</v>
      </c>
      <c r="E131" s="36">
        <f>SUMIFS(СВЦЭМ!$D$33:$D$776,СВЦЭМ!$A$33:$A$776,$A131,СВЦЭМ!$B$33:$B$776,E$119)+'СЕТ СН'!$H$14+СВЦЭМ!$D$10+'СЕТ СН'!$H$6-'СЕТ СН'!$H$26</f>
        <v>1159.4153503100001</v>
      </c>
      <c r="F131" s="36">
        <f>SUMIFS(СВЦЭМ!$D$33:$D$776,СВЦЭМ!$A$33:$A$776,$A131,СВЦЭМ!$B$33:$B$776,F$119)+'СЕТ СН'!$H$14+СВЦЭМ!$D$10+'СЕТ СН'!$H$6-'СЕТ СН'!$H$26</f>
        <v>1166.2977583500001</v>
      </c>
      <c r="G131" s="36">
        <f>SUMIFS(СВЦЭМ!$D$33:$D$776,СВЦЭМ!$A$33:$A$776,$A131,СВЦЭМ!$B$33:$B$776,G$119)+'СЕТ СН'!$H$14+СВЦЭМ!$D$10+'СЕТ СН'!$H$6-'СЕТ СН'!$H$26</f>
        <v>1158.23619942</v>
      </c>
      <c r="H131" s="36">
        <f>SUMIFS(СВЦЭМ!$D$33:$D$776,СВЦЭМ!$A$33:$A$776,$A131,СВЦЭМ!$B$33:$B$776,H$119)+'СЕТ СН'!$H$14+СВЦЭМ!$D$10+'СЕТ СН'!$H$6-'СЕТ СН'!$H$26</f>
        <v>1137.8862099</v>
      </c>
      <c r="I131" s="36">
        <f>SUMIFS(СВЦЭМ!$D$33:$D$776,СВЦЭМ!$A$33:$A$776,$A131,СВЦЭМ!$B$33:$B$776,I$119)+'СЕТ СН'!$H$14+СВЦЭМ!$D$10+'СЕТ СН'!$H$6-'СЕТ СН'!$H$26</f>
        <v>1169.58147732</v>
      </c>
      <c r="J131" s="36">
        <f>SUMIFS(СВЦЭМ!$D$33:$D$776,СВЦЭМ!$A$33:$A$776,$A131,СВЦЭМ!$B$33:$B$776,J$119)+'СЕТ СН'!$H$14+СВЦЭМ!$D$10+'СЕТ СН'!$H$6-'СЕТ СН'!$H$26</f>
        <v>1177.2084445800001</v>
      </c>
      <c r="K131" s="36">
        <f>SUMIFS(СВЦЭМ!$D$33:$D$776,СВЦЭМ!$A$33:$A$776,$A131,СВЦЭМ!$B$33:$B$776,K$119)+'СЕТ СН'!$H$14+СВЦЭМ!$D$10+'СЕТ СН'!$H$6-'СЕТ СН'!$H$26</f>
        <v>1179.73168302</v>
      </c>
      <c r="L131" s="36">
        <f>SUMIFS(СВЦЭМ!$D$33:$D$776,СВЦЭМ!$A$33:$A$776,$A131,СВЦЭМ!$B$33:$B$776,L$119)+'СЕТ СН'!$H$14+СВЦЭМ!$D$10+'СЕТ СН'!$H$6-'СЕТ СН'!$H$26</f>
        <v>1179.1424645699999</v>
      </c>
      <c r="M131" s="36">
        <f>SUMIFS(СВЦЭМ!$D$33:$D$776,СВЦЭМ!$A$33:$A$776,$A131,СВЦЭМ!$B$33:$B$776,M$119)+'СЕТ СН'!$H$14+СВЦЭМ!$D$10+'СЕТ СН'!$H$6-'СЕТ СН'!$H$26</f>
        <v>1181.8823476100001</v>
      </c>
      <c r="N131" s="36">
        <f>SUMIFS(СВЦЭМ!$D$33:$D$776,СВЦЭМ!$A$33:$A$776,$A131,СВЦЭМ!$B$33:$B$776,N$119)+'СЕТ СН'!$H$14+СВЦЭМ!$D$10+'СЕТ СН'!$H$6-'СЕТ СН'!$H$26</f>
        <v>1130.8419579599999</v>
      </c>
      <c r="O131" s="36">
        <f>SUMIFS(СВЦЭМ!$D$33:$D$776,СВЦЭМ!$A$33:$A$776,$A131,СВЦЭМ!$B$33:$B$776,O$119)+'СЕТ СН'!$H$14+СВЦЭМ!$D$10+'СЕТ СН'!$H$6-'СЕТ СН'!$H$26</f>
        <v>1089.1292520000002</v>
      </c>
      <c r="P131" s="36">
        <f>SUMIFS(СВЦЭМ!$D$33:$D$776,СВЦЭМ!$A$33:$A$776,$A131,СВЦЭМ!$B$33:$B$776,P$119)+'СЕТ СН'!$H$14+СВЦЭМ!$D$10+'СЕТ СН'!$H$6-'СЕТ СН'!$H$26</f>
        <v>1079.6149501800001</v>
      </c>
      <c r="Q131" s="36">
        <f>SUMIFS(СВЦЭМ!$D$33:$D$776,СВЦЭМ!$A$33:$A$776,$A131,СВЦЭМ!$B$33:$B$776,Q$119)+'СЕТ СН'!$H$14+СВЦЭМ!$D$10+'СЕТ СН'!$H$6-'СЕТ СН'!$H$26</f>
        <v>1074.74526952</v>
      </c>
      <c r="R131" s="36">
        <f>SUMIFS(СВЦЭМ!$D$33:$D$776,СВЦЭМ!$A$33:$A$776,$A131,СВЦЭМ!$B$33:$B$776,R$119)+'СЕТ СН'!$H$14+СВЦЭМ!$D$10+'СЕТ СН'!$H$6-'СЕТ СН'!$H$26</f>
        <v>1071.7575019300002</v>
      </c>
      <c r="S131" s="36">
        <f>SUMIFS(СВЦЭМ!$D$33:$D$776,СВЦЭМ!$A$33:$A$776,$A131,СВЦЭМ!$B$33:$B$776,S$119)+'СЕТ СН'!$H$14+СВЦЭМ!$D$10+'СЕТ СН'!$H$6-'СЕТ СН'!$H$26</f>
        <v>1083.6254697500001</v>
      </c>
      <c r="T131" s="36">
        <f>SUMIFS(СВЦЭМ!$D$33:$D$776,СВЦЭМ!$A$33:$A$776,$A131,СВЦЭМ!$B$33:$B$776,T$119)+'СЕТ СН'!$H$14+СВЦЭМ!$D$10+'СЕТ СН'!$H$6-'СЕТ СН'!$H$26</f>
        <v>1092.3686570300001</v>
      </c>
      <c r="U131" s="36">
        <f>SUMIFS(СВЦЭМ!$D$33:$D$776,СВЦЭМ!$A$33:$A$776,$A131,СВЦЭМ!$B$33:$B$776,U$119)+'СЕТ СН'!$H$14+СВЦЭМ!$D$10+'СЕТ СН'!$H$6-'СЕТ СН'!$H$26</f>
        <v>1046.86843215</v>
      </c>
      <c r="V131" s="36">
        <f>SUMIFS(СВЦЭМ!$D$33:$D$776,СВЦЭМ!$A$33:$A$776,$A131,СВЦЭМ!$B$33:$B$776,V$119)+'СЕТ СН'!$H$14+СВЦЭМ!$D$10+'СЕТ СН'!$H$6-'СЕТ СН'!$H$26</f>
        <v>1043.4507478999999</v>
      </c>
      <c r="W131" s="36">
        <f>SUMIFS(СВЦЭМ!$D$33:$D$776,СВЦЭМ!$A$33:$A$776,$A131,СВЦЭМ!$B$33:$B$776,W$119)+'СЕТ СН'!$H$14+СВЦЭМ!$D$10+'СЕТ СН'!$H$6-'СЕТ СН'!$H$26</f>
        <v>1050.7512177399999</v>
      </c>
      <c r="X131" s="36">
        <f>SUMIFS(СВЦЭМ!$D$33:$D$776,СВЦЭМ!$A$33:$A$776,$A131,СВЦЭМ!$B$33:$B$776,X$119)+'СЕТ СН'!$H$14+СВЦЭМ!$D$10+'СЕТ СН'!$H$6-'СЕТ СН'!$H$26</f>
        <v>1068.1254424200001</v>
      </c>
      <c r="Y131" s="36">
        <f>SUMIFS(СВЦЭМ!$D$33:$D$776,СВЦЭМ!$A$33:$A$776,$A131,СВЦЭМ!$B$33:$B$776,Y$119)+'СЕТ СН'!$H$14+СВЦЭМ!$D$10+'СЕТ СН'!$H$6-'СЕТ СН'!$H$26</f>
        <v>1092.1563713</v>
      </c>
    </row>
    <row r="132" spans="1:25" ht="15.75" x14ac:dyDescent="0.2">
      <c r="A132" s="35">
        <f t="shared" si="3"/>
        <v>43751</v>
      </c>
      <c r="B132" s="36">
        <f>SUMIFS(СВЦЭМ!$D$33:$D$776,СВЦЭМ!$A$33:$A$776,$A132,СВЦЭМ!$B$33:$B$776,B$119)+'СЕТ СН'!$H$14+СВЦЭМ!$D$10+'СЕТ СН'!$H$6-'СЕТ СН'!$H$26</f>
        <v>1187.0704805300002</v>
      </c>
      <c r="C132" s="36">
        <f>SUMIFS(СВЦЭМ!$D$33:$D$776,СВЦЭМ!$A$33:$A$776,$A132,СВЦЭМ!$B$33:$B$776,C$119)+'СЕТ СН'!$H$14+СВЦЭМ!$D$10+'СЕТ СН'!$H$6-'СЕТ СН'!$H$26</f>
        <v>1224.8366068300002</v>
      </c>
      <c r="D132" s="36">
        <f>SUMIFS(СВЦЭМ!$D$33:$D$776,СВЦЭМ!$A$33:$A$776,$A132,СВЦЭМ!$B$33:$B$776,D$119)+'СЕТ СН'!$H$14+СВЦЭМ!$D$10+'СЕТ СН'!$H$6-'СЕТ СН'!$H$26</f>
        <v>1244.42218903</v>
      </c>
      <c r="E132" s="36">
        <f>SUMIFS(СВЦЭМ!$D$33:$D$776,СВЦЭМ!$A$33:$A$776,$A132,СВЦЭМ!$B$33:$B$776,E$119)+'СЕТ СН'!$H$14+СВЦЭМ!$D$10+'СЕТ СН'!$H$6-'СЕТ СН'!$H$26</f>
        <v>1261.0995626399999</v>
      </c>
      <c r="F132" s="36">
        <f>SUMIFS(СВЦЭМ!$D$33:$D$776,СВЦЭМ!$A$33:$A$776,$A132,СВЦЭМ!$B$33:$B$776,F$119)+'СЕТ СН'!$H$14+СВЦЭМ!$D$10+'СЕТ СН'!$H$6-'СЕТ СН'!$H$26</f>
        <v>1259.0235388800002</v>
      </c>
      <c r="G132" s="36">
        <f>SUMIFS(СВЦЭМ!$D$33:$D$776,СВЦЭМ!$A$33:$A$776,$A132,СВЦЭМ!$B$33:$B$776,G$119)+'СЕТ СН'!$H$14+СВЦЭМ!$D$10+'СЕТ СН'!$H$6-'СЕТ СН'!$H$26</f>
        <v>1248.7853043800001</v>
      </c>
      <c r="H132" s="36">
        <f>SUMIFS(СВЦЭМ!$D$33:$D$776,СВЦЭМ!$A$33:$A$776,$A132,СВЦЭМ!$B$33:$B$776,H$119)+'СЕТ СН'!$H$14+СВЦЭМ!$D$10+'СЕТ СН'!$H$6-'СЕТ СН'!$H$26</f>
        <v>1220.8246568</v>
      </c>
      <c r="I132" s="36">
        <f>SUMIFS(СВЦЭМ!$D$33:$D$776,СВЦЭМ!$A$33:$A$776,$A132,СВЦЭМ!$B$33:$B$776,I$119)+'СЕТ СН'!$H$14+СВЦЭМ!$D$10+'СЕТ СН'!$H$6-'СЕТ СН'!$H$26</f>
        <v>1176.2124752</v>
      </c>
      <c r="J132" s="36">
        <f>SUMIFS(СВЦЭМ!$D$33:$D$776,СВЦЭМ!$A$33:$A$776,$A132,СВЦЭМ!$B$33:$B$776,J$119)+'СЕТ СН'!$H$14+СВЦЭМ!$D$10+'СЕТ СН'!$H$6-'СЕТ СН'!$H$26</f>
        <v>1152.5237704199999</v>
      </c>
      <c r="K132" s="36">
        <f>SUMIFS(СВЦЭМ!$D$33:$D$776,СВЦЭМ!$A$33:$A$776,$A132,СВЦЭМ!$B$33:$B$776,K$119)+'СЕТ СН'!$H$14+СВЦЭМ!$D$10+'СЕТ СН'!$H$6-'СЕТ СН'!$H$26</f>
        <v>1163.4024284900001</v>
      </c>
      <c r="L132" s="36">
        <f>SUMIFS(СВЦЭМ!$D$33:$D$776,СВЦЭМ!$A$33:$A$776,$A132,СВЦЭМ!$B$33:$B$776,L$119)+'СЕТ СН'!$H$14+СВЦЭМ!$D$10+'СЕТ СН'!$H$6-'СЕТ СН'!$H$26</f>
        <v>1173.1988837900001</v>
      </c>
      <c r="M132" s="36">
        <f>SUMIFS(СВЦЭМ!$D$33:$D$776,СВЦЭМ!$A$33:$A$776,$A132,СВЦЭМ!$B$33:$B$776,M$119)+'СЕТ СН'!$H$14+СВЦЭМ!$D$10+'СЕТ СН'!$H$6-'СЕТ СН'!$H$26</f>
        <v>1163.6546888600001</v>
      </c>
      <c r="N132" s="36">
        <f>SUMIFS(СВЦЭМ!$D$33:$D$776,СВЦЭМ!$A$33:$A$776,$A132,СВЦЭМ!$B$33:$B$776,N$119)+'СЕТ СН'!$H$14+СВЦЭМ!$D$10+'СЕТ СН'!$H$6-'СЕТ СН'!$H$26</f>
        <v>1117.7424637399999</v>
      </c>
      <c r="O132" s="36">
        <f>SUMIFS(СВЦЭМ!$D$33:$D$776,СВЦЭМ!$A$33:$A$776,$A132,СВЦЭМ!$B$33:$B$776,O$119)+'СЕТ СН'!$H$14+СВЦЭМ!$D$10+'СЕТ СН'!$H$6-'СЕТ СН'!$H$26</f>
        <v>1081.81708772</v>
      </c>
      <c r="P132" s="36">
        <f>SUMIFS(СВЦЭМ!$D$33:$D$776,СВЦЭМ!$A$33:$A$776,$A132,СВЦЭМ!$B$33:$B$776,P$119)+'СЕТ СН'!$H$14+СВЦЭМ!$D$10+'СЕТ СН'!$H$6-'СЕТ СН'!$H$26</f>
        <v>1076.4482314100001</v>
      </c>
      <c r="Q132" s="36">
        <f>SUMIFS(СВЦЭМ!$D$33:$D$776,СВЦЭМ!$A$33:$A$776,$A132,СВЦЭМ!$B$33:$B$776,Q$119)+'СЕТ СН'!$H$14+СВЦЭМ!$D$10+'СЕТ СН'!$H$6-'СЕТ СН'!$H$26</f>
        <v>1080.93227832</v>
      </c>
      <c r="R132" s="36">
        <f>SUMIFS(СВЦЭМ!$D$33:$D$776,СВЦЭМ!$A$33:$A$776,$A132,СВЦЭМ!$B$33:$B$776,R$119)+'СЕТ СН'!$H$14+СВЦЭМ!$D$10+'СЕТ СН'!$H$6-'СЕТ СН'!$H$26</f>
        <v>1074.0231922</v>
      </c>
      <c r="S132" s="36">
        <f>SUMIFS(СВЦЭМ!$D$33:$D$776,СВЦЭМ!$A$33:$A$776,$A132,СВЦЭМ!$B$33:$B$776,S$119)+'СЕТ СН'!$H$14+СВЦЭМ!$D$10+'СЕТ СН'!$H$6-'СЕТ СН'!$H$26</f>
        <v>1082.2356865700001</v>
      </c>
      <c r="T132" s="36">
        <f>SUMIFS(СВЦЭМ!$D$33:$D$776,СВЦЭМ!$A$33:$A$776,$A132,СВЦЭМ!$B$33:$B$776,T$119)+'СЕТ СН'!$H$14+СВЦЭМ!$D$10+'СЕТ СН'!$H$6-'СЕТ СН'!$H$26</f>
        <v>1095.01268175</v>
      </c>
      <c r="U132" s="36">
        <f>SUMIFS(СВЦЭМ!$D$33:$D$776,СВЦЭМ!$A$33:$A$776,$A132,СВЦЭМ!$B$33:$B$776,U$119)+'СЕТ СН'!$H$14+СВЦЭМ!$D$10+'СЕТ СН'!$H$6-'СЕТ СН'!$H$26</f>
        <v>1057.16684786</v>
      </c>
      <c r="V132" s="36">
        <f>SUMIFS(СВЦЭМ!$D$33:$D$776,СВЦЭМ!$A$33:$A$776,$A132,СВЦЭМ!$B$33:$B$776,V$119)+'СЕТ СН'!$H$14+СВЦЭМ!$D$10+'СЕТ СН'!$H$6-'СЕТ СН'!$H$26</f>
        <v>1051.9735468200001</v>
      </c>
      <c r="W132" s="36">
        <f>SUMIFS(СВЦЭМ!$D$33:$D$776,СВЦЭМ!$A$33:$A$776,$A132,СВЦЭМ!$B$33:$B$776,W$119)+'СЕТ СН'!$H$14+СВЦЭМ!$D$10+'СЕТ СН'!$H$6-'СЕТ СН'!$H$26</f>
        <v>1074.1790918700001</v>
      </c>
      <c r="X132" s="36">
        <f>SUMIFS(СВЦЭМ!$D$33:$D$776,СВЦЭМ!$A$33:$A$776,$A132,СВЦЭМ!$B$33:$B$776,X$119)+'СЕТ СН'!$H$14+СВЦЭМ!$D$10+'СЕТ СН'!$H$6-'СЕТ СН'!$H$26</f>
        <v>1096.2932498800001</v>
      </c>
      <c r="Y132" s="36">
        <f>SUMIFS(СВЦЭМ!$D$33:$D$776,СВЦЭМ!$A$33:$A$776,$A132,СВЦЭМ!$B$33:$B$776,Y$119)+'СЕТ СН'!$H$14+СВЦЭМ!$D$10+'СЕТ СН'!$H$6-'СЕТ СН'!$H$26</f>
        <v>1138.9341332900001</v>
      </c>
    </row>
    <row r="133" spans="1:25" ht="15.75" x14ac:dyDescent="0.2">
      <c r="A133" s="35">
        <f t="shared" si="3"/>
        <v>43752</v>
      </c>
      <c r="B133" s="36">
        <f>SUMIFS(СВЦЭМ!$D$33:$D$776,СВЦЭМ!$A$33:$A$776,$A133,СВЦЭМ!$B$33:$B$776,B$119)+'СЕТ СН'!$H$14+СВЦЭМ!$D$10+'СЕТ СН'!$H$6-'СЕТ СН'!$H$26</f>
        <v>1161.1535179500002</v>
      </c>
      <c r="C133" s="36">
        <f>SUMIFS(СВЦЭМ!$D$33:$D$776,СВЦЭМ!$A$33:$A$776,$A133,СВЦЭМ!$B$33:$B$776,C$119)+'СЕТ СН'!$H$14+СВЦЭМ!$D$10+'СЕТ СН'!$H$6-'СЕТ СН'!$H$26</f>
        <v>1203.6223812100002</v>
      </c>
      <c r="D133" s="36">
        <f>SUMIFS(СВЦЭМ!$D$33:$D$776,СВЦЭМ!$A$33:$A$776,$A133,СВЦЭМ!$B$33:$B$776,D$119)+'СЕТ СН'!$H$14+СВЦЭМ!$D$10+'СЕТ СН'!$H$6-'СЕТ СН'!$H$26</f>
        <v>1212.6804961</v>
      </c>
      <c r="E133" s="36">
        <f>SUMIFS(СВЦЭМ!$D$33:$D$776,СВЦЭМ!$A$33:$A$776,$A133,СВЦЭМ!$B$33:$B$776,E$119)+'СЕТ СН'!$H$14+СВЦЭМ!$D$10+'СЕТ СН'!$H$6-'СЕТ СН'!$H$26</f>
        <v>1181.94040165</v>
      </c>
      <c r="F133" s="36">
        <f>SUMIFS(СВЦЭМ!$D$33:$D$776,СВЦЭМ!$A$33:$A$776,$A133,СВЦЭМ!$B$33:$B$776,F$119)+'СЕТ СН'!$H$14+СВЦЭМ!$D$10+'СЕТ СН'!$H$6-'СЕТ СН'!$H$26</f>
        <v>1186.12175026</v>
      </c>
      <c r="G133" s="36">
        <f>SUMIFS(СВЦЭМ!$D$33:$D$776,СВЦЭМ!$A$33:$A$776,$A133,СВЦЭМ!$B$33:$B$776,G$119)+'СЕТ СН'!$H$14+СВЦЭМ!$D$10+'СЕТ СН'!$H$6-'СЕТ СН'!$H$26</f>
        <v>1184.6099397</v>
      </c>
      <c r="H133" s="36">
        <f>SUMIFS(СВЦЭМ!$D$33:$D$776,СВЦЭМ!$A$33:$A$776,$A133,СВЦЭМ!$B$33:$B$776,H$119)+'СЕТ СН'!$H$14+СВЦЭМ!$D$10+'СЕТ СН'!$H$6-'СЕТ СН'!$H$26</f>
        <v>1188.4389385300001</v>
      </c>
      <c r="I133" s="36">
        <f>SUMIFS(СВЦЭМ!$D$33:$D$776,СВЦЭМ!$A$33:$A$776,$A133,СВЦЭМ!$B$33:$B$776,I$119)+'СЕТ СН'!$H$14+СВЦЭМ!$D$10+'СЕТ СН'!$H$6-'СЕТ СН'!$H$26</f>
        <v>1164.2150748900001</v>
      </c>
      <c r="J133" s="36">
        <f>SUMIFS(СВЦЭМ!$D$33:$D$776,СВЦЭМ!$A$33:$A$776,$A133,СВЦЭМ!$B$33:$B$776,J$119)+'СЕТ СН'!$H$14+СВЦЭМ!$D$10+'СЕТ СН'!$H$6-'СЕТ СН'!$H$26</f>
        <v>1134.6955913500001</v>
      </c>
      <c r="K133" s="36">
        <f>SUMIFS(СВЦЭМ!$D$33:$D$776,СВЦЭМ!$A$33:$A$776,$A133,СВЦЭМ!$B$33:$B$776,K$119)+'СЕТ СН'!$H$14+СВЦЭМ!$D$10+'СЕТ СН'!$H$6-'СЕТ СН'!$H$26</f>
        <v>1120.2221857</v>
      </c>
      <c r="L133" s="36">
        <f>SUMIFS(СВЦЭМ!$D$33:$D$776,СВЦЭМ!$A$33:$A$776,$A133,СВЦЭМ!$B$33:$B$776,L$119)+'СЕТ СН'!$H$14+СВЦЭМ!$D$10+'СЕТ СН'!$H$6-'СЕТ СН'!$H$26</f>
        <v>1114.51500923</v>
      </c>
      <c r="M133" s="36">
        <f>SUMIFS(СВЦЭМ!$D$33:$D$776,СВЦЭМ!$A$33:$A$776,$A133,СВЦЭМ!$B$33:$B$776,M$119)+'СЕТ СН'!$H$14+СВЦЭМ!$D$10+'СЕТ СН'!$H$6-'СЕТ СН'!$H$26</f>
        <v>1127.3594460700001</v>
      </c>
      <c r="N133" s="36">
        <f>SUMIFS(СВЦЭМ!$D$33:$D$776,СВЦЭМ!$A$33:$A$776,$A133,СВЦЭМ!$B$33:$B$776,N$119)+'СЕТ СН'!$H$14+СВЦЭМ!$D$10+'СЕТ СН'!$H$6-'СЕТ СН'!$H$26</f>
        <v>1098.7509463000001</v>
      </c>
      <c r="O133" s="36">
        <f>SUMIFS(СВЦЭМ!$D$33:$D$776,СВЦЭМ!$A$33:$A$776,$A133,СВЦЭМ!$B$33:$B$776,O$119)+'СЕТ СН'!$H$14+СВЦЭМ!$D$10+'СЕТ СН'!$H$6-'СЕТ СН'!$H$26</f>
        <v>1090.99237236</v>
      </c>
      <c r="P133" s="36">
        <f>SUMIFS(СВЦЭМ!$D$33:$D$776,СВЦЭМ!$A$33:$A$776,$A133,СВЦЭМ!$B$33:$B$776,P$119)+'СЕТ СН'!$H$14+СВЦЭМ!$D$10+'СЕТ СН'!$H$6-'СЕТ СН'!$H$26</f>
        <v>1080.8191915500001</v>
      </c>
      <c r="Q133" s="36">
        <f>SUMIFS(СВЦЭМ!$D$33:$D$776,СВЦЭМ!$A$33:$A$776,$A133,СВЦЭМ!$B$33:$B$776,Q$119)+'СЕТ СН'!$H$14+СВЦЭМ!$D$10+'СЕТ СН'!$H$6-'СЕТ СН'!$H$26</f>
        <v>1085.2885881900002</v>
      </c>
      <c r="R133" s="36">
        <f>SUMIFS(СВЦЭМ!$D$33:$D$776,СВЦЭМ!$A$33:$A$776,$A133,СВЦЭМ!$B$33:$B$776,R$119)+'СЕТ СН'!$H$14+СВЦЭМ!$D$10+'СЕТ СН'!$H$6-'СЕТ СН'!$H$26</f>
        <v>1078.00087407</v>
      </c>
      <c r="S133" s="36">
        <f>SUMIFS(СВЦЭМ!$D$33:$D$776,СВЦЭМ!$A$33:$A$776,$A133,СВЦЭМ!$B$33:$B$776,S$119)+'СЕТ СН'!$H$14+СВЦЭМ!$D$10+'СЕТ СН'!$H$6-'СЕТ СН'!$H$26</f>
        <v>1083.46035557</v>
      </c>
      <c r="T133" s="36">
        <f>SUMIFS(СВЦЭМ!$D$33:$D$776,СВЦЭМ!$A$33:$A$776,$A133,СВЦЭМ!$B$33:$B$776,T$119)+'СЕТ СН'!$H$14+СВЦЭМ!$D$10+'СЕТ СН'!$H$6-'СЕТ СН'!$H$26</f>
        <v>1103.6369211599999</v>
      </c>
      <c r="U133" s="36">
        <f>SUMIFS(СВЦЭМ!$D$33:$D$776,СВЦЭМ!$A$33:$A$776,$A133,СВЦЭМ!$B$33:$B$776,U$119)+'СЕТ СН'!$H$14+СВЦЭМ!$D$10+'СЕТ СН'!$H$6-'СЕТ СН'!$H$26</f>
        <v>1046.7367050100002</v>
      </c>
      <c r="V133" s="36">
        <f>SUMIFS(СВЦЭМ!$D$33:$D$776,СВЦЭМ!$A$33:$A$776,$A133,СВЦЭМ!$B$33:$B$776,V$119)+'СЕТ СН'!$H$14+СВЦЭМ!$D$10+'СЕТ СН'!$H$6-'СЕТ СН'!$H$26</f>
        <v>1049.6719939499999</v>
      </c>
      <c r="W133" s="36">
        <f>SUMIFS(СВЦЭМ!$D$33:$D$776,СВЦЭМ!$A$33:$A$776,$A133,СВЦЭМ!$B$33:$B$776,W$119)+'СЕТ СН'!$H$14+СВЦЭМ!$D$10+'СЕТ СН'!$H$6-'СЕТ СН'!$H$26</f>
        <v>1072.1532294399999</v>
      </c>
      <c r="X133" s="36">
        <f>SUMIFS(СВЦЭМ!$D$33:$D$776,СВЦЭМ!$A$33:$A$776,$A133,СВЦЭМ!$B$33:$B$776,X$119)+'СЕТ СН'!$H$14+СВЦЭМ!$D$10+'СЕТ СН'!$H$6-'СЕТ СН'!$H$26</f>
        <v>1090.4999237500001</v>
      </c>
      <c r="Y133" s="36">
        <f>SUMIFS(СВЦЭМ!$D$33:$D$776,СВЦЭМ!$A$33:$A$776,$A133,СВЦЭМ!$B$33:$B$776,Y$119)+'СЕТ СН'!$H$14+СВЦЭМ!$D$10+'СЕТ СН'!$H$6-'СЕТ СН'!$H$26</f>
        <v>1121.6492104200001</v>
      </c>
    </row>
    <row r="134" spans="1:25" ht="15.75" x14ac:dyDescent="0.2">
      <c r="A134" s="35">
        <f t="shared" si="3"/>
        <v>43753</v>
      </c>
      <c r="B134" s="36">
        <f>SUMIFS(СВЦЭМ!$D$33:$D$776,СВЦЭМ!$A$33:$A$776,$A134,СВЦЭМ!$B$33:$B$776,B$119)+'СЕТ СН'!$H$14+СВЦЭМ!$D$10+'СЕТ СН'!$H$6-'СЕТ СН'!$H$26</f>
        <v>1186.0933522300002</v>
      </c>
      <c r="C134" s="36">
        <f>SUMIFS(СВЦЭМ!$D$33:$D$776,СВЦЭМ!$A$33:$A$776,$A134,СВЦЭМ!$B$33:$B$776,C$119)+'СЕТ СН'!$H$14+СВЦЭМ!$D$10+'СЕТ СН'!$H$6-'СЕТ СН'!$H$26</f>
        <v>1229.5402446400001</v>
      </c>
      <c r="D134" s="36">
        <f>SUMIFS(СВЦЭМ!$D$33:$D$776,СВЦЭМ!$A$33:$A$776,$A134,СВЦЭМ!$B$33:$B$776,D$119)+'СЕТ СН'!$H$14+СВЦЭМ!$D$10+'СЕТ СН'!$H$6-'СЕТ СН'!$H$26</f>
        <v>1251.40832993</v>
      </c>
      <c r="E134" s="36">
        <f>SUMIFS(СВЦЭМ!$D$33:$D$776,СВЦЭМ!$A$33:$A$776,$A134,СВЦЭМ!$B$33:$B$776,E$119)+'СЕТ СН'!$H$14+СВЦЭМ!$D$10+'СЕТ СН'!$H$6-'СЕТ СН'!$H$26</f>
        <v>1264.93270929</v>
      </c>
      <c r="F134" s="36">
        <f>SUMIFS(СВЦЭМ!$D$33:$D$776,СВЦЭМ!$A$33:$A$776,$A134,СВЦЭМ!$B$33:$B$776,F$119)+'СЕТ СН'!$H$14+СВЦЭМ!$D$10+'СЕТ СН'!$H$6-'СЕТ СН'!$H$26</f>
        <v>1265.98469391</v>
      </c>
      <c r="G134" s="36">
        <f>SUMIFS(СВЦЭМ!$D$33:$D$776,СВЦЭМ!$A$33:$A$776,$A134,СВЦЭМ!$B$33:$B$776,G$119)+'СЕТ СН'!$H$14+СВЦЭМ!$D$10+'СЕТ СН'!$H$6-'СЕТ СН'!$H$26</f>
        <v>1249.52542339</v>
      </c>
      <c r="H134" s="36">
        <f>SUMIFS(СВЦЭМ!$D$33:$D$776,СВЦЭМ!$A$33:$A$776,$A134,СВЦЭМ!$B$33:$B$776,H$119)+'СЕТ СН'!$H$14+СВЦЭМ!$D$10+'СЕТ СН'!$H$6-'СЕТ СН'!$H$26</f>
        <v>1208.77051863</v>
      </c>
      <c r="I134" s="36">
        <f>SUMIFS(СВЦЭМ!$D$33:$D$776,СВЦЭМ!$A$33:$A$776,$A134,СВЦЭМ!$B$33:$B$776,I$119)+'СЕТ СН'!$H$14+СВЦЭМ!$D$10+'СЕТ СН'!$H$6-'СЕТ СН'!$H$26</f>
        <v>1197.3680216900002</v>
      </c>
      <c r="J134" s="36">
        <f>SUMIFS(СВЦЭМ!$D$33:$D$776,СВЦЭМ!$A$33:$A$776,$A134,СВЦЭМ!$B$33:$B$776,J$119)+'СЕТ СН'!$H$14+СВЦЭМ!$D$10+'СЕТ СН'!$H$6-'СЕТ СН'!$H$26</f>
        <v>1175.8250704900001</v>
      </c>
      <c r="K134" s="36">
        <f>SUMIFS(СВЦЭМ!$D$33:$D$776,СВЦЭМ!$A$33:$A$776,$A134,СВЦЭМ!$B$33:$B$776,K$119)+'СЕТ СН'!$H$14+СВЦЭМ!$D$10+'СЕТ СН'!$H$6-'СЕТ СН'!$H$26</f>
        <v>1162.1320350400001</v>
      </c>
      <c r="L134" s="36">
        <f>SUMIFS(СВЦЭМ!$D$33:$D$776,СВЦЭМ!$A$33:$A$776,$A134,СВЦЭМ!$B$33:$B$776,L$119)+'СЕТ СН'!$H$14+СВЦЭМ!$D$10+'СЕТ СН'!$H$6-'СЕТ СН'!$H$26</f>
        <v>1166.1369630600002</v>
      </c>
      <c r="M134" s="36">
        <f>SUMIFS(СВЦЭМ!$D$33:$D$776,СВЦЭМ!$A$33:$A$776,$A134,СВЦЭМ!$B$33:$B$776,M$119)+'СЕТ СН'!$H$14+СВЦЭМ!$D$10+'СЕТ СН'!$H$6-'СЕТ СН'!$H$26</f>
        <v>1180.8686446700001</v>
      </c>
      <c r="N134" s="36">
        <f>SUMIFS(СВЦЭМ!$D$33:$D$776,СВЦЭМ!$A$33:$A$776,$A134,СВЦЭМ!$B$33:$B$776,N$119)+'СЕТ СН'!$H$14+СВЦЭМ!$D$10+'СЕТ СН'!$H$6-'СЕТ СН'!$H$26</f>
        <v>1141.5966843000001</v>
      </c>
      <c r="O134" s="36">
        <f>SUMIFS(СВЦЭМ!$D$33:$D$776,СВЦЭМ!$A$33:$A$776,$A134,СВЦЭМ!$B$33:$B$776,O$119)+'СЕТ СН'!$H$14+СВЦЭМ!$D$10+'СЕТ СН'!$H$6-'СЕТ СН'!$H$26</f>
        <v>1124.64226669</v>
      </c>
      <c r="P134" s="36">
        <f>SUMIFS(СВЦЭМ!$D$33:$D$776,СВЦЭМ!$A$33:$A$776,$A134,СВЦЭМ!$B$33:$B$776,P$119)+'СЕТ СН'!$H$14+СВЦЭМ!$D$10+'СЕТ СН'!$H$6-'СЕТ СН'!$H$26</f>
        <v>1115.4735185899999</v>
      </c>
      <c r="Q134" s="36">
        <f>SUMIFS(СВЦЭМ!$D$33:$D$776,СВЦЭМ!$A$33:$A$776,$A134,СВЦЭМ!$B$33:$B$776,Q$119)+'СЕТ СН'!$H$14+СВЦЭМ!$D$10+'СЕТ СН'!$H$6-'СЕТ СН'!$H$26</f>
        <v>1110.72606946</v>
      </c>
      <c r="R134" s="36">
        <f>SUMIFS(СВЦЭМ!$D$33:$D$776,СВЦЭМ!$A$33:$A$776,$A134,СВЦЭМ!$B$33:$B$776,R$119)+'СЕТ СН'!$H$14+СВЦЭМ!$D$10+'СЕТ СН'!$H$6-'СЕТ СН'!$H$26</f>
        <v>1107.5262205500001</v>
      </c>
      <c r="S134" s="36">
        <f>SUMIFS(СВЦЭМ!$D$33:$D$776,СВЦЭМ!$A$33:$A$776,$A134,СВЦЭМ!$B$33:$B$776,S$119)+'СЕТ СН'!$H$14+СВЦЭМ!$D$10+'СЕТ СН'!$H$6-'СЕТ СН'!$H$26</f>
        <v>1113.6118521200001</v>
      </c>
      <c r="T134" s="36">
        <f>SUMIFS(СВЦЭМ!$D$33:$D$776,СВЦЭМ!$A$33:$A$776,$A134,СВЦЭМ!$B$33:$B$776,T$119)+'СЕТ СН'!$H$14+СВЦЭМ!$D$10+'СЕТ СН'!$H$6-'СЕТ СН'!$H$26</f>
        <v>1131.6399302100001</v>
      </c>
      <c r="U134" s="36">
        <f>SUMIFS(СВЦЭМ!$D$33:$D$776,СВЦЭМ!$A$33:$A$776,$A134,СВЦЭМ!$B$33:$B$776,U$119)+'СЕТ СН'!$H$14+СВЦЭМ!$D$10+'СЕТ СН'!$H$6-'СЕТ СН'!$H$26</f>
        <v>1078.55625478</v>
      </c>
      <c r="V134" s="36">
        <f>SUMIFS(СВЦЭМ!$D$33:$D$776,СВЦЭМ!$A$33:$A$776,$A134,СВЦЭМ!$B$33:$B$776,V$119)+'СЕТ СН'!$H$14+СВЦЭМ!$D$10+'СЕТ СН'!$H$6-'СЕТ СН'!$H$26</f>
        <v>1081.3812337300001</v>
      </c>
      <c r="W134" s="36">
        <f>SUMIFS(СВЦЭМ!$D$33:$D$776,СВЦЭМ!$A$33:$A$776,$A134,СВЦЭМ!$B$33:$B$776,W$119)+'СЕТ СН'!$H$14+СВЦЭМ!$D$10+'СЕТ СН'!$H$6-'СЕТ СН'!$H$26</f>
        <v>1098.0670257300001</v>
      </c>
      <c r="X134" s="36">
        <f>SUMIFS(СВЦЭМ!$D$33:$D$776,СВЦЭМ!$A$33:$A$776,$A134,СВЦЭМ!$B$33:$B$776,X$119)+'СЕТ СН'!$H$14+СВЦЭМ!$D$10+'СЕТ СН'!$H$6-'СЕТ СН'!$H$26</f>
        <v>1090.6919180300001</v>
      </c>
      <c r="Y134" s="36">
        <f>SUMIFS(СВЦЭМ!$D$33:$D$776,СВЦЭМ!$A$33:$A$776,$A134,СВЦЭМ!$B$33:$B$776,Y$119)+'СЕТ СН'!$H$14+СВЦЭМ!$D$10+'СЕТ СН'!$H$6-'СЕТ СН'!$H$26</f>
        <v>1102.1662265300001</v>
      </c>
    </row>
    <row r="135" spans="1:25" ht="15.75" x14ac:dyDescent="0.2">
      <c r="A135" s="35">
        <f t="shared" si="3"/>
        <v>43754</v>
      </c>
      <c r="B135" s="36">
        <f>SUMIFS(СВЦЭМ!$D$33:$D$776,СВЦЭМ!$A$33:$A$776,$A135,СВЦЭМ!$B$33:$B$776,B$119)+'СЕТ СН'!$H$14+СВЦЭМ!$D$10+'СЕТ СН'!$H$6-'СЕТ СН'!$H$26</f>
        <v>1253.6573079</v>
      </c>
      <c r="C135" s="36">
        <f>SUMIFS(СВЦЭМ!$D$33:$D$776,СВЦЭМ!$A$33:$A$776,$A135,СВЦЭМ!$B$33:$B$776,C$119)+'СЕТ СН'!$H$14+СВЦЭМ!$D$10+'СЕТ СН'!$H$6-'СЕТ СН'!$H$26</f>
        <v>1296.0461637200001</v>
      </c>
      <c r="D135" s="36">
        <f>SUMIFS(СВЦЭМ!$D$33:$D$776,СВЦЭМ!$A$33:$A$776,$A135,СВЦЭМ!$B$33:$B$776,D$119)+'СЕТ СН'!$H$14+СВЦЭМ!$D$10+'СЕТ СН'!$H$6-'СЕТ СН'!$H$26</f>
        <v>1313.07986192</v>
      </c>
      <c r="E135" s="36">
        <f>SUMIFS(СВЦЭМ!$D$33:$D$776,СВЦЭМ!$A$33:$A$776,$A135,СВЦЭМ!$B$33:$B$776,E$119)+'СЕТ СН'!$H$14+СВЦЭМ!$D$10+'СЕТ СН'!$H$6-'СЕТ СН'!$H$26</f>
        <v>1320.4132326500001</v>
      </c>
      <c r="F135" s="36">
        <f>SUMIFS(СВЦЭМ!$D$33:$D$776,СВЦЭМ!$A$33:$A$776,$A135,СВЦЭМ!$B$33:$B$776,F$119)+'СЕТ СН'!$H$14+СВЦЭМ!$D$10+'СЕТ СН'!$H$6-'СЕТ СН'!$H$26</f>
        <v>1311.4714623099999</v>
      </c>
      <c r="G135" s="36">
        <f>SUMIFS(СВЦЭМ!$D$33:$D$776,СВЦЭМ!$A$33:$A$776,$A135,СВЦЭМ!$B$33:$B$776,G$119)+'СЕТ СН'!$H$14+СВЦЭМ!$D$10+'СЕТ СН'!$H$6-'СЕТ СН'!$H$26</f>
        <v>1277.2467214799999</v>
      </c>
      <c r="H135" s="36">
        <f>SUMIFS(СВЦЭМ!$D$33:$D$776,СВЦЭМ!$A$33:$A$776,$A135,СВЦЭМ!$B$33:$B$776,H$119)+'СЕТ СН'!$H$14+СВЦЭМ!$D$10+'СЕТ СН'!$H$6-'СЕТ СН'!$H$26</f>
        <v>1219.6378907100002</v>
      </c>
      <c r="I135" s="36">
        <f>SUMIFS(СВЦЭМ!$D$33:$D$776,СВЦЭМ!$A$33:$A$776,$A135,СВЦЭМ!$B$33:$B$776,I$119)+'СЕТ СН'!$H$14+СВЦЭМ!$D$10+'СЕТ СН'!$H$6-'СЕТ СН'!$H$26</f>
        <v>1172.50037634</v>
      </c>
      <c r="J135" s="36">
        <f>SUMIFS(СВЦЭМ!$D$33:$D$776,СВЦЭМ!$A$33:$A$776,$A135,СВЦЭМ!$B$33:$B$776,J$119)+'СЕТ СН'!$H$14+СВЦЭМ!$D$10+'СЕТ СН'!$H$6-'СЕТ СН'!$H$26</f>
        <v>1170.64467233</v>
      </c>
      <c r="K135" s="36">
        <f>SUMIFS(СВЦЭМ!$D$33:$D$776,СВЦЭМ!$A$33:$A$776,$A135,СВЦЭМ!$B$33:$B$776,K$119)+'СЕТ СН'!$H$14+СВЦЭМ!$D$10+'СЕТ СН'!$H$6-'СЕТ СН'!$H$26</f>
        <v>1169.2502864400001</v>
      </c>
      <c r="L135" s="36">
        <f>SUMIFS(СВЦЭМ!$D$33:$D$776,СВЦЭМ!$A$33:$A$776,$A135,СВЦЭМ!$B$33:$B$776,L$119)+'СЕТ СН'!$H$14+СВЦЭМ!$D$10+'СЕТ СН'!$H$6-'СЕТ СН'!$H$26</f>
        <v>1186.2327682099999</v>
      </c>
      <c r="M135" s="36">
        <f>SUMIFS(СВЦЭМ!$D$33:$D$776,СВЦЭМ!$A$33:$A$776,$A135,СВЦЭМ!$B$33:$B$776,M$119)+'СЕТ СН'!$H$14+СВЦЭМ!$D$10+'СЕТ СН'!$H$6-'СЕТ СН'!$H$26</f>
        <v>1187.4515078200002</v>
      </c>
      <c r="N135" s="36">
        <f>SUMIFS(СВЦЭМ!$D$33:$D$776,СВЦЭМ!$A$33:$A$776,$A135,СВЦЭМ!$B$33:$B$776,N$119)+'СЕТ СН'!$H$14+СВЦЭМ!$D$10+'СЕТ СН'!$H$6-'СЕТ СН'!$H$26</f>
        <v>1158.8671696800002</v>
      </c>
      <c r="O135" s="36">
        <f>SUMIFS(СВЦЭМ!$D$33:$D$776,СВЦЭМ!$A$33:$A$776,$A135,СВЦЭМ!$B$33:$B$776,O$119)+'СЕТ СН'!$H$14+СВЦЭМ!$D$10+'СЕТ СН'!$H$6-'СЕТ СН'!$H$26</f>
        <v>1124.5415816899999</v>
      </c>
      <c r="P135" s="36">
        <f>SUMIFS(СВЦЭМ!$D$33:$D$776,СВЦЭМ!$A$33:$A$776,$A135,СВЦЭМ!$B$33:$B$776,P$119)+'СЕТ СН'!$H$14+СВЦЭМ!$D$10+'СЕТ СН'!$H$6-'СЕТ СН'!$H$26</f>
        <v>1134.51270632</v>
      </c>
      <c r="Q135" s="36">
        <f>SUMIFS(СВЦЭМ!$D$33:$D$776,СВЦЭМ!$A$33:$A$776,$A135,СВЦЭМ!$B$33:$B$776,Q$119)+'СЕТ СН'!$H$14+СВЦЭМ!$D$10+'СЕТ СН'!$H$6-'СЕТ СН'!$H$26</f>
        <v>1140.9272733299999</v>
      </c>
      <c r="R135" s="36">
        <f>SUMIFS(СВЦЭМ!$D$33:$D$776,СВЦЭМ!$A$33:$A$776,$A135,СВЦЭМ!$B$33:$B$776,R$119)+'СЕТ СН'!$H$14+СВЦЭМ!$D$10+'СЕТ СН'!$H$6-'СЕТ СН'!$H$26</f>
        <v>1144.48651842</v>
      </c>
      <c r="S135" s="36">
        <f>SUMIFS(СВЦЭМ!$D$33:$D$776,СВЦЭМ!$A$33:$A$776,$A135,СВЦЭМ!$B$33:$B$776,S$119)+'СЕТ СН'!$H$14+СВЦЭМ!$D$10+'СЕТ СН'!$H$6-'СЕТ СН'!$H$26</f>
        <v>1139.8130211600001</v>
      </c>
      <c r="T135" s="36">
        <f>SUMIFS(СВЦЭМ!$D$33:$D$776,СВЦЭМ!$A$33:$A$776,$A135,СВЦЭМ!$B$33:$B$776,T$119)+'СЕТ СН'!$H$14+СВЦЭМ!$D$10+'СЕТ СН'!$H$6-'СЕТ СН'!$H$26</f>
        <v>1126.1935553000001</v>
      </c>
      <c r="U135" s="36">
        <f>SUMIFS(СВЦЭМ!$D$33:$D$776,СВЦЭМ!$A$33:$A$776,$A135,СВЦЭМ!$B$33:$B$776,U$119)+'СЕТ СН'!$H$14+СВЦЭМ!$D$10+'СЕТ СН'!$H$6-'СЕТ СН'!$H$26</f>
        <v>1146.0970612800002</v>
      </c>
      <c r="V135" s="36">
        <f>SUMIFS(СВЦЭМ!$D$33:$D$776,СВЦЭМ!$A$33:$A$776,$A135,СВЦЭМ!$B$33:$B$776,V$119)+'СЕТ СН'!$H$14+СВЦЭМ!$D$10+'СЕТ СН'!$H$6-'СЕТ СН'!$H$26</f>
        <v>1141.0646859200001</v>
      </c>
      <c r="W135" s="36">
        <f>SUMIFS(СВЦЭМ!$D$33:$D$776,СВЦЭМ!$A$33:$A$776,$A135,СВЦЭМ!$B$33:$B$776,W$119)+'СЕТ СН'!$H$14+СВЦЭМ!$D$10+'СЕТ СН'!$H$6-'СЕТ СН'!$H$26</f>
        <v>1125.9903329700001</v>
      </c>
      <c r="X135" s="36">
        <f>SUMIFS(СВЦЭМ!$D$33:$D$776,СВЦЭМ!$A$33:$A$776,$A135,СВЦЭМ!$B$33:$B$776,X$119)+'СЕТ СН'!$H$14+СВЦЭМ!$D$10+'СЕТ СН'!$H$6-'СЕТ СН'!$H$26</f>
        <v>1102.77042069</v>
      </c>
      <c r="Y135" s="36">
        <f>SUMIFS(СВЦЭМ!$D$33:$D$776,СВЦЭМ!$A$33:$A$776,$A135,СВЦЭМ!$B$33:$B$776,Y$119)+'СЕТ СН'!$H$14+СВЦЭМ!$D$10+'СЕТ СН'!$H$6-'СЕТ СН'!$H$26</f>
        <v>1153.63018233</v>
      </c>
    </row>
    <row r="136" spans="1:25" ht="15.75" x14ac:dyDescent="0.2">
      <c r="A136" s="35">
        <f t="shared" si="3"/>
        <v>43755</v>
      </c>
      <c r="B136" s="36">
        <f>SUMIFS(СВЦЭМ!$D$33:$D$776,СВЦЭМ!$A$33:$A$776,$A136,СВЦЭМ!$B$33:$B$776,B$119)+'СЕТ СН'!$H$14+СВЦЭМ!$D$10+'СЕТ СН'!$H$6-'СЕТ СН'!$H$26</f>
        <v>1230.2425265300001</v>
      </c>
      <c r="C136" s="36">
        <f>SUMIFS(СВЦЭМ!$D$33:$D$776,СВЦЭМ!$A$33:$A$776,$A136,СВЦЭМ!$B$33:$B$776,C$119)+'СЕТ СН'!$H$14+СВЦЭМ!$D$10+'СЕТ СН'!$H$6-'СЕТ СН'!$H$26</f>
        <v>1292.47152127</v>
      </c>
      <c r="D136" s="36">
        <f>SUMIFS(СВЦЭМ!$D$33:$D$776,СВЦЭМ!$A$33:$A$776,$A136,СВЦЭМ!$B$33:$B$776,D$119)+'СЕТ СН'!$H$14+СВЦЭМ!$D$10+'СЕТ СН'!$H$6-'СЕТ СН'!$H$26</f>
        <v>1336.5844991600002</v>
      </c>
      <c r="E136" s="36">
        <f>SUMIFS(СВЦЭМ!$D$33:$D$776,СВЦЭМ!$A$33:$A$776,$A136,СВЦЭМ!$B$33:$B$776,E$119)+'СЕТ СН'!$H$14+СВЦЭМ!$D$10+'СЕТ СН'!$H$6-'СЕТ СН'!$H$26</f>
        <v>1364.3681798299999</v>
      </c>
      <c r="F136" s="36">
        <f>SUMIFS(СВЦЭМ!$D$33:$D$776,СВЦЭМ!$A$33:$A$776,$A136,СВЦЭМ!$B$33:$B$776,F$119)+'СЕТ СН'!$H$14+СВЦЭМ!$D$10+'СЕТ СН'!$H$6-'СЕТ СН'!$H$26</f>
        <v>1373.0455398600002</v>
      </c>
      <c r="G136" s="36">
        <f>SUMIFS(СВЦЭМ!$D$33:$D$776,СВЦЭМ!$A$33:$A$776,$A136,СВЦЭМ!$B$33:$B$776,G$119)+'СЕТ СН'!$H$14+СВЦЭМ!$D$10+'СЕТ СН'!$H$6-'СЕТ СН'!$H$26</f>
        <v>1350.08550569</v>
      </c>
      <c r="H136" s="36">
        <f>SUMIFS(СВЦЭМ!$D$33:$D$776,СВЦЭМ!$A$33:$A$776,$A136,СВЦЭМ!$B$33:$B$776,H$119)+'СЕТ СН'!$H$14+СВЦЭМ!$D$10+'СЕТ СН'!$H$6-'СЕТ СН'!$H$26</f>
        <v>1296.4554884899999</v>
      </c>
      <c r="I136" s="36">
        <f>SUMIFS(СВЦЭМ!$D$33:$D$776,СВЦЭМ!$A$33:$A$776,$A136,СВЦЭМ!$B$33:$B$776,I$119)+'СЕТ СН'!$H$14+СВЦЭМ!$D$10+'СЕТ СН'!$H$6-'СЕТ СН'!$H$26</f>
        <v>1223.05007292</v>
      </c>
      <c r="J136" s="36">
        <f>SUMIFS(СВЦЭМ!$D$33:$D$776,СВЦЭМ!$A$33:$A$776,$A136,СВЦЭМ!$B$33:$B$776,J$119)+'СЕТ СН'!$H$14+СВЦЭМ!$D$10+'СЕТ СН'!$H$6-'СЕТ СН'!$H$26</f>
        <v>1229.5595291200002</v>
      </c>
      <c r="K136" s="36">
        <f>SUMIFS(СВЦЭМ!$D$33:$D$776,СВЦЭМ!$A$33:$A$776,$A136,СВЦЭМ!$B$33:$B$776,K$119)+'СЕТ СН'!$H$14+СВЦЭМ!$D$10+'СЕТ СН'!$H$6-'СЕТ СН'!$H$26</f>
        <v>1224.62387332</v>
      </c>
      <c r="L136" s="36">
        <f>SUMIFS(СВЦЭМ!$D$33:$D$776,СВЦЭМ!$A$33:$A$776,$A136,СВЦЭМ!$B$33:$B$776,L$119)+'СЕТ СН'!$H$14+СВЦЭМ!$D$10+'СЕТ СН'!$H$6-'СЕТ СН'!$H$26</f>
        <v>1220.2694024800001</v>
      </c>
      <c r="M136" s="36">
        <f>SUMIFS(СВЦЭМ!$D$33:$D$776,СВЦЭМ!$A$33:$A$776,$A136,СВЦЭМ!$B$33:$B$776,M$119)+'СЕТ СН'!$H$14+СВЦЭМ!$D$10+'СЕТ СН'!$H$6-'СЕТ СН'!$H$26</f>
        <v>1227.37725903</v>
      </c>
      <c r="N136" s="36">
        <f>SUMIFS(СВЦЭМ!$D$33:$D$776,СВЦЭМ!$A$33:$A$776,$A136,СВЦЭМ!$B$33:$B$776,N$119)+'СЕТ СН'!$H$14+СВЦЭМ!$D$10+'СЕТ СН'!$H$6-'СЕТ СН'!$H$26</f>
        <v>1192.51126544</v>
      </c>
      <c r="O136" s="36">
        <f>SUMIFS(СВЦЭМ!$D$33:$D$776,СВЦЭМ!$A$33:$A$776,$A136,СВЦЭМ!$B$33:$B$776,O$119)+'СЕТ СН'!$H$14+СВЦЭМ!$D$10+'СЕТ СН'!$H$6-'СЕТ СН'!$H$26</f>
        <v>1149.42459463</v>
      </c>
      <c r="P136" s="36">
        <f>SUMIFS(СВЦЭМ!$D$33:$D$776,СВЦЭМ!$A$33:$A$776,$A136,СВЦЭМ!$B$33:$B$776,P$119)+'СЕТ СН'!$H$14+СВЦЭМ!$D$10+'СЕТ СН'!$H$6-'СЕТ СН'!$H$26</f>
        <v>1156.26380096</v>
      </c>
      <c r="Q136" s="36">
        <f>SUMIFS(СВЦЭМ!$D$33:$D$776,СВЦЭМ!$A$33:$A$776,$A136,СВЦЭМ!$B$33:$B$776,Q$119)+'СЕТ СН'!$H$14+СВЦЭМ!$D$10+'СЕТ СН'!$H$6-'СЕТ СН'!$H$26</f>
        <v>1151.9058613500001</v>
      </c>
      <c r="R136" s="36">
        <f>SUMIFS(СВЦЭМ!$D$33:$D$776,СВЦЭМ!$A$33:$A$776,$A136,СВЦЭМ!$B$33:$B$776,R$119)+'СЕТ СН'!$H$14+СВЦЭМ!$D$10+'СЕТ СН'!$H$6-'СЕТ СН'!$H$26</f>
        <v>1155.5312889699999</v>
      </c>
      <c r="S136" s="36">
        <f>SUMIFS(СВЦЭМ!$D$33:$D$776,СВЦЭМ!$A$33:$A$776,$A136,СВЦЭМ!$B$33:$B$776,S$119)+'СЕТ СН'!$H$14+СВЦЭМ!$D$10+'СЕТ СН'!$H$6-'СЕТ СН'!$H$26</f>
        <v>1154.2788794500002</v>
      </c>
      <c r="T136" s="36">
        <f>SUMIFS(СВЦЭМ!$D$33:$D$776,СВЦЭМ!$A$33:$A$776,$A136,СВЦЭМ!$B$33:$B$776,T$119)+'СЕТ СН'!$H$14+СВЦЭМ!$D$10+'СЕТ СН'!$H$6-'СЕТ СН'!$H$26</f>
        <v>1129.0200263700001</v>
      </c>
      <c r="U136" s="36">
        <f>SUMIFS(СВЦЭМ!$D$33:$D$776,СВЦЭМ!$A$33:$A$776,$A136,СВЦЭМ!$B$33:$B$776,U$119)+'СЕТ СН'!$H$14+СВЦЭМ!$D$10+'СЕТ СН'!$H$6-'СЕТ СН'!$H$26</f>
        <v>1122.6920761199999</v>
      </c>
      <c r="V136" s="36">
        <f>SUMIFS(СВЦЭМ!$D$33:$D$776,СВЦЭМ!$A$33:$A$776,$A136,СВЦЭМ!$B$33:$B$776,V$119)+'СЕТ СН'!$H$14+СВЦЭМ!$D$10+'СЕТ СН'!$H$6-'СЕТ СН'!$H$26</f>
        <v>1111.06867594</v>
      </c>
      <c r="W136" s="36">
        <f>SUMIFS(СВЦЭМ!$D$33:$D$776,СВЦЭМ!$A$33:$A$776,$A136,СВЦЭМ!$B$33:$B$776,W$119)+'СЕТ СН'!$H$14+СВЦЭМ!$D$10+'СЕТ СН'!$H$6-'СЕТ СН'!$H$26</f>
        <v>1118.5841510300002</v>
      </c>
      <c r="X136" s="36">
        <f>SUMIFS(СВЦЭМ!$D$33:$D$776,СВЦЭМ!$A$33:$A$776,$A136,СВЦЭМ!$B$33:$B$776,X$119)+'СЕТ СН'!$H$14+СВЦЭМ!$D$10+'СЕТ СН'!$H$6-'СЕТ СН'!$H$26</f>
        <v>1139.1345419700001</v>
      </c>
      <c r="Y136" s="36">
        <f>SUMIFS(СВЦЭМ!$D$33:$D$776,СВЦЭМ!$A$33:$A$776,$A136,СВЦЭМ!$B$33:$B$776,Y$119)+'СЕТ СН'!$H$14+СВЦЭМ!$D$10+'СЕТ СН'!$H$6-'СЕТ СН'!$H$26</f>
        <v>1184.2013851800002</v>
      </c>
    </row>
    <row r="137" spans="1:25" ht="15.75" x14ac:dyDescent="0.2">
      <c r="A137" s="35">
        <f t="shared" si="3"/>
        <v>43756</v>
      </c>
      <c r="B137" s="36">
        <f>SUMIFS(СВЦЭМ!$D$33:$D$776,СВЦЭМ!$A$33:$A$776,$A137,СВЦЭМ!$B$33:$B$776,B$119)+'СЕТ СН'!$H$14+СВЦЭМ!$D$10+'СЕТ СН'!$H$6-'СЕТ СН'!$H$26</f>
        <v>1302.36884166</v>
      </c>
      <c r="C137" s="36">
        <f>SUMIFS(СВЦЭМ!$D$33:$D$776,СВЦЭМ!$A$33:$A$776,$A137,СВЦЭМ!$B$33:$B$776,C$119)+'СЕТ СН'!$H$14+СВЦЭМ!$D$10+'СЕТ СН'!$H$6-'СЕТ СН'!$H$26</f>
        <v>1303.6146558099999</v>
      </c>
      <c r="D137" s="36">
        <f>SUMIFS(СВЦЭМ!$D$33:$D$776,СВЦЭМ!$A$33:$A$776,$A137,СВЦЭМ!$B$33:$B$776,D$119)+'СЕТ СН'!$H$14+СВЦЭМ!$D$10+'СЕТ СН'!$H$6-'СЕТ СН'!$H$26</f>
        <v>1326.8228984000002</v>
      </c>
      <c r="E137" s="36">
        <f>SUMIFS(СВЦЭМ!$D$33:$D$776,СВЦЭМ!$A$33:$A$776,$A137,СВЦЭМ!$B$33:$B$776,E$119)+'СЕТ СН'!$H$14+СВЦЭМ!$D$10+'СЕТ СН'!$H$6-'СЕТ СН'!$H$26</f>
        <v>1336.3434356800001</v>
      </c>
      <c r="F137" s="36">
        <f>SUMIFS(СВЦЭМ!$D$33:$D$776,СВЦЭМ!$A$33:$A$776,$A137,СВЦЭМ!$B$33:$B$776,F$119)+'СЕТ СН'!$H$14+СВЦЭМ!$D$10+'СЕТ СН'!$H$6-'СЕТ СН'!$H$26</f>
        <v>1335.9079825399999</v>
      </c>
      <c r="G137" s="36">
        <f>SUMIFS(СВЦЭМ!$D$33:$D$776,СВЦЭМ!$A$33:$A$776,$A137,СВЦЭМ!$B$33:$B$776,G$119)+'СЕТ СН'!$H$14+СВЦЭМ!$D$10+'СЕТ СН'!$H$6-'СЕТ СН'!$H$26</f>
        <v>1311.17694398</v>
      </c>
      <c r="H137" s="36">
        <f>SUMIFS(СВЦЭМ!$D$33:$D$776,СВЦЭМ!$A$33:$A$776,$A137,СВЦЭМ!$B$33:$B$776,H$119)+'СЕТ СН'!$H$14+СВЦЭМ!$D$10+'СЕТ СН'!$H$6-'СЕТ СН'!$H$26</f>
        <v>1254.5714891900002</v>
      </c>
      <c r="I137" s="36">
        <f>SUMIFS(СВЦЭМ!$D$33:$D$776,СВЦЭМ!$A$33:$A$776,$A137,СВЦЭМ!$B$33:$B$776,I$119)+'СЕТ СН'!$H$14+СВЦЭМ!$D$10+'СЕТ СН'!$H$6-'СЕТ СН'!$H$26</f>
        <v>1190.0516143700002</v>
      </c>
      <c r="J137" s="36">
        <f>SUMIFS(СВЦЭМ!$D$33:$D$776,СВЦЭМ!$A$33:$A$776,$A137,СВЦЭМ!$B$33:$B$776,J$119)+'СЕТ СН'!$H$14+СВЦЭМ!$D$10+'СЕТ СН'!$H$6-'СЕТ СН'!$H$26</f>
        <v>1176.9429540900001</v>
      </c>
      <c r="K137" s="36">
        <f>SUMIFS(СВЦЭМ!$D$33:$D$776,СВЦЭМ!$A$33:$A$776,$A137,СВЦЭМ!$B$33:$B$776,K$119)+'СЕТ СН'!$H$14+СВЦЭМ!$D$10+'СЕТ СН'!$H$6-'СЕТ СН'!$H$26</f>
        <v>1172.06856401</v>
      </c>
      <c r="L137" s="36">
        <f>SUMIFS(СВЦЭМ!$D$33:$D$776,СВЦЭМ!$A$33:$A$776,$A137,СВЦЭМ!$B$33:$B$776,L$119)+'СЕТ СН'!$H$14+СВЦЭМ!$D$10+'СЕТ СН'!$H$6-'СЕТ СН'!$H$26</f>
        <v>1178.6488039599999</v>
      </c>
      <c r="M137" s="36">
        <f>SUMIFS(СВЦЭМ!$D$33:$D$776,СВЦЭМ!$A$33:$A$776,$A137,СВЦЭМ!$B$33:$B$776,M$119)+'СЕТ СН'!$H$14+СВЦЭМ!$D$10+'СЕТ СН'!$H$6-'СЕТ СН'!$H$26</f>
        <v>1185.6353826700001</v>
      </c>
      <c r="N137" s="36">
        <f>SUMIFS(СВЦЭМ!$D$33:$D$776,СВЦЭМ!$A$33:$A$776,$A137,СВЦЭМ!$B$33:$B$776,N$119)+'СЕТ СН'!$H$14+СВЦЭМ!$D$10+'СЕТ СН'!$H$6-'СЕТ СН'!$H$26</f>
        <v>1155.3051269299999</v>
      </c>
      <c r="O137" s="36">
        <f>SUMIFS(СВЦЭМ!$D$33:$D$776,СВЦЭМ!$A$33:$A$776,$A137,СВЦЭМ!$B$33:$B$776,O$119)+'СЕТ СН'!$H$14+СВЦЭМ!$D$10+'СЕТ СН'!$H$6-'СЕТ СН'!$H$26</f>
        <v>1119.2545915000001</v>
      </c>
      <c r="P137" s="36">
        <f>SUMIFS(СВЦЭМ!$D$33:$D$776,СВЦЭМ!$A$33:$A$776,$A137,СВЦЭМ!$B$33:$B$776,P$119)+'СЕТ СН'!$H$14+СВЦЭМ!$D$10+'СЕТ СН'!$H$6-'СЕТ СН'!$H$26</f>
        <v>1130.02231095</v>
      </c>
      <c r="Q137" s="36">
        <f>SUMIFS(СВЦЭМ!$D$33:$D$776,СВЦЭМ!$A$33:$A$776,$A137,СВЦЭМ!$B$33:$B$776,Q$119)+'СЕТ СН'!$H$14+СВЦЭМ!$D$10+'СЕТ СН'!$H$6-'СЕТ СН'!$H$26</f>
        <v>1135.51870779</v>
      </c>
      <c r="R137" s="36">
        <f>SUMIFS(СВЦЭМ!$D$33:$D$776,СВЦЭМ!$A$33:$A$776,$A137,СВЦЭМ!$B$33:$B$776,R$119)+'СЕТ СН'!$H$14+СВЦЭМ!$D$10+'СЕТ СН'!$H$6-'СЕТ СН'!$H$26</f>
        <v>1125.1661112300001</v>
      </c>
      <c r="S137" s="36">
        <f>SUMIFS(СВЦЭМ!$D$33:$D$776,СВЦЭМ!$A$33:$A$776,$A137,СВЦЭМ!$B$33:$B$776,S$119)+'СЕТ СН'!$H$14+СВЦЭМ!$D$10+'СЕТ СН'!$H$6-'СЕТ СН'!$H$26</f>
        <v>1115.2280479800002</v>
      </c>
      <c r="T137" s="36">
        <f>SUMIFS(СВЦЭМ!$D$33:$D$776,СВЦЭМ!$A$33:$A$776,$A137,СВЦЭМ!$B$33:$B$776,T$119)+'СЕТ СН'!$H$14+СВЦЭМ!$D$10+'СЕТ СН'!$H$6-'СЕТ СН'!$H$26</f>
        <v>1118.7282221400001</v>
      </c>
      <c r="U137" s="36">
        <f>SUMIFS(СВЦЭМ!$D$33:$D$776,СВЦЭМ!$A$33:$A$776,$A137,СВЦЭМ!$B$33:$B$776,U$119)+'СЕТ СН'!$H$14+СВЦЭМ!$D$10+'СЕТ СН'!$H$6-'СЕТ СН'!$H$26</f>
        <v>1120.7654740400001</v>
      </c>
      <c r="V137" s="36">
        <f>SUMIFS(СВЦЭМ!$D$33:$D$776,СВЦЭМ!$A$33:$A$776,$A137,СВЦЭМ!$B$33:$B$776,V$119)+'СЕТ СН'!$H$14+СВЦЭМ!$D$10+'СЕТ СН'!$H$6-'СЕТ СН'!$H$26</f>
        <v>1114.5183215699999</v>
      </c>
      <c r="W137" s="36">
        <f>SUMIFS(СВЦЭМ!$D$33:$D$776,СВЦЭМ!$A$33:$A$776,$A137,СВЦЭМ!$B$33:$B$776,W$119)+'СЕТ СН'!$H$14+СВЦЭМ!$D$10+'СЕТ СН'!$H$6-'СЕТ СН'!$H$26</f>
        <v>1136.8398405200001</v>
      </c>
      <c r="X137" s="36">
        <f>SUMIFS(СВЦЭМ!$D$33:$D$776,СВЦЭМ!$A$33:$A$776,$A137,СВЦЭМ!$B$33:$B$776,X$119)+'СЕТ СН'!$H$14+СВЦЭМ!$D$10+'СЕТ СН'!$H$6-'СЕТ СН'!$H$26</f>
        <v>1154.2960463300001</v>
      </c>
      <c r="Y137" s="36">
        <f>SUMIFS(СВЦЭМ!$D$33:$D$776,СВЦЭМ!$A$33:$A$776,$A137,СВЦЭМ!$B$33:$B$776,Y$119)+'СЕТ СН'!$H$14+СВЦЭМ!$D$10+'СЕТ СН'!$H$6-'СЕТ СН'!$H$26</f>
        <v>1201.63916872</v>
      </c>
    </row>
    <row r="138" spans="1:25" ht="15.75" x14ac:dyDescent="0.2">
      <c r="A138" s="35">
        <f t="shared" si="3"/>
        <v>43757</v>
      </c>
      <c r="B138" s="36">
        <f>SUMIFS(СВЦЭМ!$D$33:$D$776,СВЦЭМ!$A$33:$A$776,$A138,СВЦЭМ!$B$33:$B$776,B$119)+'СЕТ СН'!$H$14+СВЦЭМ!$D$10+'СЕТ СН'!$H$6-'СЕТ СН'!$H$26</f>
        <v>1247.71714991</v>
      </c>
      <c r="C138" s="36">
        <f>SUMIFS(СВЦЭМ!$D$33:$D$776,СВЦЭМ!$A$33:$A$776,$A138,СВЦЭМ!$B$33:$B$776,C$119)+'СЕТ СН'!$H$14+СВЦЭМ!$D$10+'СЕТ СН'!$H$6-'СЕТ СН'!$H$26</f>
        <v>1298.7841542000001</v>
      </c>
      <c r="D138" s="36">
        <f>SUMIFS(СВЦЭМ!$D$33:$D$776,СВЦЭМ!$A$33:$A$776,$A138,СВЦЭМ!$B$33:$B$776,D$119)+'СЕТ СН'!$H$14+СВЦЭМ!$D$10+'СЕТ СН'!$H$6-'СЕТ СН'!$H$26</f>
        <v>1294.0213984900001</v>
      </c>
      <c r="E138" s="36">
        <f>SUMIFS(СВЦЭМ!$D$33:$D$776,СВЦЭМ!$A$33:$A$776,$A138,СВЦЭМ!$B$33:$B$776,E$119)+'СЕТ СН'!$H$14+СВЦЭМ!$D$10+'СЕТ СН'!$H$6-'СЕТ СН'!$H$26</f>
        <v>1292.8972489</v>
      </c>
      <c r="F138" s="36">
        <f>SUMIFS(СВЦЭМ!$D$33:$D$776,СВЦЭМ!$A$33:$A$776,$A138,СВЦЭМ!$B$33:$B$776,F$119)+'СЕТ СН'!$H$14+СВЦЭМ!$D$10+'СЕТ СН'!$H$6-'СЕТ СН'!$H$26</f>
        <v>1287.1414039199999</v>
      </c>
      <c r="G138" s="36">
        <f>SUMIFS(СВЦЭМ!$D$33:$D$776,СВЦЭМ!$A$33:$A$776,$A138,СВЦЭМ!$B$33:$B$776,G$119)+'СЕТ СН'!$H$14+СВЦЭМ!$D$10+'СЕТ СН'!$H$6-'СЕТ СН'!$H$26</f>
        <v>1275.7458775099999</v>
      </c>
      <c r="H138" s="36">
        <f>SUMIFS(СВЦЭМ!$D$33:$D$776,СВЦЭМ!$A$33:$A$776,$A138,СВЦЭМ!$B$33:$B$776,H$119)+'СЕТ СН'!$H$14+СВЦЭМ!$D$10+'СЕТ СН'!$H$6-'СЕТ СН'!$H$26</f>
        <v>1242.9385137200002</v>
      </c>
      <c r="I138" s="36">
        <f>SUMIFS(СВЦЭМ!$D$33:$D$776,СВЦЭМ!$A$33:$A$776,$A138,СВЦЭМ!$B$33:$B$776,I$119)+'СЕТ СН'!$H$14+СВЦЭМ!$D$10+'СЕТ СН'!$H$6-'СЕТ СН'!$H$26</f>
        <v>1213.6896059200001</v>
      </c>
      <c r="J138" s="36">
        <f>SUMIFS(СВЦЭМ!$D$33:$D$776,СВЦЭМ!$A$33:$A$776,$A138,СВЦЭМ!$B$33:$B$776,J$119)+'СЕТ СН'!$H$14+СВЦЭМ!$D$10+'СЕТ СН'!$H$6-'СЕТ СН'!$H$26</f>
        <v>1184.49955413</v>
      </c>
      <c r="K138" s="36">
        <f>SUMIFS(СВЦЭМ!$D$33:$D$776,СВЦЭМ!$A$33:$A$776,$A138,СВЦЭМ!$B$33:$B$776,K$119)+'СЕТ СН'!$H$14+СВЦЭМ!$D$10+'СЕТ СН'!$H$6-'СЕТ СН'!$H$26</f>
        <v>1175.1282544400001</v>
      </c>
      <c r="L138" s="36">
        <f>SUMIFS(СВЦЭМ!$D$33:$D$776,СВЦЭМ!$A$33:$A$776,$A138,СВЦЭМ!$B$33:$B$776,L$119)+'СЕТ СН'!$H$14+СВЦЭМ!$D$10+'СЕТ СН'!$H$6-'СЕТ СН'!$H$26</f>
        <v>1161.6490309200001</v>
      </c>
      <c r="M138" s="36">
        <f>SUMIFS(СВЦЭМ!$D$33:$D$776,СВЦЭМ!$A$33:$A$776,$A138,СВЦЭМ!$B$33:$B$776,M$119)+'СЕТ СН'!$H$14+СВЦЭМ!$D$10+'СЕТ СН'!$H$6-'СЕТ СН'!$H$26</f>
        <v>1156.34695792</v>
      </c>
      <c r="N138" s="36">
        <f>SUMIFS(СВЦЭМ!$D$33:$D$776,СВЦЭМ!$A$33:$A$776,$A138,СВЦЭМ!$B$33:$B$776,N$119)+'СЕТ СН'!$H$14+СВЦЭМ!$D$10+'СЕТ СН'!$H$6-'СЕТ СН'!$H$26</f>
        <v>1140.6711834900002</v>
      </c>
      <c r="O138" s="36">
        <f>SUMIFS(СВЦЭМ!$D$33:$D$776,СВЦЭМ!$A$33:$A$776,$A138,СВЦЭМ!$B$33:$B$776,O$119)+'СЕТ СН'!$H$14+СВЦЭМ!$D$10+'СЕТ СН'!$H$6-'СЕТ СН'!$H$26</f>
        <v>1117.4075850899999</v>
      </c>
      <c r="P138" s="36">
        <f>SUMIFS(СВЦЭМ!$D$33:$D$776,СВЦЭМ!$A$33:$A$776,$A138,СВЦЭМ!$B$33:$B$776,P$119)+'СЕТ СН'!$H$14+СВЦЭМ!$D$10+'СЕТ СН'!$H$6-'СЕТ СН'!$H$26</f>
        <v>1126.3912905100001</v>
      </c>
      <c r="Q138" s="36">
        <f>SUMIFS(СВЦЭМ!$D$33:$D$776,СВЦЭМ!$A$33:$A$776,$A138,СВЦЭМ!$B$33:$B$776,Q$119)+'СЕТ СН'!$H$14+СВЦЭМ!$D$10+'СЕТ СН'!$H$6-'СЕТ СН'!$H$26</f>
        <v>1129.55810105</v>
      </c>
      <c r="R138" s="36">
        <f>SUMIFS(СВЦЭМ!$D$33:$D$776,СВЦЭМ!$A$33:$A$776,$A138,СВЦЭМ!$B$33:$B$776,R$119)+'СЕТ СН'!$H$14+СВЦЭМ!$D$10+'СЕТ СН'!$H$6-'СЕТ СН'!$H$26</f>
        <v>1119.82272956</v>
      </c>
      <c r="S138" s="36">
        <f>SUMIFS(СВЦЭМ!$D$33:$D$776,СВЦЭМ!$A$33:$A$776,$A138,СВЦЭМ!$B$33:$B$776,S$119)+'СЕТ СН'!$H$14+СВЦЭМ!$D$10+'СЕТ СН'!$H$6-'СЕТ СН'!$H$26</f>
        <v>1112.4305754400002</v>
      </c>
      <c r="T138" s="36">
        <f>SUMIFS(СВЦЭМ!$D$33:$D$776,СВЦЭМ!$A$33:$A$776,$A138,СВЦЭМ!$B$33:$B$776,T$119)+'СЕТ СН'!$H$14+СВЦЭМ!$D$10+'СЕТ СН'!$H$6-'СЕТ СН'!$H$26</f>
        <v>1097.4735411000001</v>
      </c>
      <c r="U138" s="36">
        <f>SUMIFS(СВЦЭМ!$D$33:$D$776,СВЦЭМ!$A$33:$A$776,$A138,СВЦЭМ!$B$33:$B$776,U$119)+'СЕТ СН'!$H$14+СВЦЭМ!$D$10+'СЕТ СН'!$H$6-'СЕТ СН'!$H$26</f>
        <v>1113.6504124100002</v>
      </c>
      <c r="V138" s="36">
        <f>SUMIFS(СВЦЭМ!$D$33:$D$776,СВЦЭМ!$A$33:$A$776,$A138,СВЦЭМ!$B$33:$B$776,V$119)+'СЕТ СН'!$H$14+СВЦЭМ!$D$10+'СЕТ СН'!$H$6-'СЕТ СН'!$H$26</f>
        <v>1101.7969394700001</v>
      </c>
      <c r="W138" s="36">
        <f>SUMIFS(СВЦЭМ!$D$33:$D$776,СВЦЭМ!$A$33:$A$776,$A138,СВЦЭМ!$B$33:$B$776,W$119)+'СЕТ СН'!$H$14+СВЦЭМ!$D$10+'СЕТ СН'!$H$6-'СЕТ СН'!$H$26</f>
        <v>1110.5304521100002</v>
      </c>
      <c r="X138" s="36">
        <f>SUMIFS(СВЦЭМ!$D$33:$D$776,СВЦЭМ!$A$33:$A$776,$A138,СВЦЭМ!$B$33:$B$776,X$119)+'СЕТ СН'!$H$14+СВЦЭМ!$D$10+'СЕТ СН'!$H$6-'СЕТ СН'!$H$26</f>
        <v>1131.1489408800001</v>
      </c>
      <c r="Y138" s="36">
        <f>SUMIFS(СВЦЭМ!$D$33:$D$776,СВЦЭМ!$A$33:$A$776,$A138,СВЦЭМ!$B$33:$B$776,Y$119)+'СЕТ СН'!$H$14+СВЦЭМ!$D$10+'СЕТ СН'!$H$6-'СЕТ СН'!$H$26</f>
        <v>1182.66911022</v>
      </c>
    </row>
    <row r="139" spans="1:25" ht="15.75" x14ac:dyDescent="0.2">
      <c r="A139" s="35">
        <f t="shared" si="3"/>
        <v>43758</v>
      </c>
      <c r="B139" s="36">
        <f>SUMIFS(СВЦЭМ!$D$33:$D$776,СВЦЭМ!$A$33:$A$776,$A139,СВЦЭМ!$B$33:$B$776,B$119)+'СЕТ СН'!$H$14+СВЦЭМ!$D$10+'СЕТ СН'!$H$6-'СЕТ СН'!$H$26</f>
        <v>1242.49868558</v>
      </c>
      <c r="C139" s="36">
        <f>SUMIFS(СВЦЭМ!$D$33:$D$776,СВЦЭМ!$A$33:$A$776,$A139,СВЦЭМ!$B$33:$B$776,C$119)+'СЕТ СН'!$H$14+СВЦЭМ!$D$10+'СЕТ СН'!$H$6-'СЕТ СН'!$H$26</f>
        <v>1285.4272488400002</v>
      </c>
      <c r="D139" s="36">
        <f>SUMIFS(СВЦЭМ!$D$33:$D$776,СВЦЭМ!$A$33:$A$776,$A139,СВЦЭМ!$B$33:$B$776,D$119)+'СЕТ СН'!$H$14+СВЦЭМ!$D$10+'СЕТ СН'!$H$6-'СЕТ СН'!$H$26</f>
        <v>1307.9613215600002</v>
      </c>
      <c r="E139" s="36">
        <f>SUMIFS(СВЦЭМ!$D$33:$D$776,СВЦЭМ!$A$33:$A$776,$A139,СВЦЭМ!$B$33:$B$776,E$119)+'СЕТ СН'!$H$14+СВЦЭМ!$D$10+'СЕТ СН'!$H$6-'СЕТ СН'!$H$26</f>
        <v>1315.4088964800001</v>
      </c>
      <c r="F139" s="36">
        <f>SUMIFS(СВЦЭМ!$D$33:$D$776,СВЦЭМ!$A$33:$A$776,$A139,СВЦЭМ!$B$33:$B$776,F$119)+'СЕТ СН'!$H$14+СВЦЭМ!$D$10+'СЕТ СН'!$H$6-'СЕТ СН'!$H$26</f>
        <v>1314.5831776300001</v>
      </c>
      <c r="G139" s="36">
        <f>SUMIFS(СВЦЭМ!$D$33:$D$776,СВЦЭМ!$A$33:$A$776,$A139,СВЦЭМ!$B$33:$B$776,G$119)+'СЕТ СН'!$H$14+СВЦЭМ!$D$10+'СЕТ СН'!$H$6-'СЕТ СН'!$H$26</f>
        <v>1289.90439509</v>
      </c>
      <c r="H139" s="36">
        <f>SUMIFS(СВЦЭМ!$D$33:$D$776,СВЦЭМ!$A$33:$A$776,$A139,СВЦЭМ!$B$33:$B$776,H$119)+'СЕТ СН'!$H$14+СВЦЭМ!$D$10+'СЕТ СН'!$H$6-'СЕТ СН'!$H$26</f>
        <v>1278.8900577700001</v>
      </c>
      <c r="I139" s="36">
        <f>SUMIFS(СВЦЭМ!$D$33:$D$776,СВЦЭМ!$A$33:$A$776,$A139,СВЦЭМ!$B$33:$B$776,I$119)+'СЕТ СН'!$H$14+СВЦЭМ!$D$10+'СЕТ СН'!$H$6-'СЕТ СН'!$H$26</f>
        <v>1250.73727259</v>
      </c>
      <c r="J139" s="36">
        <f>SUMIFS(СВЦЭМ!$D$33:$D$776,СВЦЭМ!$A$33:$A$776,$A139,СВЦЭМ!$B$33:$B$776,J$119)+'СЕТ СН'!$H$14+СВЦЭМ!$D$10+'СЕТ СН'!$H$6-'СЕТ СН'!$H$26</f>
        <v>1191.86638154</v>
      </c>
      <c r="K139" s="36">
        <f>SUMIFS(СВЦЭМ!$D$33:$D$776,СВЦЭМ!$A$33:$A$776,$A139,СВЦЭМ!$B$33:$B$776,K$119)+'СЕТ СН'!$H$14+СВЦЭМ!$D$10+'СЕТ СН'!$H$6-'СЕТ СН'!$H$26</f>
        <v>1166.3171673400002</v>
      </c>
      <c r="L139" s="36">
        <f>SUMIFS(СВЦЭМ!$D$33:$D$776,СВЦЭМ!$A$33:$A$776,$A139,СВЦЭМ!$B$33:$B$776,L$119)+'СЕТ СН'!$H$14+СВЦЭМ!$D$10+'СЕТ СН'!$H$6-'СЕТ СН'!$H$26</f>
        <v>1170.9075255</v>
      </c>
      <c r="M139" s="36">
        <f>SUMIFS(СВЦЭМ!$D$33:$D$776,СВЦЭМ!$A$33:$A$776,$A139,СВЦЭМ!$B$33:$B$776,M$119)+'СЕТ СН'!$H$14+СВЦЭМ!$D$10+'СЕТ СН'!$H$6-'СЕТ СН'!$H$26</f>
        <v>1174.0912640500001</v>
      </c>
      <c r="N139" s="36">
        <f>SUMIFS(СВЦЭМ!$D$33:$D$776,СВЦЭМ!$A$33:$A$776,$A139,СВЦЭМ!$B$33:$B$776,N$119)+'СЕТ СН'!$H$14+СВЦЭМ!$D$10+'СЕТ СН'!$H$6-'СЕТ СН'!$H$26</f>
        <v>1131.6196095099999</v>
      </c>
      <c r="O139" s="36">
        <f>SUMIFS(СВЦЭМ!$D$33:$D$776,СВЦЭМ!$A$33:$A$776,$A139,СВЦЭМ!$B$33:$B$776,O$119)+'СЕТ СН'!$H$14+СВЦЭМ!$D$10+'СЕТ СН'!$H$6-'СЕТ СН'!$H$26</f>
        <v>1123.6490030300001</v>
      </c>
      <c r="P139" s="36">
        <f>SUMIFS(СВЦЭМ!$D$33:$D$776,СВЦЭМ!$A$33:$A$776,$A139,СВЦЭМ!$B$33:$B$776,P$119)+'СЕТ СН'!$H$14+СВЦЭМ!$D$10+'СЕТ СН'!$H$6-'СЕТ СН'!$H$26</f>
        <v>1131.9606425100001</v>
      </c>
      <c r="Q139" s="36">
        <f>SUMIFS(СВЦЭМ!$D$33:$D$776,СВЦЭМ!$A$33:$A$776,$A139,СВЦЭМ!$B$33:$B$776,Q$119)+'СЕТ СН'!$H$14+СВЦЭМ!$D$10+'СЕТ СН'!$H$6-'СЕТ СН'!$H$26</f>
        <v>1128.96571795</v>
      </c>
      <c r="R139" s="36">
        <f>SUMIFS(СВЦЭМ!$D$33:$D$776,СВЦЭМ!$A$33:$A$776,$A139,СВЦЭМ!$B$33:$B$776,R$119)+'СЕТ СН'!$H$14+СВЦЭМ!$D$10+'СЕТ СН'!$H$6-'СЕТ СН'!$H$26</f>
        <v>1129.976359</v>
      </c>
      <c r="S139" s="36">
        <f>SUMIFS(СВЦЭМ!$D$33:$D$776,СВЦЭМ!$A$33:$A$776,$A139,СВЦЭМ!$B$33:$B$776,S$119)+'СЕТ СН'!$H$14+СВЦЭМ!$D$10+'СЕТ СН'!$H$6-'СЕТ СН'!$H$26</f>
        <v>1125.2597949800002</v>
      </c>
      <c r="T139" s="36">
        <f>SUMIFS(СВЦЭМ!$D$33:$D$776,СВЦЭМ!$A$33:$A$776,$A139,СВЦЭМ!$B$33:$B$776,T$119)+'СЕТ СН'!$H$14+СВЦЭМ!$D$10+'СЕТ СН'!$H$6-'СЕТ СН'!$H$26</f>
        <v>1116.1060288600002</v>
      </c>
      <c r="U139" s="36">
        <f>SUMIFS(СВЦЭМ!$D$33:$D$776,СВЦЭМ!$A$33:$A$776,$A139,СВЦЭМ!$B$33:$B$776,U$119)+'СЕТ СН'!$H$14+СВЦЭМ!$D$10+'СЕТ СН'!$H$6-'СЕТ СН'!$H$26</f>
        <v>1121.2301169500001</v>
      </c>
      <c r="V139" s="36">
        <f>SUMIFS(СВЦЭМ!$D$33:$D$776,СВЦЭМ!$A$33:$A$776,$A139,СВЦЭМ!$B$33:$B$776,V$119)+'СЕТ СН'!$H$14+СВЦЭМ!$D$10+'СЕТ СН'!$H$6-'СЕТ СН'!$H$26</f>
        <v>1106.91794648</v>
      </c>
      <c r="W139" s="36">
        <f>SUMIFS(СВЦЭМ!$D$33:$D$776,СВЦЭМ!$A$33:$A$776,$A139,СВЦЭМ!$B$33:$B$776,W$119)+'СЕТ СН'!$H$14+СВЦЭМ!$D$10+'СЕТ СН'!$H$6-'СЕТ СН'!$H$26</f>
        <v>1099.5026707500001</v>
      </c>
      <c r="X139" s="36">
        <f>SUMIFS(СВЦЭМ!$D$33:$D$776,СВЦЭМ!$A$33:$A$776,$A139,СВЦЭМ!$B$33:$B$776,X$119)+'СЕТ СН'!$H$14+СВЦЭМ!$D$10+'СЕТ СН'!$H$6-'СЕТ СН'!$H$26</f>
        <v>1108.7327558000002</v>
      </c>
      <c r="Y139" s="36">
        <f>SUMIFS(СВЦЭМ!$D$33:$D$776,СВЦЭМ!$A$33:$A$776,$A139,СВЦЭМ!$B$33:$B$776,Y$119)+'СЕТ СН'!$H$14+СВЦЭМ!$D$10+'СЕТ СН'!$H$6-'СЕТ СН'!$H$26</f>
        <v>1157.21154735</v>
      </c>
    </row>
    <row r="140" spans="1:25" ht="15.75" x14ac:dyDescent="0.2">
      <c r="A140" s="35">
        <f t="shared" si="3"/>
        <v>43759</v>
      </c>
      <c r="B140" s="36">
        <f>SUMIFS(СВЦЭМ!$D$33:$D$776,СВЦЭМ!$A$33:$A$776,$A140,СВЦЭМ!$B$33:$B$776,B$119)+'СЕТ СН'!$H$14+СВЦЭМ!$D$10+'СЕТ СН'!$H$6-'СЕТ СН'!$H$26</f>
        <v>1259.5961288200001</v>
      </c>
      <c r="C140" s="36">
        <f>SUMIFS(СВЦЭМ!$D$33:$D$776,СВЦЭМ!$A$33:$A$776,$A140,СВЦЭМ!$B$33:$B$776,C$119)+'СЕТ СН'!$H$14+СВЦЭМ!$D$10+'СЕТ СН'!$H$6-'СЕТ СН'!$H$26</f>
        <v>1304.0684494300001</v>
      </c>
      <c r="D140" s="36">
        <f>SUMIFS(СВЦЭМ!$D$33:$D$776,СВЦЭМ!$A$33:$A$776,$A140,СВЦЭМ!$B$33:$B$776,D$119)+'СЕТ СН'!$H$14+СВЦЭМ!$D$10+'СЕТ СН'!$H$6-'СЕТ СН'!$H$26</f>
        <v>1325.2442514600002</v>
      </c>
      <c r="E140" s="36">
        <f>SUMIFS(СВЦЭМ!$D$33:$D$776,СВЦЭМ!$A$33:$A$776,$A140,СВЦЭМ!$B$33:$B$776,E$119)+'СЕТ СН'!$H$14+СВЦЭМ!$D$10+'СЕТ СН'!$H$6-'СЕТ СН'!$H$26</f>
        <v>1331.6221014100001</v>
      </c>
      <c r="F140" s="36">
        <f>SUMIFS(СВЦЭМ!$D$33:$D$776,СВЦЭМ!$A$33:$A$776,$A140,СВЦЭМ!$B$33:$B$776,F$119)+'СЕТ СН'!$H$14+СВЦЭМ!$D$10+'СЕТ СН'!$H$6-'СЕТ СН'!$H$26</f>
        <v>1330.2688584500002</v>
      </c>
      <c r="G140" s="36">
        <f>SUMIFS(СВЦЭМ!$D$33:$D$776,СВЦЭМ!$A$33:$A$776,$A140,СВЦЭМ!$B$33:$B$776,G$119)+'СЕТ СН'!$H$14+СВЦЭМ!$D$10+'СЕТ СН'!$H$6-'СЕТ СН'!$H$26</f>
        <v>1306.1195394400002</v>
      </c>
      <c r="H140" s="36">
        <f>SUMIFS(СВЦЭМ!$D$33:$D$776,СВЦЭМ!$A$33:$A$776,$A140,СВЦЭМ!$B$33:$B$776,H$119)+'СЕТ СН'!$H$14+СВЦЭМ!$D$10+'СЕТ СН'!$H$6-'СЕТ СН'!$H$26</f>
        <v>1271.5682870300002</v>
      </c>
      <c r="I140" s="36">
        <f>SUMIFS(СВЦЭМ!$D$33:$D$776,СВЦЭМ!$A$33:$A$776,$A140,СВЦЭМ!$B$33:$B$776,I$119)+'СЕТ СН'!$H$14+СВЦЭМ!$D$10+'СЕТ СН'!$H$6-'СЕТ СН'!$H$26</f>
        <v>1230.4355065</v>
      </c>
      <c r="J140" s="36">
        <f>SUMIFS(СВЦЭМ!$D$33:$D$776,СВЦЭМ!$A$33:$A$776,$A140,СВЦЭМ!$B$33:$B$776,J$119)+'СЕТ СН'!$H$14+СВЦЭМ!$D$10+'СЕТ СН'!$H$6-'СЕТ СН'!$H$26</f>
        <v>1212.5920627099999</v>
      </c>
      <c r="K140" s="36">
        <f>SUMIFS(СВЦЭМ!$D$33:$D$776,СВЦЭМ!$A$33:$A$776,$A140,СВЦЭМ!$B$33:$B$776,K$119)+'СЕТ СН'!$H$14+СВЦЭМ!$D$10+'СЕТ СН'!$H$6-'СЕТ СН'!$H$26</f>
        <v>1200.8077036499999</v>
      </c>
      <c r="L140" s="36">
        <f>SUMIFS(СВЦЭМ!$D$33:$D$776,СВЦЭМ!$A$33:$A$776,$A140,СВЦЭМ!$B$33:$B$776,L$119)+'СЕТ СН'!$H$14+СВЦЭМ!$D$10+'СЕТ СН'!$H$6-'СЕТ СН'!$H$26</f>
        <v>1189.8533947200001</v>
      </c>
      <c r="M140" s="36">
        <f>SUMIFS(СВЦЭМ!$D$33:$D$776,СВЦЭМ!$A$33:$A$776,$A140,СВЦЭМ!$B$33:$B$776,M$119)+'СЕТ СН'!$H$14+СВЦЭМ!$D$10+'СЕТ СН'!$H$6-'СЕТ СН'!$H$26</f>
        <v>1193.1757744500001</v>
      </c>
      <c r="N140" s="36">
        <f>SUMIFS(СВЦЭМ!$D$33:$D$776,СВЦЭМ!$A$33:$A$776,$A140,СВЦЭМ!$B$33:$B$776,N$119)+'СЕТ СН'!$H$14+СВЦЭМ!$D$10+'СЕТ СН'!$H$6-'СЕТ СН'!$H$26</f>
        <v>1153.2902225400001</v>
      </c>
      <c r="O140" s="36">
        <f>SUMIFS(СВЦЭМ!$D$33:$D$776,СВЦЭМ!$A$33:$A$776,$A140,СВЦЭМ!$B$33:$B$776,O$119)+'СЕТ СН'!$H$14+СВЦЭМ!$D$10+'СЕТ СН'!$H$6-'СЕТ СН'!$H$26</f>
        <v>1117.4226420700002</v>
      </c>
      <c r="P140" s="36">
        <f>SUMIFS(СВЦЭМ!$D$33:$D$776,СВЦЭМ!$A$33:$A$776,$A140,СВЦЭМ!$B$33:$B$776,P$119)+'СЕТ СН'!$H$14+СВЦЭМ!$D$10+'СЕТ СН'!$H$6-'СЕТ СН'!$H$26</f>
        <v>1120.31426405</v>
      </c>
      <c r="Q140" s="36">
        <f>SUMIFS(СВЦЭМ!$D$33:$D$776,СВЦЭМ!$A$33:$A$776,$A140,СВЦЭМ!$B$33:$B$776,Q$119)+'СЕТ СН'!$H$14+СВЦЭМ!$D$10+'СЕТ СН'!$H$6-'СЕТ СН'!$H$26</f>
        <v>1121.05880028</v>
      </c>
      <c r="R140" s="36">
        <f>SUMIFS(СВЦЭМ!$D$33:$D$776,СВЦЭМ!$A$33:$A$776,$A140,СВЦЭМ!$B$33:$B$776,R$119)+'СЕТ СН'!$H$14+СВЦЭМ!$D$10+'СЕТ СН'!$H$6-'СЕТ СН'!$H$26</f>
        <v>1117.4287584600002</v>
      </c>
      <c r="S140" s="36">
        <f>SUMIFS(СВЦЭМ!$D$33:$D$776,СВЦЭМ!$A$33:$A$776,$A140,СВЦЭМ!$B$33:$B$776,S$119)+'СЕТ СН'!$H$14+СВЦЭМ!$D$10+'СЕТ СН'!$H$6-'СЕТ СН'!$H$26</f>
        <v>1121.9732141300001</v>
      </c>
      <c r="T140" s="36">
        <f>SUMIFS(СВЦЭМ!$D$33:$D$776,СВЦЭМ!$A$33:$A$776,$A140,СВЦЭМ!$B$33:$B$776,T$119)+'СЕТ СН'!$H$14+СВЦЭМ!$D$10+'СЕТ СН'!$H$6-'СЕТ СН'!$H$26</f>
        <v>1111.75657531</v>
      </c>
      <c r="U140" s="36">
        <f>SUMIFS(СВЦЭМ!$D$33:$D$776,СВЦЭМ!$A$33:$A$776,$A140,СВЦЭМ!$B$33:$B$776,U$119)+'СЕТ СН'!$H$14+СВЦЭМ!$D$10+'СЕТ СН'!$H$6-'СЕТ СН'!$H$26</f>
        <v>1109.0194730600001</v>
      </c>
      <c r="V140" s="36">
        <f>SUMIFS(СВЦЭМ!$D$33:$D$776,СВЦЭМ!$A$33:$A$776,$A140,СВЦЭМ!$B$33:$B$776,V$119)+'СЕТ СН'!$H$14+СВЦЭМ!$D$10+'СЕТ СН'!$H$6-'СЕТ СН'!$H$26</f>
        <v>1105.95154073</v>
      </c>
      <c r="W140" s="36">
        <f>SUMIFS(СВЦЭМ!$D$33:$D$776,СВЦЭМ!$A$33:$A$776,$A140,СВЦЭМ!$B$33:$B$776,W$119)+'СЕТ СН'!$H$14+СВЦЭМ!$D$10+'СЕТ СН'!$H$6-'СЕТ СН'!$H$26</f>
        <v>1134.60446731</v>
      </c>
      <c r="X140" s="36">
        <f>SUMIFS(СВЦЭМ!$D$33:$D$776,СВЦЭМ!$A$33:$A$776,$A140,СВЦЭМ!$B$33:$B$776,X$119)+'СЕТ СН'!$H$14+СВЦЭМ!$D$10+'СЕТ СН'!$H$6-'СЕТ СН'!$H$26</f>
        <v>1140.3624791000002</v>
      </c>
      <c r="Y140" s="36">
        <f>SUMIFS(СВЦЭМ!$D$33:$D$776,СВЦЭМ!$A$33:$A$776,$A140,СВЦЭМ!$B$33:$B$776,Y$119)+'СЕТ СН'!$H$14+СВЦЭМ!$D$10+'СЕТ СН'!$H$6-'СЕТ СН'!$H$26</f>
        <v>1186.7024152900001</v>
      </c>
    </row>
    <row r="141" spans="1:25" ht="15.75" x14ac:dyDescent="0.2">
      <c r="A141" s="35">
        <f t="shared" si="3"/>
        <v>43760</v>
      </c>
      <c r="B141" s="36">
        <f>SUMIFS(СВЦЭМ!$D$33:$D$776,СВЦЭМ!$A$33:$A$776,$A141,СВЦЭМ!$B$33:$B$776,B$119)+'СЕТ СН'!$H$14+СВЦЭМ!$D$10+'СЕТ СН'!$H$6-'СЕТ СН'!$H$26</f>
        <v>1292.33488971</v>
      </c>
      <c r="C141" s="36">
        <f>SUMIFS(СВЦЭМ!$D$33:$D$776,СВЦЭМ!$A$33:$A$776,$A141,СВЦЭМ!$B$33:$B$776,C$119)+'СЕТ СН'!$H$14+СВЦЭМ!$D$10+'СЕТ СН'!$H$6-'СЕТ СН'!$H$26</f>
        <v>1335.3797547300001</v>
      </c>
      <c r="D141" s="36">
        <f>SUMIFS(СВЦЭМ!$D$33:$D$776,СВЦЭМ!$A$33:$A$776,$A141,СВЦЭМ!$B$33:$B$776,D$119)+'СЕТ СН'!$H$14+СВЦЭМ!$D$10+'СЕТ СН'!$H$6-'СЕТ СН'!$H$26</f>
        <v>1355.3545804400001</v>
      </c>
      <c r="E141" s="36">
        <f>SUMIFS(СВЦЭМ!$D$33:$D$776,СВЦЭМ!$A$33:$A$776,$A141,СВЦЭМ!$B$33:$B$776,E$119)+'СЕТ СН'!$H$14+СВЦЭМ!$D$10+'СЕТ СН'!$H$6-'СЕТ СН'!$H$26</f>
        <v>1354.7772631100001</v>
      </c>
      <c r="F141" s="36">
        <f>SUMIFS(СВЦЭМ!$D$33:$D$776,СВЦЭМ!$A$33:$A$776,$A141,СВЦЭМ!$B$33:$B$776,F$119)+'СЕТ СН'!$H$14+СВЦЭМ!$D$10+'СЕТ СН'!$H$6-'СЕТ СН'!$H$26</f>
        <v>1350.7179227800002</v>
      </c>
      <c r="G141" s="36">
        <f>SUMIFS(СВЦЭМ!$D$33:$D$776,СВЦЭМ!$A$33:$A$776,$A141,СВЦЭМ!$B$33:$B$776,G$119)+'СЕТ СН'!$H$14+СВЦЭМ!$D$10+'СЕТ СН'!$H$6-'СЕТ СН'!$H$26</f>
        <v>1332.01156947</v>
      </c>
      <c r="H141" s="36">
        <f>SUMIFS(СВЦЭМ!$D$33:$D$776,СВЦЭМ!$A$33:$A$776,$A141,СВЦЭМ!$B$33:$B$776,H$119)+'СЕТ СН'!$H$14+СВЦЭМ!$D$10+'СЕТ СН'!$H$6-'СЕТ СН'!$H$26</f>
        <v>1267.2897597900001</v>
      </c>
      <c r="I141" s="36">
        <f>SUMIFS(СВЦЭМ!$D$33:$D$776,СВЦЭМ!$A$33:$A$776,$A141,СВЦЭМ!$B$33:$B$776,I$119)+'СЕТ СН'!$H$14+СВЦЭМ!$D$10+'СЕТ СН'!$H$6-'СЕТ СН'!$H$26</f>
        <v>1221.1707145300002</v>
      </c>
      <c r="J141" s="36">
        <f>SUMIFS(СВЦЭМ!$D$33:$D$776,СВЦЭМ!$A$33:$A$776,$A141,СВЦЭМ!$B$33:$B$776,J$119)+'СЕТ СН'!$H$14+СВЦЭМ!$D$10+'СЕТ СН'!$H$6-'СЕТ СН'!$H$26</f>
        <v>1201.4075457399999</v>
      </c>
      <c r="K141" s="36">
        <f>SUMIFS(СВЦЭМ!$D$33:$D$776,СВЦЭМ!$A$33:$A$776,$A141,СВЦЭМ!$B$33:$B$776,K$119)+'СЕТ СН'!$H$14+СВЦЭМ!$D$10+'СЕТ СН'!$H$6-'СЕТ СН'!$H$26</f>
        <v>1181.05695195</v>
      </c>
      <c r="L141" s="36">
        <f>SUMIFS(СВЦЭМ!$D$33:$D$776,СВЦЭМ!$A$33:$A$776,$A141,СВЦЭМ!$B$33:$B$776,L$119)+'СЕТ СН'!$H$14+СВЦЭМ!$D$10+'СЕТ СН'!$H$6-'СЕТ СН'!$H$26</f>
        <v>1180.35094116</v>
      </c>
      <c r="M141" s="36">
        <f>SUMIFS(СВЦЭМ!$D$33:$D$776,СВЦЭМ!$A$33:$A$776,$A141,СВЦЭМ!$B$33:$B$776,M$119)+'СЕТ СН'!$H$14+СВЦЭМ!$D$10+'СЕТ СН'!$H$6-'СЕТ СН'!$H$26</f>
        <v>1186.32463609</v>
      </c>
      <c r="N141" s="36">
        <f>SUMIFS(СВЦЭМ!$D$33:$D$776,СВЦЭМ!$A$33:$A$776,$A141,СВЦЭМ!$B$33:$B$776,N$119)+'СЕТ СН'!$H$14+СВЦЭМ!$D$10+'СЕТ СН'!$H$6-'СЕТ СН'!$H$26</f>
        <v>1151.6774669199999</v>
      </c>
      <c r="O141" s="36">
        <f>SUMIFS(СВЦЭМ!$D$33:$D$776,СВЦЭМ!$A$33:$A$776,$A141,СВЦЭМ!$B$33:$B$776,O$119)+'СЕТ СН'!$H$14+СВЦЭМ!$D$10+'СЕТ СН'!$H$6-'СЕТ СН'!$H$26</f>
        <v>1135.7011088500001</v>
      </c>
      <c r="P141" s="36">
        <f>SUMIFS(СВЦЭМ!$D$33:$D$776,СВЦЭМ!$A$33:$A$776,$A141,СВЦЭМ!$B$33:$B$776,P$119)+'СЕТ СН'!$H$14+СВЦЭМ!$D$10+'СЕТ СН'!$H$6-'СЕТ СН'!$H$26</f>
        <v>1141.8360626200001</v>
      </c>
      <c r="Q141" s="36">
        <f>SUMIFS(СВЦЭМ!$D$33:$D$776,СВЦЭМ!$A$33:$A$776,$A141,СВЦЭМ!$B$33:$B$776,Q$119)+'СЕТ СН'!$H$14+СВЦЭМ!$D$10+'СЕТ СН'!$H$6-'СЕТ СН'!$H$26</f>
        <v>1146.3602613400001</v>
      </c>
      <c r="R141" s="36">
        <f>SUMIFS(СВЦЭМ!$D$33:$D$776,СВЦЭМ!$A$33:$A$776,$A141,СВЦЭМ!$B$33:$B$776,R$119)+'СЕТ СН'!$H$14+СВЦЭМ!$D$10+'СЕТ СН'!$H$6-'СЕТ СН'!$H$26</f>
        <v>1134.4790186300002</v>
      </c>
      <c r="S141" s="36">
        <f>SUMIFS(СВЦЭМ!$D$33:$D$776,СВЦЭМ!$A$33:$A$776,$A141,СВЦЭМ!$B$33:$B$776,S$119)+'СЕТ СН'!$H$14+СВЦЭМ!$D$10+'СЕТ СН'!$H$6-'СЕТ СН'!$H$26</f>
        <v>1119.6196251700001</v>
      </c>
      <c r="T141" s="36">
        <f>SUMIFS(СВЦЭМ!$D$33:$D$776,СВЦЭМ!$A$33:$A$776,$A141,СВЦЭМ!$B$33:$B$776,T$119)+'СЕТ СН'!$H$14+СВЦЭМ!$D$10+'СЕТ СН'!$H$6-'СЕТ СН'!$H$26</f>
        <v>1094.00496574</v>
      </c>
      <c r="U141" s="36">
        <f>SUMIFS(СВЦЭМ!$D$33:$D$776,СВЦЭМ!$A$33:$A$776,$A141,СВЦЭМ!$B$33:$B$776,U$119)+'СЕТ СН'!$H$14+СВЦЭМ!$D$10+'СЕТ СН'!$H$6-'СЕТ СН'!$H$26</f>
        <v>1079.9685893400001</v>
      </c>
      <c r="V141" s="36">
        <f>SUMIFS(СВЦЭМ!$D$33:$D$776,СВЦЭМ!$A$33:$A$776,$A141,СВЦЭМ!$B$33:$B$776,V$119)+'СЕТ СН'!$H$14+СВЦЭМ!$D$10+'СЕТ СН'!$H$6-'СЕТ СН'!$H$26</f>
        <v>1081.963049</v>
      </c>
      <c r="W141" s="36">
        <f>SUMIFS(СВЦЭМ!$D$33:$D$776,СВЦЭМ!$A$33:$A$776,$A141,СВЦЭМ!$B$33:$B$776,W$119)+'СЕТ СН'!$H$14+СВЦЭМ!$D$10+'СЕТ СН'!$H$6-'СЕТ СН'!$H$26</f>
        <v>1089.6487460600001</v>
      </c>
      <c r="X141" s="36">
        <f>SUMIFS(СВЦЭМ!$D$33:$D$776,СВЦЭМ!$A$33:$A$776,$A141,СВЦЭМ!$B$33:$B$776,X$119)+'СЕТ СН'!$H$14+СВЦЭМ!$D$10+'СЕТ СН'!$H$6-'СЕТ СН'!$H$26</f>
        <v>1117.3324149099999</v>
      </c>
      <c r="Y141" s="36">
        <f>SUMIFS(СВЦЭМ!$D$33:$D$776,СВЦЭМ!$A$33:$A$776,$A141,СВЦЭМ!$B$33:$B$776,Y$119)+'СЕТ СН'!$H$14+СВЦЭМ!$D$10+'СЕТ СН'!$H$6-'СЕТ СН'!$H$26</f>
        <v>1173.1924317500002</v>
      </c>
    </row>
    <row r="142" spans="1:25" ht="15.75" x14ac:dyDescent="0.2">
      <c r="A142" s="35">
        <f t="shared" si="3"/>
        <v>43761</v>
      </c>
      <c r="B142" s="36">
        <f>SUMIFS(СВЦЭМ!$D$33:$D$776,СВЦЭМ!$A$33:$A$776,$A142,СВЦЭМ!$B$33:$B$776,B$119)+'СЕТ СН'!$H$14+СВЦЭМ!$D$10+'СЕТ СН'!$H$6-'СЕТ СН'!$H$26</f>
        <v>1258.5807428200001</v>
      </c>
      <c r="C142" s="36">
        <f>SUMIFS(СВЦЭМ!$D$33:$D$776,СВЦЭМ!$A$33:$A$776,$A142,СВЦЭМ!$B$33:$B$776,C$119)+'СЕТ СН'!$H$14+СВЦЭМ!$D$10+'СЕТ СН'!$H$6-'СЕТ СН'!$H$26</f>
        <v>1292.12592077</v>
      </c>
      <c r="D142" s="36">
        <f>SUMIFS(СВЦЭМ!$D$33:$D$776,СВЦЭМ!$A$33:$A$776,$A142,СВЦЭМ!$B$33:$B$776,D$119)+'СЕТ СН'!$H$14+СВЦЭМ!$D$10+'СЕТ СН'!$H$6-'СЕТ СН'!$H$26</f>
        <v>1307.50232052</v>
      </c>
      <c r="E142" s="36">
        <f>SUMIFS(СВЦЭМ!$D$33:$D$776,СВЦЭМ!$A$33:$A$776,$A142,СВЦЭМ!$B$33:$B$776,E$119)+'СЕТ СН'!$H$14+СВЦЭМ!$D$10+'СЕТ СН'!$H$6-'СЕТ СН'!$H$26</f>
        <v>1332.7815077099999</v>
      </c>
      <c r="F142" s="36">
        <f>SUMIFS(СВЦЭМ!$D$33:$D$776,СВЦЭМ!$A$33:$A$776,$A142,СВЦЭМ!$B$33:$B$776,F$119)+'СЕТ СН'!$H$14+СВЦЭМ!$D$10+'СЕТ СН'!$H$6-'СЕТ СН'!$H$26</f>
        <v>1344.74260908</v>
      </c>
      <c r="G142" s="36">
        <f>SUMIFS(СВЦЭМ!$D$33:$D$776,СВЦЭМ!$A$33:$A$776,$A142,СВЦЭМ!$B$33:$B$776,G$119)+'СЕТ СН'!$H$14+СВЦЭМ!$D$10+'СЕТ СН'!$H$6-'СЕТ СН'!$H$26</f>
        <v>1319.4877453900001</v>
      </c>
      <c r="H142" s="36">
        <f>SUMIFS(СВЦЭМ!$D$33:$D$776,СВЦЭМ!$A$33:$A$776,$A142,СВЦЭМ!$B$33:$B$776,H$119)+'СЕТ СН'!$H$14+СВЦЭМ!$D$10+'СЕТ СН'!$H$6-'СЕТ СН'!$H$26</f>
        <v>1259.6966464000002</v>
      </c>
      <c r="I142" s="36">
        <f>SUMIFS(СВЦЭМ!$D$33:$D$776,СВЦЭМ!$A$33:$A$776,$A142,СВЦЭМ!$B$33:$B$776,I$119)+'СЕТ СН'!$H$14+СВЦЭМ!$D$10+'СЕТ СН'!$H$6-'СЕТ СН'!$H$26</f>
        <v>1213.70986098</v>
      </c>
      <c r="J142" s="36">
        <f>SUMIFS(СВЦЭМ!$D$33:$D$776,СВЦЭМ!$A$33:$A$776,$A142,СВЦЭМ!$B$33:$B$776,J$119)+'СЕТ СН'!$H$14+СВЦЭМ!$D$10+'СЕТ СН'!$H$6-'СЕТ СН'!$H$26</f>
        <v>1193.77038799</v>
      </c>
      <c r="K142" s="36">
        <f>SUMIFS(СВЦЭМ!$D$33:$D$776,СВЦЭМ!$A$33:$A$776,$A142,СВЦЭМ!$B$33:$B$776,K$119)+'СЕТ СН'!$H$14+СВЦЭМ!$D$10+'СЕТ СН'!$H$6-'СЕТ СН'!$H$26</f>
        <v>1180.45667168</v>
      </c>
      <c r="L142" s="36">
        <f>SUMIFS(СВЦЭМ!$D$33:$D$776,СВЦЭМ!$A$33:$A$776,$A142,СВЦЭМ!$B$33:$B$776,L$119)+'СЕТ СН'!$H$14+СВЦЭМ!$D$10+'СЕТ СН'!$H$6-'СЕТ СН'!$H$26</f>
        <v>1181.57006288</v>
      </c>
      <c r="M142" s="36">
        <f>SUMIFS(СВЦЭМ!$D$33:$D$776,СВЦЭМ!$A$33:$A$776,$A142,СВЦЭМ!$B$33:$B$776,M$119)+'СЕТ СН'!$H$14+СВЦЭМ!$D$10+'СЕТ СН'!$H$6-'СЕТ СН'!$H$26</f>
        <v>1185.8161331599999</v>
      </c>
      <c r="N142" s="36">
        <f>SUMIFS(СВЦЭМ!$D$33:$D$776,СВЦЭМ!$A$33:$A$776,$A142,СВЦЭМ!$B$33:$B$776,N$119)+'СЕТ СН'!$H$14+СВЦЭМ!$D$10+'СЕТ СН'!$H$6-'СЕТ СН'!$H$26</f>
        <v>1165.58335885</v>
      </c>
      <c r="O142" s="36">
        <f>SUMIFS(СВЦЭМ!$D$33:$D$776,СВЦЭМ!$A$33:$A$776,$A142,СВЦЭМ!$B$33:$B$776,O$119)+'СЕТ СН'!$H$14+СВЦЭМ!$D$10+'СЕТ СН'!$H$6-'СЕТ СН'!$H$26</f>
        <v>1151.0746165999999</v>
      </c>
      <c r="P142" s="36">
        <f>SUMIFS(СВЦЭМ!$D$33:$D$776,СВЦЭМ!$A$33:$A$776,$A142,СВЦЭМ!$B$33:$B$776,P$119)+'СЕТ СН'!$H$14+СВЦЭМ!$D$10+'СЕТ СН'!$H$6-'СЕТ СН'!$H$26</f>
        <v>1149.9734391300001</v>
      </c>
      <c r="Q142" s="36">
        <f>SUMIFS(СВЦЭМ!$D$33:$D$776,СВЦЭМ!$A$33:$A$776,$A142,СВЦЭМ!$B$33:$B$776,Q$119)+'СЕТ СН'!$H$14+СВЦЭМ!$D$10+'СЕТ СН'!$H$6-'СЕТ СН'!$H$26</f>
        <v>1145.8719326999999</v>
      </c>
      <c r="R142" s="36">
        <f>SUMIFS(СВЦЭМ!$D$33:$D$776,СВЦЭМ!$A$33:$A$776,$A142,СВЦЭМ!$B$33:$B$776,R$119)+'СЕТ СН'!$H$14+СВЦЭМ!$D$10+'СЕТ СН'!$H$6-'СЕТ СН'!$H$26</f>
        <v>1140.88438483</v>
      </c>
      <c r="S142" s="36">
        <f>SUMIFS(СВЦЭМ!$D$33:$D$776,СВЦЭМ!$A$33:$A$776,$A142,СВЦЭМ!$B$33:$B$776,S$119)+'СЕТ СН'!$H$14+СВЦЭМ!$D$10+'СЕТ СН'!$H$6-'СЕТ СН'!$H$26</f>
        <v>1142.54908363</v>
      </c>
      <c r="T142" s="36">
        <f>SUMIFS(СВЦЭМ!$D$33:$D$776,СВЦЭМ!$A$33:$A$776,$A142,СВЦЭМ!$B$33:$B$776,T$119)+'СЕТ СН'!$H$14+СВЦЭМ!$D$10+'СЕТ СН'!$H$6-'СЕТ СН'!$H$26</f>
        <v>1122.5429850400001</v>
      </c>
      <c r="U142" s="36">
        <f>SUMIFS(СВЦЭМ!$D$33:$D$776,СВЦЭМ!$A$33:$A$776,$A142,СВЦЭМ!$B$33:$B$776,U$119)+'СЕТ СН'!$H$14+СВЦЭМ!$D$10+'СЕТ СН'!$H$6-'СЕТ СН'!$H$26</f>
        <v>1077.5235804200001</v>
      </c>
      <c r="V142" s="36">
        <f>SUMIFS(СВЦЭМ!$D$33:$D$776,СВЦЭМ!$A$33:$A$776,$A142,СВЦЭМ!$B$33:$B$776,V$119)+'СЕТ СН'!$H$14+СВЦЭМ!$D$10+'СЕТ СН'!$H$6-'СЕТ СН'!$H$26</f>
        <v>1075.7786008799999</v>
      </c>
      <c r="W142" s="36">
        <f>SUMIFS(СВЦЭМ!$D$33:$D$776,СВЦЭМ!$A$33:$A$776,$A142,СВЦЭМ!$B$33:$B$776,W$119)+'СЕТ СН'!$H$14+СВЦЭМ!$D$10+'СЕТ СН'!$H$6-'СЕТ СН'!$H$26</f>
        <v>1088.4624691500001</v>
      </c>
      <c r="X142" s="36">
        <f>SUMIFS(СВЦЭМ!$D$33:$D$776,СВЦЭМ!$A$33:$A$776,$A142,СВЦЭМ!$B$33:$B$776,X$119)+'СЕТ СН'!$H$14+СВЦЭМ!$D$10+'СЕТ СН'!$H$6-'СЕТ СН'!$H$26</f>
        <v>1114.97959597</v>
      </c>
      <c r="Y142" s="36">
        <f>SUMIFS(СВЦЭМ!$D$33:$D$776,СВЦЭМ!$A$33:$A$776,$A142,СВЦЭМ!$B$33:$B$776,Y$119)+'СЕТ СН'!$H$14+СВЦЭМ!$D$10+'СЕТ СН'!$H$6-'СЕТ СН'!$H$26</f>
        <v>1163.57578657</v>
      </c>
    </row>
    <row r="143" spans="1:25" ht="15.75" x14ac:dyDescent="0.2">
      <c r="A143" s="35">
        <f t="shared" si="3"/>
        <v>43762</v>
      </c>
      <c r="B143" s="36">
        <f>SUMIFS(СВЦЭМ!$D$33:$D$776,СВЦЭМ!$A$33:$A$776,$A143,СВЦЭМ!$B$33:$B$776,B$119)+'СЕТ СН'!$H$14+СВЦЭМ!$D$10+'СЕТ СН'!$H$6-'СЕТ СН'!$H$26</f>
        <v>1264.7955908200001</v>
      </c>
      <c r="C143" s="36">
        <f>SUMIFS(СВЦЭМ!$D$33:$D$776,СВЦЭМ!$A$33:$A$776,$A143,СВЦЭМ!$B$33:$B$776,C$119)+'СЕТ СН'!$H$14+СВЦЭМ!$D$10+'СЕТ СН'!$H$6-'СЕТ СН'!$H$26</f>
        <v>1312.1467528100002</v>
      </c>
      <c r="D143" s="36">
        <f>SUMIFS(СВЦЭМ!$D$33:$D$776,СВЦЭМ!$A$33:$A$776,$A143,СВЦЭМ!$B$33:$B$776,D$119)+'СЕТ СН'!$H$14+СВЦЭМ!$D$10+'СЕТ СН'!$H$6-'СЕТ СН'!$H$26</f>
        <v>1328.7377154200001</v>
      </c>
      <c r="E143" s="36">
        <f>SUMIFS(СВЦЭМ!$D$33:$D$776,СВЦЭМ!$A$33:$A$776,$A143,СВЦЭМ!$B$33:$B$776,E$119)+'СЕТ СН'!$H$14+СВЦЭМ!$D$10+'СЕТ СН'!$H$6-'СЕТ СН'!$H$26</f>
        <v>1338.33333801</v>
      </c>
      <c r="F143" s="36">
        <f>SUMIFS(СВЦЭМ!$D$33:$D$776,СВЦЭМ!$A$33:$A$776,$A143,СВЦЭМ!$B$33:$B$776,F$119)+'СЕТ СН'!$H$14+СВЦЭМ!$D$10+'СЕТ СН'!$H$6-'СЕТ СН'!$H$26</f>
        <v>1336.63462295</v>
      </c>
      <c r="G143" s="36">
        <f>SUMIFS(СВЦЭМ!$D$33:$D$776,СВЦЭМ!$A$33:$A$776,$A143,СВЦЭМ!$B$33:$B$776,G$119)+'СЕТ СН'!$H$14+СВЦЭМ!$D$10+'СЕТ СН'!$H$6-'СЕТ СН'!$H$26</f>
        <v>1309.6278307100001</v>
      </c>
      <c r="H143" s="36">
        <f>SUMIFS(СВЦЭМ!$D$33:$D$776,СВЦЭМ!$A$33:$A$776,$A143,СВЦЭМ!$B$33:$B$776,H$119)+'СЕТ СН'!$H$14+СВЦЭМ!$D$10+'СЕТ СН'!$H$6-'СЕТ СН'!$H$26</f>
        <v>1247.84798525</v>
      </c>
      <c r="I143" s="36">
        <f>SUMIFS(СВЦЭМ!$D$33:$D$776,СВЦЭМ!$A$33:$A$776,$A143,СВЦЭМ!$B$33:$B$776,I$119)+'СЕТ СН'!$H$14+СВЦЭМ!$D$10+'СЕТ СН'!$H$6-'СЕТ СН'!$H$26</f>
        <v>1205.97932298</v>
      </c>
      <c r="J143" s="36">
        <f>SUMIFS(СВЦЭМ!$D$33:$D$776,СВЦЭМ!$A$33:$A$776,$A143,СВЦЭМ!$B$33:$B$776,J$119)+'СЕТ СН'!$H$14+СВЦЭМ!$D$10+'СЕТ СН'!$H$6-'СЕТ СН'!$H$26</f>
        <v>1197.3372083700001</v>
      </c>
      <c r="K143" s="36">
        <f>SUMIFS(СВЦЭМ!$D$33:$D$776,СВЦЭМ!$A$33:$A$776,$A143,СВЦЭМ!$B$33:$B$776,K$119)+'СЕТ СН'!$H$14+СВЦЭМ!$D$10+'СЕТ СН'!$H$6-'СЕТ СН'!$H$26</f>
        <v>1195.9808698900001</v>
      </c>
      <c r="L143" s="36">
        <f>SUMIFS(СВЦЭМ!$D$33:$D$776,СВЦЭМ!$A$33:$A$776,$A143,СВЦЭМ!$B$33:$B$776,L$119)+'СЕТ СН'!$H$14+СВЦЭМ!$D$10+'СЕТ СН'!$H$6-'СЕТ СН'!$H$26</f>
        <v>1203.26970856</v>
      </c>
      <c r="M143" s="36">
        <f>SUMIFS(СВЦЭМ!$D$33:$D$776,СВЦЭМ!$A$33:$A$776,$A143,СВЦЭМ!$B$33:$B$776,M$119)+'СЕТ СН'!$H$14+СВЦЭМ!$D$10+'СЕТ СН'!$H$6-'СЕТ СН'!$H$26</f>
        <v>1202.75343666</v>
      </c>
      <c r="N143" s="36">
        <f>SUMIFS(СВЦЭМ!$D$33:$D$776,СВЦЭМ!$A$33:$A$776,$A143,СВЦЭМ!$B$33:$B$776,N$119)+'СЕТ СН'!$H$14+СВЦЭМ!$D$10+'СЕТ СН'!$H$6-'СЕТ СН'!$H$26</f>
        <v>1170.6564155400001</v>
      </c>
      <c r="O143" s="36">
        <f>SUMIFS(СВЦЭМ!$D$33:$D$776,СВЦЭМ!$A$33:$A$776,$A143,СВЦЭМ!$B$33:$B$776,O$119)+'СЕТ СН'!$H$14+СВЦЭМ!$D$10+'СЕТ СН'!$H$6-'СЕТ СН'!$H$26</f>
        <v>1134.93679954</v>
      </c>
      <c r="P143" s="36">
        <f>SUMIFS(СВЦЭМ!$D$33:$D$776,СВЦЭМ!$A$33:$A$776,$A143,СВЦЭМ!$B$33:$B$776,P$119)+'СЕТ СН'!$H$14+СВЦЭМ!$D$10+'СЕТ СН'!$H$6-'СЕТ СН'!$H$26</f>
        <v>1141.9701241600001</v>
      </c>
      <c r="Q143" s="36">
        <f>SUMIFS(СВЦЭМ!$D$33:$D$776,СВЦЭМ!$A$33:$A$776,$A143,СВЦЭМ!$B$33:$B$776,Q$119)+'СЕТ СН'!$H$14+СВЦЭМ!$D$10+'СЕТ СН'!$H$6-'СЕТ СН'!$H$26</f>
        <v>1140.6040872600001</v>
      </c>
      <c r="R143" s="36">
        <f>SUMIFS(СВЦЭМ!$D$33:$D$776,СВЦЭМ!$A$33:$A$776,$A143,СВЦЭМ!$B$33:$B$776,R$119)+'СЕТ СН'!$H$14+СВЦЭМ!$D$10+'СЕТ СН'!$H$6-'СЕТ СН'!$H$26</f>
        <v>1131.8998719599999</v>
      </c>
      <c r="S143" s="36">
        <f>SUMIFS(СВЦЭМ!$D$33:$D$776,СВЦЭМ!$A$33:$A$776,$A143,СВЦЭМ!$B$33:$B$776,S$119)+'СЕТ СН'!$H$14+СВЦЭМ!$D$10+'СЕТ СН'!$H$6-'СЕТ СН'!$H$26</f>
        <v>1127.1465570700002</v>
      </c>
      <c r="T143" s="36">
        <f>SUMIFS(СВЦЭМ!$D$33:$D$776,СВЦЭМ!$A$33:$A$776,$A143,СВЦЭМ!$B$33:$B$776,T$119)+'СЕТ СН'!$H$14+СВЦЭМ!$D$10+'СЕТ СН'!$H$6-'СЕТ СН'!$H$26</f>
        <v>1126.2861387800001</v>
      </c>
      <c r="U143" s="36">
        <f>SUMIFS(СВЦЭМ!$D$33:$D$776,СВЦЭМ!$A$33:$A$776,$A143,СВЦЭМ!$B$33:$B$776,U$119)+'СЕТ СН'!$H$14+СВЦЭМ!$D$10+'СЕТ СН'!$H$6-'СЕТ СН'!$H$26</f>
        <v>1103.3394769400002</v>
      </c>
      <c r="V143" s="36">
        <f>SUMIFS(СВЦЭМ!$D$33:$D$776,СВЦЭМ!$A$33:$A$776,$A143,СВЦЭМ!$B$33:$B$776,V$119)+'СЕТ СН'!$H$14+СВЦЭМ!$D$10+'СЕТ СН'!$H$6-'СЕТ СН'!$H$26</f>
        <v>1099.4973174300001</v>
      </c>
      <c r="W143" s="36">
        <f>SUMIFS(СВЦЭМ!$D$33:$D$776,СВЦЭМ!$A$33:$A$776,$A143,СВЦЭМ!$B$33:$B$776,W$119)+'СЕТ СН'!$H$14+СВЦЭМ!$D$10+'СЕТ СН'!$H$6-'СЕТ СН'!$H$26</f>
        <v>1104.9180377</v>
      </c>
      <c r="X143" s="36">
        <f>SUMIFS(СВЦЭМ!$D$33:$D$776,СВЦЭМ!$A$33:$A$776,$A143,СВЦЭМ!$B$33:$B$776,X$119)+'СЕТ СН'!$H$14+СВЦЭМ!$D$10+'СЕТ СН'!$H$6-'СЕТ СН'!$H$26</f>
        <v>1111.93347681</v>
      </c>
      <c r="Y143" s="36">
        <f>SUMIFS(СВЦЭМ!$D$33:$D$776,СВЦЭМ!$A$33:$A$776,$A143,СВЦЭМ!$B$33:$B$776,Y$119)+'СЕТ СН'!$H$14+СВЦЭМ!$D$10+'СЕТ СН'!$H$6-'СЕТ СН'!$H$26</f>
        <v>1150.5992403</v>
      </c>
    </row>
    <row r="144" spans="1:25" ht="15.75" x14ac:dyDescent="0.2">
      <c r="A144" s="35">
        <f t="shared" si="3"/>
        <v>43763</v>
      </c>
      <c r="B144" s="36">
        <f>SUMIFS(СВЦЭМ!$D$33:$D$776,СВЦЭМ!$A$33:$A$776,$A144,СВЦЭМ!$B$33:$B$776,B$119)+'СЕТ СН'!$H$14+СВЦЭМ!$D$10+'СЕТ СН'!$H$6-'СЕТ СН'!$H$26</f>
        <v>1259.07669936</v>
      </c>
      <c r="C144" s="36">
        <f>SUMIFS(СВЦЭМ!$D$33:$D$776,СВЦЭМ!$A$33:$A$776,$A144,СВЦЭМ!$B$33:$B$776,C$119)+'СЕТ СН'!$H$14+СВЦЭМ!$D$10+'СЕТ СН'!$H$6-'СЕТ СН'!$H$26</f>
        <v>1307.3544795</v>
      </c>
      <c r="D144" s="36">
        <f>SUMIFS(СВЦЭМ!$D$33:$D$776,СВЦЭМ!$A$33:$A$776,$A144,СВЦЭМ!$B$33:$B$776,D$119)+'СЕТ СН'!$H$14+СВЦЭМ!$D$10+'СЕТ СН'!$H$6-'СЕТ СН'!$H$26</f>
        <v>1324.8083707800001</v>
      </c>
      <c r="E144" s="36">
        <f>SUMIFS(СВЦЭМ!$D$33:$D$776,СВЦЭМ!$A$33:$A$776,$A144,СВЦЭМ!$B$33:$B$776,E$119)+'СЕТ СН'!$H$14+СВЦЭМ!$D$10+'СЕТ СН'!$H$6-'СЕТ СН'!$H$26</f>
        <v>1332.6925069200001</v>
      </c>
      <c r="F144" s="36">
        <f>SUMIFS(СВЦЭМ!$D$33:$D$776,СВЦЭМ!$A$33:$A$776,$A144,СВЦЭМ!$B$33:$B$776,F$119)+'СЕТ СН'!$H$14+СВЦЭМ!$D$10+'СЕТ СН'!$H$6-'СЕТ СН'!$H$26</f>
        <v>1324.14124474</v>
      </c>
      <c r="G144" s="36">
        <f>SUMIFS(СВЦЭМ!$D$33:$D$776,СВЦЭМ!$A$33:$A$776,$A144,СВЦЭМ!$B$33:$B$776,G$119)+'СЕТ СН'!$H$14+СВЦЭМ!$D$10+'СЕТ СН'!$H$6-'СЕТ СН'!$H$26</f>
        <v>1291.4524875000002</v>
      </c>
      <c r="H144" s="36">
        <f>SUMIFS(СВЦЭМ!$D$33:$D$776,СВЦЭМ!$A$33:$A$776,$A144,СВЦЭМ!$B$33:$B$776,H$119)+'СЕТ СН'!$H$14+СВЦЭМ!$D$10+'СЕТ СН'!$H$6-'СЕТ СН'!$H$26</f>
        <v>1243.7284166700001</v>
      </c>
      <c r="I144" s="36">
        <f>SUMIFS(СВЦЭМ!$D$33:$D$776,СВЦЭМ!$A$33:$A$776,$A144,СВЦЭМ!$B$33:$B$776,I$119)+'СЕТ СН'!$H$14+СВЦЭМ!$D$10+'СЕТ СН'!$H$6-'СЕТ СН'!$H$26</f>
        <v>1219.3129382100001</v>
      </c>
      <c r="J144" s="36">
        <f>SUMIFS(СВЦЭМ!$D$33:$D$776,СВЦЭМ!$A$33:$A$776,$A144,СВЦЭМ!$B$33:$B$776,J$119)+'СЕТ СН'!$H$14+СВЦЭМ!$D$10+'СЕТ СН'!$H$6-'СЕТ СН'!$H$26</f>
        <v>1208.1946506500001</v>
      </c>
      <c r="K144" s="36">
        <f>SUMIFS(СВЦЭМ!$D$33:$D$776,СВЦЭМ!$A$33:$A$776,$A144,СВЦЭМ!$B$33:$B$776,K$119)+'СЕТ СН'!$H$14+СВЦЭМ!$D$10+'СЕТ СН'!$H$6-'СЕТ СН'!$H$26</f>
        <v>1191.4227665000001</v>
      </c>
      <c r="L144" s="36">
        <f>SUMIFS(СВЦЭМ!$D$33:$D$776,СВЦЭМ!$A$33:$A$776,$A144,СВЦЭМ!$B$33:$B$776,L$119)+'СЕТ СН'!$H$14+СВЦЭМ!$D$10+'СЕТ СН'!$H$6-'СЕТ СН'!$H$26</f>
        <v>1196.06497795</v>
      </c>
      <c r="M144" s="36">
        <f>SUMIFS(СВЦЭМ!$D$33:$D$776,СВЦЭМ!$A$33:$A$776,$A144,СВЦЭМ!$B$33:$B$776,M$119)+'СЕТ СН'!$H$14+СВЦЭМ!$D$10+'СЕТ СН'!$H$6-'СЕТ СН'!$H$26</f>
        <v>1210.9668950800001</v>
      </c>
      <c r="N144" s="36">
        <f>SUMIFS(СВЦЭМ!$D$33:$D$776,СВЦЭМ!$A$33:$A$776,$A144,СВЦЭМ!$B$33:$B$776,N$119)+'СЕТ СН'!$H$14+СВЦЭМ!$D$10+'СЕТ СН'!$H$6-'СЕТ СН'!$H$26</f>
        <v>1181.9488619900001</v>
      </c>
      <c r="O144" s="36">
        <f>SUMIFS(СВЦЭМ!$D$33:$D$776,СВЦЭМ!$A$33:$A$776,$A144,СВЦЭМ!$B$33:$B$776,O$119)+'СЕТ СН'!$H$14+СВЦЭМ!$D$10+'СЕТ СН'!$H$6-'СЕТ СН'!$H$26</f>
        <v>1144.5868188700001</v>
      </c>
      <c r="P144" s="36">
        <f>SUMIFS(СВЦЭМ!$D$33:$D$776,СВЦЭМ!$A$33:$A$776,$A144,СВЦЭМ!$B$33:$B$776,P$119)+'СЕТ СН'!$H$14+СВЦЭМ!$D$10+'СЕТ СН'!$H$6-'СЕТ СН'!$H$26</f>
        <v>1143.1603697800001</v>
      </c>
      <c r="Q144" s="36">
        <f>SUMIFS(СВЦЭМ!$D$33:$D$776,СВЦЭМ!$A$33:$A$776,$A144,СВЦЭМ!$B$33:$B$776,Q$119)+'СЕТ СН'!$H$14+СВЦЭМ!$D$10+'СЕТ СН'!$H$6-'СЕТ СН'!$H$26</f>
        <v>1129.8978835100002</v>
      </c>
      <c r="R144" s="36">
        <f>SUMIFS(СВЦЭМ!$D$33:$D$776,СВЦЭМ!$A$33:$A$776,$A144,СВЦЭМ!$B$33:$B$776,R$119)+'СЕТ СН'!$H$14+СВЦЭМ!$D$10+'СЕТ СН'!$H$6-'СЕТ СН'!$H$26</f>
        <v>1135.3604196800002</v>
      </c>
      <c r="S144" s="36">
        <f>SUMIFS(СВЦЭМ!$D$33:$D$776,СВЦЭМ!$A$33:$A$776,$A144,СВЦЭМ!$B$33:$B$776,S$119)+'СЕТ СН'!$H$14+СВЦЭМ!$D$10+'СЕТ СН'!$H$6-'СЕТ СН'!$H$26</f>
        <v>1139.20328554</v>
      </c>
      <c r="T144" s="36">
        <f>SUMIFS(СВЦЭМ!$D$33:$D$776,СВЦЭМ!$A$33:$A$776,$A144,СВЦЭМ!$B$33:$B$776,T$119)+'СЕТ СН'!$H$14+СВЦЭМ!$D$10+'СЕТ СН'!$H$6-'СЕТ СН'!$H$26</f>
        <v>1151.9067971100001</v>
      </c>
      <c r="U144" s="36">
        <f>SUMIFS(СВЦЭМ!$D$33:$D$776,СВЦЭМ!$A$33:$A$776,$A144,СВЦЭМ!$B$33:$B$776,U$119)+'СЕТ СН'!$H$14+СВЦЭМ!$D$10+'СЕТ СН'!$H$6-'СЕТ СН'!$H$26</f>
        <v>1162.4358614600001</v>
      </c>
      <c r="V144" s="36">
        <f>SUMIFS(СВЦЭМ!$D$33:$D$776,СВЦЭМ!$A$33:$A$776,$A144,СВЦЭМ!$B$33:$B$776,V$119)+'СЕТ СН'!$H$14+СВЦЭМ!$D$10+'СЕТ СН'!$H$6-'СЕТ СН'!$H$26</f>
        <v>1152.45513549</v>
      </c>
      <c r="W144" s="36">
        <f>SUMIFS(СВЦЭМ!$D$33:$D$776,СВЦЭМ!$A$33:$A$776,$A144,СВЦЭМ!$B$33:$B$776,W$119)+'СЕТ СН'!$H$14+СВЦЭМ!$D$10+'СЕТ СН'!$H$6-'СЕТ СН'!$H$26</f>
        <v>1142.7386696200001</v>
      </c>
      <c r="X144" s="36">
        <f>SUMIFS(СВЦЭМ!$D$33:$D$776,СВЦЭМ!$A$33:$A$776,$A144,СВЦЭМ!$B$33:$B$776,X$119)+'СЕТ СН'!$H$14+СВЦЭМ!$D$10+'СЕТ СН'!$H$6-'СЕТ СН'!$H$26</f>
        <v>1132.4631388500002</v>
      </c>
      <c r="Y144" s="36">
        <f>SUMIFS(СВЦЭМ!$D$33:$D$776,СВЦЭМ!$A$33:$A$776,$A144,СВЦЭМ!$B$33:$B$776,Y$119)+'СЕТ СН'!$H$14+СВЦЭМ!$D$10+'СЕТ СН'!$H$6-'СЕТ СН'!$H$26</f>
        <v>1167.6634854399999</v>
      </c>
    </row>
    <row r="145" spans="1:27" ht="15.75" x14ac:dyDescent="0.2">
      <c r="A145" s="35">
        <f t="shared" si="3"/>
        <v>43764</v>
      </c>
      <c r="B145" s="36">
        <f>SUMIFS(СВЦЭМ!$D$33:$D$776,СВЦЭМ!$A$33:$A$776,$A145,СВЦЭМ!$B$33:$B$776,B$119)+'СЕТ СН'!$H$14+СВЦЭМ!$D$10+'СЕТ СН'!$H$6-'СЕТ СН'!$H$26</f>
        <v>1236.0664962599999</v>
      </c>
      <c r="C145" s="36">
        <f>SUMIFS(СВЦЭМ!$D$33:$D$776,СВЦЭМ!$A$33:$A$776,$A145,СВЦЭМ!$B$33:$B$776,C$119)+'СЕТ СН'!$H$14+СВЦЭМ!$D$10+'СЕТ СН'!$H$6-'СЕТ СН'!$H$26</f>
        <v>1274.7429955299999</v>
      </c>
      <c r="D145" s="36">
        <f>SUMIFS(СВЦЭМ!$D$33:$D$776,СВЦЭМ!$A$33:$A$776,$A145,СВЦЭМ!$B$33:$B$776,D$119)+'СЕТ СН'!$H$14+СВЦЭМ!$D$10+'СЕТ СН'!$H$6-'СЕТ СН'!$H$26</f>
        <v>1297.5457585600002</v>
      </c>
      <c r="E145" s="36">
        <f>SUMIFS(СВЦЭМ!$D$33:$D$776,СВЦЭМ!$A$33:$A$776,$A145,СВЦЭМ!$B$33:$B$776,E$119)+'СЕТ СН'!$H$14+СВЦЭМ!$D$10+'СЕТ СН'!$H$6-'СЕТ СН'!$H$26</f>
        <v>1302.55839403</v>
      </c>
      <c r="F145" s="36">
        <f>SUMIFS(СВЦЭМ!$D$33:$D$776,СВЦЭМ!$A$33:$A$776,$A145,СВЦЭМ!$B$33:$B$776,F$119)+'СЕТ СН'!$H$14+СВЦЭМ!$D$10+'СЕТ СН'!$H$6-'СЕТ СН'!$H$26</f>
        <v>1293.4172628599999</v>
      </c>
      <c r="G145" s="36">
        <f>SUMIFS(СВЦЭМ!$D$33:$D$776,СВЦЭМ!$A$33:$A$776,$A145,СВЦЭМ!$B$33:$B$776,G$119)+'СЕТ СН'!$H$14+СВЦЭМ!$D$10+'СЕТ СН'!$H$6-'СЕТ СН'!$H$26</f>
        <v>1267.13770075</v>
      </c>
      <c r="H145" s="36">
        <f>SUMIFS(СВЦЭМ!$D$33:$D$776,СВЦЭМ!$A$33:$A$776,$A145,СВЦЭМ!$B$33:$B$776,H$119)+'СЕТ СН'!$H$14+СВЦЭМ!$D$10+'СЕТ СН'!$H$6-'СЕТ СН'!$H$26</f>
        <v>1249.8590557699999</v>
      </c>
      <c r="I145" s="36">
        <f>SUMIFS(СВЦЭМ!$D$33:$D$776,СВЦЭМ!$A$33:$A$776,$A145,СВЦЭМ!$B$33:$B$776,I$119)+'СЕТ СН'!$H$14+СВЦЭМ!$D$10+'СЕТ СН'!$H$6-'СЕТ СН'!$H$26</f>
        <v>1228.5732879000002</v>
      </c>
      <c r="J145" s="36">
        <f>SUMIFS(СВЦЭМ!$D$33:$D$776,СВЦЭМ!$A$33:$A$776,$A145,СВЦЭМ!$B$33:$B$776,J$119)+'СЕТ СН'!$H$14+СВЦЭМ!$D$10+'СЕТ СН'!$H$6-'СЕТ СН'!$H$26</f>
        <v>1205.3400620000002</v>
      </c>
      <c r="K145" s="36">
        <f>SUMIFS(СВЦЭМ!$D$33:$D$776,СВЦЭМ!$A$33:$A$776,$A145,СВЦЭМ!$B$33:$B$776,K$119)+'СЕТ СН'!$H$14+СВЦЭМ!$D$10+'СЕТ СН'!$H$6-'СЕТ СН'!$H$26</f>
        <v>1193.2716650000002</v>
      </c>
      <c r="L145" s="36">
        <f>SUMIFS(СВЦЭМ!$D$33:$D$776,СВЦЭМ!$A$33:$A$776,$A145,СВЦЭМ!$B$33:$B$776,L$119)+'СЕТ СН'!$H$14+СВЦЭМ!$D$10+'СЕТ СН'!$H$6-'СЕТ СН'!$H$26</f>
        <v>1194.7844062200002</v>
      </c>
      <c r="M145" s="36">
        <f>SUMIFS(СВЦЭМ!$D$33:$D$776,СВЦЭМ!$A$33:$A$776,$A145,СВЦЭМ!$B$33:$B$776,M$119)+'СЕТ СН'!$H$14+СВЦЭМ!$D$10+'СЕТ СН'!$H$6-'СЕТ СН'!$H$26</f>
        <v>1192.4901219399999</v>
      </c>
      <c r="N145" s="36">
        <f>SUMIFS(СВЦЭМ!$D$33:$D$776,СВЦЭМ!$A$33:$A$776,$A145,СВЦЭМ!$B$33:$B$776,N$119)+'СЕТ СН'!$H$14+СВЦЭМ!$D$10+'СЕТ СН'!$H$6-'СЕТ СН'!$H$26</f>
        <v>1161.51918443</v>
      </c>
      <c r="O145" s="36">
        <f>SUMIFS(СВЦЭМ!$D$33:$D$776,СВЦЭМ!$A$33:$A$776,$A145,СВЦЭМ!$B$33:$B$776,O$119)+'СЕТ СН'!$H$14+СВЦЭМ!$D$10+'СЕТ СН'!$H$6-'СЕТ СН'!$H$26</f>
        <v>1127.3888032300001</v>
      </c>
      <c r="P145" s="36">
        <f>SUMIFS(СВЦЭМ!$D$33:$D$776,СВЦЭМ!$A$33:$A$776,$A145,СВЦЭМ!$B$33:$B$776,P$119)+'СЕТ СН'!$H$14+СВЦЭМ!$D$10+'СЕТ СН'!$H$6-'СЕТ СН'!$H$26</f>
        <v>1128.6964358</v>
      </c>
      <c r="Q145" s="36">
        <f>SUMIFS(СВЦЭМ!$D$33:$D$776,СВЦЭМ!$A$33:$A$776,$A145,СВЦЭМ!$B$33:$B$776,Q$119)+'СЕТ СН'!$H$14+СВЦЭМ!$D$10+'СЕТ СН'!$H$6-'СЕТ СН'!$H$26</f>
        <v>1122.82783303</v>
      </c>
      <c r="R145" s="36">
        <f>SUMIFS(СВЦЭМ!$D$33:$D$776,СВЦЭМ!$A$33:$A$776,$A145,СВЦЭМ!$B$33:$B$776,R$119)+'СЕТ СН'!$H$14+СВЦЭМ!$D$10+'СЕТ СН'!$H$6-'СЕТ СН'!$H$26</f>
        <v>1125.58278277</v>
      </c>
      <c r="S145" s="36">
        <f>SUMIFS(СВЦЭМ!$D$33:$D$776,СВЦЭМ!$A$33:$A$776,$A145,СВЦЭМ!$B$33:$B$776,S$119)+'СЕТ СН'!$H$14+СВЦЭМ!$D$10+'СЕТ СН'!$H$6-'СЕТ СН'!$H$26</f>
        <v>1128.9432184699999</v>
      </c>
      <c r="T145" s="36">
        <f>SUMIFS(СВЦЭМ!$D$33:$D$776,СВЦЭМ!$A$33:$A$776,$A145,СВЦЭМ!$B$33:$B$776,T$119)+'СЕТ СН'!$H$14+СВЦЭМ!$D$10+'СЕТ СН'!$H$6-'СЕТ СН'!$H$26</f>
        <v>1136.3444828000002</v>
      </c>
      <c r="U145" s="36">
        <f>SUMIFS(СВЦЭМ!$D$33:$D$776,СВЦЭМ!$A$33:$A$776,$A145,СВЦЭМ!$B$33:$B$776,U$119)+'СЕТ СН'!$H$14+СВЦЭМ!$D$10+'СЕТ СН'!$H$6-'СЕТ СН'!$H$26</f>
        <v>1145.3186000999999</v>
      </c>
      <c r="V145" s="36">
        <f>SUMIFS(СВЦЭМ!$D$33:$D$776,СВЦЭМ!$A$33:$A$776,$A145,СВЦЭМ!$B$33:$B$776,V$119)+'СЕТ СН'!$H$14+СВЦЭМ!$D$10+'СЕТ СН'!$H$6-'СЕТ СН'!$H$26</f>
        <v>1139.14770886</v>
      </c>
      <c r="W145" s="36">
        <f>SUMIFS(СВЦЭМ!$D$33:$D$776,СВЦЭМ!$A$33:$A$776,$A145,СВЦЭМ!$B$33:$B$776,W$119)+'СЕТ СН'!$H$14+СВЦЭМ!$D$10+'СЕТ СН'!$H$6-'СЕТ СН'!$H$26</f>
        <v>1135.0890010100002</v>
      </c>
      <c r="X145" s="36">
        <f>SUMIFS(СВЦЭМ!$D$33:$D$776,СВЦЭМ!$A$33:$A$776,$A145,СВЦЭМ!$B$33:$B$776,X$119)+'СЕТ СН'!$H$14+СВЦЭМ!$D$10+'СЕТ СН'!$H$6-'СЕТ СН'!$H$26</f>
        <v>1142.1014626400001</v>
      </c>
      <c r="Y145" s="36">
        <f>SUMIFS(СВЦЭМ!$D$33:$D$776,СВЦЭМ!$A$33:$A$776,$A145,СВЦЭМ!$B$33:$B$776,Y$119)+'СЕТ СН'!$H$14+СВЦЭМ!$D$10+'СЕТ СН'!$H$6-'СЕТ СН'!$H$26</f>
        <v>1177.8682915600002</v>
      </c>
    </row>
    <row r="146" spans="1:27" ht="15.75" x14ac:dyDescent="0.2">
      <c r="A146" s="35">
        <f t="shared" si="3"/>
        <v>43765</v>
      </c>
      <c r="B146" s="36">
        <f>SUMIFS(СВЦЭМ!$D$33:$D$776,СВЦЭМ!$A$33:$A$776,$A146,СВЦЭМ!$B$33:$B$776,B$119)+'СЕТ СН'!$H$14+СВЦЭМ!$D$10+'СЕТ СН'!$H$6-'СЕТ СН'!$H$26</f>
        <v>1273.6631872800001</v>
      </c>
      <c r="C146" s="36">
        <f>SUMIFS(СВЦЭМ!$D$33:$D$776,СВЦЭМ!$A$33:$A$776,$A146,СВЦЭМ!$B$33:$B$776,C$119)+'СЕТ СН'!$H$14+СВЦЭМ!$D$10+'СЕТ СН'!$H$6-'СЕТ СН'!$H$26</f>
        <v>1284.6251600200001</v>
      </c>
      <c r="D146" s="36">
        <f>SUMIFS(СВЦЭМ!$D$33:$D$776,СВЦЭМ!$A$33:$A$776,$A146,СВЦЭМ!$B$33:$B$776,D$119)+'СЕТ СН'!$H$14+СВЦЭМ!$D$10+'СЕТ СН'!$H$6-'СЕТ СН'!$H$26</f>
        <v>1283.93891063</v>
      </c>
      <c r="E146" s="36">
        <f>SUMIFS(СВЦЭМ!$D$33:$D$776,СВЦЭМ!$A$33:$A$776,$A146,СВЦЭМ!$B$33:$B$776,E$119)+'СЕТ СН'!$H$14+СВЦЭМ!$D$10+'СЕТ СН'!$H$6-'СЕТ СН'!$H$26</f>
        <v>1295.7465813700001</v>
      </c>
      <c r="F146" s="36">
        <f>SUMIFS(СВЦЭМ!$D$33:$D$776,СВЦЭМ!$A$33:$A$776,$A146,СВЦЭМ!$B$33:$B$776,F$119)+'СЕТ СН'!$H$14+СВЦЭМ!$D$10+'СЕТ СН'!$H$6-'СЕТ СН'!$H$26</f>
        <v>1294.9924716600001</v>
      </c>
      <c r="G146" s="36">
        <f>SUMIFS(СВЦЭМ!$D$33:$D$776,СВЦЭМ!$A$33:$A$776,$A146,СВЦЭМ!$B$33:$B$776,G$119)+'СЕТ СН'!$H$14+СВЦЭМ!$D$10+'СЕТ СН'!$H$6-'СЕТ СН'!$H$26</f>
        <v>1278.8852982399999</v>
      </c>
      <c r="H146" s="36">
        <f>SUMIFS(СВЦЭМ!$D$33:$D$776,СВЦЭМ!$A$33:$A$776,$A146,СВЦЭМ!$B$33:$B$776,H$119)+'СЕТ СН'!$H$14+СВЦЭМ!$D$10+'СЕТ СН'!$H$6-'СЕТ СН'!$H$26</f>
        <v>1254.8065475600001</v>
      </c>
      <c r="I146" s="36">
        <f>SUMIFS(СВЦЭМ!$D$33:$D$776,СВЦЭМ!$A$33:$A$776,$A146,СВЦЭМ!$B$33:$B$776,I$119)+'СЕТ СН'!$H$14+СВЦЭМ!$D$10+'СЕТ СН'!$H$6-'СЕТ СН'!$H$26</f>
        <v>1231.5060795700001</v>
      </c>
      <c r="J146" s="36">
        <f>SUMIFS(СВЦЭМ!$D$33:$D$776,СВЦЭМ!$A$33:$A$776,$A146,СВЦЭМ!$B$33:$B$776,J$119)+'СЕТ СН'!$H$14+СВЦЭМ!$D$10+'СЕТ СН'!$H$6-'СЕТ СН'!$H$26</f>
        <v>1215.2906211100001</v>
      </c>
      <c r="K146" s="36">
        <f>SUMIFS(СВЦЭМ!$D$33:$D$776,СВЦЭМ!$A$33:$A$776,$A146,СВЦЭМ!$B$33:$B$776,K$119)+'СЕТ СН'!$H$14+СВЦЭМ!$D$10+'СЕТ СН'!$H$6-'СЕТ СН'!$H$26</f>
        <v>1181.97466399</v>
      </c>
      <c r="L146" s="36">
        <f>SUMIFS(СВЦЭМ!$D$33:$D$776,СВЦЭМ!$A$33:$A$776,$A146,СВЦЭМ!$B$33:$B$776,L$119)+'СЕТ СН'!$H$14+СВЦЭМ!$D$10+'СЕТ СН'!$H$6-'СЕТ СН'!$H$26</f>
        <v>1181.3278269500001</v>
      </c>
      <c r="M146" s="36">
        <f>SUMIFS(СВЦЭМ!$D$33:$D$776,СВЦЭМ!$A$33:$A$776,$A146,СВЦЭМ!$B$33:$B$776,M$119)+'СЕТ СН'!$H$14+СВЦЭМ!$D$10+'СЕТ СН'!$H$6-'СЕТ СН'!$H$26</f>
        <v>1172.6572100799999</v>
      </c>
      <c r="N146" s="36">
        <f>SUMIFS(СВЦЭМ!$D$33:$D$776,СВЦЭМ!$A$33:$A$776,$A146,СВЦЭМ!$B$33:$B$776,N$119)+'СЕТ СН'!$H$14+СВЦЭМ!$D$10+'СЕТ СН'!$H$6-'СЕТ СН'!$H$26</f>
        <v>1140.9351523600001</v>
      </c>
      <c r="O146" s="36">
        <f>SUMIFS(СВЦЭМ!$D$33:$D$776,СВЦЭМ!$A$33:$A$776,$A146,СВЦЭМ!$B$33:$B$776,O$119)+'СЕТ СН'!$H$14+СВЦЭМ!$D$10+'СЕТ СН'!$H$6-'СЕТ СН'!$H$26</f>
        <v>1121.46711183</v>
      </c>
      <c r="P146" s="36">
        <f>SUMIFS(СВЦЭМ!$D$33:$D$776,СВЦЭМ!$A$33:$A$776,$A146,СВЦЭМ!$B$33:$B$776,P$119)+'СЕТ СН'!$H$14+СВЦЭМ!$D$10+'СЕТ СН'!$H$6-'СЕТ СН'!$H$26</f>
        <v>1134.5996718000001</v>
      </c>
      <c r="Q146" s="36">
        <f>SUMIFS(СВЦЭМ!$D$33:$D$776,СВЦЭМ!$A$33:$A$776,$A146,СВЦЭМ!$B$33:$B$776,Q$119)+'СЕТ СН'!$H$14+СВЦЭМ!$D$10+'СЕТ СН'!$H$6-'СЕТ СН'!$H$26</f>
        <v>1132.87329329</v>
      </c>
      <c r="R146" s="36">
        <f>SUMIFS(СВЦЭМ!$D$33:$D$776,СВЦЭМ!$A$33:$A$776,$A146,СВЦЭМ!$B$33:$B$776,R$119)+'СЕТ СН'!$H$14+СВЦЭМ!$D$10+'СЕТ СН'!$H$6-'СЕТ СН'!$H$26</f>
        <v>1120.7585359200002</v>
      </c>
      <c r="S146" s="36">
        <f>SUMIFS(СВЦЭМ!$D$33:$D$776,СВЦЭМ!$A$33:$A$776,$A146,СВЦЭМ!$B$33:$B$776,S$119)+'СЕТ СН'!$H$14+СВЦЭМ!$D$10+'СЕТ СН'!$H$6-'СЕТ СН'!$H$26</f>
        <v>1127.1328443100001</v>
      </c>
      <c r="T146" s="36">
        <f>SUMIFS(СВЦЭМ!$D$33:$D$776,СВЦЭМ!$A$33:$A$776,$A146,СВЦЭМ!$B$33:$B$776,T$119)+'СЕТ СН'!$H$14+СВЦЭМ!$D$10+'СЕТ СН'!$H$6-'СЕТ СН'!$H$26</f>
        <v>1116.9106136800001</v>
      </c>
      <c r="U146" s="36">
        <f>SUMIFS(СВЦЭМ!$D$33:$D$776,СВЦЭМ!$A$33:$A$776,$A146,СВЦЭМ!$B$33:$B$776,U$119)+'СЕТ СН'!$H$14+СВЦЭМ!$D$10+'СЕТ СН'!$H$6-'СЕТ СН'!$H$26</f>
        <v>1107.7427427</v>
      </c>
      <c r="V146" s="36">
        <f>SUMIFS(СВЦЭМ!$D$33:$D$776,СВЦЭМ!$A$33:$A$776,$A146,СВЦЭМ!$B$33:$B$776,V$119)+'СЕТ СН'!$H$14+СВЦЭМ!$D$10+'СЕТ СН'!$H$6-'СЕТ СН'!$H$26</f>
        <v>1108.44541886</v>
      </c>
      <c r="W146" s="36">
        <f>SUMIFS(СВЦЭМ!$D$33:$D$776,СВЦЭМ!$A$33:$A$776,$A146,СВЦЭМ!$B$33:$B$776,W$119)+'СЕТ СН'!$H$14+СВЦЭМ!$D$10+'СЕТ СН'!$H$6-'СЕТ СН'!$H$26</f>
        <v>1125.4928852400001</v>
      </c>
      <c r="X146" s="36">
        <f>SUMIFS(СВЦЭМ!$D$33:$D$776,СВЦЭМ!$A$33:$A$776,$A146,СВЦЭМ!$B$33:$B$776,X$119)+'СЕТ СН'!$H$14+СВЦЭМ!$D$10+'СЕТ СН'!$H$6-'СЕТ СН'!$H$26</f>
        <v>1120.45824154</v>
      </c>
      <c r="Y146" s="36">
        <f>SUMIFS(СВЦЭМ!$D$33:$D$776,СВЦЭМ!$A$33:$A$776,$A146,СВЦЭМ!$B$33:$B$776,Y$119)+'СЕТ СН'!$H$14+СВЦЭМ!$D$10+'СЕТ СН'!$H$6-'СЕТ СН'!$H$26</f>
        <v>1152.50798994</v>
      </c>
    </row>
    <row r="147" spans="1:27" ht="15.75" x14ac:dyDescent="0.2">
      <c r="A147" s="35">
        <f t="shared" si="3"/>
        <v>43766</v>
      </c>
      <c r="B147" s="36">
        <f>SUMIFS(СВЦЭМ!$D$33:$D$776,СВЦЭМ!$A$33:$A$776,$A147,СВЦЭМ!$B$33:$B$776,B$119)+'СЕТ СН'!$H$14+СВЦЭМ!$D$10+'СЕТ СН'!$H$6-'СЕТ СН'!$H$26</f>
        <v>1242.2773305400001</v>
      </c>
      <c r="C147" s="36">
        <f>SUMIFS(СВЦЭМ!$D$33:$D$776,СВЦЭМ!$A$33:$A$776,$A147,СВЦЭМ!$B$33:$B$776,C$119)+'СЕТ СН'!$H$14+СВЦЭМ!$D$10+'СЕТ СН'!$H$6-'СЕТ СН'!$H$26</f>
        <v>1290.3782517899999</v>
      </c>
      <c r="D147" s="36">
        <f>SUMIFS(СВЦЭМ!$D$33:$D$776,СВЦЭМ!$A$33:$A$776,$A147,СВЦЭМ!$B$33:$B$776,D$119)+'СЕТ СН'!$H$14+СВЦЭМ!$D$10+'СЕТ СН'!$H$6-'СЕТ СН'!$H$26</f>
        <v>1305.8267964800002</v>
      </c>
      <c r="E147" s="36">
        <f>SUMIFS(СВЦЭМ!$D$33:$D$776,СВЦЭМ!$A$33:$A$776,$A147,СВЦЭМ!$B$33:$B$776,E$119)+'СЕТ СН'!$H$14+СВЦЭМ!$D$10+'СЕТ СН'!$H$6-'СЕТ СН'!$H$26</f>
        <v>1309.63226287</v>
      </c>
      <c r="F147" s="36">
        <f>SUMIFS(СВЦЭМ!$D$33:$D$776,СВЦЭМ!$A$33:$A$776,$A147,СВЦЭМ!$B$33:$B$776,F$119)+'СЕТ СН'!$H$14+СВЦЭМ!$D$10+'СЕТ СН'!$H$6-'СЕТ СН'!$H$26</f>
        <v>1308.3182426100002</v>
      </c>
      <c r="G147" s="36">
        <f>SUMIFS(СВЦЭМ!$D$33:$D$776,СВЦЭМ!$A$33:$A$776,$A147,СВЦЭМ!$B$33:$B$776,G$119)+'СЕТ СН'!$H$14+СВЦЭМ!$D$10+'СЕТ СН'!$H$6-'СЕТ СН'!$H$26</f>
        <v>1288.9637508000001</v>
      </c>
      <c r="H147" s="36">
        <f>SUMIFS(СВЦЭМ!$D$33:$D$776,СВЦЭМ!$A$33:$A$776,$A147,СВЦЭМ!$B$33:$B$776,H$119)+'СЕТ СН'!$H$14+СВЦЭМ!$D$10+'СЕТ СН'!$H$6-'СЕТ СН'!$H$26</f>
        <v>1250.7500254700001</v>
      </c>
      <c r="I147" s="36">
        <f>SUMIFS(СВЦЭМ!$D$33:$D$776,СВЦЭМ!$A$33:$A$776,$A147,СВЦЭМ!$B$33:$B$776,I$119)+'СЕТ СН'!$H$14+СВЦЭМ!$D$10+'СЕТ СН'!$H$6-'СЕТ СН'!$H$26</f>
        <v>1229.8333141600001</v>
      </c>
      <c r="J147" s="36">
        <f>SUMIFS(СВЦЭМ!$D$33:$D$776,СВЦЭМ!$A$33:$A$776,$A147,СВЦЭМ!$B$33:$B$776,J$119)+'СЕТ СН'!$H$14+СВЦЭМ!$D$10+'СЕТ СН'!$H$6-'СЕТ СН'!$H$26</f>
        <v>1228.2457863499999</v>
      </c>
      <c r="K147" s="36">
        <f>SUMIFS(СВЦЭМ!$D$33:$D$776,СВЦЭМ!$A$33:$A$776,$A147,СВЦЭМ!$B$33:$B$776,K$119)+'СЕТ СН'!$H$14+СВЦЭМ!$D$10+'СЕТ СН'!$H$6-'СЕТ СН'!$H$26</f>
        <v>1188.9002500400002</v>
      </c>
      <c r="L147" s="36">
        <f>SUMIFS(СВЦЭМ!$D$33:$D$776,СВЦЭМ!$A$33:$A$776,$A147,СВЦЭМ!$B$33:$B$776,L$119)+'СЕТ СН'!$H$14+СВЦЭМ!$D$10+'СЕТ СН'!$H$6-'СЕТ СН'!$H$26</f>
        <v>1191.41700543</v>
      </c>
      <c r="M147" s="36">
        <f>SUMIFS(СВЦЭМ!$D$33:$D$776,СВЦЭМ!$A$33:$A$776,$A147,СВЦЭМ!$B$33:$B$776,M$119)+'СЕТ СН'!$H$14+СВЦЭМ!$D$10+'СЕТ СН'!$H$6-'СЕТ СН'!$H$26</f>
        <v>1197.2952853199999</v>
      </c>
      <c r="N147" s="36">
        <f>SUMIFS(СВЦЭМ!$D$33:$D$776,СВЦЭМ!$A$33:$A$776,$A147,СВЦЭМ!$B$33:$B$776,N$119)+'СЕТ СН'!$H$14+СВЦЭМ!$D$10+'СЕТ СН'!$H$6-'СЕТ СН'!$H$26</f>
        <v>1165.6129011100002</v>
      </c>
      <c r="O147" s="36">
        <f>SUMIFS(СВЦЭМ!$D$33:$D$776,СВЦЭМ!$A$33:$A$776,$A147,СВЦЭМ!$B$33:$B$776,O$119)+'СЕТ СН'!$H$14+СВЦЭМ!$D$10+'СЕТ СН'!$H$6-'СЕТ СН'!$H$26</f>
        <v>1137.1859533400002</v>
      </c>
      <c r="P147" s="36">
        <f>SUMIFS(СВЦЭМ!$D$33:$D$776,СВЦЭМ!$A$33:$A$776,$A147,СВЦЭМ!$B$33:$B$776,P$119)+'СЕТ СН'!$H$14+СВЦЭМ!$D$10+'СЕТ СН'!$H$6-'СЕТ СН'!$H$26</f>
        <v>1142.5131166199999</v>
      </c>
      <c r="Q147" s="36">
        <f>SUMIFS(СВЦЭМ!$D$33:$D$776,СВЦЭМ!$A$33:$A$776,$A147,СВЦЭМ!$B$33:$B$776,Q$119)+'СЕТ СН'!$H$14+СВЦЭМ!$D$10+'СЕТ СН'!$H$6-'СЕТ СН'!$H$26</f>
        <v>1138.8027090999999</v>
      </c>
      <c r="R147" s="36">
        <f>SUMIFS(СВЦЭМ!$D$33:$D$776,СВЦЭМ!$A$33:$A$776,$A147,СВЦЭМ!$B$33:$B$776,R$119)+'СЕТ СН'!$H$14+СВЦЭМ!$D$10+'СЕТ СН'!$H$6-'СЕТ СН'!$H$26</f>
        <v>1133.3498173100002</v>
      </c>
      <c r="S147" s="36">
        <f>SUMIFS(СВЦЭМ!$D$33:$D$776,СВЦЭМ!$A$33:$A$776,$A147,СВЦЭМ!$B$33:$B$776,S$119)+'СЕТ СН'!$H$14+СВЦЭМ!$D$10+'СЕТ СН'!$H$6-'СЕТ СН'!$H$26</f>
        <v>1143.2975622399999</v>
      </c>
      <c r="T147" s="36">
        <f>SUMIFS(СВЦЭМ!$D$33:$D$776,СВЦЭМ!$A$33:$A$776,$A147,СВЦЭМ!$B$33:$B$776,T$119)+'СЕТ СН'!$H$14+СВЦЭМ!$D$10+'СЕТ СН'!$H$6-'СЕТ СН'!$H$26</f>
        <v>1134.6900422399999</v>
      </c>
      <c r="U147" s="36">
        <f>SUMIFS(СВЦЭМ!$D$33:$D$776,СВЦЭМ!$A$33:$A$776,$A147,СВЦЭМ!$B$33:$B$776,U$119)+'СЕТ СН'!$H$14+СВЦЭМ!$D$10+'СЕТ СН'!$H$6-'СЕТ СН'!$H$26</f>
        <v>1142.7238330800001</v>
      </c>
      <c r="V147" s="36">
        <f>SUMIFS(СВЦЭМ!$D$33:$D$776,СВЦЭМ!$A$33:$A$776,$A147,СВЦЭМ!$B$33:$B$776,V$119)+'СЕТ СН'!$H$14+СВЦЭМ!$D$10+'СЕТ СН'!$H$6-'СЕТ СН'!$H$26</f>
        <v>1143.3816519900001</v>
      </c>
      <c r="W147" s="36">
        <f>SUMIFS(СВЦЭМ!$D$33:$D$776,СВЦЭМ!$A$33:$A$776,$A147,СВЦЭМ!$B$33:$B$776,W$119)+'СЕТ СН'!$H$14+СВЦЭМ!$D$10+'СЕТ СН'!$H$6-'СЕТ СН'!$H$26</f>
        <v>1156.3991994600001</v>
      </c>
      <c r="X147" s="36">
        <f>SUMIFS(СВЦЭМ!$D$33:$D$776,СВЦЭМ!$A$33:$A$776,$A147,СВЦЭМ!$B$33:$B$776,X$119)+'СЕТ СН'!$H$14+СВЦЭМ!$D$10+'СЕТ СН'!$H$6-'СЕТ СН'!$H$26</f>
        <v>1184.2912499500001</v>
      </c>
      <c r="Y147" s="36">
        <f>SUMIFS(СВЦЭМ!$D$33:$D$776,СВЦЭМ!$A$33:$A$776,$A147,СВЦЭМ!$B$33:$B$776,Y$119)+'СЕТ СН'!$H$14+СВЦЭМ!$D$10+'СЕТ СН'!$H$6-'СЕТ СН'!$H$26</f>
        <v>1236.05040377</v>
      </c>
    </row>
    <row r="148" spans="1:27" ht="15.75" x14ac:dyDescent="0.2">
      <c r="A148" s="35">
        <f t="shared" si="3"/>
        <v>43767</v>
      </c>
      <c r="B148" s="36">
        <f>SUMIFS(СВЦЭМ!$D$33:$D$776,СВЦЭМ!$A$33:$A$776,$A148,СВЦЭМ!$B$33:$B$776,B$119)+'СЕТ СН'!$H$14+СВЦЭМ!$D$10+'СЕТ СН'!$H$6-'СЕТ СН'!$H$26</f>
        <v>1286.7489470099999</v>
      </c>
      <c r="C148" s="36">
        <f>SUMIFS(СВЦЭМ!$D$33:$D$776,СВЦЭМ!$A$33:$A$776,$A148,СВЦЭМ!$B$33:$B$776,C$119)+'СЕТ СН'!$H$14+СВЦЭМ!$D$10+'СЕТ СН'!$H$6-'СЕТ СН'!$H$26</f>
        <v>1320.96764005</v>
      </c>
      <c r="D148" s="36">
        <f>SUMIFS(СВЦЭМ!$D$33:$D$776,СВЦЭМ!$A$33:$A$776,$A148,СВЦЭМ!$B$33:$B$776,D$119)+'СЕТ СН'!$H$14+СВЦЭМ!$D$10+'СЕТ СН'!$H$6-'СЕТ СН'!$H$26</f>
        <v>1341.5772600499999</v>
      </c>
      <c r="E148" s="36">
        <f>SUMIFS(СВЦЭМ!$D$33:$D$776,СВЦЭМ!$A$33:$A$776,$A148,СВЦЭМ!$B$33:$B$776,E$119)+'СЕТ СН'!$H$14+СВЦЭМ!$D$10+'СЕТ СН'!$H$6-'СЕТ СН'!$H$26</f>
        <v>1356.32644544</v>
      </c>
      <c r="F148" s="36">
        <f>SUMIFS(СВЦЭМ!$D$33:$D$776,СВЦЭМ!$A$33:$A$776,$A148,СВЦЭМ!$B$33:$B$776,F$119)+'СЕТ СН'!$H$14+СВЦЭМ!$D$10+'СЕТ СН'!$H$6-'СЕТ СН'!$H$26</f>
        <v>1345.1637474200002</v>
      </c>
      <c r="G148" s="36">
        <f>SUMIFS(СВЦЭМ!$D$33:$D$776,СВЦЭМ!$A$33:$A$776,$A148,СВЦЭМ!$B$33:$B$776,G$119)+'СЕТ СН'!$H$14+СВЦЭМ!$D$10+'СЕТ СН'!$H$6-'СЕТ СН'!$H$26</f>
        <v>1319.5982699800002</v>
      </c>
      <c r="H148" s="36">
        <f>SUMIFS(СВЦЭМ!$D$33:$D$776,СВЦЭМ!$A$33:$A$776,$A148,СВЦЭМ!$B$33:$B$776,H$119)+'СЕТ СН'!$H$14+СВЦЭМ!$D$10+'СЕТ СН'!$H$6-'СЕТ СН'!$H$26</f>
        <v>1275.88133025</v>
      </c>
      <c r="I148" s="36">
        <f>SUMIFS(СВЦЭМ!$D$33:$D$776,СВЦЭМ!$A$33:$A$776,$A148,СВЦЭМ!$B$33:$B$776,I$119)+'СЕТ СН'!$H$14+СВЦЭМ!$D$10+'СЕТ СН'!$H$6-'СЕТ СН'!$H$26</f>
        <v>1249.5068829500001</v>
      </c>
      <c r="J148" s="36">
        <f>SUMIFS(СВЦЭМ!$D$33:$D$776,СВЦЭМ!$A$33:$A$776,$A148,СВЦЭМ!$B$33:$B$776,J$119)+'СЕТ СН'!$H$14+СВЦЭМ!$D$10+'СЕТ СН'!$H$6-'СЕТ СН'!$H$26</f>
        <v>1241.09263917</v>
      </c>
      <c r="K148" s="36">
        <f>SUMIFS(СВЦЭМ!$D$33:$D$776,СВЦЭМ!$A$33:$A$776,$A148,СВЦЭМ!$B$33:$B$776,K$119)+'СЕТ СН'!$H$14+СВЦЭМ!$D$10+'СЕТ СН'!$H$6-'СЕТ СН'!$H$26</f>
        <v>1211.3419478400001</v>
      </c>
      <c r="L148" s="36">
        <f>SUMIFS(СВЦЭМ!$D$33:$D$776,СВЦЭМ!$A$33:$A$776,$A148,СВЦЭМ!$B$33:$B$776,L$119)+'СЕТ СН'!$H$14+СВЦЭМ!$D$10+'СЕТ СН'!$H$6-'СЕТ СН'!$H$26</f>
        <v>1218.8234450499999</v>
      </c>
      <c r="M148" s="36">
        <f>SUMIFS(СВЦЭМ!$D$33:$D$776,СВЦЭМ!$A$33:$A$776,$A148,СВЦЭМ!$B$33:$B$776,M$119)+'СЕТ СН'!$H$14+СВЦЭМ!$D$10+'СЕТ СН'!$H$6-'СЕТ СН'!$H$26</f>
        <v>1217.3455579199999</v>
      </c>
      <c r="N148" s="36">
        <f>SUMIFS(СВЦЭМ!$D$33:$D$776,СВЦЭМ!$A$33:$A$776,$A148,СВЦЭМ!$B$33:$B$776,N$119)+'СЕТ СН'!$H$14+СВЦЭМ!$D$10+'СЕТ СН'!$H$6-'СЕТ СН'!$H$26</f>
        <v>1181.6471735600001</v>
      </c>
      <c r="O148" s="36">
        <f>SUMIFS(СВЦЭМ!$D$33:$D$776,СВЦЭМ!$A$33:$A$776,$A148,СВЦЭМ!$B$33:$B$776,O$119)+'СЕТ СН'!$H$14+СВЦЭМ!$D$10+'СЕТ СН'!$H$6-'СЕТ СН'!$H$26</f>
        <v>1156.29510626</v>
      </c>
      <c r="P148" s="36">
        <f>SUMIFS(СВЦЭМ!$D$33:$D$776,СВЦЭМ!$A$33:$A$776,$A148,СВЦЭМ!$B$33:$B$776,P$119)+'СЕТ СН'!$H$14+СВЦЭМ!$D$10+'СЕТ СН'!$H$6-'СЕТ СН'!$H$26</f>
        <v>1158.5270596700002</v>
      </c>
      <c r="Q148" s="36">
        <f>SUMIFS(СВЦЭМ!$D$33:$D$776,СВЦЭМ!$A$33:$A$776,$A148,СВЦЭМ!$B$33:$B$776,Q$119)+'СЕТ СН'!$H$14+СВЦЭМ!$D$10+'СЕТ СН'!$H$6-'СЕТ СН'!$H$26</f>
        <v>1157.79850205</v>
      </c>
      <c r="R148" s="36">
        <f>SUMIFS(СВЦЭМ!$D$33:$D$776,СВЦЭМ!$A$33:$A$776,$A148,СВЦЭМ!$B$33:$B$776,R$119)+'СЕТ СН'!$H$14+СВЦЭМ!$D$10+'СЕТ СН'!$H$6-'СЕТ СН'!$H$26</f>
        <v>1149.3332982300001</v>
      </c>
      <c r="S148" s="36">
        <f>SUMIFS(СВЦЭМ!$D$33:$D$776,СВЦЭМ!$A$33:$A$776,$A148,СВЦЭМ!$B$33:$B$776,S$119)+'СЕТ СН'!$H$14+СВЦЭМ!$D$10+'СЕТ СН'!$H$6-'СЕТ СН'!$H$26</f>
        <v>1156.5798177400002</v>
      </c>
      <c r="T148" s="36">
        <f>SUMIFS(СВЦЭМ!$D$33:$D$776,СВЦЭМ!$A$33:$A$776,$A148,СВЦЭМ!$B$33:$B$776,T$119)+'СЕТ СН'!$H$14+СВЦЭМ!$D$10+'СЕТ СН'!$H$6-'СЕТ СН'!$H$26</f>
        <v>1147.1204344500002</v>
      </c>
      <c r="U148" s="36">
        <f>SUMIFS(СВЦЭМ!$D$33:$D$776,СВЦЭМ!$A$33:$A$776,$A148,СВЦЭМ!$B$33:$B$776,U$119)+'СЕТ СН'!$H$14+СВЦЭМ!$D$10+'СЕТ СН'!$H$6-'СЕТ СН'!$H$26</f>
        <v>1137.2404270900001</v>
      </c>
      <c r="V148" s="36">
        <f>SUMIFS(СВЦЭМ!$D$33:$D$776,СВЦЭМ!$A$33:$A$776,$A148,СВЦЭМ!$B$33:$B$776,V$119)+'СЕТ СН'!$H$14+СВЦЭМ!$D$10+'СЕТ СН'!$H$6-'СЕТ СН'!$H$26</f>
        <v>1129.00354225</v>
      </c>
      <c r="W148" s="36">
        <f>SUMIFS(СВЦЭМ!$D$33:$D$776,СВЦЭМ!$A$33:$A$776,$A148,СВЦЭМ!$B$33:$B$776,W$119)+'СЕТ СН'!$H$14+СВЦЭМ!$D$10+'СЕТ СН'!$H$6-'СЕТ СН'!$H$26</f>
        <v>1140.96100542</v>
      </c>
      <c r="X148" s="36">
        <f>SUMIFS(СВЦЭМ!$D$33:$D$776,СВЦЭМ!$A$33:$A$776,$A148,СВЦЭМ!$B$33:$B$776,X$119)+'СЕТ СН'!$H$14+СВЦЭМ!$D$10+'СЕТ СН'!$H$6-'СЕТ СН'!$H$26</f>
        <v>1147.20095698</v>
      </c>
      <c r="Y148" s="36">
        <f>SUMIFS(СВЦЭМ!$D$33:$D$776,СВЦЭМ!$A$33:$A$776,$A148,СВЦЭМ!$B$33:$B$776,Y$119)+'СЕТ СН'!$H$14+СВЦЭМ!$D$10+'СЕТ СН'!$H$6-'СЕТ СН'!$H$26</f>
        <v>1187.3210656700001</v>
      </c>
    </row>
    <row r="149" spans="1:27" ht="15.75" x14ac:dyDescent="0.2">
      <c r="A149" s="35">
        <f t="shared" si="3"/>
        <v>43768</v>
      </c>
      <c r="B149" s="36">
        <f>SUMIFS(СВЦЭМ!$D$33:$D$776,СВЦЭМ!$A$33:$A$776,$A149,СВЦЭМ!$B$33:$B$776,B$119)+'СЕТ СН'!$H$14+СВЦЭМ!$D$10+'СЕТ СН'!$H$6-'СЕТ СН'!$H$26</f>
        <v>1292.9855012400001</v>
      </c>
      <c r="C149" s="36">
        <f>SUMIFS(СВЦЭМ!$D$33:$D$776,СВЦЭМ!$A$33:$A$776,$A149,СВЦЭМ!$B$33:$B$776,C$119)+'СЕТ СН'!$H$14+СВЦЭМ!$D$10+'СЕТ СН'!$H$6-'СЕТ СН'!$H$26</f>
        <v>1338.6285303499999</v>
      </c>
      <c r="D149" s="36">
        <f>SUMIFS(СВЦЭМ!$D$33:$D$776,СВЦЭМ!$A$33:$A$776,$A149,СВЦЭМ!$B$33:$B$776,D$119)+'СЕТ СН'!$H$14+СВЦЭМ!$D$10+'СЕТ СН'!$H$6-'СЕТ СН'!$H$26</f>
        <v>1360.4247643799999</v>
      </c>
      <c r="E149" s="36">
        <f>SUMIFS(СВЦЭМ!$D$33:$D$776,СВЦЭМ!$A$33:$A$776,$A149,СВЦЭМ!$B$33:$B$776,E$119)+'СЕТ СН'!$H$14+СВЦЭМ!$D$10+'СЕТ СН'!$H$6-'СЕТ СН'!$H$26</f>
        <v>1368.3166863900001</v>
      </c>
      <c r="F149" s="36">
        <f>SUMIFS(СВЦЭМ!$D$33:$D$776,СВЦЭМ!$A$33:$A$776,$A149,СВЦЭМ!$B$33:$B$776,F$119)+'СЕТ СН'!$H$14+СВЦЭМ!$D$10+'СЕТ СН'!$H$6-'СЕТ СН'!$H$26</f>
        <v>1366.4941552</v>
      </c>
      <c r="G149" s="36">
        <f>SUMIFS(СВЦЭМ!$D$33:$D$776,СВЦЭМ!$A$33:$A$776,$A149,СВЦЭМ!$B$33:$B$776,G$119)+'СЕТ СН'!$H$14+СВЦЭМ!$D$10+'СЕТ СН'!$H$6-'СЕТ СН'!$H$26</f>
        <v>1342.8851835200001</v>
      </c>
      <c r="H149" s="36">
        <f>SUMIFS(СВЦЭМ!$D$33:$D$776,СВЦЭМ!$A$33:$A$776,$A149,СВЦЭМ!$B$33:$B$776,H$119)+'СЕТ СН'!$H$14+СВЦЭМ!$D$10+'СЕТ СН'!$H$6-'СЕТ СН'!$H$26</f>
        <v>1292.0608269899999</v>
      </c>
      <c r="I149" s="36">
        <f>SUMIFS(СВЦЭМ!$D$33:$D$776,СВЦЭМ!$A$33:$A$776,$A149,СВЦЭМ!$B$33:$B$776,I$119)+'СЕТ СН'!$H$14+СВЦЭМ!$D$10+'СЕТ СН'!$H$6-'СЕТ СН'!$H$26</f>
        <v>1256.1940568800001</v>
      </c>
      <c r="J149" s="36">
        <f>SUMIFS(СВЦЭМ!$D$33:$D$776,СВЦЭМ!$A$33:$A$776,$A149,СВЦЭМ!$B$33:$B$776,J$119)+'СЕТ СН'!$H$14+СВЦЭМ!$D$10+'СЕТ СН'!$H$6-'СЕТ СН'!$H$26</f>
        <v>1254.0316280900001</v>
      </c>
      <c r="K149" s="36">
        <f>SUMIFS(СВЦЭМ!$D$33:$D$776,СВЦЭМ!$A$33:$A$776,$A149,СВЦЭМ!$B$33:$B$776,K$119)+'СЕТ СН'!$H$14+СВЦЭМ!$D$10+'СЕТ СН'!$H$6-'СЕТ СН'!$H$26</f>
        <v>1243.22599292</v>
      </c>
      <c r="L149" s="36">
        <f>SUMIFS(СВЦЭМ!$D$33:$D$776,СВЦЭМ!$A$33:$A$776,$A149,СВЦЭМ!$B$33:$B$776,L$119)+'СЕТ СН'!$H$14+СВЦЭМ!$D$10+'СЕТ СН'!$H$6-'СЕТ СН'!$H$26</f>
        <v>1245.67791902</v>
      </c>
      <c r="M149" s="36">
        <f>SUMIFS(СВЦЭМ!$D$33:$D$776,СВЦЭМ!$A$33:$A$776,$A149,СВЦЭМ!$B$33:$B$776,M$119)+'СЕТ СН'!$H$14+СВЦЭМ!$D$10+'СЕТ СН'!$H$6-'СЕТ СН'!$H$26</f>
        <v>1240.1801594900001</v>
      </c>
      <c r="N149" s="36">
        <f>SUMIFS(СВЦЭМ!$D$33:$D$776,СВЦЭМ!$A$33:$A$776,$A149,СВЦЭМ!$B$33:$B$776,N$119)+'СЕТ СН'!$H$14+СВЦЭМ!$D$10+'СЕТ СН'!$H$6-'СЕТ СН'!$H$26</f>
        <v>1200.18271835</v>
      </c>
      <c r="O149" s="36">
        <f>SUMIFS(СВЦЭМ!$D$33:$D$776,СВЦЭМ!$A$33:$A$776,$A149,СВЦЭМ!$B$33:$B$776,O$119)+'СЕТ СН'!$H$14+СВЦЭМ!$D$10+'СЕТ СН'!$H$6-'СЕТ СН'!$H$26</f>
        <v>1165.6519945499999</v>
      </c>
      <c r="P149" s="36">
        <f>SUMIFS(СВЦЭМ!$D$33:$D$776,СВЦЭМ!$A$33:$A$776,$A149,СВЦЭМ!$B$33:$B$776,P$119)+'СЕТ СН'!$H$14+СВЦЭМ!$D$10+'СЕТ СН'!$H$6-'СЕТ СН'!$H$26</f>
        <v>1165.7779671400001</v>
      </c>
      <c r="Q149" s="36">
        <f>SUMIFS(СВЦЭМ!$D$33:$D$776,СВЦЭМ!$A$33:$A$776,$A149,СВЦЭМ!$B$33:$B$776,Q$119)+'СЕТ СН'!$H$14+СВЦЭМ!$D$10+'СЕТ СН'!$H$6-'СЕТ СН'!$H$26</f>
        <v>1166.07023013</v>
      </c>
      <c r="R149" s="36">
        <f>SUMIFS(СВЦЭМ!$D$33:$D$776,СВЦЭМ!$A$33:$A$776,$A149,СВЦЭМ!$B$33:$B$776,R$119)+'СЕТ СН'!$H$14+СВЦЭМ!$D$10+'СЕТ СН'!$H$6-'СЕТ СН'!$H$26</f>
        <v>1157.2817543000001</v>
      </c>
      <c r="S149" s="36">
        <f>SUMIFS(СВЦЭМ!$D$33:$D$776,СВЦЭМ!$A$33:$A$776,$A149,СВЦЭМ!$B$33:$B$776,S$119)+'СЕТ СН'!$H$14+СВЦЭМ!$D$10+'СЕТ СН'!$H$6-'СЕТ СН'!$H$26</f>
        <v>1155.9305205200001</v>
      </c>
      <c r="T149" s="36">
        <f>SUMIFS(СВЦЭМ!$D$33:$D$776,СВЦЭМ!$A$33:$A$776,$A149,СВЦЭМ!$B$33:$B$776,T$119)+'СЕТ СН'!$H$14+СВЦЭМ!$D$10+'СЕТ СН'!$H$6-'СЕТ СН'!$H$26</f>
        <v>1140.15516641</v>
      </c>
      <c r="U149" s="36">
        <f>SUMIFS(СВЦЭМ!$D$33:$D$776,СВЦЭМ!$A$33:$A$776,$A149,СВЦЭМ!$B$33:$B$776,U$119)+'СЕТ СН'!$H$14+СВЦЭМ!$D$10+'СЕТ СН'!$H$6-'СЕТ СН'!$H$26</f>
        <v>1148.1266942900002</v>
      </c>
      <c r="V149" s="36">
        <f>SUMIFS(СВЦЭМ!$D$33:$D$776,СВЦЭМ!$A$33:$A$776,$A149,СВЦЭМ!$B$33:$B$776,V$119)+'СЕТ СН'!$H$14+СВЦЭМ!$D$10+'СЕТ СН'!$H$6-'СЕТ СН'!$H$26</f>
        <v>1145.7922799100002</v>
      </c>
      <c r="W149" s="36">
        <f>SUMIFS(СВЦЭМ!$D$33:$D$776,СВЦЭМ!$A$33:$A$776,$A149,СВЦЭМ!$B$33:$B$776,W$119)+'СЕТ СН'!$H$14+СВЦЭМ!$D$10+'СЕТ СН'!$H$6-'СЕТ СН'!$H$26</f>
        <v>1146.5886295800001</v>
      </c>
      <c r="X149" s="36">
        <f>SUMIFS(СВЦЭМ!$D$33:$D$776,СВЦЭМ!$A$33:$A$776,$A149,СВЦЭМ!$B$33:$B$776,X$119)+'СЕТ СН'!$H$14+СВЦЭМ!$D$10+'СЕТ СН'!$H$6-'СЕТ СН'!$H$26</f>
        <v>1170.6990492700002</v>
      </c>
      <c r="Y149" s="36">
        <f>SUMIFS(СВЦЭМ!$D$33:$D$776,СВЦЭМ!$A$33:$A$776,$A149,СВЦЭМ!$B$33:$B$776,Y$119)+'СЕТ СН'!$H$14+СВЦЭМ!$D$10+'СЕТ СН'!$H$6-'СЕТ СН'!$H$26</f>
        <v>1207.20890265</v>
      </c>
    </row>
    <row r="150" spans="1:27" ht="15.75" x14ac:dyDescent="0.2">
      <c r="A150" s="35">
        <f t="shared" si="3"/>
        <v>43769</v>
      </c>
      <c r="B150" s="36">
        <f>SUMIFS(СВЦЭМ!$D$33:$D$776,СВЦЭМ!$A$33:$A$776,$A150,СВЦЭМ!$B$33:$B$776,B$119)+'СЕТ СН'!$H$14+СВЦЭМ!$D$10+'СЕТ СН'!$H$6-'СЕТ СН'!$H$26</f>
        <v>1279.7503053999999</v>
      </c>
      <c r="C150" s="36">
        <f>SUMIFS(СВЦЭМ!$D$33:$D$776,СВЦЭМ!$A$33:$A$776,$A150,СВЦЭМ!$B$33:$B$776,C$119)+'СЕТ СН'!$H$14+СВЦЭМ!$D$10+'СЕТ СН'!$H$6-'СЕТ СН'!$H$26</f>
        <v>1328.30807316</v>
      </c>
      <c r="D150" s="36">
        <f>SUMIFS(СВЦЭМ!$D$33:$D$776,СВЦЭМ!$A$33:$A$776,$A150,СВЦЭМ!$B$33:$B$776,D$119)+'СЕТ СН'!$H$14+СВЦЭМ!$D$10+'СЕТ СН'!$H$6-'СЕТ СН'!$H$26</f>
        <v>1350.23778361</v>
      </c>
      <c r="E150" s="36">
        <f>SUMIFS(СВЦЭМ!$D$33:$D$776,СВЦЭМ!$A$33:$A$776,$A150,СВЦЭМ!$B$33:$B$776,E$119)+'СЕТ СН'!$H$14+СВЦЭМ!$D$10+'СЕТ СН'!$H$6-'СЕТ СН'!$H$26</f>
        <v>1364.2035667600001</v>
      </c>
      <c r="F150" s="36">
        <f>SUMIFS(СВЦЭМ!$D$33:$D$776,СВЦЭМ!$A$33:$A$776,$A150,СВЦЭМ!$B$33:$B$776,F$119)+'СЕТ СН'!$H$14+СВЦЭМ!$D$10+'СЕТ СН'!$H$6-'СЕТ СН'!$H$26</f>
        <v>1364.2670329800001</v>
      </c>
      <c r="G150" s="36">
        <f>SUMIFS(СВЦЭМ!$D$33:$D$776,СВЦЭМ!$A$33:$A$776,$A150,СВЦЭМ!$B$33:$B$776,G$119)+'СЕТ СН'!$H$14+СВЦЭМ!$D$10+'СЕТ СН'!$H$6-'СЕТ СН'!$H$26</f>
        <v>1337.5277201600002</v>
      </c>
      <c r="H150" s="36">
        <f>SUMIFS(СВЦЭМ!$D$33:$D$776,СВЦЭМ!$A$33:$A$776,$A150,СВЦЭМ!$B$33:$B$776,H$119)+'СЕТ СН'!$H$14+СВЦЭМ!$D$10+'СЕТ СН'!$H$6-'СЕТ СН'!$H$26</f>
        <v>1292.6254536599999</v>
      </c>
      <c r="I150" s="36">
        <f>SUMIFS(СВЦЭМ!$D$33:$D$776,СВЦЭМ!$A$33:$A$776,$A150,СВЦЭМ!$B$33:$B$776,I$119)+'СЕТ СН'!$H$14+СВЦЭМ!$D$10+'СЕТ СН'!$H$6-'СЕТ СН'!$H$26</f>
        <v>1259.4061194999999</v>
      </c>
      <c r="J150" s="36">
        <f>SUMIFS(СВЦЭМ!$D$33:$D$776,СВЦЭМ!$A$33:$A$776,$A150,СВЦЭМ!$B$33:$B$776,J$119)+'СЕТ СН'!$H$14+СВЦЭМ!$D$10+'СЕТ СН'!$H$6-'СЕТ СН'!$H$26</f>
        <v>1261.29050534</v>
      </c>
      <c r="K150" s="36">
        <f>SUMIFS(СВЦЭМ!$D$33:$D$776,СВЦЭМ!$A$33:$A$776,$A150,СВЦЭМ!$B$33:$B$776,K$119)+'СЕТ СН'!$H$14+СВЦЭМ!$D$10+'СЕТ СН'!$H$6-'СЕТ СН'!$H$26</f>
        <v>1240.6179154700001</v>
      </c>
      <c r="L150" s="36">
        <f>SUMIFS(СВЦЭМ!$D$33:$D$776,СВЦЭМ!$A$33:$A$776,$A150,СВЦЭМ!$B$33:$B$776,L$119)+'СЕТ СН'!$H$14+СВЦЭМ!$D$10+'СЕТ СН'!$H$6-'СЕТ СН'!$H$26</f>
        <v>1241.93635294</v>
      </c>
      <c r="M150" s="36">
        <f>SUMIFS(СВЦЭМ!$D$33:$D$776,СВЦЭМ!$A$33:$A$776,$A150,СВЦЭМ!$B$33:$B$776,M$119)+'СЕТ СН'!$H$14+СВЦЭМ!$D$10+'СЕТ СН'!$H$6-'СЕТ СН'!$H$26</f>
        <v>1243.6079520100002</v>
      </c>
      <c r="N150" s="36">
        <f>SUMIFS(СВЦЭМ!$D$33:$D$776,СВЦЭМ!$A$33:$A$776,$A150,СВЦЭМ!$B$33:$B$776,N$119)+'СЕТ СН'!$H$14+СВЦЭМ!$D$10+'СЕТ СН'!$H$6-'СЕТ СН'!$H$26</f>
        <v>1207.18335271</v>
      </c>
      <c r="O150" s="36">
        <f>SUMIFS(СВЦЭМ!$D$33:$D$776,СВЦЭМ!$A$33:$A$776,$A150,СВЦЭМ!$B$33:$B$776,O$119)+'СЕТ СН'!$H$14+СВЦЭМ!$D$10+'СЕТ СН'!$H$6-'СЕТ СН'!$H$26</f>
        <v>1167.7146145300001</v>
      </c>
      <c r="P150" s="36">
        <f>SUMIFS(СВЦЭМ!$D$33:$D$776,СВЦЭМ!$A$33:$A$776,$A150,СВЦЭМ!$B$33:$B$776,P$119)+'СЕТ СН'!$H$14+СВЦЭМ!$D$10+'СЕТ СН'!$H$6-'СЕТ СН'!$H$26</f>
        <v>1180.06606517</v>
      </c>
      <c r="Q150" s="36">
        <f>SUMIFS(СВЦЭМ!$D$33:$D$776,СВЦЭМ!$A$33:$A$776,$A150,СВЦЭМ!$B$33:$B$776,Q$119)+'СЕТ СН'!$H$14+СВЦЭМ!$D$10+'СЕТ СН'!$H$6-'СЕТ СН'!$H$26</f>
        <v>1181.4671971100001</v>
      </c>
      <c r="R150" s="36">
        <f>SUMIFS(СВЦЭМ!$D$33:$D$776,СВЦЭМ!$A$33:$A$776,$A150,СВЦЭМ!$B$33:$B$776,R$119)+'СЕТ СН'!$H$14+СВЦЭМ!$D$10+'СЕТ СН'!$H$6-'СЕТ СН'!$H$26</f>
        <v>1183.3008808200002</v>
      </c>
      <c r="S150" s="36">
        <f>SUMIFS(СВЦЭМ!$D$33:$D$776,СВЦЭМ!$A$33:$A$776,$A150,СВЦЭМ!$B$33:$B$776,S$119)+'СЕТ СН'!$H$14+СВЦЭМ!$D$10+'СЕТ СН'!$H$6-'СЕТ СН'!$H$26</f>
        <v>1181.3822399599999</v>
      </c>
      <c r="T150" s="36">
        <f>SUMIFS(СВЦЭМ!$D$33:$D$776,СВЦЭМ!$A$33:$A$776,$A150,СВЦЭМ!$B$33:$B$776,T$119)+'СЕТ СН'!$H$14+СВЦЭМ!$D$10+'СЕТ СН'!$H$6-'СЕТ СН'!$H$26</f>
        <v>1155.82718019</v>
      </c>
      <c r="U150" s="36">
        <f>SUMIFS(СВЦЭМ!$D$33:$D$776,СВЦЭМ!$A$33:$A$776,$A150,СВЦЭМ!$B$33:$B$776,U$119)+'СЕТ СН'!$H$14+СВЦЭМ!$D$10+'СЕТ СН'!$H$6-'СЕТ СН'!$H$26</f>
        <v>1152.0719519100001</v>
      </c>
      <c r="V150" s="36">
        <f>SUMIFS(СВЦЭМ!$D$33:$D$776,СВЦЭМ!$A$33:$A$776,$A150,СВЦЭМ!$B$33:$B$776,V$119)+'СЕТ СН'!$H$14+СВЦЭМ!$D$10+'СЕТ СН'!$H$6-'СЕТ СН'!$H$26</f>
        <v>1144.62197758</v>
      </c>
      <c r="W150" s="36">
        <f>SUMIFS(СВЦЭМ!$D$33:$D$776,СВЦЭМ!$A$33:$A$776,$A150,СВЦЭМ!$B$33:$B$776,W$119)+'СЕТ СН'!$H$14+СВЦЭМ!$D$10+'СЕТ СН'!$H$6-'СЕТ СН'!$H$26</f>
        <v>1154.59178479</v>
      </c>
      <c r="X150" s="36">
        <f>SUMIFS(СВЦЭМ!$D$33:$D$776,СВЦЭМ!$A$33:$A$776,$A150,СВЦЭМ!$B$33:$B$776,X$119)+'СЕТ СН'!$H$14+СВЦЭМ!$D$10+'СЕТ СН'!$H$6-'СЕТ СН'!$H$26</f>
        <v>1112.25324955</v>
      </c>
      <c r="Y150" s="36">
        <f>SUMIFS(СВЦЭМ!$D$33:$D$776,СВЦЭМ!$A$33:$A$776,$A150,СВЦЭМ!$B$33:$B$776,Y$119)+'СЕТ СН'!$H$14+СВЦЭМ!$D$10+'СЕТ СН'!$H$6-'СЕТ СН'!$H$26</f>
        <v>1150.7401624500001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5" t="s">
        <v>7</v>
      </c>
      <c r="B153" s="129" t="s">
        <v>73</v>
      </c>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1"/>
    </row>
    <row r="154" spans="1:27" ht="12.75" customHeight="1" x14ac:dyDescent="0.2">
      <c r="A154" s="136"/>
      <c r="B154" s="132"/>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4"/>
    </row>
    <row r="155" spans="1:27" ht="12.75" customHeight="1" x14ac:dyDescent="0.2">
      <c r="A155" s="137"/>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01.10.2019</v>
      </c>
      <c r="B156" s="36">
        <f>SUMIFS(СВЦЭМ!$D$33:$D$776,СВЦЭМ!$A$33:$A$776,$A156,СВЦЭМ!$B$33:$B$776,B$155)+'СЕТ СН'!$I$14+СВЦЭМ!$D$10+'СЕТ СН'!$I$6-'СЕТ СН'!$I$26</f>
        <v>1303.0932764200002</v>
      </c>
      <c r="C156" s="36">
        <f>SUMIFS(СВЦЭМ!$D$33:$D$776,СВЦЭМ!$A$33:$A$776,$A156,СВЦЭМ!$B$33:$B$776,C$155)+'СЕТ СН'!$I$14+СВЦЭМ!$D$10+'СЕТ СН'!$I$6-'СЕТ СН'!$I$26</f>
        <v>1386.22725309</v>
      </c>
      <c r="D156" s="36">
        <f>SUMIFS(СВЦЭМ!$D$33:$D$776,СВЦЭМ!$A$33:$A$776,$A156,СВЦЭМ!$B$33:$B$776,D$155)+'СЕТ СН'!$I$14+СВЦЭМ!$D$10+'СЕТ СН'!$I$6-'СЕТ СН'!$I$26</f>
        <v>1463.5876884899999</v>
      </c>
      <c r="E156" s="36">
        <f>SUMIFS(СВЦЭМ!$D$33:$D$776,СВЦЭМ!$A$33:$A$776,$A156,СВЦЭМ!$B$33:$B$776,E$155)+'СЕТ СН'!$I$14+СВЦЭМ!$D$10+'СЕТ СН'!$I$6-'СЕТ СН'!$I$26</f>
        <v>1487.6046014200001</v>
      </c>
      <c r="F156" s="36">
        <f>SUMIFS(СВЦЭМ!$D$33:$D$776,СВЦЭМ!$A$33:$A$776,$A156,СВЦЭМ!$B$33:$B$776,F$155)+'СЕТ СН'!$I$14+СВЦЭМ!$D$10+'СЕТ СН'!$I$6-'СЕТ СН'!$I$26</f>
        <v>1486.0256942199999</v>
      </c>
      <c r="G156" s="36">
        <f>SUMIFS(СВЦЭМ!$D$33:$D$776,СВЦЭМ!$A$33:$A$776,$A156,СВЦЭМ!$B$33:$B$776,G$155)+'СЕТ СН'!$I$14+СВЦЭМ!$D$10+'СЕТ СН'!$I$6-'СЕТ СН'!$I$26</f>
        <v>1469.87234141</v>
      </c>
      <c r="H156" s="36">
        <f>SUMIFS(СВЦЭМ!$D$33:$D$776,СВЦЭМ!$A$33:$A$776,$A156,СВЦЭМ!$B$33:$B$776,H$155)+'СЕТ СН'!$I$14+СВЦЭМ!$D$10+'СЕТ СН'!$I$6-'СЕТ СН'!$I$26</f>
        <v>1399.8357012700001</v>
      </c>
      <c r="I156" s="36">
        <f>SUMIFS(СВЦЭМ!$D$33:$D$776,СВЦЭМ!$A$33:$A$776,$A156,СВЦЭМ!$B$33:$B$776,I$155)+'СЕТ СН'!$I$14+СВЦЭМ!$D$10+'СЕТ СН'!$I$6-'СЕТ СН'!$I$26</f>
        <v>1314.2403625000002</v>
      </c>
      <c r="J156" s="36">
        <f>SUMIFS(СВЦЭМ!$D$33:$D$776,СВЦЭМ!$A$33:$A$776,$A156,СВЦЭМ!$B$33:$B$776,J$155)+'СЕТ СН'!$I$14+СВЦЭМ!$D$10+'СЕТ СН'!$I$6-'СЕТ СН'!$I$26</f>
        <v>1308.71063845</v>
      </c>
      <c r="K156" s="36">
        <f>SUMIFS(СВЦЭМ!$D$33:$D$776,СВЦЭМ!$A$33:$A$776,$A156,СВЦЭМ!$B$33:$B$776,K$155)+'СЕТ СН'!$I$14+СВЦЭМ!$D$10+'СЕТ СН'!$I$6-'СЕТ СН'!$I$26</f>
        <v>1317.3777601699999</v>
      </c>
      <c r="L156" s="36">
        <f>SUMIFS(СВЦЭМ!$D$33:$D$776,СВЦЭМ!$A$33:$A$776,$A156,СВЦЭМ!$B$33:$B$776,L$155)+'СЕТ СН'!$I$14+СВЦЭМ!$D$10+'СЕТ СН'!$I$6-'СЕТ СН'!$I$26</f>
        <v>1314.71552036</v>
      </c>
      <c r="M156" s="36">
        <f>SUMIFS(СВЦЭМ!$D$33:$D$776,СВЦЭМ!$A$33:$A$776,$A156,СВЦЭМ!$B$33:$B$776,M$155)+'СЕТ СН'!$I$14+СВЦЭМ!$D$10+'СЕТ СН'!$I$6-'СЕТ СН'!$I$26</f>
        <v>1303.83920395</v>
      </c>
      <c r="N156" s="36">
        <f>SUMIFS(СВЦЭМ!$D$33:$D$776,СВЦЭМ!$A$33:$A$776,$A156,СВЦЭМ!$B$33:$B$776,N$155)+'СЕТ СН'!$I$14+СВЦЭМ!$D$10+'СЕТ СН'!$I$6-'СЕТ СН'!$I$26</f>
        <v>1288.2881590900001</v>
      </c>
      <c r="O156" s="36">
        <f>SUMIFS(СВЦЭМ!$D$33:$D$776,СВЦЭМ!$A$33:$A$776,$A156,СВЦЭМ!$B$33:$B$776,O$155)+'СЕТ СН'!$I$14+СВЦЭМ!$D$10+'СЕТ СН'!$I$6-'СЕТ СН'!$I$26</f>
        <v>1286.11065863</v>
      </c>
      <c r="P156" s="36">
        <f>SUMIFS(СВЦЭМ!$D$33:$D$776,СВЦЭМ!$A$33:$A$776,$A156,СВЦЭМ!$B$33:$B$776,P$155)+'СЕТ СН'!$I$14+СВЦЭМ!$D$10+'СЕТ СН'!$I$6-'СЕТ СН'!$I$26</f>
        <v>1287.6860036200001</v>
      </c>
      <c r="Q156" s="36">
        <f>SUMIFS(СВЦЭМ!$D$33:$D$776,СВЦЭМ!$A$33:$A$776,$A156,СВЦЭМ!$B$33:$B$776,Q$155)+'СЕТ СН'!$I$14+СВЦЭМ!$D$10+'СЕТ СН'!$I$6-'СЕТ СН'!$I$26</f>
        <v>1297.72485527</v>
      </c>
      <c r="R156" s="36">
        <f>SUMIFS(СВЦЭМ!$D$33:$D$776,СВЦЭМ!$A$33:$A$776,$A156,СВЦЭМ!$B$33:$B$776,R$155)+'СЕТ СН'!$I$14+СВЦЭМ!$D$10+'СЕТ СН'!$I$6-'СЕТ СН'!$I$26</f>
        <v>1296.72499223</v>
      </c>
      <c r="S156" s="36">
        <f>SUMIFS(СВЦЭМ!$D$33:$D$776,СВЦЭМ!$A$33:$A$776,$A156,СВЦЭМ!$B$33:$B$776,S$155)+'СЕТ СН'!$I$14+СВЦЭМ!$D$10+'СЕТ СН'!$I$6-'СЕТ СН'!$I$26</f>
        <v>1291.27609583</v>
      </c>
      <c r="T156" s="36">
        <f>SUMIFS(СВЦЭМ!$D$33:$D$776,СВЦЭМ!$A$33:$A$776,$A156,СВЦЭМ!$B$33:$B$776,T$155)+'СЕТ СН'!$I$14+СВЦЭМ!$D$10+'СЕТ СН'!$I$6-'СЕТ СН'!$I$26</f>
        <v>1288.8185272800001</v>
      </c>
      <c r="U156" s="36">
        <f>SUMIFS(СВЦЭМ!$D$33:$D$776,СВЦЭМ!$A$33:$A$776,$A156,СВЦЭМ!$B$33:$B$776,U$155)+'СЕТ СН'!$I$14+СВЦЭМ!$D$10+'СЕТ СН'!$I$6-'СЕТ СН'!$I$26</f>
        <v>1309.97862061</v>
      </c>
      <c r="V156" s="36">
        <f>SUMIFS(СВЦЭМ!$D$33:$D$776,СВЦЭМ!$A$33:$A$776,$A156,СВЦЭМ!$B$33:$B$776,V$155)+'СЕТ СН'!$I$14+СВЦЭМ!$D$10+'СЕТ СН'!$I$6-'СЕТ СН'!$I$26</f>
        <v>1314.4854405199999</v>
      </c>
      <c r="W156" s="36">
        <f>SUMIFS(СВЦЭМ!$D$33:$D$776,СВЦЭМ!$A$33:$A$776,$A156,СВЦЭМ!$B$33:$B$776,W$155)+'СЕТ СН'!$I$14+СВЦЭМ!$D$10+'СЕТ СН'!$I$6-'СЕТ СН'!$I$26</f>
        <v>1317.4438475500001</v>
      </c>
      <c r="X156" s="36">
        <f>SUMIFS(СВЦЭМ!$D$33:$D$776,СВЦЭМ!$A$33:$A$776,$A156,СВЦЭМ!$B$33:$B$776,X$155)+'СЕТ СН'!$I$14+СВЦЭМ!$D$10+'СЕТ СН'!$I$6-'СЕТ СН'!$I$26</f>
        <v>1307.8684255100002</v>
      </c>
      <c r="Y156" s="36">
        <f>SUMIFS(СВЦЭМ!$D$33:$D$776,СВЦЭМ!$A$33:$A$776,$A156,СВЦЭМ!$B$33:$B$776,Y$155)+'СЕТ СН'!$I$14+СВЦЭМ!$D$10+'СЕТ СН'!$I$6-'СЕТ СН'!$I$26</f>
        <v>1373.2142767099999</v>
      </c>
      <c r="AA156" s="45"/>
    </row>
    <row r="157" spans="1:27" ht="15.75" x14ac:dyDescent="0.2">
      <c r="A157" s="35">
        <f>A156+1</f>
        <v>43740</v>
      </c>
      <c r="B157" s="36">
        <f>SUMIFS(СВЦЭМ!$D$33:$D$776,СВЦЭМ!$A$33:$A$776,$A157,СВЦЭМ!$B$33:$B$776,B$155)+'СЕТ СН'!$I$14+СВЦЭМ!$D$10+'СЕТ СН'!$I$6-'СЕТ СН'!$I$26</f>
        <v>1418.2944025500001</v>
      </c>
      <c r="C157" s="36">
        <f>SUMIFS(СВЦЭМ!$D$33:$D$776,СВЦЭМ!$A$33:$A$776,$A157,СВЦЭМ!$B$33:$B$776,C$155)+'СЕТ СН'!$I$14+СВЦЭМ!$D$10+'СЕТ СН'!$I$6-'СЕТ СН'!$I$26</f>
        <v>1445.2687832300001</v>
      </c>
      <c r="D157" s="36">
        <f>SUMIFS(СВЦЭМ!$D$33:$D$776,СВЦЭМ!$A$33:$A$776,$A157,СВЦЭМ!$B$33:$B$776,D$155)+'СЕТ СН'!$I$14+СВЦЭМ!$D$10+'СЕТ СН'!$I$6-'СЕТ СН'!$I$26</f>
        <v>1459.8414872399999</v>
      </c>
      <c r="E157" s="36">
        <f>SUMIFS(СВЦЭМ!$D$33:$D$776,СВЦЭМ!$A$33:$A$776,$A157,СВЦЭМ!$B$33:$B$776,E$155)+'СЕТ СН'!$I$14+СВЦЭМ!$D$10+'СЕТ СН'!$I$6-'СЕТ СН'!$I$26</f>
        <v>1465.8338985600001</v>
      </c>
      <c r="F157" s="36">
        <f>SUMIFS(СВЦЭМ!$D$33:$D$776,СВЦЭМ!$A$33:$A$776,$A157,СВЦЭМ!$B$33:$B$776,F$155)+'СЕТ СН'!$I$14+СВЦЭМ!$D$10+'СЕТ СН'!$I$6-'СЕТ СН'!$I$26</f>
        <v>1482.71180727</v>
      </c>
      <c r="G157" s="36">
        <f>SUMIFS(СВЦЭМ!$D$33:$D$776,СВЦЭМ!$A$33:$A$776,$A157,СВЦЭМ!$B$33:$B$776,G$155)+'СЕТ СН'!$I$14+СВЦЭМ!$D$10+'СЕТ СН'!$I$6-'СЕТ СН'!$I$26</f>
        <v>1463.46642118</v>
      </c>
      <c r="H157" s="36">
        <f>SUMIFS(СВЦЭМ!$D$33:$D$776,СВЦЭМ!$A$33:$A$776,$A157,СВЦЭМ!$B$33:$B$776,H$155)+'СЕТ СН'!$I$14+СВЦЭМ!$D$10+'СЕТ СН'!$I$6-'СЕТ СН'!$I$26</f>
        <v>1400.9154438099999</v>
      </c>
      <c r="I157" s="36">
        <f>SUMIFS(СВЦЭМ!$D$33:$D$776,СВЦЭМ!$A$33:$A$776,$A157,СВЦЭМ!$B$33:$B$776,I$155)+'СЕТ СН'!$I$14+СВЦЭМ!$D$10+'СЕТ СН'!$I$6-'СЕТ СН'!$I$26</f>
        <v>1312.49024626</v>
      </c>
      <c r="J157" s="36">
        <f>SUMIFS(СВЦЭМ!$D$33:$D$776,СВЦЭМ!$A$33:$A$776,$A157,СВЦЭМ!$B$33:$B$776,J$155)+'СЕТ СН'!$I$14+СВЦЭМ!$D$10+'СЕТ СН'!$I$6-'СЕТ СН'!$I$26</f>
        <v>1308.0532969000001</v>
      </c>
      <c r="K157" s="36">
        <f>SUMIFS(СВЦЭМ!$D$33:$D$776,СВЦЭМ!$A$33:$A$776,$A157,СВЦЭМ!$B$33:$B$776,K$155)+'СЕТ СН'!$I$14+СВЦЭМ!$D$10+'СЕТ СН'!$I$6-'СЕТ СН'!$I$26</f>
        <v>1318.6488072000002</v>
      </c>
      <c r="L157" s="36">
        <f>SUMIFS(СВЦЭМ!$D$33:$D$776,СВЦЭМ!$A$33:$A$776,$A157,СВЦЭМ!$B$33:$B$776,L$155)+'СЕТ СН'!$I$14+СВЦЭМ!$D$10+'СЕТ СН'!$I$6-'СЕТ СН'!$I$26</f>
        <v>1318.89230279</v>
      </c>
      <c r="M157" s="36">
        <f>SUMIFS(СВЦЭМ!$D$33:$D$776,СВЦЭМ!$A$33:$A$776,$A157,СВЦЭМ!$B$33:$B$776,M$155)+'СЕТ СН'!$I$14+СВЦЭМ!$D$10+'СЕТ СН'!$I$6-'СЕТ СН'!$I$26</f>
        <v>1310.09506646</v>
      </c>
      <c r="N157" s="36">
        <f>SUMIFS(СВЦЭМ!$D$33:$D$776,СВЦЭМ!$A$33:$A$776,$A157,СВЦЭМ!$B$33:$B$776,N$155)+'СЕТ СН'!$I$14+СВЦЭМ!$D$10+'СЕТ СН'!$I$6-'СЕТ СН'!$I$26</f>
        <v>1305.06415857</v>
      </c>
      <c r="O157" s="36">
        <f>SUMIFS(СВЦЭМ!$D$33:$D$776,СВЦЭМ!$A$33:$A$776,$A157,СВЦЭМ!$B$33:$B$776,O$155)+'СЕТ СН'!$I$14+СВЦЭМ!$D$10+'СЕТ СН'!$I$6-'СЕТ СН'!$I$26</f>
        <v>1307.1448535499999</v>
      </c>
      <c r="P157" s="36">
        <f>SUMIFS(СВЦЭМ!$D$33:$D$776,СВЦЭМ!$A$33:$A$776,$A157,СВЦЭМ!$B$33:$B$776,P$155)+'СЕТ СН'!$I$14+СВЦЭМ!$D$10+'СЕТ СН'!$I$6-'СЕТ СН'!$I$26</f>
        <v>1311.1864996300001</v>
      </c>
      <c r="Q157" s="36">
        <f>SUMIFS(СВЦЭМ!$D$33:$D$776,СВЦЭМ!$A$33:$A$776,$A157,СВЦЭМ!$B$33:$B$776,Q$155)+'СЕТ СН'!$I$14+СВЦЭМ!$D$10+'СЕТ СН'!$I$6-'СЕТ СН'!$I$26</f>
        <v>1313.68863601</v>
      </c>
      <c r="R157" s="36">
        <f>SUMIFS(СВЦЭМ!$D$33:$D$776,СВЦЭМ!$A$33:$A$776,$A157,СВЦЭМ!$B$33:$B$776,R$155)+'СЕТ СН'!$I$14+СВЦЭМ!$D$10+'СЕТ СН'!$I$6-'СЕТ СН'!$I$26</f>
        <v>1318.4832613200001</v>
      </c>
      <c r="S157" s="36">
        <f>SUMIFS(СВЦЭМ!$D$33:$D$776,СВЦЭМ!$A$33:$A$776,$A157,СВЦЭМ!$B$33:$B$776,S$155)+'СЕТ СН'!$I$14+СВЦЭМ!$D$10+'СЕТ СН'!$I$6-'СЕТ СН'!$I$26</f>
        <v>1313.3300509999999</v>
      </c>
      <c r="T157" s="36">
        <f>SUMIFS(СВЦЭМ!$D$33:$D$776,СВЦЭМ!$A$33:$A$776,$A157,СВЦЭМ!$B$33:$B$776,T$155)+'СЕТ СН'!$I$14+СВЦЭМ!$D$10+'СЕТ СН'!$I$6-'СЕТ СН'!$I$26</f>
        <v>1318.8899208500002</v>
      </c>
      <c r="U157" s="36">
        <f>SUMIFS(СВЦЭМ!$D$33:$D$776,СВЦЭМ!$A$33:$A$776,$A157,СВЦЭМ!$B$33:$B$776,U$155)+'СЕТ СН'!$I$14+СВЦЭМ!$D$10+'СЕТ СН'!$I$6-'СЕТ СН'!$I$26</f>
        <v>1340.77917604</v>
      </c>
      <c r="V157" s="36">
        <f>SUMIFS(СВЦЭМ!$D$33:$D$776,СВЦЭМ!$A$33:$A$776,$A157,СВЦЭМ!$B$33:$B$776,V$155)+'СЕТ СН'!$I$14+СВЦЭМ!$D$10+'СЕТ СН'!$I$6-'СЕТ СН'!$I$26</f>
        <v>1338.4033720100001</v>
      </c>
      <c r="W157" s="36">
        <f>SUMIFS(СВЦЭМ!$D$33:$D$776,СВЦЭМ!$A$33:$A$776,$A157,СВЦЭМ!$B$33:$B$776,W$155)+'СЕТ СН'!$I$14+СВЦЭМ!$D$10+'СЕТ СН'!$I$6-'СЕТ СН'!$I$26</f>
        <v>1319.3546049400002</v>
      </c>
      <c r="X157" s="36">
        <f>SUMIFS(СВЦЭМ!$D$33:$D$776,СВЦЭМ!$A$33:$A$776,$A157,СВЦЭМ!$B$33:$B$776,X$155)+'СЕТ СН'!$I$14+СВЦЭМ!$D$10+'СЕТ СН'!$I$6-'СЕТ СН'!$I$26</f>
        <v>1309.2840967500001</v>
      </c>
      <c r="Y157" s="36">
        <f>SUMIFS(СВЦЭМ!$D$33:$D$776,СВЦЭМ!$A$33:$A$776,$A157,СВЦЭМ!$B$33:$B$776,Y$155)+'СЕТ СН'!$I$14+СВЦЭМ!$D$10+'СЕТ СН'!$I$6-'СЕТ СН'!$I$26</f>
        <v>1382.3437928399999</v>
      </c>
    </row>
    <row r="158" spans="1:27" ht="15.75" x14ac:dyDescent="0.2">
      <c r="A158" s="35">
        <f t="shared" ref="A158:A186" si="4">A157+1</f>
        <v>43741</v>
      </c>
      <c r="B158" s="36">
        <f>SUMIFS(СВЦЭМ!$D$33:$D$776,СВЦЭМ!$A$33:$A$776,$A158,СВЦЭМ!$B$33:$B$776,B$155)+'СЕТ СН'!$I$14+СВЦЭМ!$D$10+'СЕТ СН'!$I$6-'СЕТ СН'!$I$26</f>
        <v>1424.0631582199999</v>
      </c>
      <c r="C158" s="36">
        <f>SUMIFS(СВЦЭМ!$D$33:$D$776,СВЦЭМ!$A$33:$A$776,$A158,СВЦЭМ!$B$33:$B$776,C$155)+'СЕТ СН'!$I$14+СВЦЭМ!$D$10+'СЕТ СН'!$I$6-'СЕТ СН'!$I$26</f>
        <v>1461.6893777999999</v>
      </c>
      <c r="D158" s="36">
        <f>SUMIFS(СВЦЭМ!$D$33:$D$776,СВЦЭМ!$A$33:$A$776,$A158,СВЦЭМ!$B$33:$B$776,D$155)+'СЕТ СН'!$I$14+СВЦЭМ!$D$10+'СЕТ СН'!$I$6-'СЕТ СН'!$I$26</f>
        <v>1484.0942574999999</v>
      </c>
      <c r="E158" s="36">
        <f>SUMIFS(СВЦЭМ!$D$33:$D$776,СВЦЭМ!$A$33:$A$776,$A158,СВЦЭМ!$B$33:$B$776,E$155)+'СЕТ СН'!$I$14+СВЦЭМ!$D$10+'СЕТ СН'!$I$6-'СЕТ СН'!$I$26</f>
        <v>1489.6318048200001</v>
      </c>
      <c r="F158" s="36">
        <f>SUMIFS(СВЦЭМ!$D$33:$D$776,СВЦЭМ!$A$33:$A$776,$A158,СВЦЭМ!$B$33:$B$776,F$155)+'СЕТ СН'!$I$14+СВЦЭМ!$D$10+'СЕТ СН'!$I$6-'СЕТ СН'!$I$26</f>
        <v>1486.36174901</v>
      </c>
      <c r="G158" s="36">
        <f>SUMIFS(СВЦЭМ!$D$33:$D$776,СВЦЭМ!$A$33:$A$776,$A158,СВЦЭМ!$B$33:$B$776,G$155)+'СЕТ СН'!$I$14+СВЦЭМ!$D$10+'СЕТ СН'!$I$6-'СЕТ СН'!$I$26</f>
        <v>1470.9967368800001</v>
      </c>
      <c r="H158" s="36">
        <f>SUMIFS(СВЦЭМ!$D$33:$D$776,СВЦЭМ!$A$33:$A$776,$A158,СВЦЭМ!$B$33:$B$776,H$155)+'СЕТ СН'!$I$14+СВЦЭМ!$D$10+'СЕТ СН'!$I$6-'СЕТ СН'!$I$26</f>
        <v>1401.17058597</v>
      </c>
      <c r="I158" s="36">
        <f>SUMIFS(СВЦЭМ!$D$33:$D$776,СВЦЭМ!$A$33:$A$776,$A158,СВЦЭМ!$B$33:$B$776,I$155)+'СЕТ СН'!$I$14+СВЦЭМ!$D$10+'СЕТ СН'!$I$6-'СЕТ СН'!$I$26</f>
        <v>1320.12392864</v>
      </c>
      <c r="J158" s="36">
        <f>SUMIFS(СВЦЭМ!$D$33:$D$776,СВЦЭМ!$A$33:$A$776,$A158,СВЦЭМ!$B$33:$B$776,J$155)+'СЕТ СН'!$I$14+СВЦЭМ!$D$10+'СЕТ СН'!$I$6-'СЕТ СН'!$I$26</f>
        <v>1322.5704622000001</v>
      </c>
      <c r="K158" s="36">
        <f>SUMIFS(СВЦЭМ!$D$33:$D$776,СВЦЭМ!$A$33:$A$776,$A158,СВЦЭМ!$B$33:$B$776,K$155)+'СЕТ СН'!$I$14+СВЦЭМ!$D$10+'СЕТ СН'!$I$6-'СЕТ СН'!$I$26</f>
        <v>1333.9379286600001</v>
      </c>
      <c r="L158" s="36">
        <f>SUMIFS(СВЦЭМ!$D$33:$D$776,СВЦЭМ!$A$33:$A$776,$A158,СВЦЭМ!$B$33:$B$776,L$155)+'СЕТ СН'!$I$14+СВЦЭМ!$D$10+'СЕТ СН'!$I$6-'СЕТ СН'!$I$26</f>
        <v>1340.4368606100002</v>
      </c>
      <c r="M158" s="36">
        <f>SUMIFS(СВЦЭМ!$D$33:$D$776,СВЦЭМ!$A$33:$A$776,$A158,СВЦЭМ!$B$33:$B$776,M$155)+'СЕТ СН'!$I$14+СВЦЭМ!$D$10+'СЕТ СН'!$I$6-'СЕТ СН'!$I$26</f>
        <v>1331.7029003100001</v>
      </c>
      <c r="N158" s="36">
        <f>SUMIFS(СВЦЭМ!$D$33:$D$776,СВЦЭМ!$A$33:$A$776,$A158,СВЦЭМ!$B$33:$B$776,N$155)+'СЕТ СН'!$I$14+СВЦЭМ!$D$10+'СЕТ СН'!$I$6-'СЕТ СН'!$I$26</f>
        <v>1373.8259662599999</v>
      </c>
      <c r="O158" s="36">
        <f>SUMIFS(СВЦЭМ!$D$33:$D$776,СВЦЭМ!$A$33:$A$776,$A158,СВЦЭМ!$B$33:$B$776,O$155)+'СЕТ СН'!$I$14+СВЦЭМ!$D$10+'СЕТ СН'!$I$6-'СЕТ СН'!$I$26</f>
        <v>1423.5867183099999</v>
      </c>
      <c r="P158" s="36">
        <f>SUMIFS(СВЦЭМ!$D$33:$D$776,СВЦЭМ!$A$33:$A$776,$A158,СВЦЭМ!$B$33:$B$776,P$155)+'СЕТ СН'!$I$14+СВЦЭМ!$D$10+'СЕТ СН'!$I$6-'СЕТ СН'!$I$26</f>
        <v>1425.41810068</v>
      </c>
      <c r="Q158" s="36">
        <f>SUMIFS(СВЦЭМ!$D$33:$D$776,СВЦЭМ!$A$33:$A$776,$A158,СВЦЭМ!$B$33:$B$776,Q$155)+'СЕТ СН'!$I$14+СВЦЭМ!$D$10+'СЕТ СН'!$I$6-'СЕТ СН'!$I$26</f>
        <v>1421.5021475799999</v>
      </c>
      <c r="R158" s="36">
        <f>SUMIFS(СВЦЭМ!$D$33:$D$776,СВЦЭМ!$A$33:$A$776,$A158,СВЦЭМ!$B$33:$B$776,R$155)+'СЕТ СН'!$I$14+СВЦЭМ!$D$10+'СЕТ СН'!$I$6-'СЕТ СН'!$I$26</f>
        <v>1368.58483348</v>
      </c>
      <c r="S158" s="36">
        <f>SUMIFS(СВЦЭМ!$D$33:$D$776,СВЦЭМ!$A$33:$A$776,$A158,СВЦЭМ!$B$33:$B$776,S$155)+'СЕТ СН'!$I$14+СВЦЭМ!$D$10+'СЕТ СН'!$I$6-'СЕТ СН'!$I$26</f>
        <v>1353.88443463</v>
      </c>
      <c r="T158" s="36">
        <f>SUMIFS(СВЦЭМ!$D$33:$D$776,СВЦЭМ!$A$33:$A$776,$A158,СВЦЭМ!$B$33:$B$776,T$155)+'СЕТ СН'!$I$14+СВЦЭМ!$D$10+'СЕТ СН'!$I$6-'СЕТ СН'!$I$26</f>
        <v>1341.88502307</v>
      </c>
      <c r="U158" s="36">
        <f>SUMIFS(СВЦЭМ!$D$33:$D$776,СВЦЭМ!$A$33:$A$776,$A158,СВЦЭМ!$B$33:$B$776,U$155)+'СЕТ СН'!$I$14+СВЦЭМ!$D$10+'СЕТ СН'!$I$6-'СЕТ СН'!$I$26</f>
        <v>1351.54317322</v>
      </c>
      <c r="V158" s="36">
        <f>SUMIFS(СВЦЭМ!$D$33:$D$776,СВЦЭМ!$A$33:$A$776,$A158,СВЦЭМ!$B$33:$B$776,V$155)+'СЕТ СН'!$I$14+СВЦЭМ!$D$10+'СЕТ СН'!$I$6-'СЕТ СН'!$I$26</f>
        <v>1355.4435211499999</v>
      </c>
      <c r="W158" s="36">
        <f>SUMIFS(СВЦЭМ!$D$33:$D$776,СВЦЭМ!$A$33:$A$776,$A158,СВЦЭМ!$B$33:$B$776,W$155)+'СЕТ СН'!$I$14+СВЦЭМ!$D$10+'СЕТ СН'!$I$6-'СЕТ СН'!$I$26</f>
        <v>1354.83821487</v>
      </c>
      <c r="X158" s="36">
        <f>SUMIFS(СВЦЭМ!$D$33:$D$776,СВЦЭМ!$A$33:$A$776,$A158,СВЦЭМ!$B$33:$B$776,X$155)+'СЕТ СН'!$I$14+СВЦЭМ!$D$10+'СЕТ СН'!$I$6-'СЕТ СН'!$I$26</f>
        <v>1322.1700449</v>
      </c>
      <c r="Y158" s="36">
        <f>SUMIFS(СВЦЭМ!$D$33:$D$776,СВЦЭМ!$A$33:$A$776,$A158,СВЦЭМ!$B$33:$B$776,Y$155)+'СЕТ СН'!$I$14+СВЦЭМ!$D$10+'СЕТ СН'!$I$6-'СЕТ СН'!$I$26</f>
        <v>1344.9117298199999</v>
      </c>
    </row>
    <row r="159" spans="1:27" ht="15.75" x14ac:dyDescent="0.2">
      <c r="A159" s="35">
        <f t="shared" si="4"/>
        <v>43742</v>
      </c>
      <c r="B159" s="36">
        <f>SUMIFS(СВЦЭМ!$D$33:$D$776,СВЦЭМ!$A$33:$A$776,$A159,СВЦЭМ!$B$33:$B$776,B$155)+'СЕТ СН'!$I$14+СВЦЭМ!$D$10+'СЕТ СН'!$I$6-'СЕТ СН'!$I$26</f>
        <v>1418.20111264</v>
      </c>
      <c r="C159" s="36">
        <f>SUMIFS(СВЦЭМ!$D$33:$D$776,СВЦЭМ!$A$33:$A$776,$A159,СВЦЭМ!$B$33:$B$776,C$155)+'СЕТ СН'!$I$14+СВЦЭМ!$D$10+'СЕТ СН'!$I$6-'СЕТ СН'!$I$26</f>
        <v>1450.67957105</v>
      </c>
      <c r="D159" s="36">
        <f>SUMIFS(СВЦЭМ!$D$33:$D$776,СВЦЭМ!$A$33:$A$776,$A159,СВЦЭМ!$B$33:$B$776,D$155)+'СЕТ СН'!$I$14+СВЦЭМ!$D$10+'СЕТ СН'!$I$6-'СЕТ СН'!$I$26</f>
        <v>1453.77176106</v>
      </c>
      <c r="E159" s="36">
        <f>SUMIFS(СВЦЭМ!$D$33:$D$776,СВЦЭМ!$A$33:$A$776,$A159,СВЦЭМ!$B$33:$B$776,E$155)+'СЕТ СН'!$I$14+СВЦЭМ!$D$10+'СЕТ СН'!$I$6-'СЕТ СН'!$I$26</f>
        <v>1474.6744805799999</v>
      </c>
      <c r="F159" s="36">
        <f>SUMIFS(СВЦЭМ!$D$33:$D$776,СВЦЭМ!$A$33:$A$776,$A159,СВЦЭМ!$B$33:$B$776,F$155)+'СЕТ СН'!$I$14+СВЦЭМ!$D$10+'СЕТ СН'!$I$6-'СЕТ СН'!$I$26</f>
        <v>1452.70421577</v>
      </c>
      <c r="G159" s="36">
        <f>SUMIFS(СВЦЭМ!$D$33:$D$776,СВЦЭМ!$A$33:$A$776,$A159,СВЦЭМ!$B$33:$B$776,G$155)+'СЕТ СН'!$I$14+СВЦЭМ!$D$10+'СЕТ СН'!$I$6-'СЕТ СН'!$I$26</f>
        <v>1427.5889079600001</v>
      </c>
      <c r="H159" s="36">
        <f>SUMIFS(СВЦЭМ!$D$33:$D$776,СВЦЭМ!$A$33:$A$776,$A159,СВЦЭМ!$B$33:$B$776,H$155)+'СЕТ СН'!$I$14+СВЦЭМ!$D$10+'СЕТ СН'!$I$6-'СЕТ СН'!$I$26</f>
        <v>1379.5614329</v>
      </c>
      <c r="I159" s="36">
        <f>SUMIFS(СВЦЭМ!$D$33:$D$776,СВЦЭМ!$A$33:$A$776,$A159,СВЦЭМ!$B$33:$B$776,I$155)+'СЕТ СН'!$I$14+СВЦЭМ!$D$10+'СЕТ СН'!$I$6-'СЕТ СН'!$I$26</f>
        <v>1296.0706971300001</v>
      </c>
      <c r="J159" s="36">
        <f>SUMIFS(СВЦЭМ!$D$33:$D$776,СВЦЭМ!$A$33:$A$776,$A159,СВЦЭМ!$B$33:$B$776,J$155)+'СЕТ СН'!$I$14+СВЦЭМ!$D$10+'СЕТ СН'!$I$6-'СЕТ СН'!$I$26</f>
        <v>1299.22278725</v>
      </c>
      <c r="K159" s="36">
        <f>SUMIFS(СВЦЭМ!$D$33:$D$776,СВЦЭМ!$A$33:$A$776,$A159,СВЦЭМ!$B$33:$B$776,K$155)+'СЕТ СН'!$I$14+СВЦЭМ!$D$10+'СЕТ СН'!$I$6-'СЕТ СН'!$I$26</f>
        <v>1316.3360301100001</v>
      </c>
      <c r="L159" s="36">
        <f>SUMIFS(СВЦЭМ!$D$33:$D$776,СВЦЭМ!$A$33:$A$776,$A159,СВЦЭМ!$B$33:$B$776,L$155)+'СЕТ СН'!$I$14+СВЦЭМ!$D$10+'СЕТ СН'!$I$6-'СЕТ СН'!$I$26</f>
        <v>1318.94999964</v>
      </c>
      <c r="M159" s="36">
        <f>SUMIFS(СВЦЭМ!$D$33:$D$776,СВЦЭМ!$A$33:$A$776,$A159,СВЦЭМ!$B$33:$B$776,M$155)+'СЕТ СН'!$I$14+СВЦЭМ!$D$10+'СЕТ СН'!$I$6-'СЕТ СН'!$I$26</f>
        <v>1311.7210181</v>
      </c>
      <c r="N159" s="36">
        <f>SUMIFS(СВЦЭМ!$D$33:$D$776,СВЦЭМ!$A$33:$A$776,$A159,СВЦЭМ!$B$33:$B$776,N$155)+'СЕТ СН'!$I$14+СВЦЭМ!$D$10+'СЕТ СН'!$I$6-'СЕТ СН'!$I$26</f>
        <v>1307.88770632</v>
      </c>
      <c r="O159" s="36">
        <f>SUMIFS(СВЦЭМ!$D$33:$D$776,СВЦЭМ!$A$33:$A$776,$A159,СВЦЭМ!$B$33:$B$776,O$155)+'СЕТ СН'!$I$14+СВЦЭМ!$D$10+'СЕТ СН'!$I$6-'СЕТ СН'!$I$26</f>
        <v>1308.0630788799999</v>
      </c>
      <c r="P159" s="36">
        <f>SUMIFS(СВЦЭМ!$D$33:$D$776,СВЦЭМ!$A$33:$A$776,$A159,СВЦЭМ!$B$33:$B$776,P$155)+'СЕТ СН'!$I$14+СВЦЭМ!$D$10+'СЕТ СН'!$I$6-'СЕТ СН'!$I$26</f>
        <v>1307.9149033799999</v>
      </c>
      <c r="Q159" s="36">
        <f>SUMIFS(СВЦЭМ!$D$33:$D$776,СВЦЭМ!$A$33:$A$776,$A159,СВЦЭМ!$B$33:$B$776,Q$155)+'СЕТ СН'!$I$14+СВЦЭМ!$D$10+'СЕТ СН'!$I$6-'СЕТ СН'!$I$26</f>
        <v>1306.57533343</v>
      </c>
      <c r="R159" s="36">
        <f>SUMIFS(СВЦЭМ!$D$33:$D$776,СВЦЭМ!$A$33:$A$776,$A159,СВЦЭМ!$B$33:$B$776,R$155)+'СЕТ СН'!$I$14+СВЦЭМ!$D$10+'СЕТ СН'!$I$6-'СЕТ СН'!$I$26</f>
        <v>1301.6376132800001</v>
      </c>
      <c r="S159" s="36">
        <f>SUMIFS(СВЦЭМ!$D$33:$D$776,СВЦЭМ!$A$33:$A$776,$A159,СВЦЭМ!$B$33:$B$776,S$155)+'СЕТ СН'!$I$14+СВЦЭМ!$D$10+'СЕТ СН'!$I$6-'СЕТ СН'!$I$26</f>
        <v>1300.86184742</v>
      </c>
      <c r="T159" s="36">
        <f>SUMIFS(СВЦЭМ!$D$33:$D$776,СВЦЭМ!$A$33:$A$776,$A159,СВЦЭМ!$B$33:$B$776,T$155)+'СЕТ СН'!$I$14+СВЦЭМ!$D$10+'СЕТ СН'!$I$6-'СЕТ СН'!$I$26</f>
        <v>1304.2891974300001</v>
      </c>
      <c r="U159" s="36">
        <f>SUMIFS(СВЦЭМ!$D$33:$D$776,СВЦЭМ!$A$33:$A$776,$A159,СВЦЭМ!$B$33:$B$776,U$155)+'СЕТ СН'!$I$14+СВЦЭМ!$D$10+'СЕТ СН'!$I$6-'СЕТ СН'!$I$26</f>
        <v>1320.26707431</v>
      </c>
      <c r="V159" s="36">
        <f>SUMIFS(СВЦЭМ!$D$33:$D$776,СВЦЭМ!$A$33:$A$776,$A159,СВЦЭМ!$B$33:$B$776,V$155)+'СЕТ СН'!$I$14+СВЦЭМ!$D$10+'СЕТ СН'!$I$6-'СЕТ СН'!$I$26</f>
        <v>1314.48622062</v>
      </c>
      <c r="W159" s="36">
        <f>SUMIFS(СВЦЭМ!$D$33:$D$776,СВЦЭМ!$A$33:$A$776,$A159,СВЦЭМ!$B$33:$B$776,W$155)+'СЕТ СН'!$I$14+СВЦЭМ!$D$10+'СЕТ СН'!$I$6-'СЕТ СН'!$I$26</f>
        <v>1296.7521145999999</v>
      </c>
      <c r="X159" s="36">
        <f>SUMIFS(СВЦЭМ!$D$33:$D$776,СВЦЭМ!$A$33:$A$776,$A159,СВЦЭМ!$B$33:$B$776,X$155)+'СЕТ СН'!$I$14+СВЦЭМ!$D$10+'СЕТ СН'!$I$6-'СЕТ СН'!$I$26</f>
        <v>1325.1984118600001</v>
      </c>
      <c r="Y159" s="36">
        <f>SUMIFS(СВЦЭМ!$D$33:$D$776,СВЦЭМ!$A$33:$A$776,$A159,СВЦЭМ!$B$33:$B$776,Y$155)+'СЕТ СН'!$I$14+СВЦЭМ!$D$10+'СЕТ СН'!$I$6-'СЕТ СН'!$I$26</f>
        <v>1387.58388629</v>
      </c>
    </row>
    <row r="160" spans="1:27" ht="15.75" x14ac:dyDescent="0.2">
      <c r="A160" s="35">
        <f t="shared" si="4"/>
        <v>43743</v>
      </c>
      <c r="B160" s="36">
        <f>SUMIFS(СВЦЭМ!$D$33:$D$776,СВЦЭМ!$A$33:$A$776,$A160,СВЦЭМ!$B$33:$B$776,B$155)+'СЕТ СН'!$I$14+СВЦЭМ!$D$10+'СЕТ СН'!$I$6-'СЕТ СН'!$I$26</f>
        <v>1424.92744436</v>
      </c>
      <c r="C160" s="36">
        <f>SUMIFS(СВЦЭМ!$D$33:$D$776,СВЦЭМ!$A$33:$A$776,$A160,СВЦЭМ!$B$33:$B$776,C$155)+'СЕТ СН'!$I$14+СВЦЭМ!$D$10+'СЕТ СН'!$I$6-'СЕТ СН'!$I$26</f>
        <v>1467.39740811</v>
      </c>
      <c r="D160" s="36">
        <f>SUMIFS(СВЦЭМ!$D$33:$D$776,СВЦЭМ!$A$33:$A$776,$A160,СВЦЭМ!$B$33:$B$776,D$155)+'СЕТ СН'!$I$14+СВЦЭМ!$D$10+'СЕТ СН'!$I$6-'СЕТ СН'!$I$26</f>
        <v>1478.8449819699999</v>
      </c>
      <c r="E160" s="36">
        <f>SUMIFS(СВЦЭМ!$D$33:$D$776,СВЦЭМ!$A$33:$A$776,$A160,СВЦЭМ!$B$33:$B$776,E$155)+'СЕТ СН'!$I$14+СВЦЭМ!$D$10+'СЕТ СН'!$I$6-'СЕТ СН'!$I$26</f>
        <v>1484.3429014399999</v>
      </c>
      <c r="F160" s="36">
        <f>SUMIFS(СВЦЭМ!$D$33:$D$776,СВЦЭМ!$A$33:$A$776,$A160,СВЦЭМ!$B$33:$B$776,F$155)+'СЕТ СН'!$I$14+СВЦЭМ!$D$10+'СЕТ СН'!$I$6-'СЕТ СН'!$I$26</f>
        <v>1474.2592927000001</v>
      </c>
      <c r="G160" s="36">
        <f>SUMIFS(СВЦЭМ!$D$33:$D$776,СВЦЭМ!$A$33:$A$776,$A160,СВЦЭМ!$B$33:$B$776,G$155)+'СЕТ СН'!$I$14+СВЦЭМ!$D$10+'СЕТ СН'!$I$6-'СЕТ СН'!$I$26</f>
        <v>1471.5607615700001</v>
      </c>
      <c r="H160" s="36">
        <f>SUMIFS(СВЦЭМ!$D$33:$D$776,СВЦЭМ!$A$33:$A$776,$A160,СВЦЭМ!$B$33:$B$776,H$155)+'СЕТ СН'!$I$14+СВЦЭМ!$D$10+'СЕТ СН'!$I$6-'СЕТ СН'!$I$26</f>
        <v>1440.5180721300001</v>
      </c>
      <c r="I160" s="36">
        <f>SUMIFS(СВЦЭМ!$D$33:$D$776,СВЦЭМ!$A$33:$A$776,$A160,СВЦЭМ!$B$33:$B$776,I$155)+'СЕТ СН'!$I$14+СВЦЭМ!$D$10+'СЕТ СН'!$I$6-'СЕТ СН'!$I$26</f>
        <v>1370.8441258600001</v>
      </c>
      <c r="J160" s="36">
        <f>SUMIFS(СВЦЭМ!$D$33:$D$776,СВЦЭМ!$A$33:$A$776,$A160,СВЦЭМ!$B$33:$B$776,J$155)+'СЕТ СН'!$I$14+СВЦЭМ!$D$10+'СЕТ СН'!$I$6-'СЕТ СН'!$I$26</f>
        <v>1313.1273179499999</v>
      </c>
      <c r="K160" s="36">
        <f>SUMIFS(СВЦЭМ!$D$33:$D$776,СВЦЭМ!$A$33:$A$776,$A160,СВЦЭМ!$B$33:$B$776,K$155)+'СЕТ СН'!$I$14+СВЦЭМ!$D$10+'СЕТ СН'!$I$6-'СЕТ СН'!$I$26</f>
        <v>1297.3464659900001</v>
      </c>
      <c r="L160" s="36">
        <f>SUMIFS(СВЦЭМ!$D$33:$D$776,СВЦЭМ!$A$33:$A$776,$A160,СВЦЭМ!$B$33:$B$776,L$155)+'СЕТ СН'!$I$14+СВЦЭМ!$D$10+'СЕТ СН'!$I$6-'СЕТ СН'!$I$26</f>
        <v>1307.4265290799999</v>
      </c>
      <c r="M160" s="36">
        <f>SUMIFS(СВЦЭМ!$D$33:$D$776,СВЦЭМ!$A$33:$A$776,$A160,СВЦЭМ!$B$33:$B$776,M$155)+'СЕТ СН'!$I$14+СВЦЭМ!$D$10+'СЕТ СН'!$I$6-'СЕТ СН'!$I$26</f>
        <v>1300.9191010499999</v>
      </c>
      <c r="N160" s="36">
        <f>SUMIFS(СВЦЭМ!$D$33:$D$776,СВЦЭМ!$A$33:$A$776,$A160,СВЦЭМ!$B$33:$B$776,N$155)+'СЕТ СН'!$I$14+СВЦЭМ!$D$10+'СЕТ СН'!$I$6-'СЕТ СН'!$I$26</f>
        <v>1300.28236105</v>
      </c>
      <c r="O160" s="36">
        <f>SUMIFS(СВЦЭМ!$D$33:$D$776,СВЦЭМ!$A$33:$A$776,$A160,СВЦЭМ!$B$33:$B$776,O$155)+'СЕТ СН'!$I$14+СВЦЭМ!$D$10+'СЕТ СН'!$I$6-'СЕТ СН'!$I$26</f>
        <v>1305.5960863</v>
      </c>
      <c r="P160" s="36">
        <f>SUMIFS(СВЦЭМ!$D$33:$D$776,СВЦЭМ!$A$33:$A$776,$A160,СВЦЭМ!$B$33:$B$776,P$155)+'СЕТ СН'!$I$14+СВЦЭМ!$D$10+'СЕТ СН'!$I$6-'СЕТ СН'!$I$26</f>
        <v>1312.81062041</v>
      </c>
      <c r="Q160" s="36">
        <f>SUMIFS(СВЦЭМ!$D$33:$D$776,СВЦЭМ!$A$33:$A$776,$A160,СВЦЭМ!$B$33:$B$776,Q$155)+'СЕТ СН'!$I$14+СВЦЭМ!$D$10+'СЕТ СН'!$I$6-'СЕТ СН'!$I$26</f>
        <v>1314.12643819</v>
      </c>
      <c r="R160" s="36">
        <f>SUMIFS(СВЦЭМ!$D$33:$D$776,СВЦЭМ!$A$33:$A$776,$A160,СВЦЭМ!$B$33:$B$776,R$155)+'СЕТ СН'!$I$14+СВЦЭМ!$D$10+'СЕТ СН'!$I$6-'СЕТ СН'!$I$26</f>
        <v>1317.16697907</v>
      </c>
      <c r="S160" s="36">
        <f>SUMIFS(СВЦЭМ!$D$33:$D$776,СВЦЭМ!$A$33:$A$776,$A160,СВЦЭМ!$B$33:$B$776,S$155)+'СЕТ СН'!$I$14+СВЦЭМ!$D$10+'СЕТ СН'!$I$6-'СЕТ СН'!$I$26</f>
        <v>1315.3637091000001</v>
      </c>
      <c r="T160" s="36">
        <f>SUMIFS(СВЦЭМ!$D$33:$D$776,СВЦЭМ!$A$33:$A$776,$A160,СВЦЭМ!$B$33:$B$776,T$155)+'СЕТ СН'!$I$14+СВЦЭМ!$D$10+'СЕТ СН'!$I$6-'СЕТ СН'!$I$26</f>
        <v>1308.1104994</v>
      </c>
      <c r="U160" s="36">
        <f>SUMIFS(СВЦЭМ!$D$33:$D$776,СВЦЭМ!$A$33:$A$776,$A160,СВЦЭМ!$B$33:$B$776,U$155)+'СЕТ СН'!$I$14+СВЦЭМ!$D$10+'СЕТ СН'!$I$6-'СЕТ СН'!$I$26</f>
        <v>1326.56758515</v>
      </c>
      <c r="V160" s="36">
        <f>SUMIFS(СВЦЭМ!$D$33:$D$776,СВЦЭМ!$A$33:$A$776,$A160,СВЦЭМ!$B$33:$B$776,V$155)+'СЕТ СН'!$I$14+СВЦЭМ!$D$10+'СЕТ СН'!$I$6-'СЕТ СН'!$I$26</f>
        <v>1328.5591882399999</v>
      </c>
      <c r="W160" s="36">
        <f>SUMIFS(СВЦЭМ!$D$33:$D$776,СВЦЭМ!$A$33:$A$776,$A160,СВЦЭМ!$B$33:$B$776,W$155)+'СЕТ СН'!$I$14+СВЦЭМ!$D$10+'СЕТ СН'!$I$6-'СЕТ СН'!$I$26</f>
        <v>1317.5412104000002</v>
      </c>
      <c r="X160" s="36">
        <f>SUMIFS(СВЦЭМ!$D$33:$D$776,СВЦЭМ!$A$33:$A$776,$A160,СВЦЭМ!$B$33:$B$776,X$155)+'СЕТ СН'!$I$14+СВЦЭМ!$D$10+'СЕТ СН'!$I$6-'СЕТ СН'!$I$26</f>
        <v>1315.5953478400002</v>
      </c>
      <c r="Y160" s="36">
        <f>SUMIFS(СВЦЭМ!$D$33:$D$776,СВЦЭМ!$A$33:$A$776,$A160,СВЦЭМ!$B$33:$B$776,Y$155)+'СЕТ СН'!$I$14+СВЦЭМ!$D$10+'СЕТ СН'!$I$6-'СЕТ СН'!$I$26</f>
        <v>1415.1486671500002</v>
      </c>
    </row>
    <row r="161" spans="1:25" ht="15.75" x14ac:dyDescent="0.2">
      <c r="A161" s="35">
        <f t="shared" si="4"/>
        <v>43744</v>
      </c>
      <c r="B161" s="36">
        <f>SUMIFS(СВЦЭМ!$D$33:$D$776,СВЦЭМ!$A$33:$A$776,$A161,СВЦЭМ!$B$33:$B$776,B$155)+'СЕТ СН'!$I$14+СВЦЭМ!$D$10+'СЕТ СН'!$I$6-'СЕТ СН'!$I$26</f>
        <v>1409.6396057900001</v>
      </c>
      <c r="C161" s="36">
        <f>SUMIFS(СВЦЭМ!$D$33:$D$776,СВЦЭМ!$A$33:$A$776,$A161,СВЦЭМ!$B$33:$B$776,C$155)+'СЕТ СН'!$I$14+СВЦЭМ!$D$10+'СЕТ СН'!$I$6-'СЕТ СН'!$I$26</f>
        <v>1440.74375138</v>
      </c>
      <c r="D161" s="36">
        <f>SUMIFS(СВЦЭМ!$D$33:$D$776,СВЦЭМ!$A$33:$A$776,$A161,СВЦЭМ!$B$33:$B$776,D$155)+'СЕТ СН'!$I$14+СВЦЭМ!$D$10+'СЕТ СН'!$I$6-'СЕТ СН'!$I$26</f>
        <v>1464.4032523400001</v>
      </c>
      <c r="E161" s="36">
        <f>SUMIFS(СВЦЭМ!$D$33:$D$776,СВЦЭМ!$A$33:$A$776,$A161,СВЦЭМ!$B$33:$B$776,E$155)+'СЕТ СН'!$I$14+СВЦЭМ!$D$10+'СЕТ СН'!$I$6-'СЕТ СН'!$I$26</f>
        <v>1473.6476448799999</v>
      </c>
      <c r="F161" s="36">
        <f>SUMIFS(СВЦЭМ!$D$33:$D$776,СВЦЭМ!$A$33:$A$776,$A161,СВЦЭМ!$B$33:$B$776,F$155)+'СЕТ СН'!$I$14+СВЦЭМ!$D$10+'СЕТ СН'!$I$6-'СЕТ СН'!$I$26</f>
        <v>1473.3505053200001</v>
      </c>
      <c r="G161" s="36">
        <f>SUMIFS(СВЦЭМ!$D$33:$D$776,СВЦЭМ!$A$33:$A$776,$A161,СВЦЭМ!$B$33:$B$776,G$155)+'СЕТ СН'!$I$14+СВЦЭМ!$D$10+'СЕТ СН'!$I$6-'СЕТ СН'!$I$26</f>
        <v>1473.2345075100002</v>
      </c>
      <c r="H161" s="36">
        <f>SUMIFS(СВЦЭМ!$D$33:$D$776,СВЦЭМ!$A$33:$A$776,$A161,СВЦЭМ!$B$33:$B$776,H$155)+'СЕТ СН'!$I$14+СВЦЭМ!$D$10+'СЕТ СН'!$I$6-'СЕТ СН'!$I$26</f>
        <v>1422.0700040199999</v>
      </c>
      <c r="I161" s="36">
        <f>SUMIFS(СВЦЭМ!$D$33:$D$776,СВЦЭМ!$A$33:$A$776,$A161,СВЦЭМ!$B$33:$B$776,I$155)+'СЕТ СН'!$I$14+СВЦЭМ!$D$10+'СЕТ СН'!$I$6-'СЕТ СН'!$I$26</f>
        <v>1339.4779161599999</v>
      </c>
      <c r="J161" s="36">
        <f>SUMIFS(СВЦЭМ!$D$33:$D$776,СВЦЭМ!$A$33:$A$776,$A161,СВЦЭМ!$B$33:$B$776,J$155)+'СЕТ СН'!$I$14+СВЦЭМ!$D$10+'СЕТ СН'!$I$6-'СЕТ СН'!$I$26</f>
        <v>1288.5514162200002</v>
      </c>
      <c r="K161" s="36">
        <f>SUMIFS(СВЦЭМ!$D$33:$D$776,СВЦЭМ!$A$33:$A$776,$A161,СВЦЭМ!$B$33:$B$776,K$155)+'СЕТ СН'!$I$14+СВЦЭМ!$D$10+'СЕТ СН'!$I$6-'СЕТ СН'!$I$26</f>
        <v>1295.04525218</v>
      </c>
      <c r="L161" s="36">
        <f>SUMIFS(СВЦЭМ!$D$33:$D$776,СВЦЭМ!$A$33:$A$776,$A161,СВЦЭМ!$B$33:$B$776,L$155)+'СЕТ СН'!$I$14+СВЦЭМ!$D$10+'СЕТ СН'!$I$6-'СЕТ СН'!$I$26</f>
        <v>1310.10262244</v>
      </c>
      <c r="M161" s="36">
        <f>SUMIFS(СВЦЭМ!$D$33:$D$776,СВЦЭМ!$A$33:$A$776,$A161,СВЦЭМ!$B$33:$B$776,M$155)+'СЕТ СН'!$I$14+СВЦЭМ!$D$10+'СЕТ СН'!$I$6-'СЕТ СН'!$I$26</f>
        <v>1302.98508612</v>
      </c>
      <c r="N161" s="36">
        <f>SUMIFS(СВЦЭМ!$D$33:$D$776,СВЦЭМ!$A$33:$A$776,$A161,СВЦЭМ!$B$33:$B$776,N$155)+'СЕТ СН'!$I$14+СВЦЭМ!$D$10+'СЕТ СН'!$I$6-'СЕТ СН'!$I$26</f>
        <v>1292.3698197900001</v>
      </c>
      <c r="O161" s="36">
        <f>SUMIFS(СВЦЭМ!$D$33:$D$776,СВЦЭМ!$A$33:$A$776,$A161,СВЦЭМ!$B$33:$B$776,O$155)+'СЕТ СН'!$I$14+СВЦЭМ!$D$10+'СЕТ СН'!$I$6-'СЕТ СН'!$I$26</f>
        <v>1293.3764919999999</v>
      </c>
      <c r="P161" s="36">
        <f>SUMIFS(СВЦЭМ!$D$33:$D$776,СВЦЭМ!$A$33:$A$776,$A161,СВЦЭМ!$B$33:$B$776,P$155)+'СЕТ СН'!$I$14+СВЦЭМ!$D$10+'СЕТ СН'!$I$6-'СЕТ СН'!$I$26</f>
        <v>1292.6266499600001</v>
      </c>
      <c r="Q161" s="36">
        <f>SUMIFS(СВЦЭМ!$D$33:$D$776,СВЦЭМ!$A$33:$A$776,$A161,СВЦЭМ!$B$33:$B$776,Q$155)+'СЕТ СН'!$I$14+СВЦЭМ!$D$10+'СЕТ СН'!$I$6-'СЕТ СН'!$I$26</f>
        <v>1296.8131179699999</v>
      </c>
      <c r="R161" s="36">
        <f>SUMIFS(СВЦЭМ!$D$33:$D$776,СВЦЭМ!$A$33:$A$776,$A161,СВЦЭМ!$B$33:$B$776,R$155)+'СЕТ СН'!$I$14+СВЦЭМ!$D$10+'СЕТ СН'!$I$6-'СЕТ СН'!$I$26</f>
        <v>1288.66720102</v>
      </c>
      <c r="S161" s="36">
        <f>SUMIFS(СВЦЭМ!$D$33:$D$776,СВЦЭМ!$A$33:$A$776,$A161,СВЦЭМ!$B$33:$B$776,S$155)+'СЕТ СН'!$I$14+СВЦЭМ!$D$10+'СЕТ СН'!$I$6-'СЕТ СН'!$I$26</f>
        <v>1296.57837139</v>
      </c>
      <c r="T161" s="36">
        <f>SUMIFS(СВЦЭМ!$D$33:$D$776,СВЦЭМ!$A$33:$A$776,$A161,СВЦЭМ!$B$33:$B$776,T$155)+'СЕТ СН'!$I$14+СВЦЭМ!$D$10+'СЕТ СН'!$I$6-'СЕТ СН'!$I$26</f>
        <v>1298.4995534899999</v>
      </c>
      <c r="U161" s="36">
        <f>SUMIFS(СВЦЭМ!$D$33:$D$776,СВЦЭМ!$A$33:$A$776,$A161,СВЦЭМ!$B$33:$B$776,U$155)+'СЕТ СН'!$I$14+СВЦЭМ!$D$10+'СЕТ СН'!$I$6-'СЕТ СН'!$I$26</f>
        <v>1316.11582563</v>
      </c>
      <c r="V161" s="36">
        <f>SUMIFS(СВЦЭМ!$D$33:$D$776,СВЦЭМ!$A$33:$A$776,$A161,СВЦЭМ!$B$33:$B$776,V$155)+'СЕТ СН'!$I$14+СВЦЭМ!$D$10+'СЕТ СН'!$I$6-'СЕТ СН'!$I$26</f>
        <v>1315.18473361</v>
      </c>
      <c r="W161" s="36">
        <f>SUMIFS(СВЦЭМ!$D$33:$D$776,СВЦЭМ!$A$33:$A$776,$A161,СВЦЭМ!$B$33:$B$776,W$155)+'СЕТ СН'!$I$14+СВЦЭМ!$D$10+'СЕТ СН'!$I$6-'СЕТ СН'!$I$26</f>
        <v>1303.1105038800001</v>
      </c>
      <c r="X161" s="36">
        <f>SUMIFS(СВЦЭМ!$D$33:$D$776,СВЦЭМ!$A$33:$A$776,$A161,СВЦЭМ!$B$33:$B$776,X$155)+'СЕТ СН'!$I$14+СВЦЭМ!$D$10+'СЕТ СН'!$I$6-'СЕТ СН'!$I$26</f>
        <v>1294.2143050499999</v>
      </c>
      <c r="Y161" s="36">
        <f>SUMIFS(СВЦЭМ!$D$33:$D$776,СВЦЭМ!$A$33:$A$776,$A161,СВЦЭМ!$B$33:$B$776,Y$155)+'СЕТ СН'!$I$14+СВЦЭМ!$D$10+'СЕТ СН'!$I$6-'СЕТ СН'!$I$26</f>
        <v>1334.5186358599999</v>
      </c>
    </row>
    <row r="162" spans="1:25" ht="15.75" x14ac:dyDescent="0.2">
      <c r="A162" s="35">
        <f t="shared" si="4"/>
        <v>43745</v>
      </c>
      <c r="B162" s="36">
        <f>SUMIFS(СВЦЭМ!$D$33:$D$776,СВЦЭМ!$A$33:$A$776,$A162,СВЦЭМ!$B$33:$B$776,B$155)+'СЕТ СН'!$I$14+СВЦЭМ!$D$10+'СЕТ СН'!$I$6-'СЕТ СН'!$I$26</f>
        <v>1429.47739637</v>
      </c>
      <c r="C162" s="36">
        <f>SUMIFS(СВЦЭМ!$D$33:$D$776,СВЦЭМ!$A$33:$A$776,$A162,СВЦЭМ!$B$33:$B$776,C$155)+'СЕТ СН'!$I$14+СВЦЭМ!$D$10+'СЕТ СН'!$I$6-'СЕТ СН'!$I$26</f>
        <v>1448.82642962</v>
      </c>
      <c r="D162" s="36">
        <f>SUMIFS(СВЦЭМ!$D$33:$D$776,СВЦЭМ!$A$33:$A$776,$A162,СВЦЭМ!$B$33:$B$776,D$155)+'СЕТ СН'!$I$14+СВЦЭМ!$D$10+'СЕТ СН'!$I$6-'СЕТ СН'!$I$26</f>
        <v>1463.6092578600001</v>
      </c>
      <c r="E162" s="36">
        <f>SUMIFS(СВЦЭМ!$D$33:$D$776,СВЦЭМ!$A$33:$A$776,$A162,СВЦЭМ!$B$33:$B$776,E$155)+'СЕТ СН'!$I$14+СВЦЭМ!$D$10+'СЕТ СН'!$I$6-'СЕТ СН'!$I$26</f>
        <v>1480.0452844800002</v>
      </c>
      <c r="F162" s="36">
        <f>SUMIFS(СВЦЭМ!$D$33:$D$776,СВЦЭМ!$A$33:$A$776,$A162,СВЦЭМ!$B$33:$B$776,F$155)+'СЕТ СН'!$I$14+СВЦЭМ!$D$10+'СЕТ СН'!$I$6-'СЕТ СН'!$I$26</f>
        <v>1487.2730404600002</v>
      </c>
      <c r="G162" s="36">
        <f>SUMIFS(СВЦЭМ!$D$33:$D$776,СВЦЭМ!$A$33:$A$776,$A162,СВЦЭМ!$B$33:$B$776,G$155)+'СЕТ СН'!$I$14+СВЦЭМ!$D$10+'СЕТ СН'!$I$6-'СЕТ СН'!$I$26</f>
        <v>1467.10627013</v>
      </c>
      <c r="H162" s="36">
        <f>SUMIFS(СВЦЭМ!$D$33:$D$776,СВЦЭМ!$A$33:$A$776,$A162,СВЦЭМ!$B$33:$B$776,H$155)+'СЕТ СН'!$I$14+СВЦЭМ!$D$10+'СЕТ СН'!$I$6-'СЕТ СН'!$I$26</f>
        <v>1388.08313445</v>
      </c>
      <c r="I162" s="36">
        <f>SUMIFS(СВЦЭМ!$D$33:$D$776,СВЦЭМ!$A$33:$A$776,$A162,СВЦЭМ!$B$33:$B$776,I$155)+'СЕТ СН'!$I$14+СВЦЭМ!$D$10+'СЕТ СН'!$I$6-'СЕТ СН'!$I$26</f>
        <v>1304.98911997</v>
      </c>
      <c r="J162" s="36">
        <f>SUMIFS(СВЦЭМ!$D$33:$D$776,СВЦЭМ!$A$33:$A$776,$A162,СВЦЭМ!$B$33:$B$776,J$155)+'СЕТ СН'!$I$14+СВЦЭМ!$D$10+'СЕТ СН'!$I$6-'СЕТ СН'!$I$26</f>
        <v>1291.6024161099999</v>
      </c>
      <c r="K162" s="36">
        <f>SUMIFS(СВЦЭМ!$D$33:$D$776,СВЦЭМ!$A$33:$A$776,$A162,СВЦЭМ!$B$33:$B$776,K$155)+'СЕТ СН'!$I$14+СВЦЭМ!$D$10+'СЕТ СН'!$I$6-'СЕТ СН'!$I$26</f>
        <v>1292.85601529</v>
      </c>
      <c r="L162" s="36">
        <f>SUMIFS(СВЦЭМ!$D$33:$D$776,СВЦЭМ!$A$33:$A$776,$A162,СВЦЭМ!$B$33:$B$776,L$155)+'СЕТ СН'!$I$14+СВЦЭМ!$D$10+'СЕТ СН'!$I$6-'СЕТ СН'!$I$26</f>
        <v>1291.0595248700001</v>
      </c>
      <c r="M162" s="36">
        <f>SUMIFS(СВЦЭМ!$D$33:$D$776,СВЦЭМ!$A$33:$A$776,$A162,СВЦЭМ!$B$33:$B$776,M$155)+'СЕТ СН'!$I$14+СВЦЭМ!$D$10+'СЕТ СН'!$I$6-'СЕТ СН'!$I$26</f>
        <v>1300.43236591</v>
      </c>
      <c r="N162" s="36">
        <f>SUMIFS(СВЦЭМ!$D$33:$D$776,СВЦЭМ!$A$33:$A$776,$A162,СВЦЭМ!$B$33:$B$776,N$155)+'СЕТ СН'!$I$14+СВЦЭМ!$D$10+'СЕТ СН'!$I$6-'СЕТ СН'!$I$26</f>
        <v>1307.2230354100002</v>
      </c>
      <c r="O162" s="36">
        <f>SUMIFS(СВЦЭМ!$D$33:$D$776,СВЦЭМ!$A$33:$A$776,$A162,СВЦЭМ!$B$33:$B$776,O$155)+'СЕТ СН'!$I$14+СВЦЭМ!$D$10+'СЕТ СН'!$I$6-'СЕТ СН'!$I$26</f>
        <v>1306.6380727199999</v>
      </c>
      <c r="P162" s="36">
        <f>SUMIFS(СВЦЭМ!$D$33:$D$776,СВЦЭМ!$A$33:$A$776,$A162,СВЦЭМ!$B$33:$B$776,P$155)+'СЕТ СН'!$I$14+СВЦЭМ!$D$10+'СЕТ СН'!$I$6-'СЕТ СН'!$I$26</f>
        <v>1305.3139150500001</v>
      </c>
      <c r="Q162" s="36">
        <f>SUMIFS(СВЦЭМ!$D$33:$D$776,СВЦЭМ!$A$33:$A$776,$A162,СВЦЭМ!$B$33:$B$776,Q$155)+'СЕТ СН'!$I$14+СВЦЭМ!$D$10+'СЕТ СН'!$I$6-'СЕТ СН'!$I$26</f>
        <v>1310.90127506</v>
      </c>
      <c r="R162" s="36">
        <f>SUMIFS(СВЦЭМ!$D$33:$D$776,СВЦЭМ!$A$33:$A$776,$A162,СВЦЭМ!$B$33:$B$776,R$155)+'СЕТ СН'!$I$14+СВЦЭМ!$D$10+'СЕТ СН'!$I$6-'СЕТ СН'!$I$26</f>
        <v>1309.2634003600001</v>
      </c>
      <c r="S162" s="36">
        <f>SUMIFS(СВЦЭМ!$D$33:$D$776,СВЦЭМ!$A$33:$A$776,$A162,СВЦЭМ!$B$33:$B$776,S$155)+'СЕТ СН'!$I$14+СВЦЭМ!$D$10+'СЕТ СН'!$I$6-'СЕТ СН'!$I$26</f>
        <v>1313.8855594500001</v>
      </c>
      <c r="T162" s="36">
        <f>SUMIFS(СВЦЭМ!$D$33:$D$776,СВЦЭМ!$A$33:$A$776,$A162,СВЦЭМ!$B$33:$B$776,T$155)+'СЕТ СН'!$I$14+СВЦЭМ!$D$10+'СЕТ СН'!$I$6-'СЕТ СН'!$I$26</f>
        <v>1303.3826281300001</v>
      </c>
      <c r="U162" s="36">
        <f>SUMIFS(СВЦЭМ!$D$33:$D$776,СВЦЭМ!$A$33:$A$776,$A162,СВЦЭМ!$B$33:$B$776,U$155)+'СЕТ СН'!$I$14+СВЦЭМ!$D$10+'СЕТ СН'!$I$6-'СЕТ СН'!$I$26</f>
        <v>1298.44934534</v>
      </c>
      <c r="V162" s="36">
        <f>SUMIFS(СВЦЭМ!$D$33:$D$776,СВЦЭМ!$A$33:$A$776,$A162,СВЦЭМ!$B$33:$B$776,V$155)+'СЕТ СН'!$I$14+СВЦЭМ!$D$10+'СЕТ СН'!$I$6-'СЕТ СН'!$I$26</f>
        <v>1291.9620533100001</v>
      </c>
      <c r="W162" s="36">
        <f>SUMIFS(СВЦЭМ!$D$33:$D$776,СВЦЭМ!$A$33:$A$776,$A162,СВЦЭМ!$B$33:$B$776,W$155)+'СЕТ СН'!$I$14+СВЦЭМ!$D$10+'СЕТ СН'!$I$6-'СЕТ СН'!$I$26</f>
        <v>1310.7009407</v>
      </c>
      <c r="X162" s="36">
        <f>SUMIFS(СВЦЭМ!$D$33:$D$776,СВЦЭМ!$A$33:$A$776,$A162,СВЦЭМ!$B$33:$B$776,X$155)+'СЕТ СН'!$I$14+СВЦЭМ!$D$10+'СЕТ СН'!$I$6-'СЕТ СН'!$I$26</f>
        <v>1329.96533443</v>
      </c>
      <c r="Y162" s="36">
        <f>SUMIFS(СВЦЭМ!$D$33:$D$776,СВЦЭМ!$A$33:$A$776,$A162,СВЦЭМ!$B$33:$B$776,Y$155)+'СЕТ СН'!$I$14+СВЦЭМ!$D$10+'СЕТ СН'!$I$6-'СЕТ СН'!$I$26</f>
        <v>1373.61981199</v>
      </c>
    </row>
    <row r="163" spans="1:25" ht="15.75" x14ac:dyDescent="0.2">
      <c r="A163" s="35">
        <f t="shared" si="4"/>
        <v>43746</v>
      </c>
      <c r="B163" s="36">
        <f>SUMIFS(СВЦЭМ!$D$33:$D$776,СВЦЭМ!$A$33:$A$776,$A163,СВЦЭМ!$B$33:$B$776,B$155)+'СЕТ СН'!$I$14+СВЦЭМ!$D$10+'СЕТ СН'!$I$6-'СЕТ СН'!$I$26</f>
        <v>1338.7658747</v>
      </c>
      <c r="C163" s="36">
        <f>SUMIFS(СВЦЭМ!$D$33:$D$776,СВЦЭМ!$A$33:$A$776,$A163,СВЦЭМ!$B$33:$B$776,C$155)+'СЕТ СН'!$I$14+СВЦЭМ!$D$10+'СЕТ СН'!$I$6-'СЕТ СН'!$I$26</f>
        <v>1394.68230219</v>
      </c>
      <c r="D163" s="36">
        <f>SUMIFS(СВЦЭМ!$D$33:$D$776,СВЦЭМ!$A$33:$A$776,$A163,СВЦЭМ!$B$33:$B$776,D$155)+'СЕТ СН'!$I$14+СВЦЭМ!$D$10+'СЕТ СН'!$I$6-'СЕТ СН'!$I$26</f>
        <v>1386.6620262000001</v>
      </c>
      <c r="E163" s="36">
        <f>SUMIFS(СВЦЭМ!$D$33:$D$776,СВЦЭМ!$A$33:$A$776,$A163,СВЦЭМ!$B$33:$B$776,E$155)+'СЕТ СН'!$I$14+СВЦЭМ!$D$10+'СЕТ СН'!$I$6-'СЕТ СН'!$I$26</f>
        <v>1400.2532048</v>
      </c>
      <c r="F163" s="36">
        <f>SUMIFS(СВЦЭМ!$D$33:$D$776,СВЦЭМ!$A$33:$A$776,$A163,СВЦЭМ!$B$33:$B$776,F$155)+'СЕТ СН'!$I$14+СВЦЭМ!$D$10+'СЕТ СН'!$I$6-'СЕТ СН'!$I$26</f>
        <v>1398.8520426099999</v>
      </c>
      <c r="G163" s="36">
        <f>SUMIFS(СВЦЭМ!$D$33:$D$776,СВЦЭМ!$A$33:$A$776,$A163,СВЦЭМ!$B$33:$B$776,G$155)+'СЕТ СН'!$I$14+СВЦЭМ!$D$10+'СЕТ СН'!$I$6-'СЕТ СН'!$I$26</f>
        <v>1387.5770051899999</v>
      </c>
      <c r="H163" s="36">
        <f>SUMIFS(СВЦЭМ!$D$33:$D$776,СВЦЭМ!$A$33:$A$776,$A163,СВЦЭМ!$B$33:$B$776,H$155)+'СЕТ СН'!$I$14+СВЦЭМ!$D$10+'СЕТ СН'!$I$6-'СЕТ СН'!$I$26</f>
        <v>1362.9363054200001</v>
      </c>
      <c r="I163" s="36">
        <f>SUMIFS(СВЦЭМ!$D$33:$D$776,СВЦЭМ!$A$33:$A$776,$A163,СВЦЭМ!$B$33:$B$776,I$155)+'СЕТ СН'!$I$14+СВЦЭМ!$D$10+'СЕТ СН'!$I$6-'СЕТ СН'!$I$26</f>
        <v>1323.1499038900001</v>
      </c>
      <c r="J163" s="36">
        <f>SUMIFS(СВЦЭМ!$D$33:$D$776,СВЦЭМ!$A$33:$A$776,$A163,СВЦЭМ!$B$33:$B$776,J$155)+'СЕТ СН'!$I$14+СВЦЭМ!$D$10+'СЕТ СН'!$I$6-'СЕТ СН'!$I$26</f>
        <v>1297.04280558</v>
      </c>
      <c r="K163" s="36">
        <f>SUMIFS(СВЦЭМ!$D$33:$D$776,СВЦЭМ!$A$33:$A$776,$A163,СВЦЭМ!$B$33:$B$776,K$155)+'СЕТ СН'!$I$14+СВЦЭМ!$D$10+'СЕТ СН'!$I$6-'СЕТ СН'!$I$26</f>
        <v>1299.2346289000002</v>
      </c>
      <c r="L163" s="36">
        <f>SUMIFS(СВЦЭМ!$D$33:$D$776,СВЦЭМ!$A$33:$A$776,$A163,СВЦЭМ!$B$33:$B$776,L$155)+'СЕТ СН'!$I$14+СВЦЭМ!$D$10+'СЕТ СН'!$I$6-'СЕТ СН'!$I$26</f>
        <v>1303.2826154200002</v>
      </c>
      <c r="M163" s="36">
        <f>SUMIFS(СВЦЭМ!$D$33:$D$776,СВЦЭМ!$A$33:$A$776,$A163,СВЦЭМ!$B$33:$B$776,M$155)+'СЕТ СН'!$I$14+СВЦЭМ!$D$10+'СЕТ СН'!$I$6-'СЕТ СН'!$I$26</f>
        <v>1295.9786475800001</v>
      </c>
      <c r="N163" s="36">
        <f>SUMIFS(СВЦЭМ!$D$33:$D$776,СВЦЭМ!$A$33:$A$776,$A163,СВЦЭМ!$B$33:$B$776,N$155)+'СЕТ СН'!$I$14+СВЦЭМ!$D$10+'СЕТ СН'!$I$6-'СЕТ СН'!$I$26</f>
        <v>1276.5896055100002</v>
      </c>
      <c r="O163" s="36">
        <f>SUMIFS(СВЦЭМ!$D$33:$D$776,СВЦЭМ!$A$33:$A$776,$A163,СВЦЭМ!$B$33:$B$776,O$155)+'СЕТ СН'!$I$14+СВЦЭМ!$D$10+'СЕТ СН'!$I$6-'СЕТ СН'!$I$26</f>
        <v>1249.0990342</v>
      </c>
      <c r="P163" s="36">
        <f>SUMIFS(СВЦЭМ!$D$33:$D$776,СВЦЭМ!$A$33:$A$776,$A163,СВЦЭМ!$B$33:$B$776,P$155)+'СЕТ СН'!$I$14+СВЦЭМ!$D$10+'СЕТ СН'!$I$6-'СЕТ СН'!$I$26</f>
        <v>1299.72361288</v>
      </c>
      <c r="Q163" s="36">
        <f>SUMIFS(СВЦЭМ!$D$33:$D$776,СВЦЭМ!$A$33:$A$776,$A163,СВЦЭМ!$B$33:$B$776,Q$155)+'СЕТ СН'!$I$14+СВЦЭМ!$D$10+'СЕТ СН'!$I$6-'СЕТ СН'!$I$26</f>
        <v>1347.28837359</v>
      </c>
      <c r="R163" s="36">
        <f>SUMIFS(СВЦЭМ!$D$33:$D$776,СВЦЭМ!$A$33:$A$776,$A163,СВЦЭМ!$B$33:$B$776,R$155)+'СЕТ СН'!$I$14+СВЦЭМ!$D$10+'СЕТ СН'!$I$6-'СЕТ СН'!$I$26</f>
        <v>1244.20269656</v>
      </c>
      <c r="S163" s="36">
        <f>SUMIFS(СВЦЭМ!$D$33:$D$776,СВЦЭМ!$A$33:$A$776,$A163,СВЦЭМ!$B$33:$B$776,S$155)+'СЕТ СН'!$I$14+СВЦЭМ!$D$10+'СЕТ СН'!$I$6-'СЕТ СН'!$I$26</f>
        <v>1250.77515922</v>
      </c>
      <c r="T163" s="36">
        <f>SUMIFS(СВЦЭМ!$D$33:$D$776,СВЦЭМ!$A$33:$A$776,$A163,СВЦЭМ!$B$33:$B$776,T$155)+'СЕТ СН'!$I$14+СВЦЭМ!$D$10+'СЕТ СН'!$I$6-'СЕТ СН'!$I$26</f>
        <v>1264.41761526</v>
      </c>
      <c r="U163" s="36">
        <f>SUMIFS(СВЦЭМ!$D$33:$D$776,СВЦЭМ!$A$33:$A$776,$A163,СВЦЭМ!$B$33:$B$776,U$155)+'СЕТ СН'!$I$14+СВЦЭМ!$D$10+'СЕТ СН'!$I$6-'СЕТ СН'!$I$26</f>
        <v>1287.48054871</v>
      </c>
      <c r="V163" s="36">
        <f>SUMIFS(СВЦЭМ!$D$33:$D$776,СВЦЭМ!$A$33:$A$776,$A163,СВЦЭМ!$B$33:$B$776,V$155)+'СЕТ СН'!$I$14+СВЦЭМ!$D$10+'СЕТ СН'!$I$6-'СЕТ СН'!$I$26</f>
        <v>1291.68115158</v>
      </c>
      <c r="W163" s="36">
        <f>SUMIFS(СВЦЭМ!$D$33:$D$776,СВЦЭМ!$A$33:$A$776,$A163,СВЦЭМ!$B$33:$B$776,W$155)+'СЕТ СН'!$I$14+СВЦЭМ!$D$10+'СЕТ СН'!$I$6-'СЕТ СН'!$I$26</f>
        <v>1279.7182493700002</v>
      </c>
      <c r="X163" s="36">
        <f>SUMIFS(СВЦЭМ!$D$33:$D$776,СВЦЭМ!$A$33:$A$776,$A163,СВЦЭМ!$B$33:$B$776,X$155)+'СЕТ СН'!$I$14+СВЦЭМ!$D$10+'СЕТ СН'!$I$6-'СЕТ СН'!$I$26</f>
        <v>1244.4513730600002</v>
      </c>
      <c r="Y163" s="36">
        <f>SUMIFS(СВЦЭМ!$D$33:$D$776,СВЦЭМ!$A$33:$A$776,$A163,СВЦЭМ!$B$33:$B$776,Y$155)+'СЕТ СН'!$I$14+СВЦЭМ!$D$10+'СЕТ СН'!$I$6-'СЕТ СН'!$I$26</f>
        <v>1221.72142807</v>
      </c>
    </row>
    <row r="164" spans="1:25" ht="15.75" x14ac:dyDescent="0.2">
      <c r="A164" s="35">
        <f t="shared" si="4"/>
        <v>43747</v>
      </c>
      <c r="B164" s="36">
        <f>SUMIFS(СВЦЭМ!$D$33:$D$776,СВЦЭМ!$A$33:$A$776,$A164,СВЦЭМ!$B$33:$B$776,B$155)+'СЕТ СН'!$I$14+СВЦЭМ!$D$10+'СЕТ СН'!$I$6-'СЕТ СН'!$I$26</f>
        <v>1358.9760983800002</v>
      </c>
      <c r="C164" s="36">
        <f>SUMIFS(СВЦЭМ!$D$33:$D$776,СВЦЭМ!$A$33:$A$776,$A164,СВЦЭМ!$B$33:$B$776,C$155)+'СЕТ СН'!$I$14+СВЦЭМ!$D$10+'СЕТ СН'!$I$6-'СЕТ СН'!$I$26</f>
        <v>1394.1926269200001</v>
      </c>
      <c r="D164" s="36">
        <f>SUMIFS(СВЦЭМ!$D$33:$D$776,СВЦЭМ!$A$33:$A$776,$A164,СВЦЭМ!$B$33:$B$776,D$155)+'СЕТ СН'!$I$14+СВЦЭМ!$D$10+'СЕТ СН'!$I$6-'СЕТ СН'!$I$26</f>
        <v>1419.63647156</v>
      </c>
      <c r="E164" s="36">
        <f>SUMIFS(СВЦЭМ!$D$33:$D$776,СВЦЭМ!$A$33:$A$776,$A164,СВЦЭМ!$B$33:$B$776,E$155)+'СЕТ СН'!$I$14+СВЦЭМ!$D$10+'СЕТ СН'!$I$6-'СЕТ СН'!$I$26</f>
        <v>1431.4011268200002</v>
      </c>
      <c r="F164" s="36">
        <f>SUMIFS(СВЦЭМ!$D$33:$D$776,СВЦЭМ!$A$33:$A$776,$A164,СВЦЭМ!$B$33:$B$776,F$155)+'СЕТ СН'!$I$14+СВЦЭМ!$D$10+'СЕТ СН'!$I$6-'СЕТ СН'!$I$26</f>
        <v>1433.6435386600001</v>
      </c>
      <c r="G164" s="36">
        <f>SUMIFS(СВЦЭМ!$D$33:$D$776,СВЦЭМ!$A$33:$A$776,$A164,СВЦЭМ!$B$33:$B$776,G$155)+'СЕТ СН'!$I$14+СВЦЭМ!$D$10+'СЕТ СН'!$I$6-'СЕТ СН'!$I$26</f>
        <v>1413.96990678</v>
      </c>
      <c r="H164" s="36">
        <f>SUMIFS(СВЦЭМ!$D$33:$D$776,СВЦЭМ!$A$33:$A$776,$A164,СВЦЭМ!$B$33:$B$776,H$155)+'СЕТ СН'!$I$14+СВЦЭМ!$D$10+'СЕТ СН'!$I$6-'СЕТ СН'!$I$26</f>
        <v>1377.2142095899999</v>
      </c>
      <c r="I164" s="36">
        <f>SUMIFS(СВЦЭМ!$D$33:$D$776,СВЦЭМ!$A$33:$A$776,$A164,СВЦЭМ!$B$33:$B$776,I$155)+'СЕТ СН'!$I$14+СВЦЭМ!$D$10+'СЕТ СН'!$I$6-'СЕТ СН'!$I$26</f>
        <v>1351.92598174</v>
      </c>
      <c r="J164" s="36">
        <f>SUMIFS(СВЦЭМ!$D$33:$D$776,СВЦЭМ!$A$33:$A$776,$A164,СВЦЭМ!$B$33:$B$776,J$155)+'СЕТ СН'!$I$14+СВЦЭМ!$D$10+'СЕТ СН'!$I$6-'СЕТ СН'!$I$26</f>
        <v>1357.0788294399999</v>
      </c>
      <c r="K164" s="36">
        <f>SUMIFS(СВЦЭМ!$D$33:$D$776,СВЦЭМ!$A$33:$A$776,$A164,СВЦЭМ!$B$33:$B$776,K$155)+'СЕТ СН'!$I$14+СВЦЭМ!$D$10+'СЕТ СН'!$I$6-'СЕТ СН'!$I$26</f>
        <v>1369.8766384099999</v>
      </c>
      <c r="L164" s="36">
        <f>SUMIFS(СВЦЭМ!$D$33:$D$776,СВЦЭМ!$A$33:$A$776,$A164,СВЦЭМ!$B$33:$B$776,L$155)+'СЕТ СН'!$I$14+СВЦЭМ!$D$10+'СЕТ СН'!$I$6-'СЕТ СН'!$I$26</f>
        <v>1372.2045628199999</v>
      </c>
      <c r="M164" s="36">
        <f>SUMIFS(СВЦЭМ!$D$33:$D$776,СВЦЭМ!$A$33:$A$776,$A164,СВЦЭМ!$B$33:$B$776,M$155)+'СЕТ СН'!$I$14+СВЦЭМ!$D$10+'СЕТ СН'!$I$6-'СЕТ СН'!$I$26</f>
        <v>1367.6488735500002</v>
      </c>
      <c r="N164" s="36">
        <f>SUMIFS(СВЦЭМ!$D$33:$D$776,СВЦЭМ!$A$33:$A$776,$A164,СВЦЭМ!$B$33:$B$776,N$155)+'СЕТ СН'!$I$14+СВЦЭМ!$D$10+'СЕТ СН'!$I$6-'СЕТ СН'!$I$26</f>
        <v>1319.5309846</v>
      </c>
      <c r="O164" s="36">
        <f>SUMIFS(СВЦЭМ!$D$33:$D$776,СВЦЭМ!$A$33:$A$776,$A164,СВЦЭМ!$B$33:$B$776,O$155)+'СЕТ СН'!$I$14+СВЦЭМ!$D$10+'СЕТ СН'!$I$6-'СЕТ СН'!$I$26</f>
        <v>1297.4180750099999</v>
      </c>
      <c r="P164" s="36">
        <f>SUMIFS(СВЦЭМ!$D$33:$D$776,СВЦЭМ!$A$33:$A$776,$A164,СВЦЭМ!$B$33:$B$776,P$155)+'СЕТ СН'!$I$14+СВЦЭМ!$D$10+'СЕТ СН'!$I$6-'СЕТ СН'!$I$26</f>
        <v>1298.9340579899999</v>
      </c>
      <c r="Q164" s="36">
        <f>SUMIFS(СВЦЭМ!$D$33:$D$776,СВЦЭМ!$A$33:$A$776,$A164,СВЦЭМ!$B$33:$B$776,Q$155)+'СЕТ СН'!$I$14+СВЦЭМ!$D$10+'СЕТ СН'!$I$6-'СЕТ СН'!$I$26</f>
        <v>1298.6315650000001</v>
      </c>
      <c r="R164" s="36">
        <f>SUMIFS(СВЦЭМ!$D$33:$D$776,СВЦЭМ!$A$33:$A$776,$A164,СВЦЭМ!$B$33:$B$776,R$155)+'СЕТ СН'!$I$14+СВЦЭМ!$D$10+'СЕТ СН'!$I$6-'СЕТ СН'!$I$26</f>
        <v>1290.5637333099999</v>
      </c>
      <c r="S164" s="36">
        <f>SUMIFS(СВЦЭМ!$D$33:$D$776,СВЦЭМ!$A$33:$A$776,$A164,СВЦЭМ!$B$33:$B$776,S$155)+'СЕТ СН'!$I$14+СВЦЭМ!$D$10+'СЕТ СН'!$I$6-'СЕТ СН'!$I$26</f>
        <v>1293.4359861600001</v>
      </c>
      <c r="T164" s="36">
        <f>SUMIFS(СВЦЭМ!$D$33:$D$776,СВЦЭМ!$A$33:$A$776,$A164,СВЦЭМ!$B$33:$B$776,T$155)+'СЕТ СН'!$I$14+СВЦЭМ!$D$10+'СЕТ СН'!$I$6-'СЕТ СН'!$I$26</f>
        <v>1316.0627564700001</v>
      </c>
      <c r="U164" s="36">
        <f>SUMIFS(СВЦЭМ!$D$33:$D$776,СВЦЭМ!$A$33:$A$776,$A164,СВЦЭМ!$B$33:$B$776,U$155)+'СЕТ СН'!$I$14+СВЦЭМ!$D$10+'СЕТ СН'!$I$6-'СЕТ СН'!$I$26</f>
        <v>1307.0930905</v>
      </c>
      <c r="V164" s="36">
        <f>SUMIFS(СВЦЭМ!$D$33:$D$776,СВЦЭМ!$A$33:$A$776,$A164,СВЦЭМ!$B$33:$B$776,V$155)+'СЕТ СН'!$I$14+СВЦЭМ!$D$10+'СЕТ СН'!$I$6-'СЕТ СН'!$I$26</f>
        <v>1299.3215645999999</v>
      </c>
      <c r="W164" s="36">
        <f>SUMIFS(СВЦЭМ!$D$33:$D$776,СВЦЭМ!$A$33:$A$776,$A164,СВЦЭМ!$B$33:$B$776,W$155)+'СЕТ СН'!$I$14+СВЦЭМ!$D$10+'СЕТ СН'!$I$6-'СЕТ СН'!$I$26</f>
        <v>1315.4572955799999</v>
      </c>
      <c r="X164" s="36">
        <f>SUMIFS(СВЦЭМ!$D$33:$D$776,СВЦЭМ!$A$33:$A$776,$A164,СВЦЭМ!$B$33:$B$776,X$155)+'СЕТ СН'!$I$14+СВЦЭМ!$D$10+'СЕТ СН'!$I$6-'СЕТ СН'!$I$26</f>
        <v>1292.4727708400001</v>
      </c>
      <c r="Y164" s="36">
        <f>SUMIFS(СВЦЭМ!$D$33:$D$776,СВЦЭМ!$A$33:$A$776,$A164,СВЦЭМ!$B$33:$B$776,Y$155)+'СЕТ СН'!$I$14+СВЦЭМ!$D$10+'СЕТ СН'!$I$6-'СЕТ СН'!$I$26</f>
        <v>1304.86259666</v>
      </c>
    </row>
    <row r="165" spans="1:25" ht="15.75" x14ac:dyDescent="0.2">
      <c r="A165" s="35">
        <f t="shared" si="4"/>
        <v>43748</v>
      </c>
      <c r="B165" s="36">
        <f>SUMIFS(СВЦЭМ!$D$33:$D$776,СВЦЭМ!$A$33:$A$776,$A165,СВЦЭМ!$B$33:$B$776,B$155)+'СЕТ СН'!$I$14+СВЦЭМ!$D$10+'СЕТ СН'!$I$6-'СЕТ СН'!$I$26</f>
        <v>1461.3258967199999</v>
      </c>
      <c r="C165" s="36">
        <f>SUMIFS(СВЦЭМ!$D$33:$D$776,СВЦЭМ!$A$33:$A$776,$A165,СВЦЭМ!$B$33:$B$776,C$155)+'СЕТ СН'!$I$14+СВЦЭМ!$D$10+'СЕТ СН'!$I$6-'СЕТ СН'!$I$26</f>
        <v>1503.89012994</v>
      </c>
      <c r="D165" s="36">
        <f>SUMIFS(СВЦЭМ!$D$33:$D$776,СВЦЭМ!$A$33:$A$776,$A165,СВЦЭМ!$B$33:$B$776,D$155)+'СЕТ СН'!$I$14+СВЦЭМ!$D$10+'СЕТ СН'!$I$6-'СЕТ СН'!$I$26</f>
        <v>1525.7812658600001</v>
      </c>
      <c r="E165" s="36">
        <f>SUMIFS(СВЦЭМ!$D$33:$D$776,СВЦЭМ!$A$33:$A$776,$A165,СВЦЭМ!$B$33:$B$776,E$155)+'СЕТ СН'!$I$14+СВЦЭМ!$D$10+'СЕТ СН'!$I$6-'СЕТ СН'!$I$26</f>
        <v>1533.7640763200002</v>
      </c>
      <c r="F165" s="36">
        <f>SUMIFS(СВЦЭМ!$D$33:$D$776,СВЦЭМ!$A$33:$A$776,$A165,СВЦЭМ!$B$33:$B$776,F$155)+'СЕТ СН'!$I$14+СВЦЭМ!$D$10+'СЕТ СН'!$I$6-'СЕТ СН'!$I$26</f>
        <v>1538.8504267799999</v>
      </c>
      <c r="G165" s="36">
        <f>SUMIFS(СВЦЭМ!$D$33:$D$776,СВЦЭМ!$A$33:$A$776,$A165,СВЦЭМ!$B$33:$B$776,G$155)+'СЕТ СН'!$I$14+СВЦЭМ!$D$10+'СЕТ СН'!$I$6-'СЕТ СН'!$I$26</f>
        <v>1520.5922023200001</v>
      </c>
      <c r="H165" s="36">
        <f>SUMIFS(СВЦЭМ!$D$33:$D$776,СВЦЭМ!$A$33:$A$776,$A165,СВЦЭМ!$B$33:$B$776,H$155)+'СЕТ СН'!$I$14+СВЦЭМ!$D$10+'СЕТ СН'!$I$6-'СЕТ СН'!$I$26</f>
        <v>1486.94113887</v>
      </c>
      <c r="I165" s="36">
        <f>SUMIFS(СВЦЭМ!$D$33:$D$776,СВЦЭМ!$A$33:$A$776,$A165,СВЦЭМ!$B$33:$B$776,I$155)+'СЕТ СН'!$I$14+СВЦЭМ!$D$10+'СЕТ СН'!$I$6-'СЕТ СН'!$I$26</f>
        <v>1398.0416169499999</v>
      </c>
      <c r="J165" s="36">
        <f>SUMIFS(СВЦЭМ!$D$33:$D$776,СВЦЭМ!$A$33:$A$776,$A165,СВЦЭМ!$B$33:$B$776,J$155)+'СЕТ СН'!$I$14+СВЦЭМ!$D$10+'СЕТ СН'!$I$6-'СЕТ СН'!$I$26</f>
        <v>1386.9211411700001</v>
      </c>
      <c r="K165" s="36">
        <f>SUMIFS(СВЦЭМ!$D$33:$D$776,СВЦЭМ!$A$33:$A$776,$A165,СВЦЭМ!$B$33:$B$776,K$155)+'СЕТ СН'!$I$14+СВЦЭМ!$D$10+'СЕТ СН'!$I$6-'СЕТ СН'!$I$26</f>
        <v>1380.7656490499999</v>
      </c>
      <c r="L165" s="36">
        <f>SUMIFS(СВЦЭМ!$D$33:$D$776,СВЦЭМ!$A$33:$A$776,$A165,СВЦЭМ!$B$33:$B$776,L$155)+'СЕТ СН'!$I$14+СВЦЭМ!$D$10+'СЕТ СН'!$I$6-'СЕТ СН'!$I$26</f>
        <v>1377.61115982</v>
      </c>
      <c r="M165" s="36">
        <f>SUMIFS(СВЦЭМ!$D$33:$D$776,СВЦЭМ!$A$33:$A$776,$A165,СВЦЭМ!$B$33:$B$776,M$155)+'СЕТ СН'!$I$14+СВЦЭМ!$D$10+'СЕТ СН'!$I$6-'СЕТ СН'!$I$26</f>
        <v>1383.9825954400001</v>
      </c>
      <c r="N165" s="36">
        <f>SUMIFS(СВЦЭМ!$D$33:$D$776,СВЦЭМ!$A$33:$A$776,$A165,СВЦЭМ!$B$33:$B$776,N$155)+'СЕТ СН'!$I$14+СВЦЭМ!$D$10+'СЕТ СН'!$I$6-'СЕТ СН'!$I$26</f>
        <v>1348.58564725</v>
      </c>
      <c r="O165" s="36">
        <f>SUMIFS(СВЦЭМ!$D$33:$D$776,СВЦЭМ!$A$33:$A$776,$A165,СВЦЭМ!$B$33:$B$776,O$155)+'СЕТ СН'!$I$14+СВЦЭМ!$D$10+'СЕТ СН'!$I$6-'СЕТ СН'!$I$26</f>
        <v>1309.9135029600002</v>
      </c>
      <c r="P165" s="36">
        <f>SUMIFS(СВЦЭМ!$D$33:$D$776,СВЦЭМ!$A$33:$A$776,$A165,СВЦЭМ!$B$33:$B$776,P$155)+'СЕТ СН'!$I$14+СВЦЭМ!$D$10+'СЕТ СН'!$I$6-'СЕТ СН'!$I$26</f>
        <v>1312.2636342400001</v>
      </c>
      <c r="Q165" s="36">
        <f>SUMIFS(СВЦЭМ!$D$33:$D$776,СВЦЭМ!$A$33:$A$776,$A165,СВЦЭМ!$B$33:$B$776,Q$155)+'СЕТ СН'!$I$14+СВЦЭМ!$D$10+'СЕТ СН'!$I$6-'СЕТ СН'!$I$26</f>
        <v>1312.0566822599999</v>
      </c>
      <c r="R165" s="36">
        <f>SUMIFS(СВЦЭМ!$D$33:$D$776,СВЦЭМ!$A$33:$A$776,$A165,СВЦЭМ!$B$33:$B$776,R$155)+'СЕТ СН'!$I$14+СВЦЭМ!$D$10+'СЕТ СН'!$I$6-'СЕТ СН'!$I$26</f>
        <v>1312.4829466599999</v>
      </c>
      <c r="S165" s="36">
        <f>SUMIFS(СВЦЭМ!$D$33:$D$776,СВЦЭМ!$A$33:$A$776,$A165,СВЦЭМ!$B$33:$B$776,S$155)+'СЕТ СН'!$I$14+СВЦЭМ!$D$10+'СЕТ СН'!$I$6-'СЕТ СН'!$I$26</f>
        <v>1321.47028039</v>
      </c>
      <c r="T165" s="36">
        <f>SUMIFS(СВЦЭМ!$D$33:$D$776,СВЦЭМ!$A$33:$A$776,$A165,СВЦЭМ!$B$33:$B$776,T$155)+'СЕТ СН'!$I$14+СВЦЭМ!$D$10+'СЕТ СН'!$I$6-'СЕТ СН'!$I$26</f>
        <v>1327.53105572</v>
      </c>
      <c r="U165" s="36">
        <f>SUMIFS(СВЦЭМ!$D$33:$D$776,СВЦЭМ!$A$33:$A$776,$A165,СВЦЭМ!$B$33:$B$776,U$155)+'СЕТ СН'!$I$14+СВЦЭМ!$D$10+'СЕТ СН'!$I$6-'СЕТ СН'!$I$26</f>
        <v>1343.16899687</v>
      </c>
      <c r="V165" s="36">
        <f>SUMIFS(СВЦЭМ!$D$33:$D$776,СВЦЭМ!$A$33:$A$776,$A165,СВЦЭМ!$B$33:$B$776,V$155)+'СЕТ СН'!$I$14+СВЦЭМ!$D$10+'СЕТ СН'!$I$6-'СЕТ СН'!$I$26</f>
        <v>1340.8270496099999</v>
      </c>
      <c r="W165" s="36">
        <f>SUMIFS(СВЦЭМ!$D$33:$D$776,СВЦЭМ!$A$33:$A$776,$A165,СВЦЭМ!$B$33:$B$776,W$155)+'СЕТ СН'!$I$14+СВЦЭМ!$D$10+'СЕТ СН'!$I$6-'СЕТ СН'!$I$26</f>
        <v>1334.1208524900001</v>
      </c>
      <c r="X165" s="36">
        <f>SUMIFS(СВЦЭМ!$D$33:$D$776,СВЦЭМ!$A$33:$A$776,$A165,СВЦЭМ!$B$33:$B$776,X$155)+'СЕТ СН'!$I$14+СВЦЭМ!$D$10+'СЕТ СН'!$I$6-'СЕТ СН'!$I$26</f>
        <v>1324.63887544</v>
      </c>
      <c r="Y165" s="36">
        <f>SUMIFS(СВЦЭМ!$D$33:$D$776,СВЦЭМ!$A$33:$A$776,$A165,СВЦЭМ!$B$33:$B$776,Y$155)+'СЕТ СН'!$I$14+СВЦЭМ!$D$10+'СЕТ СН'!$I$6-'СЕТ СН'!$I$26</f>
        <v>1352.47250145</v>
      </c>
    </row>
    <row r="166" spans="1:25" ht="15.75" x14ac:dyDescent="0.2">
      <c r="A166" s="35">
        <f t="shared" si="4"/>
        <v>43749</v>
      </c>
      <c r="B166" s="36">
        <f>SUMIFS(СВЦЭМ!$D$33:$D$776,СВЦЭМ!$A$33:$A$776,$A166,СВЦЭМ!$B$33:$B$776,B$155)+'СЕТ СН'!$I$14+СВЦЭМ!$D$10+'СЕТ СН'!$I$6-'СЕТ СН'!$I$26</f>
        <v>1417.8256413600002</v>
      </c>
      <c r="C166" s="36">
        <f>SUMIFS(СВЦЭМ!$D$33:$D$776,СВЦЭМ!$A$33:$A$776,$A166,СВЦЭМ!$B$33:$B$776,C$155)+'СЕТ СН'!$I$14+СВЦЭМ!$D$10+'СЕТ СН'!$I$6-'СЕТ СН'!$I$26</f>
        <v>1475.82217156</v>
      </c>
      <c r="D166" s="36">
        <f>SUMIFS(СВЦЭМ!$D$33:$D$776,СВЦЭМ!$A$33:$A$776,$A166,СВЦЭМ!$B$33:$B$776,D$155)+'СЕТ СН'!$I$14+СВЦЭМ!$D$10+'СЕТ СН'!$I$6-'СЕТ СН'!$I$26</f>
        <v>1486.9133248100002</v>
      </c>
      <c r="E166" s="36">
        <f>SUMIFS(СВЦЭМ!$D$33:$D$776,СВЦЭМ!$A$33:$A$776,$A166,СВЦЭМ!$B$33:$B$776,E$155)+'СЕТ СН'!$I$14+СВЦЭМ!$D$10+'СЕТ СН'!$I$6-'СЕТ СН'!$I$26</f>
        <v>1492.24064879</v>
      </c>
      <c r="F166" s="36">
        <f>SUMIFS(СВЦЭМ!$D$33:$D$776,СВЦЭМ!$A$33:$A$776,$A166,СВЦЭМ!$B$33:$B$776,F$155)+'СЕТ СН'!$I$14+СВЦЭМ!$D$10+'СЕТ СН'!$I$6-'СЕТ СН'!$I$26</f>
        <v>1486.82586672</v>
      </c>
      <c r="G166" s="36">
        <f>SUMIFS(СВЦЭМ!$D$33:$D$776,СВЦЭМ!$A$33:$A$776,$A166,СВЦЭМ!$B$33:$B$776,G$155)+'СЕТ СН'!$I$14+СВЦЭМ!$D$10+'СЕТ СН'!$I$6-'СЕТ СН'!$I$26</f>
        <v>1470.0669675200002</v>
      </c>
      <c r="H166" s="36">
        <f>SUMIFS(СВЦЭМ!$D$33:$D$776,СВЦЭМ!$A$33:$A$776,$A166,СВЦЭМ!$B$33:$B$776,H$155)+'СЕТ СН'!$I$14+СВЦЭМ!$D$10+'СЕТ СН'!$I$6-'СЕТ СН'!$I$26</f>
        <v>1427.5136191900001</v>
      </c>
      <c r="I166" s="36">
        <f>SUMIFS(СВЦЭМ!$D$33:$D$776,СВЦЭМ!$A$33:$A$776,$A166,СВЦЭМ!$B$33:$B$776,I$155)+'СЕТ СН'!$I$14+СВЦЭМ!$D$10+'СЕТ СН'!$I$6-'СЕТ СН'!$I$26</f>
        <v>1404.5976117300002</v>
      </c>
      <c r="J166" s="36">
        <f>SUMIFS(СВЦЭМ!$D$33:$D$776,СВЦЭМ!$A$33:$A$776,$A166,СВЦЭМ!$B$33:$B$776,J$155)+'СЕТ СН'!$I$14+СВЦЭМ!$D$10+'СЕТ СН'!$I$6-'СЕТ СН'!$I$26</f>
        <v>1383.24989712</v>
      </c>
      <c r="K166" s="36">
        <f>SUMIFS(СВЦЭМ!$D$33:$D$776,СВЦЭМ!$A$33:$A$776,$A166,СВЦЭМ!$B$33:$B$776,K$155)+'СЕТ СН'!$I$14+СВЦЭМ!$D$10+'СЕТ СН'!$I$6-'СЕТ СН'!$I$26</f>
        <v>1372.3211191600001</v>
      </c>
      <c r="L166" s="36">
        <f>SUMIFS(СВЦЭМ!$D$33:$D$776,СВЦЭМ!$A$33:$A$776,$A166,СВЦЭМ!$B$33:$B$776,L$155)+'СЕТ СН'!$I$14+СВЦЭМ!$D$10+'СЕТ СН'!$I$6-'СЕТ СН'!$I$26</f>
        <v>1372.9786320799999</v>
      </c>
      <c r="M166" s="36">
        <f>SUMIFS(СВЦЭМ!$D$33:$D$776,СВЦЭМ!$A$33:$A$776,$A166,СВЦЭМ!$B$33:$B$776,M$155)+'СЕТ СН'!$I$14+СВЦЭМ!$D$10+'СЕТ СН'!$I$6-'СЕТ СН'!$I$26</f>
        <v>1375.8969634300001</v>
      </c>
      <c r="N166" s="36">
        <f>SUMIFS(СВЦЭМ!$D$33:$D$776,СВЦЭМ!$A$33:$A$776,$A166,СВЦЭМ!$B$33:$B$776,N$155)+'СЕТ СН'!$I$14+СВЦЭМ!$D$10+'СЕТ СН'!$I$6-'СЕТ СН'!$I$26</f>
        <v>1346.1519188699999</v>
      </c>
      <c r="O166" s="36">
        <f>SUMIFS(СВЦЭМ!$D$33:$D$776,СВЦЭМ!$A$33:$A$776,$A166,СВЦЭМ!$B$33:$B$776,O$155)+'СЕТ СН'!$I$14+СВЦЭМ!$D$10+'СЕТ СН'!$I$6-'СЕТ СН'!$I$26</f>
        <v>1322.2477790400001</v>
      </c>
      <c r="P166" s="36">
        <f>SUMIFS(СВЦЭМ!$D$33:$D$776,СВЦЭМ!$A$33:$A$776,$A166,СВЦЭМ!$B$33:$B$776,P$155)+'СЕТ СН'!$I$14+СВЦЭМ!$D$10+'СЕТ СН'!$I$6-'СЕТ СН'!$I$26</f>
        <v>1333.27037331</v>
      </c>
      <c r="Q166" s="36">
        <f>SUMIFS(СВЦЭМ!$D$33:$D$776,СВЦЭМ!$A$33:$A$776,$A166,СВЦЭМ!$B$33:$B$776,Q$155)+'СЕТ СН'!$I$14+СВЦЭМ!$D$10+'СЕТ СН'!$I$6-'СЕТ СН'!$I$26</f>
        <v>1334.6420373599999</v>
      </c>
      <c r="R166" s="36">
        <f>SUMIFS(СВЦЭМ!$D$33:$D$776,СВЦЭМ!$A$33:$A$776,$A166,СВЦЭМ!$B$33:$B$776,R$155)+'СЕТ СН'!$I$14+СВЦЭМ!$D$10+'СЕТ СН'!$I$6-'СЕТ СН'!$I$26</f>
        <v>1331.3313936</v>
      </c>
      <c r="S166" s="36">
        <f>SUMIFS(СВЦЭМ!$D$33:$D$776,СВЦЭМ!$A$33:$A$776,$A166,СВЦЭМ!$B$33:$B$776,S$155)+'СЕТ СН'!$I$14+СВЦЭМ!$D$10+'СЕТ СН'!$I$6-'СЕТ СН'!$I$26</f>
        <v>1321.1168652800002</v>
      </c>
      <c r="T166" s="36">
        <f>SUMIFS(СВЦЭМ!$D$33:$D$776,СВЦЭМ!$A$33:$A$776,$A166,СВЦЭМ!$B$33:$B$776,T$155)+'СЕТ СН'!$I$14+СВЦЭМ!$D$10+'СЕТ СН'!$I$6-'СЕТ СН'!$I$26</f>
        <v>1307.07391005</v>
      </c>
      <c r="U166" s="36">
        <f>SUMIFS(СВЦЭМ!$D$33:$D$776,СВЦЭМ!$A$33:$A$776,$A166,СВЦЭМ!$B$33:$B$776,U$155)+'СЕТ СН'!$I$14+СВЦЭМ!$D$10+'СЕТ СН'!$I$6-'СЕТ СН'!$I$26</f>
        <v>1331.5607311399999</v>
      </c>
      <c r="V166" s="36">
        <f>SUMIFS(СВЦЭМ!$D$33:$D$776,СВЦЭМ!$A$33:$A$776,$A166,СВЦЭМ!$B$33:$B$776,V$155)+'СЕТ СН'!$I$14+СВЦЭМ!$D$10+'СЕТ СН'!$I$6-'СЕТ СН'!$I$26</f>
        <v>1353.3252861800001</v>
      </c>
      <c r="W166" s="36">
        <f>SUMIFS(СВЦЭМ!$D$33:$D$776,СВЦЭМ!$A$33:$A$776,$A166,СВЦЭМ!$B$33:$B$776,W$155)+'СЕТ СН'!$I$14+СВЦЭМ!$D$10+'СЕТ СН'!$I$6-'СЕТ СН'!$I$26</f>
        <v>1359.88348002</v>
      </c>
      <c r="X166" s="36">
        <f>SUMIFS(СВЦЭМ!$D$33:$D$776,СВЦЭМ!$A$33:$A$776,$A166,СВЦЭМ!$B$33:$B$776,X$155)+'СЕТ СН'!$I$14+СВЦЭМ!$D$10+'СЕТ СН'!$I$6-'СЕТ СН'!$I$26</f>
        <v>1363.75574044</v>
      </c>
      <c r="Y166" s="36">
        <f>SUMIFS(СВЦЭМ!$D$33:$D$776,СВЦЭМ!$A$33:$A$776,$A166,СВЦЭМ!$B$33:$B$776,Y$155)+'СЕТ СН'!$I$14+СВЦЭМ!$D$10+'СЕТ СН'!$I$6-'СЕТ СН'!$I$26</f>
        <v>1396.04819393</v>
      </c>
    </row>
    <row r="167" spans="1:25" ht="15.75" x14ac:dyDescent="0.2">
      <c r="A167" s="35">
        <f t="shared" si="4"/>
        <v>43750</v>
      </c>
      <c r="B167" s="36">
        <f>SUMIFS(СВЦЭМ!$D$33:$D$776,СВЦЭМ!$A$33:$A$776,$A167,СВЦЭМ!$B$33:$B$776,B$155)+'СЕТ СН'!$I$14+СВЦЭМ!$D$10+'СЕТ СН'!$I$6-'СЕТ СН'!$I$26</f>
        <v>1387.2247288900001</v>
      </c>
      <c r="C167" s="36">
        <f>SUMIFS(СВЦЭМ!$D$33:$D$776,СВЦЭМ!$A$33:$A$776,$A167,СВЦЭМ!$B$33:$B$776,C$155)+'СЕТ СН'!$I$14+СВЦЭМ!$D$10+'СЕТ СН'!$I$6-'СЕТ СН'!$I$26</f>
        <v>1385.4847732000001</v>
      </c>
      <c r="D167" s="36">
        <f>SUMIFS(СВЦЭМ!$D$33:$D$776,СВЦЭМ!$A$33:$A$776,$A167,СВЦЭМ!$B$33:$B$776,D$155)+'СЕТ СН'!$I$14+СВЦЭМ!$D$10+'СЕТ СН'!$I$6-'СЕТ СН'!$I$26</f>
        <v>1386.0678084000001</v>
      </c>
      <c r="E167" s="36">
        <f>SUMIFS(СВЦЭМ!$D$33:$D$776,СВЦЭМ!$A$33:$A$776,$A167,СВЦЭМ!$B$33:$B$776,E$155)+'СЕТ СН'!$I$14+СВЦЭМ!$D$10+'СЕТ СН'!$I$6-'СЕТ СН'!$I$26</f>
        <v>1396.31535031</v>
      </c>
      <c r="F167" s="36">
        <f>SUMIFS(СВЦЭМ!$D$33:$D$776,СВЦЭМ!$A$33:$A$776,$A167,СВЦЭМ!$B$33:$B$776,F$155)+'СЕТ СН'!$I$14+СВЦЭМ!$D$10+'СЕТ СН'!$I$6-'СЕТ СН'!$I$26</f>
        <v>1403.1977583500002</v>
      </c>
      <c r="G167" s="36">
        <f>SUMIFS(СВЦЭМ!$D$33:$D$776,СВЦЭМ!$A$33:$A$776,$A167,СВЦЭМ!$B$33:$B$776,G$155)+'СЕТ СН'!$I$14+СВЦЭМ!$D$10+'СЕТ СН'!$I$6-'СЕТ СН'!$I$26</f>
        <v>1395.1361994200001</v>
      </c>
      <c r="H167" s="36">
        <f>SUMIFS(СВЦЭМ!$D$33:$D$776,СВЦЭМ!$A$33:$A$776,$A167,СВЦЭМ!$B$33:$B$776,H$155)+'СЕТ СН'!$I$14+СВЦЭМ!$D$10+'СЕТ СН'!$I$6-'СЕТ СН'!$I$26</f>
        <v>1374.7862098999999</v>
      </c>
      <c r="I167" s="36">
        <f>SUMIFS(СВЦЭМ!$D$33:$D$776,СВЦЭМ!$A$33:$A$776,$A167,СВЦЭМ!$B$33:$B$776,I$155)+'СЕТ СН'!$I$14+СВЦЭМ!$D$10+'СЕТ СН'!$I$6-'СЕТ СН'!$I$26</f>
        <v>1406.4814773200001</v>
      </c>
      <c r="J167" s="36">
        <f>SUMIFS(СВЦЭМ!$D$33:$D$776,СВЦЭМ!$A$33:$A$776,$A167,СВЦЭМ!$B$33:$B$776,J$155)+'СЕТ СН'!$I$14+СВЦЭМ!$D$10+'СЕТ СН'!$I$6-'СЕТ СН'!$I$26</f>
        <v>1414.10844458</v>
      </c>
      <c r="K167" s="36">
        <f>SUMIFS(СВЦЭМ!$D$33:$D$776,СВЦЭМ!$A$33:$A$776,$A167,СВЦЭМ!$B$33:$B$776,K$155)+'СЕТ СН'!$I$14+СВЦЭМ!$D$10+'СЕТ СН'!$I$6-'СЕТ СН'!$I$26</f>
        <v>1416.6316830199999</v>
      </c>
      <c r="L167" s="36">
        <f>SUMIFS(СВЦЭМ!$D$33:$D$776,СВЦЭМ!$A$33:$A$776,$A167,СВЦЭМ!$B$33:$B$776,L$155)+'СЕТ СН'!$I$14+СВЦЭМ!$D$10+'СЕТ СН'!$I$6-'СЕТ СН'!$I$26</f>
        <v>1416.04246457</v>
      </c>
      <c r="M167" s="36">
        <f>SUMIFS(СВЦЭМ!$D$33:$D$776,СВЦЭМ!$A$33:$A$776,$A167,СВЦЭМ!$B$33:$B$776,M$155)+'СЕТ СН'!$I$14+СВЦЭМ!$D$10+'СЕТ СН'!$I$6-'СЕТ СН'!$I$26</f>
        <v>1418.78234761</v>
      </c>
      <c r="N167" s="36">
        <f>SUMIFS(СВЦЭМ!$D$33:$D$776,СВЦЭМ!$A$33:$A$776,$A167,СВЦЭМ!$B$33:$B$776,N$155)+'СЕТ СН'!$I$14+СВЦЭМ!$D$10+'СЕТ СН'!$I$6-'СЕТ СН'!$I$26</f>
        <v>1367.74195796</v>
      </c>
      <c r="O167" s="36">
        <f>SUMIFS(СВЦЭМ!$D$33:$D$776,СВЦЭМ!$A$33:$A$776,$A167,СВЦЭМ!$B$33:$B$776,O$155)+'СЕТ СН'!$I$14+СВЦЭМ!$D$10+'СЕТ СН'!$I$6-'СЕТ СН'!$I$26</f>
        <v>1326.029252</v>
      </c>
      <c r="P167" s="36">
        <f>SUMIFS(СВЦЭМ!$D$33:$D$776,СВЦЭМ!$A$33:$A$776,$A167,СВЦЭМ!$B$33:$B$776,P$155)+'СЕТ СН'!$I$14+СВЦЭМ!$D$10+'СЕТ СН'!$I$6-'СЕТ СН'!$I$26</f>
        <v>1316.5149501800001</v>
      </c>
      <c r="Q167" s="36">
        <f>SUMIFS(СВЦЭМ!$D$33:$D$776,СВЦЭМ!$A$33:$A$776,$A167,СВЦЭМ!$B$33:$B$776,Q$155)+'СЕТ СН'!$I$14+СВЦЭМ!$D$10+'СЕТ СН'!$I$6-'СЕТ СН'!$I$26</f>
        <v>1311.6452695200001</v>
      </c>
      <c r="R167" s="36">
        <f>SUMIFS(СВЦЭМ!$D$33:$D$776,СВЦЭМ!$A$33:$A$776,$A167,СВЦЭМ!$B$33:$B$776,R$155)+'СЕТ СН'!$I$14+СВЦЭМ!$D$10+'СЕТ СН'!$I$6-'СЕТ СН'!$I$26</f>
        <v>1308.6575019300001</v>
      </c>
      <c r="S167" s="36">
        <f>SUMIFS(СВЦЭМ!$D$33:$D$776,СВЦЭМ!$A$33:$A$776,$A167,СВЦЭМ!$B$33:$B$776,S$155)+'СЕТ СН'!$I$14+СВЦЭМ!$D$10+'СЕТ СН'!$I$6-'СЕТ СН'!$I$26</f>
        <v>1320.52546975</v>
      </c>
      <c r="T167" s="36">
        <f>SUMIFS(СВЦЭМ!$D$33:$D$776,СВЦЭМ!$A$33:$A$776,$A167,СВЦЭМ!$B$33:$B$776,T$155)+'СЕТ СН'!$I$14+СВЦЭМ!$D$10+'СЕТ СН'!$I$6-'СЕТ СН'!$I$26</f>
        <v>1329.26865703</v>
      </c>
      <c r="U167" s="36">
        <f>SUMIFS(СВЦЭМ!$D$33:$D$776,СВЦЭМ!$A$33:$A$776,$A167,СВЦЭМ!$B$33:$B$776,U$155)+'СЕТ СН'!$I$14+СВЦЭМ!$D$10+'СЕТ СН'!$I$6-'СЕТ СН'!$I$26</f>
        <v>1283.7684321500001</v>
      </c>
      <c r="V167" s="36">
        <f>SUMIFS(СВЦЭМ!$D$33:$D$776,СВЦЭМ!$A$33:$A$776,$A167,СВЦЭМ!$B$33:$B$776,V$155)+'СЕТ СН'!$I$14+СВЦЭМ!$D$10+'СЕТ СН'!$I$6-'СЕТ СН'!$I$26</f>
        <v>1280.3507479</v>
      </c>
      <c r="W167" s="36">
        <f>SUMIFS(СВЦЭМ!$D$33:$D$776,СВЦЭМ!$A$33:$A$776,$A167,СВЦЭМ!$B$33:$B$776,W$155)+'СЕТ СН'!$I$14+СВЦЭМ!$D$10+'СЕТ СН'!$I$6-'СЕТ СН'!$I$26</f>
        <v>1287.65121774</v>
      </c>
      <c r="X167" s="36">
        <f>SUMIFS(СВЦЭМ!$D$33:$D$776,СВЦЭМ!$A$33:$A$776,$A167,СВЦЭМ!$B$33:$B$776,X$155)+'СЕТ СН'!$I$14+СВЦЭМ!$D$10+'СЕТ СН'!$I$6-'СЕТ СН'!$I$26</f>
        <v>1305.02544242</v>
      </c>
      <c r="Y167" s="36">
        <f>SUMIFS(СВЦЭМ!$D$33:$D$776,СВЦЭМ!$A$33:$A$776,$A167,СВЦЭМ!$B$33:$B$776,Y$155)+'СЕТ СН'!$I$14+СВЦЭМ!$D$10+'СЕТ СН'!$I$6-'СЕТ СН'!$I$26</f>
        <v>1329.0563713000001</v>
      </c>
    </row>
    <row r="168" spans="1:25" ht="15.75" x14ac:dyDescent="0.2">
      <c r="A168" s="35">
        <f t="shared" si="4"/>
        <v>43751</v>
      </c>
      <c r="B168" s="36">
        <f>SUMIFS(СВЦЭМ!$D$33:$D$776,СВЦЭМ!$A$33:$A$776,$A168,СВЦЭМ!$B$33:$B$776,B$155)+'СЕТ СН'!$I$14+СВЦЭМ!$D$10+'СЕТ СН'!$I$6-'СЕТ СН'!$I$26</f>
        <v>1423.97048053</v>
      </c>
      <c r="C168" s="36">
        <f>SUMIFS(СВЦЭМ!$D$33:$D$776,СВЦЭМ!$A$33:$A$776,$A168,СВЦЭМ!$B$33:$B$776,C$155)+'СЕТ СН'!$I$14+СВЦЭМ!$D$10+'СЕТ СН'!$I$6-'СЕТ СН'!$I$26</f>
        <v>1461.73660683</v>
      </c>
      <c r="D168" s="36">
        <f>SUMIFS(СВЦЭМ!$D$33:$D$776,СВЦЭМ!$A$33:$A$776,$A168,СВЦЭМ!$B$33:$B$776,D$155)+'СЕТ СН'!$I$14+СВЦЭМ!$D$10+'СЕТ СН'!$I$6-'СЕТ СН'!$I$26</f>
        <v>1481.3221890300001</v>
      </c>
      <c r="E168" s="36">
        <f>SUMIFS(СВЦЭМ!$D$33:$D$776,СВЦЭМ!$A$33:$A$776,$A168,СВЦЭМ!$B$33:$B$776,E$155)+'СЕТ СН'!$I$14+СВЦЭМ!$D$10+'СЕТ СН'!$I$6-'СЕТ СН'!$I$26</f>
        <v>1497.99956264</v>
      </c>
      <c r="F168" s="36">
        <f>SUMIFS(СВЦЭМ!$D$33:$D$776,СВЦЭМ!$A$33:$A$776,$A168,СВЦЭМ!$B$33:$B$776,F$155)+'СЕТ СН'!$I$14+СВЦЭМ!$D$10+'СЕТ СН'!$I$6-'СЕТ СН'!$I$26</f>
        <v>1495.92353888</v>
      </c>
      <c r="G168" s="36">
        <f>SUMIFS(СВЦЭМ!$D$33:$D$776,СВЦЭМ!$A$33:$A$776,$A168,СВЦЭМ!$B$33:$B$776,G$155)+'СЕТ СН'!$I$14+СВЦЭМ!$D$10+'СЕТ СН'!$I$6-'СЕТ СН'!$I$26</f>
        <v>1485.6853043800002</v>
      </c>
      <c r="H168" s="36">
        <f>SUMIFS(СВЦЭМ!$D$33:$D$776,СВЦЭМ!$A$33:$A$776,$A168,СВЦЭМ!$B$33:$B$776,H$155)+'СЕТ СН'!$I$14+СВЦЭМ!$D$10+'СЕТ СН'!$I$6-'СЕТ СН'!$I$26</f>
        <v>1457.7246568</v>
      </c>
      <c r="I168" s="36">
        <f>SUMIFS(СВЦЭМ!$D$33:$D$776,СВЦЭМ!$A$33:$A$776,$A168,СВЦЭМ!$B$33:$B$776,I$155)+'СЕТ СН'!$I$14+СВЦЭМ!$D$10+'СЕТ СН'!$I$6-'СЕТ СН'!$I$26</f>
        <v>1413.1124752000001</v>
      </c>
      <c r="J168" s="36">
        <f>SUMIFS(СВЦЭМ!$D$33:$D$776,СВЦЭМ!$A$33:$A$776,$A168,СВЦЭМ!$B$33:$B$776,J$155)+'СЕТ СН'!$I$14+СВЦЭМ!$D$10+'СЕТ СН'!$I$6-'СЕТ СН'!$I$26</f>
        <v>1389.42377042</v>
      </c>
      <c r="K168" s="36">
        <f>SUMIFS(СВЦЭМ!$D$33:$D$776,СВЦЭМ!$A$33:$A$776,$A168,СВЦЭМ!$B$33:$B$776,K$155)+'СЕТ СН'!$I$14+СВЦЭМ!$D$10+'СЕТ СН'!$I$6-'СЕТ СН'!$I$26</f>
        <v>1400.30242849</v>
      </c>
      <c r="L168" s="36">
        <f>SUMIFS(СВЦЭМ!$D$33:$D$776,СВЦЭМ!$A$33:$A$776,$A168,СВЦЭМ!$B$33:$B$776,L$155)+'СЕТ СН'!$I$14+СВЦЭМ!$D$10+'СЕТ СН'!$I$6-'СЕТ СН'!$I$26</f>
        <v>1410.0988837899999</v>
      </c>
      <c r="M168" s="36">
        <f>SUMIFS(СВЦЭМ!$D$33:$D$776,СВЦЭМ!$A$33:$A$776,$A168,СВЦЭМ!$B$33:$B$776,M$155)+'СЕТ СН'!$I$14+СВЦЭМ!$D$10+'СЕТ СН'!$I$6-'СЕТ СН'!$I$26</f>
        <v>1400.5546888600002</v>
      </c>
      <c r="N168" s="36">
        <f>SUMIFS(СВЦЭМ!$D$33:$D$776,СВЦЭМ!$A$33:$A$776,$A168,СВЦЭМ!$B$33:$B$776,N$155)+'СЕТ СН'!$I$14+СВЦЭМ!$D$10+'СЕТ СН'!$I$6-'СЕТ СН'!$I$26</f>
        <v>1354.64246374</v>
      </c>
      <c r="O168" s="36">
        <f>SUMIFS(СВЦЭМ!$D$33:$D$776,СВЦЭМ!$A$33:$A$776,$A168,СВЦЭМ!$B$33:$B$776,O$155)+'СЕТ СН'!$I$14+СВЦЭМ!$D$10+'СЕТ СН'!$I$6-'СЕТ СН'!$I$26</f>
        <v>1318.7170877200001</v>
      </c>
      <c r="P168" s="36">
        <f>SUMIFS(СВЦЭМ!$D$33:$D$776,СВЦЭМ!$A$33:$A$776,$A168,СВЦЭМ!$B$33:$B$776,P$155)+'СЕТ СН'!$I$14+СВЦЭМ!$D$10+'СЕТ СН'!$I$6-'СЕТ СН'!$I$26</f>
        <v>1313.3482314100002</v>
      </c>
      <c r="Q168" s="36">
        <f>SUMIFS(СВЦЭМ!$D$33:$D$776,СВЦЭМ!$A$33:$A$776,$A168,СВЦЭМ!$B$33:$B$776,Q$155)+'СЕТ СН'!$I$14+СВЦЭМ!$D$10+'СЕТ СН'!$I$6-'СЕТ СН'!$I$26</f>
        <v>1317.8322783200001</v>
      </c>
      <c r="R168" s="36">
        <f>SUMIFS(СВЦЭМ!$D$33:$D$776,СВЦЭМ!$A$33:$A$776,$A168,СВЦЭМ!$B$33:$B$776,R$155)+'СЕТ СН'!$I$14+СВЦЭМ!$D$10+'СЕТ СН'!$I$6-'СЕТ СН'!$I$26</f>
        <v>1310.9231921999999</v>
      </c>
      <c r="S168" s="36">
        <f>SUMIFS(СВЦЭМ!$D$33:$D$776,СВЦЭМ!$A$33:$A$776,$A168,СВЦЭМ!$B$33:$B$776,S$155)+'СЕТ СН'!$I$14+СВЦЭМ!$D$10+'СЕТ СН'!$I$6-'СЕТ СН'!$I$26</f>
        <v>1319.13568657</v>
      </c>
      <c r="T168" s="36">
        <f>SUMIFS(СВЦЭМ!$D$33:$D$776,СВЦЭМ!$A$33:$A$776,$A168,СВЦЭМ!$B$33:$B$776,T$155)+'СЕТ СН'!$I$14+СВЦЭМ!$D$10+'СЕТ СН'!$I$6-'СЕТ СН'!$I$26</f>
        <v>1331.91268175</v>
      </c>
      <c r="U168" s="36">
        <f>SUMIFS(СВЦЭМ!$D$33:$D$776,СВЦЭМ!$A$33:$A$776,$A168,СВЦЭМ!$B$33:$B$776,U$155)+'СЕТ СН'!$I$14+СВЦЭМ!$D$10+'СЕТ СН'!$I$6-'СЕТ СН'!$I$26</f>
        <v>1294.0668478600001</v>
      </c>
      <c r="V168" s="36">
        <f>SUMIFS(СВЦЭМ!$D$33:$D$776,СВЦЭМ!$A$33:$A$776,$A168,СВЦЭМ!$B$33:$B$776,V$155)+'СЕТ СН'!$I$14+СВЦЭМ!$D$10+'СЕТ СН'!$I$6-'СЕТ СН'!$I$26</f>
        <v>1288.87354682</v>
      </c>
      <c r="W168" s="36">
        <f>SUMIFS(СВЦЭМ!$D$33:$D$776,СВЦЭМ!$A$33:$A$776,$A168,СВЦЭМ!$B$33:$B$776,W$155)+'СЕТ СН'!$I$14+СВЦЭМ!$D$10+'СЕТ СН'!$I$6-'СЕТ СН'!$I$26</f>
        <v>1311.07909187</v>
      </c>
      <c r="X168" s="36">
        <f>SUMIFS(СВЦЭМ!$D$33:$D$776,СВЦЭМ!$A$33:$A$776,$A168,СВЦЭМ!$B$33:$B$776,X$155)+'СЕТ СН'!$I$14+СВЦЭМ!$D$10+'СЕТ СН'!$I$6-'СЕТ СН'!$I$26</f>
        <v>1333.1932498800002</v>
      </c>
      <c r="Y168" s="36">
        <f>SUMIFS(СВЦЭМ!$D$33:$D$776,СВЦЭМ!$A$33:$A$776,$A168,СВЦЭМ!$B$33:$B$776,Y$155)+'СЕТ СН'!$I$14+СВЦЭМ!$D$10+'СЕТ СН'!$I$6-'СЕТ СН'!$I$26</f>
        <v>1375.83413329</v>
      </c>
    </row>
    <row r="169" spans="1:25" ht="15.75" x14ac:dyDescent="0.2">
      <c r="A169" s="35">
        <f t="shared" si="4"/>
        <v>43752</v>
      </c>
      <c r="B169" s="36">
        <f>SUMIFS(СВЦЭМ!$D$33:$D$776,СВЦЭМ!$A$33:$A$776,$A169,СВЦЭМ!$B$33:$B$776,B$155)+'СЕТ СН'!$I$14+СВЦЭМ!$D$10+'СЕТ СН'!$I$6-'СЕТ СН'!$I$26</f>
        <v>1398.05351795</v>
      </c>
      <c r="C169" s="36">
        <f>SUMIFS(СВЦЭМ!$D$33:$D$776,СВЦЭМ!$A$33:$A$776,$A169,СВЦЭМ!$B$33:$B$776,C$155)+'СЕТ СН'!$I$14+СВЦЭМ!$D$10+'СЕТ СН'!$I$6-'СЕТ СН'!$I$26</f>
        <v>1440.52238121</v>
      </c>
      <c r="D169" s="36">
        <f>SUMIFS(СВЦЭМ!$D$33:$D$776,СВЦЭМ!$A$33:$A$776,$A169,СВЦЭМ!$B$33:$B$776,D$155)+'СЕТ СН'!$I$14+СВЦЭМ!$D$10+'СЕТ СН'!$I$6-'СЕТ СН'!$I$26</f>
        <v>1449.5804960999999</v>
      </c>
      <c r="E169" s="36">
        <f>SUMIFS(СВЦЭМ!$D$33:$D$776,СВЦЭМ!$A$33:$A$776,$A169,СВЦЭМ!$B$33:$B$776,E$155)+'СЕТ СН'!$I$14+СВЦЭМ!$D$10+'СЕТ СН'!$I$6-'СЕТ СН'!$I$26</f>
        <v>1418.8404016499999</v>
      </c>
      <c r="F169" s="36">
        <f>SUMIFS(СВЦЭМ!$D$33:$D$776,СВЦЭМ!$A$33:$A$776,$A169,СВЦЭМ!$B$33:$B$776,F$155)+'СЕТ СН'!$I$14+СВЦЭМ!$D$10+'СЕТ СН'!$I$6-'СЕТ СН'!$I$26</f>
        <v>1423.0217502599999</v>
      </c>
      <c r="G169" s="36">
        <f>SUMIFS(СВЦЭМ!$D$33:$D$776,СВЦЭМ!$A$33:$A$776,$A169,СВЦЭМ!$B$33:$B$776,G$155)+'СЕТ СН'!$I$14+СВЦЭМ!$D$10+'СЕТ СН'!$I$6-'СЕТ СН'!$I$26</f>
        <v>1421.5099396999999</v>
      </c>
      <c r="H169" s="36">
        <f>SUMIFS(СВЦЭМ!$D$33:$D$776,СВЦЭМ!$A$33:$A$776,$A169,СВЦЭМ!$B$33:$B$776,H$155)+'СЕТ СН'!$I$14+СВЦЭМ!$D$10+'СЕТ СН'!$I$6-'СЕТ СН'!$I$26</f>
        <v>1425.3389385300002</v>
      </c>
      <c r="I169" s="36">
        <f>SUMIFS(СВЦЭМ!$D$33:$D$776,СВЦЭМ!$A$33:$A$776,$A169,СВЦЭМ!$B$33:$B$776,I$155)+'СЕТ СН'!$I$14+СВЦЭМ!$D$10+'СЕТ СН'!$I$6-'СЕТ СН'!$I$26</f>
        <v>1401.11507489</v>
      </c>
      <c r="J169" s="36">
        <f>SUMIFS(СВЦЭМ!$D$33:$D$776,СВЦЭМ!$A$33:$A$776,$A169,СВЦЭМ!$B$33:$B$776,J$155)+'СЕТ СН'!$I$14+СВЦЭМ!$D$10+'СЕТ СН'!$I$6-'СЕТ СН'!$I$26</f>
        <v>1371.5955913500002</v>
      </c>
      <c r="K169" s="36">
        <f>SUMIFS(СВЦЭМ!$D$33:$D$776,СВЦЭМ!$A$33:$A$776,$A169,СВЦЭМ!$B$33:$B$776,K$155)+'СЕТ СН'!$I$14+СВЦЭМ!$D$10+'СЕТ СН'!$I$6-'СЕТ СН'!$I$26</f>
        <v>1357.1221857</v>
      </c>
      <c r="L169" s="36">
        <f>SUMIFS(СВЦЭМ!$D$33:$D$776,СВЦЭМ!$A$33:$A$776,$A169,СВЦЭМ!$B$33:$B$776,L$155)+'СЕТ СН'!$I$14+СВЦЭМ!$D$10+'СЕТ СН'!$I$6-'СЕТ СН'!$I$26</f>
        <v>1351.4150092300001</v>
      </c>
      <c r="M169" s="36">
        <f>SUMIFS(СВЦЭМ!$D$33:$D$776,СВЦЭМ!$A$33:$A$776,$A169,СВЦЭМ!$B$33:$B$776,M$155)+'СЕТ СН'!$I$14+СВЦЭМ!$D$10+'СЕТ СН'!$I$6-'СЕТ СН'!$I$26</f>
        <v>1364.25944607</v>
      </c>
      <c r="N169" s="36">
        <f>SUMIFS(СВЦЭМ!$D$33:$D$776,СВЦЭМ!$A$33:$A$776,$A169,СВЦЭМ!$B$33:$B$776,N$155)+'СЕТ СН'!$I$14+СВЦЭМ!$D$10+'СЕТ СН'!$I$6-'СЕТ СН'!$I$26</f>
        <v>1335.6509463</v>
      </c>
      <c r="O169" s="36">
        <f>SUMIFS(СВЦЭМ!$D$33:$D$776,СВЦЭМ!$A$33:$A$776,$A169,СВЦЭМ!$B$33:$B$776,O$155)+'СЕТ СН'!$I$14+СВЦЭМ!$D$10+'СЕТ СН'!$I$6-'СЕТ СН'!$I$26</f>
        <v>1327.8923723600001</v>
      </c>
      <c r="P169" s="36">
        <f>SUMIFS(СВЦЭМ!$D$33:$D$776,СВЦЭМ!$A$33:$A$776,$A169,СВЦЭМ!$B$33:$B$776,P$155)+'СЕТ СН'!$I$14+СВЦЭМ!$D$10+'СЕТ СН'!$I$6-'СЕТ СН'!$I$26</f>
        <v>1317.71919155</v>
      </c>
      <c r="Q169" s="36">
        <f>SUMIFS(СВЦЭМ!$D$33:$D$776,СВЦЭМ!$A$33:$A$776,$A169,СВЦЭМ!$B$33:$B$776,Q$155)+'СЕТ СН'!$I$14+СВЦЭМ!$D$10+'СЕТ СН'!$I$6-'СЕТ СН'!$I$26</f>
        <v>1322.18858819</v>
      </c>
      <c r="R169" s="36">
        <f>SUMIFS(СВЦЭМ!$D$33:$D$776,СВЦЭМ!$A$33:$A$776,$A169,СВЦЭМ!$B$33:$B$776,R$155)+'СЕТ СН'!$I$14+СВЦЭМ!$D$10+'СЕТ СН'!$I$6-'СЕТ СН'!$I$26</f>
        <v>1314.9008740700001</v>
      </c>
      <c r="S169" s="36">
        <f>SUMIFS(СВЦЭМ!$D$33:$D$776,СВЦЭМ!$A$33:$A$776,$A169,СВЦЭМ!$B$33:$B$776,S$155)+'СЕТ СН'!$I$14+СВЦЭМ!$D$10+'СЕТ СН'!$I$6-'СЕТ СН'!$I$26</f>
        <v>1320.3603555700001</v>
      </c>
      <c r="T169" s="36">
        <f>SUMIFS(СВЦЭМ!$D$33:$D$776,СВЦЭМ!$A$33:$A$776,$A169,СВЦЭМ!$B$33:$B$776,T$155)+'СЕТ СН'!$I$14+СВЦЭМ!$D$10+'СЕТ СН'!$I$6-'СЕТ СН'!$I$26</f>
        <v>1340.53692116</v>
      </c>
      <c r="U169" s="36">
        <f>SUMIFS(СВЦЭМ!$D$33:$D$776,СВЦЭМ!$A$33:$A$776,$A169,СВЦЭМ!$B$33:$B$776,U$155)+'СЕТ СН'!$I$14+СВЦЭМ!$D$10+'СЕТ СН'!$I$6-'СЕТ СН'!$I$26</f>
        <v>1283.63670501</v>
      </c>
      <c r="V169" s="36">
        <f>SUMIFS(СВЦЭМ!$D$33:$D$776,СВЦЭМ!$A$33:$A$776,$A169,СВЦЭМ!$B$33:$B$776,V$155)+'СЕТ СН'!$I$14+СВЦЭМ!$D$10+'СЕТ СН'!$I$6-'СЕТ СН'!$I$26</f>
        <v>1286.57199395</v>
      </c>
      <c r="W169" s="36">
        <f>SUMIFS(СВЦЭМ!$D$33:$D$776,СВЦЭМ!$A$33:$A$776,$A169,СВЦЭМ!$B$33:$B$776,W$155)+'СЕТ СН'!$I$14+СВЦЭМ!$D$10+'СЕТ СН'!$I$6-'СЕТ СН'!$I$26</f>
        <v>1309.05322944</v>
      </c>
      <c r="X169" s="36">
        <f>SUMIFS(СВЦЭМ!$D$33:$D$776,СВЦЭМ!$A$33:$A$776,$A169,СВЦЭМ!$B$33:$B$776,X$155)+'СЕТ СН'!$I$14+СВЦЭМ!$D$10+'СЕТ СН'!$I$6-'СЕТ СН'!$I$26</f>
        <v>1327.39992375</v>
      </c>
      <c r="Y169" s="36">
        <f>SUMIFS(СВЦЭМ!$D$33:$D$776,СВЦЭМ!$A$33:$A$776,$A169,СВЦЭМ!$B$33:$B$776,Y$155)+'СЕТ СН'!$I$14+СВЦЭМ!$D$10+'СЕТ СН'!$I$6-'СЕТ СН'!$I$26</f>
        <v>1358.54921042</v>
      </c>
    </row>
    <row r="170" spans="1:25" ht="15.75" x14ac:dyDescent="0.2">
      <c r="A170" s="35">
        <f t="shared" si="4"/>
        <v>43753</v>
      </c>
      <c r="B170" s="36">
        <f>SUMIFS(СВЦЭМ!$D$33:$D$776,СВЦЭМ!$A$33:$A$776,$A170,СВЦЭМ!$B$33:$B$776,B$155)+'СЕТ СН'!$I$14+СВЦЭМ!$D$10+'СЕТ СН'!$I$6-'СЕТ СН'!$I$26</f>
        <v>1422.99335223</v>
      </c>
      <c r="C170" s="36">
        <f>SUMIFS(СВЦЭМ!$D$33:$D$776,СВЦЭМ!$A$33:$A$776,$A170,СВЦЭМ!$B$33:$B$776,C$155)+'СЕТ СН'!$I$14+СВЦЭМ!$D$10+'СЕТ СН'!$I$6-'СЕТ СН'!$I$26</f>
        <v>1466.4402446399999</v>
      </c>
      <c r="D170" s="36">
        <f>SUMIFS(СВЦЭМ!$D$33:$D$776,СВЦЭМ!$A$33:$A$776,$A170,СВЦЭМ!$B$33:$B$776,D$155)+'СЕТ СН'!$I$14+СВЦЭМ!$D$10+'СЕТ СН'!$I$6-'СЕТ СН'!$I$26</f>
        <v>1488.3083299300001</v>
      </c>
      <c r="E170" s="36">
        <f>SUMIFS(СВЦЭМ!$D$33:$D$776,СВЦЭМ!$A$33:$A$776,$A170,СВЦЭМ!$B$33:$B$776,E$155)+'СЕТ СН'!$I$14+СВЦЭМ!$D$10+'СЕТ СН'!$I$6-'СЕТ СН'!$I$26</f>
        <v>1501.8327092899999</v>
      </c>
      <c r="F170" s="36">
        <f>SUMIFS(СВЦЭМ!$D$33:$D$776,СВЦЭМ!$A$33:$A$776,$A170,СВЦЭМ!$B$33:$B$776,F$155)+'СЕТ СН'!$I$14+СВЦЭМ!$D$10+'СЕТ СН'!$I$6-'СЕТ СН'!$I$26</f>
        <v>1502.8846939099999</v>
      </c>
      <c r="G170" s="36">
        <f>SUMIFS(СВЦЭМ!$D$33:$D$776,СВЦЭМ!$A$33:$A$776,$A170,СВЦЭМ!$B$33:$B$776,G$155)+'СЕТ СН'!$I$14+СВЦЭМ!$D$10+'СЕТ СН'!$I$6-'СЕТ СН'!$I$26</f>
        <v>1486.4254233900001</v>
      </c>
      <c r="H170" s="36">
        <f>SUMIFS(СВЦЭМ!$D$33:$D$776,СВЦЭМ!$A$33:$A$776,$A170,СВЦЭМ!$B$33:$B$776,H$155)+'СЕТ СН'!$I$14+СВЦЭМ!$D$10+'СЕТ СН'!$I$6-'СЕТ СН'!$I$26</f>
        <v>1445.6705186300001</v>
      </c>
      <c r="I170" s="36">
        <f>SUMIFS(СВЦЭМ!$D$33:$D$776,СВЦЭМ!$A$33:$A$776,$A170,СВЦЭМ!$B$33:$B$776,I$155)+'СЕТ СН'!$I$14+СВЦЭМ!$D$10+'СЕТ СН'!$I$6-'СЕТ СН'!$I$26</f>
        <v>1434.2680216900001</v>
      </c>
      <c r="J170" s="36">
        <f>SUMIFS(СВЦЭМ!$D$33:$D$776,СВЦЭМ!$A$33:$A$776,$A170,СВЦЭМ!$B$33:$B$776,J$155)+'СЕТ СН'!$I$14+СВЦЭМ!$D$10+'СЕТ СН'!$I$6-'СЕТ СН'!$I$26</f>
        <v>1412.72507049</v>
      </c>
      <c r="K170" s="36">
        <f>SUMIFS(СВЦЭМ!$D$33:$D$776,СВЦЭМ!$A$33:$A$776,$A170,СВЦЭМ!$B$33:$B$776,K$155)+'СЕТ СН'!$I$14+СВЦЭМ!$D$10+'СЕТ СН'!$I$6-'СЕТ СН'!$I$26</f>
        <v>1399.03203504</v>
      </c>
      <c r="L170" s="36">
        <f>SUMIFS(СВЦЭМ!$D$33:$D$776,СВЦЭМ!$A$33:$A$776,$A170,СВЦЭМ!$B$33:$B$776,L$155)+'СЕТ СН'!$I$14+СВЦЭМ!$D$10+'СЕТ СН'!$I$6-'СЕТ СН'!$I$26</f>
        <v>1403.0369630600001</v>
      </c>
      <c r="M170" s="36">
        <f>SUMIFS(СВЦЭМ!$D$33:$D$776,СВЦЭМ!$A$33:$A$776,$A170,СВЦЭМ!$B$33:$B$776,M$155)+'СЕТ СН'!$I$14+СВЦЭМ!$D$10+'СЕТ СН'!$I$6-'СЕТ СН'!$I$26</f>
        <v>1417.76864467</v>
      </c>
      <c r="N170" s="36">
        <f>SUMIFS(СВЦЭМ!$D$33:$D$776,СВЦЭМ!$A$33:$A$776,$A170,СВЦЭМ!$B$33:$B$776,N$155)+'СЕТ СН'!$I$14+СВЦЭМ!$D$10+'СЕТ СН'!$I$6-'СЕТ СН'!$I$26</f>
        <v>1378.4966843</v>
      </c>
      <c r="O170" s="36">
        <f>SUMIFS(СВЦЭМ!$D$33:$D$776,СВЦЭМ!$A$33:$A$776,$A170,СВЦЭМ!$B$33:$B$776,O$155)+'СЕТ СН'!$I$14+СВЦЭМ!$D$10+'СЕТ СН'!$I$6-'СЕТ СН'!$I$26</f>
        <v>1361.5422666899999</v>
      </c>
      <c r="P170" s="36">
        <f>SUMIFS(СВЦЭМ!$D$33:$D$776,СВЦЭМ!$A$33:$A$776,$A170,СВЦЭМ!$B$33:$B$776,P$155)+'СЕТ СН'!$I$14+СВЦЭМ!$D$10+'СЕТ СН'!$I$6-'СЕТ СН'!$I$26</f>
        <v>1352.37351859</v>
      </c>
      <c r="Q170" s="36">
        <f>SUMIFS(СВЦЭМ!$D$33:$D$776,СВЦЭМ!$A$33:$A$776,$A170,СВЦЭМ!$B$33:$B$776,Q$155)+'СЕТ СН'!$I$14+СВЦЭМ!$D$10+'СЕТ СН'!$I$6-'СЕТ СН'!$I$26</f>
        <v>1347.6260694600001</v>
      </c>
      <c r="R170" s="36">
        <f>SUMIFS(СВЦЭМ!$D$33:$D$776,СВЦЭМ!$A$33:$A$776,$A170,СВЦЭМ!$B$33:$B$776,R$155)+'СЕТ СН'!$I$14+СВЦЭМ!$D$10+'СЕТ СН'!$I$6-'СЕТ СН'!$I$26</f>
        <v>1344.4262205499999</v>
      </c>
      <c r="S170" s="36">
        <f>SUMIFS(СВЦЭМ!$D$33:$D$776,СВЦЭМ!$A$33:$A$776,$A170,СВЦЭМ!$B$33:$B$776,S$155)+'СЕТ СН'!$I$14+СВЦЭМ!$D$10+'СЕТ СН'!$I$6-'СЕТ СН'!$I$26</f>
        <v>1350.5118521200002</v>
      </c>
      <c r="T170" s="36">
        <f>SUMIFS(СВЦЭМ!$D$33:$D$776,СВЦЭМ!$A$33:$A$776,$A170,СВЦЭМ!$B$33:$B$776,T$155)+'СЕТ СН'!$I$14+СВЦЭМ!$D$10+'СЕТ СН'!$I$6-'СЕТ СН'!$I$26</f>
        <v>1368.53993021</v>
      </c>
      <c r="U170" s="36">
        <f>SUMIFS(СВЦЭМ!$D$33:$D$776,СВЦЭМ!$A$33:$A$776,$A170,СВЦЭМ!$B$33:$B$776,U$155)+'СЕТ СН'!$I$14+СВЦЭМ!$D$10+'СЕТ СН'!$I$6-'СЕТ СН'!$I$26</f>
        <v>1315.4562547800001</v>
      </c>
      <c r="V170" s="36">
        <f>SUMIFS(СВЦЭМ!$D$33:$D$776,СВЦЭМ!$A$33:$A$776,$A170,СВЦЭМ!$B$33:$B$776,V$155)+'СЕТ СН'!$I$14+СВЦЭМ!$D$10+'СЕТ СН'!$I$6-'СЕТ СН'!$I$26</f>
        <v>1318.2812337300002</v>
      </c>
      <c r="W170" s="36">
        <f>SUMIFS(СВЦЭМ!$D$33:$D$776,СВЦЭМ!$A$33:$A$776,$A170,СВЦЭМ!$B$33:$B$776,W$155)+'СЕТ СН'!$I$14+СВЦЭМ!$D$10+'СЕТ СН'!$I$6-'СЕТ СН'!$I$26</f>
        <v>1334.9670257299999</v>
      </c>
      <c r="X170" s="36">
        <f>SUMIFS(СВЦЭМ!$D$33:$D$776,СВЦЭМ!$A$33:$A$776,$A170,СВЦЭМ!$B$33:$B$776,X$155)+'СЕТ СН'!$I$14+СВЦЭМ!$D$10+'СЕТ СН'!$I$6-'СЕТ СН'!$I$26</f>
        <v>1327.59191803</v>
      </c>
      <c r="Y170" s="36">
        <f>SUMIFS(СВЦЭМ!$D$33:$D$776,СВЦЭМ!$A$33:$A$776,$A170,СВЦЭМ!$B$33:$B$776,Y$155)+'СЕТ СН'!$I$14+СВЦЭМ!$D$10+'СЕТ СН'!$I$6-'СЕТ СН'!$I$26</f>
        <v>1339.06622653</v>
      </c>
    </row>
    <row r="171" spans="1:25" ht="15.75" x14ac:dyDescent="0.2">
      <c r="A171" s="35">
        <f t="shared" si="4"/>
        <v>43754</v>
      </c>
      <c r="B171" s="36">
        <f>SUMIFS(СВЦЭМ!$D$33:$D$776,СВЦЭМ!$A$33:$A$776,$A171,СВЦЭМ!$B$33:$B$776,B$155)+'СЕТ СН'!$I$14+СВЦЭМ!$D$10+'СЕТ СН'!$I$6-'СЕТ СН'!$I$26</f>
        <v>1490.5573079000001</v>
      </c>
      <c r="C171" s="36">
        <f>SUMIFS(СВЦЭМ!$D$33:$D$776,СВЦЭМ!$A$33:$A$776,$A171,СВЦЭМ!$B$33:$B$776,C$155)+'СЕТ СН'!$I$14+СВЦЭМ!$D$10+'СЕТ СН'!$I$6-'СЕТ СН'!$I$26</f>
        <v>1532.9461637200002</v>
      </c>
      <c r="D171" s="36">
        <f>SUMIFS(СВЦЭМ!$D$33:$D$776,СВЦЭМ!$A$33:$A$776,$A171,СВЦЭМ!$B$33:$B$776,D$155)+'СЕТ СН'!$I$14+СВЦЭМ!$D$10+'СЕТ СН'!$I$6-'СЕТ СН'!$I$26</f>
        <v>1549.9798619200001</v>
      </c>
      <c r="E171" s="36">
        <f>SUMIFS(СВЦЭМ!$D$33:$D$776,СВЦЭМ!$A$33:$A$776,$A171,СВЦЭМ!$B$33:$B$776,E$155)+'СЕТ СН'!$I$14+СВЦЭМ!$D$10+'СЕТ СН'!$I$6-'СЕТ СН'!$I$26</f>
        <v>1557.3132326499999</v>
      </c>
      <c r="F171" s="36">
        <f>SUMIFS(СВЦЭМ!$D$33:$D$776,СВЦЭМ!$A$33:$A$776,$A171,СВЦЭМ!$B$33:$B$776,F$155)+'СЕТ СН'!$I$14+СВЦЭМ!$D$10+'СЕТ СН'!$I$6-'СЕТ СН'!$I$26</f>
        <v>1548.37146231</v>
      </c>
      <c r="G171" s="36">
        <f>SUMIFS(СВЦЭМ!$D$33:$D$776,СВЦЭМ!$A$33:$A$776,$A171,СВЦЭМ!$B$33:$B$776,G$155)+'СЕТ СН'!$I$14+СВЦЭМ!$D$10+'СЕТ СН'!$I$6-'СЕТ СН'!$I$26</f>
        <v>1514.14672148</v>
      </c>
      <c r="H171" s="36">
        <f>SUMIFS(СВЦЭМ!$D$33:$D$776,СВЦЭМ!$A$33:$A$776,$A171,СВЦЭМ!$B$33:$B$776,H$155)+'СЕТ СН'!$I$14+СВЦЭМ!$D$10+'СЕТ СН'!$I$6-'СЕТ СН'!$I$26</f>
        <v>1456.5378907100001</v>
      </c>
      <c r="I171" s="36">
        <f>SUMIFS(СВЦЭМ!$D$33:$D$776,СВЦЭМ!$A$33:$A$776,$A171,СВЦЭМ!$B$33:$B$776,I$155)+'СЕТ СН'!$I$14+СВЦЭМ!$D$10+'СЕТ СН'!$I$6-'СЕТ СН'!$I$26</f>
        <v>1409.4003763400001</v>
      </c>
      <c r="J171" s="36">
        <f>SUMIFS(СВЦЭМ!$D$33:$D$776,СВЦЭМ!$A$33:$A$776,$A171,СВЦЭМ!$B$33:$B$776,J$155)+'СЕТ СН'!$I$14+СВЦЭМ!$D$10+'СЕТ СН'!$I$6-'СЕТ СН'!$I$26</f>
        <v>1407.5446723300001</v>
      </c>
      <c r="K171" s="36">
        <f>SUMIFS(СВЦЭМ!$D$33:$D$776,СВЦЭМ!$A$33:$A$776,$A171,СВЦЭМ!$B$33:$B$776,K$155)+'СЕТ СН'!$I$14+СВЦЭМ!$D$10+'СЕТ СН'!$I$6-'СЕТ СН'!$I$26</f>
        <v>1406.1502864399999</v>
      </c>
      <c r="L171" s="36">
        <f>SUMIFS(СВЦЭМ!$D$33:$D$776,СВЦЭМ!$A$33:$A$776,$A171,СВЦЭМ!$B$33:$B$776,L$155)+'СЕТ СН'!$I$14+СВЦЭМ!$D$10+'СЕТ СН'!$I$6-'СЕТ СН'!$I$26</f>
        <v>1423.13276821</v>
      </c>
      <c r="M171" s="36">
        <f>SUMIFS(СВЦЭМ!$D$33:$D$776,СВЦЭМ!$A$33:$A$776,$A171,СВЦЭМ!$B$33:$B$776,M$155)+'СЕТ СН'!$I$14+СВЦЭМ!$D$10+'СЕТ СН'!$I$6-'СЕТ СН'!$I$26</f>
        <v>1424.3515078200001</v>
      </c>
      <c r="N171" s="36">
        <f>SUMIFS(СВЦЭМ!$D$33:$D$776,СВЦЭМ!$A$33:$A$776,$A171,СВЦЭМ!$B$33:$B$776,N$155)+'СЕТ СН'!$I$14+СВЦЭМ!$D$10+'СЕТ СН'!$I$6-'СЕТ СН'!$I$26</f>
        <v>1395.7671696800001</v>
      </c>
      <c r="O171" s="36">
        <f>SUMIFS(СВЦЭМ!$D$33:$D$776,СВЦЭМ!$A$33:$A$776,$A171,СВЦЭМ!$B$33:$B$776,O$155)+'СЕТ СН'!$I$14+СВЦЭМ!$D$10+'СЕТ СН'!$I$6-'СЕТ СН'!$I$26</f>
        <v>1361.44158169</v>
      </c>
      <c r="P171" s="36">
        <f>SUMIFS(СВЦЭМ!$D$33:$D$776,СВЦЭМ!$A$33:$A$776,$A171,СВЦЭМ!$B$33:$B$776,P$155)+'СЕТ СН'!$I$14+СВЦЭМ!$D$10+'СЕТ СН'!$I$6-'СЕТ СН'!$I$26</f>
        <v>1371.4127063199999</v>
      </c>
      <c r="Q171" s="36">
        <f>SUMIFS(СВЦЭМ!$D$33:$D$776,СВЦЭМ!$A$33:$A$776,$A171,СВЦЭМ!$B$33:$B$776,Q$155)+'СЕТ СН'!$I$14+СВЦЭМ!$D$10+'СЕТ СН'!$I$6-'СЕТ СН'!$I$26</f>
        <v>1377.82727333</v>
      </c>
      <c r="R171" s="36">
        <f>SUMIFS(СВЦЭМ!$D$33:$D$776,СВЦЭМ!$A$33:$A$776,$A171,СВЦЭМ!$B$33:$B$776,R$155)+'СЕТ СН'!$I$14+СВЦЭМ!$D$10+'СЕТ СН'!$I$6-'СЕТ СН'!$I$26</f>
        <v>1381.3865184199999</v>
      </c>
      <c r="S171" s="36">
        <f>SUMIFS(СВЦЭМ!$D$33:$D$776,СВЦЭМ!$A$33:$A$776,$A171,СВЦЭМ!$B$33:$B$776,S$155)+'СЕТ СН'!$I$14+СВЦЭМ!$D$10+'СЕТ СН'!$I$6-'СЕТ СН'!$I$26</f>
        <v>1376.7130211600002</v>
      </c>
      <c r="T171" s="36">
        <f>SUMIFS(СВЦЭМ!$D$33:$D$776,СВЦЭМ!$A$33:$A$776,$A171,СВЦЭМ!$B$33:$B$776,T$155)+'СЕТ СН'!$I$14+СВЦЭМ!$D$10+'СЕТ СН'!$I$6-'СЕТ СН'!$I$26</f>
        <v>1363.0935552999999</v>
      </c>
      <c r="U171" s="36">
        <f>SUMIFS(СВЦЭМ!$D$33:$D$776,СВЦЭМ!$A$33:$A$776,$A171,СВЦЭМ!$B$33:$B$776,U$155)+'СЕТ СН'!$I$14+СВЦЭМ!$D$10+'СЕТ СН'!$I$6-'СЕТ СН'!$I$26</f>
        <v>1382.99706128</v>
      </c>
      <c r="V171" s="36">
        <f>SUMIFS(СВЦЭМ!$D$33:$D$776,СВЦЭМ!$A$33:$A$776,$A171,СВЦЭМ!$B$33:$B$776,V$155)+'СЕТ СН'!$I$14+СВЦЭМ!$D$10+'СЕТ СН'!$I$6-'СЕТ СН'!$I$26</f>
        <v>1377.9646859200002</v>
      </c>
      <c r="W171" s="36">
        <f>SUMIFS(СВЦЭМ!$D$33:$D$776,СВЦЭМ!$A$33:$A$776,$A171,СВЦЭМ!$B$33:$B$776,W$155)+'СЕТ СН'!$I$14+СВЦЭМ!$D$10+'СЕТ СН'!$I$6-'СЕТ СН'!$I$26</f>
        <v>1362.8903329700001</v>
      </c>
      <c r="X171" s="36">
        <f>SUMIFS(СВЦЭМ!$D$33:$D$776,СВЦЭМ!$A$33:$A$776,$A171,СВЦЭМ!$B$33:$B$776,X$155)+'СЕТ СН'!$I$14+СВЦЭМ!$D$10+'СЕТ СН'!$I$6-'СЕТ СН'!$I$26</f>
        <v>1339.6704206899999</v>
      </c>
      <c r="Y171" s="36">
        <f>SUMIFS(СВЦЭМ!$D$33:$D$776,СВЦЭМ!$A$33:$A$776,$A171,СВЦЭМ!$B$33:$B$776,Y$155)+'СЕТ СН'!$I$14+СВЦЭМ!$D$10+'СЕТ СН'!$I$6-'СЕТ СН'!$I$26</f>
        <v>1390.5301823300001</v>
      </c>
    </row>
    <row r="172" spans="1:25" ht="15.75" x14ac:dyDescent="0.2">
      <c r="A172" s="35">
        <f t="shared" si="4"/>
        <v>43755</v>
      </c>
      <c r="B172" s="36">
        <f>SUMIFS(СВЦЭМ!$D$33:$D$776,СВЦЭМ!$A$33:$A$776,$A172,СВЦЭМ!$B$33:$B$776,B$155)+'СЕТ СН'!$I$14+СВЦЭМ!$D$10+'СЕТ СН'!$I$6-'СЕТ СН'!$I$26</f>
        <v>1467.1425265299999</v>
      </c>
      <c r="C172" s="36">
        <f>SUMIFS(СВЦЭМ!$D$33:$D$776,СВЦЭМ!$A$33:$A$776,$A172,СВЦЭМ!$B$33:$B$776,C$155)+'СЕТ СН'!$I$14+СВЦЭМ!$D$10+'СЕТ СН'!$I$6-'СЕТ СН'!$I$26</f>
        <v>1529.3715212699999</v>
      </c>
      <c r="D172" s="36">
        <f>SUMIFS(СВЦЭМ!$D$33:$D$776,СВЦЭМ!$A$33:$A$776,$A172,СВЦЭМ!$B$33:$B$776,D$155)+'СЕТ СН'!$I$14+СВЦЭМ!$D$10+'СЕТ СН'!$I$6-'СЕТ СН'!$I$26</f>
        <v>1573.48449916</v>
      </c>
      <c r="E172" s="36">
        <f>SUMIFS(СВЦЭМ!$D$33:$D$776,СВЦЭМ!$A$33:$A$776,$A172,СВЦЭМ!$B$33:$B$776,E$155)+'СЕТ СН'!$I$14+СВЦЭМ!$D$10+'СЕТ СН'!$I$6-'СЕТ СН'!$I$26</f>
        <v>1601.26817983</v>
      </c>
      <c r="F172" s="36">
        <f>SUMIFS(СВЦЭМ!$D$33:$D$776,СВЦЭМ!$A$33:$A$776,$A172,СВЦЭМ!$B$33:$B$776,F$155)+'СЕТ СН'!$I$14+СВЦЭМ!$D$10+'СЕТ СН'!$I$6-'СЕТ СН'!$I$26</f>
        <v>1609.9455398600001</v>
      </c>
      <c r="G172" s="36">
        <f>SUMIFS(СВЦЭМ!$D$33:$D$776,СВЦЭМ!$A$33:$A$776,$A172,СВЦЭМ!$B$33:$B$776,G$155)+'СЕТ СН'!$I$14+СВЦЭМ!$D$10+'СЕТ СН'!$I$6-'СЕТ СН'!$I$26</f>
        <v>1586.9855056900001</v>
      </c>
      <c r="H172" s="36">
        <f>SUMIFS(СВЦЭМ!$D$33:$D$776,СВЦЭМ!$A$33:$A$776,$A172,СВЦЭМ!$B$33:$B$776,H$155)+'СЕТ СН'!$I$14+СВЦЭМ!$D$10+'СЕТ СН'!$I$6-'СЕТ СН'!$I$26</f>
        <v>1533.35548849</v>
      </c>
      <c r="I172" s="36">
        <f>SUMIFS(СВЦЭМ!$D$33:$D$776,СВЦЭМ!$A$33:$A$776,$A172,СВЦЭМ!$B$33:$B$776,I$155)+'СЕТ СН'!$I$14+СВЦЭМ!$D$10+'СЕТ СН'!$I$6-'СЕТ СН'!$I$26</f>
        <v>1459.9500729199999</v>
      </c>
      <c r="J172" s="36">
        <f>SUMIFS(СВЦЭМ!$D$33:$D$776,СВЦЭМ!$A$33:$A$776,$A172,СВЦЭМ!$B$33:$B$776,J$155)+'СЕТ СН'!$I$14+СВЦЭМ!$D$10+'СЕТ СН'!$I$6-'СЕТ СН'!$I$26</f>
        <v>1466.4595291200001</v>
      </c>
      <c r="K172" s="36">
        <f>SUMIFS(СВЦЭМ!$D$33:$D$776,СВЦЭМ!$A$33:$A$776,$A172,СВЦЭМ!$B$33:$B$776,K$155)+'СЕТ СН'!$I$14+СВЦЭМ!$D$10+'СЕТ СН'!$I$6-'СЕТ СН'!$I$26</f>
        <v>1461.5238733199999</v>
      </c>
      <c r="L172" s="36">
        <f>SUMIFS(СВЦЭМ!$D$33:$D$776,СВЦЭМ!$A$33:$A$776,$A172,СВЦЭМ!$B$33:$B$776,L$155)+'СЕТ СН'!$I$14+СВЦЭМ!$D$10+'СЕТ СН'!$I$6-'СЕТ СН'!$I$26</f>
        <v>1457.1694024799999</v>
      </c>
      <c r="M172" s="36">
        <f>SUMIFS(СВЦЭМ!$D$33:$D$776,СВЦЭМ!$A$33:$A$776,$A172,СВЦЭМ!$B$33:$B$776,M$155)+'СЕТ СН'!$I$14+СВЦЭМ!$D$10+'СЕТ СН'!$I$6-'СЕТ СН'!$I$26</f>
        <v>1464.2772590300001</v>
      </c>
      <c r="N172" s="36">
        <f>SUMIFS(СВЦЭМ!$D$33:$D$776,СВЦЭМ!$A$33:$A$776,$A172,СВЦЭМ!$B$33:$B$776,N$155)+'СЕТ СН'!$I$14+СВЦЭМ!$D$10+'СЕТ СН'!$I$6-'СЕТ СН'!$I$26</f>
        <v>1429.4112654400001</v>
      </c>
      <c r="O172" s="36">
        <f>SUMIFS(СВЦЭМ!$D$33:$D$776,СВЦЭМ!$A$33:$A$776,$A172,СВЦЭМ!$B$33:$B$776,O$155)+'СЕТ СН'!$I$14+СВЦЭМ!$D$10+'СЕТ СН'!$I$6-'СЕТ СН'!$I$26</f>
        <v>1386.3245946299999</v>
      </c>
      <c r="P172" s="36">
        <f>SUMIFS(СВЦЭМ!$D$33:$D$776,СВЦЭМ!$A$33:$A$776,$A172,СВЦЭМ!$B$33:$B$776,P$155)+'СЕТ СН'!$I$14+СВЦЭМ!$D$10+'СЕТ СН'!$I$6-'СЕТ СН'!$I$26</f>
        <v>1393.1638009600001</v>
      </c>
      <c r="Q172" s="36">
        <f>SUMIFS(СВЦЭМ!$D$33:$D$776,СВЦЭМ!$A$33:$A$776,$A172,СВЦЭМ!$B$33:$B$776,Q$155)+'СЕТ СН'!$I$14+СВЦЭМ!$D$10+'СЕТ СН'!$I$6-'СЕТ СН'!$I$26</f>
        <v>1388.80586135</v>
      </c>
      <c r="R172" s="36">
        <f>SUMIFS(СВЦЭМ!$D$33:$D$776,СВЦЭМ!$A$33:$A$776,$A172,СВЦЭМ!$B$33:$B$776,R$155)+'СЕТ СН'!$I$14+СВЦЭМ!$D$10+'СЕТ СН'!$I$6-'СЕТ СН'!$I$26</f>
        <v>1392.43128897</v>
      </c>
      <c r="S172" s="36">
        <f>SUMIFS(СВЦЭМ!$D$33:$D$776,СВЦЭМ!$A$33:$A$776,$A172,СВЦЭМ!$B$33:$B$776,S$155)+'СЕТ СН'!$I$14+СВЦЭМ!$D$10+'СЕТ СН'!$I$6-'СЕТ СН'!$I$26</f>
        <v>1391.1788794500001</v>
      </c>
      <c r="T172" s="36">
        <f>SUMIFS(СВЦЭМ!$D$33:$D$776,СВЦЭМ!$A$33:$A$776,$A172,СВЦЭМ!$B$33:$B$776,T$155)+'СЕТ СН'!$I$14+СВЦЭМ!$D$10+'СЕТ СН'!$I$6-'СЕТ СН'!$I$26</f>
        <v>1365.92002637</v>
      </c>
      <c r="U172" s="36">
        <f>SUMIFS(СВЦЭМ!$D$33:$D$776,СВЦЭМ!$A$33:$A$776,$A172,СВЦЭМ!$B$33:$B$776,U$155)+'СЕТ СН'!$I$14+СВЦЭМ!$D$10+'СЕТ СН'!$I$6-'СЕТ СН'!$I$26</f>
        <v>1359.59207612</v>
      </c>
      <c r="V172" s="36">
        <f>SUMIFS(СВЦЭМ!$D$33:$D$776,СВЦЭМ!$A$33:$A$776,$A172,СВЦЭМ!$B$33:$B$776,V$155)+'СЕТ СН'!$I$14+СВЦЭМ!$D$10+'СЕТ СН'!$I$6-'СЕТ СН'!$I$26</f>
        <v>1347.9686759400001</v>
      </c>
      <c r="W172" s="36">
        <f>SUMIFS(СВЦЭМ!$D$33:$D$776,СВЦЭМ!$A$33:$A$776,$A172,СВЦЭМ!$B$33:$B$776,W$155)+'СЕТ СН'!$I$14+СВЦЭМ!$D$10+'СЕТ СН'!$I$6-'СЕТ СН'!$I$26</f>
        <v>1355.48415103</v>
      </c>
      <c r="X172" s="36">
        <f>SUMIFS(СВЦЭМ!$D$33:$D$776,СВЦЭМ!$A$33:$A$776,$A172,СВЦЭМ!$B$33:$B$776,X$155)+'СЕТ СН'!$I$14+СВЦЭМ!$D$10+'СЕТ СН'!$I$6-'СЕТ СН'!$I$26</f>
        <v>1376.0345419700002</v>
      </c>
      <c r="Y172" s="36">
        <f>SUMIFS(СВЦЭМ!$D$33:$D$776,СВЦЭМ!$A$33:$A$776,$A172,СВЦЭМ!$B$33:$B$776,Y$155)+'СЕТ СН'!$I$14+СВЦЭМ!$D$10+'СЕТ СН'!$I$6-'СЕТ СН'!$I$26</f>
        <v>1421.1013851800001</v>
      </c>
    </row>
    <row r="173" spans="1:25" ht="15.75" x14ac:dyDescent="0.2">
      <c r="A173" s="35">
        <f t="shared" si="4"/>
        <v>43756</v>
      </c>
      <c r="B173" s="36">
        <f>SUMIFS(СВЦЭМ!$D$33:$D$776,СВЦЭМ!$A$33:$A$776,$A173,СВЦЭМ!$B$33:$B$776,B$155)+'СЕТ СН'!$I$14+СВЦЭМ!$D$10+'СЕТ СН'!$I$6-'СЕТ СН'!$I$26</f>
        <v>1539.2688416599999</v>
      </c>
      <c r="C173" s="36">
        <f>SUMIFS(СВЦЭМ!$D$33:$D$776,СВЦЭМ!$A$33:$A$776,$A173,СВЦЭМ!$B$33:$B$776,C$155)+'СЕТ СН'!$I$14+СВЦЭМ!$D$10+'СЕТ СН'!$I$6-'СЕТ СН'!$I$26</f>
        <v>1540.51465581</v>
      </c>
      <c r="D173" s="36">
        <f>SUMIFS(СВЦЭМ!$D$33:$D$776,СВЦЭМ!$A$33:$A$776,$A173,СВЦЭМ!$B$33:$B$776,D$155)+'СЕТ СН'!$I$14+СВЦЭМ!$D$10+'СЕТ СН'!$I$6-'СЕТ СН'!$I$26</f>
        <v>1563.7228984000001</v>
      </c>
      <c r="E173" s="36">
        <f>SUMIFS(СВЦЭМ!$D$33:$D$776,СВЦЭМ!$A$33:$A$776,$A173,СВЦЭМ!$B$33:$B$776,E$155)+'СЕТ СН'!$I$14+СВЦЭМ!$D$10+'СЕТ СН'!$I$6-'СЕТ СН'!$I$26</f>
        <v>1573.2434356799999</v>
      </c>
      <c r="F173" s="36">
        <f>SUMIFS(СВЦЭМ!$D$33:$D$776,СВЦЭМ!$A$33:$A$776,$A173,СВЦЭМ!$B$33:$B$776,F$155)+'СЕТ СН'!$I$14+СВЦЭМ!$D$10+'СЕТ СН'!$I$6-'СЕТ СН'!$I$26</f>
        <v>1572.80798254</v>
      </c>
      <c r="G173" s="36">
        <f>SUMIFS(СВЦЭМ!$D$33:$D$776,СВЦЭМ!$A$33:$A$776,$A173,СВЦЭМ!$B$33:$B$776,G$155)+'СЕТ СН'!$I$14+СВЦЭМ!$D$10+'СЕТ СН'!$I$6-'СЕТ СН'!$I$26</f>
        <v>1548.0769439800001</v>
      </c>
      <c r="H173" s="36">
        <f>SUMIFS(СВЦЭМ!$D$33:$D$776,СВЦЭМ!$A$33:$A$776,$A173,СВЦЭМ!$B$33:$B$776,H$155)+'СЕТ СН'!$I$14+СВЦЭМ!$D$10+'СЕТ СН'!$I$6-'СЕТ СН'!$I$26</f>
        <v>1491.4714891900001</v>
      </c>
      <c r="I173" s="36">
        <f>SUMIFS(СВЦЭМ!$D$33:$D$776,СВЦЭМ!$A$33:$A$776,$A173,СВЦЭМ!$B$33:$B$776,I$155)+'СЕТ СН'!$I$14+СВЦЭМ!$D$10+'СЕТ СН'!$I$6-'СЕТ СН'!$I$26</f>
        <v>1426.95161437</v>
      </c>
      <c r="J173" s="36">
        <f>SUMIFS(СВЦЭМ!$D$33:$D$776,СВЦЭМ!$A$33:$A$776,$A173,СВЦЭМ!$B$33:$B$776,J$155)+'СЕТ СН'!$I$14+СВЦЭМ!$D$10+'СЕТ СН'!$I$6-'СЕТ СН'!$I$26</f>
        <v>1413.8429540900001</v>
      </c>
      <c r="K173" s="36">
        <f>SUMIFS(СВЦЭМ!$D$33:$D$776,СВЦЭМ!$A$33:$A$776,$A173,СВЦЭМ!$B$33:$B$776,K$155)+'СЕТ СН'!$I$14+СВЦЭМ!$D$10+'СЕТ СН'!$I$6-'СЕТ СН'!$I$26</f>
        <v>1408.9685640100001</v>
      </c>
      <c r="L173" s="36">
        <f>SUMIFS(СВЦЭМ!$D$33:$D$776,СВЦЭМ!$A$33:$A$776,$A173,СВЦЭМ!$B$33:$B$776,L$155)+'СЕТ СН'!$I$14+СВЦЭМ!$D$10+'СЕТ СН'!$I$6-'СЕТ СН'!$I$26</f>
        <v>1415.54880396</v>
      </c>
      <c r="M173" s="36">
        <f>SUMIFS(СВЦЭМ!$D$33:$D$776,СВЦЭМ!$A$33:$A$776,$A173,СВЦЭМ!$B$33:$B$776,M$155)+'СЕТ СН'!$I$14+СВЦЭМ!$D$10+'СЕТ СН'!$I$6-'СЕТ СН'!$I$26</f>
        <v>1422.53538267</v>
      </c>
      <c r="N173" s="36">
        <f>SUMIFS(СВЦЭМ!$D$33:$D$776,СВЦЭМ!$A$33:$A$776,$A173,СВЦЭМ!$B$33:$B$776,N$155)+'СЕТ СН'!$I$14+СВЦЭМ!$D$10+'СЕТ СН'!$I$6-'СЕТ СН'!$I$26</f>
        <v>1392.20512693</v>
      </c>
      <c r="O173" s="36">
        <f>SUMIFS(СВЦЭМ!$D$33:$D$776,СВЦЭМ!$A$33:$A$776,$A173,СВЦЭМ!$B$33:$B$776,O$155)+'СЕТ СН'!$I$14+СВЦЭМ!$D$10+'СЕТ СН'!$I$6-'СЕТ СН'!$I$26</f>
        <v>1356.1545915000002</v>
      </c>
      <c r="P173" s="36">
        <f>SUMIFS(СВЦЭМ!$D$33:$D$776,СВЦЭМ!$A$33:$A$776,$A173,СВЦЭМ!$B$33:$B$776,P$155)+'СЕТ СН'!$I$14+СВЦЭМ!$D$10+'СЕТ СН'!$I$6-'СЕТ СН'!$I$26</f>
        <v>1366.9223109499999</v>
      </c>
      <c r="Q173" s="36">
        <f>SUMIFS(СВЦЭМ!$D$33:$D$776,СВЦЭМ!$A$33:$A$776,$A173,СВЦЭМ!$B$33:$B$776,Q$155)+'СЕТ СН'!$I$14+СВЦЭМ!$D$10+'СЕТ СН'!$I$6-'СЕТ СН'!$I$26</f>
        <v>1372.4187077900001</v>
      </c>
      <c r="R173" s="36">
        <f>SUMIFS(СВЦЭМ!$D$33:$D$776,СВЦЭМ!$A$33:$A$776,$A173,СВЦЭМ!$B$33:$B$776,R$155)+'СЕТ СН'!$I$14+СВЦЭМ!$D$10+'СЕТ СН'!$I$6-'СЕТ СН'!$I$26</f>
        <v>1362.0661112299999</v>
      </c>
      <c r="S173" s="36">
        <f>SUMIFS(СВЦЭМ!$D$33:$D$776,СВЦЭМ!$A$33:$A$776,$A173,СВЦЭМ!$B$33:$B$776,S$155)+'СЕТ СН'!$I$14+СВЦЭМ!$D$10+'СЕТ СН'!$I$6-'СЕТ СН'!$I$26</f>
        <v>1352.12804798</v>
      </c>
      <c r="T173" s="36">
        <f>SUMIFS(СВЦЭМ!$D$33:$D$776,СВЦЭМ!$A$33:$A$776,$A173,СВЦЭМ!$B$33:$B$776,T$155)+'СЕТ СН'!$I$14+СВЦЭМ!$D$10+'СЕТ СН'!$I$6-'СЕТ СН'!$I$26</f>
        <v>1355.6282221400002</v>
      </c>
      <c r="U173" s="36">
        <f>SUMIFS(СВЦЭМ!$D$33:$D$776,СВЦЭМ!$A$33:$A$776,$A173,СВЦЭМ!$B$33:$B$776,U$155)+'СЕТ СН'!$I$14+СВЦЭМ!$D$10+'СЕТ СН'!$I$6-'СЕТ СН'!$I$26</f>
        <v>1357.6654740399999</v>
      </c>
      <c r="V173" s="36">
        <f>SUMIFS(СВЦЭМ!$D$33:$D$776,СВЦЭМ!$A$33:$A$776,$A173,СВЦЭМ!$B$33:$B$776,V$155)+'СЕТ СН'!$I$14+СВЦЭМ!$D$10+'СЕТ СН'!$I$6-'СЕТ СН'!$I$26</f>
        <v>1351.41832157</v>
      </c>
      <c r="W173" s="36">
        <f>SUMIFS(СВЦЭМ!$D$33:$D$776,СВЦЭМ!$A$33:$A$776,$A173,СВЦЭМ!$B$33:$B$776,W$155)+'СЕТ СН'!$I$14+СВЦЭМ!$D$10+'СЕТ СН'!$I$6-'СЕТ СН'!$I$26</f>
        <v>1373.7398405200001</v>
      </c>
      <c r="X173" s="36">
        <f>SUMIFS(СВЦЭМ!$D$33:$D$776,СВЦЭМ!$A$33:$A$776,$A173,СВЦЭМ!$B$33:$B$776,X$155)+'СЕТ СН'!$I$14+СВЦЭМ!$D$10+'СЕТ СН'!$I$6-'СЕТ СН'!$I$26</f>
        <v>1391.1960463300002</v>
      </c>
      <c r="Y173" s="36">
        <f>SUMIFS(СВЦЭМ!$D$33:$D$776,СВЦЭМ!$A$33:$A$776,$A173,СВЦЭМ!$B$33:$B$776,Y$155)+'СЕТ СН'!$I$14+СВЦЭМ!$D$10+'СЕТ СН'!$I$6-'СЕТ СН'!$I$26</f>
        <v>1438.5391687199999</v>
      </c>
    </row>
    <row r="174" spans="1:25" ht="15.75" x14ac:dyDescent="0.2">
      <c r="A174" s="35">
        <f t="shared" si="4"/>
        <v>43757</v>
      </c>
      <c r="B174" s="36">
        <f>SUMIFS(СВЦЭМ!$D$33:$D$776,СВЦЭМ!$A$33:$A$776,$A174,СВЦЭМ!$B$33:$B$776,B$155)+'СЕТ СН'!$I$14+СВЦЭМ!$D$10+'СЕТ СН'!$I$6-'СЕТ СН'!$I$26</f>
        <v>1484.6171499100001</v>
      </c>
      <c r="C174" s="36">
        <f>SUMIFS(СВЦЭМ!$D$33:$D$776,СВЦЭМ!$A$33:$A$776,$A174,СВЦЭМ!$B$33:$B$776,C$155)+'СЕТ СН'!$I$14+СВЦЭМ!$D$10+'СЕТ СН'!$I$6-'СЕТ СН'!$I$26</f>
        <v>1535.6841542000002</v>
      </c>
      <c r="D174" s="36">
        <f>SUMIFS(СВЦЭМ!$D$33:$D$776,СВЦЭМ!$A$33:$A$776,$A174,СВЦЭМ!$B$33:$B$776,D$155)+'СЕТ СН'!$I$14+СВЦЭМ!$D$10+'СЕТ СН'!$I$6-'СЕТ СН'!$I$26</f>
        <v>1530.92139849</v>
      </c>
      <c r="E174" s="36">
        <f>SUMIFS(СВЦЭМ!$D$33:$D$776,СВЦЭМ!$A$33:$A$776,$A174,СВЦЭМ!$B$33:$B$776,E$155)+'СЕТ СН'!$I$14+СВЦЭМ!$D$10+'СЕТ СН'!$I$6-'СЕТ СН'!$I$26</f>
        <v>1529.7972488999999</v>
      </c>
      <c r="F174" s="36">
        <f>SUMIFS(СВЦЭМ!$D$33:$D$776,СВЦЭМ!$A$33:$A$776,$A174,СВЦЭМ!$B$33:$B$776,F$155)+'СЕТ СН'!$I$14+СВЦЭМ!$D$10+'СЕТ СН'!$I$6-'СЕТ СН'!$I$26</f>
        <v>1524.04140392</v>
      </c>
      <c r="G174" s="36">
        <f>SUMIFS(СВЦЭМ!$D$33:$D$776,СВЦЭМ!$A$33:$A$776,$A174,СВЦЭМ!$B$33:$B$776,G$155)+'СЕТ СН'!$I$14+СВЦЭМ!$D$10+'СЕТ СН'!$I$6-'СЕТ СН'!$I$26</f>
        <v>1512.64587751</v>
      </c>
      <c r="H174" s="36">
        <f>SUMIFS(СВЦЭМ!$D$33:$D$776,СВЦЭМ!$A$33:$A$776,$A174,СВЦЭМ!$B$33:$B$776,H$155)+'СЕТ СН'!$I$14+СВЦЭМ!$D$10+'СЕТ СН'!$I$6-'СЕТ СН'!$I$26</f>
        <v>1479.83851372</v>
      </c>
      <c r="I174" s="36">
        <f>SUMIFS(СВЦЭМ!$D$33:$D$776,СВЦЭМ!$A$33:$A$776,$A174,СВЦЭМ!$B$33:$B$776,I$155)+'СЕТ СН'!$I$14+СВЦЭМ!$D$10+'СЕТ СН'!$I$6-'СЕТ СН'!$I$26</f>
        <v>1450.5896059199999</v>
      </c>
      <c r="J174" s="36">
        <f>SUMIFS(СВЦЭМ!$D$33:$D$776,СВЦЭМ!$A$33:$A$776,$A174,СВЦЭМ!$B$33:$B$776,J$155)+'СЕТ СН'!$I$14+СВЦЭМ!$D$10+'СЕТ СН'!$I$6-'СЕТ СН'!$I$26</f>
        <v>1421.3995541300001</v>
      </c>
      <c r="K174" s="36">
        <f>SUMIFS(СВЦЭМ!$D$33:$D$776,СВЦЭМ!$A$33:$A$776,$A174,СВЦЭМ!$B$33:$B$776,K$155)+'СЕТ СН'!$I$14+СВЦЭМ!$D$10+'СЕТ СН'!$I$6-'СЕТ СН'!$I$26</f>
        <v>1412.0282544400002</v>
      </c>
      <c r="L174" s="36">
        <f>SUMIFS(СВЦЭМ!$D$33:$D$776,СВЦЭМ!$A$33:$A$776,$A174,СВЦЭМ!$B$33:$B$776,L$155)+'СЕТ СН'!$I$14+СВЦЭМ!$D$10+'СЕТ СН'!$I$6-'СЕТ СН'!$I$26</f>
        <v>1398.54903092</v>
      </c>
      <c r="M174" s="36">
        <f>SUMIFS(СВЦЭМ!$D$33:$D$776,СВЦЭМ!$A$33:$A$776,$A174,СВЦЭМ!$B$33:$B$776,M$155)+'СЕТ СН'!$I$14+СВЦЭМ!$D$10+'СЕТ СН'!$I$6-'СЕТ СН'!$I$26</f>
        <v>1393.2469579200001</v>
      </c>
      <c r="N174" s="36">
        <f>SUMIFS(СВЦЭМ!$D$33:$D$776,СВЦЭМ!$A$33:$A$776,$A174,СВЦЭМ!$B$33:$B$776,N$155)+'СЕТ СН'!$I$14+СВЦЭМ!$D$10+'СЕТ СН'!$I$6-'СЕТ СН'!$I$26</f>
        <v>1377.5711834900001</v>
      </c>
      <c r="O174" s="36">
        <f>SUMIFS(СВЦЭМ!$D$33:$D$776,СВЦЭМ!$A$33:$A$776,$A174,СВЦЭМ!$B$33:$B$776,O$155)+'СЕТ СН'!$I$14+СВЦЭМ!$D$10+'СЕТ СН'!$I$6-'СЕТ СН'!$I$26</f>
        <v>1354.30758509</v>
      </c>
      <c r="P174" s="36">
        <f>SUMIFS(СВЦЭМ!$D$33:$D$776,СВЦЭМ!$A$33:$A$776,$A174,СВЦЭМ!$B$33:$B$776,P$155)+'СЕТ СН'!$I$14+СВЦЭМ!$D$10+'СЕТ СН'!$I$6-'СЕТ СН'!$I$26</f>
        <v>1363.2912905100002</v>
      </c>
      <c r="Q174" s="36">
        <f>SUMIFS(СВЦЭМ!$D$33:$D$776,СВЦЭМ!$A$33:$A$776,$A174,СВЦЭМ!$B$33:$B$776,Q$155)+'СЕТ СН'!$I$14+СВЦЭМ!$D$10+'СЕТ СН'!$I$6-'СЕТ СН'!$I$26</f>
        <v>1366.4581010500001</v>
      </c>
      <c r="R174" s="36">
        <f>SUMIFS(СВЦЭМ!$D$33:$D$776,СВЦЭМ!$A$33:$A$776,$A174,СВЦЭМ!$B$33:$B$776,R$155)+'СЕТ СН'!$I$14+СВЦЭМ!$D$10+'СЕТ СН'!$I$6-'СЕТ СН'!$I$26</f>
        <v>1356.7227295600001</v>
      </c>
      <c r="S174" s="36">
        <f>SUMIFS(СВЦЭМ!$D$33:$D$776,СВЦЭМ!$A$33:$A$776,$A174,СВЦЭМ!$B$33:$B$776,S$155)+'СЕТ СН'!$I$14+СВЦЭМ!$D$10+'СЕТ СН'!$I$6-'СЕТ СН'!$I$26</f>
        <v>1349.3305754400001</v>
      </c>
      <c r="T174" s="36">
        <f>SUMIFS(СВЦЭМ!$D$33:$D$776,СВЦЭМ!$A$33:$A$776,$A174,СВЦЭМ!$B$33:$B$776,T$155)+'СЕТ СН'!$I$14+СВЦЭМ!$D$10+'СЕТ СН'!$I$6-'СЕТ СН'!$I$26</f>
        <v>1334.3735411</v>
      </c>
      <c r="U174" s="36">
        <f>SUMIFS(СВЦЭМ!$D$33:$D$776,СВЦЭМ!$A$33:$A$776,$A174,СВЦЭМ!$B$33:$B$776,U$155)+'СЕТ СН'!$I$14+СВЦЭМ!$D$10+'СЕТ СН'!$I$6-'СЕТ СН'!$I$26</f>
        <v>1350.55041241</v>
      </c>
      <c r="V174" s="36">
        <f>SUMIFS(СВЦЭМ!$D$33:$D$776,СВЦЭМ!$A$33:$A$776,$A174,СВЦЭМ!$B$33:$B$776,V$155)+'СЕТ СН'!$I$14+СВЦЭМ!$D$10+'СЕТ СН'!$I$6-'СЕТ СН'!$I$26</f>
        <v>1338.69693947</v>
      </c>
      <c r="W174" s="36">
        <f>SUMIFS(СВЦЭМ!$D$33:$D$776,СВЦЭМ!$A$33:$A$776,$A174,СВЦЭМ!$B$33:$B$776,W$155)+'СЕТ СН'!$I$14+СВЦЭМ!$D$10+'СЕТ СН'!$I$6-'СЕТ СН'!$I$26</f>
        <v>1347.43045211</v>
      </c>
      <c r="X174" s="36">
        <f>SUMIFS(СВЦЭМ!$D$33:$D$776,СВЦЭМ!$A$33:$A$776,$A174,СВЦЭМ!$B$33:$B$776,X$155)+'СЕТ СН'!$I$14+СВЦЭМ!$D$10+'СЕТ СН'!$I$6-'СЕТ СН'!$I$26</f>
        <v>1368.0489408799999</v>
      </c>
      <c r="Y174" s="36">
        <f>SUMIFS(СВЦЭМ!$D$33:$D$776,СВЦЭМ!$A$33:$A$776,$A174,СВЦЭМ!$B$33:$B$776,Y$155)+'СЕТ СН'!$I$14+СВЦЭМ!$D$10+'СЕТ СН'!$I$6-'СЕТ СН'!$I$26</f>
        <v>1419.5691102199999</v>
      </c>
    </row>
    <row r="175" spans="1:25" ht="15.75" x14ac:dyDescent="0.2">
      <c r="A175" s="35">
        <f t="shared" si="4"/>
        <v>43758</v>
      </c>
      <c r="B175" s="36">
        <f>SUMIFS(СВЦЭМ!$D$33:$D$776,СВЦЭМ!$A$33:$A$776,$A175,СВЦЭМ!$B$33:$B$776,B$155)+'СЕТ СН'!$I$14+СВЦЭМ!$D$10+'СЕТ СН'!$I$6-'СЕТ СН'!$I$26</f>
        <v>1479.3986855799999</v>
      </c>
      <c r="C175" s="36">
        <f>SUMIFS(СВЦЭМ!$D$33:$D$776,СВЦЭМ!$A$33:$A$776,$A175,СВЦЭМ!$B$33:$B$776,C$155)+'СЕТ СН'!$I$14+СВЦЭМ!$D$10+'СЕТ СН'!$I$6-'СЕТ СН'!$I$26</f>
        <v>1522.32724884</v>
      </c>
      <c r="D175" s="36">
        <f>SUMIFS(СВЦЭМ!$D$33:$D$776,СВЦЭМ!$A$33:$A$776,$A175,СВЦЭМ!$B$33:$B$776,D$155)+'СЕТ СН'!$I$14+СВЦЭМ!$D$10+'СЕТ СН'!$I$6-'СЕТ СН'!$I$26</f>
        <v>1544.8613215600001</v>
      </c>
      <c r="E175" s="36">
        <f>SUMIFS(СВЦЭМ!$D$33:$D$776,СВЦЭМ!$A$33:$A$776,$A175,СВЦЭМ!$B$33:$B$776,E$155)+'СЕТ СН'!$I$14+СВЦЭМ!$D$10+'СЕТ СН'!$I$6-'СЕТ СН'!$I$26</f>
        <v>1552.3088964799999</v>
      </c>
      <c r="F175" s="36">
        <f>SUMIFS(СВЦЭМ!$D$33:$D$776,СВЦЭМ!$A$33:$A$776,$A175,СВЦЭМ!$B$33:$B$776,F$155)+'СЕТ СН'!$I$14+СВЦЭМ!$D$10+'СЕТ СН'!$I$6-'СЕТ СН'!$I$26</f>
        <v>1551.48317763</v>
      </c>
      <c r="G175" s="36">
        <f>SUMIFS(СВЦЭМ!$D$33:$D$776,СВЦЭМ!$A$33:$A$776,$A175,СВЦЭМ!$B$33:$B$776,G$155)+'СЕТ СН'!$I$14+СВЦЭМ!$D$10+'СЕТ СН'!$I$6-'СЕТ СН'!$I$26</f>
        <v>1526.8043950900001</v>
      </c>
      <c r="H175" s="36">
        <f>SUMIFS(СВЦЭМ!$D$33:$D$776,СВЦЭМ!$A$33:$A$776,$A175,СВЦЭМ!$B$33:$B$776,H$155)+'СЕТ СН'!$I$14+СВЦЭМ!$D$10+'СЕТ СН'!$I$6-'СЕТ СН'!$I$26</f>
        <v>1515.79005777</v>
      </c>
      <c r="I175" s="36">
        <f>SUMIFS(СВЦЭМ!$D$33:$D$776,СВЦЭМ!$A$33:$A$776,$A175,СВЦЭМ!$B$33:$B$776,I$155)+'СЕТ СН'!$I$14+СВЦЭМ!$D$10+'СЕТ СН'!$I$6-'СЕТ СН'!$I$26</f>
        <v>1487.6372725900001</v>
      </c>
      <c r="J175" s="36">
        <f>SUMIFS(СВЦЭМ!$D$33:$D$776,СВЦЭМ!$A$33:$A$776,$A175,СВЦЭМ!$B$33:$B$776,J$155)+'СЕТ СН'!$I$14+СВЦЭМ!$D$10+'СЕТ СН'!$I$6-'СЕТ СН'!$I$26</f>
        <v>1428.7663815400001</v>
      </c>
      <c r="K175" s="36">
        <f>SUMIFS(СВЦЭМ!$D$33:$D$776,СВЦЭМ!$A$33:$A$776,$A175,СВЦЭМ!$B$33:$B$776,K$155)+'СЕТ СН'!$I$14+СВЦЭМ!$D$10+'СЕТ СН'!$I$6-'СЕТ СН'!$I$26</f>
        <v>1403.2171673400001</v>
      </c>
      <c r="L175" s="36">
        <f>SUMIFS(СВЦЭМ!$D$33:$D$776,СВЦЭМ!$A$33:$A$776,$A175,СВЦЭМ!$B$33:$B$776,L$155)+'СЕТ СН'!$I$14+СВЦЭМ!$D$10+'СЕТ СН'!$I$6-'СЕТ СН'!$I$26</f>
        <v>1407.8075254999999</v>
      </c>
      <c r="M175" s="36">
        <f>SUMIFS(СВЦЭМ!$D$33:$D$776,СВЦЭМ!$A$33:$A$776,$A175,СВЦЭМ!$B$33:$B$776,M$155)+'СЕТ СН'!$I$14+СВЦЭМ!$D$10+'СЕТ СН'!$I$6-'СЕТ СН'!$I$26</f>
        <v>1410.9912640500002</v>
      </c>
      <c r="N175" s="36">
        <f>SUMIFS(СВЦЭМ!$D$33:$D$776,СВЦЭМ!$A$33:$A$776,$A175,СВЦЭМ!$B$33:$B$776,N$155)+'СЕТ СН'!$I$14+СВЦЭМ!$D$10+'СЕТ СН'!$I$6-'СЕТ СН'!$I$26</f>
        <v>1368.51960951</v>
      </c>
      <c r="O175" s="36">
        <f>SUMIFS(СВЦЭМ!$D$33:$D$776,СВЦЭМ!$A$33:$A$776,$A175,СВЦЭМ!$B$33:$B$776,O$155)+'СЕТ СН'!$I$14+СВЦЭМ!$D$10+'СЕТ СН'!$I$6-'СЕТ СН'!$I$26</f>
        <v>1360.54900303</v>
      </c>
      <c r="P175" s="36">
        <f>SUMIFS(СВЦЭМ!$D$33:$D$776,СВЦЭМ!$A$33:$A$776,$A175,СВЦЭМ!$B$33:$B$776,P$155)+'СЕТ СН'!$I$14+СВЦЭМ!$D$10+'СЕТ СН'!$I$6-'СЕТ СН'!$I$26</f>
        <v>1368.8606425100002</v>
      </c>
      <c r="Q175" s="36">
        <f>SUMIFS(СВЦЭМ!$D$33:$D$776,СВЦЭМ!$A$33:$A$776,$A175,СВЦЭМ!$B$33:$B$776,Q$155)+'СЕТ СН'!$I$14+СВЦЭМ!$D$10+'СЕТ СН'!$I$6-'СЕТ СН'!$I$26</f>
        <v>1365.8657179500001</v>
      </c>
      <c r="R175" s="36">
        <f>SUMIFS(СВЦЭМ!$D$33:$D$776,СВЦЭМ!$A$33:$A$776,$A175,СВЦЭМ!$B$33:$B$776,R$155)+'СЕТ СН'!$I$14+СВЦЭМ!$D$10+'СЕТ СН'!$I$6-'СЕТ СН'!$I$26</f>
        <v>1366.8763589999999</v>
      </c>
      <c r="S175" s="36">
        <f>SUMIFS(СВЦЭМ!$D$33:$D$776,СВЦЭМ!$A$33:$A$776,$A175,СВЦЭМ!$B$33:$B$776,S$155)+'СЕТ СН'!$I$14+СВЦЭМ!$D$10+'СЕТ СН'!$I$6-'СЕТ СН'!$I$26</f>
        <v>1362.15979498</v>
      </c>
      <c r="T175" s="36">
        <f>SUMIFS(СВЦЭМ!$D$33:$D$776,СВЦЭМ!$A$33:$A$776,$A175,СВЦЭМ!$B$33:$B$776,T$155)+'СЕТ СН'!$I$14+СВЦЭМ!$D$10+'СЕТ СН'!$I$6-'СЕТ СН'!$I$26</f>
        <v>1353.00602886</v>
      </c>
      <c r="U175" s="36">
        <f>SUMIFS(СВЦЭМ!$D$33:$D$776,СВЦЭМ!$A$33:$A$776,$A175,СВЦЭМ!$B$33:$B$776,U$155)+'СЕТ СН'!$I$14+СВЦЭМ!$D$10+'СЕТ СН'!$I$6-'СЕТ СН'!$I$26</f>
        <v>1358.13011695</v>
      </c>
      <c r="V175" s="36">
        <f>SUMIFS(СВЦЭМ!$D$33:$D$776,СВЦЭМ!$A$33:$A$776,$A175,СВЦЭМ!$B$33:$B$776,V$155)+'СЕТ СН'!$I$14+СВЦЭМ!$D$10+'СЕТ СН'!$I$6-'СЕТ СН'!$I$26</f>
        <v>1343.81794648</v>
      </c>
      <c r="W175" s="36">
        <f>SUMIFS(СВЦЭМ!$D$33:$D$776,СВЦЭМ!$A$33:$A$776,$A175,СВЦЭМ!$B$33:$B$776,W$155)+'СЕТ СН'!$I$14+СВЦЭМ!$D$10+'СЕТ СН'!$I$6-'СЕТ СН'!$I$26</f>
        <v>1336.40267075</v>
      </c>
      <c r="X175" s="36">
        <f>SUMIFS(СВЦЭМ!$D$33:$D$776,СВЦЭМ!$A$33:$A$776,$A175,СВЦЭМ!$B$33:$B$776,X$155)+'СЕТ СН'!$I$14+СВЦЭМ!$D$10+'СЕТ СН'!$I$6-'СЕТ СН'!$I$26</f>
        <v>1345.6327558</v>
      </c>
      <c r="Y175" s="36">
        <f>SUMIFS(СВЦЭМ!$D$33:$D$776,СВЦЭМ!$A$33:$A$776,$A175,СВЦЭМ!$B$33:$B$776,Y$155)+'СЕТ СН'!$I$14+СВЦЭМ!$D$10+'СЕТ СН'!$I$6-'СЕТ СН'!$I$26</f>
        <v>1394.1115473499999</v>
      </c>
    </row>
    <row r="176" spans="1:25" ht="15.75" x14ac:dyDescent="0.2">
      <c r="A176" s="35">
        <f t="shared" si="4"/>
        <v>43759</v>
      </c>
      <c r="B176" s="36">
        <f>SUMIFS(СВЦЭМ!$D$33:$D$776,СВЦЭМ!$A$33:$A$776,$A176,СВЦЭМ!$B$33:$B$776,B$155)+'СЕТ СН'!$I$14+СВЦЭМ!$D$10+'СЕТ СН'!$I$6-'СЕТ СН'!$I$26</f>
        <v>1496.49612882</v>
      </c>
      <c r="C176" s="36">
        <f>SUMIFS(СВЦЭМ!$D$33:$D$776,СВЦЭМ!$A$33:$A$776,$A176,СВЦЭМ!$B$33:$B$776,C$155)+'СЕТ СН'!$I$14+СВЦЭМ!$D$10+'СЕТ СН'!$I$6-'СЕТ СН'!$I$26</f>
        <v>1540.96844943</v>
      </c>
      <c r="D176" s="36">
        <f>SUMIFS(СВЦЭМ!$D$33:$D$776,СВЦЭМ!$A$33:$A$776,$A176,СВЦЭМ!$B$33:$B$776,D$155)+'СЕТ СН'!$I$14+СВЦЭМ!$D$10+'СЕТ СН'!$I$6-'СЕТ СН'!$I$26</f>
        <v>1562.1442514600001</v>
      </c>
      <c r="E176" s="36">
        <f>SUMIFS(СВЦЭМ!$D$33:$D$776,СВЦЭМ!$A$33:$A$776,$A176,СВЦЭМ!$B$33:$B$776,E$155)+'СЕТ СН'!$I$14+СВЦЭМ!$D$10+'СЕТ СН'!$I$6-'СЕТ СН'!$I$26</f>
        <v>1568.52210141</v>
      </c>
      <c r="F176" s="36">
        <f>SUMIFS(СВЦЭМ!$D$33:$D$776,СВЦЭМ!$A$33:$A$776,$A176,СВЦЭМ!$B$33:$B$776,F$155)+'СЕТ СН'!$I$14+СВЦЭМ!$D$10+'СЕТ СН'!$I$6-'СЕТ СН'!$I$26</f>
        <v>1567.16885845</v>
      </c>
      <c r="G176" s="36">
        <f>SUMIFS(СВЦЭМ!$D$33:$D$776,СВЦЭМ!$A$33:$A$776,$A176,СВЦЭМ!$B$33:$B$776,G$155)+'СЕТ СН'!$I$14+СВЦЭМ!$D$10+'СЕТ СН'!$I$6-'СЕТ СН'!$I$26</f>
        <v>1543.01953944</v>
      </c>
      <c r="H176" s="36">
        <f>SUMIFS(СВЦЭМ!$D$33:$D$776,СВЦЭМ!$A$33:$A$776,$A176,СВЦЭМ!$B$33:$B$776,H$155)+'СЕТ СН'!$I$14+СВЦЭМ!$D$10+'СЕТ СН'!$I$6-'СЕТ СН'!$I$26</f>
        <v>1508.4682870300001</v>
      </c>
      <c r="I176" s="36">
        <f>SUMIFS(СВЦЭМ!$D$33:$D$776,СВЦЭМ!$A$33:$A$776,$A176,СВЦЭМ!$B$33:$B$776,I$155)+'СЕТ СН'!$I$14+СВЦЭМ!$D$10+'СЕТ СН'!$I$6-'СЕТ СН'!$I$26</f>
        <v>1467.3355065000001</v>
      </c>
      <c r="J176" s="36">
        <f>SUMIFS(СВЦЭМ!$D$33:$D$776,СВЦЭМ!$A$33:$A$776,$A176,СВЦЭМ!$B$33:$B$776,J$155)+'СЕТ СН'!$I$14+СВЦЭМ!$D$10+'СЕТ СН'!$I$6-'СЕТ СН'!$I$26</f>
        <v>1449.49206271</v>
      </c>
      <c r="K176" s="36">
        <f>SUMIFS(СВЦЭМ!$D$33:$D$776,СВЦЭМ!$A$33:$A$776,$A176,СВЦЭМ!$B$33:$B$776,K$155)+'СЕТ СН'!$I$14+СВЦЭМ!$D$10+'СЕТ СН'!$I$6-'СЕТ СН'!$I$26</f>
        <v>1437.70770365</v>
      </c>
      <c r="L176" s="36">
        <f>SUMIFS(СВЦЭМ!$D$33:$D$776,СВЦЭМ!$A$33:$A$776,$A176,СВЦЭМ!$B$33:$B$776,L$155)+'СЕТ СН'!$I$14+СВЦЭМ!$D$10+'СЕТ СН'!$I$6-'СЕТ СН'!$I$26</f>
        <v>1426.75339472</v>
      </c>
      <c r="M176" s="36">
        <f>SUMIFS(СВЦЭМ!$D$33:$D$776,СВЦЭМ!$A$33:$A$776,$A176,СВЦЭМ!$B$33:$B$776,M$155)+'СЕТ СН'!$I$14+СВЦЭМ!$D$10+'СЕТ СН'!$I$6-'СЕТ СН'!$I$26</f>
        <v>1430.0757744500002</v>
      </c>
      <c r="N176" s="36">
        <f>SUMIFS(СВЦЭМ!$D$33:$D$776,СВЦЭМ!$A$33:$A$776,$A176,СВЦЭМ!$B$33:$B$776,N$155)+'СЕТ СН'!$I$14+СВЦЭМ!$D$10+'СЕТ СН'!$I$6-'СЕТ СН'!$I$26</f>
        <v>1390.1902225399999</v>
      </c>
      <c r="O176" s="36">
        <f>SUMIFS(СВЦЭМ!$D$33:$D$776,СВЦЭМ!$A$33:$A$776,$A176,СВЦЭМ!$B$33:$B$776,O$155)+'СЕТ СН'!$I$14+СВЦЭМ!$D$10+'СЕТ СН'!$I$6-'СЕТ СН'!$I$26</f>
        <v>1354.32264207</v>
      </c>
      <c r="P176" s="36">
        <f>SUMIFS(СВЦЭМ!$D$33:$D$776,СВЦЭМ!$A$33:$A$776,$A176,СВЦЭМ!$B$33:$B$776,P$155)+'СЕТ СН'!$I$14+СВЦЭМ!$D$10+'СЕТ СН'!$I$6-'СЕТ СН'!$I$26</f>
        <v>1357.2142640500001</v>
      </c>
      <c r="Q176" s="36">
        <f>SUMIFS(СВЦЭМ!$D$33:$D$776,СВЦЭМ!$A$33:$A$776,$A176,СВЦЭМ!$B$33:$B$776,Q$155)+'СЕТ СН'!$I$14+СВЦЭМ!$D$10+'СЕТ СН'!$I$6-'СЕТ СН'!$I$26</f>
        <v>1357.9588002800001</v>
      </c>
      <c r="R176" s="36">
        <f>SUMIFS(СВЦЭМ!$D$33:$D$776,СВЦЭМ!$A$33:$A$776,$A176,СВЦЭМ!$B$33:$B$776,R$155)+'СЕТ СН'!$I$14+СВЦЭМ!$D$10+'СЕТ СН'!$I$6-'СЕТ СН'!$I$26</f>
        <v>1354.32875846</v>
      </c>
      <c r="S176" s="36">
        <f>SUMIFS(СВЦЭМ!$D$33:$D$776,СВЦЭМ!$A$33:$A$776,$A176,СВЦЭМ!$B$33:$B$776,S$155)+'СЕТ СН'!$I$14+СВЦЭМ!$D$10+'СЕТ СН'!$I$6-'СЕТ СН'!$I$26</f>
        <v>1358.8732141300002</v>
      </c>
      <c r="T176" s="36">
        <f>SUMIFS(СВЦЭМ!$D$33:$D$776,СВЦЭМ!$A$33:$A$776,$A176,СВЦЭМ!$B$33:$B$776,T$155)+'СЕТ СН'!$I$14+СВЦЭМ!$D$10+'СЕТ СН'!$I$6-'СЕТ СН'!$I$26</f>
        <v>1348.6565753099999</v>
      </c>
      <c r="U176" s="36">
        <f>SUMIFS(СВЦЭМ!$D$33:$D$776,СВЦЭМ!$A$33:$A$776,$A176,СВЦЭМ!$B$33:$B$776,U$155)+'СЕТ СН'!$I$14+СВЦЭМ!$D$10+'СЕТ СН'!$I$6-'СЕТ СН'!$I$26</f>
        <v>1345.91947306</v>
      </c>
      <c r="V176" s="36">
        <f>SUMIFS(СВЦЭМ!$D$33:$D$776,СВЦЭМ!$A$33:$A$776,$A176,СВЦЭМ!$B$33:$B$776,V$155)+'СЕТ СН'!$I$14+СВЦЭМ!$D$10+'СЕТ СН'!$I$6-'СЕТ СН'!$I$26</f>
        <v>1342.8515407300001</v>
      </c>
      <c r="W176" s="36">
        <f>SUMIFS(СВЦЭМ!$D$33:$D$776,СВЦЭМ!$A$33:$A$776,$A176,СВЦЭМ!$B$33:$B$776,W$155)+'СЕТ СН'!$I$14+СВЦЭМ!$D$10+'СЕТ СН'!$I$6-'СЕТ СН'!$I$26</f>
        <v>1371.5044673100001</v>
      </c>
      <c r="X176" s="36">
        <f>SUMIFS(СВЦЭМ!$D$33:$D$776,СВЦЭМ!$A$33:$A$776,$A176,СВЦЭМ!$B$33:$B$776,X$155)+'СЕТ СН'!$I$14+СВЦЭМ!$D$10+'СЕТ СН'!$I$6-'СЕТ СН'!$I$26</f>
        <v>1377.2624791000001</v>
      </c>
      <c r="Y176" s="36">
        <f>SUMIFS(СВЦЭМ!$D$33:$D$776,СВЦЭМ!$A$33:$A$776,$A176,СВЦЭМ!$B$33:$B$776,Y$155)+'СЕТ СН'!$I$14+СВЦЭМ!$D$10+'СЕТ СН'!$I$6-'СЕТ СН'!$I$26</f>
        <v>1423.60241529</v>
      </c>
    </row>
    <row r="177" spans="1:27" ht="15.75" x14ac:dyDescent="0.2">
      <c r="A177" s="35">
        <f t="shared" si="4"/>
        <v>43760</v>
      </c>
      <c r="B177" s="36">
        <f>SUMIFS(СВЦЭМ!$D$33:$D$776,СВЦЭМ!$A$33:$A$776,$A177,СВЦЭМ!$B$33:$B$776,B$155)+'СЕТ СН'!$I$14+СВЦЭМ!$D$10+'СЕТ СН'!$I$6-'СЕТ СН'!$I$26</f>
        <v>1529.2348897100001</v>
      </c>
      <c r="C177" s="36">
        <f>SUMIFS(СВЦЭМ!$D$33:$D$776,СВЦЭМ!$A$33:$A$776,$A177,СВЦЭМ!$B$33:$B$776,C$155)+'СЕТ СН'!$I$14+СВЦЭМ!$D$10+'СЕТ СН'!$I$6-'СЕТ СН'!$I$26</f>
        <v>1572.2797547300001</v>
      </c>
      <c r="D177" s="36">
        <f>SUMIFS(СВЦЭМ!$D$33:$D$776,СВЦЭМ!$A$33:$A$776,$A177,СВЦЭМ!$B$33:$B$776,D$155)+'СЕТ СН'!$I$14+СВЦЭМ!$D$10+'СЕТ СН'!$I$6-'СЕТ СН'!$I$26</f>
        <v>1592.2545804400002</v>
      </c>
      <c r="E177" s="36">
        <f>SUMIFS(СВЦЭМ!$D$33:$D$776,СВЦЭМ!$A$33:$A$776,$A177,СВЦЭМ!$B$33:$B$776,E$155)+'СЕТ СН'!$I$14+СВЦЭМ!$D$10+'СЕТ СН'!$I$6-'СЕТ СН'!$I$26</f>
        <v>1591.67726311</v>
      </c>
      <c r="F177" s="36">
        <f>SUMIFS(СВЦЭМ!$D$33:$D$776,СВЦЭМ!$A$33:$A$776,$A177,СВЦЭМ!$B$33:$B$776,F$155)+'СЕТ СН'!$I$14+СВЦЭМ!$D$10+'СЕТ СН'!$I$6-'СЕТ СН'!$I$26</f>
        <v>1587.6179227800001</v>
      </c>
      <c r="G177" s="36">
        <f>SUMIFS(СВЦЭМ!$D$33:$D$776,СВЦЭМ!$A$33:$A$776,$A177,СВЦЭМ!$B$33:$B$776,G$155)+'СЕТ СН'!$I$14+СВЦЭМ!$D$10+'СЕТ СН'!$I$6-'СЕТ СН'!$I$26</f>
        <v>1568.9115694699999</v>
      </c>
      <c r="H177" s="36">
        <f>SUMIFS(СВЦЭМ!$D$33:$D$776,СВЦЭМ!$A$33:$A$776,$A177,СВЦЭМ!$B$33:$B$776,H$155)+'СЕТ СН'!$I$14+СВЦЭМ!$D$10+'СЕТ СН'!$I$6-'СЕТ СН'!$I$26</f>
        <v>1504.1897597900002</v>
      </c>
      <c r="I177" s="36">
        <f>SUMIFS(СВЦЭМ!$D$33:$D$776,СВЦЭМ!$A$33:$A$776,$A177,СВЦЭМ!$B$33:$B$776,I$155)+'СЕТ СН'!$I$14+СВЦЭМ!$D$10+'СЕТ СН'!$I$6-'СЕТ СН'!$I$26</f>
        <v>1458.07071453</v>
      </c>
      <c r="J177" s="36">
        <f>SUMIFS(СВЦЭМ!$D$33:$D$776,СВЦЭМ!$A$33:$A$776,$A177,СВЦЭМ!$B$33:$B$776,J$155)+'СЕТ СН'!$I$14+СВЦЭМ!$D$10+'СЕТ СН'!$I$6-'СЕТ СН'!$I$26</f>
        <v>1438.30754574</v>
      </c>
      <c r="K177" s="36">
        <f>SUMIFS(СВЦЭМ!$D$33:$D$776,СВЦЭМ!$A$33:$A$776,$A177,СВЦЭМ!$B$33:$B$776,K$155)+'СЕТ СН'!$I$14+СВЦЭМ!$D$10+'СЕТ СН'!$I$6-'СЕТ СН'!$I$26</f>
        <v>1417.9569519500001</v>
      </c>
      <c r="L177" s="36">
        <f>SUMIFS(СВЦЭМ!$D$33:$D$776,СВЦЭМ!$A$33:$A$776,$A177,СВЦЭМ!$B$33:$B$776,L$155)+'СЕТ СН'!$I$14+СВЦЭМ!$D$10+'СЕТ СН'!$I$6-'СЕТ СН'!$I$26</f>
        <v>1417.2509411599999</v>
      </c>
      <c r="M177" s="36">
        <f>SUMIFS(СВЦЭМ!$D$33:$D$776,СВЦЭМ!$A$33:$A$776,$A177,СВЦЭМ!$B$33:$B$776,M$155)+'СЕТ СН'!$I$14+СВЦЭМ!$D$10+'СЕТ СН'!$I$6-'СЕТ СН'!$I$26</f>
        <v>1423.2246360899999</v>
      </c>
      <c r="N177" s="36">
        <f>SUMIFS(СВЦЭМ!$D$33:$D$776,СВЦЭМ!$A$33:$A$776,$A177,СВЦЭМ!$B$33:$B$776,N$155)+'СЕТ СН'!$I$14+СВЦЭМ!$D$10+'СЕТ СН'!$I$6-'СЕТ СН'!$I$26</f>
        <v>1388.57746692</v>
      </c>
      <c r="O177" s="36">
        <f>SUMIFS(СВЦЭМ!$D$33:$D$776,СВЦЭМ!$A$33:$A$776,$A177,СВЦЭМ!$B$33:$B$776,O$155)+'СЕТ СН'!$I$14+СВЦЭМ!$D$10+'СЕТ СН'!$I$6-'СЕТ СН'!$I$26</f>
        <v>1372.6011088499999</v>
      </c>
      <c r="P177" s="36">
        <f>SUMIFS(СВЦЭМ!$D$33:$D$776,СВЦЭМ!$A$33:$A$776,$A177,СВЦЭМ!$B$33:$B$776,P$155)+'СЕТ СН'!$I$14+СВЦЭМ!$D$10+'СЕТ СН'!$I$6-'СЕТ СН'!$I$26</f>
        <v>1378.73606262</v>
      </c>
      <c r="Q177" s="36">
        <f>SUMIFS(СВЦЭМ!$D$33:$D$776,СВЦЭМ!$A$33:$A$776,$A177,СВЦЭМ!$B$33:$B$776,Q$155)+'СЕТ СН'!$I$14+СВЦЭМ!$D$10+'СЕТ СН'!$I$6-'СЕТ СН'!$I$26</f>
        <v>1383.2602613399999</v>
      </c>
      <c r="R177" s="36">
        <f>SUMIFS(СВЦЭМ!$D$33:$D$776,СВЦЭМ!$A$33:$A$776,$A177,СВЦЭМ!$B$33:$B$776,R$155)+'СЕТ СН'!$I$14+СВЦЭМ!$D$10+'СЕТ СН'!$I$6-'СЕТ СН'!$I$26</f>
        <v>1371.37901863</v>
      </c>
      <c r="S177" s="36">
        <f>SUMIFS(СВЦЭМ!$D$33:$D$776,СВЦЭМ!$A$33:$A$776,$A177,СВЦЭМ!$B$33:$B$776,S$155)+'СЕТ СН'!$I$14+СВЦЭМ!$D$10+'СЕТ СН'!$I$6-'СЕТ СН'!$I$26</f>
        <v>1356.5196251699999</v>
      </c>
      <c r="T177" s="36">
        <f>SUMIFS(СВЦЭМ!$D$33:$D$776,СВЦЭМ!$A$33:$A$776,$A177,СВЦЭМ!$B$33:$B$776,T$155)+'СЕТ СН'!$I$14+СВЦЭМ!$D$10+'СЕТ СН'!$I$6-'СЕТ СН'!$I$26</f>
        <v>1330.9049657400001</v>
      </c>
      <c r="U177" s="36">
        <f>SUMIFS(СВЦЭМ!$D$33:$D$776,СВЦЭМ!$A$33:$A$776,$A177,СВЦЭМ!$B$33:$B$776,U$155)+'СЕТ СН'!$I$14+СВЦЭМ!$D$10+'СЕТ СН'!$I$6-'СЕТ СН'!$I$26</f>
        <v>1316.86858934</v>
      </c>
      <c r="V177" s="36">
        <f>SUMIFS(СВЦЭМ!$D$33:$D$776,СВЦЭМ!$A$33:$A$776,$A177,СВЦЭМ!$B$33:$B$776,V$155)+'СЕТ СН'!$I$14+СВЦЭМ!$D$10+'СЕТ СН'!$I$6-'СЕТ СН'!$I$26</f>
        <v>1318.863049</v>
      </c>
      <c r="W177" s="36">
        <f>SUMIFS(СВЦЭМ!$D$33:$D$776,СВЦЭМ!$A$33:$A$776,$A177,СВЦЭМ!$B$33:$B$776,W$155)+'СЕТ СН'!$I$14+СВЦЭМ!$D$10+'СЕТ СН'!$I$6-'СЕТ СН'!$I$26</f>
        <v>1326.54874606</v>
      </c>
      <c r="X177" s="36">
        <f>SUMIFS(СВЦЭМ!$D$33:$D$776,СВЦЭМ!$A$33:$A$776,$A177,СВЦЭМ!$B$33:$B$776,X$155)+'СЕТ СН'!$I$14+СВЦЭМ!$D$10+'СЕТ СН'!$I$6-'СЕТ СН'!$I$26</f>
        <v>1354.23241491</v>
      </c>
      <c r="Y177" s="36">
        <f>SUMIFS(СВЦЭМ!$D$33:$D$776,СВЦЭМ!$A$33:$A$776,$A177,СВЦЭМ!$B$33:$B$776,Y$155)+'СЕТ СН'!$I$14+СВЦЭМ!$D$10+'СЕТ СН'!$I$6-'СЕТ СН'!$I$26</f>
        <v>1410.0924317500001</v>
      </c>
    </row>
    <row r="178" spans="1:27" ht="15.75" x14ac:dyDescent="0.2">
      <c r="A178" s="35">
        <f t="shared" si="4"/>
        <v>43761</v>
      </c>
      <c r="B178" s="36">
        <f>SUMIFS(СВЦЭМ!$D$33:$D$776,СВЦЭМ!$A$33:$A$776,$A178,СВЦЭМ!$B$33:$B$776,B$155)+'СЕТ СН'!$I$14+СВЦЭМ!$D$10+'СЕТ СН'!$I$6-'СЕТ СН'!$I$26</f>
        <v>1495.4807428200002</v>
      </c>
      <c r="C178" s="36">
        <f>SUMIFS(СВЦЭМ!$D$33:$D$776,СВЦЭМ!$A$33:$A$776,$A178,СВЦЭМ!$B$33:$B$776,C$155)+'СЕТ СН'!$I$14+СВЦЭМ!$D$10+'СЕТ СН'!$I$6-'СЕТ СН'!$I$26</f>
        <v>1529.0259207700001</v>
      </c>
      <c r="D178" s="36">
        <f>SUMIFS(СВЦЭМ!$D$33:$D$776,СВЦЭМ!$A$33:$A$776,$A178,СВЦЭМ!$B$33:$B$776,D$155)+'СЕТ СН'!$I$14+СВЦЭМ!$D$10+'СЕТ СН'!$I$6-'СЕТ СН'!$I$26</f>
        <v>1544.4023205200001</v>
      </c>
      <c r="E178" s="36">
        <f>SUMIFS(СВЦЭМ!$D$33:$D$776,СВЦЭМ!$A$33:$A$776,$A178,СВЦЭМ!$B$33:$B$776,E$155)+'СЕТ СН'!$I$14+СВЦЭМ!$D$10+'СЕТ СН'!$I$6-'СЕТ СН'!$I$26</f>
        <v>1569.68150771</v>
      </c>
      <c r="F178" s="36">
        <f>SUMIFS(СВЦЭМ!$D$33:$D$776,СВЦЭМ!$A$33:$A$776,$A178,СВЦЭМ!$B$33:$B$776,F$155)+'СЕТ СН'!$I$14+СВЦЭМ!$D$10+'СЕТ СН'!$I$6-'СЕТ СН'!$I$26</f>
        <v>1581.6426090800001</v>
      </c>
      <c r="G178" s="36">
        <f>SUMIFS(СВЦЭМ!$D$33:$D$776,СВЦЭМ!$A$33:$A$776,$A178,СВЦЭМ!$B$33:$B$776,G$155)+'СЕТ СН'!$I$14+СВЦЭМ!$D$10+'СЕТ СН'!$I$6-'СЕТ СН'!$I$26</f>
        <v>1556.38774539</v>
      </c>
      <c r="H178" s="36">
        <f>SUMIFS(СВЦЭМ!$D$33:$D$776,СВЦЭМ!$A$33:$A$776,$A178,СВЦЭМ!$B$33:$B$776,H$155)+'СЕТ СН'!$I$14+СВЦЭМ!$D$10+'СЕТ СН'!$I$6-'СЕТ СН'!$I$26</f>
        <v>1496.5966464000001</v>
      </c>
      <c r="I178" s="36">
        <f>SUMIFS(СВЦЭМ!$D$33:$D$776,СВЦЭМ!$A$33:$A$776,$A178,СВЦЭМ!$B$33:$B$776,I$155)+'СЕТ СН'!$I$14+СВЦЭМ!$D$10+'СЕТ СН'!$I$6-'СЕТ СН'!$I$26</f>
        <v>1450.6098609800001</v>
      </c>
      <c r="J178" s="36">
        <f>SUMIFS(СВЦЭМ!$D$33:$D$776,СВЦЭМ!$A$33:$A$776,$A178,СВЦЭМ!$B$33:$B$776,J$155)+'СЕТ СН'!$I$14+СВЦЭМ!$D$10+'СЕТ СН'!$I$6-'СЕТ СН'!$I$26</f>
        <v>1430.6703879900001</v>
      </c>
      <c r="K178" s="36">
        <f>SUMIFS(СВЦЭМ!$D$33:$D$776,СВЦЭМ!$A$33:$A$776,$A178,СВЦЭМ!$B$33:$B$776,K$155)+'СЕТ СН'!$I$14+СВЦЭМ!$D$10+'СЕТ СН'!$I$6-'СЕТ СН'!$I$26</f>
        <v>1417.3566716800001</v>
      </c>
      <c r="L178" s="36">
        <f>SUMIFS(СВЦЭМ!$D$33:$D$776,СВЦЭМ!$A$33:$A$776,$A178,СВЦЭМ!$B$33:$B$776,L$155)+'СЕТ СН'!$I$14+СВЦЭМ!$D$10+'СЕТ СН'!$I$6-'СЕТ СН'!$I$26</f>
        <v>1418.4700628800001</v>
      </c>
      <c r="M178" s="36">
        <f>SUMIFS(СВЦЭМ!$D$33:$D$776,СВЦЭМ!$A$33:$A$776,$A178,СВЦЭМ!$B$33:$B$776,M$155)+'СЕТ СН'!$I$14+СВЦЭМ!$D$10+'СЕТ СН'!$I$6-'СЕТ СН'!$I$26</f>
        <v>1422.71613316</v>
      </c>
      <c r="N178" s="36">
        <f>SUMIFS(СВЦЭМ!$D$33:$D$776,СВЦЭМ!$A$33:$A$776,$A178,СВЦЭМ!$B$33:$B$776,N$155)+'СЕТ СН'!$I$14+СВЦЭМ!$D$10+'СЕТ СН'!$I$6-'СЕТ СН'!$I$26</f>
        <v>1402.4833588500001</v>
      </c>
      <c r="O178" s="36">
        <f>SUMIFS(СВЦЭМ!$D$33:$D$776,СВЦЭМ!$A$33:$A$776,$A178,СВЦЭМ!$B$33:$B$776,O$155)+'СЕТ СН'!$I$14+СВЦЭМ!$D$10+'СЕТ СН'!$I$6-'СЕТ СН'!$I$26</f>
        <v>1387.9746166</v>
      </c>
      <c r="P178" s="36">
        <f>SUMIFS(СВЦЭМ!$D$33:$D$776,СВЦЭМ!$A$33:$A$776,$A178,СВЦЭМ!$B$33:$B$776,P$155)+'СЕТ СН'!$I$14+СВЦЭМ!$D$10+'СЕТ СН'!$I$6-'СЕТ СН'!$I$26</f>
        <v>1386.87343913</v>
      </c>
      <c r="Q178" s="36">
        <f>SUMIFS(СВЦЭМ!$D$33:$D$776,СВЦЭМ!$A$33:$A$776,$A178,СВЦЭМ!$B$33:$B$776,Q$155)+'СЕТ СН'!$I$14+СВЦЭМ!$D$10+'СЕТ СН'!$I$6-'СЕТ СН'!$I$26</f>
        <v>1382.7719327</v>
      </c>
      <c r="R178" s="36">
        <f>SUMIFS(СВЦЭМ!$D$33:$D$776,СВЦЭМ!$A$33:$A$776,$A178,СВЦЭМ!$B$33:$B$776,R$155)+'СЕТ СН'!$I$14+СВЦЭМ!$D$10+'СЕТ СН'!$I$6-'СЕТ СН'!$I$26</f>
        <v>1377.7843848299999</v>
      </c>
      <c r="S178" s="36">
        <f>SUMIFS(СВЦЭМ!$D$33:$D$776,СВЦЭМ!$A$33:$A$776,$A178,СВЦЭМ!$B$33:$B$776,S$155)+'СЕТ СН'!$I$14+СВЦЭМ!$D$10+'СЕТ СН'!$I$6-'СЕТ СН'!$I$26</f>
        <v>1379.4490836300001</v>
      </c>
      <c r="T178" s="36">
        <f>SUMIFS(СВЦЭМ!$D$33:$D$776,СВЦЭМ!$A$33:$A$776,$A178,СВЦЭМ!$B$33:$B$776,T$155)+'СЕТ СН'!$I$14+СВЦЭМ!$D$10+'СЕТ СН'!$I$6-'СЕТ СН'!$I$26</f>
        <v>1359.4429850400002</v>
      </c>
      <c r="U178" s="36">
        <f>SUMIFS(СВЦЭМ!$D$33:$D$776,СВЦЭМ!$A$33:$A$776,$A178,СВЦЭМ!$B$33:$B$776,U$155)+'СЕТ СН'!$I$14+СВЦЭМ!$D$10+'СЕТ СН'!$I$6-'СЕТ СН'!$I$26</f>
        <v>1314.42358042</v>
      </c>
      <c r="V178" s="36">
        <f>SUMIFS(СВЦЭМ!$D$33:$D$776,СВЦЭМ!$A$33:$A$776,$A178,СВЦЭМ!$B$33:$B$776,V$155)+'СЕТ СН'!$I$14+СВЦЭМ!$D$10+'СЕТ СН'!$I$6-'СЕТ СН'!$I$26</f>
        <v>1312.67860088</v>
      </c>
      <c r="W178" s="36">
        <f>SUMIFS(СВЦЭМ!$D$33:$D$776,СВЦЭМ!$A$33:$A$776,$A178,СВЦЭМ!$B$33:$B$776,W$155)+'СЕТ СН'!$I$14+СВЦЭМ!$D$10+'СЕТ СН'!$I$6-'СЕТ СН'!$I$26</f>
        <v>1325.3624691499999</v>
      </c>
      <c r="X178" s="36">
        <f>SUMIFS(СВЦЭМ!$D$33:$D$776,СВЦЭМ!$A$33:$A$776,$A178,СВЦЭМ!$B$33:$B$776,X$155)+'СЕТ СН'!$I$14+СВЦЭМ!$D$10+'СЕТ СН'!$I$6-'СЕТ СН'!$I$26</f>
        <v>1351.8795959700001</v>
      </c>
      <c r="Y178" s="36">
        <f>SUMIFS(СВЦЭМ!$D$33:$D$776,СВЦЭМ!$A$33:$A$776,$A178,СВЦЭМ!$B$33:$B$776,Y$155)+'СЕТ СН'!$I$14+СВЦЭМ!$D$10+'СЕТ СН'!$I$6-'СЕТ СН'!$I$26</f>
        <v>1400.4757865699999</v>
      </c>
    </row>
    <row r="179" spans="1:27" ht="15.75" x14ac:dyDescent="0.2">
      <c r="A179" s="35">
        <f t="shared" si="4"/>
        <v>43762</v>
      </c>
      <c r="B179" s="36">
        <f>SUMIFS(СВЦЭМ!$D$33:$D$776,СВЦЭМ!$A$33:$A$776,$A179,СВЦЭМ!$B$33:$B$776,B$155)+'СЕТ СН'!$I$14+СВЦЭМ!$D$10+'СЕТ СН'!$I$6-'СЕТ СН'!$I$26</f>
        <v>1501.69559082</v>
      </c>
      <c r="C179" s="36">
        <f>SUMIFS(СВЦЭМ!$D$33:$D$776,СВЦЭМ!$A$33:$A$776,$A179,СВЦЭМ!$B$33:$B$776,C$155)+'СЕТ СН'!$I$14+СВЦЭМ!$D$10+'СЕТ СН'!$I$6-'СЕТ СН'!$I$26</f>
        <v>1549.04675281</v>
      </c>
      <c r="D179" s="36">
        <f>SUMIFS(СВЦЭМ!$D$33:$D$776,СВЦЭМ!$A$33:$A$776,$A179,СВЦЭМ!$B$33:$B$776,D$155)+'СЕТ СН'!$I$14+СВЦЭМ!$D$10+'СЕТ СН'!$I$6-'СЕТ СН'!$I$26</f>
        <v>1565.6377154199999</v>
      </c>
      <c r="E179" s="36">
        <f>SUMIFS(СВЦЭМ!$D$33:$D$776,СВЦЭМ!$A$33:$A$776,$A179,СВЦЭМ!$B$33:$B$776,E$155)+'СЕТ СН'!$I$14+СВЦЭМ!$D$10+'СЕТ СН'!$I$6-'СЕТ СН'!$I$26</f>
        <v>1575.2333380099999</v>
      </c>
      <c r="F179" s="36">
        <f>SUMIFS(СВЦЭМ!$D$33:$D$776,СВЦЭМ!$A$33:$A$776,$A179,СВЦЭМ!$B$33:$B$776,F$155)+'СЕТ СН'!$I$14+СВЦЭМ!$D$10+'СЕТ СН'!$I$6-'СЕТ СН'!$I$26</f>
        <v>1573.5346229500001</v>
      </c>
      <c r="G179" s="36">
        <f>SUMIFS(СВЦЭМ!$D$33:$D$776,СВЦЭМ!$A$33:$A$776,$A179,СВЦЭМ!$B$33:$B$776,G$155)+'СЕТ СН'!$I$14+СВЦЭМ!$D$10+'СЕТ СН'!$I$6-'СЕТ СН'!$I$26</f>
        <v>1546.52783071</v>
      </c>
      <c r="H179" s="36">
        <f>SUMIFS(СВЦЭМ!$D$33:$D$776,СВЦЭМ!$A$33:$A$776,$A179,СВЦЭМ!$B$33:$B$776,H$155)+'СЕТ СН'!$I$14+СВЦЭМ!$D$10+'СЕТ СН'!$I$6-'СЕТ СН'!$I$26</f>
        <v>1484.7479852500001</v>
      </c>
      <c r="I179" s="36">
        <f>SUMIFS(СВЦЭМ!$D$33:$D$776,СВЦЭМ!$A$33:$A$776,$A179,СВЦЭМ!$B$33:$B$776,I$155)+'СЕТ СН'!$I$14+СВЦЭМ!$D$10+'СЕТ СН'!$I$6-'СЕТ СН'!$I$26</f>
        <v>1442.8793229799999</v>
      </c>
      <c r="J179" s="36">
        <f>SUMIFS(СВЦЭМ!$D$33:$D$776,СВЦЭМ!$A$33:$A$776,$A179,СВЦЭМ!$B$33:$B$776,J$155)+'СЕТ СН'!$I$14+СВЦЭМ!$D$10+'СЕТ СН'!$I$6-'СЕТ СН'!$I$26</f>
        <v>1434.2372083700002</v>
      </c>
      <c r="K179" s="36">
        <f>SUMIFS(СВЦЭМ!$D$33:$D$776,СВЦЭМ!$A$33:$A$776,$A179,СВЦЭМ!$B$33:$B$776,K$155)+'СЕТ СН'!$I$14+СВЦЭМ!$D$10+'СЕТ СН'!$I$6-'СЕТ СН'!$I$26</f>
        <v>1432.88086989</v>
      </c>
      <c r="L179" s="36">
        <f>SUMIFS(СВЦЭМ!$D$33:$D$776,СВЦЭМ!$A$33:$A$776,$A179,СВЦЭМ!$B$33:$B$776,L$155)+'СЕТ СН'!$I$14+СВЦЭМ!$D$10+'СЕТ СН'!$I$6-'СЕТ СН'!$I$26</f>
        <v>1440.1697085599999</v>
      </c>
      <c r="M179" s="36">
        <f>SUMIFS(СВЦЭМ!$D$33:$D$776,СВЦЭМ!$A$33:$A$776,$A179,СВЦЭМ!$B$33:$B$776,M$155)+'СЕТ СН'!$I$14+СВЦЭМ!$D$10+'СЕТ СН'!$I$6-'СЕТ СН'!$I$26</f>
        <v>1439.6534366599999</v>
      </c>
      <c r="N179" s="36">
        <f>SUMIFS(СВЦЭМ!$D$33:$D$776,СВЦЭМ!$A$33:$A$776,$A179,СВЦЭМ!$B$33:$B$776,N$155)+'СЕТ СН'!$I$14+СВЦЭМ!$D$10+'СЕТ СН'!$I$6-'СЕТ СН'!$I$26</f>
        <v>1407.55641554</v>
      </c>
      <c r="O179" s="36">
        <f>SUMIFS(СВЦЭМ!$D$33:$D$776,СВЦЭМ!$A$33:$A$776,$A179,СВЦЭМ!$B$33:$B$776,O$155)+'СЕТ СН'!$I$14+СВЦЭМ!$D$10+'СЕТ СН'!$I$6-'СЕТ СН'!$I$26</f>
        <v>1371.8367995399999</v>
      </c>
      <c r="P179" s="36">
        <f>SUMIFS(СВЦЭМ!$D$33:$D$776,СВЦЭМ!$A$33:$A$776,$A179,СВЦЭМ!$B$33:$B$776,P$155)+'СЕТ СН'!$I$14+СВЦЭМ!$D$10+'СЕТ СН'!$I$6-'СЕТ СН'!$I$26</f>
        <v>1378.8701241600002</v>
      </c>
      <c r="Q179" s="36">
        <f>SUMIFS(СВЦЭМ!$D$33:$D$776,СВЦЭМ!$A$33:$A$776,$A179,СВЦЭМ!$B$33:$B$776,Q$155)+'СЕТ СН'!$I$14+СВЦЭМ!$D$10+'СЕТ СН'!$I$6-'СЕТ СН'!$I$26</f>
        <v>1377.50408726</v>
      </c>
      <c r="R179" s="36">
        <f>SUMIFS(СВЦЭМ!$D$33:$D$776,СВЦЭМ!$A$33:$A$776,$A179,СВЦЭМ!$B$33:$B$776,R$155)+'СЕТ СН'!$I$14+СВЦЭМ!$D$10+'СЕТ СН'!$I$6-'СЕТ СН'!$I$26</f>
        <v>1368.79987196</v>
      </c>
      <c r="S179" s="36">
        <f>SUMIFS(СВЦЭМ!$D$33:$D$776,СВЦЭМ!$A$33:$A$776,$A179,СВЦЭМ!$B$33:$B$776,S$155)+'СЕТ СН'!$I$14+СВЦЭМ!$D$10+'СЕТ СН'!$I$6-'СЕТ СН'!$I$26</f>
        <v>1364.0465570700001</v>
      </c>
      <c r="T179" s="36">
        <f>SUMIFS(СВЦЭМ!$D$33:$D$776,СВЦЭМ!$A$33:$A$776,$A179,СВЦЭМ!$B$33:$B$776,T$155)+'СЕТ СН'!$I$14+СВЦЭМ!$D$10+'СЕТ СН'!$I$6-'СЕТ СН'!$I$26</f>
        <v>1363.18613878</v>
      </c>
      <c r="U179" s="36">
        <f>SUMIFS(СВЦЭМ!$D$33:$D$776,СВЦЭМ!$A$33:$A$776,$A179,СВЦЭМ!$B$33:$B$776,U$155)+'СЕТ СН'!$I$14+СВЦЭМ!$D$10+'СЕТ СН'!$I$6-'СЕТ СН'!$I$26</f>
        <v>1340.23947694</v>
      </c>
      <c r="V179" s="36">
        <f>SUMIFS(СВЦЭМ!$D$33:$D$776,СВЦЭМ!$A$33:$A$776,$A179,СВЦЭМ!$B$33:$B$776,V$155)+'СЕТ СН'!$I$14+СВЦЭМ!$D$10+'СЕТ СН'!$I$6-'СЕТ СН'!$I$26</f>
        <v>1336.3973174299999</v>
      </c>
      <c r="W179" s="36">
        <f>SUMIFS(СВЦЭМ!$D$33:$D$776,СВЦЭМ!$A$33:$A$776,$A179,СВЦЭМ!$B$33:$B$776,W$155)+'СЕТ СН'!$I$14+СВЦЭМ!$D$10+'СЕТ СН'!$I$6-'СЕТ СН'!$I$26</f>
        <v>1341.8180376999999</v>
      </c>
      <c r="X179" s="36">
        <f>SUMIFS(СВЦЭМ!$D$33:$D$776,СВЦЭМ!$A$33:$A$776,$A179,СВЦЭМ!$B$33:$B$776,X$155)+'СЕТ СН'!$I$14+СВЦЭМ!$D$10+'СЕТ СН'!$I$6-'СЕТ СН'!$I$26</f>
        <v>1348.8334768099999</v>
      </c>
      <c r="Y179" s="36">
        <f>SUMIFS(СВЦЭМ!$D$33:$D$776,СВЦЭМ!$A$33:$A$776,$A179,СВЦЭМ!$B$33:$B$776,Y$155)+'СЕТ СН'!$I$14+СВЦЭМ!$D$10+'СЕТ СН'!$I$6-'СЕТ СН'!$I$26</f>
        <v>1387.4992403000001</v>
      </c>
    </row>
    <row r="180" spans="1:27" ht="15.75" x14ac:dyDescent="0.2">
      <c r="A180" s="35">
        <f t="shared" si="4"/>
        <v>43763</v>
      </c>
      <c r="B180" s="36">
        <f>SUMIFS(СВЦЭМ!$D$33:$D$776,СВЦЭМ!$A$33:$A$776,$A180,СВЦЭМ!$B$33:$B$776,B$155)+'СЕТ СН'!$I$14+СВЦЭМ!$D$10+'СЕТ СН'!$I$6-'СЕТ СН'!$I$26</f>
        <v>1495.9766993600001</v>
      </c>
      <c r="C180" s="36">
        <f>SUMIFS(СВЦЭМ!$D$33:$D$776,СВЦЭМ!$A$33:$A$776,$A180,СВЦЭМ!$B$33:$B$776,C$155)+'СЕТ СН'!$I$14+СВЦЭМ!$D$10+'СЕТ СН'!$I$6-'СЕТ СН'!$I$26</f>
        <v>1544.2544794999999</v>
      </c>
      <c r="D180" s="36">
        <f>SUMIFS(СВЦЭМ!$D$33:$D$776,СВЦЭМ!$A$33:$A$776,$A180,СВЦЭМ!$B$33:$B$776,D$155)+'СЕТ СН'!$I$14+СВЦЭМ!$D$10+'СЕТ СН'!$I$6-'СЕТ СН'!$I$26</f>
        <v>1561.70837078</v>
      </c>
      <c r="E180" s="36">
        <f>SUMIFS(СВЦЭМ!$D$33:$D$776,СВЦЭМ!$A$33:$A$776,$A180,СВЦЭМ!$B$33:$B$776,E$155)+'СЕТ СН'!$I$14+СВЦЭМ!$D$10+'СЕТ СН'!$I$6-'СЕТ СН'!$I$26</f>
        <v>1569.59250692</v>
      </c>
      <c r="F180" s="36">
        <f>SUMIFS(СВЦЭМ!$D$33:$D$776,СВЦЭМ!$A$33:$A$776,$A180,СВЦЭМ!$B$33:$B$776,F$155)+'СЕТ СН'!$I$14+СВЦЭМ!$D$10+'СЕТ СН'!$I$6-'СЕТ СН'!$I$26</f>
        <v>1561.0412447399999</v>
      </c>
      <c r="G180" s="36">
        <f>SUMIFS(СВЦЭМ!$D$33:$D$776,СВЦЭМ!$A$33:$A$776,$A180,СВЦЭМ!$B$33:$B$776,G$155)+'СЕТ СН'!$I$14+СВЦЭМ!$D$10+'СЕТ СН'!$I$6-'СЕТ СН'!$I$26</f>
        <v>1528.3524875000001</v>
      </c>
      <c r="H180" s="36">
        <f>SUMIFS(СВЦЭМ!$D$33:$D$776,СВЦЭМ!$A$33:$A$776,$A180,СВЦЭМ!$B$33:$B$776,H$155)+'СЕТ СН'!$I$14+СВЦЭМ!$D$10+'СЕТ СН'!$I$6-'СЕТ СН'!$I$26</f>
        <v>1480.62841667</v>
      </c>
      <c r="I180" s="36">
        <f>SUMIFS(СВЦЭМ!$D$33:$D$776,СВЦЭМ!$A$33:$A$776,$A180,СВЦЭМ!$B$33:$B$776,I$155)+'СЕТ СН'!$I$14+СВЦЭМ!$D$10+'СЕТ СН'!$I$6-'СЕТ СН'!$I$26</f>
        <v>1456.2129382100002</v>
      </c>
      <c r="J180" s="36">
        <f>SUMIFS(СВЦЭМ!$D$33:$D$776,СВЦЭМ!$A$33:$A$776,$A180,СВЦЭМ!$B$33:$B$776,J$155)+'СЕТ СН'!$I$14+СВЦЭМ!$D$10+'СЕТ СН'!$I$6-'СЕТ СН'!$I$26</f>
        <v>1445.0946506499999</v>
      </c>
      <c r="K180" s="36">
        <f>SUMIFS(СВЦЭМ!$D$33:$D$776,СВЦЭМ!$A$33:$A$776,$A180,СВЦЭМ!$B$33:$B$776,K$155)+'СЕТ СН'!$I$14+СВЦЭМ!$D$10+'СЕТ СН'!$I$6-'СЕТ СН'!$I$26</f>
        <v>1428.3227664999999</v>
      </c>
      <c r="L180" s="36">
        <f>SUMIFS(СВЦЭМ!$D$33:$D$776,СВЦЭМ!$A$33:$A$776,$A180,СВЦЭМ!$B$33:$B$776,L$155)+'СЕТ СН'!$I$14+СВЦЭМ!$D$10+'СЕТ СН'!$I$6-'СЕТ СН'!$I$26</f>
        <v>1432.96497795</v>
      </c>
      <c r="M180" s="36">
        <f>SUMIFS(СВЦЭМ!$D$33:$D$776,СВЦЭМ!$A$33:$A$776,$A180,СВЦЭМ!$B$33:$B$776,M$155)+'СЕТ СН'!$I$14+СВЦЭМ!$D$10+'СЕТ СН'!$I$6-'СЕТ СН'!$I$26</f>
        <v>1447.8668950800002</v>
      </c>
      <c r="N180" s="36">
        <f>SUMIFS(СВЦЭМ!$D$33:$D$776,СВЦЭМ!$A$33:$A$776,$A180,СВЦЭМ!$B$33:$B$776,N$155)+'СЕТ СН'!$I$14+СВЦЭМ!$D$10+'СЕТ СН'!$I$6-'СЕТ СН'!$I$26</f>
        <v>1418.8488619899999</v>
      </c>
      <c r="O180" s="36">
        <f>SUMIFS(СВЦЭМ!$D$33:$D$776,СВЦЭМ!$A$33:$A$776,$A180,СВЦЭМ!$B$33:$B$776,O$155)+'СЕТ СН'!$I$14+СВЦЭМ!$D$10+'СЕТ СН'!$I$6-'СЕТ СН'!$I$26</f>
        <v>1381.48681887</v>
      </c>
      <c r="P180" s="36">
        <f>SUMIFS(СВЦЭМ!$D$33:$D$776,СВЦЭМ!$A$33:$A$776,$A180,СВЦЭМ!$B$33:$B$776,P$155)+'СЕТ СН'!$I$14+СВЦЭМ!$D$10+'СЕТ СН'!$I$6-'СЕТ СН'!$I$26</f>
        <v>1380.06036978</v>
      </c>
      <c r="Q180" s="36">
        <f>SUMIFS(СВЦЭМ!$D$33:$D$776,СВЦЭМ!$A$33:$A$776,$A180,СВЦЭМ!$B$33:$B$776,Q$155)+'СЕТ СН'!$I$14+СВЦЭМ!$D$10+'СЕТ СН'!$I$6-'СЕТ СН'!$I$26</f>
        <v>1366.79788351</v>
      </c>
      <c r="R180" s="36">
        <f>SUMIFS(СВЦЭМ!$D$33:$D$776,СВЦЭМ!$A$33:$A$776,$A180,СВЦЭМ!$B$33:$B$776,R$155)+'СЕТ СН'!$I$14+СВЦЭМ!$D$10+'СЕТ СН'!$I$6-'СЕТ СН'!$I$26</f>
        <v>1372.26041968</v>
      </c>
      <c r="S180" s="36">
        <f>SUMIFS(СВЦЭМ!$D$33:$D$776,СВЦЭМ!$A$33:$A$776,$A180,СВЦЭМ!$B$33:$B$776,S$155)+'СЕТ СН'!$I$14+СВЦЭМ!$D$10+'СЕТ СН'!$I$6-'СЕТ СН'!$I$26</f>
        <v>1376.1032855399999</v>
      </c>
      <c r="T180" s="36">
        <f>SUMIFS(СВЦЭМ!$D$33:$D$776,СВЦЭМ!$A$33:$A$776,$A180,СВЦЭМ!$B$33:$B$776,T$155)+'СЕТ СН'!$I$14+СВЦЭМ!$D$10+'СЕТ СН'!$I$6-'СЕТ СН'!$I$26</f>
        <v>1388.8067971099999</v>
      </c>
      <c r="U180" s="36">
        <f>SUMIFS(СВЦЭМ!$D$33:$D$776,СВЦЭМ!$A$33:$A$776,$A180,СВЦЭМ!$B$33:$B$776,U$155)+'СЕТ СН'!$I$14+СВЦЭМ!$D$10+'СЕТ СН'!$I$6-'СЕТ СН'!$I$26</f>
        <v>1399.3358614600002</v>
      </c>
      <c r="V180" s="36">
        <f>SUMIFS(СВЦЭМ!$D$33:$D$776,СВЦЭМ!$A$33:$A$776,$A180,СВЦЭМ!$B$33:$B$776,V$155)+'СЕТ СН'!$I$14+СВЦЭМ!$D$10+'СЕТ СН'!$I$6-'СЕТ СН'!$I$26</f>
        <v>1389.3551354900001</v>
      </c>
      <c r="W180" s="36">
        <f>SUMIFS(СВЦЭМ!$D$33:$D$776,СВЦЭМ!$A$33:$A$776,$A180,СВЦЭМ!$B$33:$B$776,W$155)+'СЕТ СН'!$I$14+СВЦЭМ!$D$10+'СЕТ СН'!$I$6-'СЕТ СН'!$I$26</f>
        <v>1379.63866962</v>
      </c>
      <c r="X180" s="36">
        <f>SUMIFS(СВЦЭМ!$D$33:$D$776,СВЦЭМ!$A$33:$A$776,$A180,СВЦЭМ!$B$33:$B$776,X$155)+'СЕТ СН'!$I$14+СВЦЭМ!$D$10+'СЕТ СН'!$I$6-'СЕТ СН'!$I$26</f>
        <v>1369.36313885</v>
      </c>
      <c r="Y180" s="36">
        <f>SUMIFS(СВЦЭМ!$D$33:$D$776,СВЦЭМ!$A$33:$A$776,$A180,СВЦЭМ!$B$33:$B$776,Y$155)+'СЕТ СН'!$I$14+СВЦЭМ!$D$10+'СЕТ СН'!$I$6-'СЕТ СН'!$I$26</f>
        <v>1404.56348544</v>
      </c>
    </row>
    <row r="181" spans="1:27" ht="15.75" x14ac:dyDescent="0.2">
      <c r="A181" s="35">
        <f t="shared" si="4"/>
        <v>43764</v>
      </c>
      <c r="B181" s="36">
        <f>SUMIFS(СВЦЭМ!$D$33:$D$776,СВЦЭМ!$A$33:$A$776,$A181,СВЦЭМ!$B$33:$B$776,B$155)+'СЕТ СН'!$I$14+СВЦЭМ!$D$10+'СЕТ СН'!$I$6-'СЕТ СН'!$I$26</f>
        <v>1472.96649626</v>
      </c>
      <c r="C181" s="36">
        <f>SUMIFS(СВЦЭМ!$D$33:$D$776,СВЦЭМ!$A$33:$A$776,$A181,СВЦЭМ!$B$33:$B$776,C$155)+'СЕТ СН'!$I$14+СВЦЭМ!$D$10+'СЕТ СН'!$I$6-'СЕТ СН'!$I$26</f>
        <v>1511.64299553</v>
      </c>
      <c r="D181" s="36">
        <f>SUMIFS(СВЦЭМ!$D$33:$D$776,СВЦЭМ!$A$33:$A$776,$A181,СВЦЭМ!$B$33:$B$776,D$155)+'СЕТ СН'!$I$14+СВЦЭМ!$D$10+'СЕТ СН'!$I$6-'СЕТ СН'!$I$26</f>
        <v>1534.4457585600001</v>
      </c>
      <c r="E181" s="36">
        <f>SUMIFS(СВЦЭМ!$D$33:$D$776,СВЦЭМ!$A$33:$A$776,$A181,СВЦЭМ!$B$33:$B$776,E$155)+'СЕТ СН'!$I$14+СВЦЭМ!$D$10+'СЕТ СН'!$I$6-'СЕТ СН'!$I$26</f>
        <v>1539.4583940299999</v>
      </c>
      <c r="F181" s="36">
        <f>SUMIFS(СВЦЭМ!$D$33:$D$776,СВЦЭМ!$A$33:$A$776,$A181,СВЦЭМ!$B$33:$B$776,F$155)+'СЕТ СН'!$I$14+СВЦЭМ!$D$10+'СЕТ СН'!$I$6-'СЕТ СН'!$I$26</f>
        <v>1530.31726286</v>
      </c>
      <c r="G181" s="36">
        <f>SUMIFS(СВЦЭМ!$D$33:$D$776,СВЦЭМ!$A$33:$A$776,$A181,СВЦЭМ!$B$33:$B$776,G$155)+'СЕТ СН'!$I$14+СВЦЭМ!$D$10+'СЕТ СН'!$I$6-'СЕТ СН'!$I$26</f>
        <v>1504.0377007500001</v>
      </c>
      <c r="H181" s="36">
        <f>SUMIFS(СВЦЭМ!$D$33:$D$776,СВЦЭМ!$A$33:$A$776,$A181,СВЦЭМ!$B$33:$B$776,H$155)+'СЕТ СН'!$I$14+СВЦЭМ!$D$10+'СЕТ СН'!$I$6-'СЕТ СН'!$I$26</f>
        <v>1486.75905577</v>
      </c>
      <c r="I181" s="36">
        <f>SUMIFS(СВЦЭМ!$D$33:$D$776,СВЦЭМ!$A$33:$A$776,$A181,СВЦЭМ!$B$33:$B$776,I$155)+'СЕТ СН'!$I$14+СВЦЭМ!$D$10+'СЕТ СН'!$I$6-'СЕТ СН'!$I$26</f>
        <v>1465.4732879000001</v>
      </c>
      <c r="J181" s="36">
        <f>SUMIFS(СВЦЭМ!$D$33:$D$776,СВЦЭМ!$A$33:$A$776,$A181,СВЦЭМ!$B$33:$B$776,J$155)+'СЕТ СН'!$I$14+СВЦЭМ!$D$10+'СЕТ СН'!$I$6-'СЕТ СН'!$I$26</f>
        <v>1442.2400620000001</v>
      </c>
      <c r="K181" s="36">
        <f>SUMIFS(СВЦЭМ!$D$33:$D$776,СВЦЭМ!$A$33:$A$776,$A181,СВЦЭМ!$B$33:$B$776,K$155)+'СЕТ СН'!$I$14+СВЦЭМ!$D$10+'СЕТ СН'!$I$6-'СЕТ СН'!$I$26</f>
        <v>1430.1716650000001</v>
      </c>
      <c r="L181" s="36">
        <f>SUMIFS(СВЦЭМ!$D$33:$D$776,СВЦЭМ!$A$33:$A$776,$A181,СВЦЭМ!$B$33:$B$776,L$155)+'СЕТ СН'!$I$14+СВЦЭМ!$D$10+'СЕТ СН'!$I$6-'СЕТ СН'!$I$26</f>
        <v>1431.68440622</v>
      </c>
      <c r="M181" s="36">
        <f>SUMIFS(СВЦЭМ!$D$33:$D$776,СВЦЭМ!$A$33:$A$776,$A181,СВЦЭМ!$B$33:$B$776,M$155)+'СЕТ СН'!$I$14+СВЦЭМ!$D$10+'СЕТ СН'!$I$6-'СЕТ СН'!$I$26</f>
        <v>1429.39012194</v>
      </c>
      <c r="N181" s="36">
        <f>SUMIFS(СВЦЭМ!$D$33:$D$776,СВЦЭМ!$A$33:$A$776,$A181,СВЦЭМ!$B$33:$B$776,N$155)+'СЕТ СН'!$I$14+СВЦЭМ!$D$10+'СЕТ СН'!$I$6-'СЕТ СН'!$I$26</f>
        <v>1398.4191844299999</v>
      </c>
      <c r="O181" s="36">
        <f>SUMIFS(СВЦЭМ!$D$33:$D$776,СВЦЭМ!$A$33:$A$776,$A181,СВЦЭМ!$B$33:$B$776,O$155)+'СЕТ СН'!$I$14+СВЦЭМ!$D$10+'СЕТ СН'!$I$6-'СЕТ СН'!$I$26</f>
        <v>1364.28880323</v>
      </c>
      <c r="P181" s="36">
        <f>SUMIFS(СВЦЭМ!$D$33:$D$776,СВЦЭМ!$A$33:$A$776,$A181,СВЦЭМ!$B$33:$B$776,P$155)+'СЕТ СН'!$I$14+СВЦЭМ!$D$10+'СЕТ СН'!$I$6-'СЕТ СН'!$I$26</f>
        <v>1365.5964358000001</v>
      </c>
      <c r="Q181" s="36">
        <f>SUMIFS(СВЦЭМ!$D$33:$D$776,СВЦЭМ!$A$33:$A$776,$A181,СВЦЭМ!$B$33:$B$776,Q$155)+'СЕТ СН'!$I$14+СВЦЭМ!$D$10+'СЕТ СН'!$I$6-'СЕТ СН'!$I$26</f>
        <v>1359.7278330300001</v>
      </c>
      <c r="R181" s="36">
        <f>SUMIFS(СВЦЭМ!$D$33:$D$776,СВЦЭМ!$A$33:$A$776,$A181,СВЦЭМ!$B$33:$B$776,R$155)+'СЕТ СН'!$I$14+СВЦЭМ!$D$10+'СЕТ СН'!$I$6-'СЕТ СН'!$I$26</f>
        <v>1362.4827827700001</v>
      </c>
      <c r="S181" s="36">
        <f>SUMIFS(СВЦЭМ!$D$33:$D$776,СВЦЭМ!$A$33:$A$776,$A181,СВЦЭМ!$B$33:$B$776,S$155)+'СЕТ СН'!$I$14+СВЦЭМ!$D$10+'СЕТ СН'!$I$6-'СЕТ СН'!$I$26</f>
        <v>1365.84321847</v>
      </c>
      <c r="T181" s="36">
        <f>SUMIFS(СВЦЭМ!$D$33:$D$776,СВЦЭМ!$A$33:$A$776,$A181,СВЦЭМ!$B$33:$B$776,T$155)+'СЕТ СН'!$I$14+СВЦЭМ!$D$10+'СЕТ СН'!$I$6-'СЕТ СН'!$I$26</f>
        <v>1373.2444828</v>
      </c>
      <c r="U181" s="36">
        <f>SUMIFS(СВЦЭМ!$D$33:$D$776,СВЦЭМ!$A$33:$A$776,$A181,СВЦЭМ!$B$33:$B$776,U$155)+'СЕТ СН'!$I$14+СВЦЭМ!$D$10+'СЕТ СН'!$I$6-'СЕТ СН'!$I$26</f>
        <v>1382.2186001</v>
      </c>
      <c r="V181" s="36">
        <f>SUMIFS(СВЦЭМ!$D$33:$D$776,СВЦЭМ!$A$33:$A$776,$A181,СВЦЭМ!$B$33:$B$776,V$155)+'СЕТ СН'!$I$14+СВЦЭМ!$D$10+'СЕТ СН'!$I$6-'СЕТ СН'!$I$26</f>
        <v>1376.0477088600001</v>
      </c>
      <c r="W181" s="36">
        <f>SUMIFS(СВЦЭМ!$D$33:$D$776,СВЦЭМ!$A$33:$A$776,$A181,СВЦЭМ!$B$33:$B$776,W$155)+'СЕТ СН'!$I$14+СВЦЭМ!$D$10+'СЕТ СН'!$I$6-'СЕТ СН'!$I$26</f>
        <v>1371.98900101</v>
      </c>
      <c r="X181" s="36">
        <f>SUMIFS(СВЦЭМ!$D$33:$D$776,СВЦЭМ!$A$33:$A$776,$A181,СВЦЭМ!$B$33:$B$776,X$155)+'СЕТ СН'!$I$14+СВЦЭМ!$D$10+'СЕТ СН'!$I$6-'СЕТ СН'!$I$26</f>
        <v>1379.00146264</v>
      </c>
      <c r="Y181" s="36">
        <f>SUMIFS(СВЦЭМ!$D$33:$D$776,СВЦЭМ!$A$33:$A$776,$A181,СВЦЭМ!$B$33:$B$776,Y$155)+'СЕТ СН'!$I$14+СВЦЭМ!$D$10+'СЕТ СН'!$I$6-'СЕТ СН'!$I$26</f>
        <v>1414.7682915600001</v>
      </c>
    </row>
    <row r="182" spans="1:27" ht="15.75" x14ac:dyDescent="0.2">
      <c r="A182" s="35">
        <f t="shared" si="4"/>
        <v>43765</v>
      </c>
      <c r="B182" s="36">
        <f>SUMIFS(СВЦЭМ!$D$33:$D$776,СВЦЭМ!$A$33:$A$776,$A182,СВЦЭМ!$B$33:$B$776,B$155)+'СЕТ СН'!$I$14+СВЦЭМ!$D$10+'СЕТ СН'!$I$6-'СЕТ СН'!$I$26</f>
        <v>1510.56318728</v>
      </c>
      <c r="C182" s="36">
        <f>SUMIFS(СВЦЭМ!$D$33:$D$776,СВЦЭМ!$A$33:$A$776,$A182,СВЦЭМ!$B$33:$B$776,C$155)+'СЕТ СН'!$I$14+СВЦЭМ!$D$10+'СЕТ СН'!$I$6-'СЕТ СН'!$I$26</f>
        <v>1521.5251600199999</v>
      </c>
      <c r="D182" s="36">
        <f>SUMIFS(СВЦЭМ!$D$33:$D$776,СВЦЭМ!$A$33:$A$776,$A182,СВЦЭМ!$B$33:$B$776,D$155)+'СЕТ СН'!$I$14+СВЦЭМ!$D$10+'СЕТ СН'!$I$6-'СЕТ СН'!$I$26</f>
        <v>1520.8389106300001</v>
      </c>
      <c r="E182" s="36">
        <f>SUMIFS(СВЦЭМ!$D$33:$D$776,СВЦЭМ!$A$33:$A$776,$A182,СВЦЭМ!$B$33:$B$776,E$155)+'СЕТ СН'!$I$14+СВЦЭМ!$D$10+'СЕТ СН'!$I$6-'СЕТ СН'!$I$26</f>
        <v>1532.6465813700001</v>
      </c>
      <c r="F182" s="36">
        <f>SUMIFS(СВЦЭМ!$D$33:$D$776,СВЦЭМ!$A$33:$A$776,$A182,СВЦЭМ!$B$33:$B$776,F$155)+'СЕТ СН'!$I$14+СВЦЭМ!$D$10+'СЕТ СН'!$I$6-'СЕТ СН'!$I$26</f>
        <v>1531.89247166</v>
      </c>
      <c r="G182" s="36">
        <f>SUMIFS(СВЦЭМ!$D$33:$D$776,СВЦЭМ!$A$33:$A$776,$A182,СВЦЭМ!$B$33:$B$776,G$155)+'СЕТ СН'!$I$14+СВЦЭМ!$D$10+'СЕТ СН'!$I$6-'СЕТ СН'!$I$26</f>
        <v>1515.78529824</v>
      </c>
      <c r="H182" s="36">
        <f>SUMIFS(СВЦЭМ!$D$33:$D$776,СВЦЭМ!$A$33:$A$776,$A182,СВЦЭМ!$B$33:$B$776,H$155)+'СЕТ СН'!$I$14+СВЦЭМ!$D$10+'СЕТ СН'!$I$6-'СЕТ СН'!$I$26</f>
        <v>1491.70654756</v>
      </c>
      <c r="I182" s="36">
        <f>SUMIFS(СВЦЭМ!$D$33:$D$776,СВЦЭМ!$A$33:$A$776,$A182,СВЦЭМ!$B$33:$B$776,I$155)+'СЕТ СН'!$I$14+СВЦЭМ!$D$10+'СЕТ СН'!$I$6-'СЕТ СН'!$I$26</f>
        <v>1468.40607957</v>
      </c>
      <c r="J182" s="36">
        <f>SUMIFS(СВЦЭМ!$D$33:$D$776,СВЦЭМ!$A$33:$A$776,$A182,СВЦЭМ!$B$33:$B$776,J$155)+'СЕТ СН'!$I$14+СВЦЭМ!$D$10+'СЕТ СН'!$I$6-'СЕТ СН'!$I$26</f>
        <v>1452.1906211099999</v>
      </c>
      <c r="K182" s="36">
        <f>SUMIFS(СВЦЭМ!$D$33:$D$776,СВЦЭМ!$A$33:$A$776,$A182,СВЦЭМ!$B$33:$B$776,K$155)+'СЕТ СН'!$I$14+СВЦЭМ!$D$10+'СЕТ СН'!$I$6-'СЕТ СН'!$I$26</f>
        <v>1418.87466399</v>
      </c>
      <c r="L182" s="36">
        <f>SUMIFS(СВЦЭМ!$D$33:$D$776,СВЦЭМ!$A$33:$A$776,$A182,СВЦЭМ!$B$33:$B$776,L$155)+'СЕТ СН'!$I$14+СВЦЭМ!$D$10+'СЕТ СН'!$I$6-'СЕТ СН'!$I$26</f>
        <v>1418.22782695</v>
      </c>
      <c r="M182" s="36">
        <f>SUMIFS(СВЦЭМ!$D$33:$D$776,СВЦЭМ!$A$33:$A$776,$A182,СВЦЭМ!$B$33:$B$776,M$155)+'СЕТ СН'!$I$14+СВЦЭМ!$D$10+'СЕТ СН'!$I$6-'СЕТ СН'!$I$26</f>
        <v>1409.55721008</v>
      </c>
      <c r="N182" s="36">
        <f>SUMIFS(СВЦЭМ!$D$33:$D$776,СВЦЭМ!$A$33:$A$776,$A182,СВЦЭМ!$B$33:$B$776,N$155)+'СЕТ СН'!$I$14+СВЦЭМ!$D$10+'СЕТ СН'!$I$6-'СЕТ СН'!$I$26</f>
        <v>1377.8351523599999</v>
      </c>
      <c r="O182" s="36">
        <f>SUMIFS(СВЦЭМ!$D$33:$D$776,СВЦЭМ!$A$33:$A$776,$A182,СВЦЭМ!$B$33:$B$776,O$155)+'СЕТ СН'!$I$14+СВЦЭМ!$D$10+'СЕТ СН'!$I$6-'СЕТ СН'!$I$26</f>
        <v>1358.3671118299999</v>
      </c>
      <c r="P182" s="36">
        <f>SUMIFS(СВЦЭМ!$D$33:$D$776,СВЦЭМ!$A$33:$A$776,$A182,СВЦЭМ!$B$33:$B$776,P$155)+'СЕТ СН'!$I$14+СВЦЭМ!$D$10+'СЕТ СН'!$I$6-'СЕТ СН'!$I$26</f>
        <v>1371.4996718</v>
      </c>
      <c r="Q182" s="36">
        <f>SUMIFS(СВЦЭМ!$D$33:$D$776,СВЦЭМ!$A$33:$A$776,$A182,СВЦЭМ!$B$33:$B$776,Q$155)+'СЕТ СН'!$I$14+СВЦЭМ!$D$10+'СЕТ СН'!$I$6-'СЕТ СН'!$I$26</f>
        <v>1369.7732932899999</v>
      </c>
      <c r="R182" s="36">
        <f>SUMIFS(СВЦЭМ!$D$33:$D$776,СВЦЭМ!$A$33:$A$776,$A182,СВЦЭМ!$B$33:$B$776,R$155)+'СЕТ СН'!$I$14+СВЦЭМ!$D$10+'СЕТ СН'!$I$6-'СЕТ СН'!$I$26</f>
        <v>1357.6585359200001</v>
      </c>
      <c r="S182" s="36">
        <f>SUMIFS(СВЦЭМ!$D$33:$D$776,СВЦЭМ!$A$33:$A$776,$A182,СВЦЭМ!$B$33:$B$776,S$155)+'СЕТ СН'!$I$14+СВЦЭМ!$D$10+'СЕТ СН'!$I$6-'СЕТ СН'!$I$26</f>
        <v>1364.03284431</v>
      </c>
      <c r="T182" s="36">
        <f>SUMIFS(СВЦЭМ!$D$33:$D$776,СВЦЭМ!$A$33:$A$776,$A182,СВЦЭМ!$B$33:$B$776,T$155)+'СЕТ СН'!$I$14+СВЦЭМ!$D$10+'СЕТ СН'!$I$6-'СЕТ СН'!$I$26</f>
        <v>1353.8106136800002</v>
      </c>
      <c r="U182" s="36">
        <f>SUMIFS(СВЦЭМ!$D$33:$D$776,СВЦЭМ!$A$33:$A$776,$A182,СВЦЭМ!$B$33:$B$776,U$155)+'СЕТ СН'!$I$14+СВЦЭМ!$D$10+'СЕТ СН'!$I$6-'СЕТ СН'!$I$26</f>
        <v>1344.6427426999999</v>
      </c>
      <c r="V182" s="36">
        <f>SUMIFS(СВЦЭМ!$D$33:$D$776,СВЦЭМ!$A$33:$A$776,$A182,СВЦЭМ!$B$33:$B$776,V$155)+'СЕТ СН'!$I$14+СВЦЭМ!$D$10+'СЕТ СН'!$I$6-'СЕТ СН'!$I$26</f>
        <v>1345.3454188599999</v>
      </c>
      <c r="W182" s="36">
        <f>SUMIFS(СВЦЭМ!$D$33:$D$776,СВЦЭМ!$A$33:$A$776,$A182,СВЦЭМ!$B$33:$B$776,W$155)+'СЕТ СН'!$I$14+СВЦЭМ!$D$10+'СЕТ СН'!$I$6-'СЕТ СН'!$I$26</f>
        <v>1362.3928852399999</v>
      </c>
      <c r="X182" s="36">
        <f>SUMIFS(СВЦЭМ!$D$33:$D$776,СВЦЭМ!$A$33:$A$776,$A182,СВЦЭМ!$B$33:$B$776,X$155)+'СЕТ СН'!$I$14+СВЦЭМ!$D$10+'СЕТ СН'!$I$6-'СЕТ СН'!$I$26</f>
        <v>1357.3582415400001</v>
      </c>
      <c r="Y182" s="36">
        <f>SUMIFS(СВЦЭМ!$D$33:$D$776,СВЦЭМ!$A$33:$A$776,$A182,СВЦЭМ!$B$33:$B$776,Y$155)+'СЕТ СН'!$I$14+СВЦЭМ!$D$10+'СЕТ СН'!$I$6-'СЕТ СН'!$I$26</f>
        <v>1389.4079899399999</v>
      </c>
    </row>
    <row r="183" spans="1:27" ht="15.75" x14ac:dyDescent="0.2">
      <c r="A183" s="35">
        <f t="shared" si="4"/>
        <v>43766</v>
      </c>
      <c r="B183" s="36">
        <f>SUMIFS(СВЦЭМ!$D$33:$D$776,СВЦЭМ!$A$33:$A$776,$A183,СВЦЭМ!$B$33:$B$776,B$155)+'СЕТ СН'!$I$14+СВЦЭМ!$D$10+'СЕТ СН'!$I$6-'СЕТ СН'!$I$26</f>
        <v>1479.1773305400002</v>
      </c>
      <c r="C183" s="36">
        <f>SUMIFS(СВЦЭМ!$D$33:$D$776,СВЦЭМ!$A$33:$A$776,$A183,СВЦЭМ!$B$33:$B$776,C$155)+'СЕТ СН'!$I$14+СВЦЭМ!$D$10+'СЕТ СН'!$I$6-'СЕТ СН'!$I$26</f>
        <v>1527.27825179</v>
      </c>
      <c r="D183" s="36">
        <f>SUMIFS(СВЦЭМ!$D$33:$D$776,СВЦЭМ!$A$33:$A$776,$A183,СВЦЭМ!$B$33:$B$776,D$155)+'СЕТ СН'!$I$14+СВЦЭМ!$D$10+'СЕТ СН'!$I$6-'СЕТ СН'!$I$26</f>
        <v>1542.7267964800001</v>
      </c>
      <c r="E183" s="36">
        <f>SUMIFS(СВЦЭМ!$D$33:$D$776,СВЦЭМ!$A$33:$A$776,$A183,СВЦЭМ!$B$33:$B$776,E$155)+'СЕТ СН'!$I$14+СВЦЭМ!$D$10+'СЕТ СН'!$I$6-'СЕТ СН'!$I$26</f>
        <v>1546.5322628700001</v>
      </c>
      <c r="F183" s="36">
        <f>SUMIFS(СВЦЭМ!$D$33:$D$776,СВЦЭМ!$A$33:$A$776,$A183,СВЦЭМ!$B$33:$B$776,F$155)+'СЕТ СН'!$I$14+СВЦЭМ!$D$10+'СЕТ СН'!$I$6-'СЕТ СН'!$I$26</f>
        <v>1545.2182426100001</v>
      </c>
      <c r="G183" s="36">
        <f>SUMIFS(СВЦЭМ!$D$33:$D$776,СВЦЭМ!$A$33:$A$776,$A183,СВЦЭМ!$B$33:$B$776,G$155)+'СЕТ СН'!$I$14+СВЦЭМ!$D$10+'СЕТ СН'!$I$6-'СЕТ СН'!$I$26</f>
        <v>1525.8637508000002</v>
      </c>
      <c r="H183" s="36">
        <f>SUMIFS(СВЦЭМ!$D$33:$D$776,СВЦЭМ!$A$33:$A$776,$A183,СВЦЭМ!$B$33:$B$776,H$155)+'СЕТ СН'!$I$14+СВЦЭМ!$D$10+'СЕТ СН'!$I$6-'СЕТ СН'!$I$26</f>
        <v>1487.6500254699999</v>
      </c>
      <c r="I183" s="36">
        <f>SUMIFS(СВЦЭМ!$D$33:$D$776,СВЦЭМ!$A$33:$A$776,$A183,СВЦЭМ!$B$33:$B$776,I$155)+'СЕТ СН'!$I$14+СВЦЭМ!$D$10+'СЕТ СН'!$I$6-'СЕТ СН'!$I$26</f>
        <v>1466.7333141600002</v>
      </c>
      <c r="J183" s="36">
        <f>SUMIFS(СВЦЭМ!$D$33:$D$776,СВЦЭМ!$A$33:$A$776,$A183,СВЦЭМ!$B$33:$B$776,J$155)+'СЕТ СН'!$I$14+СВЦЭМ!$D$10+'СЕТ СН'!$I$6-'СЕТ СН'!$I$26</f>
        <v>1465.14578635</v>
      </c>
      <c r="K183" s="36">
        <f>SUMIFS(СВЦЭМ!$D$33:$D$776,СВЦЭМ!$A$33:$A$776,$A183,СВЦЭМ!$B$33:$B$776,K$155)+'СЕТ СН'!$I$14+СВЦЭМ!$D$10+'СЕТ СН'!$I$6-'СЕТ СН'!$I$26</f>
        <v>1425.80025004</v>
      </c>
      <c r="L183" s="36">
        <f>SUMIFS(СВЦЭМ!$D$33:$D$776,СВЦЭМ!$A$33:$A$776,$A183,СВЦЭМ!$B$33:$B$776,L$155)+'СЕТ СН'!$I$14+СВЦЭМ!$D$10+'СЕТ СН'!$I$6-'СЕТ СН'!$I$26</f>
        <v>1428.3170054299999</v>
      </c>
      <c r="M183" s="36">
        <f>SUMIFS(СВЦЭМ!$D$33:$D$776,СВЦЭМ!$A$33:$A$776,$A183,СВЦЭМ!$B$33:$B$776,M$155)+'СЕТ СН'!$I$14+СВЦЭМ!$D$10+'СЕТ СН'!$I$6-'СЕТ СН'!$I$26</f>
        <v>1434.19528532</v>
      </c>
      <c r="N183" s="36">
        <f>SUMIFS(СВЦЭМ!$D$33:$D$776,СВЦЭМ!$A$33:$A$776,$A183,СВЦЭМ!$B$33:$B$776,N$155)+'СЕТ СН'!$I$14+СВЦЭМ!$D$10+'СЕТ СН'!$I$6-'СЕТ СН'!$I$26</f>
        <v>1402.51290111</v>
      </c>
      <c r="O183" s="36">
        <f>SUMIFS(СВЦЭМ!$D$33:$D$776,СВЦЭМ!$A$33:$A$776,$A183,СВЦЭМ!$B$33:$B$776,O$155)+'СЕТ СН'!$I$14+СВЦЭМ!$D$10+'СЕТ СН'!$I$6-'СЕТ СН'!$I$26</f>
        <v>1374.0859533400001</v>
      </c>
      <c r="P183" s="36">
        <f>SUMIFS(СВЦЭМ!$D$33:$D$776,СВЦЭМ!$A$33:$A$776,$A183,СВЦЭМ!$B$33:$B$776,P$155)+'СЕТ СН'!$I$14+СВЦЭМ!$D$10+'СЕТ СН'!$I$6-'СЕТ СН'!$I$26</f>
        <v>1379.41311662</v>
      </c>
      <c r="Q183" s="36">
        <f>SUMIFS(СВЦЭМ!$D$33:$D$776,СВЦЭМ!$A$33:$A$776,$A183,СВЦЭМ!$B$33:$B$776,Q$155)+'СЕТ СН'!$I$14+СВЦЭМ!$D$10+'СЕТ СН'!$I$6-'СЕТ СН'!$I$26</f>
        <v>1375.7027091</v>
      </c>
      <c r="R183" s="36">
        <f>SUMIFS(СВЦЭМ!$D$33:$D$776,СВЦЭМ!$A$33:$A$776,$A183,СВЦЭМ!$B$33:$B$776,R$155)+'СЕТ СН'!$I$14+СВЦЭМ!$D$10+'СЕТ СН'!$I$6-'СЕТ СН'!$I$26</f>
        <v>1370.24981731</v>
      </c>
      <c r="S183" s="36">
        <f>SUMIFS(СВЦЭМ!$D$33:$D$776,СВЦЭМ!$A$33:$A$776,$A183,СВЦЭМ!$B$33:$B$776,S$155)+'СЕТ СН'!$I$14+СВЦЭМ!$D$10+'СЕТ СН'!$I$6-'СЕТ СН'!$I$26</f>
        <v>1380.19756224</v>
      </c>
      <c r="T183" s="36">
        <f>SUMIFS(СВЦЭМ!$D$33:$D$776,СВЦЭМ!$A$33:$A$776,$A183,СВЦЭМ!$B$33:$B$776,T$155)+'СЕТ СН'!$I$14+СВЦЭМ!$D$10+'СЕТ СН'!$I$6-'СЕТ СН'!$I$26</f>
        <v>1371.59004224</v>
      </c>
      <c r="U183" s="36">
        <f>SUMIFS(СВЦЭМ!$D$33:$D$776,СВЦЭМ!$A$33:$A$776,$A183,СВЦЭМ!$B$33:$B$776,U$155)+'СЕТ СН'!$I$14+СВЦЭМ!$D$10+'СЕТ СН'!$I$6-'СЕТ СН'!$I$26</f>
        <v>1379.6238330800002</v>
      </c>
      <c r="V183" s="36">
        <f>SUMIFS(СВЦЭМ!$D$33:$D$776,СВЦЭМ!$A$33:$A$776,$A183,СВЦЭМ!$B$33:$B$776,V$155)+'СЕТ СН'!$I$14+СВЦЭМ!$D$10+'СЕТ СН'!$I$6-'СЕТ СН'!$I$26</f>
        <v>1380.28165199</v>
      </c>
      <c r="W183" s="36">
        <f>SUMIFS(СВЦЭМ!$D$33:$D$776,СВЦЭМ!$A$33:$A$776,$A183,СВЦЭМ!$B$33:$B$776,W$155)+'СЕТ СН'!$I$14+СВЦЭМ!$D$10+'СЕТ СН'!$I$6-'СЕТ СН'!$I$26</f>
        <v>1393.2991994600002</v>
      </c>
      <c r="X183" s="36">
        <f>SUMIFS(СВЦЭМ!$D$33:$D$776,СВЦЭМ!$A$33:$A$776,$A183,СВЦЭМ!$B$33:$B$776,X$155)+'СЕТ СН'!$I$14+СВЦЭМ!$D$10+'СЕТ СН'!$I$6-'СЕТ СН'!$I$26</f>
        <v>1421.1912499499999</v>
      </c>
      <c r="Y183" s="36">
        <f>SUMIFS(СВЦЭМ!$D$33:$D$776,СВЦЭМ!$A$33:$A$776,$A183,СВЦЭМ!$B$33:$B$776,Y$155)+'СЕТ СН'!$I$14+СВЦЭМ!$D$10+'СЕТ СН'!$I$6-'СЕТ СН'!$I$26</f>
        <v>1472.9504037699999</v>
      </c>
    </row>
    <row r="184" spans="1:27" ht="15.75" x14ac:dyDescent="0.2">
      <c r="A184" s="35">
        <f t="shared" si="4"/>
        <v>43767</v>
      </c>
      <c r="B184" s="36">
        <f>SUMIFS(СВЦЭМ!$D$33:$D$776,СВЦЭМ!$A$33:$A$776,$A184,СВЦЭМ!$B$33:$B$776,B$155)+'СЕТ СН'!$I$14+СВЦЭМ!$D$10+'СЕТ СН'!$I$6-'СЕТ СН'!$I$26</f>
        <v>1523.64894701</v>
      </c>
      <c r="C184" s="36">
        <f>SUMIFS(СВЦЭМ!$D$33:$D$776,СВЦЭМ!$A$33:$A$776,$A184,СВЦЭМ!$B$33:$B$776,C$155)+'СЕТ СН'!$I$14+СВЦЭМ!$D$10+'СЕТ СН'!$I$6-'СЕТ СН'!$I$26</f>
        <v>1557.8676400499999</v>
      </c>
      <c r="D184" s="36">
        <f>SUMIFS(СВЦЭМ!$D$33:$D$776,СВЦЭМ!$A$33:$A$776,$A184,СВЦЭМ!$B$33:$B$776,D$155)+'СЕТ СН'!$I$14+СВЦЭМ!$D$10+'СЕТ СН'!$I$6-'СЕТ СН'!$I$26</f>
        <v>1578.47726005</v>
      </c>
      <c r="E184" s="36">
        <f>SUMIFS(СВЦЭМ!$D$33:$D$776,СВЦЭМ!$A$33:$A$776,$A184,СВЦЭМ!$B$33:$B$776,E$155)+'СЕТ СН'!$I$14+СВЦЭМ!$D$10+'СЕТ СН'!$I$6-'СЕТ СН'!$I$26</f>
        <v>1593.2264454400001</v>
      </c>
      <c r="F184" s="36">
        <f>SUMIFS(СВЦЭМ!$D$33:$D$776,СВЦЭМ!$A$33:$A$776,$A184,СВЦЭМ!$B$33:$B$776,F$155)+'СЕТ СН'!$I$14+СВЦЭМ!$D$10+'СЕТ СН'!$I$6-'СЕТ СН'!$I$26</f>
        <v>1582.06374742</v>
      </c>
      <c r="G184" s="36">
        <f>SUMIFS(СВЦЭМ!$D$33:$D$776,СВЦЭМ!$A$33:$A$776,$A184,СВЦЭМ!$B$33:$B$776,G$155)+'СЕТ СН'!$I$14+СВЦЭМ!$D$10+'СЕТ СН'!$I$6-'СЕТ СН'!$I$26</f>
        <v>1556.49826998</v>
      </c>
      <c r="H184" s="36">
        <f>SUMIFS(СВЦЭМ!$D$33:$D$776,СВЦЭМ!$A$33:$A$776,$A184,СВЦЭМ!$B$33:$B$776,H$155)+'СЕТ СН'!$I$14+СВЦЭМ!$D$10+'СЕТ СН'!$I$6-'СЕТ СН'!$I$26</f>
        <v>1512.7813302499999</v>
      </c>
      <c r="I184" s="36">
        <f>SUMIFS(СВЦЭМ!$D$33:$D$776,СВЦЭМ!$A$33:$A$776,$A184,СВЦЭМ!$B$33:$B$776,I$155)+'СЕТ СН'!$I$14+СВЦЭМ!$D$10+'СЕТ СН'!$I$6-'СЕТ СН'!$I$26</f>
        <v>1486.4068829500002</v>
      </c>
      <c r="J184" s="36">
        <f>SUMIFS(СВЦЭМ!$D$33:$D$776,СВЦЭМ!$A$33:$A$776,$A184,СВЦЭМ!$B$33:$B$776,J$155)+'СЕТ СН'!$I$14+СВЦЭМ!$D$10+'СЕТ СН'!$I$6-'СЕТ СН'!$I$26</f>
        <v>1477.9926391700001</v>
      </c>
      <c r="K184" s="36">
        <f>SUMIFS(СВЦЭМ!$D$33:$D$776,СВЦЭМ!$A$33:$A$776,$A184,СВЦЭМ!$B$33:$B$776,K$155)+'СЕТ СН'!$I$14+СВЦЭМ!$D$10+'СЕТ СН'!$I$6-'СЕТ СН'!$I$26</f>
        <v>1448.2419478400002</v>
      </c>
      <c r="L184" s="36">
        <f>SUMIFS(СВЦЭМ!$D$33:$D$776,СВЦЭМ!$A$33:$A$776,$A184,СВЦЭМ!$B$33:$B$776,L$155)+'СЕТ СН'!$I$14+СВЦЭМ!$D$10+'СЕТ СН'!$I$6-'СЕТ СН'!$I$26</f>
        <v>1455.72344505</v>
      </c>
      <c r="M184" s="36">
        <f>SUMIFS(СВЦЭМ!$D$33:$D$776,СВЦЭМ!$A$33:$A$776,$A184,СВЦЭМ!$B$33:$B$776,M$155)+'СЕТ СН'!$I$14+СВЦЭМ!$D$10+'СЕТ СН'!$I$6-'СЕТ СН'!$I$26</f>
        <v>1454.24555792</v>
      </c>
      <c r="N184" s="36">
        <f>SUMIFS(СВЦЭМ!$D$33:$D$776,СВЦЭМ!$A$33:$A$776,$A184,СВЦЭМ!$B$33:$B$776,N$155)+'СЕТ СН'!$I$14+СВЦЭМ!$D$10+'СЕТ СН'!$I$6-'СЕТ СН'!$I$26</f>
        <v>1418.5471735599999</v>
      </c>
      <c r="O184" s="36">
        <f>SUMIFS(СВЦЭМ!$D$33:$D$776,СВЦЭМ!$A$33:$A$776,$A184,СВЦЭМ!$B$33:$B$776,O$155)+'СЕТ СН'!$I$14+СВЦЭМ!$D$10+'СЕТ СН'!$I$6-'СЕТ СН'!$I$26</f>
        <v>1393.1951062600001</v>
      </c>
      <c r="P184" s="36">
        <f>SUMIFS(СВЦЭМ!$D$33:$D$776,СВЦЭМ!$A$33:$A$776,$A184,СВЦЭМ!$B$33:$B$776,P$155)+'СЕТ СН'!$I$14+СВЦЭМ!$D$10+'СЕТ СН'!$I$6-'СЕТ СН'!$I$26</f>
        <v>1395.4270596700001</v>
      </c>
      <c r="Q184" s="36">
        <f>SUMIFS(СВЦЭМ!$D$33:$D$776,СВЦЭМ!$A$33:$A$776,$A184,СВЦЭМ!$B$33:$B$776,Q$155)+'СЕТ СН'!$I$14+СВЦЭМ!$D$10+'СЕТ СН'!$I$6-'СЕТ СН'!$I$26</f>
        <v>1394.6985020500001</v>
      </c>
      <c r="R184" s="36">
        <f>SUMIFS(СВЦЭМ!$D$33:$D$776,СВЦЭМ!$A$33:$A$776,$A184,СВЦЭМ!$B$33:$B$776,R$155)+'СЕТ СН'!$I$14+СВЦЭМ!$D$10+'СЕТ СН'!$I$6-'СЕТ СН'!$I$26</f>
        <v>1386.2332982299999</v>
      </c>
      <c r="S184" s="36">
        <f>SUMIFS(СВЦЭМ!$D$33:$D$776,СВЦЭМ!$A$33:$A$776,$A184,СВЦЭМ!$B$33:$B$776,S$155)+'СЕТ СН'!$I$14+СВЦЭМ!$D$10+'СЕТ СН'!$I$6-'СЕТ СН'!$I$26</f>
        <v>1393.47981774</v>
      </c>
      <c r="T184" s="36">
        <f>SUMIFS(СВЦЭМ!$D$33:$D$776,СВЦЭМ!$A$33:$A$776,$A184,СВЦЭМ!$B$33:$B$776,T$155)+'СЕТ СН'!$I$14+СВЦЭМ!$D$10+'СЕТ СН'!$I$6-'СЕТ СН'!$I$26</f>
        <v>1384.02043445</v>
      </c>
      <c r="U184" s="36">
        <f>SUMIFS(СВЦЭМ!$D$33:$D$776,СВЦЭМ!$A$33:$A$776,$A184,СВЦЭМ!$B$33:$B$776,U$155)+'СЕТ СН'!$I$14+СВЦЭМ!$D$10+'СЕТ СН'!$I$6-'СЕТ СН'!$I$26</f>
        <v>1374.14042709</v>
      </c>
      <c r="V184" s="36">
        <f>SUMIFS(СВЦЭМ!$D$33:$D$776,СВЦЭМ!$A$33:$A$776,$A184,СВЦЭМ!$B$33:$B$776,V$155)+'СЕТ СН'!$I$14+СВЦЭМ!$D$10+'СЕТ СН'!$I$6-'СЕТ СН'!$I$26</f>
        <v>1365.9035422500001</v>
      </c>
      <c r="W184" s="36">
        <f>SUMIFS(СВЦЭМ!$D$33:$D$776,СВЦЭМ!$A$33:$A$776,$A184,СВЦЭМ!$B$33:$B$776,W$155)+'СЕТ СН'!$I$14+СВЦЭМ!$D$10+'СЕТ СН'!$I$6-'СЕТ СН'!$I$26</f>
        <v>1377.8610054199999</v>
      </c>
      <c r="X184" s="36">
        <f>SUMIFS(СВЦЭМ!$D$33:$D$776,СВЦЭМ!$A$33:$A$776,$A184,СВЦЭМ!$B$33:$B$776,X$155)+'СЕТ СН'!$I$14+СВЦЭМ!$D$10+'СЕТ СН'!$I$6-'СЕТ СН'!$I$26</f>
        <v>1384.1009569799999</v>
      </c>
      <c r="Y184" s="36">
        <f>SUMIFS(СВЦЭМ!$D$33:$D$776,СВЦЭМ!$A$33:$A$776,$A184,СВЦЭМ!$B$33:$B$776,Y$155)+'СЕТ СН'!$I$14+СВЦЭМ!$D$10+'СЕТ СН'!$I$6-'СЕТ СН'!$I$26</f>
        <v>1424.2210656699999</v>
      </c>
    </row>
    <row r="185" spans="1:27" ht="15.75" x14ac:dyDescent="0.2">
      <c r="A185" s="35">
        <f t="shared" si="4"/>
        <v>43768</v>
      </c>
      <c r="B185" s="36">
        <f>SUMIFS(СВЦЭМ!$D$33:$D$776,СВЦЭМ!$A$33:$A$776,$A185,СВЦЭМ!$B$33:$B$776,B$155)+'СЕТ СН'!$I$14+СВЦЭМ!$D$10+'СЕТ СН'!$I$6-'СЕТ СН'!$I$26</f>
        <v>1529.8855012399999</v>
      </c>
      <c r="C185" s="36">
        <f>SUMIFS(СВЦЭМ!$D$33:$D$776,СВЦЭМ!$A$33:$A$776,$A185,СВЦЭМ!$B$33:$B$776,C$155)+'СЕТ СН'!$I$14+СВЦЭМ!$D$10+'СЕТ СН'!$I$6-'СЕТ СН'!$I$26</f>
        <v>1575.52853035</v>
      </c>
      <c r="D185" s="36">
        <f>SUMIFS(СВЦЭМ!$D$33:$D$776,СВЦЭМ!$A$33:$A$776,$A185,СВЦЭМ!$B$33:$B$776,D$155)+'СЕТ СН'!$I$14+СВЦЭМ!$D$10+'СЕТ СН'!$I$6-'СЕТ СН'!$I$26</f>
        <v>1597.32476438</v>
      </c>
      <c r="E185" s="36">
        <f>SUMIFS(СВЦЭМ!$D$33:$D$776,СВЦЭМ!$A$33:$A$776,$A185,СВЦЭМ!$B$33:$B$776,E$155)+'СЕТ СН'!$I$14+СВЦЭМ!$D$10+'СЕТ СН'!$I$6-'СЕТ СН'!$I$26</f>
        <v>1605.2166863900002</v>
      </c>
      <c r="F185" s="36">
        <f>SUMIFS(СВЦЭМ!$D$33:$D$776,СВЦЭМ!$A$33:$A$776,$A185,СВЦЭМ!$B$33:$B$776,F$155)+'СЕТ СН'!$I$14+СВЦЭМ!$D$10+'СЕТ СН'!$I$6-'СЕТ СН'!$I$26</f>
        <v>1603.3941552000001</v>
      </c>
      <c r="G185" s="36">
        <f>SUMIFS(СВЦЭМ!$D$33:$D$776,СВЦЭМ!$A$33:$A$776,$A185,СВЦЭМ!$B$33:$B$776,G$155)+'СЕТ СН'!$I$14+СВЦЭМ!$D$10+'СЕТ СН'!$I$6-'СЕТ СН'!$I$26</f>
        <v>1579.7851835199999</v>
      </c>
      <c r="H185" s="36">
        <f>SUMIFS(СВЦЭМ!$D$33:$D$776,СВЦЭМ!$A$33:$A$776,$A185,СВЦЭМ!$B$33:$B$776,H$155)+'СЕТ СН'!$I$14+СВЦЭМ!$D$10+'СЕТ СН'!$I$6-'СЕТ СН'!$I$26</f>
        <v>1528.96082699</v>
      </c>
      <c r="I185" s="36">
        <f>SUMIFS(СВЦЭМ!$D$33:$D$776,СВЦЭМ!$A$33:$A$776,$A185,СВЦЭМ!$B$33:$B$776,I$155)+'СЕТ СН'!$I$14+СВЦЭМ!$D$10+'СЕТ СН'!$I$6-'СЕТ СН'!$I$26</f>
        <v>1493.0940568800002</v>
      </c>
      <c r="J185" s="36">
        <f>SUMIFS(СВЦЭМ!$D$33:$D$776,СВЦЭМ!$A$33:$A$776,$A185,СВЦЭМ!$B$33:$B$776,J$155)+'СЕТ СН'!$I$14+СВЦЭМ!$D$10+'СЕТ СН'!$I$6-'СЕТ СН'!$I$26</f>
        <v>1490.93162809</v>
      </c>
      <c r="K185" s="36">
        <f>SUMIFS(СВЦЭМ!$D$33:$D$776,СВЦЭМ!$A$33:$A$776,$A185,СВЦЭМ!$B$33:$B$776,K$155)+'СЕТ СН'!$I$14+СВЦЭМ!$D$10+'СЕТ СН'!$I$6-'СЕТ СН'!$I$26</f>
        <v>1480.12599292</v>
      </c>
      <c r="L185" s="36">
        <f>SUMIFS(СВЦЭМ!$D$33:$D$776,СВЦЭМ!$A$33:$A$776,$A185,СВЦЭМ!$B$33:$B$776,L$155)+'СЕТ СН'!$I$14+СВЦЭМ!$D$10+'СЕТ СН'!$I$6-'СЕТ СН'!$I$26</f>
        <v>1482.5779190200001</v>
      </c>
      <c r="M185" s="36">
        <f>SUMIFS(СВЦЭМ!$D$33:$D$776,СВЦЭМ!$A$33:$A$776,$A185,СВЦЭМ!$B$33:$B$776,M$155)+'СЕТ СН'!$I$14+СВЦЭМ!$D$10+'СЕТ СН'!$I$6-'СЕТ СН'!$I$26</f>
        <v>1477.0801594899999</v>
      </c>
      <c r="N185" s="36">
        <f>SUMIFS(СВЦЭМ!$D$33:$D$776,СВЦЭМ!$A$33:$A$776,$A185,СВЦЭМ!$B$33:$B$776,N$155)+'СЕТ СН'!$I$14+СВЦЭМ!$D$10+'СЕТ СН'!$I$6-'СЕТ СН'!$I$26</f>
        <v>1437.0827183500001</v>
      </c>
      <c r="O185" s="36">
        <f>SUMIFS(СВЦЭМ!$D$33:$D$776,СВЦЭМ!$A$33:$A$776,$A185,СВЦЭМ!$B$33:$B$776,O$155)+'СЕТ СН'!$I$14+СВЦЭМ!$D$10+'СЕТ СН'!$I$6-'СЕТ СН'!$I$26</f>
        <v>1402.55199455</v>
      </c>
      <c r="P185" s="36">
        <f>SUMIFS(СВЦЭМ!$D$33:$D$776,СВЦЭМ!$A$33:$A$776,$A185,СВЦЭМ!$B$33:$B$776,P$155)+'СЕТ СН'!$I$14+СВЦЭМ!$D$10+'СЕТ СН'!$I$6-'СЕТ СН'!$I$26</f>
        <v>1402.67796714</v>
      </c>
      <c r="Q185" s="36">
        <f>SUMIFS(СВЦЭМ!$D$33:$D$776,СВЦЭМ!$A$33:$A$776,$A185,СВЦЭМ!$B$33:$B$776,Q$155)+'СЕТ СН'!$I$14+СВЦЭМ!$D$10+'СЕТ СН'!$I$6-'СЕТ СН'!$I$26</f>
        <v>1402.9702301299999</v>
      </c>
      <c r="R185" s="36">
        <f>SUMIFS(СВЦЭМ!$D$33:$D$776,СВЦЭМ!$A$33:$A$776,$A185,СВЦЭМ!$B$33:$B$776,R$155)+'СЕТ СН'!$I$14+СВЦЭМ!$D$10+'СЕТ СН'!$I$6-'СЕТ СН'!$I$26</f>
        <v>1394.1817543000002</v>
      </c>
      <c r="S185" s="36">
        <f>SUMIFS(СВЦЭМ!$D$33:$D$776,СВЦЭМ!$A$33:$A$776,$A185,СВЦЭМ!$B$33:$B$776,S$155)+'СЕТ СН'!$I$14+СВЦЭМ!$D$10+'СЕТ СН'!$I$6-'СЕТ СН'!$I$26</f>
        <v>1392.8305205199999</v>
      </c>
      <c r="T185" s="36">
        <f>SUMIFS(СВЦЭМ!$D$33:$D$776,СВЦЭМ!$A$33:$A$776,$A185,СВЦЭМ!$B$33:$B$776,T$155)+'СЕТ СН'!$I$14+СВЦЭМ!$D$10+'СЕТ СН'!$I$6-'СЕТ СН'!$I$26</f>
        <v>1377.0551664099999</v>
      </c>
      <c r="U185" s="36">
        <f>SUMIFS(СВЦЭМ!$D$33:$D$776,СВЦЭМ!$A$33:$A$776,$A185,СВЦЭМ!$B$33:$B$776,U$155)+'СЕТ СН'!$I$14+СВЦЭМ!$D$10+'СЕТ СН'!$I$6-'СЕТ СН'!$I$26</f>
        <v>1385.02669429</v>
      </c>
      <c r="V185" s="36">
        <f>SUMIFS(СВЦЭМ!$D$33:$D$776,СВЦЭМ!$A$33:$A$776,$A185,СВЦЭМ!$B$33:$B$776,V$155)+'СЕТ СН'!$I$14+СВЦЭМ!$D$10+'СЕТ СН'!$I$6-'СЕТ СН'!$I$26</f>
        <v>1382.69227991</v>
      </c>
      <c r="W185" s="36">
        <f>SUMIFS(СВЦЭМ!$D$33:$D$776,СВЦЭМ!$A$33:$A$776,$A185,СВЦЭМ!$B$33:$B$776,W$155)+'СЕТ СН'!$I$14+СВЦЭМ!$D$10+'СЕТ СН'!$I$6-'СЕТ СН'!$I$26</f>
        <v>1383.4886295800002</v>
      </c>
      <c r="X185" s="36">
        <f>SUMIFS(СВЦЭМ!$D$33:$D$776,СВЦЭМ!$A$33:$A$776,$A185,СВЦЭМ!$B$33:$B$776,X$155)+'СЕТ СН'!$I$14+СВЦЭМ!$D$10+'СЕТ СН'!$I$6-'СЕТ СН'!$I$26</f>
        <v>1407.59904927</v>
      </c>
      <c r="Y185" s="36">
        <f>SUMIFS(СВЦЭМ!$D$33:$D$776,СВЦЭМ!$A$33:$A$776,$A185,СВЦЭМ!$B$33:$B$776,Y$155)+'СЕТ СН'!$I$14+СВЦЭМ!$D$10+'СЕТ СН'!$I$6-'СЕТ СН'!$I$26</f>
        <v>1444.1089026499999</v>
      </c>
    </row>
    <row r="186" spans="1:27" ht="15.75" x14ac:dyDescent="0.2">
      <c r="A186" s="35">
        <f t="shared" si="4"/>
        <v>43769</v>
      </c>
      <c r="B186" s="36">
        <f>SUMIFS(СВЦЭМ!$D$33:$D$776,СВЦЭМ!$A$33:$A$776,$A186,СВЦЭМ!$B$33:$B$776,B$155)+'СЕТ СН'!$I$14+СВЦЭМ!$D$10+'СЕТ СН'!$I$6-'СЕТ СН'!$I$26</f>
        <v>1516.6503054</v>
      </c>
      <c r="C186" s="36">
        <f>SUMIFS(СВЦЭМ!$D$33:$D$776,СВЦЭМ!$A$33:$A$776,$A186,СВЦЭМ!$B$33:$B$776,C$155)+'СЕТ СН'!$I$14+СВЦЭМ!$D$10+'СЕТ СН'!$I$6-'СЕТ СН'!$I$26</f>
        <v>1565.2080731599999</v>
      </c>
      <c r="D186" s="36">
        <f>SUMIFS(СВЦЭМ!$D$33:$D$776,СВЦЭМ!$A$33:$A$776,$A186,СВЦЭМ!$B$33:$B$776,D$155)+'СЕТ СН'!$I$14+СВЦЭМ!$D$10+'СЕТ СН'!$I$6-'СЕТ СН'!$I$26</f>
        <v>1587.13778361</v>
      </c>
      <c r="E186" s="36">
        <f>SUMIFS(СВЦЭМ!$D$33:$D$776,СВЦЭМ!$A$33:$A$776,$A186,СВЦЭМ!$B$33:$B$776,E$155)+'СЕТ СН'!$I$14+СВЦЭМ!$D$10+'СЕТ СН'!$I$6-'СЕТ СН'!$I$26</f>
        <v>1601.1035667599999</v>
      </c>
      <c r="F186" s="36">
        <f>SUMIFS(СВЦЭМ!$D$33:$D$776,СВЦЭМ!$A$33:$A$776,$A186,СВЦЭМ!$B$33:$B$776,F$155)+'СЕТ СН'!$I$14+СВЦЭМ!$D$10+'СЕТ СН'!$I$6-'СЕТ СН'!$I$26</f>
        <v>1601.1670329799999</v>
      </c>
      <c r="G186" s="36">
        <f>SUMIFS(СВЦЭМ!$D$33:$D$776,СВЦЭМ!$A$33:$A$776,$A186,СВЦЭМ!$B$33:$B$776,G$155)+'СЕТ СН'!$I$14+СВЦЭМ!$D$10+'СЕТ СН'!$I$6-'СЕТ СН'!$I$26</f>
        <v>1574.42772016</v>
      </c>
      <c r="H186" s="36">
        <f>SUMIFS(СВЦЭМ!$D$33:$D$776,СВЦЭМ!$A$33:$A$776,$A186,СВЦЭМ!$B$33:$B$776,H$155)+'СЕТ СН'!$I$14+СВЦЭМ!$D$10+'СЕТ СН'!$I$6-'СЕТ СН'!$I$26</f>
        <v>1529.52545366</v>
      </c>
      <c r="I186" s="36">
        <f>SUMIFS(СВЦЭМ!$D$33:$D$776,СВЦЭМ!$A$33:$A$776,$A186,СВЦЭМ!$B$33:$B$776,I$155)+'СЕТ СН'!$I$14+СВЦЭМ!$D$10+'СЕТ СН'!$I$6-'СЕТ СН'!$I$26</f>
        <v>1496.3061195</v>
      </c>
      <c r="J186" s="36">
        <f>SUMIFS(СВЦЭМ!$D$33:$D$776,СВЦЭМ!$A$33:$A$776,$A186,СВЦЭМ!$B$33:$B$776,J$155)+'СЕТ СН'!$I$14+СВЦЭМ!$D$10+'СЕТ СН'!$I$6-'СЕТ СН'!$I$26</f>
        <v>1498.1905053400001</v>
      </c>
      <c r="K186" s="36">
        <f>SUMIFS(СВЦЭМ!$D$33:$D$776,СВЦЭМ!$A$33:$A$776,$A186,СВЦЭМ!$B$33:$B$776,K$155)+'СЕТ СН'!$I$14+СВЦЭМ!$D$10+'СЕТ СН'!$I$6-'СЕТ СН'!$I$26</f>
        <v>1477.5179154699999</v>
      </c>
      <c r="L186" s="36">
        <f>SUMIFS(СВЦЭМ!$D$33:$D$776,СВЦЭМ!$A$33:$A$776,$A186,СВЦЭМ!$B$33:$B$776,L$155)+'СЕТ СН'!$I$14+СВЦЭМ!$D$10+'СЕТ СН'!$I$6-'СЕТ СН'!$I$26</f>
        <v>1478.8363529399999</v>
      </c>
      <c r="M186" s="36">
        <f>SUMIFS(СВЦЭМ!$D$33:$D$776,СВЦЭМ!$A$33:$A$776,$A186,СВЦЭМ!$B$33:$B$776,M$155)+'СЕТ СН'!$I$14+СВЦЭМ!$D$10+'СЕТ СН'!$I$6-'СЕТ СН'!$I$26</f>
        <v>1480.5079520100001</v>
      </c>
      <c r="N186" s="36">
        <f>SUMIFS(СВЦЭМ!$D$33:$D$776,СВЦЭМ!$A$33:$A$776,$A186,СВЦЭМ!$B$33:$B$776,N$155)+'СЕТ СН'!$I$14+СВЦЭМ!$D$10+'СЕТ СН'!$I$6-'СЕТ СН'!$I$26</f>
        <v>1444.0833527099999</v>
      </c>
      <c r="O186" s="36">
        <f>SUMIFS(СВЦЭМ!$D$33:$D$776,СВЦЭМ!$A$33:$A$776,$A186,СВЦЭМ!$B$33:$B$776,O$155)+'СЕТ СН'!$I$14+СВЦЭМ!$D$10+'СЕТ СН'!$I$6-'СЕТ СН'!$I$26</f>
        <v>1404.6146145299999</v>
      </c>
      <c r="P186" s="36">
        <f>SUMIFS(СВЦЭМ!$D$33:$D$776,СВЦЭМ!$A$33:$A$776,$A186,СВЦЭМ!$B$33:$B$776,P$155)+'СЕТ СН'!$I$14+СВЦЭМ!$D$10+'СЕТ СН'!$I$6-'СЕТ СН'!$I$26</f>
        <v>1416.9660651700001</v>
      </c>
      <c r="Q186" s="36">
        <f>SUMIFS(СВЦЭМ!$D$33:$D$776,СВЦЭМ!$A$33:$A$776,$A186,СВЦЭМ!$B$33:$B$776,Q$155)+'СЕТ СН'!$I$14+СВЦЭМ!$D$10+'СЕТ СН'!$I$6-'СЕТ СН'!$I$26</f>
        <v>1418.36719711</v>
      </c>
      <c r="R186" s="36">
        <f>SUMIFS(СВЦЭМ!$D$33:$D$776,СВЦЭМ!$A$33:$A$776,$A186,СВЦЭМ!$B$33:$B$776,R$155)+'СЕТ СН'!$I$14+СВЦЭМ!$D$10+'СЕТ СН'!$I$6-'СЕТ СН'!$I$26</f>
        <v>1420.2008808200001</v>
      </c>
      <c r="S186" s="36">
        <f>SUMIFS(СВЦЭМ!$D$33:$D$776,СВЦЭМ!$A$33:$A$776,$A186,СВЦЭМ!$B$33:$B$776,S$155)+'СЕТ СН'!$I$14+СВЦЭМ!$D$10+'СЕТ СН'!$I$6-'СЕТ СН'!$I$26</f>
        <v>1418.28223996</v>
      </c>
      <c r="T186" s="36">
        <f>SUMIFS(СВЦЭМ!$D$33:$D$776,СВЦЭМ!$A$33:$A$776,$A186,СВЦЭМ!$B$33:$B$776,T$155)+'СЕТ СН'!$I$14+СВЦЭМ!$D$10+'СЕТ СН'!$I$6-'СЕТ СН'!$I$26</f>
        <v>1392.7271801900001</v>
      </c>
      <c r="U186" s="36">
        <f>SUMIFS(СВЦЭМ!$D$33:$D$776,СВЦЭМ!$A$33:$A$776,$A186,СВЦЭМ!$B$33:$B$776,U$155)+'СЕТ СН'!$I$14+СВЦЭМ!$D$10+'СЕТ СН'!$I$6-'СЕТ СН'!$I$26</f>
        <v>1388.9719519099999</v>
      </c>
      <c r="V186" s="36">
        <f>SUMIFS(СВЦЭМ!$D$33:$D$776,СВЦЭМ!$A$33:$A$776,$A186,СВЦЭМ!$B$33:$B$776,V$155)+'СЕТ СН'!$I$14+СВЦЭМ!$D$10+'СЕТ СН'!$I$6-'СЕТ СН'!$I$26</f>
        <v>1381.5219775800001</v>
      </c>
      <c r="W186" s="36">
        <f>SUMIFS(СВЦЭМ!$D$33:$D$776,СВЦЭМ!$A$33:$A$776,$A186,СВЦЭМ!$B$33:$B$776,W$155)+'СЕТ СН'!$I$14+СВЦЭМ!$D$10+'СЕТ СН'!$I$6-'СЕТ СН'!$I$26</f>
        <v>1391.4917847900001</v>
      </c>
      <c r="X186" s="36">
        <f>SUMIFS(СВЦЭМ!$D$33:$D$776,СВЦЭМ!$A$33:$A$776,$A186,СВЦЭМ!$B$33:$B$776,X$155)+'СЕТ СН'!$I$14+СВЦЭМ!$D$10+'СЕТ СН'!$I$6-'СЕТ СН'!$I$26</f>
        <v>1349.1532495500001</v>
      </c>
      <c r="Y186" s="36">
        <f>SUMIFS(СВЦЭМ!$D$33:$D$776,СВЦЭМ!$A$33:$A$776,$A186,СВЦЭМ!$B$33:$B$776,Y$155)+'СЕТ СН'!$I$14+СВЦЭМ!$D$10+'СЕТ СН'!$I$6-'СЕТ СН'!$I$26</f>
        <v>1387.6401624499999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5" t="s">
        <v>7</v>
      </c>
      <c r="B189" s="129" t="s">
        <v>150</v>
      </c>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ht="12.75" customHeight="1" x14ac:dyDescent="0.2">
      <c r="A190" s="136"/>
      <c r="B190" s="132"/>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4"/>
    </row>
    <row r="191" spans="1:27" s="46" customFormat="1" ht="12.75" customHeight="1" x14ac:dyDescent="0.2">
      <c r="A191" s="137"/>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01.10.2019</v>
      </c>
      <c r="B192" s="36">
        <f>SUMIFS(СВЦЭМ!$E$33:$E$776,СВЦЭМ!$A$33:$A$776,$A192,СВЦЭМ!$B$33:$B$776,B$191)+'СЕТ СН'!$F$15</f>
        <v>114.25045498</v>
      </c>
      <c r="C192" s="36">
        <f>SUMIFS(СВЦЭМ!$E$33:$E$776,СВЦЭМ!$A$33:$A$776,$A192,СВЦЭМ!$B$33:$B$776,C$191)+'СЕТ СН'!$F$15</f>
        <v>129.67901248000001</v>
      </c>
      <c r="D192" s="36">
        <f>SUMIFS(СВЦЭМ!$E$33:$E$776,СВЦЭМ!$A$33:$A$776,$A192,СВЦЭМ!$B$33:$B$776,D$191)+'СЕТ СН'!$F$15</f>
        <v>144.03607771</v>
      </c>
      <c r="E192" s="36">
        <f>SUMIFS(СВЦЭМ!$E$33:$E$776,СВЦЭМ!$A$33:$A$776,$A192,СВЦЭМ!$B$33:$B$776,E$191)+'СЕТ СН'!$F$15</f>
        <v>148.49329649000001</v>
      </c>
      <c r="F192" s="36">
        <f>SUMIFS(СВЦЭМ!$E$33:$E$776,СВЦЭМ!$A$33:$A$776,$A192,СВЦЭМ!$B$33:$B$776,F$191)+'СЕТ СН'!$F$15</f>
        <v>148.20027236000001</v>
      </c>
      <c r="G192" s="36">
        <f>SUMIFS(СВЦЭМ!$E$33:$E$776,СВЦЭМ!$A$33:$A$776,$A192,СВЦЭМ!$B$33:$B$776,G$191)+'СЕТ СН'!$F$15</f>
        <v>145.20242547999999</v>
      </c>
      <c r="H192" s="36">
        <f>SUMIFS(СВЦЭМ!$E$33:$E$776,СВЦЭМ!$A$33:$A$776,$A192,СВЦЭМ!$B$33:$B$776,H$191)+'СЕТ СН'!$F$15</f>
        <v>132.20455899000001</v>
      </c>
      <c r="I192" s="36">
        <f>SUMIFS(СВЦЭМ!$E$33:$E$776,СВЦЭМ!$A$33:$A$776,$A192,СВЦЭМ!$B$33:$B$776,I$191)+'СЕТ СН'!$F$15</f>
        <v>116.31920551</v>
      </c>
      <c r="J192" s="36">
        <f>SUMIFS(СВЦЭМ!$E$33:$E$776,СВЦЭМ!$A$33:$A$776,$A192,СВЦЭМ!$B$33:$B$776,J$191)+'СЕТ СН'!$F$15</f>
        <v>115.29296247000001</v>
      </c>
      <c r="K192" s="36">
        <f>SUMIFS(СВЦЭМ!$E$33:$E$776,СВЦЭМ!$A$33:$A$776,$A192,СВЦЭМ!$B$33:$B$776,K$191)+'СЕТ СН'!$F$15</f>
        <v>116.90146468</v>
      </c>
      <c r="L192" s="36">
        <f>SUMIFS(СВЦЭМ!$E$33:$E$776,СВЦЭМ!$A$33:$A$776,$A192,СВЦЭМ!$B$33:$B$776,L$191)+'СЕТ СН'!$F$15</f>
        <v>116.40738847</v>
      </c>
      <c r="M192" s="36">
        <f>SUMIFS(СВЦЭМ!$E$33:$E$776,СВЦЭМ!$A$33:$A$776,$A192,СВЦЭМ!$B$33:$B$776,M$191)+'СЕТ СН'!$F$15</f>
        <v>114.38888918000001</v>
      </c>
      <c r="N192" s="36">
        <f>SUMIFS(СВЦЭМ!$E$33:$E$776,СВЦЭМ!$A$33:$A$776,$A192,СВЦЭМ!$B$33:$B$776,N$191)+'СЕТ СН'!$F$15</f>
        <v>111.50282262</v>
      </c>
      <c r="O192" s="36">
        <f>SUMIFS(СВЦЭМ!$E$33:$E$776,СВЦЭМ!$A$33:$A$776,$A192,СВЦЭМ!$B$33:$B$776,O$191)+'СЕТ СН'!$F$15</f>
        <v>111.09870758</v>
      </c>
      <c r="P192" s="36">
        <f>SUMIFS(СВЦЭМ!$E$33:$E$776,СВЦЭМ!$A$33:$A$776,$A192,СВЦЭМ!$B$33:$B$776,P$191)+'СЕТ СН'!$F$15</f>
        <v>111.39107060000001</v>
      </c>
      <c r="Q192" s="36">
        <f>SUMIFS(СВЦЭМ!$E$33:$E$776,СВЦЭМ!$A$33:$A$776,$A192,СВЦЭМ!$B$33:$B$776,Q$191)+'СЕТ СН'!$F$15</f>
        <v>113.2541476</v>
      </c>
      <c r="R192" s="36">
        <f>SUMIFS(СВЦЭМ!$E$33:$E$776,СВЦЭМ!$A$33:$A$776,$A192,СВЦЭМ!$B$33:$B$776,R$191)+'СЕТ СН'!$F$15</f>
        <v>113.06858635</v>
      </c>
      <c r="S192" s="36">
        <f>SUMIFS(СВЦЭМ!$E$33:$E$776,СВЦЭМ!$A$33:$A$776,$A192,СВЦЭМ!$B$33:$B$776,S$191)+'СЕТ СН'!$F$15</f>
        <v>112.05734384</v>
      </c>
      <c r="T192" s="36">
        <f>SUMIFS(СВЦЭМ!$E$33:$E$776,СВЦЭМ!$A$33:$A$776,$A192,СВЦЭМ!$B$33:$B$776,T$191)+'СЕТ СН'!$F$15</f>
        <v>111.60125189</v>
      </c>
      <c r="U192" s="36">
        <f>SUMIFS(СВЦЭМ!$E$33:$E$776,СВЦЭМ!$A$33:$A$776,$A192,СВЦЭМ!$B$33:$B$776,U$191)+'СЕТ СН'!$F$15</f>
        <v>115.52828305</v>
      </c>
      <c r="V192" s="36">
        <f>SUMIFS(СВЦЭМ!$E$33:$E$776,СВЦЭМ!$A$33:$A$776,$A192,СВЦЭМ!$B$33:$B$776,V$191)+'СЕТ СН'!$F$15</f>
        <v>116.36468872</v>
      </c>
      <c r="W192" s="36">
        <f>SUMIFS(СВЦЭМ!$E$33:$E$776,СВЦЭМ!$A$33:$A$776,$A192,СВЦЭМ!$B$33:$B$776,W$191)+'СЕТ СН'!$F$15</f>
        <v>116.91372962</v>
      </c>
      <c r="X192" s="36">
        <f>SUMIFS(СВЦЭМ!$E$33:$E$776,СВЦЭМ!$A$33:$A$776,$A192,СВЦЭМ!$B$33:$B$776,X$191)+'СЕТ СН'!$F$15</f>
        <v>115.13665897</v>
      </c>
      <c r="Y192" s="36">
        <f>SUMIFS(СВЦЭМ!$E$33:$E$776,СВЦЭМ!$A$33:$A$776,$A192,СВЦЭМ!$B$33:$B$776,Y$191)+'СЕТ СН'!$F$15</f>
        <v>127.26397759</v>
      </c>
      <c r="AA192" s="45"/>
    </row>
    <row r="193" spans="1:25" ht="15.75" x14ac:dyDescent="0.2">
      <c r="A193" s="35">
        <f>A192+1</f>
        <v>43740</v>
      </c>
      <c r="B193" s="36">
        <f>SUMIFS(СВЦЭМ!$E$33:$E$776,СВЦЭМ!$A$33:$A$776,$A193,СВЦЭМ!$B$33:$B$776,B$191)+'СЕТ СН'!$F$15</f>
        <v>135.63024780999999</v>
      </c>
      <c r="C193" s="36">
        <f>SUMIFS(СВЦЭМ!$E$33:$E$776,СВЦЭМ!$A$33:$A$776,$A193,СВЦЭМ!$B$33:$B$776,C$191)+'СЕТ СН'!$F$15</f>
        <v>140.63633317</v>
      </c>
      <c r="D193" s="36">
        <f>SUMIFS(СВЦЭМ!$E$33:$E$776,СВЦЭМ!$A$33:$A$776,$A193,СВЦЭМ!$B$33:$B$776,D$191)+'СЕТ СН'!$F$15</f>
        <v>143.34083271</v>
      </c>
      <c r="E193" s="36">
        <f>SUMIFS(СВЦЭМ!$E$33:$E$776,СВЦЭМ!$A$33:$A$776,$A193,СВЦЭМ!$B$33:$B$776,E$191)+'СЕТ СН'!$F$15</f>
        <v>144.45294433999999</v>
      </c>
      <c r="F193" s="36">
        <f>SUMIFS(СВЦЭМ!$E$33:$E$776,СВЦЭМ!$A$33:$A$776,$A193,СВЦЭМ!$B$33:$B$776,F$191)+'СЕТ СН'!$F$15</f>
        <v>147.58525914000001</v>
      </c>
      <c r="G193" s="36">
        <f>SUMIFS(СВЦЭМ!$E$33:$E$776,СВЦЭМ!$A$33:$A$776,$A193,СВЦЭМ!$B$33:$B$776,G$191)+'СЕТ СН'!$F$15</f>
        <v>144.01357211000001</v>
      </c>
      <c r="H193" s="36">
        <f>SUMIFS(СВЦЭМ!$E$33:$E$776,СВЦЭМ!$A$33:$A$776,$A193,СВЦЭМ!$B$33:$B$776,H$191)+'СЕТ СН'!$F$15</f>
        <v>132.40494480999999</v>
      </c>
      <c r="I193" s="36">
        <f>SUMIFS(СВЦЭМ!$E$33:$E$776,СВЦЭМ!$A$33:$A$776,$A193,СВЦЭМ!$B$33:$B$776,I$191)+'СЕТ СН'!$F$15</f>
        <v>115.99440727</v>
      </c>
      <c r="J193" s="36">
        <f>SUMIFS(СВЦЭМ!$E$33:$E$776,СВЦЭМ!$A$33:$A$776,$A193,СВЦЭМ!$B$33:$B$776,J$191)+'СЕТ СН'!$F$15</f>
        <v>115.17096864</v>
      </c>
      <c r="K193" s="36">
        <f>SUMIFS(СВЦЭМ!$E$33:$E$776,СВЦЭМ!$A$33:$A$776,$A193,СВЦЭМ!$B$33:$B$776,K$191)+'СЕТ СН'!$F$15</f>
        <v>117.13735406000001</v>
      </c>
      <c r="L193" s="36">
        <f>SUMIFS(СВЦЭМ!$E$33:$E$776,СВЦЭМ!$A$33:$A$776,$A193,СВЦЭМ!$B$33:$B$776,L$191)+'СЕТ СН'!$F$15</f>
        <v>117.1825436</v>
      </c>
      <c r="M193" s="36">
        <f>SUMIFS(СВЦЭМ!$E$33:$E$776,СВЦЭМ!$A$33:$A$776,$A193,СВЦЭМ!$B$33:$B$776,M$191)+'СЕТ СН'!$F$15</f>
        <v>115.54989384</v>
      </c>
      <c r="N193" s="36">
        <f>SUMIFS(СВЦЭМ!$E$33:$E$776,СВЦЭМ!$A$33:$A$776,$A193,СВЦЭМ!$B$33:$B$776,N$191)+'СЕТ СН'!$F$15</f>
        <v>114.61622441999999</v>
      </c>
      <c r="O193" s="36">
        <f>SUMIFS(СВЦЭМ!$E$33:$E$776,СВЦЭМ!$A$33:$A$776,$A193,СВЦЭМ!$B$33:$B$776,O$191)+'СЕТ СН'!$F$15</f>
        <v>115.00237367</v>
      </c>
      <c r="P193" s="36">
        <f>SUMIFS(СВЦЭМ!$E$33:$E$776,СВЦЭМ!$A$33:$A$776,$A193,СВЦЭМ!$B$33:$B$776,P$191)+'СЕТ СН'!$F$15</f>
        <v>115.75244929</v>
      </c>
      <c r="Q193" s="36">
        <f>SUMIFS(СВЦЭМ!$E$33:$E$776,СВЦЭМ!$A$33:$A$776,$A193,СВЦЭМ!$B$33:$B$776,Q$191)+'СЕТ СН'!$F$15</f>
        <v>116.21681243</v>
      </c>
      <c r="R193" s="36">
        <f>SUMIFS(СВЦЭМ!$E$33:$E$776,СВЦЭМ!$A$33:$A$776,$A193,СВЦЭМ!$B$33:$B$776,R$191)+'СЕТ СН'!$F$15</f>
        <v>117.10663095</v>
      </c>
      <c r="S193" s="36">
        <f>SUMIFS(СВЦЭМ!$E$33:$E$776,СВЦЭМ!$A$33:$A$776,$A193,СВЦЭМ!$B$33:$B$776,S$191)+'СЕТ СН'!$F$15</f>
        <v>116.15026383999999</v>
      </c>
      <c r="T193" s="36">
        <f>SUMIFS(СВЦЭМ!$E$33:$E$776,СВЦЭМ!$A$33:$A$776,$A193,СВЦЭМ!$B$33:$B$776,T$191)+'СЕТ СН'!$F$15</f>
        <v>117.18210154000001</v>
      </c>
      <c r="U193" s="36">
        <f>SUMIFS(СВЦЭМ!$E$33:$E$776,СВЦЭМ!$A$33:$A$776,$A193,СВЦЭМ!$B$33:$B$776,U$191)+'СЕТ СН'!$F$15</f>
        <v>121.24445541999999</v>
      </c>
      <c r="V193" s="36">
        <f>SUMIFS(СВЦЭМ!$E$33:$E$776,СВЦЭМ!$A$33:$A$776,$A193,СВЦЭМ!$B$33:$B$776,V$191)+'СЕТ СН'!$F$15</f>
        <v>120.80353787</v>
      </c>
      <c r="W193" s="36">
        <f>SUMIFS(СВЦЭМ!$E$33:$E$776,СВЦЭМ!$A$33:$A$776,$A193,СВЦЭМ!$B$33:$B$776,W$191)+'СЕТ СН'!$F$15</f>
        <v>117.26834071</v>
      </c>
      <c r="X193" s="36">
        <f>SUMIFS(СВЦЭМ!$E$33:$E$776,СВЦЭМ!$A$33:$A$776,$A193,СВЦЭМ!$B$33:$B$776,X$191)+'СЕТ СН'!$F$15</f>
        <v>115.39938868</v>
      </c>
      <c r="Y193" s="36">
        <f>SUMIFS(СВЦЭМ!$E$33:$E$776,СВЦЭМ!$A$33:$A$776,$A193,СВЦЭМ!$B$33:$B$776,Y$191)+'СЕТ СН'!$F$15</f>
        <v>128.95829404</v>
      </c>
    </row>
    <row r="194" spans="1:25" ht="15.75" x14ac:dyDescent="0.2">
      <c r="A194" s="35">
        <f t="shared" ref="A194:A222" si="5">A193+1</f>
        <v>43741</v>
      </c>
      <c r="B194" s="36">
        <f>SUMIFS(СВЦЭМ!$E$33:$E$776,СВЦЭМ!$A$33:$A$776,$A194,СВЦЭМ!$B$33:$B$776,B$191)+'СЕТ СН'!$F$15</f>
        <v>136.70085194000001</v>
      </c>
      <c r="C194" s="36">
        <f>SUMIFS(СВЦЭМ!$E$33:$E$776,СВЦЭМ!$A$33:$A$776,$A194,СВЦЭМ!$B$33:$B$776,C$191)+'СЕТ СН'!$F$15</f>
        <v>143.68377656000001</v>
      </c>
      <c r="D194" s="36">
        <f>SUMIFS(СВЦЭМ!$E$33:$E$776,СВЦЭМ!$A$33:$A$776,$A194,СВЦЭМ!$B$33:$B$776,D$191)+'СЕТ СН'!$F$15</f>
        <v>147.84182346</v>
      </c>
      <c r="E194" s="36">
        <f>SUMIFS(СВЦЭМ!$E$33:$E$776,СВЦЭМ!$A$33:$A$776,$A194,СВЦЭМ!$B$33:$B$776,E$191)+'СЕТ СН'!$F$15</f>
        <v>148.8695184</v>
      </c>
      <c r="F194" s="36">
        <f>SUMIFS(СВЦЭМ!$E$33:$E$776,СВЦЭМ!$A$33:$A$776,$A194,СВЦЭМ!$B$33:$B$776,F$191)+'СЕТ СН'!$F$15</f>
        <v>148.26263965000001</v>
      </c>
      <c r="G194" s="36">
        <f>SUMIFS(СВЦЭМ!$E$33:$E$776,СВЦЭМ!$A$33:$A$776,$A194,СВЦЭМ!$B$33:$B$776,G$191)+'СЕТ СН'!$F$15</f>
        <v>145.41109829000001</v>
      </c>
      <c r="H194" s="36">
        <f>SUMIFS(СВЦЭМ!$E$33:$E$776,СВЦЭМ!$A$33:$A$776,$A194,СВЦЭМ!$B$33:$B$776,H$191)+'СЕТ СН'!$F$15</f>
        <v>132.45229578999999</v>
      </c>
      <c r="I194" s="36">
        <f>SUMIFS(СВЦЭМ!$E$33:$E$776,СВЦЭМ!$A$33:$A$776,$A194,СВЦЭМ!$B$33:$B$776,I$191)+'СЕТ СН'!$F$15</f>
        <v>117.41111693000001</v>
      </c>
      <c r="J194" s="36">
        <f>SUMIFS(СВЦЭМ!$E$33:$E$776,СВЦЭМ!$A$33:$A$776,$A194,СВЦЭМ!$B$33:$B$776,J$191)+'СЕТ СН'!$F$15</f>
        <v>117.86516094</v>
      </c>
      <c r="K194" s="36">
        <f>SUMIFS(СВЦЭМ!$E$33:$E$776,СВЦЭМ!$A$33:$A$776,$A194,СВЦЭМ!$B$33:$B$776,K$191)+'СЕТ СН'!$F$15</f>
        <v>119.97481113000001</v>
      </c>
      <c r="L194" s="36">
        <f>SUMIFS(СВЦЭМ!$E$33:$E$776,СВЦЭМ!$A$33:$A$776,$A194,СВЦЭМ!$B$33:$B$776,L$191)+'СЕТ СН'!$F$15</f>
        <v>121.18092624000001</v>
      </c>
      <c r="M194" s="36">
        <f>SUMIFS(СВЦЭМ!$E$33:$E$776,СВЦЭМ!$A$33:$A$776,$A194,СВЦЭМ!$B$33:$B$776,M$191)+'СЕТ СН'!$F$15</f>
        <v>119.56001967</v>
      </c>
      <c r="N194" s="36">
        <f>SUMIFS(СВЦЭМ!$E$33:$E$776,СВЦЭМ!$A$33:$A$776,$A194,СВЦЭМ!$B$33:$B$776,N$191)+'СЕТ СН'!$F$15</f>
        <v>127.37749900999999</v>
      </c>
      <c r="O194" s="36">
        <f>SUMIFS(СВЦЭМ!$E$33:$E$776,СВЦЭМ!$A$33:$A$776,$A194,СВЦЭМ!$B$33:$B$776,O$191)+'СЕТ СН'!$F$15</f>
        <v>136.61243103999999</v>
      </c>
      <c r="P194" s="36">
        <f>SUMIFS(СВЦЭМ!$E$33:$E$776,СВЦЭМ!$A$33:$A$776,$A194,СВЦЭМ!$B$33:$B$776,P$191)+'СЕТ СН'!$F$15</f>
        <v>136.95231118999999</v>
      </c>
      <c r="Q194" s="36">
        <f>SUMIFS(СВЦЭМ!$E$33:$E$776,СВЦЭМ!$A$33:$A$776,$A194,СВЦЭМ!$B$33:$B$776,Q$191)+'СЕТ СН'!$F$15</f>
        <v>136.22556251</v>
      </c>
      <c r="R194" s="36">
        <f>SUMIFS(СВЦЭМ!$E$33:$E$776,СВЦЭМ!$A$33:$A$776,$A194,СВЦЭМ!$B$33:$B$776,R$191)+'СЕТ СН'!$F$15</f>
        <v>126.40481466</v>
      </c>
      <c r="S194" s="36">
        <f>SUMIFS(СВЦЭМ!$E$33:$E$776,СВЦЭМ!$A$33:$A$776,$A194,СВЦЭМ!$B$33:$B$776,S$191)+'СЕТ СН'!$F$15</f>
        <v>123.67661665</v>
      </c>
      <c r="T194" s="36">
        <f>SUMIFS(СВЦЭМ!$E$33:$E$776,СВЦЭМ!$A$33:$A$776,$A194,СВЦЭМ!$B$33:$B$776,T$191)+'СЕТ СН'!$F$15</f>
        <v>121.44968588</v>
      </c>
      <c r="U194" s="36">
        <f>SUMIFS(СВЦЭМ!$E$33:$E$776,СВЦЭМ!$A$33:$A$776,$A194,СВЦЭМ!$B$33:$B$776,U$191)+'СЕТ СН'!$F$15</f>
        <v>123.24210976000001</v>
      </c>
      <c r="V194" s="36">
        <f>SUMIFS(СВЦЭМ!$E$33:$E$776,СВЦЭМ!$A$33:$A$776,$A194,СВЦЭМ!$B$33:$B$776,V$191)+'СЕТ СН'!$F$15</f>
        <v>123.96596232</v>
      </c>
      <c r="W194" s="36">
        <f>SUMIFS(СВЦЭМ!$E$33:$E$776,СВЦЭМ!$A$33:$A$776,$A194,СВЦЭМ!$B$33:$B$776,W$191)+'СЕТ СН'!$F$15</f>
        <v>123.85362555</v>
      </c>
      <c r="X194" s="36">
        <f>SUMIFS(СВЦЭМ!$E$33:$E$776,СВЦЭМ!$A$33:$A$776,$A194,СВЦЭМ!$B$33:$B$776,X$191)+'СЕТ СН'!$F$15</f>
        <v>117.79084881999999</v>
      </c>
      <c r="Y194" s="36">
        <f>SUMIFS(СВЦЭМ!$E$33:$E$776,СВЦЭМ!$A$33:$A$776,$A194,СВЦЭМ!$B$33:$B$776,Y$191)+'СЕТ СН'!$F$15</f>
        <v>122.01140229000001</v>
      </c>
    </row>
    <row r="195" spans="1:25" ht="15.75" x14ac:dyDescent="0.2">
      <c r="A195" s="35">
        <f t="shared" si="5"/>
        <v>43742</v>
      </c>
      <c r="B195" s="36">
        <f>SUMIFS(СВЦЭМ!$E$33:$E$776,СВЦЭМ!$A$33:$A$776,$A195,СВЦЭМ!$B$33:$B$776,B$191)+'СЕТ СН'!$F$15</f>
        <v>135.61293445000001</v>
      </c>
      <c r="C195" s="36">
        <f>SUMIFS(СВЦЭМ!$E$33:$E$776,СВЦЭМ!$A$33:$A$776,$A195,СВЦЭМ!$B$33:$B$776,C$191)+'СЕТ СН'!$F$15</f>
        <v>141.64050323999999</v>
      </c>
      <c r="D195" s="36">
        <f>SUMIFS(СВЦЭМ!$E$33:$E$776,СВЦЭМ!$A$33:$A$776,$A195,СВЦЭМ!$B$33:$B$776,D$191)+'СЕТ СН'!$F$15</f>
        <v>142.21437247</v>
      </c>
      <c r="E195" s="36">
        <f>SUMIFS(СВЦЭМ!$E$33:$E$776,СВЦЭМ!$A$33:$A$776,$A195,СВЦЭМ!$B$33:$B$776,E$191)+'СЕТ СН'!$F$15</f>
        <v>146.09363848000001</v>
      </c>
      <c r="F195" s="36">
        <f>SUMIFS(СВЦЭМ!$E$33:$E$776,СВЦЭМ!$A$33:$A$776,$A195,СВЦЭМ!$B$33:$B$776,F$191)+'СЕТ СН'!$F$15</f>
        <v>142.0162503</v>
      </c>
      <c r="G195" s="36">
        <f>SUMIFS(СВЦЭМ!$E$33:$E$776,СВЦЭМ!$A$33:$A$776,$A195,СВЦЭМ!$B$33:$B$776,G$191)+'СЕТ СН'!$F$15</f>
        <v>137.35518407000001</v>
      </c>
      <c r="H195" s="36">
        <f>SUMIFS(СВЦЭМ!$E$33:$E$776,СВЦЭМ!$A$33:$A$776,$A195,СВЦЭМ!$B$33:$B$776,H$191)+'СЕТ СН'!$F$15</f>
        <v>128.44192514</v>
      </c>
      <c r="I195" s="36">
        <f>SUMIFS(СВЦЭМ!$E$33:$E$776,СВЦЭМ!$A$33:$A$776,$A195,СВЦЭМ!$B$33:$B$776,I$191)+'СЕТ СН'!$F$15</f>
        <v>112.94715791</v>
      </c>
      <c r="J195" s="36">
        <f>SUMIFS(СВЦЭМ!$E$33:$E$776,СВЦЭМ!$A$33:$A$776,$A195,СВЦЭМ!$B$33:$B$776,J$191)+'СЕТ СН'!$F$15</f>
        <v>113.5321438</v>
      </c>
      <c r="K195" s="36">
        <f>SUMIFS(СВЦЭМ!$E$33:$E$776,СВЦЭМ!$A$33:$A$776,$A195,СВЦЭМ!$B$33:$B$776,K$191)+'СЕТ СН'!$F$15</f>
        <v>116.70813347000001</v>
      </c>
      <c r="L195" s="36">
        <f>SUMIFS(СВЦЭМ!$E$33:$E$776,СВЦЭМ!$A$33:$A$776,$A195,СВЦЭМ!$B$33:$B$776,L$191)+'СЕТ СН'!$F$15</f>
        <v>117.19325136</v>
      </c>
      <c r="M195" s="36">
        <f>SUMIFS(СВЦЭМ!$E$33:$E$776,СВЦЭМ!$A$33:$A$776,$A195,СВЦЭМ!$B$33:$B$776,M$191)+'СЕТ СН'!$F$15</f>
        <v>115.85164879</v>
      </c>
      <c r="N195" s="36">
        <f>SUMIFS(СВЦЭМ!$E$33:$E$776,СВЦЭМ!$A$33:$A$776,$A195,СВЦЭМ!$B$33:$B$776,N$191)+'СЕТ СН'!$F$15</f>
        <v>115.14023724</v>
      </c>
      <c r="O195" s="36">
        <f>SUMIFS(СВЦЭМ!$E$33:$E$776,СВЦЭМ!$A$33:$A$776,$A195,СВЦЭМ!$B$33:$B$776,O$191)+'СЕТ СН'!$F$15</f>
        <v>115.17278404</v>
      </c>
      <c r="P195" s="36">
        <f>SUMIFS(СВЦЭМ!$E$33:$E$776,СВЦЭМ!$A$33:$A$776,$A195,СВЦЭМ!$B$33:$B$776,P$191)+'СЕТ СН'!$F$15</f>
        <v>115.14528464999999</v>
      </c>
      <c r="Q195" s="36">
        <f>SUMIFS(СВЦЭМ!$E$33:$E$776,СВЦЭМ!$A$33:$A$776,$A195,СВЦЭМ!$B$33:$B$776,Q$191)+'СЕТ СН'!$F$15</f>
        <v>114.89667833</v>
      </c>
      <c r="R195" s="36">
        <f>SUMIFS(СВЦЭМ!$E$33:$E$776,СВЦЭМ!$A$33:$A$776,$A195,СВЦЭМ!$B$33:$B$776,R$191)+'СЕТ СН'!$F$15</f>
        <v>113.98030331</v>
      </c>
      <c r="S195" s="36">
        <f>SUMIFS(СВЦЭМ!$E$33:$E$776,СВЦЭМ!$A$33:$A$776,$A195,СВЦЭМ!$B$33:$B$776,S$191)+'СЕТ СН'!$F$15</f>
        <v>113.83633150999999</v>
      </c>
      <c r="T195" s="36">
        <f>SUMIFS(СВЦЭМ!$E$33:$E$776,СВЦЭМ!$A$33:$A$776,$A195,СВЦЭМ!$B$33:$B$776,T$191)+'СЕТ СН'!$F$15</f>
        <v>114.47240197000001</v>
      </c>
      <c r="U195" s="36">
        <f>SUMIFS(СВЦЭМ!$E$33:$E$776,СВЦЭМ!$A$33:$A$776,$A195,СВЦЭМ!$B$33:$B$776,U$191)+'СЕТ СН'!$F$15</f>
        <v>117.43768286</v>
      </c>
      <c r="V195" s="36">
        <f>SUMIFS(СВЦЭМ!$E$33:$E$776,СВЦЭМ!$A$33:$A$776,$A195,СВЦЭМ!$B$33:$B$776,V$191)+'СЕТ СН'!$F$15</f>
        <v>116.3648335</v>
      </c>
      <c r="W195" s="36">
        <f>SUMIFS(СВЦЭМ!$E$33:$E$776,СВЦЭМ!$A$33:$A$776,$A195,СВЦЭМ!$B$33:$B$776,W$191)+'СЕТ СН'!$F$15</f>
        <v>113.0736199</v>
      </c>
      <c r="X195" s="36">
        <f>SUMIFS(СВЦЭМ!$E$33:$E$776,СВЦЭМ!$A$33:$A$776,$A195,СВЦЭМ!$B$33:$B$776,X$191)+'СЕТ СН'!$F$15</f>
        <v>118.35287335</v>
      </c>
      <c r="Y195" s="36">
        <f>SUMIFS(СВЦЭМ!$E$33:$E$776,СВЦЭМ!$A$33:$A$776,$A195,СВЦЭМ!$B$33:$B$776,Y$191)+'СЕТ СН'!$F$15</f>
        <v>129.93078550999999</v>
      </c>
    </row>
    <row r="196" spans="1:25" ht="15.75" x14ac:dyDescent="0.2">
      <c r="A196" s="35">
        <f t="shared" si="5"/>
        <v>43743</v>
      </c>
      <c r="B196" s="36">
        <f>SUMIFS(СВЦЭМ!$E$33:$E$776,СВЦЭМ!$A$33:$A$776,$A196,СВЦЭМ!$B$33:$B$776,B$191)+'СЕТ СН'!$F$15</f>
        <v>136.86125192</v>
      </c>
      <c r="C196" s="36">
        <f>SUMIFS(СВЦЭМ!$E$33:$E$776,СВЦЭМ!$A$33:$A$776,$A196,СВЦЭМ!$B$33:$B$776,C$191)+'СЕТ СН'!$F$15</f>
        <v>144.74311087000001</v>
      </c>
      <c r="D196" s="36">
        <f>SUMIFS(СВЦЭМ!$E$33:$E$776,СВЦЭМ!$A$33:$A$776,$A196,СВЦЭМ!$B$33:$B$776,D$191)+'СЕТ СН'!$F$15</f>
        <v>146.86762791999999</v>
      </c>
      <c r="E196" s="36">
        <f>SUMIFS(СВЦЭМ!$E$33:$E$776,СВЦЭМ!$A$33:$A$776,$A196,СВЦЭМ!$B$33:$B$776,E$191)+'СЕТ СН'!$F$15</f>
        <v>147.88796846</v>
      </c>
      <c r="F196" s="36">
        <f>SUMIFS(СВЦЭМ!$E$33:$E$776,СВЦЭМ!$A$33:$A$776,$A196,СВЦЭМ!$B$33:$B$776,F$191)+'СЕТ СН'!$F$15</f>
        <v>146.01658513999999</v>
      </c>
      <c r="G196" s="36">
        <f>SUMIFS(СВЦЭМ!$E$33:$E$776,СВЦЭМ!$A$33:$A$776,$A196,СВЦЭМ!$B$33:$B$776,G$191)+'СЕТ СН'!$F$15</f>
        <v>145.51577374999999</v>
      </c>
      <c r="H196" s="36">
        <f>SUMIFS(СВЦЭМ!$E$33:$E$776,СВЦЭМ!$A$33:$A$776,$A196,СВЦЭМ!$B$33:$B$776,H$191)+'СЕТ СН'!$F$15</f>
        <v>139.75466453999999</v>
      </c>
      <c r="I196" s="36">
        <f>SUMIFS(СВЦЭМ!$E$33:$E$776,СВЦЭМ!$A$33:$A$776,$A196,СВЦЭМ!$B$33:$B$776,I$191)+'СЕТ СН'!$F$15</f>
        <v>126.82410919</v>
      </c>
      <c r="J196" s="36">
        <f>SUMIFS(СВЦЭМ!$E$33:$E$776,СВЦЭМ!$A$33:$A$776,$A196,СВЦЭМ!$B$33:$B$776,J$191)+'СЕТ СН'!$F$15</f>
        <v>116.11263929</v>
      </c>
      <c r="K196" s="36">
        <f>SUMIFS(СВЦЭМ!$E$33:$E$776,СВЦЭМ!$A$33:$A$776,$A196,СВЦЭМ!$B$33:$B$776,K$191)+'СЕТ СН'!$F$15</f>
        <v>113.1839236</v>
      </c>
      <c r="L196" s="36">
        <f>SUMIFS(СВЦЭМ!$E$33:$E$776,СВЦЭМ!$A$33:$A$776,$A196,СВЦЭМ!$B$33:$B$776,L$191)+'СЕТ СН'!$F$15</f>
        <v>115.05464889</v>
      </c>
      <c r="M196" s="36">
        <f>SUMIFS(СВЦЭМ!$E$33:$E$776,СВЦЭМ!$A$33:$A$776,$A196,СВЦЭМ!$B$33:$B$776,M$191)+'СЕТ СН'!$F$15</f>
        <v>113.84695702</v>
      </c>
      <c r="N196" s="36">
        <f>SUMIFS(СВЦЭМ!$E$33:$E$776,СВЦЭМ!$A$33:$A$776,$A196,СВЦЭМ!$B$33:$B$776,N$191)+'СЕТ СН'!$F$15</f>
        <v>113.72878657</v>
      </c>
      <c r="O196" s="36">
        <f>SUMIFS(СВЦЭМ!$E$33:$E$776,СВЦЭМ!$A$33:$A$776,$A196,СВЦЭМ!$B$33:$B$776,O$191)+'СЕТ СН'!$F$15</f>
        <v>114.71494312</v>
      </c>
      <c r="P196" s="36">
        <f>SUMIFS(СВЦЭМ!$E$33:$E$776,СВЦЭМ!$A$33:$A$776,$A196,СВЦЭМ!$B$33:$B$776,P$191)+'СЕТ СН'!$F$15</f>
        <v>116.05386444</v>
      </c>
      <c r="Q196" s="36">
        <f>SUMIFS(СВЦЭМ!$E$33:$E$776,СВЦЭМ!$A$33:$A$776,$A196,СВЦЭМ!$B$33:$B$776,Q$191)+'СЕТ СН'!$F$15</f>
        <v>116.29806268</v>
      </c>
      <c r="R196" s="36">
        <f>SUMIFS(СВЦЭМ!$E$33:$E$776,СВЦЭМ!$A$33:$A$776,$A196,СВЦЭМ!$B$33:$B$776,R$191)+'СЕТ СН'!$F$15</f>
        <v>116.86234652</v>
      </c>
      <c r="S196" s="36">
        <f>SUMIFS(СВЦЭМ!$E$33:$E$776,СВЦЭМ!$A$33:$A$776,$A196,СВЦЭМ!$B$33:$B$776,S$191)+'СЕТ СН'!$F$15</f>
        <v>116.52768365999999</v>
      </c>
      <c r="T196" s="36">
        <f>SUMIFS(СВЦЭМ!$E$33:$E$776,СВЦЭМ!$A$33:$A$776,$A196,СВЦЭМ!$B$33:$B$776,T$191)+'СЕТ СН'!$F$15</f>
        <v>115.18158466</v>
      </c>
      <c r="U196" s="36">
        <f>SUMIFS(СВЦЭМ!$E$33:$E$776,СВЦЭМ!$A$33:$A$776,$A196,СВЦЭМ!$B$33:$B$776,U$191)+'СЕТ СН'!$F$15</f>
        <v>118.60697365</v>
      </c>
      <c r="V196" s="36">
        <f>SUMIFS(СВЦЭМ!$E$33:$E$776,СВЦЭМ!$A$33:$A$776,$A196,СВЦЭМ!$B$33:$B$776,V$191)+'СЕТ СН'!$F$15</f>
        <v>118.97658862999999</v>
      </c>
      <c r="W196" s="36">
        <f>SUMIFS(СВЦЭМ!$E$33:$E$776,СВЦЭМ!$A$33:$A$776,$A196,СВЦЭМ!$B$33:$B$776,W$191)+'СЕТ СН'!$F$15</f>
        <v>116.93179886999999</v>
      </c>
      <c r="X196" s="36">
        <f>SUMIFS(СВЦЭМ!$E$33:$E$776,СВЦЭМ!$A$33:$A$776,$A196,СВЦЭМ!$B$33:$B$776,X$191)+'СЕТ СН'!$F$15</f>
        <v>116.57067272</v>
      </c>
      <c r="Y196" s="36">
        <f>SUMIFS(СВЦЭМ!$E$33:$E$776,СВЦЭМ!$A$33:$A$776,$A196,СВЦЭМ!$B$33:$B$776,Y$191)+'СЕТ СН'!$F$15</f>
        <v>135.04644127</v>
      </c>
    </row>
    <row r="197" spans="1:25" ht="15.75" x14ac:dyDescent="0.2">
      <c r="A197" s="35">
        <f t="shared" si="5"/>
        <v>43744</v>
      </c>
      <c r="B197" s="36">
        <f>SUMIFS(СВЦЭМ!$E$33:$E$776,СВЦЭМ!$A$33:$A$776,$A197,СВЦЭМ!$B$33:$B$776,B$191)+'СЕТ СН'!$F$15</f>
        <v>134.02403294000001</v>
      </c>
      <c r="C197" s="36">
        <f>SUMIFS(СВЦЭМ!$E$33:$E$776,СВЦЭМ!$A$33:$A$776,$A197,СВЦЭМ!$B$33:$B$776,C$191)+'СЕТ СН'!$F$15</f>
        <v>139.7965476</v>
      </c>
      <c r="D197" s="36">
        <f>SUMIFS(СВЦЭМ!$E$33:$E$776,СВЦЭМ!$A$33:$A$776,$A197,СВЦЭМ!$B$33:$B$776,D$191)+'СЕТ СН'!$F$15</f>
        <v>144.18743548</v>
      </c>
      <c r="E197" s="36">
        <f>SUMIFS(СВЦЭМ!$E$33:$E$776,СВЦЭМ!$A$33:$A$776,$A197,СВЦЭМ!$B$33:$B$776,E$191)+'СЕТ СН'!$F$15</f>
        <v>145.90307146000001</v>
      </c>
      <c r="F197" s="36">
        <f>SUMIFS(СВЦЭМ!$E$33:$E$776,СВЦЭМ!$A$33:$A$776,$A197,СВЦЭМ!$B$33:$B$776,F$191)+'СЕТ СН'!$F$15</f>
        <v>145.84792632</v>
      </c>
      <c r="G197" s="36">
        <f>SUMIFS(СВЦЭМ!$E$33:$E$776,СВЦЭМ!$A$33:$A$776,$A197,СВЦЭМ!$B$33:$B$776,G$191)+'СЕТ СН'!$F$15</f>
        <v>145.82639868000001</v>
      </c>
      <c r="H197" s="36">
        <f>SUMIFS(СВЦЭМ!$E$33:$E$776,СВЦЭМ!$A$33:$A$776,$A197,СВЦЭМ!$B$33:$B$776,H$191)+'СЕТ СН'!$F$15</f>
        <v>136.3309491</v>
      </c>
      <c r="I197" s="36">
        <f>SUMIFS(СВЦЭМ!$E$33:$E$776,СВЦЭМ!$A$33:$A$776,$A197,СВЦЭМ!$B$33:$B$776,I$191)+'СЕТ СН'!$F$15</f>
        <v>121.00295893000001</v>
      </c>
      <c r="J197" s="36">
        <f>SUMIFS(СВЦЭМ!$E$33:$E$776,СВЦЭМ!$A$33:$A$776,$A197,СВЦЭМ!$B$33:$B$776,J$191)+'СЕТ СН'!$F$15</f>
        <v>111.55167964</v>
      </c>
      <c r="K197" s="36">
        <f>SUMIFS(СВЦЭМ!$E$33:$E$776,СВЦЭМ!$A$33:$A$776,$A197,СВЦЭМ!$B$33:$B$776,K$191)+'СЕТ СН'!$F$15</f>
        <v>112.756849</v>
      </c>
      <c r="L197" s="36">
        <f>SUMIFS(СВЦЭМ!$E$33:$E$776,СВЦЭМ!$A$33:$A$776,$A197,СВЦЭМ!$B$33:$B$776,L$191)+'СЕТ СН'!$F$15</f>
        <v>115.55129613</v>
      </c>
      <c r="M197" s="36">
        <f>SUMIFS(СВЦЭМ!$E$33:$E$776,СВЦЭМ!$A$33:$A$776,$A197,СВЦЭМ!$B$33:$B$776,M$191)+'СЕТ СН'!$F$15</f>
        <v>114.2303763</v>
      </c>
      <c r="N197" s="36">
        <f>SUMIFS(СВЦЭМ!$E$33:$E$776,СВЦЭМ!$A$33:$A$776,$A197,СВЦЭМ!$B$33:$B$776,N$191)+'СЕТ СН'!$F$15</f>
        <v>112.26032442</v>
      </c>
      <c r="O197" s="36">
        <f>SUMIFS(СВЦЭМ!$E$33:$E$776,СВЦЭМ!$A$33:$A$776,$A197,СВЦЭМ!$B$33:$B$776,O$191)+'СЕТ СН'!$F$15</f>
        <v>112.44714936</v>
      </c>
      <c r="P197" s="36">
        <f>SUMIFS(СВЦЭМ!$E$33:$E$776,СВЦЭМ!$A$33:$A$776,$A197,СВЦЭМ!$B$33:$B$776,P$191)+'СЕТ СН'!$F$15</f>
        <v>112.30798867999999</v>
      </c>
      <c r="Q197" s="36">
        <f>SUMIFS(СВЦЭМ!$E$33:$E$776,СВЦЭМ!$A$33:$A$776,$A197,СВЦЭМ!$B$33:$B$776,Q$191)+'СЕТ СН'!$F$15</f>
        <v>113.08494131</v>
      </c>
      <c r="R197" s="36">
        <f>SUMIFS(СВЦЭМ!$E$33:$E$776,СВЦЭМ!$A$33:$A$776,$A197,СВЦЭМ!$B$33:$B$776,R$191)+'СЕТ СН'!$F$15</f>
        <v>111.57316775</v>
      </c>
      <c r="S197" s="36">
        <f>SUMIFS(СВЦЭМ!$E$33:$E$776,СВЦЭМ!$A$33:$A$776,$A197,СВЦЭМ!$B$33:$B$776,S$191)+'СЕТ СН'!$F$15</f>
        <v>113.04137548</v>
      </c>
      <c r="T197" s="36">
        <f>SUMIFS(СВЦЭМ!$E$33:$E$776,СВЦЭМ!$A$33:$A$776,$A197,СВЦЭМ!$B$33:$B$776,T$191)+'СЕТ СН'!$F$15</f>
        <v>113.39792126</v>
      </c>
      <c r="U197" s="36">
        <f>SUMIFS(СВЦЭМ!$E$33:$E$776,СВЦЭМ!$A$33:$A$776,$A197,СВЦЭМ!$B$33:$B$776,U$191)+'СЕТ СН'!$F$15</f>
        <v>116.66726645999999</v>
      </c>
      <c r="V197" s="36">
        <f>SUMIFS(СВЦЭМ!$E$33:$E$776,СВЦЭМ!$A$33:$A$776,$A197,СВЦЭМ!$B$33:$B$776,V$191)+'СЕТ СН'!$F$15</f>
        <v>116.4944682</v>
      </c>
      <c r="W197" s="36">
        <f>SUMIFS(СВЦЭМ!$E$33:$E$776,СВЦЭМ!$A$33:$A$776,$A197,СВЦЭМ!$B$33:$B$776,W$191)+'СЕТ СН'!$F$15</f>
        <v>114.25365217</v>
      </c>
      <c r="X197" s="36">
        <f>SUMIFS(СВЦЭМ!$E$33:$E$776,СВЦЭМ!$A$33:$A$776,$A197,СВЦЭМ!$B$33:$B$776,X$191)+'СЕТ СН'!$F$15</f>
        <v>112.60263629000001</v>
      </c>
      <c r="Y197" s="36">
        <f>SUMIFS(СВЦЭМ!$E$33:$E$776,СВЦЭМ!$A$33:$A$776,$A197,СВЦЭМ!$B$33:$B$776,Y$191)+'СЕТ СН'!$F$15</f>
        <v>120.08258264</v>
      </c>
    </row>
    <row r="198" spans="1:25" ht="15.75" x14ac:dyDescent="0.2">
      <c r="A198" s="35">
        <f t="shared" si="5"/>
        <v>43745</v>
      </c>
      <c r="B198" s="36">
        <f>SUMIFS(СВЦЭМ!$E$33:$E$776,СВЦЭМ!$A$33:$A$776,$A198,СВЦЭМ!$B$33:$B$776,B$191)+'СЕТ СН'!$F$15</f>
        <v>137.70566234</v>
      </c>
      <c r="C198" s="36">
        <f>SUMIFS(СВЦЭМ!$E$33:$E$776,СВЦЭМ!$A$33:$A$776,$A198,СВЦЭМ!$B$33:$B$776,C$191)+'СЕТ СН'!$F$15</f>
        <v>141.2965849</v>
      </c>
      <c r="D198" s="36">
        <f>SUMIFS(СВЦЭМ!$E$33:$E$776,СВЦЭМ!$A$33:$A$776,$A198,СВЦЭМ!$B$33:$B$776,D$191)+'СЕТ СН'!$F$15</f>
        <v>144.04008069</v>
      </c>
      <c r="E198" s="36">
        <f>SUMIFS(СВЦЭМ!$E$33:$E$776,СВЦЭМ!$A$33:$A$776,$A198,СВЦЭМ!$B$33:$B$776,E$191)+'СЕТ СН'!$F$15</f>
        <v>147.09038806000001</v>
      </c>
      <c r="F198" s="36">
        <f>SUMIFS(СВЦЭМ!$E$33:$E$776,СВЦЭМ!$A$33:$A$776,$A198,СВЦЭМ!$B$33:$B$776,F$191)+'СЕТ СН'!$F$15</f>
        <v>148.43176319</v>
      </c>
      <c r="G198" s="36">
        <f>SUMIFS(СВЦЭМ!$E$33:$E$776,СВЦЭМ!$A$33:$A$776,$A198,СВЦЭМ!$B$33:$B$776,G$191)+'СЕТ СН'!$F$15</f>
        <v>144.68907953999999</v>
      </c>
      <c r="H198" s="36">
        <f>SUMIFS(СВЦЭМ!$E$33:$E$776,СВЦЭМ!$A$33:$A$776,$A198,СВЦЭМ!$B$33:$B$776,H$191)+'СЕТ СН'!$F$15</f>
        <v>130.02343930999999</v>
      </c>
      <c r="I198" s="36">
        <f>SUMIFS(СВЦЭМ!$E$33:$E$776,СВЦЭМ!$A$33:$A$776,$A198,СВЦЭМ!$B$33:$B$776,I$191)+'СЕТ СН'!$F$15</f>
        <v>114.60229826</v>
      </c>
      <c r="J198" s="36">
        <f>SUMIFS(СВЦЭМ!$E$33:$E$776,СВЦЭМ!$A$33:$A$776,$A198,СВЦЭМ!$B$33:$B$776,J$191)+'СЕТ СН'!$F$15</f>
        <v>112.11790453</v>
      </c>
      <c r="K198" s="36">
        <f>SUMIFS(СВЦЭМ!$E$33:$E$776,СВЦЭМ!$A$33:$A$776,$A198,СВЦЭМ!$B$33:$B$776,K$191)+'СЕТ СН'!$F$15</f>
        <v>112.35055582</v>
      </c>
      <c r="L198" s="36">
        <f>SUMIFS(СВЦЭМ!$E$33:$E$776,СВЦЭМ!$A$33:$A$776,$A198,СВЦЭМ!$B$33:$B$776,L$191)+'СЕТ СН'!$F$15</f>
        <v>112.01715116</v>
      </c>
      <c r="M198" s="36">
        <f>SUMIFS(СВЦЭМ!$E$33:$E$776,СВЦЭМ!$A$33:$A$776,$A198,СВЦЭМ!$B$33:$B$776,M$191)+'СЕТ СН'!$F$15</f>
        <v>113.75662547</v>
      </c>
      <c r="N198" s="36">
        <f>SUMIFS(СВЦЭМ!$E$33:$E$776,СВЦЭМ!$A$33:$A$776,$A198,СВЦЭМ!$B$33:$B$776,N$191)+'СЕТ СН'!$F$15</f>
        <v>115.01688317999999</v>
      </c>
      <c r="O198" s="36">
        <f>SUMIFS(СВЦЭМ!$E$33:$E$776,СВЦЭМ!$A$33:$A$776,$A198,СВЦЭМ!$B$33:$B$776,O$191)+'СЕТ СН'!$F$15</f>
        <v>114.9083219</v>
      </c>
      <c r="P198" s="36">
        <f>SUMIFS(СВЦЭМ!$E$33:$E$776,СВЦЭМ!$A$33:$A$776,$A198,СВЦЭМ!$B$33:$B$776,P$191)+'СЕТ СН'!$F$15</f>
        <v>114.66257589999999</v>
      </c>
      <c r="Q198" s="36">
        <f>SUMIFS(СВЦЭМ!$E$33:$E$776,СВЦЭМ!$A$33:$A$776,$A198,СВЦЭМ!$B$33:$B$776,Q$191)+'СЕТ СН'!$F$15</f>
        <v>115.69951541</v>
      </c>
      <c r="R198" s="36">
        <f>SUMIFS(СВЦЭМ!$E$33:$E$776,СВЦЭМ!$A$33:$A$776,$A198,СВЦЭМ!$B$33:$B$776,R$191)+'СЕТ СН'!$F$15</f>
        <v>115.39554769999999</v>
      </c>
      <c r="S198" s="36">
        <f>SUMIFS(СВЦЭМ!$E$33:$E$776,СВЦЭМ!$A$33:$A$776,$A198,СВЦЭМ!$B$33:$B$776,S$191)+'СЕТ СН'!$F$15</f>
        <v>116.2533588</v>
      </c>
      <c r="T198" s="36">
        <f>SUMIFS(СВЦЭМ!$E$33:$E$776,СВЦЭМ!$A$33:$A$776,$A198,СВЦЭМ!$B$33:$B$776,T$191)+'СЕТ СН'!$F$15</f>
        <v>114.30415480000001</v>
      </c>
      <c r="U198" s="36">
        <f>SUMIFS(СВЦЭМ!$E$33:$E$776,СВЦЭМ!$A$33:$A$776,$A198,СВЦЭМ!$B$33:$B$776,U$191)+'СЕТ СН'!$F$15</f>
        <v>113.3886033</v>
      </c>
      <c r="V198" s="36">
        <f>SUMIFS(СВЦЭМ!$E$33:$E$776,СВЦЭМ!$A$33:$A$776,$A198,СВЦЭМ!$B$33:$B$776,V$191)+'СЕТ СН'!$F$15</f>
        <v>112.1846484</v>
      </c>
      <c r="W198" s="36">
        <f>SUMIFS(СВЦЭМ!$E$33:$E$776,СВЦЭМ!$A$33:$A$776,$A198,СВЦЭМ!$B$33:$B$776,W$191)+'СЕТ СН'!$F$15</f>
        <v>115.66233602</v>
      </c>
      <c r="X198" s="36">
        <f>SUMIFS(СВЦЭМ!$E$33:$E$776,СВЦЭМ!$A$33:$A$776,$A198,СВЦЭМ!$B$33:$B$776,X$191)+'СЕТ СН'!$F$15</f>
        <v>119.23755061</v>
      </c>
      <c r="Y198" s="36">
        <f>SUMIFS(СВЦЭМ!$E$33:$E$776,СВЦЭМ!$A$33:$A$776,$A198,СВЦЭМ!$B$33:$B$776,Y$191)+'СЕТ СН'!$F$15</f>
        <v>127.33923953</v>
      </c>
    </row>
    <row r="199" spans="1:25" ht="15.75" x14ac:dyDescent="0.2">
      <c r="A199" s="35">
        <f t="shared" si="5"/>
        <v>43746</v>
      </c>
      <c r="B199" s="36">
        <f>SUMIFS(СВЦЭМ!$E$33:$E$776,СВЦЭМ!$A$33:$A$776,$A199,СВЦЭМ!$B$33:$B$776,B$191)+'СЕТ СН'!$F$15</f>
        <v>120.87081353000001</v>
      </c>
      <c r="C199" s="36">
        <f>SUMIFS(СВЦЭМ!$E$33:$E$776,СВЦЭМ!$A$33:$A$776,$A199,СВЦЭМ!$B$33:$B$776,C$191)+'СЕТ СН'!$F$15</f>
        <v>131.24815684000001</v>
      </c>
      <c r="D199" s="36">
        <f>SUMIFS(СВЦЭМ!$E$33:$E$776,СВЦЭМ!$A$33:$A$776,$A199,СВЦЭМ!$B$33:$B$776,D$191)+'СЕТ СН'!$F$15</f>
        <v>129.75970057000001</v>
      </c>
      <c r="E199" s="36">
        <f>SUMIFS(СВЦЭМ!$E$33:$E$776,СВЦЭМ!$A$33:$A$776,$A199,СВЦЭМ!$B$33:$B$776,E$191)+'СЕТ СН'!$F$15</f>
        <v>132.28204208</v>
      </c>
      <c r="F199" s="36">
        <f>SUMIFS(СВЦЭМ!$E$33:$E$776,СВЦЭМ!$A$33:$A$776,$A199,СВЦЭМ!$B$33:$B$776,F$191)+'СЕТ СН'!$F$15</f>
        <v>132.02200506</v>
      </c>
      <c r="G199" s="36">
        <f>SUMIFS(СВЦЭМ!$E$33:$E$776,СВЦЭМ!$A$33:$A$776,$A199,СВЦЭМ!$B$33:$B$776,G$191)+'СЕТ СН'!$F$15</f>
        <v>129.92950847</v>
      </c>
      <c r="H199" s="36">
        <f>SUMIFS(СВЦЭМ!$E$33:$E$776,СВЦЭМ!$A$33:$A$776,$A199,СВЦЭМ!$B$33:$B$776,H$191)+'СЕТ СН'!$F$15</f>
        <v>125.35652317</v>
      </c>
      <c r="I199" s="36">
        <f>SUMIFS(СВЦЭМ!$E$33:$E$776,СВЦЭМ!$A$33:$A$776,$A199,СВЦЭМ!$B$33:$B$776,I$191)+'СЕТ СН'!$F$15</f>
        <v>117.97269759</v>
      </c>
      <c r="J199" s="36">
        <f>SUMIFS(СВЦЭМ!$E$33:$E$776,СВЦЭМ!$A$33:$A$776,$A199,СВЦЭМ!$B$33:$B$776,J$191)+'СЕТ СН'!$F$15</f>
        <v>113.12756827</v>
      </c>
      <c r="K199" s="36">
        <f>SUMIFS(СВЦЭМ!$E$33:$E$776,СВЦЭМ!$A$33:$A$776,$A199,СВЦЭМ!$B$33:$B$776,K$191)+'СЕТ СН'!$F$15</f>
        <v>113.53434145</v>
      </c>
      <c r="L199" s="36">
        <f>SUMIFS(СВЦЭМ!$E$33:$E$776,СВЦЭМ!$A$33:$A$776,$A199,СВЦЭМ!$B$33:$B$776,L$191)+'СЕТ СН'!$F$15</f>
        <v>114.28559377000001</v>
      </c>
      <c r="M199" s="36">
        <f>SUMIFS(СВЦЭМ!$E$33:$E$776,СВЦЭМ!$A$33:$A$776,$A199,СВЦЭМ!$B$33:$B$776,M$191)+'СЕТ СН'!$F$15</f>
        <v>112.93007473999999</v>
      </c>
      <c r="N199" s="36">
        <f>SUMIFS(СВЦЭМ!$E$33:$E$776,СВЦЭМ!$A$33:$A$776,$A199,СВЦЭМ!$B$33:$B$776,N$191)+'СЕТ СН'!$F$15</f>
        <v>109.33172707999999</v>
      </c>
      <c r="O199" s="36">
        <f>SUMIFS(СВЦЭМ!$E$33:$E$776,СВЦЭМ!$A$33:$A$776,$A199,СВЦЭМ!$B$33:$B$776,O$191)+'СЕТ СН'!$F$15</f>
        <v>104.22984362</v>
      </c>
      <c r="P199" s="36">
        <f>SUMIFS(СВЦЭМ!$E$33:$E$776,СВЦЭМ!$A$33:$A$776,$A199,СВЦЭМ!$B$33:$B$776,P$191)+'СЕТ СН'!$F$15</f>
        <v>113.62509036</v>
      </c>
      <c r="Q199" s="36">
        <f>SUMIFS(СВЦЭМ!$E$33:$E$776,СВЦЭМ!$A$33:$A$776,$A199,СВЦЭМ!$B$33:$B$776,Q$191)+'СЕТ СН'!$F$15</f>
        <v>122.45247568000001</v>
      </c>
      <c r="R199" s="36">
        <f>SUMIFS(СВЦЭМ!$E$33:$E$776,СВЦЭМ!$A$33:$A$776,$A199,СВЦЭМ!$B$33:$B$776,R$191)+'СЕТ СН'!$F$15</f>
        <v>103.32114865</v>
      </c>
      <c r="S199" s="36">
        <f>SUMIFS(СВЦЭМ!$E$33:$E$776,СВЦЭМ!$A$33:$A$776,$A199,СВЦЭМ!$B$33:$B$776,S$191)+'СЕТ СН'!$F$15</f>
        <v>104.54091008</v>
      </c>
      <c r="T199" s="36">
        <f>SUMIFS(СВЦЭМ!$E$33:$E$776,СВЦЭМ!$A$33:$A$776,$A199,СВЦЭМ!$B$33:$B$776,T$191)+'СЕТ СН'!$F$15</f>
        <v>107.072768</v>
      </c>
      <c r="U199" s="36">
        <f>SUMIFS(СВЦЭМ!$E$33:$E$776,СВЦЭМ!$A$33:$A$776,$A199,СВЦЭМ!$B$33:$B$776,U$191)+'СЕТ СН'!$F$15</f>
        <v>111.35294091</v>
      </c>
      <c r="V199" s="36">
        <f>SUMIFS(СВЦЭМ!$E$33:$E$776,СВЦЭМ!$A$33:$A$776,$A199,СВЦЭМ!$B$33:$B$776,V$191)+'СЕТ СН'!$F$15</f>
        <v>112.13251679</v>
      </c>
      <c r="W199" s="36">
        <f>SUMIFS(СВЦЭМ!$E$33:$E$776,СВЦЭМ!$A$33:$A$776,$A199,СВЦЭМ!$B$33:$B$776,W$191)+'СЕТ СН'!$F$15</f>
        <v>109.91236166</v>
      </c>
      <c r="X199" s="36">
        <f>SUMIFS(СВЦЭМ!$E$33:$E$776,СВЦЭМ!$A$33:$A$776,$A199,СВЦЭМ!$B$33:$B$776,X$191)+'СЕТ СН'!$F$15</f>
        <v>103.36729969</v>
      </c>
      <c r="Y199" s="36">
        <f>SUMIFS(СВЦЭМ!$E$33:$E$776,СВЦЭМ!$A$33:$A$776,$A199,СВЦЭМ!$B$33:$B$776,Y$191)+'СЕТ СН'!$F$15</f>
        <v>99.148925000000006</v>
      </c>
    </row>
    <row r="200" spans="1:25" ht="15.75" x14ac:dyDescent="0.2">
      <c r="A200" s="35">
        <f t="shared" si="5"/>
        <v>43747</v>
      </c>
      <c r="B200" s="36">
        <f>SUMIFS(СВЦЭМ!$E$33:$E$776,СВЦЭМ!$A$33:$A$776,$A200,СВЦЭМ!$B$33:$B$776,B$191)+'СЕТ СН'!$F$15</f>
        <v>124.62156155</v>
      </c>
      <c r="C200" s="36">
        <f>SUMIFS(СВЦЭМ!$E$33:$E$776,СВЦЭМ!$A$33:$A$776,$A200,СВЦЭМ!$B$33:$B$776,C$191)+'СЕТ СН'!$F$15</f>
        <v>131.15727964000001</v>
      </c>
      <c r="D200" s="36">
        <f>SUMIFS(СВЦЭМ!$E$33:$E$776,СВЦЭМ!$A$33:$A$776,$A200,СВЦЭМ!$B$33:$B$776,D$191)+'СЕТ СН'!$F$15</f>
        <v>135.87931792000001</v>
      </c>
      <c r="E200" s="36">
        <f>SUMIFS(СВЦЭМ!$E$33:$E$776,СВЦЭМ!$A$33:$A$776,$A200,СВЦЭМ!$B$33:$B$776,E$191)+'СЕТ СН'!$F$15</f>
        <v>138.06268105999999</v>
      </c>
      <c r="F200" s="36">
        <f>SUMIFS(СВЦЭМ!$E$33:$E$776,СВЦЭМ!$A$33:$A$776,$A200,СВЦЭМ!$B$33:$B$776,F$191)+'СЕТ СН'!$F$15</f>
        <v>138.4788428</v>
      </c>
      <c r="G200" s="36">
        <f>SUMIFS(СВЦЭМ!$E$33:$E$776,СВЦЭМ!$A$33:$A$776,$A200,СВЦЭМ!$B$33:$B$776,G$191)+'СЕТ СН'!$F$15</f>
        <v>134.82767906000001</v>
      </c>
      <c r="H200" s="36">
        <f>SUMIFS(СВЦЭМ!$E$33:$E$776,СВЦЭМ!$A$33:$A$776,$A200,СВЦЭМ!$B$33:$B$776,H$191)+'СЕТ СН'!$F$15</f>
        <v>128.00631179000001</v>
      </c>
      <c r="I200" s="36">
        <f>SUMIFS(СВЦЭМ!$E$33:$E$776,СВЦЭМ!$A$33:$A$776,$A200,СВЦЭМ!$B$33:$B$776,I$191)+'СЕТ СН'!$F$15</f>
        <v>123.31315391</v>
      </c>
      <c r="J200" s="36">
        <f>SUMIFS(СВЦЭМ!$E$33:$E$776,СВЦЭМ!$A$33:$A$776,$A200,СВЦЭМ!$B$33:$B$776,J$191)+'СЕТ СН'!$F$15</f>
        <v>124.26945374</v>
      </c>
      <c r="K200" s="36">
        <f>SUMIFS(СВЦЭМ!$E$33:$E$776,СВЦЭМ!$A$33:$A$776,$A200,СВЦЭМ!$B$33:$B$776,K$191)+'СЕТ СН'!$F$15</f>
        <v>126.64455642</v>
      </c>
      <c r="L200" s="36">
        <f>SUMIFS(СВЦЭМ!$E$33:$E$776,СВЦЭМ!$A$33:$A$776,$A200,СВЦЭМ!$B$33:$B$776,L$191)+'СЕТ СН'!$F$15</f>
        <v>127.07658815000001</v>
      </c>
      <c r="M200" s="36">
        <f>SUMIFS(СВЦЭМ!$E$33:$E$776,СВЦЭМ!$A$33:$A$776,$A200,СВЦЭМ!$B$33:$B$776,M$191)+'СЕТ СН'!$F$15</f>
        <v>126.23111297</v>
      </c>
      <c r="N200" s="36">
        <f>SUMIFS(СВЦЭМ!$E$33:$E$776,СВЦЭМ!$A$33:$A$776,$A200,СВЦЭМ!$B$33:$B$776,N$191)+'СЕТ СН'!$F$15</f>
        <v>117.30107442000001</v>
      </c>
      <c r="O200" s="36">
        <f>SUMIFS(СВЦЭМ!$E$33:$E$776,СВЦЭМ!$A$33:$A$776,$A200,СВЦЭМ!$B$33:$B$776,O$191)+'СЕТ СН'!$F$15</f>
        <v>113.19721327000001</v>
      </c>
      <c r="P200" s="36">
        <f>SUMIFS(СВЦЭМ!$E$33:$E$776,СВЦЭМ!$A$33:$A$776,$A200,СВЦЭМ!$B$33:$B$776,P$191)+'СЕТ СН'!$F$15</f>
        <v>113.4785595</v>
      </c>
      <c r="Q200" s="36">
        <f>SUMIFS(СВЦЭМ!$E$33:$E$776,СВЦЭМ!$A$33:$A$776,$A200,СВЦЭМ!$B$33:$B$776,Q$191)+'СЕТ СН'!$F$15</f>
        <v>113.42242082999999</v>
      </c>
      <c r="R200" s="36">
        <f>SUMIFS(СВЦЭМ!$E$33:$E$776,СВЦЭМ!$A$33:$A$776,$A200,СВЦЭМ!$B$33:$B$776,R$191)+'СЕТ СН'!$F$15</f>
        <v>111.92513886</v>
      </c>
      <c r="S200" s="36">
        <f>SUMIFS(СВЦЭМ!$E$33:$E$776,СВЦЭМ!$A$33:$A$776,$A200,СВЦЭМ!$B$33:$B$776,S$191)+'СЕТ СН'!$F$15</f>
        <v>112.45819068</v>
      </c>
      <c r="T200" s="36">
        <f>SUMIFS(СВЦЭМ!$E$33:$E$776,СВЦЭМ!$A$33:$A$776,$A200,СВЦЭМ!$B$33:$B$776,T$191)+'СЕТ СН'!$F$15</f>
        <v>116.65741753</v>
      </c>
      <c r="U200" s="36">
        <f>SUMIFS(СВЦЭМ!$E$33:$E$776,СВЦЭМ!$A$33:$A$776,$A200,СВЦЭМ!$B$33:$B$776,U$191)+'СЕТ СН'!$F$15</f>
        <v>114.99276714</v>
      </c>
      <c r="V200" s="36">
        <f>SUMIFS(СВЦЭМ!$E$33:$E$776,СВЦЭМ!$A$33:$A$776,$A200,СВЦЭМ!$B$33:$B$776,V$191)+'СЕТ СН'!$F$15</f>
        <v>113.55047556</v>
      </c>
      <c r="W200" s="36">
        <f>SUMIFS(СВЦЭМ!$E$33:$E$776,СВЦЭМ!$A$33:$A$776,$A200,СВЦЭМ!$B$33:$B$776,W$191)+'СЕТ СН'!$F$15</f>
        <v>116.54505206</v>
      </c>
      <c r="X200" s="36">
        <f>SUMIFS(СВЦЭМ!$E$33:$E$776,СВЦЭМ!$A$33:$A$776,$A200,СВЦЭМ!$B$33:$B$776,X$191)+'СЕТ СН'!$F$15</f>
        <v>112.27943076</v>
      </c>
      <c r="Y200" s="36">
        <f>SUMIFS(СВЦЭМ!$E$33:$E$776,СВЦЭМ!$A$33:$A$776,$A200,СВЦЭМ!$B$33:$B$776,Y$191)+'СЕТ СН'!$F$15</f>
        <v>114.57881722</v>
      </c>
    </row>
    <row r="201" spans="1:25" ht="15.75" x14ac:dyDescent="0.2">
      <c r="A201" s="35">
        <f t="shared" si="5"/>
        <v>43748</v>
      </c>
      <c r="B201" s="36">
        <f>SUMIFS(СВЦЭМ!$E$33:$E$776,СВЦЭМ!$A$33:$A$776,$A201,СВЦЭМ!$B$33:$B$776,B$191)+'СЕТ СН'!$F$15</f>
        <v>143.61631930999999</v>
      </c>
      <c r="C201" s="36">
        <f>SUMIFS(СВЦЭМ!$E$33:$E$776,СВЦЭМ!$A$33:$A$776,$A201,СВЦЭМ!$B$33:$B$776,C$191)+'СЕТ СН'!$F$15</f>
        <v>151.51567342000001</v>
      </c>
      <c r="D201" s="36">
        <f>SUMIFS(СВЦЭМ!$E$33:$E$776,СВЦЭМ!$A$33:$A$776,$A201,СВЦЭМ!$B$33:$B$776,D$191)+'СЕТ СН'!$F$15</f>
        <v>155.57837633</v>
      </c>
      <c r="E201" s="36">
        <f>SUMIFS(СВЦЭМ!$E$33:$E$776,СВЦЭМ!$A$33:$A$776,$A201,СВЦЭМ!$B$33:$B$776,E$191)+'СЕТ СН'!$F$15</f>
        <v>157.05987949999999</v>
      </c>
      <c r="F201" s="36">
        <f>SUMIFS(СВЦЭМ!$E$33:$E$776,СВЦЭМ!$A$33:$A$776,$A201,СВЦЭМ!$B$33:$B$776,F$191)+'СЕТ СН'!$F$15</f>
        <v>158.00383832</v>
      </c>
      <c r="G201" s="36">
        <f>SUMIFS(СВЦЭМ!$E$33:$E$776,СВЦЭМ!$A$33:$A$776,$A201,СВЦЭМ!$B$33:$B$776,G$191)+'СЕТ СН'!$F$15</f>
        <v>154.61535533</v>
      </c>
      <c r="H201" s="36">
        <f>SUMIFS(СВЦЭМ!$E$33:$E$776,СВЦЭМ!$A$33:$A$776,$A201,СВЦЭМ!$B$33:$B$776,H$191)+'СЕТ СН'!$F$15</f>
        <v>148.37016668000001</v>
      </c>
      <c r="I201" s="36">
        <f>SUMIFS(СВЦЭМ!$E$33:$E$776,СВЦЭМ!$A$33:$A$776,$A201,СВЦЭМ!$B$33:$B$776,I$191)+'СЕТ СН'!$F$15</f>
        <v>131.87160087000001</v>
      </c>
      <c r="J201" s="36">
        <f>SUMIFS(СВЦЭМ!$E$33:$E$776,СВЦЭМ!$A$33:$A$776,$A201,СВЦЭМ!$B$33:$B$776,J$191)+'СЕТ СН'!$F$15</f>
        <v>129.80778885000001</v>
      </c>
      <c r="K201" s="36">
        <f>SUMIFS(СВЦЭМ!$E$33:$E$776,СВЦЭМ!$A$33:$A$776,$A201,СВЦЭМ!$B$33:$B$776,K$191)+'СЕТ СН'!$F$15</f>
        <v>128.6654116</v>
      </c>
      <c r="L201" s="36">
        <f>SUMIFS(СВЦЭМ!$E$33:$E$776,СВЦЭМ!$A$33:$A$776,$A201,СВЦЭМ!$B$33:$B$776,L$191)+'СЕТ СН'!$F$15</f>
        <v>128.07998046</v>
      </c>
      <c r="M201" s="36">
        <f>SUMIFS(СВЦЭМ!$E$33:$E$776,СВЦЭМ!$A$33:$A$776,$A201,СВЦЭМ!$B$33:$B$776,M$191)+'СЕТ СН'!$F$15</f>
        <v>129.26243395</v>
      </c>
      <c r="N201" s="36">
        <f>SUMIFS(СВЦЭМ!$E$33:$E$776,СВЦЭМ!$A$33:$A$776,$A201,СВЦЭМ!$B$33:$B$776,N$191)+'СЕТ СН'!$F$15</f>
        <v>122.69323238</v>
      </c>
      <c r="O201" s="36">
        <f>SUMIFS(СВЦЭМ!$E$33:$E$776,СВЦЭМ!$A$33:$A$776,$A201,СВЦЭМ!$B$33:$B$776,O$191)+'СЕТ СН'!$F$15</f>
        <v>115.51619808</v>
      </c>
      <c r="P201" s="36">
        <f>SUMIFS(СВЦЭМ!$E$33:$E$776,СВЦЭМ!$A$33:$A$776,$A201,СВЦЭМ!$B$33:$B$776,P$191)+'СЕТ СН'!$F$15</f>
        <v>115.95235111</v>
      </c>
      <c r="Q201" s="36">
        <f>SUMIFS(СВЦЭМ!$E$33:$E$776,СВЦЭМ!$A$33:$A$776,$A201,СВЦЭМ!$B$33:$B$776,Q$191)+'СЕТ СН'!$F$15</f>
        <v>115.91394357999999</v>
      </c>
      <c r="R201" s="36">
        <f>SUMIFS(СВЦЭМ!$E$33:$E$776,СВЦЭМ!$A$33:$A$776,$A201,СВЦЭМ!$B$33:$B$776,R$191)+'СЕТ СН'!$F$15</f>
        <v>115.99305257</v>
      </c>
      <c r="S201" s="36">
        <f>SUMIFS(СВЦЭМ!$E$33:$E$776,СВЦЭМ!$A$33:$A$776,$A201,СВЦЭМ!$B$33:$B$776,S$191)+'СЕТ СН'!$F$15</f>
        <v>117.66098186000001</v>
      </c>
      <c r="T201" s="36">
        <f>SUMIFS(СВЦЭМ!$E$33:$E$776,СВЦЭМ!$A$33:$A$776,$A201,СВЦЭМ!$B$33:$B$776,T$191)+'СЕТ СН'!$F$15</f>
        <v>118.78578094</v>
      </c>
      <c r="U201" s="36">
        <f>SUMIFS(СВЦЭМ!$E$33:$E$776,СВЦЭМ!$A$33:$A$776,$A201,СВЦЭМ!$B$33:$B$776,U$191)+'СЕТ СН'!$F$15</f>
        <v>121.68797429</v>
      </c>
      <c r="V201" s="36">
        <f>SUMIFS(СВЦЭМ!$E$33:$E$776,СВЦЭМ!$A$33:$A$776,$A201,СВЦЭМ!$B$33:$B$776,V$191)+'СЕТ СН'!$F$15</f>
        <v>121.25334011</v>
      </c>
      <c r="W201" s="36">
        <f>SUMIFS(СВЦЭМ!$E$33:$E$776,СВЦЭМ!$A$33:$A$776,$A201,СВЦЭМ!$B$33:$B$776,W$191)+'СЕТ СН'!$F$15</f>
        <v>120.00875935000001</v>
      </c>
      <c r="X201" s="36">
        <f>SUMIFS(СВЦЭМ!$E$33:$E$776,СВЦЭМ!$A$33:$A$776,$A201,СВЦЭМ!$B$33:$B$776,X$191)+'СЕТ СН'!$F$15</f>
        <v>118.24903085</v>
      </c>
      <c r="Y201" s="36">
        <f>SUMIFS(СВЦЭМ!$E$33:$E$776,СВЦЭМ!$A$33:$A$776,$A201,СВЦЭМ!$B$33:$B$776,Y$191)+'СЕТ СН'!$F$15</f>
        <v>123.41458068</v>
      </c>
    </row>
    <row r="202" spans="1:25" ht="15.75" x14ac:dyDescent="0.2">
      <c r="A202" s="35">
        <f t="shared" si="5"/>
        <v>43749</v>
      </c>
      <c r="B202" s="36">
        <f>SUMIFS(СВЦЭМ!$E$33:$E$776,СВЦЭМ!$A$33:$A$776,$A202,СВЦЭМ!$B$33:$B$776,B$191)+'СЕТ СН'!$F$15</f>
        <v>135.54325198000001</v>
      </c>
      <c r="C202" s="36">
        <f>SUMIFS(СВЦЭМ!$E$33:$E$776,СВЦЭМ!$A$33:$A$776,$A202,СВЦЭМ!$B$33:$B$776,C$191)+'СЕТ СН'!$F$15</f>
        <v>146.30663462000001</v>
      </c>
      <c r="D202" s="36">
        <f>SUMIFS(СВЦЭМ!$E$33:$E$776,СВЦЭМ!$A$33:$A$776,$A202,СВЦЭМ!$B$33:$B$776,D$191)+'СЕТ СН'!$F$15</f>
        <v>148.36500477000001</v>
      </c>
      <c r="E202" s="36">
        <f>SUMIFS(СВЦЭМ!$E$33:$E$776,СВЦЭМ!$A$33:$A$776,$A202,СВЦЭМ!$B$33:$B$776,E$191)+'СЕТ СН'!$F$15</f>
        <v>149.35368506</v>
      </c>
      <c r="F202" s="36">
        <f>SUMIFS(СВЦЭМ!$E$33:$E$776,СВЦЭМ!$A$33:$A$776,$A202,СВЦЭМ!$B$33:$B$776,F$191)+'СЕТ СН'!$F$15</f>
        <v>148.34877370999999</v>
      </c>
      <c r="G202" s="36">
        <f>SUMIFS(СВЦЭМ!$E$33:$E$776,СВЦЭМ!$A$33:$A$776,$A202,СВЦЭМ!$B$33:$B$776,G$191)+'СЕТ СН'!$F$15</f>
        <v>145.23854549000001</v>
      </c>
      <c r="H202" s="36">
        <f>SUMIFS(СВЦЭМ!$E$33:$E$776,СВЦЭМ!$A$33:$A$776,$A202,СВЦЭМ!$B$33:$B$776,H$191)+'СЕТ СН'!$F$15</f>
        <v>137.34121148</v>
      </c>
      <c r="I202" s="36">
        <f>SUMIFS(СВЦЭМ!$E$33:$E$776,СВЦЭМ!$A$33:$A$776,$A202,СВЦЭМ!$B$33:$B$776,I$191)+'СЕТ СН'!$F$15</f>
        <v>133.08830608</v>
      </c>
      <c r="J202" s="36">
        <f>SUMIFS(СВЦЭМ!$E$33:$E$776,СВЦЭМ!$A$33:$A$776,$A202,СВЦЭМ!$B$33:$B$776,J$191)+'СЕТ СН'!$F$15</f>
        <v>129.12645491000001</v>
      </c>
      <c r="K202" s="36">
        <f>SUMIFS(СВЦЭМ!$E$33:$E$776,СВЦЭМ!$A$33:$A$776,$A202,СВЦЭМ!$B$33:$B$776,K$191)+'СЕТ СН'!$F$15</f>
        <v>127.09821946</v>
      </c>
      <c r="L202" s="36">
        <f>SUMIFS(СВЦЭМ!$E$33:$E$776,СВЦЭМ!$A$33:$A$776,$A202,СВЦЭМ!$B$33:$B$776,L$191)+'СЕТ СН'!$F$15</f>
        <v>127.22024509000001</v>
      </c>
      <c r="M202" s="36">
        <f>SUMIFS(СВЦЭМ!$E$33:$E$776,СВЦЭМ!$A$33:$A$776,$A202,СВЦЭМ!$B$33:$B$776,M$191)+'СЕТ СН'!$F$15</f>
        <v>127.76184847</v>
      </c>
      <c r="N202" s="36">
        <f>SUMIFS(СВЦЭМ!$E$33:$E$776,СВЦЭМ!$A$33:$A$776,$A202,СВЦЭМ!$B$33:$B$776,N$191)+'СЕТ СН'!$F$15</f>
        <v>122.24156484</v>
      </c>
      <c r="O202" s="36">
        <f>SUMIFS(СВЦЭМ!$E$33:$E$776,СВЦЭМ!$A$33:$A$776,$A202,СВЦЭМ!$B$33:$B$776,O$191)+'СЕТ СН'!$F$15</f>
        <v>117.80527524</v>
      </c>
      <c r="P202" s="36">
        <f>SUMIFS(СВЦЭМ!$E$33:$E$776,СВЦЭМ!$A$33:$A$776,$A202,СВЦЭМ!$B$33:$B$776,P$191)+'СЕТ СН'!$F$15</f>
        <v>119.85092176000001</v>
      </c>
      <c r="Q202" s="36">
        <f>SUMIFS(СВЦЭМ!$E$33:$E$776,СВЦЭМ!$A$33:$A$776,$A202,СВЦЭМ!$B$33:$B$776,Q$191)+'СЕТ СН'!$F$15</f>
        <v>120.10548430999999</v>
      </c>
      <c r="R202" s="36">
        <f>SUMIFS(СВЦЭМ!$E$33:$E$776,СВЦЭМ!$A$33:$A$776,$A202,СВЦЭМ!$B$33:$B$776,R$191)+'СЕТ СН'!$F$15</f>
        <v>119.49107298</v>
      </c>
      <c r="S202" s="36">
        <f>SUMIFS(СВЦЭМ!$E$33:$E$776,СВЦЭМ!$A$33:$A$776,$A202,СВЦЭМ!$B$33:$B$776,S$191)+'СЕТ СН'!$F$15</f>
        <v>117.59539273</v>
      </c>
      <c r="T202" s="36">
        <f>SUMIFS(СВЦЭМ!$E$33:$E$776,СВЦЭМ!$A$33:$A$776,$A202,СВЦЭМ!$B$33:$B$776,T$191)+'СЕТ СН'!$F$15</f>
        <v>114.98920750000001</v>
      </c>
      <c r="U202" s="36">
        <f>SUMIFS(СВЦЭМ!$E$33:$E$776,СВЦЭМ!$A$33:$A$776,$A202,СВЦЭМ!$B$33:$B$776,U$191)+'СЕТ СН'!$F$15</f>
        <v>119.53363496999999</v>
      </c>
      <c r="V202" s="36">
        <f>SUMIFS(СВЦЭМ!$E$33:$E$776,СВЦЭМ!$A$33:$A$776,$A202,СВЦЭМ!$B$33:$B$776,V$191)+'СЕТ СН'!$F$15</f>
        <v>123.57284616</v>
      </c>
      <c r="W202" s="36">
        <f>SUMIFS(СВЦЭМ!$E$33:$E$776,СВЦЭМ!$A$33:$A$776,$A202,СВЦЭМ!$B$33:$B$776,W$191)+'СЕТ СН'!$F$15</f>
        <v>124.78995947999999</v>
      </c>
      <c r="X202" s="36">
        <f>SUMIFS(СВЦЭМ!$E$33:$E$776,СВЦЭМ!$A$33:$A$776,$A202,СВЦЭМ!$B$33:$B$776,X$191)+'СЕТ СН'!$F$15</f>
        <v>125.50859938000001</v>
      </c>
      <c r="Y202" s="36">
        <f>SUMIFS(СВЦЭМ!$E$33:$E$776,СВЦЭМ!$A$33:$A$776,$A202,СВЦЭМ!$B$33:$B$776,Y$191)+'СЕТ СН'!$F$15</f>
        <v>131.50164813999999</v>
      </c>
    </row>
    <row r="203" spans="1:25" ht="15.75" x14ac:dyDescent="0.2">
      <c r="A203" s="35">
        <f t="shared" si="5"/>
        <v>43750</v>
      </c>
      <c r="B203" s="36">
        <f>SUMIFS(СВЦЭМ!$E$33:$E$776,СВЦЭМ!$A$33:$A$776,$A203,СВЦЭМ!$B$33:$B$776,B$191)+'СЕТ СН'!$F$15</f>
        <v>129.86413069</v>
      </c>
      <c r="C203" s="36">
        <f>SUMIFS(СВЦЭМ!$E$33:$E$776,СВЦЭМ!$A$33:$A$776,$A203,СВЦЭМ!$B$33:$B$776,C$191)+'СЕТ СН'!$F$15</f>
        <v>129.54121810999999</v>
      </c>
      <c r="D203" s="36">
        <f>SUMIFS(СВЦЭМ!$E$33:$E$776,СВЦЭМ!$A$33:$A$776,$A203,СВЦЭМ!$B$33:$B$776,D$191)+'СЕТ СН'!$F$15</f>
        <v>129.64942167000001</v>
      </c>
      <c r="E203" s="36">
        <f>SUMIFS(СВЦЭМ!$E$33:$E$776,СВЦЭМ!$A$33:$A$776,$A203,СВЦЭМ!$B$33:$B$776,E$191)+'СЕТ СН'!$F$15</f>
        <v>131.55122879999999</v>
      </c>
      <c r="F203" s="36">
        <f>SUMIFS(СВЦЭМ!$E$33:$E$776,СВЦЭМ!$A$33:$A$776,$A203,СВЦЭМ!$B$33:$B$776,F$191)+'СЕТ СН'!$F$15</f>
        <v>132.82851195999999</v>
      </c>
      <c r="G203" s="36">
        <f>SUMIFS(СВЦЭМ!$E$33:$E$776,СВЦЭМ!$A$33:$A$776,$A203,СВЦЭМ!$B$33:$B$776,G$191)+'СЕТ СН'!$F$15</f>
        <v>131.33239412</v>
      </c>
      <c r="H203" s="36">
        <f>SUMIFS(СВЦЭМ!$E$33:$E$776,СВЦЭМ!$A$33:$A$776,$A203,СВЦЭМ!$B$33:$B$776,H$191)+'СЕТ СН'!$F$15</f>
        <v>127.55570743</v>
      </c>
      <c r="I203" s="36">
        <f>SUMIFS(СВЦЭМ!$E$33:$E$776,СВЦЭМ!$A$33:$A$776,$A203,СВЦЭМ!$B$33:$B$776,I$191)+'СЕТ СН'!$F$15</f>
        <v>133.43792640999999</v>
      </c>
      <c r="J203" s="36">
        <f>SUMIFS(СВЦЭМ!$E$33:$E$776,СВЦЭМ!$A$33:$A$776,$A203,СВЦЭМ!$B$33:$B$776,J$191)+'СЕТ СН'!$F$15</f>
        <v>134.85338983</v>
      </c>
      <c r="K203" s="36">
        <f>SUMIFS(СВЦЭМ!$E$33:$E$776,СВЦЭМ!$A$33:$A$776,$A203,СВЦЭМ!$B$33:$B$776,K$191)+'СЕТ СН'!$F$15</f>
        <v>135.32166924000001</v>
      </c>
      <c r="L203" s="36">
        <f>SUMIFS(СВЦЭМ!$E$33:$E$776,СВЦЭМ!$A$33:$A$776,$A203,СВЦЭМ!$B$33:$B$776,L$191)+'СЕТ СН'!$F$15</f>
        <v>135.21231814999999</v>
      </c>
      <c r="M203" s="36">
        <f>SUMIFS(СВЦЭМ!$E$33:$E$776,СВЦЭМ!$A$33:$A$776,$A203,СВЦЭМ!$B$33:$B$776,M$191)+'СЕТ СН'!$F$15</f>
        <v>135.72080391</v>
      </c>
      <c r="N203" s="36">
        <f>SUMIFS(СВЦЭМ!$E$33:$E$776,СВЦЭМ!$A$33:$A$776,$A203,СВЦЭМ!$B$33:$B$776,N$191)+'СЕТ СН'!$F$15</f>
        <v>126.24838819999999</v>
      </c>
      <c r="O203" s="36">
        <f>SUMIFS(СВЦЭМ!$E$33:$E$776,СВЦЭМ!$A$33:$A$776,$A203,СВЦЭМ!$B$33:$B$776,O$191)+'СЕТ СН'!$F$15</f>
        <v>118.5070662</v>
      </c>
      <c r="P203" s="36">
        <f>SUMIFS(СВЦЭМ!$E$33:$E$776,СВЦЭМ!$A$33:$A$776,$A203,СВЦЭМ!$B$33:$B$776,P$191)+'СЕТ СН'!$F$15</f>
        <v>116.74133865</v>
      </c>
      <c r="Q203" s="36">
        <f>SUMIFS(СВЦЭМ!$E$33:$E$776,СВЦЭМ!$A$33:$A$776,$A203,СВЦЭМ!$B$33:$B$776,Q$191)+'СЕТ СН'!$F$15</f>
        <v>115.83759086000001</v>
      </c>
      <c r="R203" s="36">
        <f>SUMIFS(СВЦЭМ!$E$33:$E$776,СВЦЭМ!$A$33:$A$776,$A203,СВЦЭМ!$B$33:$B$776,R$191)+'СЕТ СН'!$F$15</f>
        <v>115.28310104000001</v>
      </c>
      <c r="S203" s="36">
        <f>SUMIFS(СВЦЭМ!$E$33:$E$776,СВЦЭМ!$A$33:$A$776,$A203,СВЦЭМ!$B$33:$B$776,S$191)+'СЕТ СН'!$F$15</f>
        <v>117.48563761</v>
      </c>
      <c r="T203" s="36">
        <f>SUMIFS(СВЦЭМ!$E$33:$E$776,СВЦЭМ!$A$33:$A$776,$A203,СВЦЭМ!$B$33:$B$776,T$191)+'СЕТ СН'!$F$15</f>
        <v>119.10825658</v>
      </c>
      <c r="U203" s="36">
        <f>SUMIFS(СВЦЭМ!$E$33:$E$776,СВЦЭМ!$A$33:$A$776,$A203,СВЦЭМ!$B$33:$B$776,U$191)+'СЕТ СН'!$F$15</f>
        <v>110.66402157</v>
      </c>
      <c r="V203" s="36">
        <f>SUMIFS(СВЦЭМ!$E$33:$E$776,СВЦЭМ!$A$33:$A$776,$A203,СВЦЭМ!$B$33:$B$776,V$191)+'СЕТ СН'!$F$15</f>
        <v>110.02974494999999</v>
      </c>
      <c r="W203" s="36">
        <f>SUMIFS(СВЦЭМ!$E$33:$E$776,СВЦЭМ!$A$33:$A$776,$A203,СВЦЭМ!$B$33:$B$776,W$191)+'СЕТ СН'!$F$15</f>
        <v>111.38461479999999</v>
      </c>
      <c r="X203" s="36">
        <f>SUMIFS(СВЦЭМ!$E$33:$E$776,СВЦЭМ!$A$33:$A$776,$A203,СВЦЭМ!$B$33:$B$776,X$191)+'СЕТ СН'!$F$15</f>
        <v>114.60903922</v>
      </c>
      <c r="Y203" s="36">
        <f>SUMIFS(СВЦЭМ!$E$33:$E$776,СВЦЭМ!$A$33:$A$776,$A203,СВЦЭМ!$B$33:$B$776,Y$191)+'СЕТ СН'!$F$15</f>
        <v>119.06885918</v>
      </c>
    </row>
    <row r="204" spans="1:25" ht="15.75" x14ac:dyDescent="0.2">
      <c r="A204" s="35">
        <f t="shared" si="5"/>
        <v>43751</v>
      </c>
      <c r="B204" s="36">
        <f>SUMIFS(СВЦЭМ!$E$33:$E$776,СВЦЭМ!$A$33:$A$776,$A204,СВЦЭМ!$B$33:$B$776,B$191)+'СЕТ СН'!$F$15</f>
        <v>136.68365219</v>
      </c>
      <c r="C204" s="36">
        <f>SUMIFS(СВЦЭМ!$E$33:$E$776,СВЦЭМ!$A$33:$A$776,$A204,СВЦЭМ!$B$33:$B$776,C$191)+'СЕТ СН'!$F$15</f>
        <v>143.69254162999999</v>
      </c>
      <c r="D204" s="36">
        <f>SUMIFS(СВЦЭМ!$E$33:$E$776,СВЦЭМ!$A$33:$A$776,$A204,СВЦЭМ!$B$33:$B$776,D$191)+'СЕТ СН'!$F$15</f>
        <v>147.32736452</v>
      </c>
      <c r="E204" s="36">
        <f>SUMIFS(СВЦЭМ!$E$33:$E$776,СВЦЭМ!$A$33:$A$776,$A204,СВЦЭМ!$B$33:$B$776,E$191)+'СЕТ СН'!$F$15</f>
        <v>150.42246266999999</v>
      </c>
      <c r="F204" s="36">
        <f>SUMIFS(СВЦЭМ!$E$33:$E$776,СВЦЭМ!$A$33:$A$776,$A204,СВЦЭМ!$B$33:$B$776,F$191)+'СЕТ СН'!$F$15</f>
        <v>150.03718035</v>
      </c>
      <c r="G204" s="36">
        <f>SUMIFS(СВЦЭМ!$E$33:$E$776,СВЦЭМ!$A$33:$A$776,$A204,СВЦЭМ!$B$33:$B$776,G$191)+'СЕТ СН'!$F$15</f>
        <v>148.13710055000001</v>
      </c>
      <c r="H204" s="36">
        <f>SUMIFS(СВЦЭМ!$E$33:$E$776,СВЦЭМ!$A$33:$A$776,$A204,СВЦЭМ!$B$33:$B$776,H$191)+'СЕТ СН'!$F$15</f>
        <v>142.94797721</v>
      </c>
      <c r="I204" s="36">
        <f>SUMIFS(СВЦЭМ!$E$33:$E$776,СВЦЭМ!$A$33:$A$776,$A204,СВЦЭМ!$B$33:$B$776,I$191)+'СЕТ СН'!$F$15</f>
        <v>134.66855118999999</v>
      </c>
      <c r="J204" s="36">
        <f>SUMIFS(СВЦЭМ!$E$33:$E$776,СВЦЭМ!$A$33:$A$776,$A204,СВЦЭМ!$B$33:$B$776,J$191)+'СЕТ СН'!$F$15</f>
        <v>130.27224347000001</v>
      </c>
      <c r="K204" s="36">
        <f>SUMIFS(СВЦЭМ!$E$33:$E$776,СВЦЭМ!$A$33:$A$776,$A204,СВЦЭМ!$B$33:$B$776,K$191)+'СЕТ СН'!$F$15</f>
        <v>132.29117733999999</v>
      </c>
      <c r="L204" s="36">
        <f>SUMIFS(СВЦЭМ!$E$33:$E$776,СВЦЭМ!$A$33:$A$776,$A204,СВЦЭМ!$B$33:$B$776,L$191)+'СЕТ СН'!$F$15</f>
        <v>134.10926881</v>
      </c>
      <c r="M204" s="36">
        <f>SUMIFS(СВЦЭМ!$E$33:$E$776,СВЦЭМ!$A$33:$A$776,$A204,СВЦЭМ!$B$33:$B$776,M$191)+'СЕТ СН'!$F$15</f>
        <v>132.33799350000001</v>
      </c>
      <c r="N204" s="36">
        <f>SUMIFS(СВЦЭМ!$E$33:$E$776,СВЦЭМ!$A$33:$A$776,$A204,СВЦЭМ!$B$33:$B$776,N$191)+'СЕТ СН'!$F$15</f>
        <v>123.81729675</v>
      </c>
      <c r="O204" s="36">
        <f>SUMIFS(СВЦЭМ!$E$33:$E$776,СВЦЭМ!$A$33:$A$776,$A204,СВЦЭМ!$B$33:$B$776,O$191)+'СЕТ СН'!$F$15</f>
        <v>117.15002602</v>
      </c>
      <c r="P204" s="36">
        <f>SUMIFS(СВЦЭМ!$E$33:$E$776,СВЦЭМ!$A$33:$A$776,$A204,СВЦЭМ!$B$33:$B$776,P$191)+'СЕТ СН'!$F$15</f>
        <v>116.15363788000001</v>
      </c>
      <c r="Q204" s="36">
        <f>SUMIFS(СВЦЭМ!$E$33:$E$776,СВЦЭМ!$A$33:$A$776,$A204,СВЦЭМ!$B$33:$B$776,Q$191)+'СЕТ СН'!$F$15</f>
        <v>116.98581719000001</v>
      </c>
      <c r="R204" s="36">
        <f>SUMIFS(СВЦЭМ!$E$33:$E$776,СВЦЭМ!$A$33:$A$776,$A204,СВЦЭМ!$B$33:$B$776,R$191)+'СЕТ СН'!$F$15</f>
        <v>115.70358294</v>
      </c>
      <c r="S204" s="36">
        <f>SUMIFS(СВЦЭМ!$E$33:$E$776,СВЦЭМ!$A$33:$A$776,$A204,СВЦЭМ!$B$33:$B$776,S$191)+'СЕТ СН'!$F$15</f>
        <v>117.22771238</v>
      </c>
      <c r="T204" s="36">
        <f>SUMIFS(СВЦЭМ!$E$33:$E$776,СВЦЭМ!$A$33:$A$776,$A204,СВЦЭМ!$B$33:$B$776,T$191)+'СЕТ СН'!$F$15</f>
        <v>119.59895231</v>
      </c>
      <c r="U204" s="36">
        <f>SUMIFS(СВЦЭМ!$E$33:$E$776,СВЦЭМ!$A$33:$A$776,$A204,СВЦЭМ!$B$33:$B$776,U$191)+'СЕТ СН'!$F$15</f>
        <v>112.57527020000001</v>
      </c>
      <c r="V204" s="36">
        <f>SUMIFS(СВЦЭМ!$E$33:$E$776,СВЦЭМ!$A$33:$A$776,$A204,СВЦЭМ!$B$33:$B$776,V$191)+'СЕТ СН'!$F$15</f>
        <v>111.61146278</v>
      </c>
      <c r="W204" s="36">
        <f>SUMIFS(СВЦЭМ!$E$33:$E$776,СВЦЭМ!$A$33:$A$776,$A204,СВЦЭМ!$B$33:$B$776,W$191)+'СЕТ СН'!$F$15</f>
        <v>115.73251584</v>
      </c>
      <c r="X204" s="36">
        <f>SUMIFS(СВЦЭМ!$E$33:$E$776,СВЦЭМ!$A$33:$A$776,$A204,СВЦЭМ!$B$33:$B$776,X$191)+'СЕТ СН'!$F$15</f>
        <v>119.83660868</v>
      </c>
      <c r="Y204" s="36">
        <f>SUMIFS(СВЦЭМ!$E$33:$E$776,СВЦЭМ!$A$33:$A$776,$A204,СВЦЭМ!$B$33:$B$776,Y$191)+'СЕТ СН'!$F$15</f>
        <v>127.75018803</v>
      </c>
    </row>
    <row r="205" spans="1:25" ht="15.75" x14ac:dyDescent="0.2">
      <c r="A205" s="35">
        <f t="shared" si="5"/>
        <v>43752</v>
      </c>
      <c r="B205" s="36">
        <f>SUMIFS(СВЦЭМ!$E$33:$E$776,СВЦЭМ!$A$33:$A$776,$A205,СВЦЭМ!$B$33:$B$776,B$191)+'СЕТ СН'!$F$15</f>
        <v>131.87380954</v>
      </c>
      <c r="C205" s="36">
        <f>SUMIFS(СВЦЭМ!$E$33:$E$776,СВЦЭМ!$A$33:$A$776,$A205,СВЦЭМ!$B$33:$B$776,C$191)+'СЕТ СН'!$F$15</f>
        <v>139.75546424000001</v>
      </c>
      <c r="D205" s="36">
        <f>SUMIFS(СВЦЭМ!$E$33:$E$776,СВЦЭМ!$A$33:$A$776,$A205,СВЦЭМ!$B$33:$B$776,D$191)+'СЕТ СН'!$F$15</f>
        <v>141.43652958000001</v>
      </c>
      <c r="E205" s="36">
        <f>SUMIFS(СВЦЭМ!$E$33:$E$776,СВЦЭМ!$A$33:$A$776,$A205,СВЦЭМ!$B$33:$B$776,E$191)+'СЕТ СН'!$F$15</f>
        <v>135.73157796000001</v>
      </c>
      <c r="F205" s="36">
        <f>SUMIFS(СВЦЭМ!$E$33:$E$776,СВЦЭМ!$A$33:$A$776,$A205,СВЦЭМ!$B$33:$B$776,F$191)+'СЕТ СН'!$F$15</f>
        <v>136.50758051</v>
      </c>
      <c r="G205" s="36">
        <f>SUMIFS(СВЦЭМ!$E$33:$E$776,СВЦЭМ!$A$33:$A$776,$A205,СВЦЭМ!$B$33:$B$776,G$191)+'СЕТ СН'!$F$15</f>
        <v>136.22700863</v>
      </c>
      <c r="H205" s="36">
        <f>SUMIFS(СВЦЭМ!$E$33:$E$776,СВЦЭМ!$A$33:$A$776,$A205,СВЦЭМ!$B$33:$B$776,H$191)+'СЕТ СН'!$F$15</f>
        <v>136.93761975000001</v>
      </c>
      <c r="I205" s="36">
        <f>SUMIFS(СВЦЭМ!$E$33:$E$776,СВЦЭМ!$A$33:$A$776,$A205,СВЦЭМ!$B$33:$B$776,I$191)+'СЕТ СН'!$F$15</f>
        <v>132.44199368</v>
      </c>
      <c r="J205" s="36">
        <f>SUMIFS(СВЦЭМ!$E$33:$E$776,СВЦЭМ!$A$33:$A$776,$A205,СВЦЭМ!$B$33:$B$776,J$191)+'СЕТ СН'!$F$15</f>
        <v>126.96357116999999</v>
      </c>
      <c r="K205" s="36">
        <f>SUMIFS(СВЦЭМ!$E$33:$E$776,СВЦЭМ!$A$33:$A$776,$A205,СВЦЭМ!$B$33:$B$776,K$191)+'СЕТ СН'!$F$15</f>
        <v>124.27750008</v>
      </c>
      <c r="L205" s="36">
        <f>SUMIFS(СВЦЭМ!$E$33:$E$776,СВЦЭМ!$A$33:$A$776,$A205,СВЦЭМ!$B$33:$B$776,L$191)+'СЕТ СН'!$F$15</f>
        <v>123.21832422999999</v>
      </c>
      <c r="M205" s="36">
        <f>SUMIFS(СВЦЭМ!$E$33:$E$776,СВЦЭМ!$A$33:$A$776,$A205,СВЦЭМ!$B$33:$B$776,M$191)+'СЕТ СН'!$F$15</f>
        <v>125.60208043</v>
      </c>
      <c r="N205" s="36">
        <f>SUMIFS(СВЦЭМ!$E$33:$E$776,СВЦЭМ!$A$33:$A$776,$A205,СВЦЭМ!$B$33:$B$776,N$191)+'СЕТ СН'!$F$15</f>
        <v>120.29272435999999</v>
      </c>
      <c r="O205" s="36">
        <f>SUMIFS(СВЦЭМ!$E$33:$E$776,СВЦЭМ!$A$33:$A$776,$A205,СВЦЭМ!$B$33:$B$776,O$191)+'СЕТ СН'!$F$15</f>
        <v>118.8528365</v>
      </c>
      <c r="P205" s="36">
        <f>SUMIFS(СВЦЭМ!$E$33:$E$776,СВЦЭМ!$A$33:$A$776,$A205,СВЦЭМ!$B$33:$B$776,P$191)+'СЕТ СН'!$F$15</f>
        <v>116.96482979</v>
      </c>
      <c r="Q205" s="36">
        <f>SUMIFS(СВЦЭМ!$E$33:$E$776,СВЦЭМ!$A$33:$A$776,$A205,СВЦЭМ!$B$33:$B$776,Q$191)+'СЕТ СН'!$F$15</f>
        <v>117.79429021</v>
      </c>
      <c r="R205" s="36">
        <f>SUMIFS(СВЦЭМ!$E$33:$E$776,СВЦЭМ!$A$33:$A$776,$A205,СВЦЭМ!$B$33:$B$776,R$191)+'СЕТ СН'!$F$15</f>
        <v>116.44178764999999</v>
      </c>
      <c r="S205" s="36">
        <f>SUMIFS(СВЦЭМ!$E$33:$E$776,СВЦЭМ!$A$33:$A$776,$A205,СВЦЭМ!$B$33:$B$776,S$191)+'СЕТ СН'!$F$15</f>
        <v>117.45499461999999</v>
      </c>
      <c r="T205" s="36">
        <f>SUMIFS(СВЦЭМ!$E$33:$E$776,СВЦЭМ!$A$33:$A$776,$A205,СВЦЭМ!$B$33:$B$776,T$191)+'СЕТ СН'!$F$15</f>
        <v>121.19949613999999</v>
      </c>
      <c r="U205" s="36">
        <f>SUMIFS(СВЦЭМ!$E$33:$E$776,СВЦЭМ!$A$33:$A$776,$A205,СВЦЭМ!$B$33:$B$776,U$191)+'СЕТ СН'!$F$15</f>
        <v>110.63957477</v>
      </c>
      <c r="V205" s="36">
        <f>SUMIFS(СВЦЭМ!$E$33:$E$776,СВЦЭМ!$A$33:$A$776,$A205,СВЦЭМ!$B$33:$B$776,V$191)+'СЕТ СН'!$F$15</f>
        <v>111.18432525999999</v>
      </c>
      <c r="W205" s="36">
        <f>SUMIFS(СВЦЭМ!$E$33:$E$776,СВЦЭМ!$A$33:$A$776,$A205,СВЦЭМ!$B$33:$B$776,W$191)+'СЕТ СН'!$F$15</f>
        <v>115.35654278</v>
      </c>
      <c r="X205" s="36">
        <f>SUMIFS(СВЦЭМ!$E$33:$E$776,СВЦЭМ!$A$33:$A$776,$A205,СВЦЭМ!$B$33:$B$776,X$191)+'СЕТ СН'!$F$15</f>
        <v>118.7614446</v>
      </c>
      <c r="Y205" s="36">
        <f>SUMIFS(СВЦЭМ!$E$33:$E$776,СВЦЭМ!$A$33:$A$776,$A205,СВЦЭМ!$B$33:$B$776,Y$191)+'СЕТ СН'!$F$15</f>
        <v>124.54233684</v>
      </c>
    </row>
    <row r="206" spans="1:25" ht="15.75" x14ac:dyDescent="0.2">
      <c r="A206" s="35">
        <f t="shared" si="5"/>
        <v>43753</v>
      </c>
      <c r="B206" s="36">
        <f>SUMIFS(СВЦЭМ!$E$33:$E$776,СВЦЭМ!$A$33:$A$776,$A206,СВЦЭМ!$B$33:$B$776,B$191)+'СЕТ СН'!$F$15</f>
        <v>136.50231020999999</v>
      </c>
      <c r="C206" s="36">
        <f>SUMIFS(СВЦЭМ!$E$33:$E$776,СВЦЭМ!$A$33:$A$776,$A206,СВЦЭМ!$B$33:$B$776,C$191)+'СЕТ СН'!$F$15</f>
        <v>144.56547409000001</v>
      </c>
      <c r="D206" s="36">
        <f>SUMIFS(СВЦЭМ!$E$33:$E$776,СВЦЭМ!$A$33:$A$776,$A206,СВЦЭМ!$B$33:$B$776,D$191)+'СЕТ СН'!$F$15</f>
        <v>148.62389911</v>
      </c>
      <c r="E206" s="36">
        <f>SUMIFS(СВЦЭМ!$E$33:$E$776,СВЦЭМ!$A$33:$A$776,$A206,СВЦЭМ!$B$33:$B$776,E$191)+'СЕТ СН'!$F$15</f>
        <v>151.13384357999999</v>
      </c>
      <c r="F206" s="36">
        <f>SUMIFS(СВЦЭМ!$E$33:$E$776,СВЦЭМ!$A$33:$A$776,$A206,СВЦЭМ!$B$33:$B$776,F$191)+'СЕТ СН'!$F$15</f>
        <v>151.32907789999999</v>
      </c>
      <c r="G206" s="36">
        <f>SUMIFS(СВЦЭМ!$E$33:$E$776,СВЦЭМ!$A$33:$A$776,$A206,СВЦЭМ!$B$33:$B$776,G$191)+'СЕТ СН'!$F$15</f>
        <v>148.27445677</v>
      </c>
      <c r="H206" s="36">
        <f>SUMIFS(СВЦЭМ!$E$33:$E$776,СВЦЭМ!$A$33:$A$776,$A206,СВЦЭМ!$B$33:$B$776,H$191)+'СЕТ СН'!$F$15</f>
        <v>140.71088990000001</v>
      </c>
      <c r="I206" s="36">
        <f>SUMIFS(СВЦЭМ!$E$33:$E$776,СВЦЭМ!$A$33:$A$776,$A206,СВЦЭМ!$B$33:$B$776,I$191)+'СЕТ СН'!$F$15</f>
        <v>138.59473851999999</v>
      </c>
      <c r="J206" s="36">
        <f>SUMIFS(СВЦЭМ!$E$33:$E$776,СВЦЭМ!$A$33:$A$776,$A206,СВЦЭМ!$B$33:$B$776,J$191)+'СЕТ СН'!$F$15</f>
        <v>134.59665405000001</v>
      </c>
      <c r="K206" s="36">
        <f>SUMIFS(СВЦЭМ!$E$33:$E$776,СВЦЭМ!$A$33:$A$776,$A206,СВЦЭМ!$B$33:$B$776,K$191)+'СЕТ СН'!$F$15</f>
        <v>132.05540926</v>
      </c>
      <c r="L206" s="36">
        <f>SUMIFS(СВЦЭМ!$E$33:$E$776,СВЦЭМ!$A$33:$A$776,$A206,СВЦЭМ!$B$33:$B$776,L$191)+'СЕТ СН'!$F$15</f>
        <v>132.79867049000001</v>
      </c>
      <c r="M206" s="36">
        <f>SUMIFS(СВЦЭМ!$E$33:$E$776,СВЦЭМ!$A$33:$A$776,$A206,СВЦЭМ!$B$33:$B$776,M$191)+'СЕТ СН'!$F$15</f>
        <v>135.53267416</v>
      </c>
      <c r="N206" s="36">
        <f>SUMIFS(СВЦЭМ!$E$33:$E$776,СВЦЭМ!$A$33:$A$776,$A206,СВЦЭМ!$B$33:$B$776,N$191)+'СЕТ СН'!$F$15</f>
        <v>128.24432200000001</v>
      </c>
      <c r="O206" s="36">
        <f>SUMIFS(СВЦЭМ!$E$33:$E$776,СВЦЭМ!$A$33:$A$776,$A206,СВЦЭМ!$B$33:$B$776,O$191)+'СЕТ СН'!$F$15</f>
        <v>125.09780816999999</v>
      </c>
      <c r="P206" s="36">
        <f>SUMIFS(СВЦЭМ!$E$33:$E$776,СВЦЭМ!$A$33:$A$776,$A206,СВЦЭМ!$B$33:$B$776,P$191)+'СЕТ СН'!$F$15</f>
        <v>123.39621079</v>
      </c>
      <c r="Q206" s="36">
        <f>SUMIFS(СВЦЭМ!$E$33:$E$776,СВЦЭМ!$A$33:$A$776,$A206,СВЦЭМ!$B$33:$B$776,Q$191)+'СЕТ СН'!$F$15</f>
        <v>122.51514752999999</v>
      </c>
      <c r="R206" s="36">
        <f>SUMIFS(СВЦЭМ!$E$33:$E$776,СВЦЭМ!$A$33:$A$776,$A206,СВЦЭМ!$B$33:$B$776,R$191)+'СЕТ СН'!$F$15</f>
        <v>121.92129824</v>
      </c>
      <c r="S206" s="36">
        <f>SUMIFS(СВЦЭМ!$E$33:$E$776,СВЦЭМ!$A$33:$A$776,$A206,СВЦЭМ!$B$33:$B$776,S$191)+'СЕТ СН'!$F$15</f>
        <v>123.05071031</v>
      </c>
      <c r="T206" s="36">
        <f>SUMIFS(СВЦЭМ!$E$33:$E$776,СВЦЭМ!$A$33:$A$776,$A206,СВЦЭМ!$B$33:$B$776,T$191)+'СЕТ СН'!$F$15</f>
        <v>126.39648121</v>
      </c>
      <c r="U206" s="36">
        <f>SUMIFS(СВЦЭМ!$E$33:$E$776,СВЦЭМ!$A$33:$A$776,$A206,СВЦЭМ!$B$33:$B$776,U$191)+'СЕТ СН'!$F$15</f>
        <v>116.54485889999999</v>
      </c>
      <c r="V206" s="36">
        <f>SUMIFS(СВЦЭМ!$E$33:$E$776,СВЦЭМ!$A$33:$A$776,$A206,СВЦЭМ!$B$33:$B$776,V$191)+'СЕТ СН'!$F$15</f>
        <v>117.06913733</v>
      </c>
      <c r="W206" s="36">
        <f>SUMIFS(СВЦЭМ!$E$33:$E$776,СВЦЭМ!$A$33:$A$776,$A206,СВЦЭМ!$B$33:$B$776,W$191)+'СЕТ СН'!$F$15</f>
        <v>120.16579781999999</v>
      </c>
      <c r="X206" s="36">
        <f>SUMIFS(СВЦЭМ!$E$33:$E$776,СВЦЭМ!$A$33:$A$776,$A206,СВЦЭМ!$B$33:$B$776,X$191)+'СЕТ СН'!$F$15</f>
        <v>118.79707618</v>
      </c>
      <c r="Y206" s="36">
        <f>SUMIFS(СВЦЭМ!$E$33:$E$776,СВЦЭМ!$A$33:$A$776,$A206,СВЦЭМ!$B$33:$B$776,Y$191)+'СЕТ СН'!$F$15</f>
        <v>120.92655483</v>
      </c>
    </row>
    <row r="207" spans="1:25" ht="15.75" x14ac:dyDescent="0.2">
      <c r="A207" s="35">
        <f t="shared" si="5"/>
        <v>43754</v>
      </c>
      <c r="B207" s="36">
        <f>SUMIFS(СВЦЭМ!$E$33:$E$776,СВЦЭМ!$A$33:$A$776,$A207,СВЦЭМ!$B$33:$B$776,B$191)+'СЕТ СН'!$F$15</f>
        <v>149.04127944000001</v>
      </c>
      <c r="C207" s="36">
        <f>SUMIFS(СВЦЭМ!$E$33:$E$776,СВЦЭМ!$A$33:$A$776,$A207,СВЦЭМ!$B$33:$B$776,C$191)+'СЕТ СН'!$F$15</f>
        <v>156.90808583</v>
      </c>
      <c r="D207" s="36">
        <f>SUMIFS(СВЦЭМ!$E$33:$E$776,СВЦЭМ!$A$33:$A$776,$A207,СВЦЭМ!$B$33:$B$776,D$191)+'СЕТ СН'!$F$15</f>
        <v>160.06931308</v>
      </c>
      <c r="E207" s="36">
        <f>SUMIFS(СВЦЭМ!$E$33:$E$776,СВЦЭМ!$A$33:$A$776,$A207,СВЦЭМ!$B$33:$B$776,E$191)+'СЕТ СН'!$F$15</f>
        <v>161.43028889999999</v>
      </c>
      <c r="F207" s="36">
        <f>SUMIFS(СВЦЭМ!$E$33:$E$776,СВЦЭМ!$A$33:$A$776,$A207,СВЦЭМ!$B$33:$B$776,F$191)+'СЕТ СН'!$F$15</f>
        <v>159.77081555999999</v>
      </c>
      <c r="G207" s="36">
        <f>SUMIFS(СВЦЭМ!$E$33:$E$776,СВЦЭМ!$A$33:$A$776,$A207,СВЦЭМ!$B$33:$B$776,G$191)+'СЕТ СН'!$F$15</f>
        <v>153.41916004000001</v>
      </c>
      <c r="H207" s="36">
        <f>SUMIFS(СВЦЭМ!$E$33:$E$776,СВЦЭМ!$A$33:$A$776,$A207,СВЦЭМ!$B$33:$B$776,H$191)+'СЕТ СН'!$F$15</f>
        <v>142.72772925000001</v>
      </c>
      <c r="I207" s="36">
        <f>SUMIFS(СВЦЭМ!$E$33:$E$776,СВЦЭМ!$A$33:$A$776,$A207,СВЦЭМ!$B$33:$B$776,I$191)+'СЕТ СН'!$F$15</f>
        <v>133.97963515000001</v>
      </c>
      <c r="J207" s="36">
        <f>SUMIFS(СВЦЭМ!$E$33:$E$776,СВЦЭМ!$A$33:$A$776,$A207,СВЦЭМ!$B$33:$B$776,J$191)+'СЕТ СН'!$F$15</f>
        <v>133.63524122999999</v>
      </c>
      <c r="K207" s="36">
        <f>SUMIFS(СВЦЭМ!$E$33:$E$776,СВЦЭМ!$A$33:$A$776,$A207,СВЦЭМ!$B$33:$B$776,K$191)+'СЕТ СН'!$F$15</f>
        <v>133.37646179999999</v>
      </c>
      <c r="L207" s="36">
        <f>SUMIFS(СВЦЭМ!$E$33:$E$776,СВЦЭМ!$A$33:$A$776,$A207,СВЦЭМ!$B$33:$B$776,L$191)+'СЕТ СН'!$F$15</f>
        <v>136.52818396000001</v>
      </c>
      <c r="M207" s="36">
        <f>SUMIFS(СВЦЭМ!$E$33:$E$776,СВЦЭМ!$A$33:$A$776,$A207,СВЦЭМ!$B$33:$B$776,M$191)+'СЕТ СН'!$F$15</f>
        <v>136.75436578</v>
      </c>
      <c r="N207" s="36">
        <f>SUMIFS(СВЦЭМ!$E$33:$E$776,СВЦЭМ!$A$33:$A$776,$A207,СВЦЭМ!$B$33:$B$776,N$191)+'СЕТ СН'!$F$15</f>
        <v>131.44949378000001</v>
      </c>
      <c r="O207" s="36">
        <f>SUMIFS(СВЦЭМ!$E$33:$E$776,СВЦЭМ!$A$33:$A$776,$A207,СВЦЭМ!$B$33:$B$776,O$191)+'СЕТ СН'!$F$15</f>
        <v>125.07912238</v>
      </c>
      <c r="P207" s="36">
        <f>SUMIFS(СВЦЭМ!$E$33:$E$776,СВЦЭМ!$A$33:$A$776,$A207,СВЦЭМ!$B$33:$B$776,P$191)+'СЕТ СН'!$F$15</f>
        <v>126.92963014999999</v>
      </c>
      <c r="Q207" s="36">
        <f>SUMIFS(СВЦЭМ!$E$33:$E$776,СВЦЭМ!$A$33:$A$776,$A207,СВЦЭМ!$B$33:$B$776,Q$191)+'СЕТ СН'!$F$15</f>
        <v>128.12008825000001</v>
      </c>
      <c r="R207" s="36">
        <f>SUMIFS(СВЦЭМ!$E$33:$E$776,СВЦЭМ!$A$33:$A$776,$A207,СВЦЭМ!$B$33:$B$776,R$191)+'СЕТ СН'!$F$15</f>
        <v>128.78063667000001</v>
      </c>
      <c r="S207" s="36">
        <f>SUMIFS(СВЦЭМ!$E$33:$E$776,СВЦЭМ!$A$33:$A$776,$A207,СВЦЭМ!$B$33:$B$776,S$191)+'СЕТ СН'!$F$15</f>
        <v>127.9132979</v>
      </c>
      <c r="T207" s="36">
        <f>SUMIFS(СВЦЭМ!$E$33:$E$776,СВЦЭМ!$A$33:$A$776,$A207,СВЦЭМ!$B$33:$B$776,T$191)+'СЕТ СН'!$F$15</f>
        <v>125.38570665</v>
      </c>
      <c r="U207" s="36">
        <f>SUMIFS(СВЦЭМ!$E$33:$E$776,СВЦЭМ!$A$33:$A$776,$A207,СВЦЭМ!$B$33:$B$776,U$191)+'СЕТ СН'!$F$15</f>
        <v>129.07953194999999</v>
      </c>
      <c r="V207" s="36">
        <f>SUMIFS(СВЦЭМ!$E$33:$E$776,СВЦЭМ!$A$33:$A$776,$A207,СВЦЭМ!$B$33:$B$776,V$191)+'СЕТ СН'!$F$15</f>
        <v>128.14559019000001</v>
      </c>
      <c r="W207" s="36">
        <f>SUMIFS(СВЦЭМ!$E$33:$E$776,СВЦЭМ!$A$33:$A$776,$A207,СВЦЭМ!$B$33:$B$776,W$191)+'СЕТ СН'!$F$15</f>
        <v>125.3479913</v>
      </c>
      <c r="X207" s="36">
        <f>SUMIFS(СВЦЭМ!$E$33:$E$776,СВЦЭМ!$A$33:$A$776,$A207,СВЦЭМ!$B$33:$B$776,X$191)+'СЕТ СН'!$F$15</f>
        <v>121.03868521</v>
      </c>
      <c r="Y207" s="36">
        <f>SUMIFS(СВЦЭМ!$E$33:$E$776,СВЦЭМ!$A$33:$A$776,$A207,СВЦЭМ!$B$33:$B$776,Y$191)+'СЕТ СН'!$F$15</f>
        <v>130.47757877000001</v>
      </c>
    </row>
    <row r="208" spans="1:25" ht="15.75" x14ac:dyDescent="0.2">
      <c r="A208" s="35">
        <f t="shared" si="5"/>
        <v>43755</v>
      </c>
      <c r="B208" s="36">
        <f>SUMIFS(СВЦЭМ!$E$33:$E$776,СВЦЭМ!$A$33:$A$776,$A208,СВЦЭМ!$B$33:$B$776,B$191)+'СЕТ СН'!$F$15</f>
        <v>144.69580823999999</v>
      </c>
      <c r="C208" s="36">
        <f>SUMIFS(СВЦЭМ!$E$33:$E$776,СВЦЭМ!$A$33:$A$776,$A208,СВЦЭМ!$B$33:$B$776,C$191)+'СЕТ СН'!$F$15</f>
        <v>156.24467985999999</v>
      </c>
      <c r="D208" s="36">
        <f>SUMIFS(СВЦЭМ!$E$33:$E$776,СВЦЭМ!$A$33:$A$776,$A208,СВЦЭМ!$B$33:$B$776,D$191)+'СЕТ СН'!$F$15</f>
        <v>164.43146032000001</v>
      </c>
      <c r="E208" s="36">
        <f>SUMIFS(СВЦЭМ!$E$33:$E$776,СВЦЭМ!$A$33:$A$776,$A208,СВЦЭМ!$B$33:$B$776,E$191)+'СЕТ СН'!$F$15</f>
        <v>169.58774095999999</v>
      </c>
      <c r="F208" s="36">
        <f>SUMIFS(СВЦЭМ!$E$33:$E$776,СВЦЭМ!$A$33:$A$776,$A208,СВЦЭМ!$B$33:$B$776,F$191)+'СЕТ СН'!$F$15</f>
        <v>171.19814327</v>
      </c>
      <c r="G208" s="36">
        <f>SUMIFS(СВЦЭМ!$E$33:$E$776,СВЦЭМ!$A$33:$A$776,$A208,СВЦЭМ!$B$33:$B$776,G$191)+'СЕТ СН'!$F$15</f>
        <v>166.93706710000001</v>
      </c>
      <c r="H208" s="36">
        <f>SUMIFS(СВЦЭМ!$E$33:$E$776,СВЦЭМ!$A$33:$A$776,$A208,СВЦЭМ!$B$33:$B$776,H$191)+'СЕТ СН'!$F$15</f>
        <v>156.98405105000001</v>
      </c>
      <c r="I208" s="36">
        <f>SUMIFS(СВЦЭМ!$E$33:$E$776,СВЦЭМ!$A$33:$A$776,$A208,СВЦЭМ!$B$33:$B$776,I$191)+'СЕТ СН'!$F$15</f>
        <v>143.36098476000001</v>
      </c>
      <c r="J208" s="36">
        <f>SUMIFS(СВЦЭМ!$E$33:$E$776,СВЦЭМ!$A$33:$A$776,$A208,СВЦЭМ!$B$33:$B$776,J$191)+'СЕТ СН'!$F$15</f>
        <v>144.56905302999999</v>
      </c>
      <c r="K208" s="36">
        <f>SUMIFS(СВЦЭМ!$E$33:$E$776,СВЦЭМ!$A$33:$A$776,$A208,СВЦЭМ!$B$33:$B$776,K$191)+'СЕТ СН'!$F$15</f>
        <v>143.65306113</v>
      </c>
      <c r="L208" s="36">
        <f>SUMIFS(СВЦЭМ!$E$33:$E$776,СВЦЭМ!$A$33:$A$776,$A208,СВЦЭМ!$B$33:$B$776,L$191)+'СЕТ СН'!$F$15</f>
        <v>142.84492940999999</v>
      </c>
      <c r="M208" s="36">
        <f>SUMIFS(СВЦЭМ!$E$33:$E$776,СВЦЭМ!$A$33:$A$776,$A208,СВЦЭМ!$B$33:$B$776,M$191)+'СЕТ СН'!$F$15</f>
        <v>144.16405280000001</v>
      </c>
      <c r="N208" s="36">
        <f>SUMIFS(СВЦЭМ!$E$33:$E$776,СВЦЭМ!$A$33:$A$776,$A208,СВЦЭМ!$B$33:$B$776,N$191)+'СЕТ СН'!$F$15</f>
        <v>137.69338931999999</v>
      </c>
      <c r="O208" s="36">
        <f>SUMIFS(СВЦЭМ!$E$33:$E$776,СВЦЭМ!$A$33:$A$776,$A208,СВЦЭМ!$B$33:$B$776,O$191)+'СЕТ СН'!$F$15</f>
        <v>129.69707776999999</v>
      </c>
      <c r="P208" s="36">
        <f>SUMIFS(СВЦЭМ!$E$33:$E$776,СВЦЭМ!$A$33:$A$776,$A208,СВЦЭМ!$B$33:$B$776,P$191)+'СЕТ СН'!$F$15</f>
        <v>130.96634327000001</v>
      </c>
      <c r="Q208" s="36">
        <f>SUMIFS(СВЦЭМ!$E$33:$E$776,СВЦЭМ!$A$33:$A$776,$A208,СВЦЭМ!$B$33:$B$776,Q$191)+'СЕТ СН'!$F$15</f>
        <v>130.15756779</v>
      </c>
      <c r="R208" s="36">
        <f>SUMIFS(СВЦЭМ!$E$33:$E$776,СВЦЭМ!$A$33:$A$776,$A208,СВЦЭМ!$B$33:$B$776,R$191)+'СЕТ СН'!$F$15</f>
        <v>130.83039880999999</v>
      </c>
      <c r="S208" s="36">
        <f>SUMIFS(СВЦЭМ!$E$33:$E$776,СВЦЭМ!$A$33:$A$776,$A208,СВЦЭМ!$B$33:$B$776,S$191)+'СЕТ СН'!$F$15</f>
        <v>130.59796829999999</v>
      </c>
      <c r="T208" s="36">
        <f>SUMIFS(СВЦЭМ!$E$33:$E$776,СВЦЭМ!$A$33:$A$776,$A208,СВЦЭМ!$B$33:$B$776,T$191)+'СЕТ СН'!$F$15</f>
        <v>125.91026199</v>
      </c>
      <c r="U208" s="36">
        <f>SUMIFS(СВЦЭМ!$E$33:$E$776,СВЦЭМ!$A$33:$A$776,$A208,СВЦЭМ!$B$33:$B$776,U$191)+'СЕТ СН'!$F$15</f>
        <v>124.73587881</v>
      </c>
      <c r="V208" s="36">
        <f>SUMIFS(СВЦЭМ!$E$33:$E$776,СВЦЭМ!$A$33:$A$776,$A208,СВЦЭМ!$B$33:$B$776,V$191)+'СЕТ СН'!$F$15</f>
        <v>122.57873073</v>
      </c>
      <c r="W208" s="36">
        <f>SUMIFS(СВЦЭМ!$E$33:$E$776,СВЦЭМ!$A$33:$A$776,$A208,СВЦЭМ!$B$33:$B$776,W$191)+'СЕТ СН'!$F$15</f>
        <v>123.97350269</v>
      </c>
      <c r="X208" s="36">
        <f>SUMIFS(СВЦЭМ!$E$33:$E$776,СВЦЭМ!$A$33:$A$776,$A208,СВЦЭМ!$B$33:$B$776,X$191)+'СЕТ СН'!$F$15</f>
        <v>127.78738121000001</v>
      </c>
      <c r="Y208" s="36">
        <f>SUMIFS(СВЦЭМ!$E$33:$E$776,СВЦЭМ!$A$33:$A$776,$A208,СВЦЭМ!$B$33:$B$776,Y$191)+'СЕТ СН'!$F$15</f>
        <v>136.15118636</v>
      </c>
    </row>
    <row r="209" spans="1:25" ht="15.75" x14ac:dyDescent="0.2">
      <c r="A209" s="35">
        <f t="shared" si="5"/>
        <v>43756</v>
      </c>
      <c r="B209" s="36">
        <f>SUMIFS(СВЦЭМ!$E$33:$E$776,СВЦЭМ!$A$33:$A$776,$A209,СВЦЭМ!$B$33:$B$776,B$191)+'СЕТ СН'!$F$15</f>
        <v>158.08149054</v>
      </c>
      <c r="C209" s="36">
        <f>SUMIFS(СВЦЭМ!$E$33:$E$776,СВЦЭМ!$A$33:$A$776,$A209,СВЦЭМ!$B$33:$B$776,C$191)+'СЕТ СН'!$F$15</f>
        <v>158.31269703999999</v>
      </c>
      <c r="D209" s="36">
        <f>SUMIFS(СВЦЭМ!$E$33:$E$776,СВЦЭМ!$A$33:$A$776,$A209,СВЦЭМ!$B$33:$B$776,D$191)+'СЕТ СН'!$F$15</f>
        <v>162.61983738999999</v>
      </c>
      <c r="E209" s="36">
        <f>SUMIFS(СВЦЭМ!$E$33:$E$776,СВЦЭМ!$A$33:$A$776,$A209,СВЦЭМ!$B$33:$B$776,E$191)+'СЕТ СН'!$F$15</f>
        <v>164.38672215</v>
      </c>
      <c r="F209" s="36">
        <f>SUMIFS(СВЦЭМ!$E$33:$E$776,СВЦЭМ!$A$33:$A$776,$A209,СВЦЭМ!$B$33:$B$776,F$191)+'СЕТ СН'!$F$15</f>
        <v>164.30590785999999</v>
      </c>
      <c r="G209" s="36">
        <f>SUMIFS(СВЦЭМ!$E$33:$E$776,СВЦЭМ!$A$33:$A$776,$A209,СВЦЭМ!$B$33:$B$776,G$191)+'СЕТ СН'!$F$15</f>
        <v>159.71615688</v>
      </c>
      <c r="H209" s="36">
        <f>SUMIFS(СВЦЭМ!$E$33:$E$776,СВЦЭМ!$A$33:$A$776,$A209,СВЦЭМ!$B$33:$B$776,H$191)+'СЕТ СН'!$F$15</f>
        <v>149.21093929</v>
      </c>
      <c r="I209" s="36">
        <f>SUMIFS(СВЦЭМ!$E$33:$E$776,СВЦЭМ!$A$33:$A$776,$A209,СВЦЭМ!$B$33:$B$776,I$191)+'СЕТ СН'!$F$15</f>
        <v>137.23691088000001</v>
      </c>
      <c r="J209" s="36">
        <f>SUMIFS(СВЦЭМ!$E$33:$E$776,СВЦЭМ!$A$33:$A$776,$A209,СВЦЭМ!$B$33:$B$776,J$191)+'СЕТ СН'!$F$15</f>
        <v>134.80411832999999</v>
      </c>
      <c r="K209" s="36">
        <f>SUMIFS(СВЦЭМ!$E$33:$E$776,СВЦЭМ!$A$33:$A$776,$A209,СВЦЭМ!$B$33:$B$776,K$191)+'СЕТ СН'!$F$15</f>
        <v>133.89949652999999</v>
      </c>
      <c r="L209" s="36">
        <f>SUMIFS(СВЦЭМ!$E$33:$E$776,СВЦЭМ!$A$33:$A$776,$A209,СВЦЭМ!$B$33:$B$776,L$191)+'СЕТ СН'!$F$15</f>
        <v>135.12070131999999</v>
      </c>
      <c r="M209" s="36">
        <f>SUMIFS(СВЦЭМ!$E$33:$E$776,СВЦЭМ!$A$33:$A$776,$A209,СВЦЭМ!$B$33:$B$776,M$191)+'СЕТ СН'!$F$15</f>
        <v>136.41731716999999</v>
      </c>
      <c r="N209" s="36">
        <f>SUMIFS(СВЦЭМ!$E$33:$E$776,СВЦЭМ!$A$33:$A$776,$A209,СВЦЭМ!$B$33:$B$776,N$191)+'СЕТ СН'!$F$15</f>
        <v>130.78842614999999</v>
      </c>
      <c r="O209" s="36">
        <f>SUMIFS(СВЦЭМ!$E$33:$E$776,СВЦЭМ!$A$33:$A$776,$A209,СВЦЭМ!$B$33:$B$776,O$191)+'СЕТ СН'!$F$15</f>
        <v>124.0979275</v>
      </c>
      <c r="P209" s="36">
        <f>SUMIFS(СВЦЭМ!$E$33:$E$776,СВЦЭМ!$A$33:$A$776,$A209,СВЦЭМ!$B$33:$B$776,P$191)+'СЕТ СН'!$F$15</f>
        <v>126.09627264</v>
      </c>
      <c r="Q209" s="36">
        <f>SUMIFS(СВЦЭМ!$E$33:$E$776,СВЦЭМ!$A$33:$A$776,$A209,СВЦЭМ!$B$33:$B$776,Q$191)+'СЕТ СН'!$F$15</f>
        <v>127.1163306</v>
      </c>
      <c r="R209" s="36">
        <f>SUMIFS(СВЦЭМ!$E$33:$E$776,СВЦЭМ!$A$33:$A$776,$A209,СВЦЭМ!$B$33:$B$776,R$191)+'СЕТ СН'!$F$15</f>
        <v>125.19502673</v>
      </c>
      <c r="S209" s="36">
        <f>SUMIFS(СВЦЭМ!$E$33:$E$776,СВЦЭМ!$A$33:$A$776,$A209,СВЦЭМ!$B$33:$B$776,S$191)+'СЕТ СН'!$F$15</f>
        <v>123.35065471</v>
      </c>
      <c r="T209" s="36">
        <f>SUMIFS(СВЦЭМ!$E$33:$E$776,СВЦЭМ!$A$33:$A$776,$A209,СВЦЭМ!$B$33:$B$776,T$191)+'СЕТ СН'!$F$15</f>
        <v>124.00024036000001</v>
      </c>
      <c r="U209" s="36">
        <f>SUMIFS(СВЦЭМ!$E$33:$E$776,СВЦЭМ!$A$33:$A$776,$A209,СВЦЭМ!$B$33:$B$776,U$191)+'СЕТ СН'!$F$15</f>
        <v>124.37832715</v>
      </c>
      <c r="V209" s="36">
        <f>SUMIFS(СВЦЭМ!$E$33:$E$776,СВЦЭМ!$A$33:$A$776,$A209,СВЦЭМ!$B$33:$B$776,V$191)+'СЕТ СН'!$F$15</f>
        <v>123.21893896</v>
      </c>
      <c r="W209" s="36">
        <f>SUMIFS(СВЦЭМ!$E$33:$E$776,СВЦЭМ!$A$33:$A$776,$A209,СВЦЭМ!$B$33:$B$776,W$191)+'СЕТ СН'!$F$15</f>
        <v>127.36151522</v>
      </c>
      <c r="X209" s="36">
        <f>SUMIFS(СВЦЭМ!$E$33:$E$776,СВЦЭМ!$A$33:$A$776,$A209,СВЦЭМ!$B$33:$B$776,X$191)+'СЕТ СН'!$F$15</f>
        <v>130.60115425000001</v>
      </c>
      <c r="Y209" s="36">
        <f>SUMIFS(СВЦЭМ!$E$33:$E$776,СВЦЭМ!$A$33:$A$776,$A209,СВЦЭМ!$B$33:$B$776,Y$191)+'СЕТ СН'!$F$15</f>
        <v>139.38740644999999</v>
      </c>
    </row>
    <row r="210" spans="1:25" ht="15.75" x14ac:dyDescent="0.2">
      <c r="A210" s="35">
        <f t="shared" si="5"/>
        <v>43757</v>
      </c>
      <c r="B210" s="36">
        <f>SUMIFS(СВЦЭМ!$E$33:$E$776,СВЦЭМ!$A$33:$A$776,$A210,СВЦЭМ!$B$33:$B$776,B$191)+'СЕТ СН'!$F$15</f>
        <v>147.93886531999999</v>
      </c>
      <c r="C210" s="36">
        <f>SUMIFS(СВЦЭМ!$E$33:$E$776,СВЦЭМ!$A$33:$A$776,$A210,СВЦЭМ!$B$33:$B$776,C$191)+'СЕТ СН'!$F$15</f>
        <v>157.41622035</v>
      </c>
      <c r="D210" s="36">
        <f>SUMIFS(СВЦЭМ!$E$33:$E$776,СВЦЭМ!$A$33:$A$776,$A210,СВЦЭМ!$B$33:$B$776,D$191)+'СЕТ СН'!$F$15</f>
        <v>156.53231640000001</v>
      </c>
      <c r="E210" s="36">
        <f>SUMIFS(СВЦЭМ!$E$33:$E$776,СВЦЭМ!$A$33:$A$776,$A210,СВЦЭМ!$B$33:$B$776,E$191)+'СЕТ СН'!$F$15</f>
        <v>156.32368923000001</v>
      </c>
      <c r="F210" s="36">
        <f>SUMIFS(СВЦЭМ!$E$33:$E$776,СВЦЭМ!$A$33:$A$776,$A210,СВЦЭМ!$B$33:$B$776,F$191)+'СЕТ СН'!$F$15</f>
        <v>155.25548115000001</v>
      </c>
      <c r="G210" s="36">
        <f>SUMIFS(СВЦЭМ!$E$33:$E$776,СВЦЭМ!$A$33:$A$776,$A210,СВЦЭМ!$B$33:$B$776,G$191)+'СЕТ СН'!$F$15</f>
        <v>153.14062340999999</v>
      </c>
      <c r="H210" s="36">
        <f>SUMIFS(СВЦЭМ!$E$33:$E$776,СВЦЭМ!$A$33:$A$776,$A210,СВЦЭМ!$B$33:$B$776,H$191)+'СЕТ СН'!$F$15</f>
        <v>147.05201417000001</v>
      </c>
      <c r="I210" s="36">
        <f>SUMIFS(СВЦЭМ!$E$33:$E$776,СВЦЭМ!$A$33:$A$776,$A210,СВЦЭМ!$B$33:$B$776,I$191)+'СЕТ СН'!$F$15</f>
        <v>141.62380691000001</v>
      </c>
      <c r="J210" s="36">
        <f>SUMIFS(СВЦЭМ!$E$33:$E$776,СВЦЭМ!$A$33:$A$776,$A210,СВЦЭМ!$B$33:$B$776,J$191)+'СЕТ СН'!$F$15</f>
        <v>136.20652254000001</v>
      </c>
      <c r="K210" s="36">
        <f>SUMIFS(СВЦЭМ!$E$33:$E$776,СВЦЭМ!$A$33:$A$776,$A210,СВЦЭМ!$B$33:$B$776,K$191)+'СЕТ СН'!$F$15</f>
        <v>134.46733427999999</v>
      </c>
      <c r="L210" s="36">
        <f>SUMIFS(СВЦЭМ!$E$33:$E$776,СВЦЭМ!$A$33:$A$776,$A210,СВЦЭМ!$B$33:$B$776,L$191)+'СЕТ СН'!$F$15</f>
        <v>131.96577013999999</v>
      </c>
      <c r="M210" s="36">
        <f>SUMIFS(СВЦЭМ!$E$33:$E$776,СВЦЭМ!$A$33:$A$776,$A210,СВЦЭМ!$B$33:$B$776,M$191)+'СЕТ СН'!$F$15</f>
        <v>130.98177609000001</v>
      </c>
      <c r="N210" s="36">
        <f>SUMIFS(СВЦЭМ!$E$33:$E$776,СВЦЭМ!$A$33:$A$776,$A210,СВЦЭМ!$B$33:$B$776,N$191)+'СЕТ СН'!$F$15</f>
        <v>128.07256139</v>
      </c>
      <c r="O210" s="36">
        <f>SUMIFS(СВЦЭМ!$E$33:$E$776,СВЦЭМ!$A$33:$A$776,$A210,СВЦЭМ!$B$33:$B$776,O$191)+'СЕТ СН'!$F$15</f>
        <v>123.75514774</v>
      </c>
      <c r="P210" s="36">
        <f>SUMIFS(СВЦЭМ!$E$33:$E$776,СВЦЭМ!$A$33:$A$776,$A210,СВЦЭМ!$B$33:$B$776,P$191)+'СЕТ СН'!$F$15</f>
        <v>125.42240366999999</v>
      </c>
      <c r="Q210" s="36">
        <f>SUMIFS(СВЦЭМ!$E$33:$E$776,СВЦЭМ!$A$33:$A$776,$A210,СВЦЭМ!$B$33:$B$776,Q$191)+'СЕТ СН'!$F$15</f>
        <v>126.01012148</v>
      </c>
      <c r="R210" s="36">
        <f>SUMIFS(СВЦЭМ!$E$33:$E$776,СВЦЭМ!$A$33:$A$776,$A210,СВЦЭМ!$B$33:$B$776,R$191)+'СЕТ СН'!$F$15</f>
        <v>124.20336635</v>
      </c>
      <c r="S210" s="36">
        <f>SUMIFS(СВЦЭМ!$E$33:$E$776,СВЦЭМ!$A$33:$A$776,$A210,СВЦЭМ!$B$33:$B$776,S$191)+'СЕТ СН'!$F$15</f>
        <v>122.83148111</v>
      </c>
      <c r="T210" s="36">
        <f>SUMIFS(СВЦЭМ!$E$33:$E$776,СВЦЭМ!$A$33:$A$776,$A210,СВЦЭМ!$B$33:$B$776,T$191)+'СЕТ СН'!$F$15</f>
        <v>120.05565498999999</v>
      </c>
      <c r="U210" s="36">
        <f>SUMIFS(СВЦЭМ!$E$33:$E$776,СВЦЭМ!$A$33:$A$776,$A210,СВЦЭМ!$B$33:$B$776,U$191)+'СЕТ СН'!$F$15</f>
        <v>123.05786659</v>
      </c>
      <c r="V210" s="36">
        <f>SUMIFS(СВЦЭМ!$E$33:$E$776,СВЦЭМ!$A$33:$A$776,$A210,СВЦЭМ!$B$33:$B$776,V$191)+'СЕТ СН'!$F$15</f>
        <v>120.85802006999999</v>
      </c>
      <c r="W210" s="36">
        <f>SUMIFS(СВЦЭМ!$E$33:$E$776,СВЦЭМ!$A$33:$A$776,$A210,СВЦЭМ!$B$33:$B$776,W$191)+'СЕТ СН'!$F$15</f>
        <v>122.47884356</v>
      </c>
      <c r="X210" s="36">
        <f>SUMIFS(СВЦЭМ!$E$33:$E$776,СВЦЭМ!$A$33:$A$776,$A210,СВЦЭМ!$B$33:$B$776,X$191)+'СЕТ СН'!$F$15</f>
        <v>126.30536013</v>
      </c>
      <c r="Y210" s="36">
        <f>SUMIFS(СВЦЭМ!$E$33:$E$776,СВЦЭМ!$A$33:$A$776,$A210,СВЦЭМ!$B$33:$B$776,Y$191)+'СЕТ СН'!$F$15</f>
        <v>135.86681655999999</v>
      </c>
    </row>
    <row r="211" spans="1:25" ht="15.75" x14ac:dyDescent="0.2">
      <c r="A211" s="35">
        <f t="shared" si="5"/>
        <v>43758</v>
      </c>
      <c r="B211" s="36">
        <f>SUMIFS(СВЦЭМ!$E$33:$E$776,СВЦЭМ!$A$33:$A$776,$A211,СВЦЭМ!$B$33:$B$776,B$191)+'СЕТ СН'!$F$15</f>
        <v>146.97038792999999</v>
      </c>
      <c r="C211" s="36">
        <f>SUMIFS(СВЦЭМ!$E$33:$E$776,СВЦЭМ!$A$33:$A$776,$A211,СВЦЭМ!$B$33:$B$776,C$191)+'СЕТ СН'!$F$15</f>
        <v>154.93735683</v>
      </c>
      <c r="D211" s="36">
        <f>SUMIFS(СВЦЭМ!$E$33:$E$776,СВЦЭМ!$A$33:$A$776,$A211,СВЦЭМ!$B$33:$B$776,D$191)+'СЕТ СН'!$F$15</f>
        <v>159.11938024</v>
      </c>
      <c r="E211" s="36">
        <f>SUMIFS(СВЦЭМ!$E$33:$E$776,СВЦЭМ!$A$33:$A$776,$A211,СВЦЭМ!$B$33:$B$776,E$191)+'СЕТ СН'!$F$15</f>
        <v>160.50155083000001</v>
      </c>
      <c r="F211" s="36">
        <f>SUMIFS(СВЦЭМ!$E$33:$E$776,СВЦЭМ!$A$33:$A$776,$A211,СВЦЭМ!$B$33:$B$776,F$191)+'СЕТ СН'!$F$15</f>
        <v>160.34830843</v>
      </c>
      <c r="G211" s="36">
        <f>SUMIFS(СВЦЭМ!$E$33:$E$776,СВЦЭМ!$A$33:$A$776,$A211,СВЦЭМ!$B$33:$B$776,G$191)+'СЕТ СН'!$F$15</f>
        <v>155.76825547000001</v>
      </c>
      <c r="H211" s="36">
        <f>SUMIFS(СВЦЭМ!$E$33:$E$776,СВЦЭМ!$A$33:$A$776,$A211,СВЦЭМ!$B$33:$B$776,H$191)+'СЕТ СН'!$F$15</f>
        <v>153.72414133999999</v>
      </c>
      <c r="I211" s="36">
        <f>SUMIFS(СВЦЭМ!$E$33:$E$776,СВЦЭМ!$A$33:$A$776,$A211,СВЦЭМ!$B$33:$B$776,I$191)+'СЕТ СН'!$F$15</f>
        <v>148.49935982</v>
      </c>
      <c r="J211" s="36">
        <f>SUMIFS(СВЦЭМ!$E$33:$E$776,СВЦЭМ!$A$33:$A$776,$A211,СВЦЭМ!$B$33:$B$776,J$191)+'СЕТ СН'!$F$15</f>
        <v>137.57370746999999</v>
      </c>
      <c r="K211" s="36">
        <f>SUMIFS(СВЦЭМ!$E$33:$E$776,СВЦЭМ!$A$33:$A$776,$A211,СВЦЭМ!$B$33:$B$776,K$191)+'СЕТ СН'!$F$15</f>
        <v>132.83211401</v>
      </c>
      <c r="L211" s="36">
        <f>SUMIFS(СВЦЭМ!$E$33:$E$776,СВЦЭМ!$A$33:$A$776,$A211,СВЦЭМ!$B$33:$B$776,L$191)+'СЕТ СН'!$F$15</f>
        <v>133.68402327000001</v>
      </c>
      <c r="M211" s="36">
        <f>SUMIFS(СВЦЭМ!$E$33:$E$776,СВЦЭМ!$A$33:$A$776,$A211,СВЦЭМ!$B$33:$B$776,M$191)+'СЕТ СН'!$F$15</f>
        <v>134.27488269</v>
      </c>
      <c r="N211" s="36">
        <f>SUMIFS(СВЦЭМ!$E$33:$E$776,СВЦЭМ!$A$33:$A$776,$A211,СВЦЭМ!$B$33:$B$776,N$191)+'СЕТ СН'!$F$15</f>
        <v>126.39270996</v>
      </c>
      <c r="O211" s="36">
        <f>SUMIFS(СВЦЭМ!$E$33:$E$776,СВЦЭМ!$A$33:$A$776,$A211,СВЦЭМ!$B$33:$B$776,O$191)+'СЕТ СН'!$F$15</f>
        <v>124.91347168</v>
      </c>
      <c r="P211" s="36">
        <f>SUMIFS(СВЦЭМ!$E$33:$E$776,СВЦЭМ!$A$33:$A$776,$A211,СВЦЭМ!$B$33:$B$776,P$191)+'СЕТ СН'!$F$15</f>
        <v>126.45600113</v>
      </c>
      <c r="Q211" s="36">
        <f>SUMIFS(СВЦЭМ!$E$33:$E$776,СВЦЭМ!$A$33:$A$776,$A211,СВЦЭМ!$B$33:$B$776,Q$191)+'СЕТ СН'!$F$15</f>
        <v>125.90018307</v>
      </c>
      <c r="R211" s="36">
        <f>SUMIFS(СВЦЭМ!$E$33:$E$776,СВЦЭМ!$A$33:$A$776,$A211,СВЦЭМ!$B$33:$B$776,R$191)+'СЕТ СН'!$F$15</f>
        <v>126.08774457</v>
      </c>
      <c r="S211" s="36">
        <f>SUMIFS(СВЦЭМ!$E$33:$E$776,СВЦЭМ!$A$33:$A$776,$A211,СВЦЭМ!$B$33:$B$776,S$191)+'СЕТ СН'!$F$15</f>
        <v>125.21241319000001</v>
      </c>
      <c r="T211" s="36">
        <f>SUMIFS(СВЦЭМ!$E$33:$E$776,СВЦЭМ!$A$33:$A$776,$A211,СВЦЭМ!$B$33:$B$776,T$191)+'СЕТ СН'!$F$15</f>
        <v>123.51359626</v>
      </c>
      <c r="U211" s="36">
        <f>SUMIFS(СВЦЭМ!$E$33:$E$776,СВЦЭМ!$A$33:$A$776,$A211,СВЦЭМ!$B$33:$B$776,U$191)+'СЕТ СН'!$F$15</f>
        <v>124.46455868</v>
      </c>
      <c r="V211" s="36">
        <f>SUMIFS(СВЦЭМ!$E$33:$E$776,СВЦЭМ!$A$33:$A$776,$A211,СВЦЭМ!$B$33:$B$776,V$191)+'СЕТ СН'!$F$15</f>
        <v>121.80841069</v>
      </c>
      <c r="W211" s="36">
        <f>SUMIFS(СВЦЭМ!$E$33:$E$776,СВЦЭМ!$A$33:$A$776,$A211,СВЦЭМ!$B$33:$B$776,W$191)+'СЕТ СН'!$F$15</f>
        <v>120.43223439</v>
      </c>
      <c r="X211" s="36">
        <f>SUMIFS(СВЦЭМ!$E$33:$E$776,СВЦЭМ!$A$33:$A$776,$A211,СВЦЭМ!$B$33:$B$776,X$191)+'СЕТ СН'!$F$15</f>
        <v>122.1452151</v>
      </c>
      <c r="Y211" s="36">
        <f>SUMIFS(СВЦЭМ!$E$33:$E$776,СВЦЭМ!$A$33:$A$776,$A211,СВЦЭМ!$B$33:$B$776,Y$191)+'СЕТ СН'!$F$15</f>
        <v>131.14223236000001</v>
      </c>
    </row>
    <row r="212" spans="1:25" ht="15.75" x14ac:dyDescent="0.2">
      <c r="A212" s="35">
        <f t="shared" si="5"/>
        <v>43759</v>
      </c>
      <c r="B212" s="36">
        <f>SUMIFS(СВЦЭМ!$E$33:$E$776,СВЦЭМ!$A$33:$A$776,$A212,СВЦЭМ!$B$33:$B$776,B$191)+'СЕТ СН'!$F$15</f>
        <v>150.14344541</v>
      </c>
      <c r="C212" s="36">
        <f>SUMIFS(СВЦЭМ!$E$33:$E$776,СВЦЭМ!$A$33:$A$776,$A212,СВЦЭМ!$B$33:$B$776,C$191)+'СЕТ СН'!$F$15</f>
        <v>158.39691508000001</v>
      </c>
      <c r="D212" s="36">
        <f>SUMIFS(СВЦЭМ!$E$33:$E$776,СВЦЭМ!$A$33:$A$776,$A212,СВЦЭМ!$B$33:$B$776,D$191)+'СЕТ СН'!$F$15</f>
        <v>162.32686157000001</v>
      </c>
      <c r="E212" s="36">
        <f>SUMIFS(СВЦЭМ!$E$33:$E$776,СВЦЭМ!$A$33:$A$776,$A212,СВЦЭМ!$B$33:$B$776,E$191)+'СЕТ СН'!$F$15</f>
        <v>163.51050547</v>
      </c>
      <c r="F212" s="36">
        <f>SUMIFS(СВЦЭМ!$E$33:$E$776,СВЦЭМ!$A$33:$A$776,$A212,СВЦЭМ!$B$33:$B$776,F$191)+'СЕТ СН'!$F$15</f>
        <v>163.25936161999999</v>
      </c>
      <c r="G212" s="36">
        <f>SUMIFS(СВЦЭМ!$E$33:$E$776,СВЦЭМ!$A$33:$A$776,$A212,СВЦЭМ!$B$33:$B$776,G$191)+'СЕТ СН'!$F$15</f>
        <v>158.77757004</v>
      </c>
      <c r="H212" s="36">
        <f>SUMIFS(СВЦЭМ!$E$33:$E$776,СВЦЭМ!$A$33:$A$776,$A212,СВЦЭМ!$B$33:$B$776,H$191)+'СЕТ СН'!$F$15</f>
        <v>152.36531832</v>
      </c>
      <c r="I212" s="36">
        <f>SUMIFS(СВЦЭМ!$E$33:$E$776,СВЦЭМ!$A$33:$A$776,$A212,СВЦЭМ!$B$33:$B$776,I$191)+'СЕТ СН'!$F$15</f>
        <v>144.73162275000001</v>
      </c>
      <c r="J212" s="36">
        <f>SUMIFS(СВЦЭМ!$E$33:$E$776,СВЦЭМ!$A$33:$A$776,$A212,СВЦЭМ!$B$33:$B$776,J$191)+'СЕТ СН'!$F$15</f>
        <v>141.42011751999999</v>
      </c>
      <c r="K212" s="36">
        <f>SUMIFS(СВЦЭМ!$E$33:$E$776,СВЦЭМ!$A$33:$A$776,$A212,СВЦЭМ!$B$33:$B$776,K$191)+'СЕТ СН'!$F$15</f>
        <v>139.23309762</v>
      </c>
      <c r="L212" s="36">
        <f>SUMIFS(СВЦЭМ!$E$33:$E$776,СВЦЭМ!$A$33:$A$776,$A212,СВЦЭМ!$B$33:$B$776,L$191)+'СЕТ СН'!$F$15</f>
        <v>137.20012396000001</v>
      </c>
      <c r="M212" s="36">
        <f>SUMIFS(СВЦЭМ!$E$33:$E$776,СВЦЭМ!$A$33:$A$776,$A212,СВЦЭМ!$B$33:$B$776,M$191)+'СЕТ СН'!$F$15</f>
        <v>137.81671333</v>
      </c>
      <c r="N212" s="36">
        <f>SUMIFS(СВЦЭМ!$E$33:$E$776,СВЦЭМ!$A$33:$A$776,$A212,СВЦЭМ!$B$33:$B$776,N$191)+'СЕТ СН'!$F$15</f>
        <v>130.41448675999999</v>
      </c>
      <c r="O212" s="36">
        <f>SUMIFS(СВЦЭМ!$E$33:$E$776,СВЦЭМ!$A$33:$A$776,$A212,СВЦЭМ!$B$33:$B$776,O$191)+'СЕТ СН'!$F$15</f>
        <v>123.75794211</v>
      </c>
      <c r="P212" s="36">
        <f>SUMIFS(СВЦЭМ!$E$33:$E$776,СВЦЭМ!$A$33:$A$776,$A212,СВЦЭМ!$B$33:$B$776,P$191)+'СЕТ СН'!$F$15</f>
        <v>124.29458859</v>
      </c>
      <c r="Q212" s="36">
        <f>SUMIFS(СВЦЭМ!$E$33:$E$776,СВЦЭМ!$A$33:$A$776,$A212,СВЦЭМ!$B$33:$B$776,Q$191)+'СЕТ СН'!$F$15</f>
        <v>124.43276459000001</v>
      </c>
      <c r="R212" s="36">
        <f>SUMIFS(СВЦЭМ!$E$33:$E$776,СВЦЭМ!$A$33:$A$776,$A212,СВЦЭМ!$B$33:$B$776,R$191)+'СЕТ СН'!$F$15</f>
        <v>123.75907723</v>
      </c>
      <c r="S212" s="36">
        <f>SUMIFS(СВЦЭМ!$E$33:$E$776,СВЦЭМ!$A$33:$A$776,$A212,СВЦЭМ!$B$33:$B$776,S$191)+'СЕТ СН'!$F$15</f>
        <v>124.60246761000001</v>
      </c>
      <c r="T212" s="36">
        <f>SUMIFS(СВЦЭМ!$E$33:$E$776,СВЦЭМ!$A$33:$A$776,$A212,СВЦЭМ!$B$33:$B$776,T$191)+'СЕТ СН'!$F$15</f>
        <v>122.70639568</v>
      </c>
      <c r="U212" s="36">
        <f>SUMIFS(СВЦЭМ!$E$33:$E$776,СВЦЭМ!$A$33:$A$776,$A212,СВЦЭМ!$B$33:$B$776,U$191)+'СЕТ СН'!$F$15</f>
        <v>122.198426</v>
      </c>
      <c r="V212" s="36">
        <f>SUMIFS(СВЦЭМ!$E$33:$E$776,СВЦЭМ!$A$33:$A$776,$A212,СВЦЭМ!$B$33:$B$776,V$191)+'СЕТ СН'!$F$15</f>
        <v>121.62905867000001</v>
      </c>
      <c r="W212" s="36">
        <f>SUMIFS(СВЦЭМ!$E$33:$E$776,СВЦЭМ!$A$33:$A$776,$A212,СВЦЭМ!$B$33:$B$776,W$191)+'СЕТ СН'!$F$15</f>
        <v>126.94665976</v>
      </c>
      <c r="X212" s="36">
        <f>SUMIFS(СВЦЭМ!$E$33:$E$776,СВЦЭМ!$A$33:$A$776,$A212,СВЦЭМ!$B$33:$B$776,X$191)+'СЕТ СН'!$F$15</f>
        <v>128.01526996999999</v>
      </c>
      <c r="Y212" s="36">
        <f>SUMIFS(СВЦЭМ!$E$33:$E$776,СВЦЭМ!$A$33:$A$776,$A212,СВЦЭМ!$B$33:$B$776,Y$191)+'СЕТ СН'!$F$15</f>
        <v>136.61534419</v>
      </c>
    </row>
    <row r="213" spans="1:25" ht="15.75" x14ac:dyDescent="0.2">
      <c r="A213" s="35">
        <f t="shared" si="5"/>
        <v>43760</v>
      </c>
      <c r="B213" s="36">
        <f>SUMIFS(СВЦЭМ!$E$33:$E$776,СВЦЭМ!$A$33:$A$776,$A213,СВЦЭМ!$B$33:$B$776,B$191)+'СЕТ СН'!$F$15</f>
        <v>156.21932286000001</v>
      </c>
      <c r="C213" s="36">
        <f>SUMIFS(СВЦЭМ!$E$33:$E$776,СВЦЭМ!$A$33:$A$776,$A213,СВЦЭМ!$B$33:$B$776,C$191)+'СЕТ СН'!$F$15</f>
        <v>164.20787582</v>
      </c>
      <c r="D213" s="36">
        <f>SUMIFS(СВЦЭМ!$E$33:$E$776,СВЦЭМ!$A$33:$A$776,$A213,СВЦЭМ!$B$33:$B$776,D$191)+'СЕТ СН'!$F$15</f>
        <v>167.91493711000001</v>
      </c>
      <c r="E213" s="36">
        <f>SUMIFS(СВЦЭМ!$E$33:$E$776,СВЦЭМ!$A$33:$A$776,$A213,СВЦЭМ!$B$33:$B$776,E$191)+'СЕТ СН'!$F$15</f>
        <v>167.80779471</v>
      </c>
      <c r="F213" s="36">
        <f>SUMIFS(СВЦЭМ!$E$33:$E$776,СВЦЭМ!$A$33:$A$776,$A213,СВЦЭМ!$B$33:$B$776,F$191)+'СЕТ СН'!$F$15</f>
        <v>167.05443528000001</v>
      </c>
      <c r="G213" s="36">
        <f>SUMIFS(СВЦЭМ!$E$33:$E$776,СВЦЭМ!$A$33:$A$776,$A213,СВЦЭМ!$B$33:$B$776,G$191)+'СЕТ СН'!$F$15</f>
        <v>163.58278555000001</v>
      </c>
      <c r="H213" s="36">
        <f>SUMIFS(СВЦЭМ!$E$33:$E$776,СВЦЭМ!$A$33:$A$776,$A213,СВЦЭМ!$B$33:$B$776,H$191)+'СЕТ СН'!$F$15</f>
        <v>151.57128072</v>
      </c>
      <c r="I213" s="36">
        <f>SUMIFS(СВЦЭМ!$E$33:$E$776,СВЦЭМ!$A$33:$A$776,$A213,СВЦЭМ!$B$33:$B$776,I$191)+'СЕТ СН'!$F$15</f>
        <v>143.01220090999999</v>
      </c>
      <c r="J213" s="36">
        <f>SUMIFS(СВЦЭМ!$E$33:$E$776,СВЦЭМ!$A$33:$A$776,$A213,СВЦЭМ!$B$33:$B$776,J$191)+'СЕТ СН'!$F$15</f>
        <v>139.34442032000001</v>
      </c>
      <c r="K213" s="36">
        <f>SUMIFS(СВЦЭМ!$E$33:$E$776,СВЦЭМ!$A$33:$A$776,$A213,СВЦЭМ!$B$33:$B$776,K$191)+'СЕТ СН'!$F$15</f>
        <v>135.56762148000001</v>
      </c>
      <c r="L213" s="36">
        <f>SUMIFS(СВЦЭМ!$E$33:$E$776,СВЦЭМ!$A$33:$A$776,$A213,СВЦЭМ!$B$33:$B$776,L$191)+'СЕТ СН'!$F$15</f>
        <v>135.43659529000001</v>
      </c>
      <c r="M213" s="36">
        <f>SUMIFS(СВЦЭМ!$E$33:$E$776,СВЦЭМ!$A$33:$A$776,$A213,СВЦЭМ!$B$33:$B$776,M$191)+'СЕТ СН'!$F$15</f>
        <v>136.54523341000001</v>
      </c>
      <c r="N213" s="36">
        <f>SUMIFS(СВЦЭМ!$E$33:$E$776,СВЦЭМ!$A$33:$A$776,$A213,СВЦЭМ!$B$33:$B$776,N$191)+'СЕТ СН'!$F$15</f>
        <v>130.11518083000001</v>
      </c>
      <c r="O213" s="36">
        <f>SUMIFS(СВЦЭМ!$E$33:$E$776,СВЦЭМ!$A$33:$A$776,$A213,СВЦЭМ!$B$33:$B$776,O$191)+'СЕТ СН'!$F$15</f>
        <v>127.15018181000001</v>
      </c>
      <c r="P213" s="36">
        <f>SUMIFS(СВЦЭМ!$E$33:$E$776,СВЦЭМ!$A$33:$A$776,$A213,СВЦЭМ!$B$33:$B$776,P$191)+'СЕТ СН'!$F$15</f>
        <v>128.28874741999999</v>
      </c>
      <c r="Q213" s="36">
        <f>SUMIFS(СВЦЭМ!$E$33:$E$776,СВЦЭМ!$A$33:$A$776,$A213,СВЦЭМ!$B$33:$B$776,Q$191)+'СЕТ СН'!$F$15</f>
        <v>129.12837837000001</v>
      </c>
      <c r="R213" s="36">
        <f>SUMIFS(СВЦЭМ!$E$33:$E$776,СВЦЭМ!$A$33:$A$776,$A213,СВЦЭМ!$B$33:$B$776,R$191)+'СЕТ СН'!$F$15</f>
        <v>126.92337816</v>
      </c>
      <c r="S213" s="36">
        <f>SUMIFS(СВЦЭМ!$E$33:$E$776,СВЦЭМ!$A$33:$A$776,$A213,СВЦЭМ!$B$33:$B$776,S$191)+'СЕТ СН'!$F$15</f>
        <v>124.16567288</v>
      </c>
      <c r="T213" s="36">
        <f>SUMIFS(СВЦЭМ!$E$33:$E$776,СВЦЭМ!$A$33:$A$776,$A213,СВЦЭМ!$B$33:$B$776,T$191)+'СЕТ СН'!$F$15</f>
        <v>119.41193364999999</v>
      </c>
      <c r="U213" s="36">
        <f>SUMIFS(СВЦЭМ!$E$33:$E$776,СВЦЭМ!$A$33:$A$776,$A213,СВЦЭМ!$B$33:$B$776,U$191)+'СЕТ СН'!$F$15</f>
        <v>116.80696937</v>
      </c>
      <c r="V213" s="36">
        <f>SUMIFS(СВЦЭМ!$E$33:$E$776,СВЦЭМ!$A$33:$A$776,$A213,СВЦЭМ!$B$33:$B$776,V$191)+'СЕТ СН'!$F$15</f>
        <v>117.17711448</v>
      </c>
      <c r="W213" s="36">
        <f>SUMIFS(СВЦЭМ!$E$33:$E$776,СВЦЭМ!$A$33:$A$776,$A213,СВЦЭМ!$B$33:$B$776,W$191)+'СЕТ СН'!$F$15</f>
        <v>118.60347736999999</v>
      </c>
      <c r="X213" s="36">
        <f>SUMIFS(СВЦЭМ!$E$33:$E$776,СВЦЭМ!$A$33:$A$776,$A213,СВЦЭМ!$B$33:$B$776,X$191)+'СЕТ СН'!$F$15</f>
        <v>123.74119715</v>
      </c>
      <c r="Y213" s="36">
        <f>SUMIFS(СВЦЭМ!$E$33:$E$776,СВЦЭМ!$A$33:$A$776,$A213,СВЦЭМ!$B$33:$B$776,Y$191)+'СЕТ СН'!$F$15</f>
        <v>134.1080714</v>
      </c>
    </row>
    <row r="214" spans="1:25" ht="15.75" x14ac:dyDescent="0.2">
      <c r="A214" s="35">
        <f t="shared" si="5"/>
        <v>43761</v>
      </c>
      <c r="B214" s="36">
        <f>SUMIFS(СВЦЭМ!$E$33:$E$776,СВЦЭМ!$A$33:$A$776,$A214,СВЦЭМ!$B$33:$B$776,B$191)+'СЕТ СН'!$F$15</f>
        <v>149.95500329999999</v>
      </c>
      <c r="C214" s="36">
        <f>SUMIFS(СВЦЭМ!$E$33:$E$776,СВЦЭМ!$A$33:$A$776,$A214,СВЦЭМ!$B$33:$B$776,C$191)+'СЕТ СН'!$F$15</f>
        <v>156.18054101000001</v>
      </c>
      <c r="D214" s="36">
        <f>SUMIFS(СВЦЭМ!$E$33:$E$776,СВЦЭМ!$A$33:$A$776,$A214,СВЦЭМ!$B$33:$B$776,D$191)+'СЕТ СН'!$F$15</f>
        <v>159.03419577</v>
      </c>
      <c r="E214" s="36">
        <f>SUMIFS(СВЦЭМ!$E$33:$E$776,СВЦЭМ!$A$33:$A$776,$A214,СВЦЭМ!$B$33:$B$776,E$191)+'СЕТ СН'!$F$15</f>
        <v>163.72567581999999</v>
      </c>
      <c r="F214" s="36">
        <f>SUMIFS(СВЦЭМ!$E$33:$E$776,СВЦЭМ!$A$33:$A$776,$A214,СВЦЭМ!$B$33:$B$776,F$191)+'СЕТ СН'!$F$15</f>
        <v>165.94549673</v>
      </c>
      <c r="G214" s="36">
        <f>SUMIFS(СВЦЭМ!$E$33:$E$776,СВЦЭМ!$A$33:$A$776,$A214,СВЦЭМ!$B$33:$B$776,G$191)+'СЕТ СН'!$F$15</f>
        <v>161.25853079999999</v>
      </c>
      <c r="H214" s="36">
        <f>SUMIFS(СВЦЭМ!$E$33:$E$776,СВЦЭМ!$A$33:$A$776,$A214,СВЦЭМ!$B$33:$B$776,H$191)+'СЕТ СН'!$F$15</f>
        <v>150.16210013</v>
      </c>
      <c r="I214" s="36">
        <f>SUMIFS(СВЦЭМ!$E$33:$E$776,СВЦЭМ!$A$33:$A$776,$A214,СВЦЭМ!$B$33:$B$776,I$191)+'СЕТ СН'!$F$15</f>
        <v>141.62756598000001</v>
      </c>
      <c r="J214" s="36">
        <f>SUMIFS(СВЦЭМ!$E$33:$E$776,СВЦЭМ!$A$33:$A$776,$A214,СВЦЭМ!$B$33:$B$776,J$191)+'СЕТ СН'!$F$15</f>
        <v>137.92706568</v>
      </c>
      <c r="K214" s="36">
        <f>SUMIFS(СВЦЭМ!$E$33:$E$776,СВЦЭМ!$A$33:$A$776,$A214,СВЦЭМ!$B$33:$B$776,K$191)+'СЕТ СН'!$F$15</f>
        <v>135.45621747000001</v>
      </c>
      <c r="L214" s="36">
        <f>SUMIFS(СВЦЭМ!$E$33:$E$776,СВЦЭМ!$A$33:$A$776,$A214,СВЦЭМ!$B$33:$B$776,L$191)+'СЕТ СН'!$F$15</f>
        <v>135.66284802000001</v>
      </c>
      <c r="M214" s="36">
        <f>SUMIFS(СВЦЭМ!$E$33:$E$776,СВЦЭМ!$A$33:$A$776,$A214,СВЦЭМ!$B$33:$B$776,M$191)+'СЕТ СН'!$F$15</f>
        <v>136.45086205000001</v>
      </c>
      <c r="N214" s="36">
        <f>SUMIFS(СВЦЭМ!$E$33:$E$776,СВЦЭМ!$A$33:$A$776,$A214,СВЦЭМ!$B$33:$B$776,N$191)+'СЕТ СН'!$F$15</f>
        <v>132.69592893999999</v>
      </c>
      <c r="O214" s="36">
        <f>SUMIFS(СВЦЭМ!$E$33:$E$776,СВЦЭМ!$A$33:$A$776,$A214,СВЦЭМ!$B$33:$B$776,O$191)+'СЕТ СН'!$F$15</f>
        <v>130.00329984000001</v>
      </c>
      <c r="P214" s="36">
        <f>SUMIFS(СВЦЭМ!$E$33:$E$776,СВЦЭМ!$A$33:$A$776,$A214,СВЦЭМ!$B$33:$B$776,P$191)+'СЕТ СН'!$F$15</f>
        <v>129.79893598999999</v>
      </c>
      <c r="Q214" s="36">
        <f>SUMIFS(СВЦЭМ!$E$33:$E$776,СВЦЭМ!$A$33:$A$776,$A214,СВЦЭМ!$B$33:$B$776,Q$191)+'СЕТ СН'!$F$15</f>
        <v>129.03775109</v>
      </c>
      <c r="R214" s="36">
        <f>SUMIFS(СВЦЭМ!$E$33:$E$776,СВЦЭМ!$A$33:$A$776,$A214,СВЦЭМ!$B$33:$B$776,R$191)+'СЕТ СН'!$F$15</f>
        <v>128.11212871000001</v>
      </c>
      <c r="S214" s="36">
        <f>SUMIFS(СВЦЭМ!$E$33:$E$776,СВЦЭМ!$A$33:$A$776,$A214,СВЦЭМ!$B$33:$B$776,S$191)+'СЕТ СН'!$F$15</f>
        <v>128.42107461000001</v>
      </c>
      <c r="T214" s="36">
        <f>SUMIFS(СВЦЭМ!$E$33:$E$776,СВЦЭМ!$A$33:$A$776,$A214,СВЦЭМ!$B$33:$B$776,T$191)+'СЕТ СН'!$F$15</f>
        <v>124.70820949</v>
      </c>
      <c r="U214" s="36">
        <f>SUMIFS(СВЦЭМ!$E$33:$E$776,СВЦЭМ!$A$33:$A$776,$A214,СВЦЭМ!$B$33:$B$776,U$191)+'СЕТ СН'!$F$15</f>
        <v>116.35320831</v>
      </c>
      <c r="V214" s="36">
        <f>SUMIFS(СВЦЭМ!$E$33:$E$776,СВЦЭМ!$A$33:$A$776,$A214,СВЦЭМ!$B$33:$B$776,V$191)+'СЕТ СН'!$F$15</f>
        <v>116.02936338000001</v>
      </c>
      <c r="W214" s="36">
        <f>SUMIFS(СВЦЭМ!$E$33:$E$776,СВЦЭМ!$A$33:$A$776,$A214,СВЦЭМ!$B$33:$B$776,W$191)+'СЕТ СН'!$F$15</f>
        <v>118.3833202</v>
      </c>
      <c r="X214" s="36">
        <f>SUMIFS(СВЦЭМ!$E$33:$E$776,СВЦЭМ!$A$33:$A$776,$A214,СВЦЭМ!$B$33:$B$776,X$191)+'СЕТ СН'!$F$15</f>
        <v>123.30454533</v>
      </c>
      <c r="Y214" s="36">
        <f>SUMIFS(СВЦЭМ!$E$33:$E$776,СВЦЭМ!$A$33:$A$776,$A214,СВЦЭМ!$B$33:$B$776,Y$191)+'СЕТ СН'!$F$15</f>
        <v>132.32335029000001</v>
      </c>
    </row>
    <row r="215" spans="1:25" ht="15.75" x14ac:dyDescent="0.2">
      <c r="A215" s="35">
        <f t="shared" si="5"/>
        <v>43762</v>
      </c>
      <c r="B215" s="36">
        <f>SUMIFS(СВЦЭМ!$E$33:$E$776,СВЦЭМ!$A$33:$A$776,$A215,СВЦЭМ!$B$33:$B$776,B$191)+'СЕТ СН'!$F$15</f>
        <v>151.10839622</v>
      </c>
      <c r="C215" s="36">
        <f>SUMIFS(СВЦЭМ!$E$33:$E$776,СВЦЭМ!$A$33:$A$776,$A215,СВЦЭМ!$B$33:$B$776,C$191)+'СЕТ СН'!$F$15</f>
        <v>159.89614047000001</v>
      </c>
      <c r="D215" s="36">
        <f>SUMIFS(СВЦЭМ!$E$33:$E$776,СВЦЭМ!$A$33:$A$776,$A215,СВЦЭМ!$B$33:$B$776,D$191)+'СЕТ СН'!$F$15</f>
        <v>162.97520188999999</v>
      </c>
      <c r="E215" s="36">
        <f>SUMIFS(СВЦЭМ!$E$33:$E$776,СВЦЭМ!$A$33:$A$776,$A215,СВЦЭМ!$B$33:$B$776,E$191)+'СЕТ СН'!$F$15</f>
        <v>164.75602148999999</v>
      </c>
      <c r="F215" s="36">
        <f>SUMIFS(СВЦЭМ!$E$33:$E$776,СВЦЭМ!$A$33:$A$776,$A215,СВЦЭМ!$B$33:$B$776,F$191)+'СЕТ СН'!$F$15</f>
        <v>164.44076262999999</v>
      </c>
      <c r="G215" s="36">
        <f>SUMIFS(СВЦЭМ!$E$33:$E$776,СВЦЭМ!$A$33:$A$776,$A215,СВЦЭМ!$B$33:$B$776,G$191)+'СЕТ СН'!$F$15</f>
        <v>159.42866212000001</v>
      </c>
      <c r="H215" s="36">
        <f>SUMIFS(СВЦЭМ!$E$33:$E$776,СВЦЭМ!$A$33:$A$776,$A215,СВЦЭМ!$B$33:$B$776,H$191)+'СЕТ СН'!$F$15</f>
        <v>147.96314662</v>
      </c>
      <c r="I215" s="36">
        <f>SUMIFS(СВЦЭМ!$E$33:$E$776,СВЦЭМ!$A$33:$A$776,$A215,СВЦЭМ!$B$33:$B$776,I$191)+'СЕТ СН'!$F$15</f>
        <v>140.19288121</v>
      </c>
      <c r="J215" s="36">
        <f>SUMIFS(СВЦЭМ!$E$33:$E$776,СВЦЭМ!$A$33:$A$776,$A215,СВЦЭМ!$B$33:$B$776,J$191)+'СЕТ СН'!$F$15</f>
        <v>138.58901997999999</v>
      </c>
      <c r="K215" s="36">
        <f>SUMIFS(СВЦЭМ!$E$33:$E$776,СВЦЭМ!$A$33:$A$776,$A215,СВЦЭМ!$B$33:$B$776,K$191)+'СЕТ СН'!$F$15</f>
        <v>138.33730163999999</v>
      </c>
      <c r="L215" s="36">
        <f>SUMIFS(СВЦЭМ!$E$33:$E$776,СВЦЭМ!$A$33:$A$776,$A215,СВЦЭМ!$B$33:$B$776,L$191)+'СЕТ СН'!$F$15</f>
        <v>139.6900129</v>
      </c>
      <c r="M215" s="36">
        <f>SUMIFS(СВЦЭМ!$E$33:$E$776,СВЦЭМ!$A$33:$A$776,$A215,СВЦЭМ!$B$33:$B$776,M$191)+'СЕТ СН'!$F$15</f>
        <v>139.59419972000001</v>
      </c>
      <c r="N215" s="36">
        <f>SUMIFS(СВЦЭМ!$E$33:$E$776,СВЦЭМ!$A$33:$A$776,$A215,СВЦЭМ!$B$33:$B$776,N$191)+'СЕТ СН'!$F$15</f>
        <v>133.63742060999999</v>
      </c>
      <c r="O215" s="36">
        <f>SUMIFS(СВЦЭМ!$E$33:$E$776,СВЦЭМ!$A$33:$A$776,$A215,СВЦЭМ!$B$33:$B$776,O$191)+'СЕТ СН'!$F$15</f>
        <v>127.00833618999999</v>
      </c>
      <c r="P215" s="36">
        <f>SUMIFS(СВЦЭМ!$E$33:$E$776,СВЦЭМ!$A$33:$A$776,$A215,СВЦЭМ!$B$33:$B$776,P$191)+'СЕТ СН'!$F$15</f>
        <v>128.31362745000001</v>
      </c>
      <c r="Q215" s="36">
        <f>SUMIFS(СВЦЭМ!$E$33:$E$776,СВЦЭМ!$A$33:$A$776,$A215,СВЦЭМ!$B$33:$B$776,Q$191)+'СЕТ СН'!$F$15</f>
        <v>128.06010921999999</v>
      </c>
      <c r="R215" s="36">
        <f>SUMIFS(СВЦЭМ!$E$33:$E$776,СВЦЭМ!$A$33:$A$776,$A215,СВЦЭМ!$B$33:$B$776,R$191)+'СЕТ СН'!$F$15</f>
        <v>126.44472293</v>
      </c>
      <c r="S215" s="36">
        <f>SUMIFS(СВЦЭМ!$E$33:$E$776,СВЦЭМ!$A$33:$A$776,$A215,СВЦЭМ!$B$33:$B$776,S$191)+'СЕТ СН'!$F$15</f>
        <v>125.56257107</v>
      </c>
      <c r="T215" s="36">
        <f>SUMIFS(СВЦЭМ!$E$33:$E$776,СВЦЭМ!$A$33:$A$776,$A215,СВЦЭМ!$B$33:$B$776,T$191)+'СЕТ СН'!$F$15</f>
        <v>125.40288891</v>
      </c>
      <c r="U215" s="36">
        <f>SUMIFS(СВЦЭМ!$E$33:$E$776,СВЦЭМ!$A$33:$A$776,$A215,СВЦЭМ!$B$33:$B$776,U$191)+'СЕТ СН'!$F$15</f>
        <v>121.14429446</v>
      </c>
      <c r="V215" s="36">
        <f>SUMIFS(СВЦЭМ!$E$33:$E$776,СВЦЭМ!$A$33:$A$776,$A215,СВЦЭМ!$B$33:$B$776,V$191)+'СЕТ СН'!$F$15</f>
        <v>120.43124089</v>
      </c>
      <c r="W215" s="36">
        <f>SUMIFS(СВЦЭМ!$E$33:$E$776,СВЦЭМ!$A$33:$A$776,$A215,СВЦЭМ!$B$33:$B$776,W$191)+'СЕТ СН'!$F$15</f>
        <v>121.43725429</v>
      </c>
      <c r="X215" s="36">
        <f>SUMIFS(СВЦЭМ!$E$33:$E$776,СВЦЭМ!$A$33:$A$776,$A215,СВЦЭМ!$B$33:$B$776,X$191)+'СЕТ СН'!$F$15</f>
        <v>122.73922623999999</v>
      </c>
      <c r="Y215" s="36">
        <f>SUMIFS(СВЦЭМ!$E$33:$E$776,СВЦЭМ!$A$33:$A$776,$A215,СВЦЭМ!$B$33:$B$776,Y$191)+'СЕТ СН'!$F$15</f>
        <v>129.91507634000001</v>
      </c>
    </row>
    <row r="216" spans="1:25" ht="15.75" x14ac:dyDescent="0.2">
      <c r="A216" s="35">
        <f t="shared" si="5"/>
        <v>43763</v>
      </c>
      <c r="B216" s="36">
        <f>SUMIFS(СВЦЭМ!$E$33:$E$776,СВЦЭМ!$A$33:$A$776,$A216,СВЦЭМ!$B$33:$B$776,B$191)+'СЕТ СН'!$F$15</f>
        <v>150.04704622</v>
      </c>
      <c r="C216" s="36">
        <f>SUMIFS(СВЦЭМ!$E$33:$E$776,СВЦЭМ!$A$33:$A$776,$A216,СВЦЭМ!$B$33:$B$776,C$191)+'СЕТ СН'!$F$15</f>
        <v>159.00675845000001</v>
      </c>
      <c r="D216" s="36">
        <f>SUMIFS(СВЦЭМ!$E$33:$E$776,СВЦЭМ!$A$33:$A$776,$A216,СВЦЭМ!$B$33:$B$776,D$191)+'СЕТ СН'!$F$15</f>
        <v>162.24596792</v>
      </c>
      <c r="E216" s="36">
        <f>SUMIFS(СВЦЭМ!$E$33:$E$776,СВЦЭМ!$A$33:$A$776,$A216,СВЦЭМ!$B$33:$B$776,E$191)+'СЕТ СН'!$F$15</f>
        <v>163.70915846</v>
      </c>
      <c r="F216" s="36">
        <f>SUMIFS(СВЦЭМ!$E$33:$E$776,СВЦЭМ!$A$33:$A$776,$A216,СВЦЭМ!$B$33:$B$776,F$191)+'СЕТ СН'!$F$15</f>
        <v>162.12215823</v>
      </c>
      <c r="G216" s="36">
        <f>SUMIFS(СВЦЭМ!$E$33:$E$776,СВЦЭМ!$A$33:$A$776,$A216,СВЦЭМ!$B$33:$B$776,G$191)+'СЕТ СН'!$F$15</f>
        <v>156.05556078000001</v>
      </c>
      <c r="H216" s="36">
        <f>SUMIFS(СВЦЭМ!$E$33:$E$776,СВЦЭМ!$A$33:$A$776,$A216,СВЦЭМ!$B$33:$B$776,H$191)+'СЕТ СН'!$F$15</f>
        <v>147.19860962000001</v>
      </c>
      <c r="I216" s="36">
        <f>SUMIFS(СВЦЭМ!$E$33:$E$776,СВЦЭМ!$A$33:$A$776,$A216,СВЦЭМ!$B$33:$B$776,I$191)+'СЕТ СН'!$F$15</f>
        <v>142.66742239000001</v>
      </c>
      <c r="J216" s="36">
        <f>SUMIFS(СВЦЭМ!$E$33:$E$776,СВЦЭМ!$A$33:$A$776,$A216,СВЦЭМ!$B$33:$B$776,J$191)+'СЕТ СН'!$F$15</f>
        <v>140.60401648000001</v>
      </c>
      <c r="K216" s="36">
        <f>SUMIFS(СВЦЭМ!$E$33:$E$776,СВЦЭМ!$A$33:$A$776,$A216,СВЦЭМ!$B$33:$B$776,K$191)+'СЕТ СН'!$F$15</f>
        <v>137.49137843</v>
      </c>
      <c r="L216" s="36">
        <f>SUMIFS(СВЦЭМ!$E$33:$E$776,СВЦЭМ!$A$33:$A$776,$A216,СВЦЭМ!$B$33:$B$776,L$191)+'СЕТ СН'!$F$15</f>
        <v>138.35291097999999</v>
      </c>
      <c r="M216" s="36">
        <f>SUMIFS(СВЦЭМ!$E$33:$E$776,СВЦЭМ!$A$33:$A$776,$A216,СВЦЭМ!$B$33:$B$776,M$191)+'СЕТ СН'!$F$15</f>
        <v>141.11850808</v>
      </c>
      <c r="N216" s="36">
        <f>SUMIFS(СВЦЭМ!$E$33:$E$776,СВЦЭМ!$A$33:$A$776,$A216,СВЦЭМ!$B$33:$B$776,N$191)+'СЕТ СН'!$F$15</f>
        <v>135.73314808999999</v>
      </c>
      <c r="O216" s="36">
        <f>SUMIFS(СВЦЭМ!$E$33:$E$776,СВЦЭМ!$A$33:$A$776,$A216,СВЦЭМ!$B$33:$B$776,O$191)+'СЕТ СН'!$F$15</f>
        <v>128.79925109999999</v>
      </c>
      <c r="P216" s="36">
        <f>SUMIFS(СВЦЭМ!$E$33:$E$776,СВЦЭМ!$A$33:$A$776,$A216,СВЦЭМ!$B$33:$B$776,P$191)+'СЕТ СН'!$F$15</f>
        <v>128.53452117</v>
      </c>
      <c r="Q216" s="36">
        <f>SUMIFS(СВЦЭМ!$E$33:$E$776,СВЦЭМ!$A$33:$A$776,$A216,СВЦЭМ!$B$33:$B$776,Q$191)+'СЕТ СН'!$F$15</f>
        <v>126.07318057000001</v>
      </c>
      <c r="R216" s="36">
        <f>SUMIFS(СВЦЭМ!$E$33:$E$776,СВЦЭМ!$A$33:$A$776,$A216,СВЦЭМ!$B$33:$B$776,R$191)+'СЕТ СН'!$F$15</f>
        <v>127.08695444</v>
      </c>
      <c r="S216" s="36">
        <f>SUMIFS(СВЦЭМ!$E$33:$E$776,СВЦЭМ!$A$33:$A$776,$A216,СВЦЭМ!$B$33:$B$776,S$191)+'СЕТ СН'!$F$15</f>
        <v>127.8001391</v>
      </c>
      <c r="T216" s="36">
        <f>SUMIFS(СВЦЭМ!$E$33:$E$776,СВЦЭМ!$A$33:$A$776,$A216,СВЦЭМ!$B$33:$B$776,T$191)+'СЕТ СН'!$F$15</f>
        <v>130.15774145</v>
      </c>
      <c r="U216" s="36">
        <f>SUMIFS(СВЦЭМ!$E$33:$E$776,СВЦЭМ!$A$33:$A$776,$A216,СВЦЭМ!$B$33:$B$776,U$191)+'СЕТ СН'!$F$15</f>
        <v>132.11179539</v>
      </c>
      <c r="V216" s="36">
        <f>SUMIFS(СВЦЭМ!$E$33:$E$776,СВЦЭМ!$A$33:$A$776,$A216,СВЦЭМ!$B$33:$B$776,V$191)+'СЕТ СН'!$F$15</f>
        <v>130.25950574000001</v>
      </c>
      <c r="W216" s="36">
        <f>SUMIFS(СВЦЭМ!$E$33:$E$776,СВЦЭМ!$A$33:$A$776,$A216,СВЦЭМ!$B$33:$B$776,W$191)+'СЕТ СН'!$F$15</f>
        <v>128.45625924000001</v>
      </c>
      <c r="X216" s="36">
        <f>SUMIFS(СВЦЭМ!$E$33:$E$776,СВЦЭМ!$A$33:$A$776,$A216,СВЦЭМ!$B$33:$B$776,X$191)+'СЕТ СН'!$F$15</f>
        <v>126.54925775</v>
      </c>
      <c r="Y216" s="36">
        <f>SUMIFS(СВЦЭМ!$E$33:$E$776,СВЦЭМ!$A$33:$A$776,$A216,СВЦЭМ!$B$33:$B$776,Y$191)+'СЕТ СН'!$F$15</f>
        <v>133.08197268999999</v>
      </c>
    </row>
    <row r="217" spans="1:25" ht="15.75" x14ac:dyDescent="0.2">
      <c r="A217" s="35">
        <f t="shared" si="5"/>
        <v>43764</v>
      </c>
      <c r="B217" s="36">
        <f>SUMIFS(СВЦЭМ!$E$33:$E$776,СВЦЭМ!$A$33:$A$776,$A217,СВЦЭМ!$B$33:$B$776,B$191)+'СЕТ СН'!$F$15</f>
        <v>145.77665936</v>
      </c>
      <c r="C217" s="36">
        <f>SUMIFS(СВЦЭМ!$E$33:$E$776,СВЦЭМ!$A$33:$A$776,$A217,СВЦЭМ!$B$33:$B$776,C$191)+'СЕТ СН'!$F$15</f>
        <v>152.95450188999999</v>
      </c>
      <c r="D217" s="36">
        <f>SUMIFS(СВЦЭМ!$E$33:$E$776,СВЦЭМ!$A$33:$A$776,$A217,СВЦЭМ!$B$33:$B$776,D$191)+'СЕТ СН'!$F$15</f>
        <v>157.18639064000001</v>
      </c>
      <c r="E217" s="36">
        <f>SUMIFS(СВЦЭМ!$E$33:$E$776,СВЦЭМ!$A$33:$A$776,$A217,СВЦЭМ!$B$33:$B$776,E$191)+'СЕТ СН'!$F$15</f>
        <v>158.11666894000001</v>
      </c>
      <c r="F217" s="36">
        <f>SUMIFS(СВЦЭМ!$E$33:$E$776,СВЦЭМ!$A$33:$A$776,$A217,СВЦЭМ!$B$33:$B$776,F$191)+'СЕТ СН'!$F$15</f>
        <v>156.42019689</v>
      </c>
      <c r="G217" s="36">
        <f>SUMIFS(СВЦЭМ!$E$33:$E$776,СВЦЭМ!$A$33:$A$776,$A217,СВЦЭМ!$B$33:$B$776,G$191)+'СЕТ СН'!$F$15</f>
        <v>151.54306059000001</v>
      </c>
      <c r="H217" s="36">
        <f>SUMIFS(СВЦЭМ!$E$33:$E$776,СВЦЭМ!$A$33:$A$776,$A217,СВЦЭМ!$B$33:$B$776,H$191)+'СЕТ СН'!$F$15</f>
        <v>148.33637449</v>
      </c>
      <c r="I217" s="36">
        <f>SUMIFS(СВЦЭМ!$E$33:$E$776,СВЦЭМ!$A$33:$A$776,$A217,СВЦЭМ!$B$33:$B$776,I$191)+'СЕТ СН'!$F$15</f>
        <v>144.38601980999999</v>
      </c>
      <c r="J217" s="36">
        <f>SUMIFS(СВЦЭМ!$E$33:$E$776,СВЦЭМ!$A$33:$A$776,$A217,СВЦЭМ!$B$33:$B$776,J$191)+'СЕТ СН'!$F$15</f>
        <v>140.07424288999999</v>
      </c>
      <c r="K217" s="36">
        <f>SUMIFS(СВЦЭМ!$E$33:$E$776,СВЦЭМ!$A$33:$A$776,$A217,СВЦЭМ!$B$33:$B$776,K$191)+'СЕТ СН'!$F$15</f>
        <v>137.83450934000001</v>
      </c>
      <c r="L217" s="36">
        <f>SUMIFS(СВЦЭМ!$E$33:$E$776,СВЦЭМ!$A$33:$A$776,$A217,СВЦЭМ!$B$33:$B$776,L$191)+'СЕТ СН'!$F$15</f>
        <v>138.11525394</v>
      </c>
      <c r="M217" s="36">
        <f>SUMIFS(СВЦЭМ!$E$33:$E$776,СВЦЭМ!$A$33:$A$776,$A217,СВЦЭМ!$B$33:$B$776,M$191)+'СЕТ СН'!$F$15</f>
        <v>137.68946536999999</v>
      </c>
      <c r="N217" s="36">
        <f>SUMIFS(СВЦЭМ!$E$33:$E$776,СВЦЭМ!$A$33:$A$776,$A217,СВЦЭМ!$B$33:$B$776,N$191)+'СЕТ СН'!$F$15</f>
        <v>131.94167236000001</v>
      </c>
      <c r="O217" s="36">
        <f>SUMIFS(СВЦЭМ!$E$33:$E$776,СВЦЭМ!$A$33:$A$776,$A217,СВЦЭМ!$B$33:$B$776,O$191)+'СЕТ СН'!$F$15</f>
        <v>125.60752873</v>
      </c>
      <c r="P217" s="36">
        <f>SUMIFS(СВЦЭМ!$E$33:$E$776,СВЦЭМ!$A$33:$A$776,$A217,СВЦЭМ!$B$33:$B$776,P$191)+'СЕТ СН'!$F$15</f>
        <v>125.8502079</v>
      </c>
      <c r="Q217" s="36">
        <f>SUMIFS(СВЦЭМ!$E$33:$E$776,СВЦЭМ!$A$33:$A$776,$A217,СВЦЭМ!$B$33:$B$776,Q$191)+'СЕТ СН'!$F$15</f>
        <v>124.76107347999999</v>
      </c>
      <c r="R217" s="36">
        <f>SUMIFS(СВЦЭМ!$E$33:$E$776,СВЦЭМ!$A$33:$A$776,$A217,СВЦЭМ!$B$33:$B$776,R$191)+'СЕТ СН'!$F$15</f>
        <v>125.27235541</v>
      </c>
      <c r="S217" s="36">
        <f>SUMIFS(СВЦЭМ!$E$33:$E$776,СВЦЭМ!$A$33:$A$776,$A217,СВЦЭМ!$B$33:$B$776,S$191)+'СЕТ СН'!$F$15</f>
        <v>125.89600747</v>
      </c>
      <c r="T217" s="36">
        <f>SUMIFS(СВЦЭМ!$E$33:$E$776,СВЦЭМ!$A$33:$A$776,$A217,СВЦЭМ!$B$33:$B$776,T$191)+'СЕТ СН'!$F$15</f>
        <v>127.26958343</v>
      </c>
      <c r="U217" s="36">
        <f>SUMIFS(СВЦЭМ!$E$33:$E$776,СВЦЭМ!$A$33:$A$776,$A217,СВЦЭМ!$B$33:$B$776,U$191)+'СЕТ СН'!$F$15</f>
        <v>128.93505994</v>
      </c>
      <c r="V217" s="36">
        <f>SUMIFS(СВЦЭМ!$E$33:$E$776,СВЦЭМ!$A$33:$A$776,$A217,СВЦЭМ!$B$33:$B$776,V$191)+'СЕТ СН'!$F$15</f>
        <v>127.78982481</v>
      </c>
      <c r="W217" s="36">
        <f>SUMIFS(СВЦЭМ!$E$33:$E$776,СВЦЭМ!$A$33:$A$776,$A217,СВЦЭМ!$B$33:$B$776,W$191)+'СЕТ СН'!$F$15</f>
        <v>127.03658276</v>
      </c>
      <c r="X217" s="36">
        <f>SUMIFS(СВЦЭМ!$E$33:$E$776,СВЦЭМ!$A$33:$A$776,$A217,СВЦЭМ!$B$33:$B$776,X$191)+'СЕТ СН'!$F$15</f>
        <v>128.33800212</v>
      </c>
      <c r="Y217" s="36">
        <f>SUMIFS(СВЦЭМ!$E$33:$E$776,СВЦЭМ!$A$33:$A$776,$A217,СВЦЭМ!$B$33:$B$776,Y$191)+'СЕТ СН'!$F$15</f>
        <v>134.97584863</v>
      </c>
    </row>
    <row r="218" spans="1:25" ht="15.75" x14ac:dyDescent="0.2">
      <c r="A218" s="35">
        <f t="shared" si="5"/>
        <v>43765</v>
      </c>
      <c r="B218" s="36">
        <f>SUMIFS(СВЦЭМ!$E$33:$E$776,СВЦЭМ!$A$33:$A$776,$A218,СВЦЭМ!$B$33:$B$776,B$191)+'СЕТ СН'!$F$15</f>
        <v>152.75410386999999</v>
      </c>
      <c r="C218" s="36">
        <f>SUMIFS(СВЦЭМ!$E$33:$E$776,СВЦЭМ!$A$33:$A$776,$A218,СВЦЭМ!$B$33:$B$776,C$191)+'СЕТ СН'!$F$15</f>
        <v>154.78849983999999</v>
      </c>
      <c r="D218" s="36">
        <f>SUMIFS(СВЦЭМ!$E$33:$E$776,СВЦЭМ!$A$33:$A$776,$A218,СВЦЭМ!$B$33:$B$776,D$191)+'СЕТ СН'!$F$15</f>
        <v>154.66114110000001</v>
      </c>
      <c r="E218" s="36">
        <f>SUMIFS(СВЦЭМ!$E$33:$E$776,СВЦЭМ!$A$33:$A$776,$A218,СВЦЭМ!$B$33:$B$776,E$191)+'СЕТ СН'!$F$15</f>
        <v>156.85248734000001</v>
      </c>
      <c r="F218" s="36">
        <f>SUMIFS(СВЦЭМ!$E$33:$E$776,СВЦЭМ!$A$33:$A$776,$A218,СВЦЭМ!$B$33:$B$776,F$191)+'СЕТ СН'!$F$15</f>
        <v>156.71253462999999</v>
      </c>
      <c r="G218" s="36">
        <f>SUMIFS(СВЦЭМ!$E$33:$E$776,СВЦЭМ!$A$33:$A$776,$A218,СВЦЭМ!$B$33:$B$776,G$191)+'СЕТ СН'!$F$15</f>
        <v>153.72325803000001</v>
      </c>
      <c r="H218" s="36">
        <f>SUMIFS(СВЦЭМ!$E$33:$E$776,СВЦЭМ!$A$33:$A$776,$A218,СВЦЭМ!$B$33:$B$776,H$191)+'СЕТ СН'!$F$15</f>
        <v>149.25456299000001</v>
      </c>
      <c r="I218" s="36">
        <f>SUMIFS(СВЦЭМ!$E$33:$E$776,СВЦЭМ!$A$33:$A$776,$A218,СВЦЭМ!$B$33:$B$776,I$191)+'СЕТ СН'!$F$15</f>
        <v>144.93030683999999</v>
      </c>
      <c r="J218" s="36">
        <f>SUMIFS(СВЦЭМ!$E$33:$E$776,СВЦЭМ!$A$33:$A$776,$A218,СВЦЭМ!$B$33:$B$776,J$191)+'СЕТ СН'!$F$15</f>
        <v>141.92093398</v>
      </c>
      <c r="K218" s="36">
        <f>SUMIFS(СВЦЭМ!$E$33:$E$776,СВЦЭМ!$A$33:$A$776,$A218,СВЦЭМ!$B$33:$B$776,K$191)+'СЕТ СН'!$F$15</f>
        <v>135.73793660000001</v>
      </c>
      <c r="L218" s="36">
        <f>SUMIFS(СВЦЭМ!$E$33:$E$776,СВЦЭМ!$A$33:$A$776,$A218,СВЦЭМ!$B$33:$B$776,L$191)+'СЕТ СН'!$F$15</f>
        <v>135.61789227</v>
      </c>
      <c r="M218" s="36">
        <f>SUMIFS(СВЦЭМ!$E$33:$E$776,СВЦЭМ!$A$33:$A$776,$A218,СВЦЭМ!$B$33:$B$776,M$191)+'СЕТ СН'!$F$15</f>
        <v>134.00874139999999</v>
      </c>
      <c r="N218" s="36">
        <f>SUMIFS(СВЦЭМ!$E$33:$E$776,СВЦЭМ!$A$33:$A$776,$A218,СВЦЭМ!$B$33:$B$776,N$191)+'СЕТ СН'!$F$15</f>
        <v>128.12155049</v>
      </c>
      <c r="O218" s="36">
        <f>SUMIFS(СВЦЭМ!$E$33:$E$776,СВЦЭМ!$A$33:$A$776,$A218,СВЦЭМ!$B$33:$B$776,O$191)+'СЕТ СН'!$F$15</f>
        <v>124.50854176999999</v>
      </c>
      <c r="P218" s="36">
        <f>SUMIFS(СВЦЭМ!$E$33:$E$776,СВЦЭМ!$A$33:$A$776,$A218,СВЦЭМ!$B$33:$B$776,P$191)+'СЕТ СН'!$F$15</f>
        <v>126.94576978000001</v>
      </c>
      <c r="Q218" s="36">
        <f>SUMIFS(СВЦЭМ!$E$33:$E$776,СВЦЭМ!$A$33:$A$776,$A218,СВЦЭМ!$B$33:$B$776,Q$191)+'СЕТ СН'!$F$15</f>
        <v>126.62537695</v>
      </c>
      <c r="R218" s="36">
        <f>SUMIFS(СВЦЭМ!$E$33:$E$776,СВЦЭМ!$A$33:$A$776,$A218,СВЦЭМ!$B$33:$B$776,R$191)+'СЕТ СН'!$F$15</f>
        <v>124.37703953</v>
      </c>
      <c r="S218" s="36">
        <f>SUMIFS(СВЦЭМ!$E$33:$E$776,СВЦЭМ!$A$33:$A$776,$A218,СВЦЭМ!$B$33:$B$776,S$191)+'СЕТ СН'!$F$15</f>
        <v>125.56002617</v>
      </c>
      <c r="T218" s="36">
        <f>SUMIFS(СВЦЭМ!$E$33:$E$776,СВЦЭМ!$A$33:$A$776,$A218,СВЦЭМ!$B$33:$B$776,T$191)+'СЕТ СН'!$F$15</f>
        <v>123.66291647</v>
      </c>
      <c r="U218" s="36">
        <f>SUMIFS(СВЦЭМ!$E$33:$E$776,СВЦЭМ!$A$33:$A$776,$A218,СВЦЭМ!$B$33:$B$776,U$191)+'СЕТ СН'!$F$15</f>
        <v>121.96148187</v>
      </c>
      <c r="V218" s="36">
        <f>SUMIFS(СВЦЭМ!$E$33:$E$776,СВЦЭМ!$A$33:$A$776,$A218,СВЦЭМ!$B$33:$B$776,V$191)+'СЕТ СН'!$F$15</f>
        <v>122.09188919</v>
      </c>
      <c r="W218" s="36">
        <f>SUMIFS(СВЦЭМ!$E$33:$E$776,СВЦЭМ!$A$33:$A$776,$A218,СВЦЭМ!$B$33:$B$776,W$191)+'СЕТ СН'!$F$15</f>
        <v>125.25567162999999</v>
      </c>
      <c r="X218" s="36">
        <f>SUMIFS(СВЦЭМ!$E$33:$E$776,СВЦЭМ!$A$33:$A$776,$A218,СВЦЭМ!$B$33:$B$776,X$191)+'СЕТ СН'!$F$15</f>
        <v>124.32130890000001</v>
      </c>
      <c r="Y218" s="36">
        <f>SUMIFS(СВЦЭМ!$E$33:$E$776,СВЦЭМ!$A$33:$A$776,$A218,СВЦЭМ!$B$33:$B$776,Y$191)+'СЕТ СН'!$F$15</f>
        <v>130.26931482000001</v>
      </c>
    </row>
    <row r="219" spans="1:25" ht="15.75" x14ac:dyDescent="0.2">
      <c r="A219" s="35">
        <f t="shared" si="5"/>
        <v>43766</v>
      </c>
      <c r="B219" s="36">
        <f>SUMIFS(СВЦЭМ!$E$33:$E$776,СВЦЭМ!$A$33:$A$776,$A219,СВЦЭМ!$B$33:$B$776,B$191)+'СЕТ СН'!$F$15</f>
        <v>146.92930738999999</v>
      </c>
      <c r="C219" s="36">
        <f>SUMIFS(СВЦЭМ!$E$33:$E$776,СВЦЭМ!$A$33:$A$776,$A219,СВЦЭМ!$B$33:$B$776,C$191)+'СЕТ СН'!$F$15</f>
        <v>155.85619696000001</v>
      </c>
      <c r="D219" s="36">
        <f>SUMIFS(СВЦЭМ!$E$33:$E$776,СВЦЭМ!$A$33:$A$776,$A219,СВЦЭМ!$B$33:$B$776,D$191)+'СЕТ СН'!$F$15</f>
        <v>158.72324085</v>
      </c>
      <c r="E219" s="36">
        <f>SUMIFS(СВЦЭМ!$E$33:$E$776,СВЦЭМ!$A$33:$A$776,$A219,СВЦЭМ!$B$33:$B$776,E$191)+'СЕТ СН'!$F$15</f>
        <v>159.42948466999999</v>
      </c>
      <c r="F219" s="36">
        <f>SUMIFS(СВЦЭМ!$E$33:$E$776,СВЦЭМ!$A$33:$A$776,$A219,СВЦЭМ!$B$33:$B$776,F$191)+'СЕТ СН'!$F$15</f>
        <v>159.18562003</v>
      </c>
      <c r="G219" s="36">
        <f>SUMIFS(СВЦЭМ!$E$33:$E$776,СВЦЭМ!$A$33:$A$776,$A219,СВЦЭМ!$B$33:$B$776,G$191)+'СЕТ СН'!$F$15</f>
        <v>155.59368443</v>
      </c>
      <c r="H219" s="36">
        <f>SUMIFS(СВЦЭМ!$E$33:$E$776,СВЦЭМ!$A$33:$A$776,$A219,СВЦЭМ!$B$33:$B$776,H$191)+'СЕТ СН'!$F$15</f>
        <v>148.50172658</v>
      </c>
      <c r="I219" s="36">
        <f>SUMIFS(СВЦЭМ!$E$33:$E$776,СВЦЭМ!$A$33:$A$776,$A219,СВЦЭМ!$B$33:$B$776,I$191)+'СЕТ СН'!$F$15</f>
        <v>144.61986388</v>
      </c>
      <c r="J219" s="36">
        <f>SUMIFS(СВЦЭМ!$E$33:$E$776,СВЦЭМ!$A$33:$A$776,$A219,СВЦЭМ!$B$33:$B$776,J$191)+'СЕТ СН'!$F$15</f>
        <v>144.32523989000001</v>
      </c>
      <c r="K219" s="36">
        <f>SUMIFS(СВЦЭМ!$E$33:$E$776,СВЦЭМ!$A$33:$A$776,$A219,СВЦЭМ!$B$33:$B$776,K$191)+'СЕТ СН'!$F$15</f>
        <v>137.02323301999999</v>
      </c>
      <c r="L219" s="36">
        <f>SUMIFS(СВЦЭМ!$E$33:$E$776,СВЦЭМ!$A$33:$A$776,$A219,СВЦЭМ!$B$33:$B$776,L$191)+'СЕТ СН'!$F$15</f>
        <v>137.49030926</v>
      </c>
      <c r="M219" s="36">
        <f>SUMIFS(СВЦЭМ!$E$33:$E$776,СВЦЭМ!$A$33:$A$776,$A219,СВЦЭМ!$B$33:$B$776,M$191)+'СЕТ СН'!$F$15</f>
        <v>138.58123961999999</v>
      </c>
      <c r="N219" s="36">
        <f>SUMIFS(СВЦЭМ!$E$33:$E$776,СВЦЭМ!$A$33:$A$776,$A219,СВЦЭМ!$B$33:$B$776,N$191)+'СЕТ СН'!$F$15</f>
        <v>132.70141158999999</v>
      </c>
      <c r="O219" s="36">
        <f>SUMIFS(СВЦЭМ!$E$33:$E$776,СВЦЭМ!$A$33:$A$776,$A219,СВЦЭМ!$B$33:$B$776,O$191)+'СЕТ СН'!$F$15</f>
        <v>127.42574915</v>
      </c>
      <c r="P219" s="36">
        <f>SUMIFS(СВЦЭМ!$E$33:$E$776,СВЦЭМ!$A$33:$A$776,$A219,СВЦЭМ!$B$33:$B$776,P$191)+'СЕТ СН'!$F$15</f>
        <v>128.41439961</v>
      </c>
      <c r="Q219" s="36">
        <f>SUMIFS(СВЦЭМ!$E$33:$E$776,СВЦЭМ!$A$33:$A$776,$A219,СВЦЭМ!$B$33:$B$776,Q$191)+'СЕТ СН'!$F$15</f>
        <v>127.72579746</v>
      </c>
      <c r="R219" s="36">
        <f>SUMIFS(СВЦЭМ!$E$33:$E$776,СВЦЭМ!$A$33:$A$776,$A219,СВЦЭМ!$B$33:$B$776,R$191)+'СЕТ СН'!$F$15</f>
        <v>126.71381345</v>
      </c>
      <c r="S219" s="36">
        <f>SUMIFS(СВЦЭМ!$E$33:$E$776,СВЦЭМ!$A$33:$A$776,$A219,СВЦЭМ!$B$33:$B$776,S$191)+'СЕТ СН'!$F$15</f>
        <v>128.55998226</v>
      </c>
      <c r="T219" s="36">
        <f>SUMIFS(СВЦЭМ!$E$33:$E$776,СВЦЭМ!$A$33:$A$776,$A219,СВЦЭМ!$B$33:$B$776,T$191)+'СЕТ СН'!$F$15</f>
        <v>126.96254132999999</v>
      </c>
      <c r="U219" s="36">
        <f>SUMIFS(СВЦЭМ!$E$33:$E$776,СВЦЭМ!$A$33:$A$776,$A219,СВЦЭМ!$B$33:$B$776,U$191)+'СЕТ СН'!$F$15</f>
        <v>128.45350578</v>
      </c>
      <c r="V219" s="36">
        <f>SUMIFS(СВЦЭМ!$E$33:$E$776,СВЦЭМ!$A$33:$A$776,$A219,СВЦЭМ!$B$33:$B$776,V$191)+'СЕТ СН'!$F$15</f>
        <v>128.5755882</v>
      </c>
      <c r="W219" s="36">
        <f>SUMIFS(СВЦЭМ!$E$33:$E$776,СВЦЭМ!$A$33:$A$776,$A219,СВЦЭМ!$B$33:$B$776,W$191)+'СЕТ СН'!$F$15</f>
        <v>130.99147142000001</v>
      </c>
      <c r="X219" s="36">
        <f>SUMIFS(СВЦЭМ!$E$33:$E$776,СВЦЭМ!$A$33:$A$776,$A219,СВЦЭМ!$B$33:$B$776,X$191)+'СЕТ СН'!$F$15</f>
        <v>136.16786406</v>
      </c>
      <c r="Y219" s="36">
        <f>SUMIFS(СВЦЭМ!$E$33:$E$776,СВЦЭМ!$A$33:$A$776,$A219,СВЦЭМ!$B$33:$B$776,Y$191)+'СЕТ СН'!$F$15</f>
        <v>145.77367280999999</v>
      </c>
    </row>
    <row r="220" spans="1:25" ht="15.75" x14ac:dyDescent="0.2">
      <c r="A220" s="35">
        <f t="shared" si="5"/>
        <v>43767</v>
      </c>
      <c r="B220" s="36">
        <f>SUMIFS(СВЦЭМ!$E$33:$E$776,СВЦЭМ!$A$33:$A$776,$A220,СВЦЭМ!$B$33:$B$776,B$191)+'СЕТ СН'!$F$15</f>
        <v>155.18264639</v>
      </c>
      <c r="C220" s="36">
        <f>SUMIFS(СВЦЭМ!$E$33:$E$776,СВЦЭМ!$A$33:$A$776,$A220,СВЦЭМ!$B$33:$B$776,C$191)+'СЕТ СН'!$F$15</f>
        <v>161.53317952</v>
      </c>
      <c r="D220" s="36">
        <f>SUMIFS(СВЦЭМ!$E$33:$E$776,СВЦЭМ!$A$33:$A$776,$A220,СВЦЭМ!$B$33:$B$776,D$191)+'СЕТ СН'!$F$15</f>
        <v>165.35805016</v>
      </c>
      <c r="E220" s="36">
        <f>SUMIFS(СВЦЭМ!$E$33:$E$776,СВЦЭМ!$A$33:$A$776,$A220,СВЦЭМ!$B$33:$B$776,E$191)+'СЕТ СН'!$F$15</f>
        <v>168.09530229999999</v>
      </c>
      <c r="F220" s="36">
        <f>SUMIFS(СВЦЭМ!$E$33:$E$776,СВЦЭМ!$A$33:$A$776,$A220,СВЦЭМ!$B$33:$B$776,F$191)+'СЕТ СН'!$F$15</f>
        <v>166.02365438999999</v>
      </c>
      <c r="G220" s="36">
        <f>SUMIFS(СВЦЭМ!$E$33:$E$776,СВЦЭМ!$A$33:$A$776,$A220,СВЦЭМ!$B$33:$B$776,G$191)+'СЕТ СН'!$F$15</f>
        <v>161.27904269000001</v>
      </c>
      <c r="H220" s="36">
        <f>SUMIFS(СВЦЭМ!$E$33:$E$776,СВЦЭМ!$A$33:$A$776,$A220,СВЦЭМ!$B$33:$B$776,H$191)+'СЕТ СН'!$F$15</f>
        <v>153.16576162999999</v>
      </c>
      <c r="I220" s="36">
        <f>SUMIFS(СВЦЭМ!$E$33:$E$776,СВЦЭМ!$A$33:$A$776,$A220,СВЦЭМ!$B$33:$B$776,I$191)+'СЕТ СН'!$F$15</f>
        <v>148.27101590999999</v>
      </c>
      <c r="J220" s="36">
        <f>SUMIFS(СВЦЭМ!$E$33:$E$776,СВЦЭМ!$A$33:$A$776,$A220,СВЦЭМ!$B$33:$B$776,J$191)+'СЕТ СН'!$F$15</f>
        <v>146.70944446999999</v>
      </c>
      <c r="K220" s="36">
        <f>SUMIFS(СВЦЭМ!$E$33:$E$776,СВЦЭМ!$A$33:$A$776,$A220,СВЦЭМ!$B$33:$B$776,K$191)+'СЕТ СН'!$F$15</f>
        <v>141.18811287</v>
      </c>
      <c r="L220" s="36">
        <f>SUMIFS(СВЦЭМ!$E$33:$E$776,СВЦЭМ!$A$33:$A$776,$A220,СВЦЭМ!$B$33:$B$776,L$191)+'СЕТ СН'!$F$15</f>
        <v>142.57657899</v>
      </c>
      <c r="M220" s="36">
        <f>SUMIFS(СВЦЭМ!$E$33:$E$776,СВЦЭМ!$A$33:$A$776,$A220,СВЦЭМ!$B$33:$B$776,M$191)+'СЕТ СН'!$F$15</f>
        <v>142.30230284999999</v>
      </c>
      <c r="N220" s="36">
        <f>SUMIFS(СВЦЭМ!$E$33:$E$776,СВЦЭМ!$A$33:$A$776,$A220,СВЦЭМ!$B$33:$B$776,N$191)+'СЕТ СН'!$F$15</f>
        <v>135.67715874000001</v>
      </c>
      <c r="O220" s="36">
        <f>SUMIFS(СВЦЭМ!$E$33:$E$776,СВЦЭМ!$A$33:$A$776,$A220,СВЦЭМ!$B$33:$B$776,O$191)+'СЕТ СН'!$F$15</f>
        <v>130.97215310999999</v>
      </c>
      <c r="P220" s="36">
        <f>SUMIFS(СВЦЭМ!$E$33:$E$776,СВЦЭМ!$A$33:$A$776,$A220,СВЦЭМ!$B$33:$B$776,P$191)+'СЕТ СН'!$F$15</f>
        <v>131.3863739</v>
      </c>
      <c r="Q220" s="36">
        <f>SUMIFS(СВЦЭМ!$E$33:$E$776,СВЦЭМ!$A$33:$A$776,$A220,СВЦЭМ!$B$33:$B$776,Q$191)+'СЕТ СН'!$F$15</f>
        <v>131.25116331999999</v>
      </c>
      <c r="R220" s="36">
        <f>SUMIFS(СВЦЭМ!$E$33:$E$776,СВЦЭМ!$A$33:$A$776,$A220,СВЦЭМ!$B$33:$B$776,R$191)+'СЕТ СН'!$F$15</f>
        <v>129.68013438</v>
      </c>
      <c r="S220" s="36">
        <f>SUMIFS(СВЦЭМ!$E$33:$E$776,СВЦЭМ!$A$33:$A$776,$A220,СВЦЭМ!$B$33:$B$776,S$191)+'СЕТ СН'!$F$15</f>
        <v>131.02499177000001</v>
      </c>
      <c r="T220" s="36">
        <f>SUMIFS(СВЦЭМ!$E$33:$E$776,СВЦЭМ!$A$33:$A$776,$A220,СВЦЭМ!$B$33:$B$776,T$191)+'СЕТ СН'!$F$15</f>
        <v>129.26945637</v>
      </c>
      <c r="U220" s="36">
        <f>SUMIFS(СВЦЭМ!$E$33:$E$776,СВЦЭМ!$A$33:$A$776,$A220,СВЦЭМ!$B$33:$B$776,U$191)+'СЕТ СН'!$F$15</f>
        <v>127.43585874999999</v>
      </c>
      <c r="V220" s="36">
        <f>SUMIFS(СВЦЭМ!$E$33:$E$776,СВЦЭМ!$A$33:$A$776,$A220,СВЦЭМ!$B$33:$B$776,V$191)+'СЕТ СН'!$F$15</f>
        <v>125.90720276</v>
      </c>
      <c r="W220" s="36">
        <f>SUMIFS(СВЦЭМ!$E$33:$E$776,СВЦЭМ!$A$33:$A$776,$A220,СВЦЭМ!$B$33:$B$776,W$191)+'СЕТ СН'!$F$15</f>
        <v>128.12634847000001</v>
      </c>
      <c r="X220" s="36">
        <f>SUMIFS(СВЦЭМ!$E$33:$E$776,СВЦЭМ!$A$33:$A$776,$A220,СВЦЭМ!$B$33:$B$776,X$191)+'СЕТ СН'!$F$15</f>
        <v>129.28440026999999</v>
      </c>
      <c r="Y220" s="36">
        <f>SUMIFS(СВЦЭМ!$E$33:$E$776,СВЦЭМ!$A$33:$A$776,$A220,СВЦЭМ!$B$33:$B$776,Y$191)+'СЕТ СН'!$F$15</f>
        <v>136.73015745000001</v>
      </c>
    </row>
    <row r="221" spans="1:25" ht="15.75" x14ac:dyDescent="0.2">
      <c r="A221" s="35">
        <f t="shared" si="5"/>
        <v>43768</v>
      </c>
      <c r="B221" s="36">
        <f>SUMIFS(СВЦЭМ!$E$33:$E$776,СВЦЭМ!$A$33:$A$776,$A221,СВЦЭМ!$B$33:$B$776,B$191)+'СЕТ СН'!$F$15</f>
        <v>156.34006769000001</v>
      </c>
      <c r="C221" s="36">
        <f>SUMIFS(СВЦЭМ!$E$33:$E$776,СВЦЭМ!$A$33:$A$776,$A221,СВЦЭМ!$B$33:$B$776,C$191)+'СЕТ СН'!$F$15</f>
        <v>164.81080524999999</v>
      </c>
      <c r="D221" s="36">
        <f>SUMIFS(СВЦЭМ!$E$33:$E$776,СВЦЭМ!$A$33:$A$776,$A221,СВЦЭМ!$B$33:$B$776,D$191)+'СЕТ СН'!$F$15</f>
        <v>168.85589564</v>
      </c>
      <c r="E221" s="36">
        <f>SUMIFS(СВЦЭМ!$E$33:$E$776,СВЦЭМ!$A$33:$A$776,$A221,СВЦЭМ!$B$33:$B$776,E$191)+'СЕТ СН'!$F$15</f>
        <v>170.32053113000001</v>
      </c>
      <c r="F221" s="36">
        <f>SUMIFS(СВЦЭМ!$E$33:$E$776,СВЦЭМ!$A$33:$A$776,$A221,СВЦЭМ!$B$33:$B$776,F$191)+'СЕТ СН'!$F$15</f>
        <v>169.98229363999999</v>
      </c>
      <c r="G221" s="36">
        <f>SUMIFS(СВЦЭМ!$E$33:$E$776,СВЦЭМ!$A$33:$A$776,$A221,СВЦЭМ!$B$33:$B$776,G$191)+'СЕТ СН'!$F$15</f>
        <v>165.60078332000001</v>
      </c>
      <c r="H221" s="36">
        <f>SUMIFS(СВЦЭМ!$E$33:$E$776,СВЦЭМ!$A$33:$A$776,$A221,СВЦЭМ!$B$33:$B$776,H$191)+'СЕТ СН'!$F$15</f>
        <v>156.16846047999999</v>
      </c>
      <c r="I221" s="36">
        <f>SUMIFS(СВЦЭМ!$E$33:$E$776,СВЦЭМ!$A$33:$A$776,$A221,СВЦЭМ!$B$33:$B$776,I$191)+'СЕТ СН'!$F$15</f>
        <v>149.51206622000001</v>
      </c>
      <c r="J221" s="36">
        <f>SUMIFS(СВЦЭМ!$E$33:$E$776,СВЦЭМ!$A$33:$A$776,$A221,СВЦЭМ!$B$33:$B$776,J$191)+'СЕТ СН'!$F$15</f>
        <v>149.11074826999999</v>
      </c>
      <c r="K221" s="36">
        <f>SUMIFS(СВЦЭМ!$E$33:$E$776,СВЦЭМ!$A$33:$A$776,$A221,СВЦЭМ!$B$33:$B$776,K$191)+'СЕТ СН'!$F$15</f>
        <v>147.10536647000001</v>
      </c>
      <c r="L221" s="36">
        <f>SUMIFS(СВЦЭМ!$E$33:$E$776,СВЦЭМ!$A$33:$A$776,$A221,СВЦЭМ!$B$33:$B$776,L$191)+'СЕТ СН'!$F$15</f>
        <v>147.56041126</v>
      </c>
      <c r="M221" s="36">
        <f>SUMIFS(СВЦЭМ!$E$33:$E$776,СВЦЭМ!$A$33:$A$776,$A221,СВЦЭМ!$B$33:$B$776,M$191)+'СЕТ СН'!$F$15</f>
        <v>146.5401004</v>
      </c>
      <c r="N221" s="36">
        <f>SUMIFS(СВЦЭМ!$E$33:$E$776,СВЦЭМ!$A$33:$A$776,$A221,СВЦЭМ!$B$33:$B$776,N$191)+'СЕТ СН'!$F$15</f>
        <v>139.11710869000001</v>
      </c>
      <c r="O221" s="36">
        <f>SUMIFS(СВЦЭМ!$E$33:$E$776,СВЦЭМ!$A$33:$A$776,$A221,СВЦЭМ!$B$33:$B$776,O$191)+'СЕТ СН'!$F$15</f>
        <v>132.70866681000001</v>
      </c>
      <c r="P221" s="36">
        <f>SUMIFS(СВЦЭМ!$E$33:$E$776,СВЦЭМ!$A$33:$A$776,$A221,СВЦЭМ!$B$33:$B$776,P$191)+'СЕТ СН'!$F$15</f>
        <v>132.73204564</v>
      </c>
      <c r="Q221" s="36">
        <f>SUMIFS(СВЦЭМ!$E$33:$E$776,СВЦЭМ!$A$33:$A$776,$A221,СВЦЭМ!$B$33:$B$776,Q$191)+'СЕТ СН'!$F$15</f>
        <v>132.78628574999999</v>
      </c>
      <c r="R221" s="36">
        <f>SUMIFS(СВЦЭМ!$E$33:$E$776,СВЦЭМ!$A$33:$A$776,$A221,СВЦЭМ!$B$33:$B$776,R$191)+'СЕТ СН'!$F$15</f>
        <v>131.15526183</v>
      </c>
      <c r="S221" s="36">
        <f>SUMIFS(СВЦЭМ!$E$33:$E$776,СВЦЭМ!$A$33:$A$776,$A221,СВЦЭМ!$B$33:$B$776,S$191)+'СЕТ СН'!$F$15</f>
        <v>130.90449086000001</v>
      </c>
      <c r="T221" s="36">
        <f>SUMIFS(СВЦЭМ!$E$33:$E$776,СВЦЭМ!$A$33:$A$776,$A221,СВЦЭМ!$B$33:$B$776,T$191)+'СЕТ СН'!$F$15</f>
        <v>127.97679549999999</v>
      </c>
      <c r="U221" s="36">
        <f>SUMIFS(СВЦЭМ!$E$33:$E$776,СВЦЭМ!$A$33:$A$776,$A221,СВЦЭМ!$B$33:$B$776,U$191)+'СЕТ СН'!$F$15</f>
        <v>129.45620477</v>
      </c>
      <c r="V221" s="36">
        <f>SUMIFS(СВЦЭМ!$E$33:$E$776,СВЦЭМ!$A$33:$A$776,$A221,СВЦЭМ!$B$33:$B$776,V$191)+'СЕТ СН'!$F$15</f>
        <v>129.02296859</v>
      </c>
      <c r="W221" s="36">
        <f>SUMIFS(СВЦЭМ!$E$33:$E$776,СВЦЭМ!$A$33:$A$776,$A221,СВЦЭМ!$B$33:$B$776,W$191)+'СЕТ СН'!$F$15</f>
        <v>129.17076047</v>
      </c>
      <c r="X221" s="36">
        <f>SUMIFS(СВЦЭМ!$E$33:$E$776,СВЦЭМ!$A$33:$A$776,$A221,СВЦЭМ!$B$33:$B$776,X$191)+'СЕТ СН'!$F$15</f>
        <v>133.64533286</v>
      </c>
      <c r="Y221" s="36">
        <f>SUMIFS(СВЦЭМ!$E$33:$E$776,СВЦЭМ!$A$33:$A$776,$A221,СВЦЭМ!$B$33:$B$776,Y$191)+'СЕТ СН'!$F$15</f>
        <v>140.42107480000001</v>
      </c>
    </row>
    <row r="222" spans="1:25" ht="15.75" x14ac:dyDescent="0.2">
      <c r="A222" s="35">
        <f t="shared" si="5"/>
        <v>43769</v>
      </c>
      <c r="B222" s="36">
        <f>SUMIFS(СВЦЭМ!$E$33:$E$776,СВЦЭМ!$A$33:$A$776,$A222,СВЦЭМ!$B$33:$B$776,B$191)+'СЕТ СН'!$F$15</f>
        <v>153.88379183000001</v>
      </c>
      <c r="C222" s="36">
        <f>SUMIFS(СВЦЭМ!$E$33:$E$776,СВЦЭМ!$A$33:$A$776,$A222,СВЦЭМ!$B$33:$B$776,C$191)+'СЕТ СН'!$F$15</f>
        <v>162.89546601999999</v>
      </c>
      <c r="D222" s="36">
        <f>SUMIFS(СВЦЭМ!$E$33:$E$776,СВЦЭМ!$A$33:$A$776,$A222,СВЦЭМ!$B$33:$B$776,D$191)+'СЕТ СН'!$F$15</f>
        <v>166.96532784999999</v>
      </c>
      <c r="E222" s="36">
        <f>SUMIFS(СВЦЭМ!$E$33:$E$776,СВЦЭМ!$A$33:$A$776,$A222,СВЦЭМ!$B$33:$B$776,E$191)+'СЕТ СН'!$F$15</f>
        <v>169.55719096999999</v>
      </c>
      <c r="F222" s="36">
        <f>SUMIFS(СВЦЭМ!$E$33:$E$776,СВЦЭМ!$A$33:$A$776,$A222,СВЦЭМ!$B$33:$B$776,F$191)+'СЕТ СН'!$F$15</f>
        <v>169.56896946000001</v>
      </c>
      <c r="G222" s="36">
        <f>SUMIFS(СВЦЭМ!$E$33:$E$776,СВЦЭМ!$A$33:$A$776,$A222,СВЦЭМ!$B$33:$B$776,G$191)+'СЕТ СН'!$F$15</f>
        <v>164.60650956000001</v>
      </c>
      <c r="H222" s="36">
        <f>SUMIFS(СВЦЭМ!$E$33:$E$776,СВЦЭМ!$A$33:$A$776,$A222,СВЦЭМ!$B$33:$B$776,H$191)+'СЕТ СН'!$F$15</f>
        <v>156.27324766000001</v>
      </c>
      <c r="I222" s="36">
        <f>SUMIFS(СВЦЭМ!$E$33:$E$776,СВЦЭМ!$A$33:$A$776,$A222,СВЦЭМ!$B$33:$B$776,I$191)+'СЕТ СН'!$F$15</f>
        <v>150.10818221</v>
      </c>
      <c r="J222" s="36">
        <f>SUMIFS(СВЦЭМ!$E$33:$E$776,СВЦЭМ!$A$33:$A$776,$A222,СВЦЭМ!$B$33:$B$776,J$191)+'СЕТ СН'!$F$15</f>
        <v>150.45789909000001</v>
      </c>
      <c r="K222" s="36">
        <f>SUMIFS(СВЦЭМ!$E$33:$E$776,СВЦЭМ!$A$33:$A$776,$A222,СВЦЭМ!$B$33:$B$776,K$191)+'СЕТ СН'!$F$15</f>
        <v>146.62134208000001</v>
      </c>
      <c r="L222" s="36">
        <f>SUMIFS(СВЦЭМ!$E$33:$E$776,СВЦЭМ!$A$33:$A$776,$A222,СВЦЭМ!$B$33:$B$776,L$191)+'СЕТ СН'!$F$15</f>
        <v>146.86602649</v>
      </c>
      <c r="M222" s="36">
        <f>SUMIFS(СВЦЭМ!$E$33:$E$776,СВЦЭМ!$A$33:$A$776,$A222,СВЦЭМ!$B$33:$B$776,M$191)+'СЕТ СН'!$F$15</f>
        <v>147.17625298999999</v>
      </c>
      <c r="N222" s="36">
        <f>SUMIFS(СВЦЭМ!$E$33:$E$776,СВЦЭМ!$A$33:$A$776,$A222,СВЦЭМ!$B$33:$B$776,N$191)+'СЕТ СН'!$F$15</f>
        <v>140.41633307000001</v>
      </c>
      <c r="O222" s="36">
        <f>SUMIFS(СВЦЭМ!$E$33:$E$776,СВЦЭМ!$A$33:$A$776,$A222,СВЦЭМ!$B$33:$B$776,O$191)+'СЕТ СН'!$F$15</f>
        <v>133.09146157000001</v>
      </c>
      <c r="P222" s="36">
        <f>SUMIFS(СВЦЭМ!$E$33:$E$776,СВЦЭМ!$A$33:$A$776,$A222,СВЦЭМ!$B$33:$B$776,P$191)+'СЕТ СН'!$F$15</f>
        <v>135.38372611</v>
      </c>
      <c r="Q222" s="36">
        <f>SUMIFS(СВЦЭМ!$E$33:$E$776,СВЦЭМ!$A$33:$A$776,$A222,СВЦЭМ!$B$33:$B$776,Q$191)+'СЕТ СН'!$F$15</f>
        <v>135.64375751</v>
      </c>
      <c r="R222" s="36">
        <f>SUMIFS(СВЦЭМ!$E$33:$E$776,СВЦЭМ!$A$33:$A$776,$A222,СВЦЭМ!$B$33:$B$776,R$191)+'СЕТ СН'!$F$15</f>
        <v>135.98406474999999</v>
      </c>
      <c r="S222" s="36">
        <f>SUMIFS(СВЦЭМ!$E$33:$E$776,СВЦЭМ!$A$33:$A$776,$A222,СВЦЭМ!$B$33:$B$776,S$191)+'СЕТ СН'!$F$15</f>
        <v>135.6279906</v>
      </c>
      <c r="T222" s="36">
        <f>SUMIFS(СВЦЭМ!$E$33:$E$776,СВЦЭМ!$A$33:$A$776,$A222,СВЦЭМ!$B$33:$B$776,T$191)+'СЕТ СН'!$F$15</f>
        <v>130.88531226999999</v>
      </c>
      <c r="U222" s="36">
        <f>SUMIFS(СВЦЭМ!$E$33:$E$776,СВЦЭМ!$A$33:$A$776,$A222,СВЦЭМ!$B$33:$B$776,U$191)+'СЕТ СН'!$F$15</f>
        <v>130.18839198000001</v>
      </c>
      <c r="V222" s="36">
        <f>SUMIFS(СВЦЭМ!$E$33:$E$776,СВЦЭМ!$A$33:$A$776,$A222,СВЦЭМ!$B$33:$B$776,V$191)+'СЕТ СН'!$F$15</f>
        <v>128.80577608999999</v>
      </c>
      <c r="W222" s="36">
        <f>SUMIFS(СВЦЭМ!$E$33:$E$776,СВЦЭМ!$A$33:$A$776,$A222,СВЦЭМ!$B$33:$B$776,W$191)+'СЕТ СН'!$F$15</f>
        <v>130.65603935999999</v>
      </c>
      <c r="X222" s="36">
        <f>SUMIFS(СВЦЭМ!$E$33:$E$776,СВЦЭМ!$A$33:$A$776,$A222,СВЦЭМ!$B$33:$B$776,X$191)+'СЕТ СН'!$F$15</f>
        <v>122.79857179</v>
      </c>
      <c r="Y222" s="36">
        <f>SUMIFS(СВЦЭМ!$E$33:$E$776,СВЦЭМ!$A$33:$A$776,$A222,СВЦЭМ!$B$33:$B$776,Y$191)+'СЕТ СН'!$F$15</f>
        <v>129.94122960999999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5" t="s">
        <v>7</v>
      </c>
      <c r="B224" s="129" t="s">
        <v>149</v>
      </c>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ht="12.75" customHeight="1" x14ac:dyDescent="0.2">
      <c r="A225" s="136"/>
      <c r="B225" s="132"/>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4"/>
    </row>
    <row r="226" spans="1:27" s="46" customFormat="1" ht="12.75" customHeight="1" x14ac:dyDescent="0.2">
      <c r="A226" s="137"/>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01.10.2019</v>
      </c>
      <c r="B227" s="36">
        <f>SUMIFS(СВЦЭМ!$F$33:$F$776,СВЦЭМ!$A$33:$A$776,$A227,СВЦЭМ!$B$33:$B$776,B$226)+'СЕТ СН'!$F$15</f>
        <v>114.25045498</v>
      </c>
      <c r="C227" s="36">
        <f>SUMIFS(СВЦЭМ!$F$33:$F$776,СВЦЭМ!$A$33:$A$776,$A227,СВЦЭМ!$B$33:$B$776,C$226)+'СЕТ СН'!$F$15</f>
        <v>129.67901248000001</v>
      </c>
      <c r="D227" s="36">
        <f>SUMIFS(СВЦЭМ!$F$33:$F$776,СВЦЭМ!$A$33:$A$776,$A227,СВЦЭМ!$B$33:$B$776,D$226)+'СЕТ СН'!$F$15</f>
        <v>144.03607771</v>
      </c>
      <c r="E227" s="36">
        <f>SUMIFS(СВЦЭМ!$F$33:$F$776,СВЦЭМ!$A$33:$A$776,$A227,СВЦЭМ!$B$33:$B$776,E$226)+'СЕТ СН'!$F$15</f>
        <v>148.49329649000001</v>
      </c>
      <c r="F227" s="36">
        <f>SUMIFS(СВЦЭМ!$F$33:$F$776,СВЦЭМ!$A$33:$A$776,$A227,СВЦЭМ!$B$33:$B$776,F$226)+'СЕТ СН'!$F$15</f>
        <v>148.20027236000001</v>
      </c>
      <c r="G227" s="36">
        <f>SUMIFS(СВЦЭМ!$F$33:$F$776,СВЦЭМ!$A$33:$A$776,$A227,СВЦЭМ!$B$33:$B$776,G$226)+'СЕТ СН'!$F$15</f>
        <v>145.20242547999999</v>
      </c>
      <c r="H227" s="36">
        <f>SUMIFS(СВЦЭМ!$F$33:$F$776,СВЦЭМ!$A$33:$A$776,$A227,СВЦЭМ!$B$33:$B$776,H$226)+'СЕТ СН'!$F$15</f>
        <v>132.20455899000001</v>
      </c>
      <c r="I227" s="36">
        <f>SUMIFS(СВЦЭМ!$F$33:$F$776,СВЦЭМ!$A$33:$A$776,$A227,СВЦЭМ!$B$33:$B$776,I$226)+'СЕТ СН'!$F$15</f>
        <v>116.31920551</v>
      </c>
      <c r="J227" s="36">
        <f>SUMIFS(СВЦЭМ!$F$33:$F$776,СВЦЭМ!$A$33:$A$776,$A227,СВЦЭМ!$B$33:$B$776,J$226)+'СЕТ СН'!$F$15</f>
        <v>115.29296247000001</v>
      </c>
      <c r="K227" s="36">
        <f>SUMIFS(СВЦЭМ!$F$33:$F$776,СВЦЭМ!$A$33:$A$776,$A227,СВЦЭМ!$B$33:$B$776,K$226)+'СЕТ СН'!$F$15</f>
        <v>116.90146468</v>
      </c>
      <c r="L227" s="36">
        <f>SUMIFS(СВЦЭМ!$F$33:$F$776,СВЦЭМ!$A$33:$A$776,$A227,СВЦЭМ!$B$33:$B$776,L$226)+'СЕТ СН'!$F$15</f>
        <v>116.40738847</v>
      </c>
      <c r="M227" s="36">
        <f>SUMIFS(СВЦЭМ!$F$33:$F$776,СВЦЭМ!$A$33:$A$776,$A227,СВЦЭМ!$B$33:$B$776,M$226)+'СЕТ СН'!$F$15</f>
        <v>114.38888918000001</v>
      </c>
      <c r="N227" s="36">
        <f>SUMIFS(СВЦЭМ!$F$33:$F$776,СВЦЭМ!$A$33:$A$776,$A227,СВЦЭМ!$B$33:$B$776,N$226)+'СЕТ СН'!$F$15</f>
        <v>111.50282262</v>
      </c>
      <c r="O227" s="36">
        <f>SUMIFS(СВЦЭМ!$F$33:$F$776,СВЦЭМ!$A$33:$A$776,$A227,СВЦЭМ!$B$33:$B$776,O$226)+'СЕТ СН'!$F$15</f>
        <v>111.09870758</v>
      </c>
      <c r="P227" s="36">
        <f>SUMIFS(СВЦЭМ!$F$33:$F$776,СВЦЭМ!$A$33:$A$776,$A227,СВЦЭМ!$B$33:$B$776,P$226)+'СЕТ СН'!$F$15</f>
        <v>111.39107060000001</v>
      </c>
      <c r="Q227" s="36">
        <f>SUMIFS(СВЦЭМ!$F$33:$F$776,СВЦЭМ!$A$33:$A$776,$A227,СВЦЭМ!$B$33:$B$776,Q$226)+'СЕТ СН'!$F$15</f>
        <v>113.2541476</v>
      </c>
      <c r="R227" s="36">
        <f>SUMIFS(СВЦЭМ!$F$33:$F$776,СВЦЭМ!$A$33:$A$776,$A227,СВЦЭМ!$B$33:$B$776,R$226)+'СЕТ СН'!$F$15</f>
        <v>113.06858635</v>
      </c>
      <c r="S227" s="36">
        <f>SUMIFS(СВЦЭМ!$F$33:$F$776,СВЦЭМ!$A$33:$A$776,$A227,СВЦЭМ!$B$33:$B$776,S$226)+'СЕТ СН'!$F$15</f>
        <v>112.05734384</v>
      </c>
      <c r="T227" s="36">
        <f>SUMIFS(СВЦЭМ!$F$33:$F$776,СВЦЭМ!$A$33:$A$776,$A227,СВЦЭМ!$B$33:$B$776,T$226)+'СЕТ СН'!$F$15</f>
        <v>111.60125189</v>
      </c>
      <c r="U227" s="36">
        <f>SUMIFS(СВЦЭМ!$F$33:$F$776,СВЦЭМ!$A$33:$A$776,$A227,СВЦЭМ!$B$33:$B$776,U$226)+'СЕТ СН'!$F$15</f>
        <v>115.52828305</v>
      </c>
      <c r="V227" s="36">
        <f>SUMIFS(СВЦЭМ!$F$33:$F$776,СВЦЭМ!$A$33:$A$776,$A227,СВЦЭМ!$B$33:$B$776,V$226)+'СЕТ СН'!$F$15</f>
        <v>116.36468872</v>
      </c>
      <c r="W227" s="36">
        <f>SUMIFS(СВЦЭМ!$F$33:$F$776,СВЦЭМ!$A$33:$A$776,$A227,СВЦЭМ!$B$33:$B$776,W$226)+'СЕТ СН'!$F$15</f>
        <v>116.91372962</v>
      </c>
      <c r="X227" s="36">
        <f>SUMIFS(СВЦЭМ!$F$33:$F$776,СВЦЭМ!$A$33:$A$776,$A227,СВЦЭМ!$B$33:$B$776,X$226)+'СЕТ СН'!$F$15</f>
        <v>115.13665897</v>
      </c>
      <c r="Y227" s="36">
        <f>SUMIFS(СВЦЭМ!$F$33:$F$776,СВЦЭМ!$A$33:$A$776,$A227,СВЦЭМ!$B$33:$B$776,Y$226)+'СЕТ СН'!$F$15</f>
        <v>127.26397759</v>
      </c>
      <c r="AA227" s="45"/>
    </row>
    <row r="228" spans="1:27" ht="15.75" x14ac:dyDescent="0.2">
      <c r="A228" s="35">
        <f>A227+1</f>
        <v>43740</v>
      </c>
      <c r="B228" s="36">
        <f>SUMIFS(СВЦЭМ!$F$33:$F$776,СВЦЭМ!$A$33:$A$776,$A228,СВЦЭМ!$B$33:$B$776,B$226)+'СЕТ СН'!$F$15</f>
        <v>135.63024780999999</v>
      </c>
      <c r="C228" s="36">
        <f>SUMIFS(СВЦЭМ!$F$33:$F$776,СВЦЭМ!$A$33:$A$776,$A228,СВЦЭМ!$B$33:$B$776,C$226)+'СЕТ СН'!$F$15</f>
        <v>140.63633317</v>
      </c>
      <c r="D228" s="36">
        <f>SUMIFS(СВЦЭМ!$F$33:$F$776,СВЦЭМ!$A$33:$A$776,$A228,СВЦЭМ!$B$33:$B$776,D$226)+'СЕТ СН'!$F$15</f>
        <v>143.34083271</v>
      </c>
      <c r="E228" s="36">
        <f>SUMIFS(СВЦЭМ!$F$33:$F$776,СВЦЭМ!$A$33:$A$776,$A228,СВЦЭМ!$B$33:$B$776,E$226)+'СЕТ СН'!$F$15</f>
        <v>144.45294433999999</v>
      </c>
      <c r="F228" s="36">
        <f>SUMIFS(СВЦЭМ!$F$33:$F$776,СВЦЭМ!$A$33:$A$776,$A228,СВЦЭМ!$B$33:$B$776,F$226)+'СЕТ СН'!$F$15</f>
        <v>147.58525914000001</v>
      </c>
      <c r="G228" s="36">
        <f>SUMIFS(СВЦЭМ!$F$33:$F$776,СВЦЭМ!$A$33:$A$776,$A228,СВЦЭМ!$B$33:$B$776,G$226)+'СЕТ СН'!$F$15</f>
        <v>144.01357211000001</v>
      </c>
      <c r="H228" s="36">
        <f>SUMIFS(СВЦЭМ!$F$33:$F$776,СВЦЭМ!$A$33:$A$776,$A228,СВЦЭМ!$B$33:$B$776,H$226)+'СЕТ СН'!$F$15</f>
        <v>132.40494480999999</v>
      </c>
      <c r="I228" s="36">
        <f>SUMIFS(СВЦЭМ!$F$33:$F$776,СВЦЭМ!$A$33:$A$776,$A228,СВЦЭМ!$B$33:$B$776,I$226)+'СЕТ СН'!$F$15</f>
        <v>115.99440727</v>
      </c>
      <c r="J228" s="36">
        <f>SUMIFS(СВЦЭМ!$F$33:$F$776,СВЦЭМ!$A$33:$A$776,$A228,СВЦЭМ!$B$33:$B$776,J$226)+'СЕТ СН'!$F$15</f>
        <v>115.17096864</v>
      </c>
      <c r="K228" s="36">
        <f>SUMIFS(СВЦЭМ!$F$33:$F$776,СВЦЭМ!$A$33:$A$776,$A228,СВЦЭМ!$B$33:$B$776,K$226)+'СЕТ СН'!$F$15</f>
        <v>117.13735406000001</v>
      </c>
      <c r="L228" s="36">
        <f>SUMIFS(СВЦЭМ!$F$33:$F$776,СВЦЭМ!$A$33:$A$776,$A228,СВЦЭМ!$B$33:$B$776,L$226)+'СЕТ СН'!$F$15</f>
        <v>117.1825436</v>
      </c>
      <c r="M228" s="36">
        <f>SUMIFS(СВЦЭМ!$F$33:$F$776,СВЦЭМ!$A$33:$A$776,$A228,СВЦЭМ!$B$33:$B$776,M$226)+'СЕТ СН'!$F$15</f>
        <v>115.54989384</v>
      </c>
      <c r="N228" s="36">
        <f>SUMIFS(СВЦЭМ!$F$33:$F$776,СВЦЭМ!$A$33:$A$776,$A228,СВЦЭМ!$B$33:$B$776,N$226)+'СЕТ СН'!$F$15</f>
        <v>114.61622441999999</v>
      </c>
      <c r="O228" s="36">
        <f>SUMIFS(СВЦЭМ!$F$33:$F$776,СВЦЭМ!$A$33:$A$776,$A228,СВЦЭМ!$B$33:$B$776,O$226)+'СЕТ СН'!$F$15</f>
        <v>115.00237367</v>
      </c>
      <c r="P228" s="36">
        <f>SUMIFS(СВЦЭМ!$F$33:$F$776,СВЦЭМ!$A$33:$A$776,$A228,СВЦЭМ!$B$33:$B$776,P$226)+'СЕТ СН'!$F$15</f>
        <v>115.75244929</v>
      </c>
      <c r="Q228" s="36">
        <f>SUMIFS(СВЦЭМ!$F$33:$F$776,СВЦЭМ!$A$33:$A$776,$A228,СВЦЭМ!$B$33:$B$776,Q$226)+'СЕТ СН'!$F$15</f>
        <v>116.21681243</v>
      </c>
      <c r="R228" s="36">
        <f>SUMIFS(СВЦЭМ!$F$33:$F$776,СВЦЭМ!$A$33:$A$776,$A228,СВЦЭМ!$B$33:$B$776,R$226)+'СЕТ СН'!$F$15</f>
        <v>117.10663095</v>
      </c>
      <c r="S228" s="36">
        <f>SUMIFS(СВЦЭМ!$F$33:$F$776,СВЦЭМ!$A$33:$A$776,$A228,СВЦЭМ!$B$33:$B$776,S$226)+'СЕТ СН'!$F$15</f>
        <v>116.15026383999999</v>
      </c>
      <c r="T228" s="36">
        <f>SUMIFS(СВЦЭМ!$F$33:$F$776,СВЦЭМ!$A$33:$A$776,$A228,СВЦЭМ!$B$33:$B$776,T$226)+'СЕТ СН'!$F$15</f>
        <v>117.18210154000001</v>
      </c>
      <c r="U228" s="36">
        <f>SUMIFS(СВЦЭМ!$F$33:$F$776,СВЦЭМ!$A$33:$A$776,$A228,СВЦЭМ!$B$33:$B$776,U$226)+'СЕТ СН'!$F$15</f>
        <v>121.24445541999999</v>
      </c>
      <c r="V228" s="36">
        <f>SUMIFS(СВЦЭМ!$F$33:$F$776,СВЦЭМ!$A$33:$A$776,$A228,СВЦЭМ!$B$33:$B$776,V$226)+'СЕТ СН'!$F$15</f>
        <v>120.80353787</v>
      </c>
      <c r="W228" s="36">
        <f>SUMIFS(СВЦЭМ!$F$33:$F$776,СВЦЭМ!$A$33:$A$776,$A228,СВЦЭМ!$B$33:$B$776,W$226)+'СЕТ СН'!$F$15</f>
        <v>117.26834071</v>
      </c>
      <c r="X228" s="36">
        <f>SUMIFS(СВЦЭМ!$F$33:$F$776,СВЦЭМ!$A$33:$A$776,$A228,СВЦЭМ!$B$33:$B$776,X$226)+'СЕТ СН'!$F$15</f>
        <v>115.39938868</v>
      </c>
      <c r="Y228" s="36">
        <f>SUMIFS(СВЦЭМ!$F$33:$F$776,СВЦЭМ!$A$33:$A$776,$A228,СВЦЭМ!$B$33:$B$776,Y$226)+'СЕТ СН'!$F$15</f>
        <v>128.95829404</v>
      </c>
    </row>
    <row r="229" spans="1:27" ht="15.75" x14ac:dyDescent="0.2">
      <c r="A229" s="35">
        <f t="shared" ref="A229:A257" si="6">A228+1</f>
        <v>43741</v>
      </c>
      <c r="B229" s="36">
        <f>SUMIFS(СВЦЭМ!$F$33:$F$776,СВЦЭМ!$A$33:$A$776,$A229,СВЦЭМ!$B$33:$B$776,B$226)+'СЕТ СН'!$F$15</f>
        <v>136.70085194000001</v>
      </c>
      <c r="C229" s="36">
        <f>SUMIFS(СВЦЭМ!$F$33:$F$776,СВЦЭМ!$A$33:$A$776,$A229,СВЦЭМ!$B$33:$B$776,C$226)+'СЕТ СН'!$F$15</f>
        <v>143.68377656000001</v>
      </c>
      <c r="D229" s="36">
        <f>SUMIFS(СВЦЭМ!$F$33:$F$776,СВЦЭМ!$A$33:$A$776,$A229,СВЦЭМ!$B$33:$B$776,D$226)+'СЕТ СН'!$F$15</f>
        <v>147.84182346</v>
      </c>
      <c r="E229" s="36">
        <f>SUMIFS(СВЦЭМ!$F$33:$F$776,СВЦЭМ!$A$33:$A$776,$A229,СВЦЭМ!$B$33:$B$776,E$226)+'СЕТ СН'!$F$15</f>
        <v>148.8695184</v>
      </c>
      <c r="F229" s="36">
        <f>SUMIFS(СВЦЭМ!$F$33:$F$776,СВЦЭМ!$A$33:$A$776,$A229,СВЦЭМ!$B$33:$B$776,F$226)+'СЕТ СН'!$F$15</f>
        <v>148.26263965000001</v>
      </c>
      <c r="G229" s="36">
        <f>SUMIFS(СВЦЭМ!$F$33:$F$776,СВЦЭМ!$A$33:$A$776,$A229,СВЦЭМ!$B$33:$B$776,G$226)+'СЕТ СН'!$F$15</f>
        <v>145.41109829000001</v>
      </c>
      <c r="H229" s="36">
        <f>SUMIFS(СВЦЭМ!$F$33:$F$776,СВЦЭМ!$A$33:$A$776,$A229,СВЦЭМ!$B$33:$B$776,H$226)+'СЕТ СН'!$F$15</f>
        <v>132.45229578999999</v>
      </c>
      <c r="I229" s="36">
        <f>SUMIFS(СВЦЭМ!$F$33:$F$776,СВЦЭМ!$A$33:$A$776,$A229,СВЦЭМ!$B$33:$B$776,I$226)+'СЕТ СН'!$F$15</f>
        <v>117.41111693000001</v>
      </c>
      <c r="J229" s="36">
        <f>SUMIFS(СВЦЭМ!$F$33:$F$776,СВЦЭМ!$A$33:$A$776,$A229,СВЦЭМ!$B$33:$B$776,J$226)+'СЕТ СН'!$F$15</f>
        <v>117.86516094</v>
      </c>
      <c r="K229" s="36">
        <f>SUMIFS(СВЦЭМ!$F$33:$F$776,СВЦЭМ!$A$33:$A$776,$A229,СВЦЭМ!$B$33:$B$776,K$226)+'СЕТ СН'!$F$15</f>
        <v>119.97481113000001</v>
      </c>
      <c r="L229" s="36">
        <f>SUMIFS(СВЦЭМ!$F$33:$F$776,СВЦЭМ!$A$33:$A$776,$A229,СВЦЭМ!$B$33:$B$776,L$226)+'СЕТ СН'!$F$15</f>
        <v>121.18092624000001</v>
      </c>
      <c r="M229" s="36">
        <f>SUMIFS(СВЦЭМ!$F$33:$F$776,СВЦЭМ!$A$33:$A$776,$A229,СВЦЭМ!$B$33:$B$776,M$226)+'СЕТ СН'!$F$15</f>
        <v>119.56001967</v>
      </c>
      <c r="N229" s="36">
        <f>SUMIFS(СВЦЭМ!$F$33:$F$776,СВЦЭМ!$A$33:$A$776,$A229,СВЦЭМ!$B$33:$B$776,N$226)+'СЕТ СН'!$F$15</f>
        <v>127.37749900999999</v>
      </c>
      <c r="O229" s="36">
        <f>SUMIFS(СВЦЭМ!$F$33:$F$776,СВЦЭМ!$A$33:$A$776,$A229,СВЦЭМ!$B$33:$B$776,O$226)+'СЕТ СН'!$F$15</f>
        <v>136.61243103999999</v>
      </c>
      <c r="P229" s="36">
        <f>SUMIFS(СВЦЭМ!$F$33:$F$776,СВЦЭМ!$A$33:$A$776,$A229,СВЦЭМ!$B$33:$B$776,P$226)+'СЕТ СН'!$F$15</f>
        <v>136.95231118999999</v>
      </c>
      <c r="Q229" s="36">
        <f>SUMIFS(СВЦЭМ!$F$33:$F$776,СВЦЭМ!$A$33:$A$776,$A229,СВЦЭМ!$B$33:$B$776,Q$226)+'СЕТ СН'!$F$15</f>
        <v>136.22556251</v>
      </c>
      <c r="R229" s="36">
        <f>SUMIFS(СВЦЭМ!$F$33:$F$776,СВЦЭМ!$A$33:$A$776,$A229,СВЦЭМ!$B$33:$B$776,R$226)+'СЕТ СН'!$F$15</f>
        <v>126.40481466</v>
      </c>
      <c r="S229" s="36">
        <f>SUMIFS(СВЦЭМ!$F$33:$F$776,СВЦЭМ!$A$33:$A$776,$A229,СВЦЭМ!$B$33:$B$776,S$226)+'СЕТ СН'!$F$15</f>
        <v>123.67661665</v>
      </c>
      <c r="T229" s="36">
        <f>SUMIFS(СВЦЭМ!$F$33:$F$776,СВЦЭМ!$A$33:$A$776,$A229,СВЦЭМ!$B$33:$B$776,T$226)+'СЕТ СН'!$F$15</f>
        <v>121.44968588</v>
      </c>
      <c r="U229" s="36">
        <f>SUMIFS(СВЦЭМ!$F$33:$F$776,СВЦЭМ!$A$33:$A$776,$A229,СВЦЭМ!$B$33:$B$776,U$226)+'СЕТ СН'!$F$15</f>
        <v>123.24210976000001</v>
      </c>
      <c r="V229" s="36">
        <f>SUMIFS(СВЦЭМ!$F$33:$F$776,СВЦЭМ!$A$33:$A$776,$A229,СВЦЭМ!$B$33:$B$776,V$226)+'СЕТ СН'!$F$15</f>
        <v>123.96596232</v>
      </c>
      <c r="W229" s="36">
        <f>SUMIFS(СВЦЭМ!$F$33:$F$776,СВЦЭМ!$A$33:$A$776,$A229,СВЦЭМ!$B$33:$B$776,W$226)+'СЕТ СН'!$F$15</f>
        <v>123.85362555</v>
      </c>
      <c r="X229" s="36">
        <f>SUMIFS(СВЦЭМ!$F$33:$F$776,СВЦЭМ!$A$33:$A$776,$A229,СВЦЭМ!$B$33:$B$776,X$226)+'СЕТ СН'!$F$15</f>
        <v>117.79084881999999</v>
      </c>
      <c r="Y229" s="36">
        <f>SUMIFS(СВЦЭМ!$F$33:$F$776,СВЦЭМ!$A$33:$A$776,$A229,СВЦЭМ!$B$33:$B$776,Y$226)+'СЕТ СН'!$F$15</f>
        <v>122.01140229000001</v>
      </c>
    </row>
    <row r="230" spans="1:27" ht="15.75" x14ac:dyDescent="0.2">
      <c r="A230" s="35">
        <f t="shared" si="6"/>
        <v>43742</v>
      </c>
      <c r="B230" s="36">
        <f>SUMIFS(СВЦЭМ!$F$33:$F$776,СВЦЭМ!$A$33:$A$776,$A230,СВЦЭМ!$B$33:$B$776,B$226)+'СЕТ СН'!$F$15</f>
        <v>135.61293445000001</v>
      </c>
      <c r="C230" s="36">
        <f>SUMIFS(СВЦЭМ!$F$33:$F$776,СВЦЭМ!$A$33:$A$776,$A230,СВЦЭМ!$B$33:$B$776,C$226)+'СЕТ СН'!$F$15</f>
        <v>141.64050323999999</v>
      </c>
      <c r="D230" s="36">
        <f>SUMIFS(СВЦЭМ!$F$33:$F$776,СВЦЭМ!$A$33:$A$776,$A230,СВЦЭМ!$B$33:$B$776,D$226)+'СЕТ СН'!$F$15</f>
        <v>142.21437247</v>
      </c>
      <c r="E230" s="36">
        <f>SUMIFS(СВЦЭМ!$F$33:$F$776,СВЦЭМ!$A$33:$A$776,$A230,СВЦЭМ!$B$33:$B$776,E$226)+'СЕТ СН'!$F$15</f>
        <v>146.09363848000001</v>
      </c>
      <c r="F230" s="36">
        <f>SUMIFS(СВЦЭМ!$F$33:$F$776,СВЦЭМ!$A$33:$A$776,$A230,СВЦЭМ!$B$33:$B$776,F$226)+'СЕТ СН'!$F$15</f>
        <v>142.0162503</v>
      </c>
      <c r="G230" s="36">
        <f>SUMIFS(СВЦЭМ!$F$33:$F$776,СВЦЭМ!$A$33:$A$776,$A230,СВЦЭМ!$B$33:$B$776,G$226)+'СЕТ СН'!$F$15</f>
        <v>137.35518407000001</v>
      </c>
      <c r="H230" s="36">
        <f>SUMIFS(СВЦЭМ!$F$33:$F$776,СВЦЭМ!$A$33:$A$776,$A230,СВЦЭМ!$B$33:$B$776,H$226)+'СЕТ СН'!$F$15</f>
        <v>128.44192514</v>
      </c>
      <c r="I230" s="36">
        <f>SUMIFS(СВЦЭМ!$F$33:$F$776,СВЦЭМ!$A$33:$A$776,$A230,СВЦЭМ!$B$33:$B$776,I$226)+'СЕТ СН'!$F$15</f>
        <v>112.94715791</v>
      </c>
      <c r="J230" s="36">
        <f>SUMIFS(СВЦЭМ!$F$33:$F$776,СВЦЭМ!$A$33:$A$776,$A230,СВЦЭМ!$B$33:$B$776,J$226)+'СЕТ СН'!$F$15</f>
        <v>113.5321438</v>
      </c>
      <c r="K230" s="36">
        <f>SUMIFS(СВЦЭМ!$F$33:$F$776,СВЦЭМ!$A$33:$A$776,$A230,СВЦЭМ!$B$33:$B$776,K$226)+'СЕТ СН'!$F$15</f>
        <v>116.70813347000001</v>
      </c>
      <c r="L230" s="36">
        <f>SUMIFS(СВЦЭМ!$F$33:$F$776,СВЦЭМ!$A$33:$A$776,$A230,СВЦЭМ!$B$33:$B$776,L$226)+'СЕТ СН'!$F$15</f>
        <v>117.19325136</v>
      </c>
      <c r="M230" s="36">
        <f>SUMIFS(СВЦЭМ!$F$33:$F$776,СВЦЭМ!$A$33:$A$776,$A230,СВЦЭМ!$B$33:$B$776,M$226)+'СЕТ СН'!$F$15</f>
        <v>115.85164879</v>
      </c>
      <c r="N230" s="36">
        <f>SUMIFS(СВЦЭМ!$F$33:$F$776,СВЦЭМ!$A$33:$A$776,$A230,СВЦЭМ!$B$33:$B$776,N$226)+'СЕТ СН'!$F$15</f>
        <v>115.14023724</v>
      </c>
      <c r="O230" s="36">
        <f>SUMIFS(СВЦЭМ!$F$33:$F$776,СВЦЭМ!$A$33:$A$776,$A230,СВЦЭМ!$B$33:$B$776,O$226)+'СЕТ СН'!$F$15</f>
        <v>115.17278404</v>
      </c>
      <c r="P230" s="36">
        <f>SUMIFS(СВЦЭМ!$F$33:$F$776,СВЦЭМ!$A$33:$A$776,$A230,СВЦЭМ!$B$33:$B$776,P$226)+'СЕТ СН'!$F$15</f>
        <v>115.14528464999999</v>
      </c>
      <c r="Q230" s="36">
        <f>SUMIFS(СВЦЭМ!$F$33:$F$776,СВЦЭМ!$A$33:$A$776,$A230,СВЦЭМ!$B$33:$B$776,Q$226)+'СЕТ СН'!$F$15</f>
        <v>114.89667833</v>
      </c>
      <c r="R230" s="36">
        <f>SUMIFS(СВЦЭМ!$F$33:$F$776,СВЦЭМ!$A$33:$A$776,$A230,СВЦЭМ!$B$33:$B$776,R$226)+'СЕТ СН'!$F$15</f>
        <v>113.98030331</v>
      </c>
      <c r="S230" s="36">
        <f>SUMIFS(СВЦЭМ!$F$33:$F$776,СВЦЭМ!$A$33:$A$776,$A230,СВЦЭМ!$B$33:$B$776,S$226)+'СЕТ СН'!$F$15</f>
        <v>113.83633150999999</v>
      </c>
      <c r="T230" s="36">
        <f>SUMIFS(СВЦЭМ!$F$33:$F$776,СВЦЭМ!$A$33:$A$776,$A230,СВЦЭМ!$B$33:$B$776,T$226)+'СЕТ СН'!$F$15</f>
        <v>114.47240197000001</v>
      </c>
      <c r="U230" s="36">
        <f>SUMIFS(СВЦЭМ!$F$33:$F$776,СВЦЭМ!$A$33:$A$776,$A230,СВЦЭМ!$B$33:$B$776,U$226)+'СЕТ СН'!$F$15</f>
        <v>117.43768286</v>
      </c>
      <c r="V230" s="36">
        <f>SUMIFS(СВЦЭМ!$F$33:$F$776,СВЦЭМ!$A$33:$A$776,$A230,СВЦЭМ!$B$33:$B$776,V$226)+'СЕТ СН'!$F$15</f>
        <v>116.3648335</v>
      </c>
      <c r="W230" s="36">
        <f>SUMIFS(СВЦЭМ!$F$33:$F$776,СВЦЭМ!$A$33:$A$776,$A230,СВЦЭМ!$B$33:$B$776,W$226)+'СЕТ СН'!$F$15</f>
        <v>113.0736199</v>
      </c>
      <c r="X230" s="36">
        <f>SUMIFS(СВЦЭМ!$F$33:$F$776,СВЦЭМ!$A$33:$A$776,$A230,СВЦЭМ!$B$33:$B$776,X$226)+'СЕТ СН'!$F$15</f>
        <v>118.35287335</v>
      </c>
      <c r="Y230" s="36">
        <f>SUMIFS(СВЦЭМ!$F$33:$F$776,СВЦЭМ!$A$33:$A$776,$A230,СВЦЭМ!$B$33:$B$776,Y$226)+'СЕТ СН'!$F$15</f>
        <v>129.93078550999999</v>
      </c>
    </row>
    <row r="231" spans="1:27" ht="15.75" x14ac:dyDescent="0.2">
      <c r="A231" s="35">
        <f t="shared" si="6"/>
        <v>43743</v>
      </c>
      <c r="B231" s="36">
        <f>SUMIFS(СВЦЭМ!$F$33:$F$776,СВЦЭМ!$A$33:$A$776,$A231,СВЦЭМ!$B$33:$B$776,B$226)+'СЕТ СН'!$F$15</f>
        <v>136.86125192</v>
      </c>
      <c r="C231" s="36">
        <f>SUMIFS(СВЦЭМ!$F$33:$F$776,СВЦЭМ!$A$33:$A$776,$A231,СВЦЭМ!$B$33:$B$776,C$226)+'СЕТ СН'!$F$15</f>
        <v>144.74311087000001</v>
      </c>
      <c r="D231" s="36">
        <f>SUMIFS(СВЦЭМ!$F$33:$F$776,СВЦЭМ!$A$33:$A$776,$A231,СВЦЭМ!$B$33:$B$776,D$226)+'СЕТ СН'!$F$15</f>
        <v>146.86762791999999</v>
      </c>
      <c r="E231" s="36">
        <f>SUMIFS(СВЦЭМ!$F$33:$F$776,СВЦЭМ!$A$33:$A$776,$A231,СВЦЭМ!$B$33:$B$776,E$226)+'СЕТ СН'!$F$15</f>
        <v>147.88796846</v>
      </c>
      <c r="F231" s="36">
        <f>SUMIFS(СВЦЭМ!$F$33:$F$776,СВЦЭМ!$A$33:$A$776,$A231,СВЦЭМ!$B$33:$B$776,F$226)+'СЕТ СН'!$F$15</f>
        <v>146.01658513999999</v>
      </c>
      <c r="G231" s="36">
        <f>SUMIFS(СВЦЭМ!$F$33:$F$776,СВЦЭМ!$A$33:$A$776,$A231,СВЦЭМ!$B$33:$B$776,G$226)+'СЕТ СН'!$F$15</f>
        <v>145.51577374999999</v>
      </c>
      <c r="H231" s="36">
        <f>SUMIFS(СВЦЭМ!$F$33:$F$776,СВЦЭМ!$A$33:$A$776,$A231,СВЦЭМ!$B$33:$B$776,H$226)+'СЕТ СН'!$F$15</f>
        <v>139.75466453999999</v>
      </c>
      <c r="I231" s="36">
        <f>SUMIFS(СВЦЭМ!$F$33:$F$776,СВЦЭМ!$A$33:$A$776,$A231,СВЦЭМ!$B$33:$B$776,I$226)+'СЕТ СН'!$F$15</f>
        <v>126.82410919</v>
      </c>
      <c r="J231" s="36">
        <f>SUMIFS(СВЦЭМ!$F$33:$F$776,СВЦЭМ!$A$33:$A$776,$A231,СВЦЭМ!$B$33:$B$776,J$226)+'СЕТ СН'!$F$15</f>
        <v>116.11263929</v>
      </c>
      <c r="K231" s="36">
        <f>SUMIFS(СВЦЭМ!$F$33:$F$776,СВЦЭМ!$A$33:$A$776,$A231,СВЦЭМ!$B$33:$B$776,K$226)+'СЕТ СН'!$F$15</f>
        <v>113.1839236</v>
      </c>
      <c r="L231" s="36">
        <f>SUMIFS(СВЦЭМ!$F$33:$F$776,СВЦЭМ!$A$33:$A$776,$A231,СВЦЭМ!$B$33:$B$776,L$226)+'СЕТ СН'!$F$15</f>
        <v>115.05464889</v>
      </c>
      <c r="M231" s="36">
        <f>SUMIFS(СВЦЭМ!$F$33:$F$776,СВЦЭМ!$A$33:$A$776,$A231,СВЦЭМ!$B$33:$B$776,M$226)+'СЕТ СН'!$F$15</f>
        <v>113.84695702</v>
      </c>
      <c r="N231" s="36">
        <f>SUMIFS(СВЦЭМ!$F$33:$F$776,СВЦЭМ!$A$33:$A$776,$A231,СВЦЭМ!$B$33:$B$776,N$226)+'СЕТ СН'!$F$15</f>
        <v>113.72878657</v>
      </c>
      <c r="O231" s="36">
        <f>SUMIFS(СВЦЭМ!$F$33:$F$776,СВЦЭМ!$A$33:$A$776,$A231,СВЦЭМ!$B$33:$B$776,O$226)+'СЕТ СН'!$F$15</f>
        <v>114.71494312</v>
      </c>
      <c r="P231" s="36">
        <f>SUMIFS(СВЦЭМ!$F$33:$F$776,СВЦЭМ!$A$33:$A$776,$A231,СВЦЭМ!$B$33:$B$776,P$226)+'СЕТ СН'!$F$15</f>
        <v>116.05386444</v>
      </c>
      <c r="Q231" s="36">
        <f>SUMIFS(СВЦЭМ!$F$33:$F$776,СВЦЭМ!$A$33:$A$776,$A231,СВЦЭМ!$B$33:$B$776,Q$226)+'СЕТ СН'!$F$15</f>
        <v>116.29806268</v>
      </c>
      <c r="R231" s="36">
        <f>SUMIFS(СВЦЭМ!$F$33:$F$776,СВЦЭМ!$A$33:$A$776,$A231,СВЦЭМ!$B$33:$B$776,R$226)+'СЕТ СН'!$F$15</f>
        <v>116.86234652</v>
      </c>
      <c r="S231" s="36">
        <f>SUMIFS(СВЦЭМ!$F$33:$F$776,СВЦЭМ!$A$33:$A$776,$A231,СВЦЭМ!$B$33:$B$776,S$226)+'СЕТ СН'!$F$15</f>
        <v>116.52768365999999</v>
      </c>
      <c r="T231" s="36">
        <f>SUMIFS(СВЦЭМ!$F$33:$F$776,СВЦЭМ!$A$33:$A$776,$A231,СВЦЭМ!$B$33:$B$776,T$226)+'СЕТ СН'!$F$15</f>
        <v>115.18158466</v>
      </c>
      <c r="U231" s="36">
        <f>SUMIFS(СВЦЭМ!$F$33:$F$776,СВЦЭМ!$A$33:$A$776,$A231,СВЦЭМ!$B$33:$B$776,U$226)+'СЕТ СН'!$F$15</f>
        <v>118.60697365</v>
      </c>
      <c r="V231" s="36">
        <f>SUMIFS(СВЦЭМ!$F$33:$F$776,СВЦЭМ!$A$33:$A$776,$A231,СВЦЭМ!$B$33:$B$776,V$226)+'СЕТ СН'!$F$15</f>
        <v>118.97658862999999</v>
      </c>
      <c r="W231" s="36">
        <f>SUMIFS(СВЦЭМ!$F$33:$F$776,СВЦЭМ!$A$33:$A$776,$A231,СВЦЭМ!$B$33:$B$776,W$226)+'СЕТ СН'!$F$15</f>
        <v>116.93179886999999</v>
      </c>
      <c r="X231" s="36">
        <f>SUMIFS(СВЦЭМ!$F$33:$F$776,СВЦЭМ!$A$33:$A$776,$A231,СВЦЭМ!$B$33:$B$776,X$226)+'СЕТ СН'!$F$15</f>
        <v>116.57067272</v>
      </c>
      <c r="Y231" s="36">
        <f>SUMIFS(СВЦЭМ!$F$33:$F$776,СВЦЭМ!$A$33:$A$776,$A231,СВЦЭМ!$B$33:$B$776,Y$226)+'СЕТ СН'!$F$15</f>
        <v>135.04644127</v>
      </c>
    </row>
    <row r="232" spans="1:27" ht="15.75" x14ac:dyDescent="0.2">
      <c r="A232" s="35">
        <f t="shared" si="6"/>
        <v>43744</v>
      </c>
      <c r="B232" s="36">
        <f>SUMIFS(СВЦЭМ!$F$33:$F$776,СВЦЭМ!$A$33:$A$776,$A232,СВЦЭМ!$B$33:$B$776,B$226)+'СЕТ СН'!$F$15</f>
        <v>134.02403294000001</v>
      </c>
      <c r="C232" s="36">
        <f>SUMIFS(СВЦЭМ!$F$33:$F$776,СВЦЭМ!$A$33:$A$776,$A232,СВЦЭМ!$B$33:$B$776,C$226)+'СЕТ СН'!$F$15</f>
        <v>139.7965476</v>
      </c>
      <c r="D232" s="36">
        <f>SUMIFS(СВЦЭМ!$F$33:$F$776,СВЦЭМ!$A$33:$A$776,$A232,СВЦЭМ!$B$33:$B$776,D$226)+'СЕТ СН'!$F$15</f>
        <v>144.18743548</v>
      </c>
      <c r="E232" s="36">
        <f>SUMIFS(СВЦЭМ!$F$33:$F$776,СВЦЭМ!$A$33:$A$776,$A232,СВЦЭМ!$B$33:$B$776,E$226)+'СЕТ СН'!$F$15</f>
        <v>145.90307146000001</v>
      </c>
      <c r="F232" s="36">
        <f>SUMIFS(СВЦЭМ!$F$33:$F$776,СВЦЭМ!$A$33:$A$776,$A232,СВЦЭМ!$B$33:$B$776,F$226)+'СЕТ СН'!$F$15</f>
        <v>145.84792632</v>
      </c>
      <c r="G232" s="36">
        <f>SUMIFS(СВЦЭМ!$F$33:$F$776,СВЦЭМ!$A$33:$A$776,$A232,СВЦЭМ!$B$33:$B$776,G$226)+'СЕТ СН'!$F$15</f>
        <v>145.82639868000001</v>
      </c>
      <c r="H232" s="36">
        <f>SUMIFS(СВЦЭМ!$F$33:$F$776,СВЦЭМ!$A$33:$A$776,$A232,СВЦЭМ!$B$33:$B$776,H$226)+'СЕТ СН'!$F$15</f>
        <v>136.3309491</v>
      </c>
      <c r="I232" s="36">
        <f>SUMIFS(СВЦЭМ!$F$33:$F$776,СВЦЭМ!$A$33:$A$776,$A232,СВЦЭМ!$B$33:$B$776,I$226)+'СЕТ СН'!$F$15</f>
        <v>121.00295893000001</v>
      </c>
      <c r="J232" s="36">
        <f>SUMIFS(СВЦЭМ!$F$33:$F$776,СВЦЭМ!$A$33:$A$776,$A232,СВЦЭМ!$B$33:$B$776,J$226)+'СЕТ СН'!$F$15</f>
        <v>111.55167964</v>
      </c>
      <c r="K232" s="36">
        <f>SUMIFS(СВЦЭМ!$F$33:$F$776,СВЦЭМ!$A$33:$A$776,$A232,СВЦЭМ!$B$33:$B$776,K$226)+'СЕТ СН'!$F$15</f>
        <v>112.756849</v>
      </c>
      <c r="L232" s="36">
        <f>SUMIFS(СВЦЭМ!$F$33:$F$776,СВЦЭМ!$A$33:$A$776,$A232,СВЦЭМ!$B$33:$B$776,L$226)+'СЕТ СН'!$F$15</f>
        <v>115.55129613</v>
      </c>
      <c r="M232" s="36">
        <f>SUMIFS(СВЦЭМ!$F$33:$F$776,СВЦЭМ!$A$33:$A$776,$A232,СВЦЭМ!$B$33:$B$776,M$226)+'СЕТ СН'!$F$15</f>
        <v>114.2303763</v>
      </c>
      <c r="N232" s="36">
        <f>SUMIFS(СВЦЭМ!$F$33:$F$776,СВЦЭМ!$A$33:$A$776,$A232,СВЦЭМ!$B$33:$B$776,N$226)+'СЕТ СН'!$F$15</f>
        <v>112.26032442</v>
      </c>
      <c r="O232" s="36">
        <f>SUMIFS(СВЦЭМ!$F$33:$F$776,СВЦЭМ!$A$33:$A$776,$A232,СВЦЭМ!$B$33:$B$776,O$226)+'СЕТ СН'!$F$15</f>
        <v>112.44714936</v>
      </c>
      <c r="P232" s="36">
        <f>SUMIFS(СВЦЭМ!$F$33:$F$776,СВЦЭМ!$A$33:$A$776,$A232,СВЦЭМ!$B$33:$B$776,P$226)+'СЕТ СН'!$F$15</f>
        <v>112.30798867999999</v>
      </c>
      <c r="Q232" s="36">
        <f>SUMIFS(СВЦЭМ!$F$33:$F$776,СВЦЭМ!$A$33:$A$776,$A232,СВЦЭМ!$B$33:$B$776,Q$226)+'СЕТ СН'!$F$15</f>
        <v>113.08494131</v>
      </c>
      <c r="R232" s="36">
        <f>SUMIFS(СВЦЭМ!$F$33:$F$776,СВЦЭМ!$A$33:$A$776,$A232,СВЦЭМ!$B$33:$B$776,R$226)+'СЕТ СН'!$F$15</f>
        <v>111.57316775</v>
      </c>
      <c r="S232" s="36">
        <f>SUMIFS(СВЦЭМ!$F$33:$F$776,СВЦЭМ!$A$33:$A$776,$A232,СВЦЭМ!$B$33:$B$776,S$226)+'СЕТ СН'!$F$15</f>
        <v>113.04137548</v>
      </c>
      <c r="T232" s="36">
        <f>SUMIFS(СВЦЭМ!$F$33:$F$776,СВЦЭМ!$A$33:$A$776,$A232,СВЦЭМ!$B$33:$B$776,T$226)+'СЕТ СН'!$F$15</f>
        <v>113.39792126</v>
      </c>
      <c r="U232" s="36">
        <f>SUMIFS(СВЦЭМ!$F$33:$F$776,СВЦЭМ!$A$33:$A$776,$A232,СВЦЭМ!$B$33:$B$776,U$226)+'СЕТ СН'!$F$15</f>
        <v>116.66726645999999</v>
      </c>
      <c r="V232" s="36">
        <f>SUMIFS(СВЦЭМ!$F$33:$F$776,СВЦЭМ!$A$33:$A$776,$A232,СВЦЭМ!$B$33:$B$776,V$226)+'СЕТ СН'!$F$15</f>
        <v>116.4944682</v>
      </c>
      <c r="W232" s="36">
        <f>SUMIFS(СВЦЭМ!$F$33:$F$776,СВЦЭМ!$A$33:$A$776,$A232,СВЦЭМ!$B$33:$B$776,W$226)+'СЕТ СН'!$F$15</f>
        <v>114.25365217</v>
      </c>
      <c r="X232" s="36">
        <f>SUMIFS(СВЦЭМ!$F$33:$F$776,СВЦЭМ!$A$33:$A$776,$A232,СВЦЭМ!$B$33:$B$776,X$226)+'СЕТ СН'!$F$15</f>
        <v>112.60263629000001</v>
      </c>
      <c r="Y232" s="36">
        <f>SUMIFS(СВЦЭМ!$F$33:$F$776,СВЦЭМ!$A$33:$A$776,$A232,СВЦЭМ!$B$33:$B$776,Y$226)+'СЕТ СН'!$F$15</f>
        <v>120.08258264</v>
      </c>
    </row>
    <row r="233" spans="1:27" ht="15.75" x14ac:dyDescent="0.2">
      <c r="A233" s="35">
        <f t="shared" si="6"/>
        <v>43745</v>
      </c>
      <c r="B233" s="36">
        <f>SUMIFS(СВЦЭМ!$F$33:$F$776,СВЦЭМ!$A$33:$A$776,$A233,СВЦЭМ!$B$33:$B$776,B$226)+'СЕТ СН'!$F$15</f>
        <v>137.70566234</v>
      </c>
      <c r="C233" s="36">
        <f>SUMIFS(СВЦЭМ!$F$33:$F$776,СВЦЭМ!$A$33:$A$776,$A233,СВЦЭМ!$B$33:$B$776,C$226)+'СЕТ СН'!$F$15</f>
        <v>141.2965849</v>
      </c>
      <c r="D233" s="36">
        <f>SUMIFS(СВЦЭМ!$F$33:$F$776,СВЦЭМ!$A$33:$A$776,$A233,СВЦЭМ!$B$33:$B$776,D$226)+'СЕТ СН'!$F$15</f>
        <v>144.04008069</v>
      </c>
      <c r="E233" s="36">
        <f>SUMIFS(СВЦЭМ!$F$33:$F$776,СВЦЭМ!$A$33:$A$776,$A233,СВЦЭМ!$B$33:$B$776,E$226)+'СЕТ СН'!$F$15</f>
        <v>147.09038806000001</v>
      </c>
      <c r="F233" s="36">
        <f>SUMIFS(СВЦЭМ!$F$33:$F$776,СВЦЭМ!$A$33:$A$776,$A233,СВЦЭМ!$B$33:$B$776,F$226)+'СЕТ СН'!$F$15</f>
        <v>148.43176319</v>
      </c>
      <c r="G233" s="36">
        <f>SUMIFS(СВЦЭМ!$F$33:$F$776,СВЦЭМ!$A$33:$A$776,$A233,СВЦЭМ!$B$33:$B$776,G$226)+'СЕТ СН'!$F$15</f>
        <v>144.68907953999999</v>
      </c>
      <c r="H233" s="36">
        <f>SUMIFS(СВЦЭМ!$F$33:$F$776,СВЦЭМ!$A$33:$A$776,$A233,СВЦЭМ!$B$33:$B$776,H$226)+'СЕТ СН'!$F$15</f>
        <v>130.02343930999999</v>
      </c>
      <c r="I233" s="36">
        <f>SUMIFS(СВЦЭМ!$F$33:$F$776,СВЦЭМ!$A$33:$A$776,$A233,СВЦЭМ!$B$33:$B$776,I$226)+'СЕТ СН'!$F$15</f>
        <v>114.60229826</v>
      </c>
      <c r="J233" s="36">
        <f>SUMIFS(СВЦЭМ!$F$33:$F$776,СВЦЭМ!$A$33:$A$776,$A233,СВЦЭМ!$B$33:$B$776,J$226)+'СЕТ СН'!$F$15</f>
        <v>112.11790453</v>
      </c>
      <c r="K233" s="36">
        <f>SUMIFS(СВЦЭМ!$F$33:$F$776,СВЦЭМ!$A$33:$A$776,$A233,СВЦЭМ!$B$33:$B$776,K$226)+'СЕТ СН'!$F$15</f>
        <v>112.35055582</v>
      </c>
      <c r="L233" s="36">
        <f>SUMIFS(СВЦЭМ!$F$33:$F$776,СВЦЭМ!$A$33:$A$776,$A233,СВЦЭМ!$B$33:$B$776,L$226)+'СЕТ СН'!$F$15</f>
        <v>112.01715116</v>
      </c>
      <c r="M233" s="36">
        <f>SUMIFS(СВЦЭМ!$F$33:$F$776,СВЦЭМ!$A$33:$A$776,$A233,СВЦЭМ!$B$33:$B$776,M$226)+'СЕТ СН'!$F$15</f>
        <v>113.75662547</v>
      </c>
      <c r="N233" s="36">
        <f>SUMIFS(СВЦЭМ!$F$33:$F$776,СВЦЭМ!$A$33:$A$776,$A233,СВЦЭМ!$B$33:$B$776,N$226)+'СЕТ СН'!$F$15</f>
        <v>115.01688317999999</v>
      </c>
      <c r="O233" s="36">
        <f>SUMIFS(СВЦЭМ!$F$33:$F$776,СВЦЭМ!$A$33:$A$776,$A233,СВЦЭМ!$B$33:$B$776,O$226)+'СЕТ СН'!$F$15</f>
        <v>114.9083219</v>
      </c>
      <c r="P233" s="36">
        <f>SUMIFS(СВЦЭМ!$F$33:$F$776,СВЦЭМ!$A$33:$A$776,$A233,СВЦЭМ!$B$33:$B$776,P$226)+'СЕТ СН'!$F$15</f>
        <v>114.66257589999999</v>
      </c>
      <c r="Q233" s="36">
        <f>SUMIFS(СВЦЭМ!$F$33:$F$776,СВЦЭМ!$A$33:$A$776,$A233,СВЦЭМ!$B$33:$B$776,Q$226)+'СЕТ СН'!$F$15</f>
        <v>115.69951541</v>
      </c>
      <c r="R233" s="36">
        <f>SUMIFS(СВЦЭМ!$F$33:$F$776,СВЦЭМ!$A$33:$A$776,$A233,СВЦЭМ!$B$33:$B$776,R$226)+'СЕТ СН'!$F$15</f>
        <v>115.39554769999999</v>
      </c>
      <c r="S233" s="36">
        <f>SUMIFS(СВЦЭМ!$F$33:$F$776,СВЦЭМ!$A$33:$A$776,$A233,СВЦЭМ!$B$33:$B$776,S$226)+'СЕТ СН'!$F$15</f>
        <v>116.2533588</v>
      </c>
      <c r="T233" s="36">
        <f>SUMIFS(СВЦЭМ!$F$33:$F$776,СВЦЭМ!$A$33:$A$776,$A233,СВЦЭМ!$B$33:$B$776,T$226)+'СЕТ СН'!$F$15</f>
        <v>114.30415480000001</v>
      </c>
      <c r="U233" s="36">
        <f>SUMIFS(СВЦЭМ!$F$33:$F$776,СВЦЭМ!$A$33:$A$776,$A233,СВЦЭМ!$B$33:$B$776,U$226)+'СЕТ СН'!$F$15</f>
        <v>113.3886033</v>
      </c>
      <c r="V233" s="36">
        <f>SUMIFS(СВЦЭМ!$F$33:$F$776,СВЦЭМ!$A$33:$A$776,$A233,СВЦЭМ!$B$33:$B$776,V$226)+'СЕТ СН'!$F$15</f>
        <v>112.1846484</v>
      </c>
      <c r="W233" s="36">
        <f>SUMIFS(СВЦЭМ!$F$33:$F$776,СВЦЭМ!$A$33:$A$776,$A233,СВЦЭМ!$B$33:$B$776,W$226)+'СЕТ СН'!$F$15</f>
        <v>115.66233602</v>
      </c>
      <c r="X233" s="36">
        <f>SUMIFS(СВЦЭМ!$F$33:$F$776,СВЦЭМ!$A$33:$A$776,$A233,СВЦЭМ!$B$33:$B$776,X$226)+'СЕТ СН'!$F$15</f>
        <v>119.23755061</v>
      </c>
      <c r="Y233" s="36">
        <f>SUMIFS(СВЦЭМ!$F$33:$F$776,СВЦЭМ!$A$33:$A$776,$A233,СВЦЭМ!$B$33:$B$776,Y$226)+'СЕТ СН'!$F$15</f>
        <v>127.33923953</v>
      </c>
    </row>
    <row r="234" spans="1:27" ht="15.75" x14ac:dyDescent="0.2">
      <c r="A234" s="35">
        <f t="shared" si="6"/>
        <v>43746</v>
      </c>
      <c r="B234" s="36">
        <f>SUMIFS(СВЦЭМ!$F$33:$F$776,СВЦЭМ!$A$33:$A$776,$A234,СВЦЭМ!$B$33:$B$776,B$226)+'СЕТ СН'!$F$15</f>
        <v>120.87081353000001</v>
      </c>
      <c r="C234" s="36">
        <f>SUMIFS(СВЦЭМ!$F$33:$F$776,СВЦЭМ!$A$33:$A$776,$A234,СВЦЭМ!$B$33:$B$776,C$226)+'СЕТ СН'!$F$15</f>
        <v>131.24815684000001</v>
      </c>
      <c r="D234" s="36">
        <f>SUMIFS(СВЦЭМ!$F$33:$F$776,СВЦЭМ!$A$33:$A$776,$A234,СВЦЭМ!$B$33:$B$776,D$226)+'СЕТ СН'!$F$15</f>
        <v>129.75970057000001</v>
      </c>
      <c r="E234" s="36">
        <f>SUMIFS(СВЦЭМ!$F$33:$F$776,СВЦЭМ!$A$33:$A$776,$A234,СВЦЭМ!$B$33:$B$776,E$226)+'СЕТ СН'!$F$15</f>
        <v>132.28204208</v>
      </c>
      <c r="F234" s="36">
        <f>SUMIFS(СВЦЭМ!$F$33:$F$776,СВЦЭМ!$A$33:$A$776,$A234,СВЦЭМ!$B$33:$B$776,F$226)+'СЕТ СН'!$F$15</f>
        <v>132.02200506</v>
      </c>
      <c r="G234" s="36">
        <f>SUMIFS(СВЦЭМ!$F$33:$F$776,СВЦЭМ!$A$33:$A$776,$A234,СВЦЭМ!$B$33:$B$776,G$226)+'СЕТ СН'!$F$15</f>
        <v>129.92950847</v>
      </c>
      <c r="H234" s="36">
        <f>SUMIFS(СВЦЭМ!$F$33:$F$776,СВЦЭМ!$A$33:$A$776,$A234,СВЦЭМ!$B$33:$B$776,H$226)+'СЕТ СН'!$F$15</f>
        <v>125.35652317</v>
      </c>
      <c r="I234" s="36">
        <f>SUMIFS(СВЦЭМ!$F$33:$F$776,СВЦЭМ!$A$33:$A$776,$A234,СВЦЭМ!$B$33:$B$776,I$226)+'СЕТ СН'!$F$15</f>
        <v>117.97269759</v>
      </c>
      <c r="J234" s="36">
        <f>SUMIFS(СВЦЭМ!$F$33:$F$776,СВЦЭМ!$A$33:$A$776,$A234,СВЦЭМ!$B$33:$B$776,J$226)+'СЕТ СН'!$F$15</f>
        <v>113.12756827</v>
      </c>
      <c r="K234" s="36">
        <f>SUMIFS(СВЦЭМ!$F$33:$F$776,СВЦЭМ!$A$33:$A$776,$A234,СВЦЭМ!$B$33:$B$776,K$226)+'СЕТ СН'!$F$15</f>
        <v>113.53434145</v>
      </c>
      <c r="L234" s="36">
        <f>SUMIFS(СВЦЭМ!$F$33:$F$776,СВЦЭМ!$A$33:$A$776,$A234,СВЦЭМ!$B$33:$B$776,L$226)+'СЕТ СН'!$F$15</f>
        <v>114.28559377000001</v>
      </c>
      <c r="M234" s="36">
        <f>SUMIFS(СВЦЭМ!$F$33:$F$776,СВЦЭМ!$A$33:$A$776,$A234,СВЦЭМ!$B$33:$B$776,M$226)+'СЕТ СН'!$F$15</f>
        <v>112.93007473999999</v>
      </c>
      <c r="N234" s="36">
        <f>SUMIFS(СВЦЭМ!$F$33:$F$776,СВЦЭМ!$A$33:$A$776,$A234,СВЦЭМ!$B$33:$B$776,N$226)+'СЕТ СН'!$F$15</f>
        <v>109.33172707999999</v>
      </c>
      <c r="O234" s="36">
        <f>SUMIFS(СВЦЭМ!$F$33:$F$776,СВЦЭМ!$A$33:$A$776,$A234,СВЦЭМ!$B$33:$B$776,O$226)+'СЕТ СН'!$F$15</f>
        <v>104.22984362</v>
      </c>
      <c r="P234" s="36">
        <f>SUMIFS(СВЦЭМ!$F$33:$F$776,СВЦЭМ!$A$33:$A$776,$A234,СВЦЭМ!$B$33:$B$776,P$226)+'СЕТ СН'!$F$15</f>
        <v>113.62509036</v>
      </c>
      <c r="Q234" s="36">
        <f>SUMIFS(СВЦЭМ!$F$33:$F$776,СВЦЭМ!$A$33:$A$776,$A234,СВЦЭМ!$B$33:$B$776,Q$226)+'СЕТ СН'!$F$15</f>
        <v>122.45247568000001</v>
      </c>
      <c r="R234" s="36">
        <f>SUMIFS(СВЦЭМ!$F$33:$F$776,СВЦЭМ!$A$33:$A$776,$A234,СВЦЭМ!$B$33:$B$776,R$226)+'СЕТ СН'!$F$15</f>
        <v>103.32114865</v>
      </c>
      <c r="S234" s="36">
        <f>SUMIFS(СВЦЭМ!$F$33:$F$776,СВЦЭМ!$A$33:$A$776,$A234,СВЦЭМ!$B$33:$B$776,S$226)+'СЕТ СН'!$F$15</f>
        <v>104.54091008</v>
      </c>
      <c r="T234" s="36">
        <f>SUMIFS(СВЦЭМ!$F$33:$F$776,СВЦЭМ!$A$33:$A$776,$A234,СВЦЭМ!$B$33:$B$776,T$226)+'СЕТ СН'!$F$15</f>
        <v>107.072768</v>
      </c>
      <c r="U234" s="36">
        <f>SUMIFS(СВЦЭМ!$F$33:$F$776,СВЦЭМ!$A$33:$A$776,$A234,СВЦЭМ!$B$33:$B$776,U$226)+'СЕТ СН'!$F$15</f>
        <v>111.35294091</v>
      </c>
      <c r="V234" s="36">
        <f>SUMIFS(СВЦЭМ!$F$33:$F$776,СВЦЭМ!$A$33:$A$776,$A234,СВЦЭМ!$B$33:$B$776,V$226)+'СЕТ СН'!$F$15</f>
        <v>112.13251679</v>
      </c>
      <c r="W234" s="36">
        <f>SUMIFS(СВЦЭМ!$F$33:$F$776,СВЦЭМ!$A$33:$A$776,$A234,СВЦЭМ!$B$33:$B$776,W$226)+'СЕТ СН'!$F$15</f>
        <v>109.91236166</v>
      </c>
      <c r="X234" s="36">
        <f>SUMIFS(СВЦЭМ!$F$33:$F$776,СВЦЭМ!$A$33:$A$776,$A234,СВЦЭМ!$B$33:$B$776,X$226)+'СЕТ СН'!$F$15</f>
        <v>103.36729969</v>
      </c>
      <c r="Y234" s="36">
        <f>SUMIFS(СВЦЭМ!$F$33:$F$776,СВЦЭМ!$A$33:$A$776,$A234,СВЦЭМ!$B$33:$B$776,Y$226)+'СЕТ СН'!$F$15</f>
        <v>99.148925000000006</v>
      </c>
    </row>
    <row r="235" spans="1:27" ht="15.75" x14ac:dyDescent="0.2">
      <c r="A235" s="35">
        <f t="shared" si="6"/>
        <v>43747</v>
      </c>
      <c r="B235" s="36">
        <f>SUMIFS(СВЦЭМ!$F$33:$F$776,СВЦЭМ!$A$33:$A$776,$A235,СВЦЭМ!$B$33:$B$776,B$226)+'СЕТ СН'!$F$15</f>
        <v>124.62156155</v>
      </c>
      <c r="C235" s="36">
        <f>SUMIFS(СВЦЭМ!$F$33:$F$776,СВЦЭМ!$A$33:$A$776,$A235,СВЦЭМ!$B$33:$B$776,C$226)+'СЕТ СН'!$F$15</f>
        <v>131.15727964000001</v>
      </c>
      <c r="D235" s="36">
        <f>SUMIFS(СВЦЭМ!$F$33:$F$776,СВЦЭМ!$A$33:$A$776,$A235,СВЦЭМ!$B$33:$B$776,D$226)+'СЕТ СН'!$F$15</f>
        <v>135.87931792000001</v>
      </c>
      <c r="E235" s="36">
        <f>SUMIFS(СВЦЭМ!$F$33:$F$776,СВЦЭМ!$A$33:$A$776,$A235,СВЦЭМ!$B$33:$B$776,E$226)+'СЕТ СН'!$F$15</f>
        <v>138.06268105999999</v>
      </c>
      <c r="F235" s="36">
        <f>SUMIFS(СВЦЭМ!$F$33:$F$776,СВЦЭМ!$A$33:$A$776,$A235,СВЦЭМ!$B$33:$B$776,F$226)+'СЕТ СН'!$F$15</f>
        <v>138.4788428</v>
      </c>
      <c r="G235" s="36">
        <f>SUMIFS(СВЦЭМ!$F$33:$F$776,СВЦЭМ!$A$33:$A$776,$A235,СВЦЭМ!$B$33:$B$776,G$226)+'СЕТ СН'!$F$15</f>
        <v>134.82767906000001</v>
      </c>
      <c r="H235" s="36">
        <f>SUMIFS(СВЦЭМ!$F$33:$F$776,СВЦЭМ!$A$33:$A$776,$A235,СВЦЭМ!$B$33:$B$776,H$226)+'СЕТ СН'!$F$15</f>
        <v>128.00631179000001</v>
      </c>
      <c r="I235" s="36">
        <f>SUMIFS(СВЦЭМ!$F$33:$F$776,СВЦЭМ!$A$33:$A$776,$A235,СВЦЭМ!$B$33:$B$776,I$226)+'СЕТ СН'!$F$15</f>
        <v>123.31315391</v>
      </c>
      <c r="J235" s="36">
        <f>SUMIFS(СВЦЭМ!$F$33:$F$776,СВЦЭМ!$A$33:$A$776,$A235,СВЦЭМ!$B$33:$B$776,J$226)+'СЕТ СН'!$F$15</f>
        <v>124.26945374</v>
      </c>
      <c r="K235" s="36">
        <f>SUMIFS(СВЦЭМ!$F$33:$F$776,СВЦЭМ!$A$33:$A$776,$A235,СВЦЭМ!$B$33:$B$776,K$226)+'СЕТ СН'!$F$15</f>
        <v>126.64455642</v>
      </c>
      <c r="L235" s="36">
        <f>SUMIFS(СВЦЭМ!$F$33:$F$776,СВЦЭМ!$A$33:$A$776,$A235,СВЦЭМ!$B$33:$B$776,L$226)+'СЕТ СН'!$F$15</f>
        <v>127.07658815000001</v>
      </c>
      <c r="M235" s="36">
        <f>SUMIFS(СВЦЭМ!$F$33:$F$776,СВЦЭМ!$A$33:$A$776,$A235,СВЦЭМ!$B$33:$B$776,M$226)+'СЕТ СН'!$F$15</f>
        <v>126.23111297</v>
      </c>
      <c r="N235" s="36">
        <f>SUMIFS(СВЦЭМ!$F$33:$F$776,СВЦЭМ!$A$33:$A$776,$A235,СВЦЭМ!$B$33:$B$776,N$226)+'СЕТ СН'!$F$15</f>
        <v>117.30107442000001</v>
      </c>
      <c r="O235" s="36">
        <f>SUMIFS(СВЦЭМ!$F$33:$F$776,СВЦЭМ!$A$33:$A$776,$A235,СВЦЭМ!$B$33:$B$776,O$226)+'СЕТ СН'!$F$15</f>
        <v>113.19721327000001</v>
      </c>
      <c r="P235" s="36">
        <f>SUMIFS(СВЦЭМ!$F$33:$F$776,СВЦЭМ!$A$33:$A$776,$A235,СВЦЭМ!$B$33:$B$776,P$226)+'СЕТ СН'!$F$15</f>
        <v>113.4785595</v>
      </c>
      <c r="Q235" s="36">
        <f>SUMIFS(СВЦЭМ!$F$33:$F$776,СВЦЭМ!$A$33:$A$776,$A235,СВЦЭМ!$B$33:$B$776,Q$226)+'СЕТ СН'!$F$15</f>
        <v>113.42242082999999</v>
      </c>
      <c r="R235" s="36">
        <f>SUMIFS(СВЦЭМ!$F$33:$F$776,СВЦЭМ!$A$33:$A$776,$A235,СВЦЭМ!$B$33:$B$776,R$226)+'СЕТ СН'!$F$15</f>
        <v>111.92513886</v>
      </c>
      <c r="S235" s="36">
        <f>SUMIFS(СВЦЭМ!$F$33:$F$776,СВЦЭМ!$A$33:$A$776,$A235,СВЦЭМ!$B$33:$B$776,S$226)+'СЕТ СН'!$F$15</f>
        <v>112.45819068</v>
      </c>
      <c r="T235" s="36">
        <f>SUMIFS(СВЦЭМ!$F$33:$F$776,СВЦЭМ!$A$33:$A$776,$A235,СВЦЭМ!$B$33:$B$776,T$226)+'СЕТ СН'!$F$15</f>
        <v>116.65741753</v>
      </c>
      <c r="U235" s="36">
        <f>SUMIFS(СВЦЭМ!$F$33:$F$776,СВЦЭМ!$A$33:$A$776,$A235,СВЦЭМ!$B$33:$B$776,U$226)+'СЕТ СН'!$F$15</f>
        <v>114.99276714</v>
      </c>
      <c r="V235" s="36">
        <f>SUMIFS(СВЦЭМ!$F$33:$F$776,СВЦЭМ!$A$33:$A$776,$A235,СВЦЭМ!$B$33:$B$776,V$226)+'СЕТ СН'!$F$15</f>
        <v>113.55047556</v>
      </c>
      <c r="W235" s="36">
        <f>SUMIFS(СВЦЭМ!$F$33:$F$776,СВЦЭМ!$A$33:$A$776,$A235,СВЦЭМ!$B$33:$B$776,W$226)+'СЕТ СН'!$F$15</f>
        <v>116.54505206</v>
      </c>
      <c r="X235" s="36">
        <f>SUMIFS(СВЦЭМ!$F$33:$F$776,СВЦЭМ!$A$33:$A$776,$A235,СВЦЭМ!$B$33:$B$776,X$226)+'СЕТ СН'!$F$15</f>
        <v>112.27943076</v>
      </c>
      <c r="Y235" s="36">
        <f>SUMIFS(СВЦЭМ!$F$33:$F$776,СВЦЭМ!$A$33:$A$776,$A235,СВЦЭМ!$B$33:$B$776,Y$226)+'СЕТ СН'!$F$15</f>
        <v>114.57881722</v>
      </c>
    </row>
    <row r="236" spans="1:27" ht="15.75" x14ac:dyDescent="0.2">
      <c r="A236" s="35">
        <f t="shared" si="6"/>
        <v>43748</v>
      </c>
      <c r="B236" s="36">
        <f>SUMIFS(СВЦЭМ!$F$33:$F$776,СВЦЭМ!$A$33:$A$776,$A236,СВЦЭМ!$B$33:$B$776,B$226)+'СЕТ СН'!$F$15</f>
        <v>143.61631930999999</v>
      </c>
      <c r="C236" s="36">
        <f>SUMIFS(СВЦЭМ!$F$33:$F$776,СВЦЭМ!$A$33:$A$776,$A236,СВЦЭМ!$B$33:$B$776,C$226)+'СЕТ СН'!$F$15</f>
        <v>151.51567342000001</v>
      </c>
      <c r="D236" s="36">
        <f>SUMIFS(СВЦЭМ!$F$33:$F$776,СВЦЭМ!$A$33:$A$776,$A236,СВЦЭМ!$B$33:$B$776,D$226)+'СЕТ СН'!$F$15</f>
        <v>155.57837633</v>
      </c>
      <c r="E236" s="36">
        <f>SUMIFS(СВЦЭМ!$F$33:$F$776,СВЦЭМ!$A$33:$A$776,$A236,СВЦЭМ!$B$33:$B$776,E$226)+'СЕТ СН'!$F$15</f>
        <v>157.05987949999999</v>
      </c>
      <c r="F236" s="36">
        <f>SUMIFS(СВЦЭМ!$F$33:$F$776,СВЦЭМ!$A$33:$A$776,$A236,СВЦЭМ!$B$33:$B$776,F$226)+'СЕТ СН'!$F$15</f>
        <v>158.00383832</v>
      </c>
      <c r="G236" s="36">
        <f>SUMIFS(СВЦЭМ!$F$33:$F$776,СВЦЭМ!$A$33:$A$776,$A236,СВЦЭМ!$B$33:$B$776,G$226)+'СЕТ СН'!$F$15</f>
        <v>154.61535533</v>
      </c>
      <c r="H236" s="36">
        <f>SUMIFS(СВЦЭМ!$F$33:$F$776,СВЦЭМ!$A$33:$A$776,$A236,СВЦЭМ!$B$33:$B$776,H$226)+'СЕТ СН'!$F$15</f>
        <v>148.37016668000001</v>
      </c>
      <c r="I236" s="36">
        <f>SUMIFS(СВЦЭМ!$F$33:$F$776,СВЦЭМ!$A$33:$A$776,$A236,СВЦЭМ!$B$33:$B$776,I$226)+'СЕТ СН'!$F$15</f>
        <v>131.87160087000001</v>
      </c>
      <c r="J236" s="36">
        <f>SUMIFS(СВЦЭМ!$F$33:$F$776,СВЦЭМ!$A$33:$A$776,$A236,СВЦЭМ!$B$33:$B$776,J$226)+'СЕТ СН'!$F$15</f>
        <v>129.80778885000001</v>
      </c>
      <c r="K236" s="36">
        <f>SUMIFS(СВЦЭМ!$F$33:$F$776,СВЦЭМ!$A$33:$A$776,$A236,СВЦЭМ!$B$33:$B$776,K$226)+'СЕТ СН'!$F$15</f>
        <v>128.6654116</v>
      </c>
      <c r="L236" s="36">
        <f>SUMIFS(СВЦЭМ!$F$33:$F$776,СВЦЭМ!$A$33:$A$776,$A236,СВЦЭМ!$B$33:$B$776,L$226)+'СЕТ СН'!$F$15</f>
        <v>128.07998046</v>
      </c>
      <c r="M236" s="36">
        <f>SUMIFS(СВЦЭМ!$F$33:$F$776,СВЦЭМ!$A$33:$A$776,$A236,СВЦЭМ!$B$33:$B$776,M$226)+'СЕТ СН'!$F$15</f>
        <v>129.26243395</v>
      </c>
      <c r="N236" s="36">
        <f>SUMIFS(СВЦЭМ!$F$33:$F$776,СВЦЭМ!$A$33:$A$776,$A236,СВЦЭМ!$B$33:$B$776,N$226)+'СЕТ СН'!$F$15</f>
        <v>122.69323238</v>
      </c>
      <c r="O236" s="36">
        <f>SUMIFS(СВЦЭМ!$F$33:$F$776,СВЦЭМ!$A$33:$A$776,$A236,СВЦЭМ!$B$33:$B$776,O$226)+'СЕТ СН'!$F$15</f>
        <v>115.51619808</v>
      </c>
      <c r="P236" s="36">
        <f>SUMIFS(СВЦЭМ!$F$33:$F$776,СВЦЭМ!$A$33:$A$776,$A236,СВЦЭМ!$B$33:$B$776,P$226)+'СЕТ СН'!$F$15</f>
        <v>115.95235111</v>
      </c>
      <c r="Q236" s="36">
        <f>SUMIFS(СВЦЭМ!$F$33:$F$776,СВЦЭМ!$A$33:$A$776,$A236,СВЦЭМ!$B$33:$B$776,Q$226)+'СЕТ СН'!$F$15</f>
        <v>115.91394357999999</v>
      </c>
      <c r="R236" s="36">
        <f>SUMIFS(СВЦЭМ!$F$33:$F$776,СВЦЭМ!$A$33:$A$776,$A236,СВЦЭМ!$B$33:$B$776,R$226)+'СЕТ СН'!$F$15</f>
        <v>115.99305257</v>
      </c>
      <c r="S236" s="36">
        <f>SUMIFS(СВЦЭМ!$F$33:$F$776,СВЦЭМ!$A$33:$A$776,$A236,СВЦЭМ!$B$33:$B$776,S$226)+'СЕТ СН'!$F$15</f>
        <v>117.66098186000001</v>
      </c>
      <c r="T236" s="36">
        <f>SUMIFS(СВЦЭМ!$F$33:$F$776,СВЦЭМ!$A$33:$A$776,$A236,СВЦЭМ!$B$33:$B$776,T$226)+'СЕТ СН'!$F$15</f>
        <v>118.78578094</v>
      </c>
      <c r="U236" s="36">
        <f>SUMIFS(СВЦЭМ!$F$33:$F$776,СВЦЭМ!$A$33:$A$776,$A236,СВЦЭМ!$B$33:$B$776,U$226)+'СЕТ СН'!$F$15</f>
        <v>121.68797429</v>
      </c>
      <c r="V236" s="36">
        <f>SUMIFS(СВЦЭМ!$F$33:$F$776,СВЦЭМ!$A$33:$A$776,$A236,СВЦЭМ!$B$33:$B$776,V$226)+'СЕТ СН'!$F$15</f>
        <v>121.25334011</v>
      </c>
      <c r="W236" s="36">
        <f>SUMIFS(СВЦЭМ!$F$33:$F$776,СВЦЭМ!$A$33:$A$776,$A236,СВЦЭМ!$B$33:$B$776,W$226)+'СЕТ СН'!$F$15</f>
        <v>120.00875935000001</v>
      </c>
      <c r="X236" s="36">
        <f>SUMIFS(СВЦЭМ!$F$33:$F$776,СВЦЭМ!$A$33:$A$776,$A236,СВЦЭМ!$B$33:$B$776,X$226)+'СЕТ СН'!$F$15</f>
        <v>118.24903085</v>
      </c>
      <c r="Y236" s="36">
        <f>SUMIFS(СВЦЭМ!$F$33:$F$776,СВЦЭМ!$A$33:$A$776,$A236,СВЦЭМ!$B$33:$B$776,Y$226)+'СЕТ СН'!$F$15</f>
        <v>123.41458068</v>
      </c>
    </row>
    <row r="237" spans="1:27" ht="15.75" x14ac:dyDescent="0.2">
      <c r="A237" s="35">
        <f t="shared" si="6"/>
        <v>43749</v>
      </c>
      <c r="B237" s="36">
        <f>SUMIFS(СВЦЭМ!$F$33:$F$776,СВЦЭМ!$A$33:$A$776,$A237,СВЦЭМ!$B$33:$B$776,B$226)+'СЕТ СН'!$F$15</f>
        <v>135.54325198000001</v>
      </c>
      <c r="C237" s="36">
        <f>SUMIFS(СВЦЭМ!$F$33:$F$776,СВЦЭМ!$A$33:$A$776,$A237,СВЦЭМ!$B$33:$B$776,C$226)+'СЕТ СН'!$F$15</f>
        <v>146.30663462000001</v>
      </c>
      <c r="D237" s="36">
        <f>SUMIFS(СВЦЭМ!$F$33:$F$776,СВЦЭМ!$A$33:$A$776,$A237,СВЦЭМ!$B$33:$B$776,D$226)+'СЕТ СН'!$F$15</f>
        <v>148.36500477000001</v>
      </c>
      <c r="E237" s="36">
        <f>SUMIFS(СВЦЭМ!$F$33:$F$776,СВЦЭМ!$A$33:$A$776,$A237,СВЦЭМ!$B$33:$B$776,E$226)+'СЕТ СН'!$F$15</f>
        <v>149.35368506</v>
      </c>
      <c r="F237" s="36">
        <f>SUMIFS(СВЦЭМ!$F$33:$F$776,СВЦЭМ!$A$33:$A$776,$A237,СВЦЭМ!$B$33:$B$776,F$226)+'СЕТ СН'!$F$15</f>
        <v>148.34877370999999</v>
      </c>
      <c r="G237" s="36">
        <f>SUMIFS(СВЦЭМ!$F$33:$F$776,СВЦЭМ!$A$33:$A$776,$A237,СВЦЭМ!$B$33:$B$776,G$226)+'СЕТ СН'!$F$15</f>
        <v>145.23854549000001</v>
      </c>
      <c r="H237" s="36">
        <f>SUMIFS(СВЦЭМ!$F$33:$F$776,СВЦЭМ!$A$33:$A$776,$A237,СВЦЭМ!$B$33:$B$776,H$226)+'СЕТ СН'!$F$15</f>
        <v>137.34121148</v>
      </c>
      <c r="I237" s="36">
        <f>SUMIFS(СВЦЭМ!$F$33:$F$776,СВЦЭМ!$A$33:$A$776,$A237,СВЦЭМ!$B$33:$B$776,I$226)+'СЕТ СН'!$F$15</f>
        <v>133.08830608</v>
      </c>
      <c r="J237" s="36">
        <f>SUMIFS(СВЦЭМ!$F$33:$F$776,СВЦЭМ!$A$33:$A$776,$A237,СВЦЭМ!$B$33:$B$776,J$226)+'СЕТ СН'!$F$15</f>
        <v>129.12645491000001</v>
      </c>
      <c r="K237" s="36">
        <f>SUMIFS(СВЦЭМ!$F$33:$F$776,СВЦЭМ!$A$33:$A$776,$A237,СВЦЭМ!$B$33:$B$776,K$226)+'СЕТ СН'!$F$15</f>
        <v>127.09821946</v>
      </c>
      <c r="L237" s="36">
        <f>SUMIFS(СВЦЭМ!$F$33:$F$776,СВЦЭМ!$A$33:$A$776,$A237,СВЦЭМ!$B$33:$B$776,L$226)+'СЕТ СН'!$F$15</f>
        <v>127.22024509000001</v>
      </c>
      <c r="M237" s="36">
        <f>SUMIFS(СВЦЭМ!$F$33:$F$776,СВЦЭМ!$A$33:$A$776,$A237,СВЦЭМ!$B$33:$B$776,M$226)+'СЕТ СН'!$F$15</f>
        <v>127.76184847</v>
      </c>
      <c r="N237" s="36">
        <f>SUMIFS(СВЦЭМ!$F$33:$F$776,СВЦЭМ!$A$33:$A$776,$A237,СВЦЭМ!$B$33:$B$776,N$226)+'СЕТ СН'!$F$15</f>
        <v>122.24156484</v>
      </c>
      <c r="O237" s="36">
        <f>SUMIFS(СВЦЭМ!$F$33:$F$776,СВЦЭМ!$A$33:$A$776,$A237,СВЦЭМ!$B$33:$B$776,O$226)+'СЕТ СН'!$F$15</f>
        <v>117.80527524</v>
      </c>
      <c r="P237" s="36">
        <f>SUMIFS(СВЦЭМ!$F$33:$F$776,СВЦЭМ!$A$33:$A$776,$A237,СВЦЭМ!$B$33:$B$776,P$226)+'СЕТ СН'!$F$15</f>
        <v>119.85092176000001</v>
      </c>
      <c r="Q237" s="36">
        <f>SUMIFS(СВЦЭМ!$F$33:$F$776,СВЦЭМ!$A$33:$A$776,$A237,СВЦЭМ!$B$33:$B$776,Q$226)+'СЕТ СН'!$F$15</f>
        <v>120.10548430999999</v>
      </c>
      <c r="R237" s="36">
        <f>SUMIFS(СВЦЭМ!$F$33:$F$776,СВЦЭМ!$A$33:$A$776,$A237,СВЦЭМ!$B$33:$B$776,R$226)+'СЕТ СН'!$F$15</f>
        <v>119.49107298</v>
      </c>
      <c r="S237" s="36">
        <f>SUMIFS(СВЦЭМ!$F$33:$F$776,СВЦЭМ!$A$33:$A$776,$A237,СВЦЭМ!$B$33:$B$776,S$226)+'СЕТ СН'!$F$15</f>
        <v>117.59539273</v>
      </c>
      <c r="T237" s="36">
        <f>SUMIFS(СВЦЭМ!$F$33:$F$776,СВЦЭМ!$A$33:$A$776,$A237,СВЦЭМ!$B$33:$B$776,T$226)+'СЕТ СН'!$F$15</f>
        <v>114.98920750000001</v>
      </c>
      <c r="U237" s="36">
        <f>SUMIFS(СВЦЭМ!$F$33:$F$776,СВЦЭМ!$A$33:$A$776,$A237,СВЦЭМ!$B$33:$B$776,U$226)+'СЕТ СН'!$F$15</f>
        <v>119.53363496999999</v>
      </c>
      <c r="V237" s="36">
        <f>SUMIFS(СВЦЭМ!$F$33:$F$776,СВЦЭМ!$A$33:$A$776,$A237,СВЦЭМ!$B$33:$B$776,V$226)+'СЕТ СН'!$F$15</f>
        <v>123.57284616</v>
      </c>
      <c r="W237" s="36">
        <f>SUMIFS(СВЦЭМ!$F$33:$F$776,СВЦЭМ!$A$33:$A$776,$A237,СВЦЭМ!$B$33:$B$776,W$226)+'СЕТ СН'!$F$15</f>
        <v>124.78995947999999</v>
      </c>
      <c r="X237" s="36">
        <f>SUMIFS(СВЦЭМ!$F$33:$F$776,СВЦЭМ!$A$33:$A$776,$A237,СВЦЭМ!$B$33:$B$776,X$226)+'СЕТ СН'!$F$15</f>
        <v>125.50859938000001</v>
      </c>
      <c r="Y237" s="36">
        <f>SUMIFS(СВЦЭМ!$F$33:$F$776,СВЦЭМ!$A$33:$A$776,$A237,СВЦЭМ!$B$33:$B$776,Y$226)+'СЕТ СН'!$F$15</f>
        <v>131.50164813999999</v>
      </c>
    </row>
    <row r="238" spans="1:27" ht="15.75" x14ac:dyDescent="0.2">
      <c r="A238" s="35">
        <f t="shared" si="6"/>
        <v>43750</v>
      </c>
      <c r="B238" s="36">
        <f>SUMIFS(СВЦЭМ!$F$33:$F$776,СВЦЭМ!$A$33:$A$776,$A238,СВЦЭМ!$B$33:$B$776,B$226)+'СЕТ СН'!$F$15</f>
        <v>129.86413069</v>
      </c>
      <c r="C238" s="36">
        <f>SUMIFS(СВЦЭМ!$F$33:$F$776,СВЦЭМ!$A$33:$A$776,$A238,СВЦЭМ!$B$33:$B$776,C$226)+'СЕТ СН'!$F$15</f>
        <v>129.54121810999999</v>
      </c>
      <c r="D238" s="36">
        <f>SUMIFS(СВЦЭМ!$F$33:$F$776,СВЦЭМ!$A$33:$A$776,$A238,СВЦЭМ!$B$33:$B$776,D$226)+'СЕТ СН'!$F$15</f>
        <v>129.64942167000001</v>
      </c>
      <c r="E238" s="36">
        <f>SUMIFS(СВЦЭМ!$F$33:$F$776,СВЦЭМ!$A$33:$A$776,$A238,СВЦЭМ!$B$33:$B$776,E$226)+'СЕТ СН'!$F$15</f>
        <v>131.55122879999999</v>
      </c>
      <c r="F238" s="36">
        <f>SUMIFS(СВЦЭМ!$F$33:$F$776,СВЦЭМ!$A$33:$A$776,$A238,СВЦЭМ!$B$33:$B$776,F$226)+'СЕТ СН'!$F$15</f>
        <v>132.82851195999999</v>
      </c>
      <c r="G238" s="36">
        <f>SUMIFS(СВЦЭМ!$F$33:$F$776,СВЦЭМ!$A$33:$A$776,$A238,СВЦЭМ!$B$33:$B$776,G$226)+'СЕТ СН'!$F$15</f>
        <v>131.33239412</v>
      </c>
      <c r="H238" s="36">
        <f>SUMIFS(СВЦЭМ!$F$33:$F$776,СВЦЭМ!$A$33:$A$776,$A238,СВЦЭМ!$B$33:$B$776,H$226)+'СЕТ СН'!$F$15</f>
        <v>127.55570743</v>
      </c>
      <c r="I238" s="36">
        <f>SUMIFS(СВЦЭМ!$F$33:$F$776,СВЦЭМ!$A$33:$A$776,$A238,СВЦЭМ!$B$33:$B$776,I$226)+'СЕТ СН'!$F$15</f>
        <v>133.43792640999999</v>
      </c>
      <c r="J238" s="36">
        <f>SUMIFS(СВЦЭМ!$F$33:$F$776,СВЦЭМ!$A$33:$A$776,$A238,СВЦЭМ!$B$33:$B$776,J$226)+'СЕТ СН'!$F$15</f>
        <v>134.85338983</v>
      </c>
      <c r="K238" s="36">
        <f>SUMIFS(СВЦЭМ!$F$33:$F$776,СВЦЭМ!$A$33:$A$776,$A238,СВЦЭМ!$B$33:$B$776,K$226)+'СЕТ СН'!$F$15</f>
        <v>135.32166924000001</v>
      </c>
      <c r="L238" s="36">
        <f>SUMIFS(СВЦЭМ!$F$33:$F$776,СВЦЭМ!$A$33:$A$776,$A238,СВЦЭМ!$B$33:$B$776,L$226)+'СЕТ СН'!$F$15</f>
        <v>135.21231814999999</v>
      </c>
      <c r="M238" s="36">
        <f>SUMIFS(СВЦЭМ!$F$33:$F$776,СВЦЭМ!$A$33:$A$776,$A238,СВЦЭМ!$B$33:$B$776,M$226)+'СЕТ СН'!$F$15</f>
        <v>135.72080391</v>
      </c>
      <c r="N238" s="36">
        <f>SUMIFS(СВЦЭМ!$F$33:$F$776,СВЦЭМ!$A$33:$A$776,$A238,СВЦЭМ!$B$33:$B$776,N$226)+'СЕТ СН'!$F$15</f>
        <v>126.24838819999999</v>
      </c>
      <c r="O238" s="36">
        <f>SUMIFS(СВЦЭМ!$F$33:$F$776,СВЦЭМ!$A$33:$A$776,$A238,СВЦЭМ!$B$33:$B$776,O$226)+'СЕТ СН'!$F$15</f>
        <v>118.5070662</v>
      </c>
      <c r="P238" s="36">
        <f>SUMIFS(СВЦЭМ!$F$33:$F$776,СВЦЭМ!$A$33:$A$776,$A238,СВЦЭМ!$B$33:$B$776,P$226)+'СЕТ СН'!$F$15</f>
        <v>116.74133865</v>
      </c>
      <c r="Q238" s="36">
        <f>SUMIFS(СВЦЭМ!$F$33:$F$776,СВЦЭМ!$A$33:$A$776,$A238,СВЦЭМ!$B$33:$B$776,Q$226)+'СЕТ СН'!$F$15</f>
        <v>115.83759086000001</v>
      </c>
      <c r="R238" s="36">
        <f>SUMIFS(СВЦЭМ!$F$33:$F$776,СВЦЭМ!$A$33:$A$776,$A238,СВЦЭМ!$B$33:$B$776,R$226)+'СЕТ СН'!$F$15</f>
        <v>115.28310104000001</v>
      </c>
      <c r="S238" s="36">
        <f>SUMIFS(СВЦЭМ!$F$33:$F$776,СВЦЭМ!$A$33:$A$776,$A238,СВЦЭМ!$B$33:$B$776,S$226)+'СЕТ СН'!$F$15</f>
        <v>117.48563761</v>
      </c>
      <c r="T238" s="36">
        <f>SUMIFS(СВЦЭМ!$F$33:$F$776,СВЦЭМ!$A$33:$A$776,$A238,СВЦЭМ!$B$33:$B$776,T$226)+'СЕТ СН'!$F$15</f>
        <v>119.10825658</v>
      </c>
      <c r="U238" s="36">
        <f>SUMIFS(СВЦЭМ!$F$33:$F$776,СВЦЭМ!$A$33:$A$776,$A238,СВЦЭМ!$B$33:$B$776,U$226)+'СЕТ СН'!$F$15</f>
        <v>110.66402157</v>
      </c>
      <c r="V238" s="36">
        <f>SUMIFS(СВЦЭМ!$F$33:$F$776,СВЦЭМ!$A$33:$A$776,$A238,СВЦЭМ!$B$33:$B$776,V$226)+'СЕТ СН'!$F$15</f>
        <v>110.02974494999999</v>
      </c>
      <c r="W238" s="36">
        <f>SUMIFS(СВЦЭМ!$F$33:$F$776,СВЦЭМ!$A$33:$A$776,$A238,СВЦЭМ!$B$33:$B$776,W$226)+'СЕТ СН'!$F$15</f>
        <v>111.38461479999999</v>
      </c>
      <c r="X238" s="36">
        <f>SUMIFS(СВЦЭМ!$F$33:$F$776,СВЦЭМ!$A$33:$A$776,$A238,СВЦЭМ!$B$33:$B$776,X$226)+'СЕТ СН'!$F$15</f>
        <v>114.60903922</v>
      </c>
      <c r="Y238" s="36">
        <f>SUMIFS(СВЦЭМ!$F$33:$F$776,СВЦЭМ!$A$33:$A$776,$A238,СВЦЭМ!$B$33:$B$776,Y$226)+'СЕТ СН'!$F$15</f>
        <v>119.06885918</v>
      </c>
    </row>
    <row r="239" spans="1:27" ht="15.75" x14ac:dyDescent="0.2">
      <c r="A239" s="35">
        <f t="shared" si="6"/>
        <v>43751</v>
      </c>
      <c r="B239" s="36">
        <f>SUMIFS(СВЦЭМ!$F$33:$F$776,СВЦЭМ!$A$33:$A$776,$A239,СВЦЭМ!$B$33:$B$776,B$226)+'СЕТ СН'!$F$15</f>
        <v>136.68365219</v>
      </c>
      <c r="C239" s="36">
        <f>SUMIFS(СВЦЭМ!$F$33:$F$776,СВЦЭМ!$A$33:$A$776,$A239,СВЦЭМ!$B$33:$B$776,C$226)+'СЕТ СН'!$F$15</f>
        <v>143.69254162999999</v>
      </c>
      <c r="D239" s="36">
        <f>SUMIFS(СВЦЭМ!$F$33:$F$776,СВЦЭМ!$A$33:$A$776,$A239,СВЦЭМ!$B$33:$B$776,D$226)+'СЕТ СН'!$F$15</f>
        <v>147.32736452</v>
      </c>
      <c r="E239" s="36">
        <f>SUMIFS(СВЦЭМ!$F$33:$F$776,СВЦЭМ!$A$33:$A$776,$A239,СВЦЭМ!$B$33:$B$776,E$226)+'СЕТ СН'!$F$15</f>
        <v>150.42246266999999</v>
      </c>
      <c r="F239" s="36">
        <f>SUMIFS(СВЦЭМ!$F$33:$F$776,СВЦЭМ!$A$33:$A$776,$A239,СВЦЭМ!$B$33:$B$776,F$226)+'СЕТ СН'!$F$15</f>
        <v>150.03718035</v>
      </c>
      <c r="G239" s="36">
        <f>SUMIFS(СВЦЭМ!$F$33:$F$776,СВЦЭМ!$A$33:$A$776,$A239,СВЦЭМ!$B$33:$B$776,G$226)+'СЕТ СН'!$F$15</f>
        <v>148.13710055000001</v>
      </c>
      <c r="H239" s="36">
        <f>SUMIFS(СВЦЭМ!$F$33:$F$776,СВЦЭМ!$A$33:$A$776,$A239,СВЦЭМ!$B$33:$B$776,H$226)+'СЕТ СН'!$F$15</f>
        <v>142.94797721</v>
      </c>
      <c r="I239" s="36">
        <f>SUMIFS(СВЦЭМ!$F$33:$F$776,СВЦЭМ!$A$33:$A$776,$A239,СВЦЭМ!$B$33:$B$776,I$226)+'СЕТ СН'!$F$15</f>
        <v>134.66855118999999</v>
      </c>
      <c r="J239" s="36">
        <f>SUMIFS(СВЦЭМ!$F$33:$F$776,СВЦЭМ!$A$33:$A$776,$A239,СВЦЭМ!$B$33:$B$776,J$226)+'СЕТ СН'!$F$15</f>
        <v>130.27224347000001</v>
      </c>
      <c r="K239" s="36">
        <f>SUMIFS(СВЦЭМ!$F$33:$F$776,СВЦЭМ!$A$33:$A$776,$A239,СВЦЭМ!$B$33:$B$776,K$226)+'СЕТ СН'!$F$15</f>
        <v>132.29117733999999</v>
      </c>
      <c r="L239" s="36">
        <f>SUMIFS(СВЦЭМ!$F$33:$F$776,СВЦЭМ!$A$33:$A$776,$A239,СВЦЭМ!$B$33:$B$776,L$226)+'СЕТ СН'!$F$15</f>
        <v>134.10926881</v>
      </c>
      <c r="M239" s="36">
        <f>SUMIFS(СВЦЭМ!$F$33:$F$776,СВЦЭМ!$A$33:$A$776,$A239,СВЦЭМ!$B$33:$B$776,M$226)+'СЕТ СН'!$F$15</f>
        <v>132.33799350000001</v>
      </c>
      <c r="N239" s="36">
        <f>SUMIFS(СВЦЭМ!$F$33:$F$776,СВЦЭМ!$A$33:$A$776,$A239,СВЦЭМ!$B$33:$B$776,N$226)+'СЕТ СН'!$F$15</f>
        <v>123.81729675</v>
      </c>
      <c r="O239" s="36">
        <f>SUMIFS(СВЦЭМ!$F$33:$F$776,СВЦЭМ!$A$33:$A$776,$A239,СВЦЭМ!$B$33:$B$776,O$226)+'СЕТ СН'!$F$15</f>
        <v>117.15002602</v>
      </c>
      <c r="P239" s="36">
        <f>SUMIFS(СВЦЭМ!$F$33:$F$776,СВЦЭМ!$A$33:$A$776,$A239,СВЦЭМ!$B$33:$B$776,P$226)+'СЕТ СН'!$F$15</f>
        <v>116.15363788000001</v>
      </c>
      <c r="Q239" s="36">
        <f>SUMIFS(СВЦЭМ!$F$33:$F$776,СВЦЭМ!$A$33:$A$776,$A239,СВЦЭМ!$B$33:$B$776,Q$226)+'СЕТ СН'!$F$15</f>
        <v>116.98581719000001</v>
      </c>
      <c r="R239" s="36">
        <f>SUMIFS(СВЦЭМ!$F$33:$F$776,СВЦЭМ!$A$33:$A$776,$A239,СВЦЭМ!$B$33:$B$776,R$226)+'СЕТ СН'!$F$15</f>
        <v>115.70358294</v>
      </c>
      <c r="S239" s="36">
        <f>SUMIFS(СВЦЭМ!$F$33:$F$776,СВЦЭМ!$A$33:$A$776,$A239,СВЦЭМ!$B$33:$B$776,S$226)+'СЕТ СН'!$F$15</f>
        <v>117.22771238</v>
      </c>
      <c r="T239" s="36">
        <f>SUMIFS(СВЦЭМ!$F$33:$F$776,СВЦЭМ!$A$33:$A$776,$A239,СВЦЭМ!$B$33:$B$776,T$226)+'СЕТ СН'!$F$15</f>
        <v>119.59895231</v>
      </c>
      <c r="U239" s="36">
        <f>SUMIFS(СВЦЭМ!$F$33:$F$776,СВЦЭМ!$A$33:$A$776,$A239,СВЦЭМ!$B$33:$B$776,U$226)+'СЕТ СН'!$F$15</f>
        <v>112.57527020000001</v>
      </c>
      <c r="V239" s="36">
        <f>SUMIFS(СВЦЭМ!$F$33:$F$776,СВЦЭМ!$A$33:$A$776,$A239,СВЦЭМ!$B$33:$B$776,V$226)+'СЕТ СН'!$F$15</f>
        <v>111.61146278</v>
      </c>
      <c r="W239" s="36">
        <f>SUMIFS(СВЦЭМ!$F$33:$F$776,СВЦЭМ!$A$33:$A$776,$A239,СВЦЭМ!$B$33:$B$776,W$226)+'СЕТ СН'!$F$15</f>
        <v>115.73251584</v>
      </c>
      <c r="X239" s="36">
        <f>SUMIFS(СВЦЭМ!$F$33:$F$776,СВЦЭМ!$A$33:$A$776,$A239,СВЦЭМ!$B$33:$B$776,X$226)+'СЕТ СН'!$F$15</f>
        <v>119.83660868</v>
      </c>
      <c r="Y239" s="36">
        <f>SUMIFS(СВЦЭМ!$F$33:$F$776,СВЦЭМ!$A$33:$A$776,$A239,СВЦЭМ!$B$33:$B$776,Y$226)+'СЕТ СН'!$F$15</f>
        <v>127.75018803</v>
      </c>
    </row>
    <row r="240" spans="1:27" ht="15.75" x14ac:dyDescent="0.2">
      <c r="A240" s="35">
        <f t="shared" si="6"/>
        <v>43752</v>
      </c>
      <c r="B240" s="36">
        <f>SUMIFS(СВЦЭМ!$F$33:$F$776,СВЦЭМ!$A$33:$A$776,$A240,СВЦЭМ!$B$33:$B$776,B$226)+'СЕТ СН'!$F$15</f>
        <v>131.87380954</v>
      </c>
      <c r="C240" s="36">
        <f>SUMIFS(СВЦЭМ!$F$33:$F$776,СВЦЭМ!$A$33:$A$776,$A240,СВЦЭМ!$B$33:$B$776,C$226)+'СЕТ СН'!$F$15</f>
        <v>139.75546424000001</v>
      </c>
      <c r="D240" s="36">
        <f>SUMIFS(СВЦЭМ!$F$33:$F$776,СВЦЭМ!$A$33:$A$776,$A240,СВЦЭМ!$B$33:$B$776,D$226)+'СЕТ СН'!$F$15</f>
        <v>141.43652958000001</v>
      </c>
      <c r="E240" s="36">
        <f>SUMIFS(СВЦЭМ!$F$33:$F$776,СВЦЭМ!$A$33:$A$776,$A240,СВЦЭМ!$B$33:$B$776,E$226)+'СЕТ СН'!$F$15</f>
        <v>135.73157796000001</v>
      </c>
      <c r="F240" s="36">
        <f>SUMIFS(СВЦЭМ!$F$33:$F$776,СВЦЭМ!$A$33:$A$776,$A240,СВЦЭМ!$B$33:$B$776,F$226)+'СЕТ СН'!$F$15</f>
        <v>136.50758051</v>
      </c>
      <c r="G240" s="36">
        <f>SUMIFS(СВЦЭМ!$F$33:$F$776,СВЦЭМ!$A$33:$A$776,$A240,СВЦЭМ!$B$33:$B$776,G$226)+'СЕТ СН'!$F$15</f>
        <v>136.22700863</v>
      </c>
      <c r="H240" s="36">
        <f>SUMIFS(СВЦЭМ!$F$33:$F$776,СВЦЭМ!$A$33:$A$776,$A240,СВЦЭМ!$B$33:$B$776,H$226)+'СЕТ СН'!$F$15</f>
        <v>136.93761975000001</v>
      </c>
      <c r="I240" s="36">
        <f>SUMIFS(СВЦЭМ!$F$33:$F$776,СВЦЭМ!$A$33:$A$776,$A240,СВЦЭМ!$B$33:$B$776,I$226)+'СЕТ СН'!$F$15</f>
        <v>132.44199368</v>
      </c>
      <c r="J240" s="36">
        <f>SUMIFS(СВЦЭМ!$F$33:$F$776,СВЦЭМ!$A$33:$A$776,$A240,СВЦЭМ!$B$33:$B$776,J$226)+'СЕТ СН'!$F$15</f>
        <v>126.96357116999999</v>
      </c>
      <c r="K240" s="36">
        <f>SUMIFS(СВЦЭМ!$F$33:$F$776,СВЦЭМ!$A$33:$A$776,$A240,СВЦЭМ!$B$33:$B$776,K$226)+'СЕТ СН'!$F$15</f>
        <v>124.27750008</v>
      </c>
      <c r="L240" s="36">
        <f>SUMIFS(СВЦЭМ!$F$33:$F$776,СВЦЭМ!$A$33:$A$776,$A240,СВЦЭМ!$B$33:$B$776,L$226)+'СЕТ СН'!$F$15</f>
        <v>123.21832422999999</v>
      </c>
      <c r="M240" s="36">
        <f>SUMIFS(СВЦЭМ!$F$33:$F$776,СВЦЭМ!$A$33:$A$776,$A240,СВЦЭМ!$B$33:$B$776,M$226)+'СЕТ СН'!$F$15</f>
        <v>125.60208043</v>
      </c>
      <c r="N240" s="36">
        <f>SUMIFS(СВЦЭМ!$F$33:$F$776,СВЦЭМ!$A$33:$A$776,$A240,СВЦЭМ!$B$33:$B$776,N$226)+'СЕТ СН'!$F$15</f>
        <v>120.29272435999999</v>
      </c>
      <c r="O240" s="36">
        <f>SUMIFS(СВЦЭМ!$F$33:$F$776,СВЦЭМ!$A$33:$A$776,$A240,СВЦЭМ!$B$33:$B$776,O$226)+'СЕТ СН'!$F$15</f>
        <v>118.8528365</v>
      </c>
      <c r="P240" s="36">
        <f>SUMIFS(СВЦЭМ!$F$33:$F$776,СВЦЭМ!$A$33:$A$776,$A240,СВЦЭМ!$B$33:$B$776,P$226)+'СЕТ СН'!$F$15</f>
        <v>116.96482979</v>
      </c>
      <c r="Q240" s="36">
        <f>SUMIFS(СВЦЭМ!$F$33:$F$776,СВЦЭМ!$A$33:$A$776,$A240,СВЦЭМ!$B$33:$B$776,Q$226)+'СЕТ СН'!$F$15</f>
        <v>117.79429021</v>
      </c>
      <c r="R240" s="36">
        <f>SUMIFS(СВЦЭМ!$F$33:$F$776,СВЦЭМ!$A$33:$A$776,$A240,СВЦЭМ!$B$33:$B$776,R$226)+'СЕТ СН'!$F$15</f>
        <v>116.44178764999999</v>
      </c>
      <c r="S240" s="36">
        <f>SUMIFS(СВЦЭМ!$F$33:$F$776,СВЦЭМ!$A$33:$A$776,$A240,СВЦЭМ!$B$33:$B$776,S$226)+'СЕТ СН'!$F$15</f>
        <v>117.45499461999999</v>
      </c>
      <c r="T240" s="36">
        <f>SUMIFS(СВЦЭМ!$F$33:$F$776,СВЦЭМ!$A$33:$A$776,$A240,СВЦЭМ!$B$33:$B$776,T$226)+'СЕТ СН'!$F$15</f>
        <v>121.19949613999999</v>
      </c>
      <c r="U240" s="36">
        <f>SUMIFS(СВЦЭМ!$F$33:$F$776,СВЦЭМ!$A$33:$A$776,$A240,СВЦЭМ!$B$33:$B$776,U$226)+'СЕТ СН'!$F$15</f>
        <v>110.63957477</v>
      </c>
      <c r="V240" s="36">
        <f>SUMIFS(СВЦЭМ!$F$33:$F$776,СВЦЭМ!$A$33:$A$776,$A240,СВЦЭМ!$B$33:$B$776,V$226)+'СЕТ СН'!$F$15</f>
        <v>111.18432525999999</v>
      </c>
      <c r="W240" s="36">
        <f>SUMIFS(СВЦЭМ!$F$33:$F$776,СВЦЭМ!$A$33:$A$776,$A240,СВЦЭМ!$B$33:$B$776,W$226)+'СЕТ СН'!$F$15</f>
        <v>115.35654278</v>
      </c>
      <c r="X240" s="36">
        <f>SUMIFS(СВЦЭМ!$F$33:$F$776,СВЦЭМ!$A$33:$A$776,$A240,СВЦЭМ!$B$33:$B$776,X$226)+'СЕТ СН'!$F$15</f>
        <v>118.7614446</v>
      </c>
      <c r="Y240" s="36">
        <f>SUMIFS(СВЦЭМ!$F$33:$F$776,СВЦЭМ!$A$33:$A$776,$A240,СВЦЭМ!$B$33:$B$776,Y$226)+'СЕТ СН'!$F$15</f>
        <v>124.54233684</v>
      </c>
    </row>
    <row r="241" spans="1:25" ht="15.75" x14ac:dyDescent="0.2">
      <c r="A241" s="35">
        <f t="shared" si="6"/>
        <v>43753</v>
      </c>
      <c r="B241" s="36">
        <f>SUMIFS(СВЦЭМ!$F$33:$F$776,СВЦЭМ!$A$33:$A$776,$A241,СВЦЭМ!$B$33:$B$776,B$226)+'СЕТ СН'!$F$15</f>
        <v>136.50231020999999</v>
      </c>
      <c r="C241" s="36">
        <f>SUMIFS(СВЦЭМ!$F$33:$F$776,СВЦЭМ!$A$33:$A$776,$A241,СВЦЭМ!$B$33:$B$776,C$226)+'СЕТ СН'!$F$15</f>
        <v>144.56547409000001</v>
      </c>
      <c r="D241" s="36">
        <f>SUMIFS(СВЦЭМ!$F$33:$F$776,СВЦЭМ!$A$33:$A$776,$A241,СВЦЭМ!$B$33:$B$776,D$226)+'СЕТ СН'!$F$15</f>
        <v>148.62389911</v>
      </c>
      <c r="E241" s="36">
        <f>SUMIFS(СВЦЭМ!$F$33:$F$776,СВЦЭМ!$A$33:$A$776,$A241,СВЦЭМ!$B$33:$B$776,E$226)+'СЕТ СН'!$F$15</f>
        <v>151.13384357999999</v>
      </c>
      <c r="F241" s="36">
        <f>SUMIFS(СВЦЭМ!$F$33:$F$776,СВЦЭМ!$A$33:$A$776,$A241,СВЦЭМ!$B$33:$B$776,F$226)+'СЕТ СН'!$F$15</f>
        <v>151.32907789999999</v>
      </c>
      <c r="G241" s="36">
        <f>SUMIFS(СВЦЭМ!$F$33:$F$776,СВЦЭМ!$A$33:$A$776,$A241,СВЦЭМ!$B$33:$B$776,G$226)+'СЕТ СН'!$F$15</f>
        <v>148.27445677</v>
      </c>
      <c r="H241" s="36">
        <f>SUMIFS(СВЦЭМ!$F$33:$F$776,СВЦЭМ!$A$33:$A$776,$A241,СВЦЭМ!$B$33:$B$776,H$226)+'СЕТ СН'!$F$15</f>
        <v>140.71088990000001</v>
      </c>
      <c r="I241" s="36">
        <f>SUMIFS(СВЦЭМ!$F$33:$F$776,СВЦЭМ!$A$33:$A$776,$A241,СВЦЭМ!$B$33:$B$776,I$226)+'СЕТ СН'!$F$15</f>
        <v>138.59473851999999</v>
      </c>
      <c r="J241" s="36">
        <f>SUMIFS(СВЦЭМ!$F$33:$F$776,СВЦЭМ!$A$33:$A$776,$A241,СВЦЭМ!$B$33:$B$776,J$226)+'СЕТ СН'!$F$15</f>
        <v>134.59665405000001</v>
      </c>
      <c r="K241" s="36">
        <f>SUMIFS(СВЦЭМ!$F$33:$F$776,СВЦЭМ!$A$33:$A$776,$A241,СВЦЭМ!$B$33:$B$776,K$226)+'СЕТ СН'!$F$15</f>
        <v>132.05540926</v>
      </c>
      <c r="L241" s="36">
        <f>SUMIFS(СВЦЭМ!$F$33:$F$776,СВЦЭМ!$A$33:$A$776,$A241,СВЦЭМ!$B$33:$B$776,L$226)+'СЕТ СН'!$F$15</f>
        <v>132.79867049000001</v>
      </c>
      <c r="M241" s="36">
        <f>SUMIFS(СВЦЭМ!$F$33:$F$776,СВЦЭМ!$A$33:$A$776,$A241,СВЦЭМ!$B$33:$B$776,M$226)+'СЕТ СН'!$F$15</f>
        <v>135.53267416</v>
      </c>
      <c r="N241" s="36">
        <f>SUMIFS(СВЦЭМ!$F$33:$F$776,СВЦЭМ!$A$33:$A$776,$A241,СВЦЭМ!$B$33:$B$776,N$226)+'СЕТ СН'!$F$15</f>
        <v>128.24432200000001</v>
      </c>
      <c r="O241" s="36">
        <f>SUMIFS(СВЦЭМ!$F$33:$F$776,СВЦЭМ!$A$33:$A$776,$A241,СВЦЭМ!$B$33:$B$776,O$226)+'СЕТ СН'!$F$15</f>
        <v>125.09780816999999</v>
      </c>
      <c r="P241" s="36">
        <f>SUMIFS(СВЦЭМ!$F$33:$F$776,СВЦЭМ!$A$33:$A$776,$A241,СВЦЭМ!$B$33:$B$776,P$226)+'СЕТ СН'!$F$15</f>
        <v>123.39621079</v>
      </c>
      <c r="Q241" s="36">
        <f>SUMIFS(СВЦЭМ!$F$33:$F$776,СВЦЭМ!$A$33:$A$776,$A241,СВЦЭМ!$B$33:$B$776,Q$226)+'СЕТ СН'!$F$15</f>
        <v>122.51514752999999</v>
      </c>
      <c r="R241" s="36">
        <f>SUMIFS(СВЦЭМ!$F$33:$F$776,СВЦЭМ!$A$33:$A$776,$A241,СВЦЭМ!$B$33:$B$776,R$226)+'СЕТ СН'!$F$15</f>
        <v>121.92129824</v>
      </c>
      <c r="S241" s="36">
        <f>SUMIFS(СВЦЭМ!$F$33:$F$776,СВЦЭМ!$A$33:$A$776,$A241,СВЦЭМ!$B$33:$B$776,S$226)+'СЕТ СН'!$F$15</f>
        <v>123.05071031</v>
      </c>
      <c r="T241" s="36">
        <f>SUMIFS(СВЦЭМ!$F$33:$F$776,СВЦЭМ!$A$33:$A$776,$A241,СВЦЭМ!$B$33:$B$776,T$226)+'СЕТ СН'!$F$15</f>
        <v>126.39648121</v>
      </c>
      <c r="U241" s="36">
        <f>SUMIFS(СВЦЭМ!$F$33:$F$776,СВЦЭМ!$A$33:$A$776,$A241,СВЦЭМ!$B$33:$B$776,U$226)+'СЕТ СН'!$F$15</f>
        <v>116.54485889999999</v>
      </c>
      <c r="V241" s="36">
        <f>SUMIFS(СВЦЭМ!$F$33:$F$776,СВЦЭМ!$A$33:$A$776,$A241,СВЦЭМ!$B$33:$B$776,V$226)+'СЕТ СН'!$F$15</f>
        <v>117.06913733</v>
      </c>
      <c r="W241" s="36">
        <f>SUMIFS(СВЦЭМ!$F$33:$F$776,СВЦЭМ!$A$33:$A$776,$A241,СВЦЭМ!$B$33:$B$776,W$226)+'СЕТ СН'!$F$15</f>
        <v>120.16579781999999</v>
      </c>
      <c r="X241" s="36">
        <f>SUMIFS(СВЦЭМ!$F$33:$F$776,СВЦЭМ!$A$33:$A$776,$A241,СВЦЭМ!$B$33:$B$776,X$226)+'СЕТ СН'!$F$15</f>
        <v>118.79707618</v>
      </c>
      <c r="Y241" s="36">
        <f>SUMIFS(СВЦЭМ!$F$33:$F$776,СВЦЭМ!$A$33:$A$776,$A241,СВЦЭМ!$B$33:$B$776,Y$226)+'СЕТ СН'!$F$15</f>
        <v>120.92655483</v>
      </c>
    </row>
    <row r="242" spans="1:25" ht="15.75" x14ac:dyDescent="0.2">
      <c r="A242" s="35">
        <f t="shared" si="6"/>
        <v>43754</v>
      </c>
      <c r="B242" s="36">
        <f>SUMIFS(СВЦЭМ!$F$33:$F$776,СВЦЭМ!$A$33:$A$776,$A242,СВЦЭМ!$B$33:$B$776,B$226)+'СЕТ СН'!$F$15</f>
        <v>149.04127944000001</v>
      </c>
      <c r="C242" s="36">
        <f>SUMIFS(СВЦЭМ!$F$33:$F$776,СВЦЭМ!$A$33:$A$776,$A242,СВЦЭМ!$B$33:$B$776,C$226)+'СЕТ СН'!$F$15</f>
        <v>156.90808583</v>
      </c>
      <c r="D242" s="36">
        <f>SUMIFS(СВЦЭМ!$F$33:$F$776,СВЦЭМ!$A$33:$A$776,$A242,СВЦЭМ!$B$33:$B$776,D$226)+'СЕТ СН'!$F$15</f>
        <v>160.06931308</v>
      </c>
      <c r="E242" s="36">
        <f>SUMIFS(СВЦЭМ!$F$33:$F$776,СВЦЭМ!$A$33:$A$776,$A242,СВЦЭМ!$B$33:$B$776,E$226)+'СЕТ СН'!$F$15</f>
        <v>161.43028889999999</v>
      </c>
      <c r="F242" s="36">
        <f>SUMIFS(СВЦЭМ!$F$33:$F$776,СВЦЭМ!$A$33:$A$776,$A242,СВЦЭМ!$B$33:$B$776,F$226)+'СЕТ СН'!$F$15</f>
        <v>159.77081555999999</v>
      </c>
      <c r="G242" s="36">
        <f>SUMIFS(СВЦЭМ!$F$33:$F$776,СВЦЭМ!$A$33:$A$776,$A242,СВЦЭМ!$B$33:$B$776,G$226)+'СЕТ СН'!$F$15</f>
        <v>153.41916004000001</v>
      </c>
      <c r="H242" s="36">
        <f>SUMIFS(СВЦЭМ!$F$33:$F$776,СВЦЭМ!$A$33:$A$776,$A242,СВЦЭМ!$B$33:$B$776,H$226)+'СЕТ СН'!$F$15</f>
        <v>142.72772925000001</v>
      </c>
      <c r="I242" s="36">
        <f>SUMIFS(СВЦЭМ!$F$33:$F$776,СВЦЭМ!$A$33:$A$776,$A242,СВЦЭМ!$B$33:$B$776,I$226)+'СЕТ СН'!$F$15</f>
        <v>133.97963515000001</v>
      </c>
      <c r="J242" s="36">
        <f>SUMIFS(СВЦЭМ!$F$33:$F$776,СВЦЭМ!$A$33:$A$776,$A242,СВЦЭМ!$B$33:$B$776,J$226)+'СЕТ СН'!$F$15</f>
        <v>133.63524122999999</v>
      </c>
      <c r="K242" s="36">
        <f>SUMIFS(СВЦЭМ!$F$33:$F$776,СВЦЭМ!$A$33:$A$776,$A242,СВЦЭМ!$B$33:$B$776,K$226)+'СЕТ СН'!$F$15</f>
        <v>133.37646179999999</v>
      </c>
      <c r="L242" s="36">
        <f>SUMIFS(СВЦЭМ!$F$33:$F$776,СВЦЭМ!$A$33:$A$776,$A242,СВЦЭМ!$B$33:$B$776,L$226)+'СЕТ СН'!$F$15</f>
        <v>136.52818396000001</v>
      </c>
      <c r="M242" s="36">
        <f>SUMIFS(СВЦЭМ!$F$33:$F$776,СВЦЭМ!$A$33:$A$776,$A242,СВЦЭМ!$B$33:$B$776,M$226)+'СЕТ СН'!$F$15</f>
        <v>136.75436578</v>
      </c>
      <c r="N242" s="36">
        <f>SUMIFS(СВЦЭМ!$F$33:$F$776,СВЦЭМ!$A$33:$A$776,$A242,СВЦЭМ!$B$33:$B$776,N$226)+'СЕТ СН'!$F$15</f>
        <v>131.44949378000001</v>
      </c>
      <c r="O242" s="36">
        <f>SUMIFS(СВЦЭМ!$F$33:$F$776,СВЦЭМ!$A$33:$A$776,$A242,СВЦЭМ!$B$33:$B$776,O$226)+'СЕТ СН'!$F$15</f>
        <v>125.07912238</v>
      </c>
      <c r="P242" s="36">
        <f>SUMIFS(СВЦЭМ!$F$33:$F$776,СВЦЭМ!$A$33:$A$776,$A242,СВЦЭМ!$B$33:$B$776,P$226)+'СЕТ СН'!$F$15</f>
        <v>126.92963014999999</v>
      </c>
      <c r="Q242" s="36">
        <f>SUMIFS(СВЦЭМ!$F$33:$F$776,СВЦЭМ!$A$33:$A$776,$A242,СВЦЭМ!$B$33:$B$776,Q$226)+'СЕТ СН'!$F$15</f>
        <v>128.12008825000001</v>
      </c>
      <c r="R242" s="36">
        <f>SUMIFS(СВЦЭМ!$F$33:$F$776,СВЦЭМ!$A$33:$A$776,$A242,СВЦЭМ!$B$33:$B$776,R$226)+'СЕТ СН'!$F$15</f>
        <v>128.78063667000001</v>
      </c>
      <c r="S242" s="36">
        <f>SUMIFS(СВЦЭМ!$F$33:$F$776,СВЦЭМ!$A$33:$A$776,$A242,СВЦЭМ!$B$33:$B$776,S$226)+'СЕТ СН'!$F$15</f>
        <v>127.9132979</v>
      </c>
      <c r="T242" s="36">
        <f>SUMIFS(СВЦЭМ!$F$33:$F$776,СВЦЭМ!$A$33:$A$776,$A242,СВЦЭМ!$B$33:$B$776,T$226)+'СЕТ СН'!$F$15</f>
        <v>125.38570665</v>
      </c>
      <c r="U242" s="36">
        <f>SUMIFS(СВЦЭМ!$F$33:$F$776,СВЦЭМ!$A$33:$A$776,$A242,СВЦЭМ!$B$33:$B$776,U$226)+'СЕТ СН'!$F$15</f>
        <v>129.07953194999999</v>
      </c>
      <c r="V242" s="36">
        <f>SUMIFS(СВЦЭМ!$F$33:$F$776,СВЦЭМ!$A$33:$A$776,$A242,СВЦЭМ!$B$33:$B$776,V$226)+'СЕТ СН'!$F$15</f>
        <v>128.14559019000001</v>
      </c>
      <c r="W242" s="36">
        <f>SUMIFS(СВЦЭМ!$F$33:$F$776,СВЦЭМ!$A$33:$A$776,$A242,СВЦЭМ!$B$33:$B$776,W$226)+'СЕТ СН'!$F$15</f>
        <v>125.3479913</v>
      </c>
      <c r="X242" s="36">
        <f>SUMIFS(СВЦЭМ!$F$33:$F$776,СВЦЭМ!$A$33:$A$776,$A242,СВЦЭМ!$B$33:$B$776,X$226)+'СЕТ СН'!$F$15</f>
        <v>121.03868521</v>
      </c>
      <c r="Y242" s="36">
        <f>SUMIFS(СВЦЭМ!$F$33:$F$776,СВЦЭМ!$A$33:$A$776,$A242,СВЦЭМ!$B$33:$B$776,Y$226)+'СЕТ СН'!$F$15</f>
        <v>130.47757877000001</v>
      </c>
    </row>
    <row r="243" spans="1:25" ht="15.75" x14ac:dyDescent="0.2">
      <c r="A243" s="35">
        <f t="shared" si="6"/>
        <v>43755</v>
      </c>
      <c r="B243" s="36">
        <f>SUMIFS(СВЦЭМ!$F$33:$F$776,СВЦЭМ!$A$33:$A$776,$A243,СВЦЭМ!$B$33:$B$776,B$226)+'СЕТ СН'!$F$15</f>
        <v>144.69580823999999</v>
      </c>
      <c r="C243" s="36">
        <f>SUMIFS(СВЦЭМ!$F$33:$F$776,СВЦЭМ!$A$33:$A$776,$A243,СВЦЭМ!$B$33:$B$776,C$226)+'СЕТ СН'!$F$15</f>
        <v>156.24467985999999</v>
      </c>
      <c r="D243" s="36">
        <f>SUMIFS(СВЦЭМ!$F$33:$F$776,СВЦЭМ!$A$33:$A$776,$A243,СВЦЭМ!$B$33:$B$776,D$226)+'СЕТ СН'!$F$15</f>
        <v>164.43146032000001</v>
      </c>
      <c r="E243" s="36">
        <f>SUMIFS(СВЦЭМ!$F$33:$F$776,СВЦЭМ!$A$33:$A$776,$A243,СВЦЭМ!$B$33:$B$776,E$226)+'СЕТ СН'!$F$15</f>
        <v>169.58774095999999</v>
      </c>
      <c r="F243" s="36">
        <f>SUMIFS(СВЦЭМ!$F$33:$F$776,СВЦЭМ!$A$33:$A$776,$A243,СВЦЭМ!$B$33:$B$776,F$226)+'СЕТ СН'!$F$15</f>
        <v>171.19814327</v>
      </c>
      <c r="G243" s="36">
        <f>SUMIFS(СВЦЭМ!$F$33:$F$776,СВЦЭМ!$A$33:$A$776,$A243,СВЦЭМ!$B$33:$B$776,G$226)+'СЕТ СН'!$F$15</f>
        <v>166.93706710000001</v>
      </c>
      <c r="H243" s="36">
        <f>SUMIFS(СВЦЭМ!$F$33:$F$776,СВЦЭМ!$A$33:$A$776,$A243,СВЦЭМ!$B$33:$B$776,H$226)+'СЕТ СН'!$F$15</f>
        <v>156.98405105000001</v>
      </c>
      <c r="I243" s="36">
        <f>SUMIFS(СВЦЭМ!$F$33:$F$776,СВЦЭМ!$A$33:$A$776,$A243,СВЦЭМ!$B$33:$B$776,I$226)+'СЕТ СН'!$F$15</f>
        <v>143.36098476000001</v>
      </c>
      <c r="J243" s="36">
        <f>SUMIFS(СВЦЭМ!$F$33:$F$776,СВЦЭМ!$A$33:$A$776,$A243,СВЦЭМ!$B$33:$B$776,J$226)+'СЕТ СН'!$F$15</f>
        <v>144.56905302999999</v>
      </c>
      <c r="K243" s="36">
        <f>SUMIFS(СВЦЭМ!$F$33:$F$776,СВЦЭМ!$A$33:$A$776,$A243,СВЦЭМ!$B$33:$B$776,K$226)+'СЕТ СН'!$F$15</f>
        <v>143.65306113</v>
      </c>
      <c r="L243" s="36">
        <f>SUMIFS(СВЦЭМ!$F$33:$F$776,СВЦЭМ!$A$33:$A$776,$A243,СВЦЭМ!$B$33:$B$776,L$226)+'СЕТ СН'!$F$15</f>
        <v>142.84492940999999</v>
      </c>
      <c r="M243" s="36">
        <f>SUMIFS(СВЦЭМ!$F$33:$F$776,СВЦЭМ!$A$33:$A$776,$A243,СВЦЭМ!$B$33:$B$776,M$226)+'СЕТ СН'!$F$15</f>
        <v>144.16405280000001</v>
      </c>
      <c r="N243" s="36">
        <f>SUMIFS(СВЦЭМ!$F$33:$F$776,СВЦЭМ!$A$33:$A$776,$A243,СВЦЭМ!$B$33:$B$776,N$226)+'СЕТ СН'!$F$15</f>
        <v>137.69338931999999</v>
      </c>
      <c r="O243" s="36">
        <f>SUMIFS(СВЦЭМ!$F$33:$F$776,СВЦЭМ!$A$33:$A$776,$A243,СВЦЭМ!$B$33:$B$776,O$226)+'СЕТ СН'!$F$15</f>
        <v>129.69707776999999</v>
      </c>
      <c r="P243" s="36">
        <f>SUMIFS(СВЦЭМ!$F$33:$F$776,СВЦЭМ!$A$33:$A$776,$A243,СВЦЭМ!$B$33:$B$776,P$226)+'СЕТ СН'!$F$15</f>
        <v>130.96634327000001</v>
      </c>
      <c r="Q243" s="36">
        <f>SUMIFS(СВЦЭМ!$F$33:$F$776,СВЦЭМ!$A$33:$A$776,$A243,СВЦЭМ!$B$33:$B$776,Q$226)+'СЕТ СН'!$F$15</f>
        <v>130.15756779</v>
      </c>
      <c r="R243" s="36">
        <f>SUMIFS(СВЦЭМ!$F$33:$F$776,СВЦЭМ!$A$33:$A$776,$A243,СВЦЭМ!$B$33:$B$776,R$226)+'СЕТ СН'!$F$15</f>
        <v>130.83039880999999</v>
      </c>
      <c r="S243" s="36">
        <f>SUMIFS(СВЦЭМ!$F$33:$F$776,СВЦЭМ!$A$33:$A$776,$A243,СВЦЭМ!$B$33:$B$776,S$226)+'СЕТ СН'!$F$15</f>
        <v>130.59796829999999</v>
      </c>
      <c r="T243" s="36">
        <f>SUMIFS(СВЦЭМ!$F$33:$F$776,СВЦЭМ!$A$33:$A$776,$A243,СВЦЭМ!$B$33:$B$776,T$226)+'СЕТ СН'!$F$15</f>
        <v>125.91026199</v>
      </c>
      <c r="U243" s="36">
        <f>SUMIFS(СВЦЭМ!$F$33:$F$776,СВЦЭМ!$A$33:$A$776,$A243,СВЦЭМ!$B$33:$B$776,U$226)+'СЕТ СН'!$F$15</f>
        <v>124.73587881</v>
      </c>
      <c r="V243" s="36">
        <f>SUMIFS(СВЦЭМ!$F$33:$F$776,СВЦЭМ!$A$33:$A$776,$A243,СВЦЭМ!$B$33:$B$776,V$226)+'СЕТ СН'!$F$15</f>
        <v>122.57873073</v>
      </c>
      <c r="W243" s="36">
        <f>SUMIFS(СВЦЭМ!$F$33:$F$776,СВЦЭМ!$A$33:$A$776,$A243,СВЦЭМ!$B$33:$B$776,W$226)+'СЕТ СН'!$F$15</f>
        <v>123.97350269</v>
      </c>
      <c r="X243" s="36">
        <f>SUMIFS(СВЦЭМ!$F$33:$F$776,СВЦЭМ!$A$33:$A$776,$A243,СВЦЭМ!$B$33:$B$776,X$226)+'СЕТ СН'!$F$15</f>
        <v>127.78738121000001</v>
      </c>
      <c r="Y243" s="36">
        <f>SUMIFS(СВЦЭМ!$F$33:$F$776,СВЦЭМ!$A$33:$A$776,$A243,СВЦЭМ!$B$33:$B$776,Y$226)+'СЕТ СН'!$F$15</f>
        <v>136.15118636</v>
      </c>
    </row>
    <row r="244" spans="1:25" ht="15.75" x14ac:dyDescent="0.2">
      <c r="A244" s="35">
        <f t="shared" si="6"/>
        <v>43756</v>
      </c>
      <c r="B244" s="36">
        <f>SUMIFS(СВЦЭМ!$F$33:$F$776,СВЦЭМ!$A$33:$A$776,$A244,СВЦЭМ!$B$33:$B$776,B$226)+'СЕТ СН'!$F$15</f>
        <v>158.08149054</v>
      </c>
      <c r="C244" s="36">
        <f>SUMIFS(СВЦЭМ!$F$33:$F$776,СВЦЭМ!$A$33:$A$776,$A244,СВЦЭМ!$B$33:$B$776,C$226)+'СЕТ СН'!$F$15</f>
        <v>158.31269703999999</v>
      </c>
      <c r="D244" s="36">
        <f>SUMIFS(СВЦЭМ!$F$33:$F$776,СВЦЭМ!$A$33:$A$776,$A244,СВЦЭМ!$B$33:$B$776,D$226)+'СЕТ СН'!$F$15</f>
        <v>162.61983738999999</v>
      </c>
      <c r="E244" s="36">
        <f>SUMIFS(СВЦЭМ!$F$33:$F$776,СВЦЭМ!$A$33:$A$776,$A244,СВЦЭМ!$B$33:$B$776,E$226)+'СЕТ СН'!$F$15</f>
        <v>164.38672215</v>
      </c>
      <c r="F244" s="36">
        <f>SUMIFS(СВЦЭМ!$F$33:$F$776,СВЦЭМ!$A$33:$A$776,$A244,СВЦЭМ!$B$33:$B$776,F$226)+'СЕТ СН'!$F$15</f>
        <v>164.30590785999999</v>
      </c>
      <c r="G244" s="36">
        <f>SUMIFS(СВЦЭМ!$F$33:$F$776,СВЦЭМ!$A$33:$A$776,$A244,СВЦЭМ!$B$33:$B$776,G$226)+'СЕТ СН'!$F$15</f>
        <v>159.71615688</v>
      </c>
      <c r="H244" s="36">
        <f>SUMIFS(СВЦЭМ!$F$33:$F$776,СВЦЭМ!$A$33:$A$776,$A244,СВЦЭМ!$B$33:$B$776,H$226)+'СЕТ СН'!$F$15</f>
        <v>149.21093929</v>
      </c>
      <c r="I244" s="36">
        <f>SUMIFS(СВЦЭМ!$F$33:$F$776,СВЦЭМ!$A$33:$A$776,$A244,СВЦЭМ!$B$33:$B$776,I$226)+'СЕТ СН'!$F$15</f>
        <v>137.23691088000001</v>
      </c>
      <c r="J244" s="36">
        <f>SUMIFS(СВЦЭМ!$F$33:$F$776,СВЦЭМ!$A$33:$A$776,$A244,СВЦЭМ!$B$33:$B$776,J$226)+'СЕТ СН'!$F$15</f>
        <v>134.80411832999999</v>
      </c>
      <c r="K244" s="36">
        <f>SUMIFS(СВЦЭМ!$F$33:$F$776,СВЦЭМ!$A$33:$A$776,$A244,СВЦЭМ!$B$33:$B$776,K$226)+'СЕТ СН'!$F$15</f>
        <v>133.89949652999999</v>
      </c>
      <c r="L244" s="36">
        <f>SUMIFS(СВЦЭМ!$F$33:$F$776,СВЦЭМ!$A$33:$A$776,$A244,СВЦЭМ!$B$33:$B$776,L$226)+'СЕТ СН'!$F$15</f>
        <v>135.12070131999999</v>
      </c>
      <c r="M244" s="36">
        <f>SUMIFS(СВЦЭМ!$F$33:$F$776,СВЦЭМ!$A$33:$A$776,$A244,СВЦЭМ!$B$33:$B$776,M$226)+'СЕТ СН'!$F$15</f>
        <v>136.41731716999999</v>
      </c>
      <c r="N244" s="36">
        <f>SUMIFS(СВЦЭМ!$F$33:$F$776,СВЦЭМ!$A$33:$A$776,$A244,СВЦЭМ!$B$33:$B$776,N$226)+'СЕТ СН'!$F$15</f>
        <v>130.78842614999999</v>
      </c>
      <c r="O244" s="36">
        <f>SUMIFS(СВЦЭМ!$F$33:$F$776,СВЦЭМ!$A$33:$A$776,$A244,СВЦЭМ!$B$33:$B$776,O$226)+'СЕТ СН'!$F$15</f>
        <v>124.0979275</v>
      </c>
      <c r="P244" s="36">
        <f>SUMIFS(СВЦЭМ!$F$33:$F$776,СВЦЭМ!$A$33:$A$776,$A244,СВЦЭМ!$B$33:$B$776,P$226)+'СЕТ СН'!$F$15</f>
        <v>126.09627264</v>
      </c>
      <c r="Q244" s="36">
        <f>SUMIFS(СВЦЭМ!$F$33:$F$776,СВЦЭМ!$A$33:$A$776,$A244,СВЦЭМ!$B$33:$B$776,Q$226)+'СЕТ СН'!$F$15</f>
        <v>127.1163306</v>
      </c>
      <c r="R244" s="36">
        <f>SUMIFS(СВЦЭМ!$F$33:$F$776,СВЦЭМ!$A$33:$A$776,$A244,СВЦЭМ!$B$33:$B$776,R$226)+'СЕТ СН'!$F$15</f>
        <v>125.19502673</v>
      </c>
      <c r="S244" s="36">
        <f>SUMIFS(СВЦЭМ!$F$33:$F$776,СВЦЭМ!$A$33:$A$776,$A244,СВЦЭМ!$B$33:$B$776,S$226)+'СЕТ СН'!$F$15</f>
        <v>123.35065471</v>
      </c>
      <c r="T244" s="36">
        <f>SUMIFS(СВЦЭМ!$F$33:$F$776,СВЦЭМ!$A$33:$A$776,$A244,СВЦЭМ!$B$33:$B$776,T$226)+'СЕТ СН'!$F$15</f>
        <v>124.00024036000001</v>
      </c>
      <c r="U244" s="36">
        <f>SUMIFS(СВЦЭМ!$F$33:$F$776,СВЦЭМ!$A$33:$A$776,$A244,СВЦЭМ!$B$33:$B$776,U$226)+'СЕТ СН'!$F$15</f>
        <v>124.37832715</v>
      </c>
      <c r="V244" s="36">
        <f>SUMIFS(СВЦЭМ!$F$33:$F$776,СВЦЭМ!$A$33:$A$776,$A244,СВЦЭМ!$B$33:$B$776,V$226)+'СЕТ СН'!$F$15</f>
        <v>123.21893896</v>
      </c>
      <c r="W244" s="36">
        <f>SUMIFS(СВЦЭМ!$F$33:$F$776,СВЦЭМ!$A$33:$A$776,$A244,СВЦЭМ!$B$33:$B$776,W$226)+'СЕТ СН'!$F$15</f>
        <v>127.36151522</v>
      </c>
      <c r="X244" s="36">
        <f>SUMIFS(СВЦЭМ!$F$33:$F$776,СВЦЭМ!$A$33:$A$776,$A244,СВЦЭМ!$B$33:$B$776,X$226)+'СЕТ СН'!$F$15</f>
        <v>130.60115425000001</v>
      </c>
      <c r="Y244" s="36">
        <f>SUMIFS(СВЦЭМ!$F$33:$F$776,СВЦЭМ!$A$33:$A$776,$A244,СВЦЭМ!$B$33:$B$776,Y$226)+'СЕТ СН'!$F$15</f>
        <v>139.38740644999999</v>
      </c>
    </row>
    <row r="245" spans="1:25" ht="15.75" x14ac:dyDescent="0.2">
      <c r="A245" s="35">
        <f t="shared" si="6"/>
        <v>43757</v>
      </c>
      <c r="B245" s="36">
        <f>SUMIFS(СВЦЭМ!$F$33:$F$776,СВЦЭМ!$A$33:$A$776,$A245,СВЦЭМ!$B$33:$B$776,B$226)+'СЕТ СН'!$F$15</f>
        <v>147.93886531999999</v>
      </c>
      <c r="C245" s="36">
        <f>SUMIFS(СВЦЭМ!$F$33:$F$776,СВЦЭМ!$A$33:$A$776,$A245,СВЦЭМ!$B$33:$B$776,C$226)+'СЕТ СН'!$F$15</f>
        <v>157.41622035</v>
      </c>
      <c r="D245" s="36">
        <f>SUMIFS(СВЦЭМ!$F$33:$F$776,СВЦЭМ!$A$33:$A$776,$A245,СВЦЭМ!$B$33:$B$776,D$226)+'СЕТ СН'!$F$15</f>
        <v>156.53231640000001</v>
      </c>
      <c r="E245" s="36">
        <f>SUMIFS(СВЦЭМ!$F$33:$F$776,СВЦЭМ!$A$33:$A$776,$A245,СВЦЭМ!$B$33:$B$776,E$226)+'СЕТ СН'!$F$15</f>
        <v>156.32368923000001</v>
      </c>
      <c r="F245" s="36">
        <f>SUMIFS(СВЦЭМ!$F$33:$F$776,СВЦЭМ!$A$33:$A$776,$A245,СВЦЭМ!$B$33:$B$776,F$226)+'СЕТ СН'!$F$15</f>
        <v>155.25548115000001</v>
      </c>
      <c r="G245" s="36">
        <f>SUMIFS(СВЦЭМ!$F$33:$F$776,СВЦЭМ!$A$33:$A$776,$A245,СВЦЭМ!$B$33:$B$776,G$226)+'СЕТ СН'!$F$15</f>
        <v>153.14062340999999</v>
      </c>
      <c r="H245" s="36">
        <f>SUMIFS(СВЦЭМ!$F$33:$F$776,СВЦЭМ!$A$33:$A$776,$A245,СВЦЭМ!$B$33:$B$776,H$226)+'СЕТ СН'!$F$15</f>
        <v>147.05201417000001</v>
      </c>
      <c r="I245" s="36">
        <f>SUMIFS(СВЦЭМ!$F$33:$F$776,СВЦЭМ!$A$33:$A$776,$A245,СВЦЭМ!$B$33:$B$776,I$226)+'СЕТ СН'!$F$15</f>
        <v>141.62380691000001</v>
      </c>
      <c r="J245" s="36">
        <f>SUMIFS(СВЦЭМ!$F$33:$F$776,СВЦЭМ!$A$33:$A$776,$A245,СВЦЭМ!$B$33:$B$776,J$226)+'СЕТ СН'!$F$15</f>
        <v>136.20652254000001</v>
      </c>
      <c r="K245" s="36">
        <f>SUMIFS(СВЦЭМ!$F$33:$F$776,СВЦЭМ!$A$33:$A$776,$A245,СВЦЭМ!$B$33:$B$776,K$226)+'СЕТ СН'!$F$15</f>
        <v>134.46733427999999</v>
      </c>
      <c r="L245" s="36">
        <f>SUMIFS(СВЦЭМ!$F$33:$F$776,СВЦЭМ!$A$33:$A$776,$A245,СВЦЭМ!$B$33:$B$776,L$226)+'СЕТ СН'!$F$15</f>
        <v>131.96577013999999</v>
      </c>
      <c r="M245" s="36">
        <f>SUMIFS(СВЦЭМ!$F$33:$F$776,СВЦЭМ!$A$33:$A$776,$A245,СВЦЭМ!$B$33:$B$776,M$226)+'СЕТ СН'!$F$15</f>
        <v>130.98177609000001</v>
      </c>
      <c r="N245" s="36">
        <f>SUMIFS(СВЦЭМ!$F$33:$F$776,СВЦЭМ!$A$33:$A$776,$A245,СВЦЭМ!$B$33:$B$776,N$226)+'СЕТ СН'!$F$15</f>
        <v>128.07256139</v>
      </c>
      <c r="O245" s="36">
        <f>SUMIFS(СВЦЭМ!$F$33:$F$776,СВЦЭМ!$A$33:$A$776,$A245,СВЦЭМ!$B$33:$B$776,O$226)+'СЕТ СН'!$F$15</f>
        <v>123.75514774</v>
      </c>
      <c r="P245" s="36">
        <f>SUMIFS(СВЦЭМ!$F$33:$F$776,СВЦЭМ!$A$33:$A$776,$A245,СВЦЭМ!$B$33:$B$776,P$226)+'СЕТ СН'!$F$15</f>
        <v>125.42240366999999</v>
      </c>
      <c r="Q245" s="36">
        <f>SUMIFS(СВЦЭМ!$F$33:$F$776,СВЦЭМ!$A$33:$A$776,$A245,СВЦЭМ!$B$33:$B$776,Q$226)+'СЕТ СН'!$F$15</f>
        <v>126.01012148</v>
      </c>
      <c r="R245" s="36">
        <f>SUMIFS(СВЦЭМ!$F$33:$F$776,СВЦЭМ!$A$33:$A$776,$A245,СВЦЭМ!$B$33:$B$776,R$226)+'СЕТ СН'!$F$15</f>
        <v>124.20336635</v>
      </c>
      <c r="S245" s="36">
        <f>SUMIFS(СВЦЭМ!$F$33:$F$776,СВЦЭМ!$A$33:$A$776,$A245,СВЦЭМ!$B$33:$B$776,S$226)+'СЕТ СН'!$F$15</f>
        <v>122.83148111</v>
      </c>
      <c r="T245" s="36">
        <f>SUMIFS(СВЦЭМ!$F$33:$F$776,СВЦЭМ!$A$33:$A$776,$A245,СВЦЭМ!$B$33:$B$776,T$226)+'СЕТ СН'!$F$15</f>
        <v>120.05565498999999</v>
      </c>
      <c r="U245" s="36">
        <f>SUMIFS(СВЦЭМ!$F$33:$F$776,СВЦЭМ!$A$33:$A$776,$A245,СВЦЭМ!$B$33:$B$776,U$226)+'СЕТ СН'!$F$15</f>
        <v>123.05786659</v>
      </c>
      <c r="V245" s="36">
        <f>SUMIFS(СВЦЭМ!$F$33:$F$776,СВЦЭМ!$A$33:$A$776,$A245,СВЦЭМ!$B$33:$B$776,V$226)+'СЕТ СН'!$F$15</f>
        <v>120.85802006999999</v>
      </c>
      <c r="W245" s="36">
        <f>SUMIFS(СВЦЭМ!$F$33:$F$776,СВЦЭМ!$A$33:$A$776,$A245,СВЦЭМ!$B$33:$B$776,W$226)+'СЕТ СН'!$F$15</f>
        <v>122.47884356</v>
      </c>
      <c r="X245" s="36">
        <f>SUMIFS(СВЦЭМ!$F$33:$F$776,СВЦЭМ!$A$33:$A$776,$A245,СВЦЭМ!$B$33:$B$776,X$226)+'СЕТ СН'!$F$15</f>
        <v>126.30536013</v>
      </c>
      <c r="Y245" s="36">
        <f>SUMIFS(СВЦЭМ!$F$33:$F$776,СВЦЭМ!$A$33:$A$776,$A245,СВЦЭМ!$B$33:$B$776,Y$226)+'СЕТ СН'!$F$15</f>
        <v>135.86681655999999</v>
      </c>
    </row>
    <row r="246" spans="1:25" ht="15.75" x14ac:dyDescent="0.2">
      <c r="A246" s="35">
        <f t="shared" si="6"/>
        <v>43758</v>
      </c>
      <c r="B246" s="36">
        <f>SUMIFS(СВЦЭМ!$F$33:$F$776,СВЦЭМ!$A$33:$A$776,$A246,СВЦЭМ!$B$33:$B$776,B$226)+'СЕТ СН'!$F$15</f>
        <v>146.97038792999999</v>
      </c>
      <c r="C246" s="36">
        <f>SUMIFS(СВЦЭМ!$F$33:$F$776,СВЦЭМ!$A$33:$A$776,$A246,СВЦЭМ!$B$33:$B$776,C$226)+'СЕТ СН'!$F$15</f>
        <v>154.93735683</v>
      </c>
      <c r="D246" s="36">
        <f>SUMIFS(СВЦЭМ!$F$33:$F$776,СВЦЭМ!$A$33:$A$776,$A246,СВЦЭМ!$B$33:$B$776,D$226)+'СЕТ СН'!$F$15</f>
        <v>159.11938024</v>
      </c>
      <c r="E246" s="36">
        <f>SUMIFS(СВЦЭМ!$F$33:$F$776,СВЦЭМ!$A$33:$A$776,$A246,СВЦЭМ!$B$33:$B$776,E$226)+'СЕТ СН'!$F$15</f>
        <v>160.50155083000001</v>
      </c>
      <c r="F246" s="36">
        <f>SUMIFS(СВЦЭМ!$F$33:$F$776,СВЦЭМ!$A$33:$A$776,$A246,СВЦЭМ!$B$33:$B$776,F$226)+'СЕТ СН'!$F$15</f>
        <v>160.34830843</v>
      </c>
      <c r="G246" s="36">
        <f>SUMIFS(СВЦЭМ!$F$33:$F$776,СВЦЭМ!$A$33:$A$776,$A246,СВЦЭМ!$B$33:$B$776,G$226)+'СЕТ СН'!$F$15</f>
        <v>155.76825547000001</v>
      </c>
      <c r="H246" s="36">
        <f>SUMIFS(СВЦЭМ!$F$33:$F$776,СВЦЭМ!$A$33:$A$776,$A246,СВЦЭМ!$B$33:$B$776,H$226)+'СЕТ СН'!$F$15</f>
        <v>153.72414133999999</v>
      </c>
      <c r="I246" s="36">
        <f>SUMIFS(СВЦЭМ!$F$33:$F$776,СВЦЭМ!$A$33:$A$776,$A246,СВЦЭМ!$B$33:$B$776,I$226)+'СЕТ СН'!$F$15</f>
        <v>148.49935982</v>
      </c>
      <c r="J246" s="36">
        <f>SUMIFS(СВЦЭМ!$F$33:$F$776,СВЦЭМ!$A$33:$A$776,$A246,СВЦЭМ!$B$33:$B$776,J$226)+'СЕТ СН'!$F$15</f>
        <v>137.57370746999999</v>
      </c>
      <c r="K246" s="36">
        <f>SUMIFS(СВЦЭМ!$F$33:$F$776,СВЦЭМ!$A$33:$A$776,$A246,СВЦЭМ!$B$33:$B$776,K$226)+'СЕТ СН'!$F$15</f>
        <v>132.83211401</v>
      </c>
      <c r="L246" s="36">
        <f>SUMIFS(СВЦЭМ!$F$33:$F$776,СВЦЭМ!$A$33:$A$776,$A246,СВЦЭМ!$B$33:$B$776,L$226)+'СЕТ СН'!$F$15</f>
        <v>133.68402327000001</v>
      </c>
      <c r="M246" s="36">
        <f>SUMIFS(СВЦЭМ!$F$33:$F$776,СВЦЭМ!$A$33:$A$776,$A246,СВЦЭМ!$B$33:$B$776,M$226)+'СЕТ СН'!$F$15</f>
        <v>134.27488269</v>
      </c>
      <c r="N246" s="36">
        <f>SUMIFS(СВЦЭМ!$F$33:$F$776,СВЦЭМ!$A$33:$A$776,$A246,СВЦЭМ!$B$33:$B$776,N$226)+'СЕТ СН'!$F$15</f>
        <v>126.39270996</v>
      </c>
      <c r="O246" s="36">
        <f>SUMIFS(СВЦЭМ!$F$33:$F$776,СВЦЭМ!$A$33:$A$776,$A246,СВЦЭМ!$B$33:$B$776,O$226)+'СЕТ СН'!$F$15</f>
        <v>124.91347168</v>
      </c>
      <c r="P246" s="36">
        <f>SUMIFS(СВЦЭМ!$F$33:$F$776,СВЦЭМ!$A$33:$A$776,$A246,СВЦЭМ!$B$33:$B$776,P$226)+'СЕТ СН'!$F$15</f>
        <v>126.45600113</v>
      </c>
      <c r="Q246" s="36">
        <f>SUMIFS(СВЦЭМ!$F$33:$F$776,СВЦЭМ!$A$33:$A$776,$A246,СВЦЭМ!$B$33:$B$776,Q$226)+'СЕТ СН'!$F$15</f>
        <v>125.90018307</v>
      </c>
      <c r="R246" s="36">
        <f>SUMIFS(СВЦЭМ!$F$33:$F$776,СВЦЭМ!$A$33:$A$776,$A246,СВЦЭМ!$B$33:$B$776,R$226)+'СЕТ СН'!$F$15</f>
        <v>126.08774457</v>
      </c>
      <c r="S246" s="36">
        <f>SUMIFS(СВЦЭМ!$F$33:$F$776,СВЦЭМ!$A$33:$A$776,$A246,СВЦЭМ!$B$33:$B$776,S$226)+'СЕТ СН'!$F$15</f>
        <v>125.21241319000001</v>
      </c>
      <c r="T246" s="36">
        <f>SUMIFS(СВЦЭМ!$F$33:$F$776,СВЦЭМ!$A$33:$A$776,$A246,СВЦЭМ!$B$33:$B$776,T$226)+'СЕТ СН'!$F$15</f>
        <v>123.51359626</v>
      </c>
      <c r="U246" s="36">
        <f>SUMIFS(СВЦЭМ!$F$33:$F$776,СВЦЭМ!$A$33:$A$776,$A246,СВЦЭМ!$B$33:$B$776,U$226)+'СЕТ СН'!$F$15</f>
        <v>124.46455868</v>
      </c>
      <c r="V246" s="36">
        <f>SUMIFS(СВЦЭМ!$F$33:$F$776,СВЦЭМ!$A$33:$A$776,$A246,СВЦЭМ!$B$33:$B$776,V$226)+'СЕТ СН'!$F$15</f>
        <v>121.80841069</v>
      </c>
      <c r="W246" s="36">
        <f>SUMIFS(СВЦЭМ!$F$33:$F$776,СВЦЭМ!$A$33:$A$776,$A246,СВЦЭМ!$B$33:$B$776,W$226)+'СЕТ СН'!$F$15</f>
        <v>120.43223439</v>
      </c>
      <c r="X246" s="36">
        <f>SUMIFS(СВЦЭМ!$F$33:$F$776,СВЦЭМ!$A$33:$A$776,$A246,СВЦЭМ!$B$33:$B$776,X$226)+'СЕТ СН'!$F$15</f>
        <v>122.1452151</v>
      </c>
      <c r="Y246" s="36">
        <f>SUMIFS(СВЦЭМ!$F$33:$F$776,СВЦЭМ!$A$33:$A$776,$A246,СВЦЭМ!$B$33:$B$776,Y$226)+'СЕТ СН'!$F$15</f>
        <v>131.14223236000001</v>
      </c>
    </row>
    <row r="247" spans="1:25" ht="15.75" x14ac:dyDescent="0.2">
      <c r="A247" s="35">
        <f t="shared" si="6"/>
        <v>43759</v>
      </c>
      <c r="B247" s="36">
        <f>SUMIFS(СВЦЭМ!$F$33:$F$776,СВЦЭМ!$A$33:$A$776,$A247,СВЦЭМ!$B$33:$B$776,B$226)+'СЕТ СН'!$F$15</f>
        <v>150.14344541</v>
      </c>
      <c r="C247" s="36">
        <f>SUMIFS(СВЦЭМ!$F$33:$F$776,СВЦЭМ!$A$33:$A$776,$A247,СВЦЭМ!$B$33:$B$776,C$226)+'СЕТ СН'!$F$15</f>
        <v>158.39691508000001</v>
      </c>
      <c r="D247" s="36">
        <f>SUMIFS(СВЦЭМ!$F$33:$F$776,СВЦЭМ!$A$33:$A$776,$A247,СВЦЭМ!$B$33:$B$776,D$226)+'СЕТ СН'!$F$15</f>
        <v>162.32686157000001</v>
      </c>
      <c r="E247" s="36">
        <f>SUMIFS(СВЦЭМ!$F$33:$F$776,СВЦЭМ!$A$33:$A$776,$A247,СВЦЭМ!$B$33:$B$776,E$226)+'СЕТ СН'!$F$15</f>
        <v>163.51050547</v>
      </c>
      <c r="F247" s="36">
        <f>SUMIFS(СВЦЭМ!$F$33:$F$776,СВЦЭМ!$A$33:$A$776,$A247,СВЦЭМ!$B$33:$B$776,F$226)+'СЕТ СН'!$F$15</f>
        <v>163.25936161999999</v>
      </c>
      <c r="G247" s="36">
        <f>SUMIFS(СВЦЭМ!$F$33:$F$776,СВЦЭМ!$A$33:$A$776,$A247,СВЦЭМ!$B$33:$B$776,G$226)+'СЕТ СН'!$F$15</f>
        <v>158.77757004</v>
      </c>
      <c r="H247" s="36">
        <f>SUMIFS(СВЦЭМ!$F$33:$F$776,СВЦЭМ!$A$33:$A$776,$A247,СВЦЭМ!$B$33:$B$776,H$226)+'СЕТ СН'!$F$15</f>
        <v>152.36531832</v>
      </c>
      <c r="I247" s="36">
        <f>SUMIFS(СВЦЭМ!$F$33:$F$776,СВЦЭМ!$A$33:$A$776,$A247,СВЦЭМ!$B$33:$B$776,I$226)+'СЕТ СН'!$F$15</f>
        <v>144.73162275000001</v>
      </c>
      <c r="J247" s="36">
        <f>SUMIFS(СВЦЭМ!$F$33:$F$776,СВЦЭМ!$A$33:$A$776,$A247,СВЦЭМ!$B$33:$B$776,J$226)+'СЕТ СН'!$F$15</f>
        <v>141.42011751999999</v>
      </c>
      <c r="K247" s="36">
        <f>SUMIFS(СВЦЭМ!$F$33:$F$776,СВЦЭМ!$A$33:$A$776,$A247,СВЦЭМ!$B$33:$B$776,K$226)+'СЕТ СН'!$F$15</f>
        <v>139.23309762</v>
      </c>
      <c r="L247" s="36">
        <f>SUMIFS(СВЦЭМ!$F$33:$F$776,СВЦЭМ!$A$33:$A$776,$A247,СВЦЭМ!$B$33:$B$776,L$226)+'СЕТ СН'!$F$15</f>
        <v>137.20012396000001</v>
      </c>
      <c r="M247" s="36">
        <f>SUMIFS(СВЦЭМ!$F$33:$F$776,СВЦЭМ!$A$33:$A$776,$A247,СВЦЭМ!$B$33:$B$776,M$226)+'СЕТ СН'!$F$15</f>
        <v>137.81671333</v>
      </c>
      <c r="N247" s="36">
        <f>SUMIFS(СВЦЭМ!$F$33:$F$776,СВЦЭМ!$A$33:$A$776,$A247,СВЦЭМ!$B$33:$B$776,N$226)+'СЕТ СН'!$F$15</f>
        <v>130.41448675999999</v>
      </c>
      <c r="O247" s="36">
        <f>SUMIFS(СВЦЭМ!$F$33:$F$776,СВЦЭМ!$A$33:$A$776,$A247,СВЦЭМ!$B$33:$B$776,O$226)+'СЕТ СН'!$F$15</f>
        <v>123.75794211</v>
      </c>
      <c r="P247" s="36">
        <f>SUMIFS(СВЦЭМ!$F$33:$F$776,СВЦЭМ!$A$33:$A$776,$A247,СВЦЭМ!$B$33:$B$776,P$226)+'СЕТ СН'!$F$15</f>
        <v>124.29458859</v>
      </c>
      <c r="Q247" s="36">
        <f>SUMIFS(СВЦЭМ!$F$33:$F$776,СВЦЭМ!$A$33:$A$776,$A247,СВЦЭМ!$B$33:$B$776,Q$226)+'СЕТ СН'!$F$15</f>
        <v>124.43276459000001</v>
      </c>
      <c r="R247" s="36">
        <f>SUMIFS(СВЦЭМ!$F$33:$F$776,СВЦЭМ!$A$33:$A$776,$A247,СВЦЭМ!$B$33:$B$776,R$226)+'СЕТ СН'!$F$15</f>
        <v>123.75907723</v>
      </c>
      <c r="S247" s="36">
        <f>SUMIFS(СВЦЭМ!$F$33:$F$776,СВЦЭМ!$A$33:$A$776,$A247,СВЦЭМ!$B$33:$B$776,S$226)+'СЕТ СН'!$F$15</f>
        <v>124.60246761000001</v>
      </c>
      <c r="T247" s="36">
        <f>SUMIFS(СВЦЭМ!$F$33:$F$776,СВЦЭМ!$A$33:$A$776,$A247,СВЦЭМ!$B$33:$B$776,T$226)+'СЕТ СН'!$F$15</f>
        <v>122.70639568</v>
      </c>
      <c r="U247" s="36">
        <f>SUMIFS(СВЦЭМ!$F$33:$F$776,СВЦЭМ!$A$33:$A$776,$A247,СВЦЭМ!$B$33:$B$776,U$226)+'СЕТ СН'!$F$15</f>
        <v>122.198426</v>
      </c>
      <c r="V247" s="36">
        <f>SUMIFS(СВЦЭМ!$F$33:$F$776,СВЦЭМ!$A$33:$A$776,$A247,СВЦЭМ!$B$33:$B$776,V$226)+'СЕТ СН'!$F$15</f>
        <v>121.62905867000001</v>
      </c>
      <c r="W247" s="36">
        <f>SUMIFS(СВЦЭМ!$F$33:$F$776,СВЦЭМ!$A$33:$A$776,$A247,СВЦЭМ!$B$33:$B$776,W$226)+'СЕТ СН'!$F$15</f>
        <v>126.94665976</v>
      </c>
      <c r="X247" s="36">
        <f>SUMIFS(СВЦЭМ!$F$33:$F$776,СВЦЭМ!$A$33:$A$776,$A247,СВЦЭМ!$B$33:$B$776,X$226)+'СЕТ СН'!$F$15</f>
        <v>128.01526996999999</v>
      </c>
      <c r="Y247" s="36">
        <f>SUMIFS(СВЦЭМ!$F$33:$F$776,СВЦЭМ!$A$33:$A$776,$A247,СВЦЭМ!$B$33:$B$776,Y$226)+'СЕТ СН'!$F$15</f>
        <v>136.61534419</v>
      </c>
    </row>
    <row r="248" spans="1:25" ht="15.75" x14ac:dyDescent="0.2">
      <c r="A248" s="35">
        <f t="shared" si="6"/>
        <v>43760</v>
      </c>
      <c r="B248" s="36">
        <f>SUMIFS(СВЦЭМ!$F$33:$F$776,СВЦЭМ!$A$33:$A$776,$A248,СВЦЭМ!$B$33:$B$776,B$226)+'СЕТ СН'!$F$15</f>
        <v>156.21932286000001</v>
      </c>
      <c r="C248" s="36">
        <f>SUMIFS(СВЦЭМ!$F$33:$F$776,СВЦЭМ!$A$33:$A$776,$A248,СВЦЭМ!$B$33:$B$776,C$226)+'СЕТ СН'!$F$15</f>
        <v>164.20787582</v>
      </c>
      <c r="D248" s="36">
        <f>SUMIFS(СВЦЭМ!$F$33:$F$776,СВЦЭМ!$A$33:$A$776,$A248,СВЦЭМ!$B$33:$B$776,D$226)+'СЕТ СН'!$F$15</f>
        <v>167.91493711000001</v>
      </c>
      <c r="E248" s="36">
        <f>SUMIFS(СВЦЭМ!$F$33:$F$776,СВЦЭМ!$A$33:$A$776,$A248,СВЦЭМ!$B$33:$B$776,E$226)+'СЕТ СН'!$F$15</f>
        <v>167.80779471</v>
      </c>
      <c r="F248" s="36">
        <f>SUMIFS(СВЦЭМ!$F$33:$F$776,СВЦЭМ!$A$33:$A$776,$A248,СВЦЭМ!$B$33:$B$776,F$226)+'СЕТ СН'!$F$15</f>
        <v>167.05443528000001</v>
      </c>
      <c r="G248" s="36">
        <f>SUMIFS(СВЦЭМ!$F$33:$F$776,СВЦЭМ!$A$33:$A$776,$A248,СВЦЭМ!$B$33:$B$776,G$226)+'СЕТ СН'!$F$15</f>
        <v>163.58278555000001</v>
      </c>
      <c r="H248" s="36">
        <f>SUMIFS(СВЦЭМ!$F$33:$F$776,СВЦЭМ!$A$33:$A$776,$A248,СВЦЭМ!$B$33:$B$776,H$226)+'СЕТ СН'!$F$15</f>
        <v>151.57128072</v>
      </c>
      <c r="I248" s="36">
        <f>SUMIFS(СВЦЭМ!$F$33:$F$776,СВЦЭМ!$A$33:$A$776,$A248,СВЦЭМ!$B$33:$B$776,I$226)+'СЕТ СН'!$F$15</f>
        <v>143.01220090999999</v>
      </c>
      <c r="J248" s="36">
        <f>SUMIFS(СВЦЭМ!$F$33:$F$776,СВЦЭМ!$A$33:$A$776,$A248,СВЦЭМ!$B$33:$B$776,J$226)+'СЕТ СН'!$F$15</f>
        <v>139.34442032000001</v>
      </c>
      <c r="K248" s="36">
        <f>SUMIFS(СВЦЭМ!$F$33:$F$776,СВЦЭМ!$A$33:$A$776,$A248,СВЦЭМ!$B$33:$B$776,K$226)+'СЕТ СН'!$F$15</f>
        <v>135.56762148000001</v>
      </c>
      <c r="L248" s="36">
        <f>SUMIFS(СВЦЭМ!$F$33:$F$776,СВЦЭМ!$A$33:$A$776,$A248,СВЦЭМ!$B$33:$B$776,L$226)+'СЕТ СН'!$F$15</f>
        <v>135.43659529000001</v>
      </c>
      <c r="M248" s="36">
        <f>SUMIFS(СВЦЭМ!$F$33:$F$776,СВЦЭМ!$A$33:$A$776,$A248,СВЦЭМ!$B$33:$B$776,M$226)+'СЕТ СН'!$F$15</f>
        <v>136.54523341000001</v>
      </c>
      <c r="N248" s="36">
        <f>SUMIFS(СВЦЭМ!$F$33:$F$776,СВЦЭМ!$A$33:$A$776,$A248,СВЦЭМ!$B$33:$B$776,N$226)+'СЕТ СН'!$F$15</f>
        <v>130.11518083000001</v>
      </c>
      <c r="O248" s="36">
        <f>SUMIFS(СВЦЭМ!$F$33:$F$776,СВЦЭМ!$A$33:$A$776,$A248,СВЦЭМ!$B$33:$B$776,O$226)+'СЕТ СН'!$F$15</f>
        <v>127.15018181000001</v>
      </c>
      <c r="P248" s="36">
        <f>SUMIFS(СВЦЭМ!$F$33:$F$776,СВЦЭМ!$A$33:$A$776,$A248,СВЦЭМ!$B$33:$B$776,P$226)+'СЕТ СН'!$F$15</f>
        <v>128.28874741999999</v>
      </c>
      <c r="Q248" s="36">
        <f>SUMIFS(СВЦЭМ!$F$33:$F$776,СВЦЭМ!$A$33:$A$776,$A248,СВЦЭМ!$B$33:$B$776,Q$226)+'СЕТ СН'!$F$15</f>
        <v>129.12837837000001</v>
      </c>
      <c r="R248" s="36">
        <f>SUMIFS(СВЦЭМ!$F$33:$F$776,СВЦЭМ!$A$33:$A$776,$A248,СВЦЭМ!$B$33:$B$776,R$226)+'СЕТ СН'!$F$15</f>
        <v>126.92337816</v>
      </c>
      <c r="S248" s="36">
        <f>SUMIFS(СВЦЭМ!$F$33:$F$776,СВЦЭМ!$A$33:$A$776,$A248,СВЦЭМ!$B$33:$B$776,S$226)+'СЕТ СН'!$F$15</f>
        <v>124.16567288</v>
      </c>
      <c r="T248" s="36">
        <f>SUMIFS(СВЦЭМ!$F$33:$F$776,СВЦЭМ!$A$33:$A$776,$A248,СВЦЭМ!$B$33:$B$776,T$226)+'СЕТ СН'!$F$15</f>
        <v>119.41193364999999</v>
      </c>
      <c r="U248" s="36">
        <f>SUMIFS(СВЦЭМ!$F$33:$F$776,СВЦЭМ!$A$33:$A$776,$A248,СВЦЭМ!$B$33:$B$776,U$226)+'СЕТ СН'!$F$15</f>
        <v>116.80696937</v>
      </c>
      <c r="V248" s="36">
        <f>SUMIFS(СВЦЭМ!$F$33:$F$776,СВЦЭМ!$A$33:$A$776,$A248,СВЦЭМ!$B$33:$B$776,V$226)+'СЕТ СН'!$F$15</f>
        <v>117.17711448</v>
      </c>
      <c r="W248" s="36">
        <f>SUMIFS(СВЦЭМ!$F$33:$F$776,СВЦЭМ!$A$33:$A$776,$A248,СВЦЭМ!$B$33:$B$776,W$226)+'СЕТ СН'!$F$15</f>
        <v>118.60347736999999</v>
      </c>
      <c r="X248" s="36">
        <f>SUMIFS(СВЦЭМ!$F$33:$F$776,СВЦЭМ!$A$33:$A$776,$A248,СВЦЭМ!$B$33:$B$776,X$226)+'СЕТ СН'!$F$15</f>
        <v>123.74119715</v>
      </c>
      <c r="Y248" s="36">
        <f>SUMIFS(СВЦЭМ!$F$33:$F$776,СВЦЭМ!$A$33:$A$776,$A248,СВЦЭМ!$B$33:$B$776,Y$226)+'СЕТ СН'!$F$15</f>
        <v>134.1080714</v>
      </c>
    </row>
    <row r="249" spans="1:25" ht="15.75" x14ac:dyDescent="0.2">
      <c r="A249" s="35">
        <f t="shared" si="6"/>
        <v>43761</v>
      </c>
      <c r="B249" s="36">
        <f>SUMIFS(СВЦЭМ!$F$33:$F$776,СВЦЭМ!$A$33:$A$776,$A249,СВЦЭМ!$B$33:$B$776,B$226)+'СЕТ СН'!$F$15</f>
        <v>149.95500329999999</v>
      </c>
      <c r="C249" s="36">
        <f>SUMIFS(СВЦЭМ!$F$33:$F$776,СВЦЭМ!$A$33:$A$776,$A249,СВЦЭМ!$B$33:$B$776,C$226)+'СЕТ СН'!$F$15</f>
        <v>156.18054101000001</v>
      </c>
      <c r="D249" s="36">
        <f>SUMIFS(СВЦЭМ!$F$33:$F$776,СВЦЭМ!$A$33:$A$776,$A249,СВЦЭМ!$B$33:$B$776,D$226)+'СЕТ СН'!$F$15</f>
        <v>159.03419577</v>
      </c>
      <c r="E249" s="36">
        <f>SUMIFS(СВЦЭМ!$F$33:$F$776,СВЦЭМ!$A$33:$A$776,$A249,СВЦЭМ!$B$33:$B$776,E$226)+'СЕТ СН'!$F$15</f>
        <v>163.72567581999999</v>
      </c>
      <c r="F249" s="36">
        <f>SUMIFS(СВЦЭМ!$F$33:$F$776,СВЦЭМ!$A$33:$A$776,$A249,СВЦЭМ!$B$33:$B$776,F$226)+'СЕТ СН'!$F$15</f>
        <v>165.94549673</v>
      </c>
      <c r="G249" s="36">
        <f>SUMIFS(СВЦЭМ!$F$33:$F$776,СВЦЭМ!$A$33:$A$776,$A249,СВЦЭМ!$B$33:$B$776,G$226)+'СЕТ СН'!$F$15</f>
        <v>161.25853079999999</v>
      </c>
      <c r="H249" s="36">
        <f>SUMIFS(СВЦЭМ!$F$33:$F$776,СВЦЭМ!$A$33:$A$776,$A249,СВЦЭМ!$B$33:$B$776,H$226)+'СЕТ СН'!$F$15</f>
        <v>150.16210013</v>
      </c>
      <c r="I249" s="36">
        <f>SUMIFS(СВЦЭМ!$F$33:$F$776,СВЦЭМ!$A$33:$A$776,$A249,СВЦЭМ!$B$33:$B$776,I$226)+'СЕТ СН'!$F$15</f>
        <v>141.62756598000001</v>
      </c>
      <c r="J249" s="36">
        <f>SUMIFS(СВЦЭМ!$F$33:$F$776,СВЦЭМ!$A$33:$A$776,$A249,СВЦЭМ!$B$33:$B$776,J$226)+'СЕТ СН'!$F$15</f>
        <v>137.92706568</v>
      </c>
      <c r="K249" s="36">
        <f>SUMIFS(СВЦЭМ!$F$33:$F$776,СВЦЭМ!$A$33:$A$776,$A249,СВЦЭМ!$B$33:$B$776,K$226)+'СЕТ СН'!$F$15</f>
        <v>135.45621747000001</v>
      </c>
      <c r="L249" s="36">
        <f>SUMIFS(СВЦЭМ!$F$33:$F$776,СВЦЭМ!$A$33:$A$776,$A249,СВЦЭМ!$B$33:$B$776,L$226)+'СЕТ СН'!$F$15</f>
        <v>135.66284802000001</v>
      </c>
      <c r="M249" s="36">
        <f>SUMIFS(СВЦЭМ!$F$33:$F$776,СВЦЭМ!$A$33:$A$776,$A249,СВЦЭМ!$B$33:$B$776,M$226)+'СЕТ СН'!$F$15</f>
        <v>136.45086205000001</v>
      </c>
      <c r="N249" s="36">
        <f>SUMIFS(СВЦЭМ!$F$33:$F$776,СВЦЭМ!$A$33:$A$776,$A249,СВЦЭМ!$B$33:$B$776,N$226)+'СЕТ СН'!$F$15</f>
        <v>132.69592893999999</v>
      </c>
      <c r="O249" s="36">
        <f>SUMIFS(СВЦЭМ!$F$33:$F$776,СВЦЭМ!$A$33:$A$776,$A249,СВЦЭМ!$B$33:$B$776,O$226)+'СЕТ СН'!$F$15</f>
        <v>130.00329984000001</v>
      </c>
      <c r="P249" s="36">
        <f>SUMIFS(СВЦЭМ!$F$33:$F$776,СВЦЭМ!$A$33:$A$776,$A249,СВЦЭМ!$B$33:$B$776,P$226)+'СЕТ СН'!$F$15</f>
        <v>129.79893598999999</v>
      </c>
      <c r="Q249" s="36">
        <f>SUMIFS(СВЦЭМ!$F$33:$F$776,СВЦЭМ!$A$33:$A$776,$A249,СВЦЭМ!$B$33:$B$776,Q$226)+'СЕТ СН'!$F$15</f>
        <v>129.03775109</v>
      </c>
      <c r="R249" s="36">
        <f>SUMIFS(СВЦЭМ!$F$33:$F$776,СВЦЭМ!$A$33:$A$776,$A249,СВЦЭМ!$B$33:$B$776,R$226)+'СЕТ СН'!$F$15</f>
        <v>128.11212871000001</v>
      </c>
      <c r="S249" s="36">
        <f>SUMIFS(СВЦЭМ!$F$33:$F$776,СВЦЭМ!$A$33:$A$776,$A249,СВЦЭМ!$B$33:$B$776,S$226)+'СЕТ СН'!$F$15</f>
        <v>128.42107461000001</v>
      </c>
      <c r="T249" s="36">
        <f>SUMIFS(СВЦЭМ!$F$33:$F$776,СВЦЭМ!$A$33:$A$776,$A249,СВЦЭМ!$B$33:$B$776,T$226)+'СЕТ СН'!$F$15</f>
        <v>124.70820949</v>
      </c>
      <c r="U249" s="36">
        <f>SUMIFS(СВЦЭМ!$F$33:$F$776,СВЦЭМ!$A$33:$A$776,$A249,СВЦЭМ!$B$33:$B$776,U$226)+'СЕТ СН'!$F$15</f>
        <v>116.35320831</v>
      </c>
      <c r="V249" s="36">
        <f>SUMIFS(СВЦЭМ!$F$33:$F$776,СВЦЭМ!$A$33:$A$776,$A249,СВЦЭМ!$B$33:$B$776,V$226)+'СЕТ СН'!$F$15</f>
        <v>116.02936338000001</v>
      </c>
      <c r="W249" s="36">
        <f>SUMIFS(СВЦЭМ!$F$33:$F$776,СВЦЭМ!$A$33:$A$776,$A249,СВЦЭМ!$B$33:$B$776,W$226)+'СЕТ СН'!$F$15</f>
        <v>118.3833202</v>
      </c>
      <c r="X249" s="36">
        <f>SUMIFS(СВЦЭМ!$F$33:$F$776,СВЦЭМ!$A$33:$A$776,$A249,СВЦЭМ!$B$33:$B$776,X$226)+'СЕТ СН'!$F$15</f>
        <v>123.30454533</v>
      </c>
      <c r="Y249" s="36">
        <f>SUMIFS(СВЦЭМ!$F$33:$F$776,СВЦЭМ!$A$33:$A$776,$A249,СВЦЭМ!$B$33:$B$776,Y$226)+'СЕТ СН'!$F$15</f>
        <v>132.32335029000001</v>
      </c>
    </row>
    <row r="250" spans="1:25" ht="15.75" x14ac:dyDescent="0.2">
      <c r="A250" s="35">
        <f t="shared" si="6"/>
        <v>43762</v>
      </c>
      <c r="B250" s="36">
        <f>SUMIFS(СВЦЭМ!$F$33:$F$776,СВЦЭМ!$A$33:$A$776,$A250,СВЦЭМ!$B$33:$B$776,B$226)+'СЕТ СН'!$F$15</f>
        <v>151.10839622</v>
      </c>
      <c r="C250" s="36">
        <f>SUMIFS(СВЦЭМ!$F$33:$F$776,СВЦЭМ!$A$33:$A$776,$A250,СВЦЭМ!$B$33:$B$776,C$226)+'СЕТ СН'!$F$15</f>
        <v>159.89614047000001</v>
      </c>
      <c r="D250" s="36">
        <f>SUMIFS(СВЦЭМ!$F$33:$F$776,СВЦЭМ!$A$33:$A$776,$A250,СВЦЭМ!$B$33:$B$776,D$226)+'СЕТ СН'!$F$15</f>
        <v>162.97520188999999</v>
      </c>
      <c r="E250" s="36">
        <f>SUMIFS(СВЦЭМ!$F$33:$F$776,СВЦЭМ!$A$33:$A$776,$A250,СВЦЭМ!$B$33:$B$776,E$226)+'СЕТ СН'!$F$15</f>
        <v>164.75602148999999</v>
      </c>
      <c r="F250" s="36">
        <f>SUMIFS(СВЦЭМ!$F$33:$F$776,СВЦЭМ!$A$33:$A$776,$A250,СВЦЭМ!$B$33:$B$776,F$226)+'СЕТ СН'!$F$15</f>
        <v>164.44076262999999</v>
      </c>
      <c r="G250" s="36">
        <f>SUMIFS(СВЦЭМ!$F$33:$F$776,СВЦЭМ!$A$33:$A$776,$A250,СВЦЭМ!$B$33:$B$776,G$226)+'СЕТ СН'!$F$15</f>
        <v>159.42866212000001</v>
      </c>
      <c r="H250" s="36">
        <f>SUMIFS(СВЦЭМ!$F$33:$F$776,СВЦЭМ!$A$33:$A$776,$A250,СВЦЭМ!$B$33:$B$776,H$226)+'СЕТ СН'!$F$15</f>
        <v>147.96314662</v>
      </c>
      <c r="I250" s="36">
        <f>SUMIFS(СВЦЭМ!$F$33:$F$776,СВЦЭМ!$A$33:$A$776,$A250,СВЦЭМ!$B$33:$B$776,I$226)+'СЕТ СН'!$F$15</f>
        <v>140.19288121</v>
      </c>
      <c r="J250" s="36">
        <f>SUMIFS(СВЦЭМ!$F$33:$F$776,СВЦЭМ!$A$33:$A$776,$A250,СВЦЭМ!$B$33:$B$776,J$226)+'СЕТ СН'!$F$15</f>
        <v>138.58901997999999</v>
      </c>
      <c r="K250" s="36">
        <f>SUMIFS(СВЦЭМ!$F$33:$F$776,СВЦЭМ!$A$33:$A$776,$A250,СВЦЭМ!$B$33:$B$776,K$226)+'СЕТ СН'!$F$15</f>
        <v>138.33730163999999</v>
      </c>
      <c r="L250" s="36">
        <f>SUMIFS(СВЦЭМ!$F$33:$F$776,СВЦЭМ!$A$33:$A$776,$A250,СВЦЭМ!$B$33:$B$776,L$226)+'СЕТ СН'!$F$15</f>
        <v>139.6900129</v>
      </c>
      <c r="M250" s="36">
        <f>SUMIFS(СВЦЭМ!$F$33:$F$776,СВЦЭМ!$A$33:$A$776,$A250,СВЦЭМ!$B$33:$B$776,M$226)+'СЕТ СН'!$F$15</f>
        <v>139.59419972000001</v>
      </c>
      <c r="N250" s="36">
        <f>SUMIFS(СВЦЭМ!$F$33:$F$776,СВЦЭМ!$A$33:$A$776,$A250,СВЦЭМ!$B$33:$B$776,N$226)+'СЕТ СН'!$F$15</f>
        <v>133.63742060999999</v>
      </c>
      <c r="O250" s="36">
        <f>SUMIFS(СВЦЭМ!$F$33:$F$776,СВЦЭМ!$A$33:$A$776,$A250,СВЦЭМ!$B$33:$B$776,O$226)+'СЕТ СН'!$F$15</f>
        <v>127.00833618999999</v>
      </c>
      <c r="P250" s="36">
        <f>SUMIFS(СВЦЭМ!$F$33:$F$776,СВЦЭМ!$A$33:$A$776,$A250,СВЦЭМ!$B$33:$B$776,P$226)+'СЕТ СН'!$F$15</f>
        <v>128.31362745000001</v>
      </c>
      <c r="Q250" s="36">
        <f>SUMIFS(СВЦЭМ!$F$33:$F$776,СВЦЭМ!$A$33:$A$776,$A250,СВЦЭМ!$B$33:$B$776,Q$226)+'СЕТ СН'!$F$15</f>
        <v>128.06010921999999</v>
      </c>
      <c r="R250" s="36">
        <f>SUMIFS(СВЦЭМ!$F$33:$F$776,СВЦЭМ!$A$33:$A$776,$A250,СВЦЭМ!$B$33:$B$776,R$226)+'СЕТ СН'!$F$15</f>
        <v>126.44472293</v>
      </c>
      <c r="S250" s="36">
        <f>SUMIFS(СВЦЭМ!$F$33:$F$776,СВЦЭМ!$A$33:$A$776,$A250,СВЦЭМ!$B$33:$B$776,S$226)+'СЕТ СН'!$F$15</f>
        <v>125.56257107</v>
      </c>
      <c r="T250" s="36">
        <f>SUMIFS(СВЦЭМ!$F$33:$F$776,СВЦЭМ!$A$33:$A$776,$A250,СВЦЭМ!$B$33:$B$776,T$226)+'СЕТ СН'!$F$15</f>
        <v>125.40288891</v>
      </c>
      <c r="U250" s="36">
        <f>SUMIFS(СВЦЭМ!$F$33:$F$776,СВЦЭМ!$A$33:$A$776,$A250,СВЦЭМ!$B$33:$B$776,U$226)+'СЕТ СН'!$F$15</f>
        <v>121.14429446</v>
      </c>
      <c r="V250" s="36">
        <f>SUMIFS(СВЦЭМ!$F$33:$F$776,СВЦЭМ!$A$33:$A$776,$A250,СВЦЭМ!$B$33:$B$776,V$226)+'СЕТ СН'!$F$15</f>
        <v>120.43124089</v>
      </c>
      <c r="W250" s="36">
        <f>SUMIFS(СВЦЭМ!$F$33:$F$776,СВЦЭМ!$A$33:$A$776,$A250,СВЦЭМ!$B$33:$B$776,W$226)+'СЕТ СН'!$F$15</f>
        <v>121.43725429</v>
      </c>
      <c r="X250" s="36">
        <f>SUMIFS(СВЦЭМ!$F$33:$F$776,СВЦЭМ!$A$33:$A$776,$A250,СВЦЭМ!$B$33:$B$776,X$226)+'СЕТ СН'!$F$15</f>
        <v>122.73922623999999</v>
      </c>
      <c r="Y250" s="36">
        <f>SUMIFS(СВЦЭМ!$F$33:$F$776,СВЦЭМ!$A$33:$A$776,$A250,СВЦЭМ!$B$33:$B$776,Y$226)+'СЕТ СН'!$F$15</f>
        <v>129.91507634000001</v>
      </c>
    </row>
    <row r="251" spans="1:25" ht="15.75" x14ac:dyDescent="0.2">
      <c r="A251" s="35">
        <f t="shared" si="6"/>
        <v>43763</v>
      </c>
      <c r="B251" s="36">
        <f>SUMIFS(СВЦЭМ!$F$33:$F$776,СВЦЭМ!$A$33:$A$776,$A251,СВЦЭМ!$B$33:$B$776,B$226)+'СЕТ СН'!$F$15</f>
        <v>150.04704622</v>
      </c>
      <c r="C251" s="36">
        <f>SUMIFS(СВЦЭМ!$F$33:$F$776,СВЦЭМ!$A$33:$A$776,$A251,СВЦЭМ!$B$33:$B$776,C$226)+'СЕТ СН'!$F$15</f>
        <v>159.00675845000001</v>
      </c>
      <c r="D251" s="36">
        <f>SUMIFS(СВЦЭМ!$F$33:$F$776,СВЦЭМ!$A$33:$A$776,$A251,СВЦЭМ!$B$33:$B$776,D$226)+'СЕТ СН'!$F$15</f>
        <v>162.24596792</v>
      </c>
      <c r="E251" s="36">
        <f>SUMIFS(СВЦЭМ!$F$33:$F$776,СВЦЭМ!$A$33:$A$776,$A251,СВЦЭМ!$B$33:$B$776,E$226)+'СЕТ СН'!$F$15</f>
        <v>163.70915846</v>
      </c>
      <c r="F251" s="36">
        <f>SUMIFS(СВЦЭМ!$F$33:$F$776,СВЦЭМ!$A$33:$A$776,$A251,СВЦЭМ!$B$33:$B$776,F$226)+'СЕТ СН'!$F$15</f>
        <v>162.12215823</v>
      </c>
      <c r="G251" s="36">
        <f>SUMIFS(СВЦЭМ!$F$33:$F$776,СВЦЭМ!$A$33:$A$776,$A251,СВЦЭМ!$B$33:$B$776,G$226)+'СЕТ СН'!$F$15</f>
        <v>156.05556078000001</v>
      </c>
      <c r="H251" s="36">
        <f>SUMIFS(СВЦЭМ!$F$33:$F$776,СВЦЭМ!$A$33:$A$776,$A251,СВЦЭМ!$B$33:$B$776,H$226)+'СЕТ СН'!$F$15</f>
        <v>147.19860962000001</v>
      </c>
      <c r="I251" s="36">
        <f>SUMIFS(СВЦЭМ!$F$33:$F$776,СВЦЭМ!$A$33:$A$776,$A251,СВЦЭМ!$B$33:$B$776,I$226)+'СЕТ СН'!$F$15</f>
        <v>142.66742239000001</v>
      </c>
      <c r="J251" s="36">
        <f>SUMIFS(СВЦЭМ!$F$33:$F$776,СВЦЭМ!$A$33:$A$776,$A251,СВЦЭМ!$B$33:$B$776,J$226)+'СЕТ СН'!$F$15</f>
        <v>140.60401648000001</v>
      </c>
      <c r="K251" s="36">
        <f>SUMIFS(СВЦЭМ!$F$33:$F$776,СВЦЭМ!$A$33:$A$776,$A251,СВЦЭМ!$B$33:$B$776,K$226)+'СЕТ СН'!$F$15</f>
        <v>137.49137843</v>
      </c>
      <c r="L251" s="36">
        <f>SUMIFS(СВЦЭМ!$F$33:$F$776,СВЦЭМ!$A$33:$A$776,$A251,СВЦЭМ!$B$33:$B$776,L$226)+'СЕТ СН'!$F$15</f>
        <v>138.35291097999999</v>
      </c>
      <c r="M251" s="36">
        <f>SUMIFS(СВЦЭМ!$F$33:$F$776,СВЦЭМ!$A$33:$A$776,$A251,СВЦЭМ!$B$33:$B$776,M$226)+'СЕТ СН'!$F$15</f>
        <v>141.11850808</v>
      </c>
      <c r="N251" s="36">
        <f>SUMIFS(СВЦЭМ!$F$33:$F$776,СВЦЭМ!$A$33:$A$776,$A251,СВЦЭМ!$B$33:$B$776,N$226)+'СЕТ СН'!$F$15</f>
        <v>135.73314808999999</v>
      </c>
      <c r="O251" s="36">
        <f>SUMIFS(СВЦЭМ!$F$33:$F$776,СВЦЭМ!$A$33:$A$776,$A251,СВЦЭМ!$B$33:$B$776,O$226)+'СЕТ СН'!$F$15</f>
        <v>128.79925109999999</v>
      </c>
      <c r="P251" s="36">
        <f>SUMIFS(СВЦЭМ!$F$33:$F$776,СВЦЭМ!$A$33:$A$776,$A251,СВЦЭМ!$B$33:$B$776,P$226)+'СЕТ СН'!$F$15</f>
        <v>128.53452117</v>
      </c>
      <c r="Q251" s="36">
        <f>SUMIFS(СВЦЭМ!$F$33:$F$776,СВЦЭМ!$A$33:$A$776,$A251,СВЦЭМ!$B$33:$B$776,Q$226)+'СЕТ СН'!$F$15</f>
        <v>126.07318057000001</v>
      </c>
      <c r="R251" s="36">
        <f>SUMIFS(СВЦЭМ!$F$33:$F$776,СВЦЭМ!$A$33:$A$776,$A251,СВЦЭМ!$B$33:$B$776,R$226)+'СЕТ СН'!$F$15</f>
        <v>127.08695444</v>
      </c>
      <c r="S251" s="36">
        <f>SUMIFS(СВЦЭМ!$F$33:$F$776,СВЦЭМ!$A$33:$A$776,$A251,СВЦЭМ!$B$33:$B$776,S$226)+'СЕТ СН'!$F$15</f>
        <v>127.8001391</v>
      </c>
      <c r="T251" s="36">
        <f>SUMIFS(СВЦЭМ!$F$33:$F$776,СВЦЭМ!$A$33:$A$776,$A251,СВЦЭМ!$B$33:$B$776,T$226)+'СЕТ СН'!$F$15</f>
        <v>130.15774145</v>
      </c>
      <c r="U251" s="36">
        <f>SUMIFS(СВЦЭМ!$F$33:$F$776,СВЦЭМ!$A$33:$A$776,$A251,СВЦЭМ!$B$33:$B$776,U$226)+'СЕТ СН'!$F$15</f>
        <v>132.11179539</v>
      </c>
      <c r="V251" s="36">
        <f>SUMIFS(СВЦЭМ!$F$33:$F$776,СВЦЭМ!$A$33:$A$776,$A251,СВЦЭМ!$B$33:$B$776,V$226)+'СЕТ СН'!$F$15</f>
        <v>130.25950574000001</v>
      </c>
      <c r="W251" s="36">
        <f>SUMIFS(СВЦЭМ!$F$33:$F$776,СВЦЭМ!$A$33:$A$776,$A251,СВЦЭМ!$B$33:$B$776,W$226)+'СЕТ СН'!$F$15</f>
        <v>128.45625924000001</v>
      </c>
      <c r="X251" s="36">
        <f>SUMIFS(СВЦЭМ!$F$33:$F$776,СВЦЭМ!$A$33:$A$776,$A251,СВЦЭМ!$B$33:$B$776,X$226)+'СЕТ СН'!$F$15</f>
        <v>126.54925775</v>
      </c>
      <c r="Y251" s="36">
        <f>SUMIFS(СВЦЭМ!$F$33:$F$776,СВЦЭМ!$A$33:$A$776,$A251,СВЦЭМ!$B$33:$B$776,Y$226)+'СЕТ СН'!$F$15</f>
        <v>133.08197268999999</v>
      </c>
    </row>
    <row r="252" spans="1:25" ht="15.75" x14ac:dyDescent="0.2">
      <c r="A252" s="35">
        <f t="shared" si="6"/>
        <v>43764</v>
      </c>
      <c r="B252" s="36">
        <f>SUMIFS(СВЦЭМ!$F$33:$F$776,СВЦЭМ!$A$33:$A$776,$A252,СВЦЭМ!$B$33:$B$776,B$226)+'СЕТ СН'!$F$15</f>
        <v>145.77665936</v>
      </c>
      <c r="C252" s="36">
        <f>SUMIFS(СВЦЭМ!$F$33:$F$776,СВЦЭМ!$A$33:$A$776,$A252,СВЦЭМ!$B$33:$B$776,C$226)+'СЕТ СН'!$F$15</f>
        <v>152.95450188999999</v>
      </c>
      <c r="D252" s="36">
        <f>SUMIFS(СВЦЭМ!$F$33:$F$776,СВЦЭМ!$A$33:$A$776,$A252,СВЦЭМ!$B$33:$B$776,D$226)+'СЕТ СН'!$F$15</f>
        <v>157.18639064000001</v>
      </c>
      <c r="E252" s="36">
        <f>SUMIFS(СВЦЭМ!$F$33:$F$776,СВЦЭМ!$A$33:$A$776,$A252,СВЦЭМ!$B$33:$B$776,E$226)+'СЕТ СН'!$F$15</f>
        <v>158.11666894000001</v>
      </c>
      <c r="F252" s="36">
        <f>SUMIFS(СВЦЭМ!$F$33:$F$776,СВЦЭМ!$A$33:$A$776,$A252,СВЦЭМ!$B$33:$B$776,F$226)+'СЕТ СН'!$F$15</f>
        <v>156.42019689</v>
      </c>
      <c r="G252" s="36">
        <f>SUMIFS(СВЦЭМ!$F$33:$F$776,СВЦЭМ!$A$33:$A$776,$A252,СВЦЭМ!$B$33:$B$776,G$226)+'СЕТ СН'!$F$15</f>
        <v>151.54306059000001</v>
      </c>
      <c r="H252" s="36">
        <f>SUMIFS(СВЦЭМ!$F$33:$F$776,СВЦЭМ!$A$33:$A$776,$A252,СВЦЭМ!$B$33:$B$776,H$226)+'СЕТ СН'!$F$15</f>
        <v>148.33637449</v>
      </c>
      <c r="I252" s="36">
        <f>SUMIFS(СВЦЭМ!$F$33:$F$776,СВЦЭМ!$A$33:$A$776,$A252,СВЦЭМ!$B$33:$B$776,I$226)+'СЕТ СН'!$F$15</f>
        <v>144.38601980999999</v>
      </c>
      <c r="J252" s="36">
        <f>SUMIFS(СВЦЭМ!$F$33:$F$776,СВЦЭМ!$A$33:$A$776,$A252,СВЦЭМ!$B$33:$B$776,J$226)+'СЕТ СН'!$F$15</f>
        <v>140.07424288999999</v>
      </c>
      <c r="K252" s="36">
        <f>SUMIFS(СВЦЭМ!$F$33:$F$776,СВЦЭМ!$A$33:$A$776,$A252,СВЦЭМ!$B$33:$B$776,K$226)+'СЕТ СН'!$F$15</f>
        <v>137.83450934000001</v>
      </c>
      <c r="L252" s="36">
        <f>SUMIFS(СВЦЭМ!$F$33:$F$776,СВЦЭМ!$A$33:$A$776,$A252,СВЦЭМ!$B$33:$B$776,L$226)+'СЕТ СН'!$F$15</f>
        <v>138.11525394</v>
      </c>
      <c r="M252" s="36">
        <f>SUMIFS(СВЦЭМ!$F$33:$F$776,СВЦЭМ!$A$33:$A$776,$A252,СВЦЭМ!$B$33:$B$776,M$226)+'СЕТ СН'!$F$15</f>
        <v>137.68946536999999</v>
      </c>
      <c r="N252" s="36">
        <f>SUMIFS(СВЦЭМ!$F$33:$F$776,СВЦЭМ!$A$33:$A$776,$A252,СВЦЭМ!$B$33:$B$776,N$226)+'СЕТ СН'!$F$15</f>
        <v>131.94167236000001</v>
      </c>
      <c r="O252" s="36">
        <f>SUMIFS(СВЦЭМ!$F$33:$F$776,СВЦЭМ!$A$33:$A$776,$A252,СВЦЭМ!$B$33:$B$776,O$226)+'СЕТ СН'!$F$15</f>
        <v>125.60752873</v>
      </c>
      <c r="P252" s="36">
        <f>SUMIFS(СВЦЭМ!$F$33:$F$776,СВЦЭМ!$A$33:$A$776,$A252,СВЦЭМ!$B$33:$B$776,P$226)+'СЕТ СН'!$F$15</f>
        <v>125.8502079</v>
      </c>
      <c r="Q252" s="36">
        <f>SUMIFS(СВЦЭМ!$F$33:$F$776,СВЦЭМ!$A$33:$A$776,$A252,СВЦЭМ!$B$33:$B$776,Q$226)+'СЕТ СН'!$F$15</f>
        <v>124.76107347999999</v>
      </c>
      <c r="R252" s="36">
        <f>SUMIFS(СВЦЭМ!$F$33:$F$776,СВЦЭМ!$A$33:$A$776,$A252,СВЦЭМ!$B$33:$B$776,R$226)+'СЕТ СН'!$F$15</f>
        <v>125.27235541</v>
      </c>
      <c r="S252" s="36">
        <f>SUMIFS(СВЦЭМ!$F$33:$F$776,СВЦЭМ!$A$33:$A$776,$A252,СВЦЭМ!$B$33:$B$776,S$226)+'СЕТ СН'!$F$15</f>
        <v>125.89600747</v>
      </c>
      <c r="T252" s="36">
        <f>SUMIFS(СВЦЭМ!$F$33:$F$776,СВЦЭМ!$A$33:$A$776,$A252,СВЦЭМ!$B$33:$B$776,T$226)+'СЕТ СН'!$F$15</f>
        <v>127.26958343</v>
      </c>
      <c r="U252" s="36">
        <f>SUMIFS(СВЦЭМ!$F$33:$F$776,СВЦЭМ!$A$33:$A$776,$A252,СВЦЭМ!$B$33:$B$776,U$226)+'СЕТ СН'!$F$15</f>
        <v>128.93505994</v>
      </c>
      <c r="V252" s="36">
        <f>SUMIFS(СВЦЭМ!$F$33:$F$776,СВЦЭМ!$A$33:$A$776,$A252,СВЦЭМ!$B$33:$B$776,V$226)+'СЕТ СН'!$F$15</f>
        <v>127.78982481</v>
      </c>
      <c r="W252" s="36">
        <f>SUMIFS(СВЦЭМ!$F$33:$F$776,СВЦЭМ!$A$33:$A$776,$A252,СВЦЭМ!$B$33:$B$776,W$226)+'СЕТ СН'!$F$15</f>
        <v>127.03658276</v>
      </c>
      <c r="X252" s="36">
        <f>SUMIFS(СВЦЭМ!$F$33:$F$776,СВЦЭМ!$A$33:$A$776,$A252,СВЦЭМ!$B$33:$B$776,X$226)+'СЕТ СН'!$F$15</f>
        <v>128.33800212</v>
      </c>
      <c r="Y252" s="36">
        <f>SUMIFS(СВЦЭМ!$F$33:$F$776,СВЦЭМ!$A$33:$A$776,$A252,СВЦЭМ!$B$33:$B$776,Y$226)+'СЕТ СН'!$F$15</f>
        <v>134.97584863</v>
      </c>
    </row>
    <row r="253" spans="1:25" ht="15.75" x14ac:dyDescent="0.2">
      <c r="A253" s="35">
        <f t="shared" si="6"/>
        <v>43765</v>
      </c>
      <c r="B253" s="36">
        <f>SUMIFS(СВЦЭМ!$F$33:$F$776,СВЦЭМ!$A$33:$A$776,$A253,СВЦЭМ!$B$33:$B$776,B$226)+'СЕТ СН'!$F$15</f>
        <v>152.75410386999999</v>
      </c>
      <c r="C253" s="36">
        <f>SUMIFS(СВЦЭМ!$F$33:$F$776,СВЦЭМ!$A$33:$A$776,$A253,СВЦЭМ!$B$33:$B$776,C$226)+'СЕТ СН'!$F$15</f>
        <v>154.78849983999999</v>
      </c>
      <c r="D253" s="36">
        <f>SUMIFS(СВЦЭМ!$F$33:$F$776,СВЦЭМ!$A$33:$A$776,$A253,СВЦЭМ!$B$33:$B$776,D$226)+'СЕТ СН'!$F$15</f>
        <v>154.66114110000001</v>
      </c>
      <c r="E253" s="36">
        <f>SUMIFS(СВЦЭМ!$F$33:$F$776,СВЦЭМ!$A$33:$A$776,$A253,СВЦЭМ!$B$33:$B$776,E$226)+'СЕТ СН'!$F$15</f>
        <v>156.85248734000001</v>
      </c>
      <c r="F253" s="36">
        <f>SUMIFS(СВЦЭМ!$F$33:$F$776,СВЦЭМ!$A$33:$A$776,$A253,СВЦЭМ!$B$33:$B$776,F$226)+'СЕТ СН'!$F$15</f>
        <v>156.71253462999999</v>
      </c>
      <c r="G253" s="36">
        <f>SUMIFS(СВЦЭМ!$F$33:$F$776,СВЦЭМ!$A$33:$A$776,$A253,СВЦЭМ!$B$33:$B$776,G$226)+'СЕТ СН'!$F$15</f>
        <v>153.72325803000001</v>
      </c>
      <c r="H253" s="36">
        <f>SUMIFS(СВЦЭМ!$F$33:$F$776,СВЦЭМ!$A$33:$A$776,$A253,СВЦЭМ!$B$33:$B$776,H$226)+'СЕТ СН'!$F$15</f>
        <v>149.25456299000001</v>
      </c>
      <c r="I253" s="36">
        <f>SUMIFS(СВЦЭМ!$F$33:$F$776,СВЦЭМ!$A$33:$A$776,$A253,СВЦЭМ!$B$33:$B$776,I$226)+'СЕТ СН'!$F$15</f>
        <v>144.93030683999999</v>
      </c>
      <c r="J253" s="36">
        <f>SUMIFS(СВЦЭМ!$F$33:$F$776,СВЦЭМ!$A$33:$A$776,$A253,СВЦЭМ!$B$33:$B$776,J$226)+'СЕТ СН'!$F$15</f>
        <v>141.92093398</v>
      </c>
      <c r="K253" s="36">
        <f>SUMIFS(СВЦЭМ!$F$33:$F$776,СВЦЭМ!$A$33:$A$776,$A253,СВЦЭМ!$B$33:$B$776,K$226)+'СЕТ СН'!$F$15</f>
        <v>135.73793660000001</v>
      </c>
      <c r="L253" s="36">
        <f>SUMIFS(СВЦЭМ!$F$33:$F$776,СВЦЭМ!$A$33:$A$776,$A253,СВЦЭМ!$B$33:$B$776,L$226)+'СЕТ СН'!$F$15</f>
        <v>135.61789227</v>
      </c>
      <c r="M253" s="36">
        <f>SUMIFS(СВЦЭМ!$F$33:$F$776,СВЦЭМ!$A$33:$A$776,$A253,СВЦЭМ!$B$33:$B$776,M$226)+'СЕТ СН'!$F$15</f>
        <v>134.00874139999999</v>
      </c>
      <c r="N253" s="36">
        <f>SUMIFS(СВЦЭМ!$F$33:$F$776,СВЦЭМ!$A$33:$A$776,$A253,СВЦЭМ!$B$33:$B$776,N$226)+'СЕТ СН'!$F$15</f>
        <v>128.12155049</v>
      </c>
      <c r="O253" s="36">
        <f>SUMIFS(СВЦЭМ!$F$33:$F$776,СВЦЭМ!$A$33:$A$776,$A253,СВЦЭМ!$B$33:$B$776,O$226)+'СЕТ СН'!$F$15</f>
        <v>124.50854176999999</v>
      </c>
      <c r="P253" s="36">
        <f>SUMIFS(СВЦЭМ!$F$33:$F$776,СВЦЭМ!$A$33:$A$776,$A253,СВЦЭМ!$B$33:$B$776,P$226)+'СЕТ СН'!$F$15</f>
        <v>126.94576978000001</v>
      </c>
      <c r="Q253" s="36">
        <f>SUMIFS(СВЦЭМ!$F$33:$F$776,СВЦЭМ!$A$33:$A$776,$A253,СВЦЭМ!$B$33:$B$776,Q$226)+'СЕТ СН'!$F$15</f>
        <v>126.62537695</v>
      </c>
      <c r="R253" s="36">
        <f>SUMIFS(СВЦЭМ!$F$33:$F$776,СВЦЭМ!$A$33:$A$776,$A253,СВЦЭМ!$B$33:$B$776,R$226)+'СЕТ СН'!$F$15</f>
        <v>124.37703953</v>
      </c>
      <c r="S253" s="36">
        <f>SUMIFS(СВЦЭМ!$F$33:$F$776,СВЦЭМ!$A$33:$A$776,$A253,СВЦЭМ!$B$33:$B$776,S$226)+'СЕТ СН'!$F$15</f>
        <v>125.56002617</v>
      </c>
      <c r="T253" s="36">
        <f>SUMIFS(СВЦЭМ!$F$33:$F$776,СВЦЭМ!$A$33:$A$776,$A253,СВЦЭМ!$B$33:$B$776,T$226)+'СЕТ СН'!$F$15</f>
        <v>123.66291647</v>
      </c>
      <c r="U253" s="36">
        <f>SUMIFS(СВЦЭМ!$F$33:$F$776,СВЦЭМ!$A$33:$A$776,$A253,СВЦЭМ!$B$33:$B$776,U$226)+'СЕТ СН'!$F$15</f>
        <v>121.96148187</v>
      </c>
      <c r="V253" s="36">
        <f>SUMIFS(СВЦЭМ!$F$33:$F$776,СВЦЭМ!$A$33:$A$776,$A253,СВЦЭМ!$B$33:$B$776,V$226)+'СЕТ СН'!$F$15</f>
        <v>122.09188919</v>
      </c>
      <c r="W253" s="36">
        <f>SUMIFS(СВЦЭМ!$F$33:$F$776,СВЦЭМ!$A$33:$A$776,$A253,СВЦЭМ!$B$33:$B$776,W$226)+'СЕТ СН'!$F$15</f>
        <v>125.25567162999999</v>
      </c>
      <c r="X253" s="36">
        <f>SUMIFS(СВЦЭМ!$F$33:$F$776,СВЦЭМ!$A$33:$A$776,$A253,СВЦЭМ!$B$33:$B$776,X$226)+'СЕТ СН'!$F$15</f>
        <v>124.32130890000001</v>
      </c>
      <c r="Y253" s="36">
        <f>SUMIFS(СВЦЭМ!$F$33:$F$776,СВЦЭМ!$A$33:$A$776,$A253,СВЦЭМ!$B$33:$B$776,Y$226)+'СЕТ СН'!$F$15</f>
        <v>130.26931482000001</v>
      </c>
    </row>
    <row r="254" spans="1:25" ht="15.75" x14ac:dyDescent="0.2">
      <c r="A254" s="35">
        <f t="shared" si="6"/>
        <v>43766</v>
      </c>
      <c r="B254" s="36">
        <f>SUMIFS(СВЦЭМ!$F$33:$F$776,СВЦЭМ!$A$33:$A$776,$A254,СВЦЭМ!$B$33:$B$776,B$226)+'СЕТ СН'!$F$15</f>
        <v>146.92930738999999</v>
      </c>
      <c r="C254" s="36">
        <f>SUMIFS(СВЦЭМ!$F$33:$F$776,СВЦЭМ!$A$33:$A$776,$A254,СВЦЭМ!$B$33:$B$776,C$226)+'СЕТ СН'!$F$15</f>
        <v>155.85619696000001</v>
      </c>
      <c r="D254" s="36">
        <f>SUMIFS(СВЦЭМ!$F$33:$F$776,СВЦЭМ!$A$33:$A$776,$A254,СВЦЭМ!$B$33:$B$776,D$226)+'СЕТ СН'!$F$15</f>
        <v>158.72324085</v>
      </c>
      <c r="E254" s="36">
        <f>SUMIFS(СВЦЭМ!$F$33:$F$776,СВЦЭМ!$A$33:$A$776,$A254,СВЦЭМ!$B$33:$B$776,E$226)+'СЕТ СН'!$F$15</f>
        <v>159.42948466999999</v>
      </c>
      <c r="F254" s="36">
        <f>SUMIFS(СВЦЭМ!$F$33:$F$776,СВЦЭМ!$A$33:$A$776,$A254,СВЦЭМ!$B$33:$B$776,F$226)+'СЕТ СН'!$F$15</f>
        <v>159.18562003</v>
      </c>
      <c r="G254" s="36">
        <f>SUMIFS(СВЦЭМ!$F$33:$F$776,СВЦЭМ!$A$33:$A$776,$A254,СВЦЭМ!$B$33:$B$776,G$226)+'СЕТ СН'!$F$15</f>
        <v>155.59368443</v>
      </c>
      <c r="H254" s="36">
        <f>SUMIFS(СВЦЭМ!$F$33:$F$776,СВЦЭМ!$A$33:$A$776,$A254,СВЦЭМ!$B$33:$B$776,H$226)+'СЕТ СН'!$F$15</f>
        <v>148.50172658</v>
      </c>
      <c r="I254" s="36">
        <f>SUMIFS(СВЦЭМ!$F$33:$F$776,СВЦЭМ!$A$33:$A$776,$A254,СВЦЭМ!$B$33:$B$776,I$226)+'СЕТ СН'!$F$15</f>
        <v>144.61986388</v>
      </c>
      <c r="J254" s="36">
        <f>SUMIFS(СВЦЭМ!$F$33:$F$776,СВЦЭМ!$A$33:$A$776,$A254,СВЦЭМ!$B$33:$B$776,J$226)+'СЕТ СН'!$F$15</f>
        <v>144.32523989000001</v>
      </c>
      <c r="K254" s="36">
        <f>SUMIFS(СВЦЭМ!$F$33:$F$776,СВЦЭМ!$A$33:$A$776,$A254,СВЦЭМ!$B$33:$B$776,K$226)+'СЕТ СН'!$F$15</f>
        <v>137.02323301999999</v>
      </c>
      <c r="L254" s="36">
        <f>SUMIFS(СВЦЭМ!$F$33:$F$776,СВЦЭМ!$A$33:$A$776,$A254,СВЦЭМ!$B$33:$B$776,L$226)+'СЕТ СН'!$F$15</f>
        <v>137.49030926</v>
      </c>
      <c r="M254" s="36">
        <f>SUMIFS(СВЦЭМ!$F$33:$F$776,СВЦЭМ!$A$33:$A$776,$A254,СВЦЭМ!$B$33:$B$776,M$226)+'СЕТ СН'!$F$15</f>
        <v>138.58123961999999</v>
      </c>
      <c r="N254" s="36">
        <f>SUMIFS(СВЦЭМ!$F$33:$F$776,СВЦЭМ!$A$33:$A$776,$A254,СВЦЭМ!$B$33:$B$776,N$226)+'СЕТ СН'!$F$15</f>
        <v>132.70141158999999</v>
      </c>
      <c r="O254" s="36">
        <f>SUMIFS(СВЦЭМ!$F$33:$F$776,СВЦЭМ!$A$33:$A$776,$A254,СВЦЭМ!$B$33:$B$776,O$226)+'СЕТ СН'!$F$15</f>
        <v>127.42574915</v>
      </c>
      <c r="P254" s="36">
        <f>SUMIFS(СВЦЭМ!$F$33:$F$776,СВЦЭМ!$A$33:$A$776,$A254,СВЦЭМ!$B$33:$B$776,P$226)+'СЕТ СН'!$F$15</f>
        <v>128.41439961</v>
      </c>
      <c r="Q254" s="36">
        <f>SUMIFS(СВЦЭМ!$F$33:$F$776,СВЦЭМ!$A$33:$A$776,$A254,СВЦЭМ!$B$33:$B$776,Q$226)+'СЕТ СН'!$F$15</f>
        <v>127.72579746</v>
      </c>
      <c r="R254" s="36">
        <f>SUMIFS(СВЦЭМ!$F$33:$F$776,СВЦЭМ!$A$33:$A$776,$A254,СВЦЭМ!$B$33:$B$776,R$226)+'СЕТ СН'!$F$15</f>
        <v>126.71381345</v>
      </c>
      <c r="S254" s="36">
        <f>SUMIFS(СВЦЭМ!$F$33:$F$776,СВЦЭМ!$A$33:$A$776,$A254,СВЦЭМ!$B$33:$B$776,S$226)+'СЕТ СН'!$F$15</f>
        <v>128.55998226</v>
      </c>
      <c r="T254" s="36">
        <f>SUMIFS(СВЦЭМ!$F$33:$F$776,СВЦЭМ!$A$33:$A$776,$A254,СВЦЭМ!$B$33:$B$776,T$226)+'СЕТ СН'!$F$15</f>
        <v>126.96254132999999</v>
      </c>
      <c r="U254" s="36">
        <f>SUMIFS(СВЦЭМ!$F$33:$F$776,СВЦЭМ!$A$33:$A$776,$A254,СВЦЭМ!$B$33:$B$776,U$226)+'СЕТ СН'!$F$15</f>
        <v>128.45350578</v>
      </c>
      <c r="V254" s="36">
        <f>SUMIFS(СВЦЭМ!$F$33:$F$776,СВЦЭМ!$A$33:$A$776,$A254,СВЦЭМ!$B$33:$B$776,V$226)+'СЕТ СН'!$F$15</f>
        <v>128.5755882</v>
      </c>
      <c r="W254" s="36">
        <f>SUMIFS(СВЦЭМ!$F$33:$F$776,СВЦЭМ!$A$33:$A$776,$A254,СВЦЭМ!$B$33:$B$776,W$226)+'СЕТ СН'!$F$15</f>
        <v>130.99147142000001</v>
      </c>
      <c r="X254" s="36">
        <f>SUMIFS(СВЦЭМ!$F$33:$F$776,СВЦЭМ!$A$33:$A$776,$A254,СВЦЭМ!$B$33:$B$776,X$226)+'СЕТ СН'!$F$15</f>
        <v>136.16786406</v>
      </c>
      <c r="Y254" s="36">
        <f>SUMIFS(СВЦЭМ!$F$33:$F$776,СВЦЭМ!$A$33:$A$776,$A254,СВЦЭМ!$B$33:$B$776,Y$226)+'СЕТ СН'!$F$15</f>
        <v>145.77367280999999</v>
      </c>
    </row>
    <row r="255" spans="1:25" ht="15.75" x14ac:dyDescent="0.2">
      <c r="A255" s="35">
        <f t="shared" si="6"/>
        <v>43767</v>
      </c>
      <c r="B255" s="36">
        <f>SUMIFS(СВЦЭМ!$F$33:$F$776,СВЦЭМ!$A$33:$A$776,$A255,СВЦЭМ!$B$33:$B$776,B$226)+'СЕТ СН'!$F$15</f>
        <v>155.18264639</v>
      </c>
      <c r="C255" s="36">
        <f>SUMIFS(СВЦЭМ!$F$33:$F$776,СВЦЭМ!$A$33:$A$776,$A255,СВЦЭМ!$B$33:$B$776,C$226)+'СЕТ СН'!$F$15</f>
        <v>161.53317952</v>
      </c>
      <c r="D255" s="36">
        <f>SUMIFS(СВЦЭМ!$F$33:$F$776,СВЦЭМ!$A$33:$A$776,$A255,СВЦЭМ!$B$33:$B$776,D$226)+'СЕТ СН'!$F$15</f>
        <v>165.35805016</v>
      </c>
      <c r="E255" s="36">
        <f>SUMIFS(СВЦЭМ!$F$33:$F$776,СВЦЭМ!$A$33:$A$776,$A255,СВЦЭМ!$B$33:$B$776,E$226)+'СЕТ СН'!$F$15</f>
        <v>168.09530229999999</v>
      </c>
      <c r="F255" s="36">
        <f>SUMIFS(СВЦЭМ!$F$33:$F$776,СВЦЭМ!$A$33:$A$776,$A255,СВЦЭМ!$B$33:$B$776,F$226)+'СЕТ СН'!$F$15</f>
        <v>166.02365438999999</v>
      </c>
      <c r="G255" s="36">
        <f>SUMIFS(СВЦЭМ!$F$33:$F$776,СВЦЭМ!$A$33:$A$776,$A255,СВЦЭМ!$B$33:$B$776,G$226)+'СЕТ СН'!$F$15</f>
        <v>161.27904269000001</v>
      </c>
      <c r="H255" s="36">
        <f>SUMIFS(СВЦЭМ!$F$33:$F$776,СВЦЭМ!$A$33:$A$776,$A255,СВЦЭМ!$B$33:$B$776,H$226)+'СЕТ СН'!$F$15</f>
        <v>153.16576162999999</v>
      </c>
      <c r="I255" s="36">
        <f>SUMIFS(СВЦЭМ!$F$33:$F$776,СВЦЭМ!$A$33:$A$776,$A255,СВЦЭМ!$B$33:$B$776,I$226)+'СЕТ СН'!$F$15</f>
        <v>148.27101590999999</v>
      </c>
      <c r="J255" s="36">
        <f>SUMIFS(СВЦЭМ!$F$33:$F$776,СВЦЭМ!$A$33:$A$776,$A255,СВЦЭМ!$B$33:$B$776,J$226)+'СЕТ СН'!$F$15</f>
        <v>146.70944446999999</v>
      </c>
      <c r="K255" s="36">
        <f>SUMIFS(СВЦЭМ!$F$33:$F$776,СВЦЭМ!$A$33:$A$776,$A255,СВЦЭМ!$B$33:$B$776,K$226)+'СЕТ СН'!$F$15</f>
        <v>141.18811287</v>
      </c>
      <c r="L255" s="36">
        <f>SUMIFS(СВЦЭМ!$F$33:$F$776,СВЦЭМ!$A$33:$A$776,$A255,СВЦЭМ!$B$33:$B$776,L$226)+'СЕТ СН'!$F$15</f>
        <v>142.57657899</v>
      </c>
      <c r="M255" s="36">
        <f>SUMIFS(СВЦЭМ!$F$33:$F$776,СВЦЭМ!$A$33:$A$776,$A255,СВЦЭМ!$B$33:$B$776,M$226)+'СЕТ СН'!$F$15</f>
        <v>142.30230284999999</v>
      </c>
      <c r="N255" s="36">
        <f>SUMIFS(СВЦЭМ!$F$33:$F$776,СВЦЭМ!$A$33:$A$776,$A255,СВЦЭМ!$B$33:$B$776,N$226)+'СЕТ СН'!$F$15</f>
        <v>135.67715874000001</v>
      </c>
      <c r="O255" s="36">
        <f>SUMIFS(СВЦЭМ!$F$33:$F$776,СВЦЭМ!$A$33:$A$776,$A255,СВЦЭМ!$B$33:$B$776,O$226)+'СЕТ СН'!$F$15</f>
        <v>130.97215310999999</v>
      </c>
      <c r="P255" s="36">
        <f>SUMIFS(СВЦЭМ!$F$33:$F$776,СВЦЭМ!$A$33:$A$776,$A255,СВЦЭМ!$B$33:$B$776,P$226)+'СЕТ СН'!$F$15</f>
        <v>131.3863739</v>
      </c>
      <c r="Q255" s="36">
        <f>SUMIFS(СВЦЭМ!$F$33:$F$776,СВЦЭМ!$A$33:$A$776,$A255,СВЦЭМ!$B$33:$B$776,Q$226)+'СЕТ СН'!$F$15</f>
        <v>131.25116331999999</v>
      </c>
      <c r="R255" s="36">
        <f>SUMIFS(СВЦЭМ!$F$33:$F$776,СВЦЭМ!$A$33:$A$776,$A255,СВЦЭМ!$B$33:$B$776,R$226)+'СЕТ СН'!$F$15</f>
        <v>129.68013438</v>
      </c>
      <c r="S255" s="36">
        <f>SUMIFS(СВЦЭМ!$F$33:$F$776,СВЦЭМ!$A$33:$A$776,$A255,СВЦЭМ!$B$33:$B$776,S$226)+'СЕТ СН'!$F$15</f>
        <v>131.02499177000001</v>
      </c>
      <c r="T255" s="36">
        <f>SUMIFS(СВЦЭМ!$F$33:$F$776,СВЦЭМ!$A$33:$A$776,$A255,СВЦЭМ!$B$33:$B$776,T$226)+'СЕТ СН'!$F$15</f>
        <v>129.26945637</v>
      </c>
      <c r="U255" s="36">
        <f>SUMIFS(СВЦЭМ!$F$33:$F$776,СВЦЭМ!$A$33:$A$776,$A255,СВЦЭМ!$B$33:$B$776,U$226)+'СЕТ СН'!$F$15</f>
        <v>127.43585874999999</v>
      </c>
      <c r="V255" s="36">
        <f>SUMIFS(СВЦЭМ!$F$33:$F$776,СВЦЭМ!$A$33:$A$776,$A255,СВЦЭМ!$B$33:$B$776,V$226)+'СЕТ СН'!$F$15</f>
        <v>125.90720276</v>
      </c>
      <c r="W255" s="36">
        <f>SUMIFS(СВЦЭМ!$F$33:$F$776,СВЦЭМ!$A$33:$A$776,$A255,СВЦЭМ!$B$33:$B$776,W$226)+'СЕТ СН'!$F$15</f>
        <v>128.12634847000001</v>
      </c>
      <c r="X255" s="36">
        <f>SUMIFS(СВЦЭМ!$F$33:$F$776,СВЦЭМ!$A$33:$A$776,$A255,СВЦЭМ!$B$33:$B$776,X$226)+'СЕТ СН'!$F$15</f>
        <v>129.28440026999999</v>
      </c>
      <c r="Y255" s="36">
        <f>SUMIFS(СВЦЭМ!$F$33:$F$776,СВЦЭМ!$A$33:$A$776,$A255,СВЦЭМ!$B$33:$B$776,Y$226)+'СЕТ СН'!$F$15</f>
        <v>136.73015745000001</v>
      </c>
    </row>
    <row r="256" spans="1:25" ht="15.75" x14ac:dyDescent="0.2">
      <c r="A256" s="35">
        <f t="shared" si="6"/>
        <v>43768</v>
      </c>
      <c r="B256" s="36">
        <f>SUMIFS(СВЦЭМ!$F$33:$F$776,СВЦЭМ!$A$33:$A$776,$A256,СВЦЭМ!$B$33:$B$776,B$226)+'СЕТ СН'!$F$15</f>
        <v>156.34006769000001</v>
      </c>
      <c r="C256" s="36">
        <f>SUMIFS(СВЦЭМ!$F$33:$F$776,СВЦЭМ!$A$33:$A$776,$A256,СВЦЭМ!$B$33:$B$776,C$226)+'СЕТ СН'!$F$15</f>
        <v>164.81080524999999</v>
      </c>
      <c r="D256" s="36">
        <f>SUMIFS(СВЦЭМ!$F$33:$F$776,СВЦЭМ!$A$33:$A$776,$A256,СВЦЭМ!$B$33:$B$776,D$226)+'СЕТ СН'!$F$15</f>
        <v>168.85589564</v>
      </c>
      <c r="E256" s="36">
        <f>SUMIFS(СВЦЭМ!$F$33:$F$776,СВЦЭМ!$A$33:$A$776,$A256,СВЦЭМ!$B$33:$B$776,E$226)+'СЕТ СН'!$F$15</f>
        <v>170.32053113000001</v>
      </c>
      <c r="F256" s="36">
        <f>SUMIFS(СВЦЭМ!$F$33:$F$776,СВЦЭМ!$A$33:$A$776,$A256,СВЦЭМ!$B$33:$B$776,F$226)+'СЕТ СН'!$F$15</f>
        <v>169.98229363999999</v>
      </c>
      <c r="G256" s="36">
        <f>SUMIFS(СВЦЭМ!$F$33:$F$776,СВЦЭМ!$A$33:$A$776,$A256,СВЦЭМ!$B$33:$B$776,G$226)+'СЕТ СН'!$F$15</f>
        <v>165.60078332000001</v>
      </c>
      <c r="H256" s="36">
        <f>SUMIFS(СВЦЭМ!$F$33:$F$776,СВЦЭМ!$A$33:$A$776,$A256,СВЦЭМ!$B$33:$B$776,H$226)+'СЕТ СН'!$F$15</f>
        <v>156.16846047999999</v>
      </c>
      <c r="I256" s="36">
        <f>SUMIFS(СВЦЭМ!$F$33:$F$776,СВЦЭМ!$A$33:$A$776,$A256,СВЦЭМ!$B$33:$B$776,I$226)+'СЕТ СН'!$F$15</f>
        <v>149.51206622000001</v>
      </c>
      <c r="J256" s="36">
        <f>SUMIFS(СВЦЭМ!$F$33:$F$776,СВЦЭМ!$A$33:$A$776,$A256,СВЦЭМ!$B$33:$B$776,J$226)+'СЕТ СН'!$F$15</f>
        <v>149.11074826999999</v>
      </c>
      <c r="K256" s="36">
        <f>SUMIFS(СВЦЭМ!$F$33:$F$776,СВЦЭМ!$A$33:$A$776,$A256,СВЦЭМ!$B$33:$B$776,K$226)+'СЕТ СН'!$F$15</f>
        <v>147.10536647000001</v>
      </c>
      <c r="L256" s="36">
        <f>SUMIFS(СВЦЭМ!$F$33:$F$776,СВЦЭМ!$A$33:$A$776,$A256,СВЦЭМ!$B$33:$B$776,L$226)+'СЕТ СН'!$F$15</f>
        <v>147.56041126</v>
      </c>
      <c r="M256" s="36">
        <f>SUMIFS(СВЦЭМ!$F$33:$F$776,СВЦЭМ!$A$33:$A$776,$A256,СВЦЭМ!$B$33:$B$776,M$226)+'СЕТ СН'!$F$15</f>
        <v>146.5401004</v>
      </c>
      <c r="N256" s="36">
        <f>SUMIFS(СВЦЭМ!$F$33:$F$776,СВЦЭМ!$A$33:$A$776,$A256,СВЦЭМ!$B$33:$B$776,N$226)+'СЕТ СН'!$F$15</f>
        <v>139.11710869000001</v>
      </c>
      <c r="O256" s="36">
        <f>SUMIFS(СВЦЭМ!$F$33:$F$776,СВЦЭМ!$A$33:$A$776,$A256,СВЦЭМ!$B$33:$B$776,O$226)+'СЕТ СН'!$F$15</f>
        <v>132.70866681000001</v>
      </c>
      <c r="P256" s="36">
        <f>SUMIFS(СВЦЭМ!$F$33:$F$776,СВЦЭМ!$A$33:$A$776,$A256,СВЦЭМ!$B$33:$B$776,P$226)+'СЕТ СН'!$F$15</f>
        <v>132.73204564</v>
      </c>
      <c r="Q256" s="36">
        <f>SUMIFS(СВЦЭМ!$F$33:$F$776,СВЦЭМ!$A$33:$A$776,$A256,СВЦЭМ!$B$33:$B$776,Q$226)+'СЕТ СН'!$F$15</f>
        <v>132.78628574999999</v>
      </c>
      <c r="R256" s="36">
        <f>SUMIFS(СВЦЭМ!$F$33:$F$776,СВЦЭМ!$A$33:$A$776,$A256,СВЦЭМ!$B$33:$B$776,R$226)+'СЕТ СН'!$F$15</f>
        <v>131.15526183</v>
      </c>
      <c r="S256" s="36">
        <f>SUMIFS(СВЦЭМ!$F$33:$F$776,СВЦЭМ!$A$33:$A$776,$A256,СВЦЭМ!$B$33:$B$776,S$226)+'СЕТ СН'!$F$15</f>
        <v>130.90449086000001</v>
      </c>
      <c r="T256" s="36">
        <f>SUMIFS(СВЦЭМ!$F$33:$F$776,СВЦЭМ!$A$33:$A$776,$A256,СВЦЭМ!$B$33:$B$776,T$226)+'СЕТ СН'!$F$15</f>
        <v>127.97679549999999</v>
      </c>
      <c r="U256" s="36">
        <f>SUMIFS(СВЦЭМ!$F$33:$F$776,СВЦЭМ!$A$33:$A$776,$A256,СВЦЭМ!$B$33:$B$776,U$226)+'СЕТ СН'!$F$15</f>
        <v>129.45620477</v>
      </c>
      <c r="V256" s="36">
        <f>SUMIFS(СВЦЭМ!$F$33:$F$776,СВЦЭМ!$A$33:$A$776,$A256,СВЦЭМ!$B$33:$B$776,V$226)+'СЕТ СН'!$F$15</f>
        <v>129.02296859</v>
      </c>
      <c r="W256" s="36">
        <f>SUMIFS(СВЦЭМ!$F$33:$F$776,СВЦЭМ!$A$33:$A$776,$A256,СВЦЭМ!$B$33:$B$776,W$226)+'СЕТ СН'!$F$15</f>
        <v>129.17076047</v>
      </c>
      <c r="X256" s="36">
        <f>SUMIFS(СВЦЭМ!$F$33:$F$776,СВЦЭМ!$A$33:$A$776,$A256,СВЦЭМ!$B$33:$B$776,X$226)+'СЕТ СН'!$F$15</f>
        <v>133.64533286</v>
      </c>
      <c r="Y256" s="36">
        <f>SUMIFS(СВЦЭМ!$F$33:$F$776,СВЦЭМ!$A$33:$A$776,$A256,СВЦЭМ!$B$33:$B$776,Y$226)+'СЕТ СН'!$F$15</f>
        <v>140.42107480000001</v>
      </c>
    </row>
    <row r="257" spans="1:27" ht="15.75" x14ac:dyDescent="0.2">
      <c r="A257" s="35">
        <f t="shared" si="6"/>
        <v>43769</v>
      </c>
      <c r="B257" s="36">
        <f>SUMIFS(СВЦЭМ!$F$33:$F$776,СВЦЭМ!$A$33:$A$776,$A257,СВЦЭМ!$B$33:$B$776,B$226)+'СЕТ СН'!$F$15</f>
        <v>153.88379183000001</v>
      </c>
      <c r="C257" s="36">
        <f>SUMIFS(СВЦЭМ!$F$33:$F$776,СВЦЭМ!$A$33:$A$776,$A257,СВЦЭМ!$B$33:$B$776,C$226)+'СЕТ СН'!$F$15</f>
        <v>162.89546601999999</v>
      </c>
      <c r="D257" s="36">
        <f>SUMIFS(СВЦЭМ!$F$33:$F$776,СВЦЭМ!$A$33:$A$776,$A257,СВЦЭМ!$B$33:$B$776,D$226)+'СЕТ СН'!$F$15</f>
        <v>166.96532784999999</v>
      </c>
      <c r="E257" s="36">
        <f>SUMIFS(СВЦЭМ!$F$33:$F$776,СВЦЭМ!$A$33:$A$776,$A257,СВЦЭМ!$B$33:$B$776,E$226)+'СЕТ СН'!$F$15</f>
        <v>169.55719096999999</v>
      </c>
      <c r="F257" s="36">
        <f>SUMIFS(СВЦЭМ!$F$33:$F$776,СВЦЭМ!$A$33:$A$776,$A257,СВЦЭМ!$B$33:$B$776,F$226)+'СЕТ СН'!$F$15</f>
        <v>169.56896946000001</v>
      </c>
      <c r="G257" s="36">
        <f>SUMIFS(СВЦЭМ!$F$33:$F$776,СВЦЭМ!$A$33:$A$776,$A257,СВЦЭМ!$B$33:$B$776,G$226)+'СЕТ СН'!$F$15</f>
        <v>164.60650956000001</v>
      </c>
      <c r="H257" s="36">
        <f>SUMIFS(СВЦЭМ!$F$33:$F$776,СВЦЭМ!$A$33:$A$776,$A257,СВЦЭМ!$B$33:$B$776,H$226)+'СЕТ СН'!$F$15</f>
        <v>156.27324766000001</v>
      </c>
      <c r="I257" s="36">
        <f>SUMIFS(СВЦЭМ!$F$33:$F$776,СВЦЭМ!$A$33:$A$776,$A257,СВЦЭМ!$B$33:$B$776,I$226)+'СЕТ СН'!$F$15</f>
        <v>150.10818221</v>
      </c>
      <c r="J257" s="36">
        <f>SUMIFS(СВЦЭМ!$F$33:$F$776,СВЦЭМ!$A$33:$A$776,$A257,СВЦЭМ!$B$33:$B$776,J$226)+'СЕТ СН'!$F$15</f>
        <v>150.45789909000001</v>
      </c>
      <c r="K257" s="36">
        <f>SUMIFS(СВЦЭМ!$F$33:$F$776,СВЦЭМ!$A$33:$A$776,$A257,СВЦЭМ!$B$33:$B$776,K$226)+'СЕТ СН'!$F$15</f>
        <v>146.62134208000001</v>
      </c>
      <c r="L257" s="36">
        <f>SUMIFS(СВЦЭМ!$F$33:$F$776,СВЦЭМ!$A$33:$A$776,$A257,СВЦЭМ!$B$33:$B$776,L$226)+'СЕТ СН'!$F$15</f>
        <v>146.86602649</v>
      </c>
      <c r="M257" s="36">
        <f>SUMIFS(СВЦЭМ!$F$33:$F$776,СВЦЭМ!$A$33:$A$776,$A257,СВЦЭМ!$B$33:$B$776,M$226)+'СЕТ СН'!$F$15</f>
        <v>147.17625298999999</v>
      </c>
      <c r="N257" s="36">
        <f>SUMIFS(СВЦЭМ!$F$33:$F$776,СВЦЭМ!$A$33:$A$776,$A257,СВЦЭМ!$B$33:$B$776,N$226)+'СЕТ СН'!$F$15</f>
        <v>140.41633307000001</v>
      </c>
      <c r="O257" s="36">
        <f>SUMIFS(СВЦЭМ!$F$33:$F$776,СВЦЭМ!$A$33:$A$776,$A257,СВЦЭМ!$B$33:$B$776,O$226)+'СЕТ СН'!$F$15</f>
        <v>133.09146157000001</v>
      </c>
      <c r="P257" s="36">
        <f>SUMIFS(СВЦЭМ!$F$33:$F$776,СВЦЭМ!$A$33:$A$776,$A257,СВЦЭМ!$B$33:$B$776,P$226)+'СЕТ СН'!$F$15</f>
        <v>135.38372611</v>
      </c>
      <c r="Q257" s="36">
        <f>SUMIFS(СВЦЭМ!$F$33:$F$776,СВЦЭМ!$A$33:$A$776,$A257,СВЦЭМ!$B$33:$B$776,Q$226)+'СЕТ СН'!$F$15</f>
        <v>135.64375751</v>
      </c>
      <c r="R257" s="36">
        <f>SUMIFS(СВЦЭМ!$F$33:$F$776,СВЦЭМ!$A$33:$A$776,$A257,СВЦЭМ!$B$33:$B$776,R$226)+'СЕТ СН'!$F$15</f>
        <v>135.98406474999999</v>
      </c>
      <c r="S257" s="36">
        <f>SUMIFS(СВЦЭМ!$F$33:$F$776,СВЦЭМ!$A$33:$A$776,$A257,СВЦЭМ!$B$33:$B$776,S$226)+'СЕТ СН'!$F$15</f>
        <v>135.6279906</v>
      </c>
      <c r="T257" s="36">
        <f>SUMIFS(СВЦЭМ!$F$33:$F$776,СВЦЭМ!$A$33:$A$776,$A257,СВЦЭМ!$B$33:$B$776,T$226)+'СЕТ СН'!$F$15</f>
        <v>130.88531226999999</v>
      </c>
      <c r="U257" s="36">
        <f>SUMIFS(СВЦЭМ!$F$33:$F$776,СВЦЭМ!$A$33:$A$776,$A257,СВЦЭМ!$B$33:$B$776,U$226)+'СЕТ СН'!$F$15</f>
        <v>130.18839198000001</v>
      </c>
      <c r="V257" s="36">
        <f>SUMIFS(СВЦЭМ!$F$33:$F$776,СВЦЭМ!$A$33:$A$776,$A257,СВЦЭМ!$B$33:$B$776,V$226)+'СЕТ СН'!$F$15</f>
        <v>128.80577608999999</v>
      </c>
      <c r="W257" s="36">
        <f>SUMIFS(СВЦЭМ!$F$33:$F$776,СВЦЭМ!$A$33:$A$776,$A257,СВЦЭМ!$B$33:$B$776,W$226)+'СЕТ СН'!$F$15</f>
        <v>130.65603935999999</v>
      </c>
      <c r="X257" s="36">
        <f>SUMIFS(СВЦЭМ!$F$33:$F$776,СВЦЭМ!$A$33:$A$776,$A257,СВЦЭМ!$B$33:$B$776,X$226)+'СЕТ СН'!$F$15</f>
        <v>122.79857179</v>
      </c>
      <c r="Y257" s="36">
        <f>SUMIFS(СВЦЭМ!$F$33:$F$776,СВЦЭМ!$A$33:$A$776,$A257,СВЦЭМ!$B$33:$B$776,Y$226)+'СЕТ СН'!$F$15</f>
        <v>129.94122960999999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5" t="s">
        <v>7</v>
      </c>
      <c r="B259" s="129" t="s">
        <v>116</v>
      </c>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ht="12.75" hidden="1" customHeight="1" x14ac:dyDescent="0.2">
      <c r="A260" s="136"/>
      <c r="B260" s="132"/>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4"/>
    </row>
    <row r="261" spans="1:27" s="46" customFormat="1" ht="12.75" hidden="1" customHeight="1" x14ac:dyDescent="0.2">
      <c r="A261" s="137"/>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01.10.2019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43740</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43741</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43742</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43743</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43744</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43745</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43746</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43747</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43748</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43749</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43750</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43751</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43752</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43753</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43754</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43755</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43756</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43757</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43758</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43759</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43760</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43761</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43762</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43763</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43764</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43765</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43766</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43767</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43768</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43769</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5" t="s">
        <v>7</v>
      </c>
      <c r="B294" s="129" t="s">
        <v>117</v>
      </c>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1"/>
    </row>
    <row r="295" spans="1:27" ht="12.75" hidden="1" customHeight="1" x14ac:dyDescent="0.2">
      <c r="A295" s="136"/>
      <c r="B295" s="132"/>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4"/>
    </row>
    <row r="296" spans="1:27" s="46" customFormat="1" ht="12.75" hidden="1" customHeight="1" x14ac:dyDescent="0.2">
      <c r="A296" s="137"/>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01.10.2019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43740</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43741</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43742</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43743</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43744</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43745</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43746</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43747</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43748</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43749</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43750</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43751</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43752</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43753</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43754</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43755</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43756</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43757</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43758</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43759</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43760</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43761</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43762</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43763</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43764</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43765</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43766</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43767</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43768</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43769</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5" t="s">
        <v>7</v>
      </c>
      <c r="B330" s="129" t="s">
        <v>118</v>
      </c>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ht="12.75" hidden="1" customHeight="1" x14ac:dyDescent="0.2">
      <c r="A331" s="136"/>
      <c r="B331" s="132"/>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4"/>
    </row>
    <row r="332" spans="1:27" s="46" customFormat="1" ht="12.75" hidden="1" customHeight="1" x14ac:dyDescent="0.2">
      <c r="A332" s="137"/>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01.10.2019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43740</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43741</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43742</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43743</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43744</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43745</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43746</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43747</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43748</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43749</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43750</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43751</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43752</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43753</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43754</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43755</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43756</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43757</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43758</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43759</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43760</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43761</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43762</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43763</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43764</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43765</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43766</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43767</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43768</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43769</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5" t="s">
        <v>7</v>
      </c>
      <c r="B365" s="129" t="s">
        <v>119</v>
      </c>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ht="12.75" hidden="1" customHeight="1" x14ac:dyDescent="0.2">
      <c r="A366" s="136"/>
      <c r="B366" s="132"/>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4"/>
    </row>
    <row r="367" spans="1:27" s="46" customFormat="1" ht="12.75" hidden="1" customHeight="1" x14ac:dyDescent="0.2">
      <c r="A367" s="137"/>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01.10.2019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43740</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43741</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43742</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43743</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43744</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43745</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43746</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43747</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43748</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43749</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43750</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43751</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43752</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43753</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43754</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43755</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43756</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43757</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43758</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43759</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43760</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43761</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43762</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43763</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43764</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43765</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43766</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43767</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43768</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43769</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5" t="s">
        <v>7</v>
      </c>
      <c r="B400" s="129" t="s">
        <v>120</v>
      </c>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ht="12.75" hidden="1" customHeight="1" x14ac:dyDescent="0.2">
      <c r="A401" s="136"/>
      <c r="B401" s="132"/>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4"/>
    </row>
    <row r="402" spans="1:27" s="46" customFormat="1" ht="12.75" hidden="1" customHeight="1" x14ac:dyDescent="0.2">
      <c r="A402" s="137"/>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01.10.2019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43740</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43741</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43742</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43743</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43744</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43745</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43746</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43747</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43748</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43749</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43750</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43751</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43752</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43753</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43754</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43755</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43756</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43757</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43758</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43759</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43760</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43761</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43762</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43763</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43764</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43765</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43766</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43767</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43768</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43769</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5" t="s">
        <v>7</v>
      </c>
      <c r="B435" s="129" t="s">
        <v>121</v>
      </c>
      <c r="C435" s="130"/>
      <c r="D435" s="130"/>
      <c r="E435" s="130"/>
      <c r="F435" s="130"/>
      <c r="G435" s="130"/>
      <c r="H435" s="130"/>
      <c r="I435" s="130"/>
      <c r="J435" s="130"/>
      <c r="K435" s="130"/>
      <c r="L435" s="130"/>
      <c r="M435" s="130"/>
      <c r="N435" s="130"/>
      <c r="O435" s="130"/>
      <c r="P435" s="130"/>
      <c r="Q435" s="130"/>
      <c r="R435" s="130"/>
      <c r="S435" s="130"/>
      <c r="T435" s="130"/>
      <c r="U435" s="130"/>
      <c r="V435" s="130"/>
      <c r="W435" s="130"/>
      <c r="X435" s="130"/>
      <c r="Y435" s="131"/>
    </row>
    <row r="436" spans="1:27" ht="12.75" hidden="1" customHeight="1" x14ac:dyDescent="0.2">
      <c r="A436" s="136"/>
      <c r="B436" s="132"/>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4"/>
    </row>
    <row r="437" spans="1:27" s="46" customFormat="1" ht="12.75" hidden="1" customHeight="1" x14ac:dyDescent="0.2">
      <c r="A437" s="137"/>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01.10.2019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43740</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43741</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43742</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43743</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43744</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43745</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43746</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43747</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43748</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43749</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43750</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43751</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43752</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43753</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43754</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43755</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43756</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43757</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43758</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43759</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43760</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43761</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43762</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43763</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43764</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43765</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43766</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43767</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43768</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43769</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5" t="s">
        <v>122</v>
      </c>
      <c r="B471" s="155"/>
      <c r="C471" s="155"/>
      <c r="D471" s="155"/>
      <c r="E471" s="155"/>
      <c r="F471" s="155"/>
      <c r="G471" s="155"/>
      <c r="H471" s="155"/>
      <c r="I471" s="155"/>
      <c r="J471" s="155"/>
      <c r="K471" s="155"/>
      <c r="L471" s="156">
        <f>СВЦЭМ!$D$18+'СЕТ СН'!$F$17</f>
        <v>0</v>
      </c>
      <c r="M471" s="157"/>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4" t="s">
        <v>74</v>
      </c>
      <c r="B473" s="124"/>
      <c r="C473" s="124"/>
      <c r="D473" s="124"/>
      <c r="E473" s="124"/>
      <c r="F473" s="124"/>
      <c r="G473" s="124"/>
      <c r="H473" s="124"/>
      <c r="I473" s="124"/>
      <c r="J473" s="124"/>
      <c r="K473" s="124"/>
      <c r="L473" s="124"/>
      <c r="M473" s="124"/>
      <c r="N473" s="158">
        <f>СВЦЭМ!$D$12+'СЕТ СН'!$F$13</f>
        <v>542302.52664728684</v>
      </c>
      <c r="O473" s="159"/>
      <c r="P473" s="47"/>
      <c r="Q473" s="47"/>
      <c r="R473" s="47"/>
      <c r="S473" s="47"/>
      <c r="T473" s="47"/>
      <c r="U473" s="47"/>
      <c r="V473" s="47"/>
      <c r="W473" s="47"/>
      <c r="X473" s="47"/>
      <c r="Y473" s="47"/>
    </row>
    <row r="474" spans="1:26" ht="15.75" x14ac:dyDescent="0.2">
      <c r="A474" s="124"/>
      <c r="B474" s="124"/>
      <c r="C474" s="124"/>
      <c r="D474" s="124"/>
      <c r="E474" s="124"/>
      <c r="F474" s="124"/>
      <c r="G474" s="124"/>
      <c r="H474" s="124"/>
      <c r="I474" s="124"/>
      <c r="J474" s="124"/>
      <c r="K474" s="124"/>
      <c r="L474" s="124"/>
      <c r="M474" s="124"/>
      <c r="N474" s="160"/>
      <c r="O474" s="161"/>
      <c r="P474" s="47"/>
      <c r="Q474" s="47"/>
      <c r="R474" s="47"/>
      <c r="S474" s="47"/>
      <c r="T474" s="47"/>
      <c r="U474" s="47"/>
      <c r="V474" s="47"/>
      <c r="W474" s="47"/>
      <c r="X474" s="47"/>
      <c r="Y474" s="47"/>
    </row>
    <row r="475" spans="1:26" ht="15.75" x14ac:dyDescent="0.2">
      <c r="A475" s="124"/>
      <c r="B475" s="124"/>
      <c r="C475" s="124"/>
      <c r="D475" s="124"/>
      <c r="E475" s="124"/>
      <c r="F475" s="124"/>
      <c r="G475" s="124"/>
      <c r="H475" s="124"/>
      <c r="I475" s="124"/>
      <c r="J475" s="124"/>
      <c r="K475" s="124"/>
      <c r="L475" s="124"/>
      <c r="M475" s="124"/>
      <c r="N475" s="162"/>
      <c r="O475" s="163"/>
      <c r="P475" s="47"/>
      <c r="Q475" s="47"/>
      <c r="R475" s="47"/>
      <c r="S475" s="47"/>
      <c r="T475" s="47"/>
      <c r="U475" s="47"/>
      <c r="V475" s="47"/>
      <c r="W475" s="47"/>
      <c r="X475" s="47"/>
      <c r="Y475" s="47"/>
    </row>
    <row r="476" spans="1:26" ht="30" customHeight="1" x14ac:dyDescent="0.25"/>
    <row r="477" spans="1:26" ht="15.75" x14ac:dyDescent="0.25">
      <c r="A477" s="143" t="s">
        <v>135</v>
      </c>
      <c r="B477" s="144"/>
      <c r="C477" s="144"/>
      <c r="D477" s="144"/>
      <c r="E477" s="144"/>
      <c r="F477" s="144"/>
      <c r="G477" s="144"/>
      <c r="H477" s="144"/>
      <c r="I477" s="144"/>
      <c r="J477" s="144"/>
      <c r="K477" s="144"/>
      <c r="L477" s="144"/>
      <c r="M477" s="145"/>
      <c r="N477" s="125" t="s">
        <v>29</v>
      </c>
      <c r="O477" s="125"/>
      <c r="P477" s="125"/>
      <c r="Q477" s="125"/>
      <c r="R477" s="125"/>
      <c r="S477" s="125"/>
      <c r="T477" s="125"/>
      <c r="U477" s="125"/>
    </row>
    <row r="478" spans="1:26" ht="15.75" x14ac:dyDescent="0.25">
      <c r="A478" s="146"/>
      <c r="B478" s="147"/>
      <c r="C478" s="147"/>
      <c r="D478" s="147"/>
      <c r="E478" s="147"/>
      <c r="F478" s="147"/>
      <c r="G478" s="147"/>
      <c r="H478" s="147"/>
      <c r="I478" s="147"/>
      <c r="J478" s="147"/>
      <c r="K478" s="147"/>
      <c r="L478" s="147"/>
      <c r="M478" s="148"/>
      <c r="N478" s="126" t="s">
        <v>0</v>
      </c>
      <c r="O478" s="126"/>
      <c r="P478" s="126" t="s">
        <v>1</v>
      </c>
      <c r="Q478" s="126"/>
      <c r="R478" s="126" t="s">
        <v>2</v>
      </c>
      <c r="S478" s="126"/>
      <c r="T478" s="126" t="s">
        <v>3</v>
      </c>
      <c r="U478" s="126"/>
    </row>
    <row r="479" spans="1:26" ht="15.75" x14ac:dyDescent="0.25">
      <c r="A479" s="149"/>
      <c r="B479" s="150"/>
      <c r="C479" s="150"/>
      <c r="D479" s="150"/>
      <c r="E479" s="150"/>
      <c r="F479" s="150"/>
      <c r="G479" s="150"/>
      <c r="H479" s="150"/>
      <c r="I479" s="150"/>
      <c r="J479" s="150"/>
      <c r="K479" s="150"/>
      <c r="L479" s="150"/>
      <c r="M479" s="151"/>
      <c r="N479" s="142">
        <f>'СЕТ СН'!$F$7</f>
        <v>1433491.35</v>
      </c>
      <c r="O479" s="142"/>
      <c r="P479" s="142">
        <f>'СЕТ СН'!$G$7</f>
        <v>980880.36</v>
      </c>
      <c r="Q479" s="142"/>
      <c r="R479" s="142">
        <f>'СЕТ СН'!$H$7</f>
        <v>1301035.3799999999</v>
      </c>
      <c r="S479" s="142"/>
      <c r="T479" s="142">
        <f>'СЕТ СН'!$I$7</f>
        <v>1236276.94</v>
      </c>
      <c r="U479" s="142"/>
    </row>
    <row r="482" spans="1:25" ht="15.75" x14ac:dyDescent="0.25">
      <c r="A482" s="143" t="s">
        <v>136</v>
      </c>
      <c r="B482" s="144"/>
      <c r="C482" s="144"/>
      <c r="D482" s="144"/>
      <c r="E482" s="144"/>
      <c r="F482" s="144"/>
      <c r="G482" s="144"/>
      <c r="H482" s="144"/>
      <c r="I482" s="144"/>
      <c r="J482" s="144"/>
      <c r="K482" s="144"/>
      <c r="L482" s="144"/>
      <c r="M482" s="145"/>
      <c r="N482" s="92" t="s">
        <v>137</v>
      </c>
      <c r="O482" s="93"/>
      <c r="T482" s="42"/>
      <c r="U482" s="42"/>
      <c r="V482" s="42"/>
      <c r="W482" s="42"/>
      <c r="X482" s="42"/>
      <c r="Y482" s="42"/>
    </row>
    <row r="483" spans="1:25" ht="15.75" x14ac:dyDescent="0.25">
      <c r="A483" s="146"/>
      <c r="B483" s="147"/>
      <c r="C483" s="147"/>
      <c r="D483" s="147"/>
      <c r="E483" s="147"/>
      <c r="F483" s="147"/>
      <c r="G483" s="147"/>
      <c r="H483" s="147"/>
      <c r="I483" s="147"/>
      <c r="J483" s="147"/>
      <c r="K483" s="147"/>
      <c r="L483" s="147"/>
      <c r="M483" s="148"/>
      <c r="N483" s="126" t="s">
        <v>144</v>
      </c>
      <c r="O483" s="126"/>
      <c r="T483" s="42"/>
      <c r="U483" s="42"/>
      <c r="V483" s="42"/>
      <c r="W483" s="42"/>
      <c r="X483" s="42"/>
      <c r="Y483" s="42"/>
    </row>
    <row r="484" spans="1:25" ht="15.75" x14ac:dyDescent="0.25">
      <c r="A484" s="149"/>
      <c r="B484" s="150"/>
      <c r="C484" s="150"/>
      <c r="D484" s="150"/>
      <c r="E484" s="150"/>
      <c r="F484" s="150"/>
      <c r="G484" s="150"/>
      <c r="H484" s="150"/>
      <c r="I484" s="150"/>
      <c r="J484" s="150"/>
      <c r="K484" s="150"/>
      <c r="L484" s="150"/>
      <c r="M484" s="151"/>
      <c r="N484" s="142">
        <f>'СЕТ СН'!$F$10</f>
        <v>182697.68</v>
      </c>
      <c r="O484" s="142"/>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4" t="s">
        <v>43</v>
      </c>
      <c r="B1" s="164"/>
      <c r="C1" s="164"/>
      <c r="D1" s="164"/>
      <c r="E1" s="164"/>
      <c r="F1" s="164"/>
      <c r="G1" s="164"/>
      <c r="H1" s="164"/>
      <c r="I1" s="164"/>
    </row>
    <row r="2" spans="1:9" x14ac:dyDescent="0.25">
      <c r="A2" s="51"/>
      <c r="B2" s="51"/>
      <c r="C2" s="51"/>
      <c r="D2" s="51"/>
      <c r="E2" s="51"/>
      <c r="F2" s="51"/>
      <c r="G2" s="51"/>
      <c r="H2" s="51"/>
      <c r="I2" s="51"/>
    </row>
    <row r="3" spans="1:9" ht="39" customHeight="1" x14ac:dyDescent="0.2">
      <c r="A3" s="165" t="s">
        <v>15</v>
      </c>
      <c r="B3" s="166" t="s">
        <v>16</v>
      </c>
      <c r="C3" s="166" t="s">
        <v>17</v>
      </c>
      <c r="D3" s="166" t="s">
        <v>18</v>
      </c>
      <c r="E3" s="166" t="s">
        <v>11</v>
      </c>
      <c r="F3" s="166" t="s">
        <v>19</v>
      </c>
      <c r="G3" s="166"/>
      <c r="H3" s="166"/>
      <c r="I3" s="166"/>
    </row>
    <row r="4" spans="1:9" x14ac:dyDescent="0.2">
      <c r="A4" s="165"/>
      <c r="B4" s="166"/>
      <c r="C4" s="166"/>
      <c r="D4" s="166"/>
      <c r="E4" s="166"/>
      <c r="F4" s="52" t="s">
        <v>0</v>
      </c>
      <c r="G4" s="52" t="s">
        <v>1</v>
      </c>
      <c r="H4" s="52" t="s">
        <v>2</v>
      </c>
      <c r="I4" s="52" t="s">
        <v>3</v>
      </c>
    </row>
    <row r="5" spans="1:9" ht="45" x14ac:dyDescent="0.2">
      <c r="A5" s="53" t="s">
        <v>146</v>
      </c>
      <c r="B5" s="100" t="s">
        <v>151</v>
      </c>
      <c r="C5" s="54">
        <v>43647</v>
      </c>
      <c r="D5" s="54">
        <v>43830</v>
      </c>
      <c r="E5" s="52" t="s">
        <v>20</v>
      </c>
      <c r="F5" s="52">
        <v>2473.96</v>
      </c>
      <c r="G5" s="52">
        <v>2536.65</v>
      </c>
      <c r="H5" s="52">
        <v>2600</v>
      </c>
      <c r="I5" s="52">
        <v>2668.56</v>
      </c>
    </row>
    <row r="6" spans="1:9" ht="60" x14ac:dyDescent="0.2">
      <c r="A6" s="53" t="s">
        <v>147</v>
      </c>
      <c r="B6" s="100" t="s">
        <v>151</v>
      </c>
      <c r="C6" s="54">
        <v>43647</v>
      </c>
      <c r="D6" s="54">
        <v>43830</v>
      </c>
      <c r="E6" s="52" t="s">
        <v>20</v>
      </c>
      <c r="F6" s="52">
        <v>71.17</v>
      </c>
      <c r="G6" s="52">
        <v>578.35</v>
      </c>
      <c r="H6" s="52">
        <v>397.86</v>
      </c>
      <c r="I6" s="52">
        <v>634.76</v>
      </c>
    </row>
    <row r="7" spans="1:9" ht="60" x14ac:dyDescent="0.2">
      <c r="A7" s="53" t="s">
        <v>148</v>
      </c>
      <c r="B7" s="100" t="s">
        <v>151</v>
      </c>
      <c r="C7" s="54">
        <v>43647</v>
      </c>
      <c r="D7" s="54">
        <v>43830</v>
      </c>
      <c r="E7" s="52" t="s">
        <v>21</v>
      </c>
      <c r="F7" s="52">
        <v>1433491.35</v>
      </c>
      <c r="G7" s="52">
        <v>980880.36</v>
      </c>
      <c r="H7" s="52">
        <v>1301035.3799999999</v>
      </c>
      <c r="I7" s="52">
        <v>1236276.94</v>
      </c>
    </row>
    <row r="8" spans="1:9" ht="90" x14ac:dyDescent="0.2">
      <c r="A8" s="53" t="s">
        <v>143</v>
      </c>
      <c r="B8" s="91" t="s">
        <v>141</v>
      </c>
      <c r="C8" s="54">
        <v>43466</v>
      </c>
      <c r="D8" s="54">
        <v>43830</v>
      </c>
      <c r="E8" s="91" t="s">
        <v>142</v>
      </c>
      <c r="F8" s="95">
        <v>7.7100000000000002E-2</v>
      </c>
      <c r="G8" s="91"/>
      <c r="H8" s="91"/>
      <c r="I8" s="91"/>
    </row>
    <row r="9" spans="1:9" ht="75" x14ac:dyDescent="0.2">
      <c r="A9" s="53" t="s">
        <v>133</v>
      </c>
      <c r="B9" s="91" t="s">
        <v>138</v>
      </c>
      <c r="C9" s="54">
        <v>43739</v>
      </c>
      <c r="D9" s="54">
        <v>43769</v>
      </c>
      <c r="E9" s="91" t="s">
        <v>20</v>
      </c>
      <c r="F9" s="94" t="s">
        <v>184</v>
      </c>
      <c r="G9" s="91"/>
      <c r="H9" s="91"/>
      <c r="I9" s="91"/>
    </row>
    <row r="10" spans="1:9" ht="45" x14ac:dyDescent="0.2">
      <c r="A10" s="53" t="s">
        <v>139</v>
      </c>
      <c r="B10" s="91" t="s">
        <v>140</v>
      </c>
      <c r="C10" s="54">
        <v>43647</v>
      </c>
      <c r="D10" s="54">
        <v>43830</v>
      </c>
      <c r="E10" s="91" t="s">
        <v>21</v>
      </c>
      <c r="F10" s="91">
        <v>182697.68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3" t="s">
        <v>84</v>
      </c>
      <c r="B4" s="174"/>
      <c r="C4" s="63"/>
      <c r="D4" s="64" t="s">
        <v>85</v>
      </c>
    </row>
    <row r="5" spans="1:4" ht="15" customHeight="1" x14ac:dyDescent="0.2">
      <c r="A5" s="176" t="s">
        <v>86</v>
      </c>
      <c r="B5" s="177"/>
      <c r="C5" s="65"/>
      <c r="D5" s="66" t="s">
        <v>87</v>
      </c>
    </row>
    <row r="6" spans="1:4" ht="15" customHeight="1" x14ac:dyDescent="0.2">
      <c r="A6" s="173" t="s">
        <v>88</v>
      </c>
      <c r="B6" s="174"/>
      <c r="C6" s="67"/>
      <c r="D6" s="64" t="s">
        <v>145</v>
      </c>
    </row>
    <row r="7" spans="1:4" ht="15" customHeight="1" x14ac:dyDescent="0.2">
      <c r="A7" s="173" t="s">
        <v>89</v>
      </c>
      <c r="B7" s="174"/>
      <c r="C7" s="67"/>
      <c r="D7" s="64" t="s">
        <v>152</v>
      </c>
    </row>
    <row r="8" spans="1:4" ht="15" customHeight="1" x14ac:dyDescent="0.2">
      <c r="A8" s="175" t="s">
        <v>90</v>
      </c>
      <c r="B8" s="175"/>
      <c r="C8" s="101"/>
      <c r="D8" s="68"/>
    </row>
    <row r="9" spans="1:4" ht="15" customHeight="1" x14ac:dyDescent="0.2">
      <c r="A9" s="69" t="s">
        <v>91</v>
      </c>
      <c r="B9" s="70"/>
      <c r="C9" s="71"/>
      <c r="D9" s="72"/>
    </row>
    <row r="10" spans="1:4" ht="30" customHeight="1" x14ac:dyDescent="0.2">
      <c r="A10" s="167" t="s">
        <v>92</v>
      </c>
      <c r="B10" s="168"/>
      <c r="C10" s="73"/>
      <c r="D10" s="74">
        <v>2.7154742199999999</v>
      </c>
    </row>
    <row r="11" spans="1:4" ht="66" customHeight="1" x14ac:dyDescent="0.2">
      <c r="A11" s="167" t="s">
        <v>93</v>
      </c>
      <c r="B11" s="168"/>
      <c r="C11" s="73"/>
      <c r="D11" s="74">
        <v>721.51587755000003</v>
      </c>
    </row>
    <row r="12" spans="1:4" ht="30" customHeight="1" x14ac:dyDescent="0.2">
      <c r="A12" s="167" t="s">
        <v>94</v>
      </c>
      <c r="B12" s="168"/>
      <c r="C12" s="73"/>
      <c r="D12" s="75">
        <v>542302.52664728684</v>
      </c>
    </row>
    <row r="13" spans="1:4" ht="30" customHeight="1" x14ac:dyDescent="0.2">
      <c r="A13" s="167" t="s">
        <v>95</v>
      </c>
      <c r="B13" s="168"/>
      <c r="C13" s="73"/>
      <c r="D13" s="76"/>
    </row>
    <row r="14" spans="1:4" ht="15" customHeight="1" x14ac:dyDescent="0.2">
      <c r="A14" s="171" t="s">
        <v>96</v>
      </c>
      <c r="B14" s="172"/>
      <c r="C14" s="73"/>
      <c r="D14" s="74">
        <v>801.61081454999999</v>
      </c>
    </row>
    <row r="15" spans="1:4" ht="15" customHeight="1" x14ac:dyDescent="0.2">
      <c r="A15" s="171" t="s">
        <v>97</v>
      </c>
      <c r="B15" s="172"/>
      <c r="C15" s="73"/>
      <c r="D15" s="74">
        <v>1459.1534752299999</v>
      </c>
    </row>
    <row r="16" spans="1:4" ht="15" customHeight="1" x14ac:dyDescent="0.2">
      <c r="A16" s="171" t="s">
        <v>98</v>
      </c>
      <c r="B16" s="172"/>
      <c r="C16" s="73"/>
      <c r="D16" s="74">
        <v>2307.8217306900001</v>
      </c>
    </row>
    <row r="17" spans="1:6" ht="15" customHeight="1" x14ac:dyDescent="0.2">
      <c r="A17" s="171" t="s">
        <v>99</v>
      </c>
      <c r="B17" s="172"/>
      <c r="C17" s="73"/>
      <c r="D17" s="74">
        <v>1879.22748166</v>
      </c>
    </row>
    <row r="18" spans="1:6" ht="52.5" customHeight="1" x14ac:dyDescent="0.2">
      <c r="A18" s="167" t="s">
        <v>100</v>
      </c>
      <c r="B18" s="168"/>
      <c r="C18" s="73"/>
      <c r="D18" s="74">
        <v>0</v>
      </c>
    </row>
    <row r="19" spans="1:6" ht="15" customHeight="1" x14ac:dyDescent="0.2">
      <c r="A19" s="69" t="s">
        <v>101</v>
      </c>
      <c r="B19" s="70"/>
      <c r="C19" s="77"/>
      <c r="D19" s="78"/>
    </row>
    <row r="20" spans="1:6" ht="30" customHeight="1" x14ac:dyDescent="0.2">
      <c r="A20" s="167" t="s">
        <v>102</v>
      </c>
      <c r="B20" s="168"/>
      <c r="C20" s="73"/>
      <c r="D20" s="79">
        <v>2885.7660000000001</v>
      </c>
    </row>
    <row r="21" spans="1:6" ht="30" customHeight="1" x14ac:dyDescent="0.2">
      <c r="A21" s="167" t="s">
        <v>103</v>
      </c>
      <c r="B21" s="168"/>
      <c r="C21" s="80"/>
      <c r="D21" s="79">
        <v>4.1280000000000001</v>
      </c>
    </row>
    <row r="22" spans="1:6" ht="15" customHeight="1" x14ac:dyDescent="0.2">
      <c r="A22" s="69" t="s">
        <v>104</v>
      </c>
      <c r="B22" s="70"/>
      <c r="C22" s="77"/>
      <c r="D22" s="78"/>
    </row>
    <row r="23" spans="1:6" ht="15" customHeight="1" x14ac:dyDescent="0.25">
      <c r="A23" s="167" t="s">
        <v>105</v>
      </c>
      <c r="B23" s="168"/>
      <c r="C23" s="81"/>
      <c r="D23" s="76"/>
    </row>
    <row r="24" spans="1:6" ht="15" customHeight="1" x14ac:dyDescent="0.25">
      <c r="A24" s="171" t="s">
        <v>96</v>
      </c>
      <c r="B24" s="172"/>
      <c r="C24" s="81"/>
      <c r="D24" s="82">
        <v>0</v>
      </c>
    </row>
    <row r="25" spans="1:6" ht="15" customHeight="1" x14ac:dyDescent="0.25">
      <c r="A25" s="171" t="s">
        <v>97</v>
      </c>
      <c r="B25" s="172"/>
      <c r="C25" s="81"/>
      <c r="D25" s="82">
        <v>1.4412442423570001E-3</v>
      </c>
    </row>
    <row r="26" spans="1:6" ht="15" customHeight="1" x14ac:dyDescent="0.25">
      <c r="A26" s="171" t="s">
        <v>98</v>
      </c>
      <c r="B26" s="172"/>
      <c r="C26" s="81"/>
      <c r="D26" s="82">
        <v>3.0038778456799998E-3</v>
      </c>
    </row>
    <row r="27" spans="1:6" ht="15" customHeight="1" x14ac:dyDescent="0.25">
      <c r="A27" s="171" t="s">
        <v>99</v>
      </c>
      <c r="B27" s="172"/>
      <c r="C27" s="81"/>
      <c r="D27" s="82">
        <v>2.214720595399E-3</v>
      </c>
    </row>
    <row r="29" spans="1:6" x14ac:dyDescent="0.2">
      <c r="A29" s="58" t="s">
        <v>106</v>
      </c>
      <c r="B29" s="59"/>
      <c r="C29" s="59"/>
      <c r="D29" s="56"/>
      <c r="E29" s="56"/>
      <c r="F29" s="60"/>
    </row>
    <row r="30" spans="1:6" ht="280.5" customHeight="1" x14ac:dyDescent="0.2">
      <c r="A30" s="169" t="s">
        <v>7</v>
      </c>
      <c r="B30" s="169" t="s">
        <v>107</v>
      </c>
      <c r="C30" s="57" t="s">
        <v>108</v>
      </c>
      <c r="D30" s="57" t="s">
        <v>109</v>
      </c>
      <c r="E30" s="57" t="s">
        <v>110</v>
      </c>
      <c r="F30" s="57" t="s">
        <v>111</v>
      </c>
    </row>
    <row r="31" spans="1:6" x14ac:dyDescent="0.2">
      <c r="A31" s="170"/>
      <c r="B31" s="170"/>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153</v>
      </c>
      <c r="B33" s="83">
        <v>1</v>
      </c>
      <c r="C33" s="84">
        <v>620.77930017000006</v>
      </c>
      <c r="D33" s="84">
        <v>615.61780220000003</v>
      </c>
      <c r="E33" s="84">
        <v>114.25045498</v>
      </c>
      <c r="F33" s="84">
        <v>114.25045498</v>
      </c>
    </row>
    <row r="34" spans="1:6" ht="12.75" customHeight="1" x14ac:dyDescent="0.2">
      <c r="A34" s="83" t="s">
        <v>153</v>
      </c>
      <c r="B34" s="83">
        <v>2</v>
      </c>
      <c r="C34" s="84">
        <v>704.28666014999999</v>
      </c>
      <c r="D34" s="84">
        <v>698.75177886999995</v>
      </c>
      <c r="E34" s="84">
        <v>129.67901248000001</v>
      </c>
      <c r="F34" s="84">
        <v>129.67901248000001</v>
      </c>
    </row>
    <row r="35" spans="1:6" ht="12.75" customHeight="1" x14ac:dyDescent="0.2">
      <c r="A35" s="83" t="s">
        <v>153</v>
      </c>
      <c r="B35" s="83">
        <v>3</v>
      </c>
      <c r="C35" s="84">
        <v>782.91294917000005</v>
      </c>
      <c r="D35" s="84">
        <v>776.11221426999998</v>
      </c>
      <c r="E35" s="84">
        <v>144.03607771</v>
      </c>
      <c r="F35" s="84">
        <v>144.03607771</v>
      </c>
    </row>
    <row r="36" spans="1:6" ht="12.75" customHeight="1" x14ac:dyDescent="0.2">
      <c r="A36" s="83" t="s">
        <v>153</v>
      </c>
      <c r="B36" s="83">
        <v>4</v>
      </c>
      <c r="C36" s="84">
        <v>806.27574522999998</v>
      </c>
      <c r="D36" s="84">
        <v>800.12912719999997</v>
      </c>
      <c r="E36" s="84">
        <v>148.49329649000001</v>
      </c>
      <c r="F36" s="84">
        <v>148.49329649000001</v>
      </c>
    </row>
    <row r="37" spans="1:6" ht="12.75" customHeight="1" x14ac:dyDescent="0.2">
      <c r="A37" s="83" t="s">
        <v>153</v>
      </c>
      <c r="B37" s="83">
        <v>5</v>
      </c>
      <c r="C37" s="84">
        <v>804.25121153999999</v>
      </c>
      <c r="D37" s="84">
        <v>798.55021999999997</v>
      </c>
      <c r="E37" s="84">
        <v>148.20027236000001</v>
      </c>
      <c r="F37" s="84">
        <v>148.20027236000001</v>
      </c>
    </row>
    <row r="38" spans="1:6" ht="12.75" customHeight="1" x14ac:dyDescent="0.2">
      <c r="A38" s="83" t="s">
        <v>153</v>
      </c>
      <c r="B38" s="83">
        <v>6</v>
      </c>
      <c r="C38" s="84">
        <v>789.06148112999995</v>
      </c>
      <c r="D38" s="84">
        <v>782.39686718999997</v>
      </c>
      <c r="E38" s="84">
        <v>145.20242547999999</v>
      </c>
      <c r="F38" s="84">
        <v>145.20242547999999</v>
      </c>
    </row>
    <row r="39" spans="1:6" ht="12.75" customHeight="1" x14ac:dyDescent="0.2">
      <c r="A39" s="83" t="s">
        <v>153</v>
      </c>
      <c r="B39" s="83">
        <v>7</v>
      </c>
      <c r="C39" s="84">
        <v>718.32264621000002</v>
      </c>
      <c r="D39" s="84">
        <v>712.36022705000005</v>
      </c>
      <c r="E39" s="84">
        <v>132.20455899000001</v>
      </c>
      <c r="F39" s="84">
        <v>132.20455899000001</v>
      </c>
    </row>
    <row r="40" spans="1:6" ht="12.75" customHeight="1" x14ac:dyDescent="0.2">
      <c r="A40" s="83" t="s">
        <v>153</v>
      </c>
      <c r="B40" s="83">
        <v>8</v>
      </c>
      <c r="C40" s="84">
        <v>630.06385734000003</v>
      </c>
      <c r="D40" s="84">
        <v>626.76488828000004</v>
      </c>
      <c r="E40" s="84">
        <v>116.31920551</v>
      </c>
      <c r="F40" s="84">
        <v>116.31920551</v>
      </c>
    </row>
    <row r="41" spans="1:6" ht="12.75" customHeight="1" x14ac:dyDescent="0.2">
      <c r="A41" s="83" t="s">
        <v>153</v>
      </c>
      <c r="B41" s="83">
        <v>9</v>
      </c>
      <c r="C41" s="84">
        <v>627.55643540000005</v>
      </c>
      <c r="D41" s="84">
        <v>621.23516423000001</v>
      </c>
      <c r="E41" s="84">
        <v>115.29296247000001</v>
      </c>
      <c r="F41" s="84">
        <v>115.29296247000001</v>
      </c>
    </row>
    <row r="42" spans="1:6" ht="12.75" customHeight="1" x14ac:dyDescent="0.2">
      <c r="A42" s="83" t="s">
        <v>153</v>
      </c>
      <c r="B42" s="83">
        <v>10</v>
      </c>
      <c r="C42" s="84">
        <v>635.41403524999998</v>
      </c>
      <c r="D42" s="84">
        <v>629.90228594999996</v>
      </c>
      <c r="E42" s="84">
        <v>116.90146468</v>
      </c>
      <c r="F42" s="84">
        <v>116.90146468</v>
      </c>
    </row>
    <row r="43" spans="1:6" ht="12.75" customHeight="1" x14ac:dyDescent="0.2">
      <c r="A43" s="83" t="s">
        <v>153</v>
      </c>
      <c r="B43" s="83">
        <v>11</v>
      </c>
      <c r="C43" s="84">
        <v>632.02689201999999</v>
      </c>
      <c r="D43" s="84">
        <v>627.24004614</v>
      </c>
      <c r="E43" s="84">
        <v>116.40738847</v>
      </c>
      <c r="F43" s="84">
        <v>116.40738847</v>
      </c>
    </row>
    <row r="44" spans="1:6" ht="12.75" customHeight="1" x14ac:dyDescent="0.2">
      <c r="A44" s="83" t="s">
        <v>153</v>
      </c>
      <c r="B44" s="83">
        <v>12</v>
      </c>
      <c r="C44" s="84">
        <v>623.54478337</v>
      </c>
      <c r="D44" s="84">
        <v>616.36372973000005</v>
      </c>
      <c r="E44" s="84">
        <v>114.38888918000001</v>
      </c>
      <c r="F44" s="84">
        <v>114.38888918000001</v>
      </c>
    </row>
    <row r="45" spans="1:6" ht="12.75" customHeight="1" x14ac:dyDescent="0.2">
      <c r="A45" s="83" t="s">
        <v>153</v>
      </c>
      <c r="B45" s="83">
        <v>13</v>
      </c>
      <c r="C45" s="84">
        <v>605.38521205999996</v>
      </c>
      <c r="D45" s="84">
        <v>600.81268487</v>
      </c>
      <c r="E45" s="84">
        <v>111.50282262</v>
      </c>
      <c r="F45" s="84">
        <v>111.50282262</v>
      </c>
    </row>
    <row r="46" spans="1:6" ht="12.75" customHeight="1" x14ac:dyDescent="0.2">
      <c r="A46" s="83" t="s">
        <v>153</v>
      </c>
      <c r="B46" s="83">
        <v>14</v>
      </c>
      <c r="C46" s="84">
        <v>603.0532958</v>
      </c>
      <c r="D46" s="84">
        <v>598.63518440999997</v>
      </c>
      <c r="E46" s="84">
        <v>111.09870758</v>
      </c>
      <c r="F46" s="84">
        <v>111.09870758</v>
      </c>
    </row>
    <row r="47" spans="1:6" ht="12.75" customHeight="1" x14ac:dyDescent="0.2">
      <c r="A47" s="83" t="s">
        <v>153</v>
      </c>
      <c r="B47" s="83">
        <v>15</v>
      </c>
      <c r="C47" s="84">
        <v>604.67587950999996</v>
      </c>
      <c r="D47" s="84">
        <v>600.21052940000004</v>
      </c>
      <c r="E47" s="84">
        <v>111.39107060000001</v>
      </c>
      <c r="F47" s="84">
        <v>111.39107060000001</v>
      </c>
    </row>
    <row r="48" spans="1:6" ht="12.75" customHeight="1" x14ac:dyDescent="0.2">
      <c r="A48" s="83" t="s">
        <v>153</v>
      </c>
      <c r="B48" s="83">
        <v>16</v>
      </c>
      <c r="C48" s="84">
        <v>614.65370900999994</v>
      </c>
      <c r="D48" s="84">
        <v>610.24938105000001</v>
      </c>
      <c r="E48" s="84">
        <v>113.2541476</v>
      </c>
      <c r="F48" s="84">
        <v>113.2541476</v>
      </c>
    </row>
    <row r="49" spans="1:6" ht="12.75" customHeight="1" x14ac:dyDescent="0.2">
      <c r="A49" s="83" t="s">
        <v>153</v>
      </c>
      <c r="B49" s="83">
        <v>17</v>
      </c>
      <c r="C49" s="84">
        <v>614.55722886000001</v>
      </c>
      <c r="D49" s="84">
        <v>609.24951800999997</v>
      </c>
      <c r="E49" s="84">
        <v>113.06858635</v>
      </c>
      <c r="F49" s="84">
        <v>113.06858635</v>
      </c>
    </row>
    <row r="50" spans="1:6" ht="12.75" customHeight="1" x14ac:dyDescent="0.2">
      <c r="A50" s="83" t="s">
        <v>153</v>
      </c>
      <c r="B50" s="83">
        <v>18</v>
      </c>
      <c r="C50" s="84">
        <v>608.96851322999999</v>
      </c>
      <c r="D50" s="84">
        <v>603.80062161000001</v>
      </c>
      <c r="E50" s="84">
        <v>112.05734384</v>
      </c>
      <c r="F50" s="84">
        <v>112.05734384</v>
      </c>
    </row>
    <row r="51" spans="1:6" ht="12.75" customHeight="1" x14ac:dyDescent="0.2">
      <c r="A51" s="83" t="s">
        <v>153</v>
      </c>
      <c r="B51" s="83">
        <v>19</v>
      </c>
      <c r="C51" s="84">
        <v>606.15457289000005</v>
      </c>
      <c r="D51" s="84">
        <v>601.34305305999999</v>
      </c>
      <c r="E51" s="84">
        <v>111.60125189</v>
      </c>
      <c r="F51" s="84">
        <v>111.60125189</v>
      </c>
    </row>
    <row r="52" spans="1:6" ht="12.75" customHeight="1" x14ac:dyDescent="0.2">
      <c r="A52" s="83" t="s">
        <v>153</v>
      </c>
      <c r="B52" s="83">
        <v>20</v>
      </c>
      <c r="C52" s="84">
        <v>627.58542789000001</v>
      </c>
      <c r="D52" s="84">
        <v>622.50314638999998</v>
      </c>
      <c r="E52" s="84">
        <v>115.52828305</v>
      </c>
      <c r="F52" s="84">
        <v>115.52828305</v>
      </c>
    </row>
    <row r="53" spans="1:6" ht="12.75" customHeight="1" x14ac:dyDescent="0.2">
      <c r="A53" s="83" t="s">
        <v>153</v>
      </c>
      <c r="B53" s="83">
        <v>21</v>
      </c>
      <c r="C53" s="84">
        <v>630.77623413000003</v>
      </c>
      <c r="D53" s="84">
        <v>627.00996629999997</v>
      </c>
      <c r="E53" s="84">
        <v>116.36468872</v>
      </c>
      <c r="F53" s="84">
        <v>116.36468872</v>
      </c>
    </row>
    <row r="54" spans="1:6" ht="12.75" customHeight="1" x14ac:dyDescent="0.2">
      <c r="A54" s="83" t="s">
        <v>153</v>
      </c>
      <c r="B54" s="83">
        <v>22</v>
      </c>
      <c r="C54" s="84">
        <v>635.00334416999999</v>
      </c>
      <c r="D54" s="84">
        <v>629.96837332999996</v>
      </c>
      <c r="E54" s="84">
        <v>116.91372962</v>
      </c>
      <c r="F54" s="84">
        <v>116.91372962</v>
      </c>
    </row>
    <row r="55" spans="1:6" ht="12.75" customHeight="1" x14ac:dyDescent="0.2">
      <c r="A55" s="83" t="s">
        <v>153</v>
      </c>
      <c r="B55" s="83">
        <v>23</v>
      </c>
      <c r="C55" s="84">
        <v>625.26069806999999</v>
      </c>
      <c r="D55" s="84">
        <v>620.39295129000004</v>
      </c>
      <c r="E55" s="84">
        <v>115.13665897</v>
      </c>
      <c r="F55" s="84">
        <v>115.13665897</v>
      </c>
    </row>
    <row r="56" spans="1:6" ht="12.75" customHeight="1" x14ac:dyDescent="0.2">
      <c r="A56" s="83" t="s">
        <v>153</v>
      </c>
      <c r="B56" s="83">
        <v>24</v>
      </c>
      <c r="C56" s="84">
        <v>690.94343575000005</v>
      </c>
      <c r="D56" s="84">
        <v>685.73880249000001</v>
      </c>
      <c r="E56" s="84">
        <v>127.26397759</v>
      </c>
      <c r="F56" s="84">
        <v>127.26397759</v>
      </c>
    </row>
    <row r="57" spans="1:6" ht="12.75" customHeight="1" x14ac:dyDescent="0.2">
      <c r="A57" s="83" t="s">
        <v>154</v>
      </c>
      <c r="B57" s="83">
        <v>1</v>
      </c>
      <c r="C57" s="84">
        <v>736.77327001000003</v>
      </c>
      <c r="D57" s="84">
        <v>730.81892832999995</v>
      </c>
      <c r="E57" s="84">
        <v>135.63024780999999</v>
      </c>
      <c r="F57" s="84">
        <v>135.63024780999999</v>
      </c>
    </row>
    <row r="58" spans="1:6" ht="12.75" customHeight="1" x14ac:dyDescent="0.2">
      <c r="A58" s="83" t="s">
        <v>154</v>
      </c>
      <c r="B58" s="83">
        <v>2</v>
      </c>
      <c r="C58" s="84">
        <v>764.27253752000001</v>
      </c>
      <c r="D58" s="84">
        <v>757.79330901000003</v>
      </c>
      <c r="E58" s="84">
        <v>140.63633317</v>
      </c>
      <c r="F58" s="84">
        <v>140.63633317</v>
      </c>
    </row>
    <row r="59" spans="1:6" ht="12.75" customHeight="1" x14ac:dyDescent="0.2">
      <c r="A59" s="83" t="s">
        <v>154</v>
      </c>
      <c r="B59" s="83">
        <v>3</v>
      </c>
      <c r="C59" s="84">
        <v>778.53401249000001</v>
      </c>
      <c r="D59" s="84">
        <v>772.36601301999997</v>
      </c>
      <c r="E59" s="84">
        <v>143.34083271</v>
      </c>
      <c r="F59" s="84">
        <v>143.34083271</v>
      </c>
    </row>
    <row r="60" spans="1:6" ht="12.75" customHeight="1" x14ac:dyDescent="0.2">
      <c r="A60" s="83" t="s">
        <v>154</v>
      </c>
      <c r="B60" s="83">
        <v>4</v>
      </c>
      <c r="C60" s="84">
        <v>784.68483065999999</v>
      </c>
      <c r="D60" s="84">
        <v>778.35842434000006</v>
      </c>
      <c r="E60" s="84">
        <v>144.45294433999999</v>
      </c>
      <c r="F60" s="84">
        <v>144.45294433999999</v>
      </c>
    </row>
    <row r="61" spans="1:6" ht="12.75" customHeight="1" x14ac:dyDescent="0.2">
      <c r="A61" s="83" t="s">
        <v>154</v>
      </c>
      <c r="B61" s="83">
        <v>5</v>
      </c>
      <c r="C61" s="84">
        <v>801.22303667999995</v>
      </c>
      <c r="D61" s="84">
        <v>795.23633304999998</v>
      </c>
      <c r="E61" s="84">
        <v>147.58525914000001</v>
      </c>
      <c r="F61" s="84">
        <v>147.58525914000001</v>
      </c>
    </row>
    <row r="62" spans="1:6" ht="12.75" customHeight="1" x14ac:dyDescent="0.2">
      <c r="A62" s="83" t="s">
        <v>154</v>
      </c>
      <c r="B62" s="83">
        <v>6</v>
      </c>
      <c r="C62" s="84">
        <v>782.77692679999996</v>
      </c>
      <c r="D62" s="84">
        <v>775.99094695999997</v>
      </c>
      <c r="E62" s="84">
        <v>144.01357211000001</v>
      </c>
      <c r="F62" s="84">
        <v>144.01357211000001</v>
      </c>
    </row>
    <row r="63" spans="1:6" ht="12.75" customHeight="1" x14ac:dyDescent="0.2">
      <c r="A63" s="83" t="s">
        <v>154</v>
      </c>
      <c r="B63" s="83">
        <v>7</v>
      </c>
      <c r="C63" s="84">
        <v>719.46255561999999</v>
      </c>
      <c r="D63" s="84">
        <v>713.43996959000003</v>
      </c>
      <c r="E63" s="84">
        <v>132.40494480999999</v>
      </c>
      <c r="F63" s="84">
        <v>132.40494480999999</v>
      </c>
    </row>
    <row r="64" spans="1:6" ht="12.75" customHeight="1" x14ac:dyDescent="0.2">
      <c r="A64" s="83" t="s">
        <v>154</v>
      </c>
      <c r="B64" s="83">
        <v>8</v>
      </c>
      <c r="C64" s="84">
        <v>630.37068771999998</v>
      </c>
      <c r="D64" s="84">
        <v>625.01477204000003</v>
      </c>
      <c r="E64" s="84">
        <v>115.99440727</v>
      </c>
      <c r="F64" s="84">
        <v>115.99440727</v>
      </c>
    </row>
    <row r="65" spans="1:6" ht="12.75" customHeight="1" x14ac:dyDescent="0.2">
      <c r="A65" s="83" t="s">
        <v>154</v>
      </c>
      <c r="B65" s="83">
        <v>9</v>
      </c>
      <c r="C65" s="84">
        <v>625.23119514999996</v>
      </c>
      <c r="D65" s="84">
        <v>620.57782268000005</v>
      </c>
      <c r="E65" s="84">
        <v>115.17096864</v>
      </c>
      <c r="F65" s="84">
        <v>115.17096864</v>
      </c>
    </row>
    <row r="66" spans="1:6" ht="12.75" customHeight="1" x14ac:dyDescent="0.2">
      <c r="A66" s="83" t="s">
        <v>154</v>
      </c>
      <c r="B66" s="83">
        <v>10</v>
      </c>
      <c r="C66" s="84">
        <v>633.90805720000003</v>
      </c>
      <c r="D66" s="84">
        <v>631.17333298000005</v>
      </c>
      <c r="E66" s="84">
        <v>117.13735406000001</v>
      </c>
      <c r="F66" s="84">
        <v>117.13735406000001</v>
      </c>
    </row>
    <row r="67" spans="1:6" ht="12.75" customHeight="1" x14ac:dyDescent="0.2">
      <c r="A67" s="83" t="s">
        <v>154</v>
      </c>
      <c r="B67" s="83">
        <v>11</v>
      </c>
      <c r="C67" s="84">
        <v>635.22958037000001</v>
      </c>
      <c r="D67" s="84">
        <v>631.41682857000001</v>
      </c>
      <c r="E67" s="84">
        <v>117.1825436</v>
      </c>
      <c r="F67" s="84">
        <v>117.1825436</v>
      </c>
    </row>
    <row r="68" spans="1:6" ht="12.75" customHeight="1" x14ac:dyDescent="0.2">
      <c r="A68" s="83" t="s">
        <v>154</v>
      </c>
      <c r="B68" s="83">
        <v>12</v>
      </c>
      <c r="C68" s="84">
        <v>628.02346012999999</v>
      </c>
      <c r="D68" s="84">
        <v>622.61959223999997</v>
      </c>
      <c r="E68" s="84">
        <v>115.54989384</v>
      </c>
      <c r="F68" s="84">
        <v>115.54989384</v>
      </c>
    </row>
    <row r="69" spans="1:6" ht="12.75" customHeight="1" x14ac:dyDescent="0.2">
      <c r="A69" s="83" t="s">
        <v>154</v>
      </c>
      <c r="B69" s="83">
        <v>13</v>
      </c>
      <c r="C69" s="84">
        <v>621.57899580000003</v>
      </c>
      <c r="D69" s="84">
        <v>617.58868434999999</v>
      </c>
      <c r="E69" s="84">
        <v>114.61622441999999</v>
      </c>
      <c r="F69" s="84">
        <v>114.61622441999999</v>
      </c>
    </row>
    <row r="70" spans="1:6" ht="12.75" customHeight="1" x14ac:dyDescent="0.2">
      <c r="A70" s="83" t="s">
        <v>154</v>
      </c>
      <c r="B70" s="83">
        <v>14</v>
      </c>
      <c r="C70" s="84">
        <v>620.69038507000005</v>
      </c>
      <c r="D70" s="84">
        <v>619.66937932999997</v>
      </c>
      <c r="E70" s="84">
        <v>115.00237367</v>
      </c>
      <c r="F70" s="84">
        <v>115.00237367</v>
      </c>
    </row>
    <row r="71" spans="1:6" ht="12.75" customHeight="1" x14ac:dyDescent="0.2">
      <c r="A71" s="83" t="s">
        <v>154</v>
      </c>
      <c r="B71" s="83">
        <v>15</v>
      </c>
      <c r="C71" s="84">
        <v>633.91119691999995</v>
      </c>
      <c r="D71" s="84">
        <v>623.71102541000005</v>
      </c>
      <c r="E71" s="84">
        <v>115.75244929</v>
      </c>
      <c r="F71" s="84">
        <v>115.75244929</v>
      </c>
    </row>
    <row r="72" spans="1:6" ht="12.75" customHeight="1" x14ac:dyDescent="0.2">
      <c r="A72" s="83" t="s">
        <v>154</v>
      </c>
      <c r="B72" s="83">
        <v>16</v>
      </c>
      <c r="C72" s="84">
        <v>631.30701103000001</v>
      </c>
      <c r="D72" s="84">
        <v>626.21316178999996</v>
      </c>
      <c r="E72" s="84">
        <v>116.21681243</v>
      </c>
      <c r="F72" s="84">
        <v>116.21681243</v>
      </c>
    </row>
    <row r="73" spans="1:6" ht="12.75" customHeight="1" x14ac:dyDescent="0.2">
      <c r="A73" s="83" t="s">
        <v>154</v>
      </c>
      <c r="B73" s="83">
        <v>17</v>
      </c>
      <c r="C73" s="84">
        <v>636.1501078</v>
      </c>
      <c r="D73" s="84">
        <v>631.00778709999997</v>
      </c>
      <c r="E73" s="84">
        <v>117.10663095</v>
      </c>
      <c r="F73" s="84">
        <v>117.10663095</v>
      </c>
    </row>
    <row r="74" spans="1:6" ht="12.75" customHeight="1" x14ac:dyDescent="0.2">
      <c r="A74" s="83" t="s">
        <v>154</v>
      </c>
      <c r="B74" s="83">
        <v>18</v>
      </c>
      <c r="C74" s="84">
        <v>630.74979862999999</v>
      </c>
      <c r="D74" s="84">
        <v>625.85457678</v>
      </c>
      <c r="E74" s="84">
        <v>116.15026383999999</v>
      </c>
      <c r="F74" s="84">
        <v>116.15026383999999</v>
      </c>
    </row>
    <row r="75" spans="1:6" ht="12.75" customHeight="1" x14ac:dyDescent="0.2">
      <c r="A75" s="83" t="s">
        <v>154</v>
      </c>
      <c r="B75" s="83">
        <v>19</v>
      </c>
      <c r="C75" s="84">
        <v>633.68168580999998</v>
      </c>
      <c r="D75" s="84">
        <v>631.41444663000004</v>
      </c>
      <c r="E75" s="84">
        <v>117.18210154000001</v>
      </c>
      <c r="F75" s="84">
        <v>117.18210154000001</v>
      </c>
    </row>
    <row r="76" spans="1:6" ht="12.75" customHeight="1" x14ac:dyDescent="0.2">
      <c r="A76" s="83" t="s">
        <v>154</v>
      </c>
      <c r="B76" s="83">
        <v>20</v>
      </c>
      <c r="C76" s="84">
        <v>658.94850615999997</v>
      </c>
      <c r="D76" s="84">
        <v>653.30370182000001</v>
      </c>
      <c r="E76" s="84">
        <v>121.24445541999999</v>
      </c>
      <c r="F76" s="84">
        <v>121.24445541999999</v>
      </c>
    </row>
    <row r="77" spans="1:6" ht="12.75" customHeight="1" x14ac:dyDescent="0.2">
      <c r="A77" s="83" t="s">
        <v>154</v>
      </c>
      <c r="B77" s="83">
        <v>21</v>
      </c>
      <c r="C77" s="84">
        <v>651.74969055999998</v>
      </c>
      <c r="D77" s="84">
        <v>650.92789778999997</v>
      </c>
      <c r="E77" s="84">
        <v>120.80353787</v>
      </c>
      <c r="F77" s="84">
        <v>120.80353787</v>
      </c>
    </row>
    <row r="78" spans="1:6" ht="12.75" customHeight="1" x14ac:dyDescent="0.2">
      <c r="A78" s="83" t="s">
        <v>154</v>
      </c>
      <c r="B78" s="83">
        <v>22</v>
      </c>
      <c r="C78" s="84">
        <v>637.13362643000005</v>
      </c>
      <c r="D78" s="84">
        <v>631.87913072000003</v>
      </c>
      <c r="E78" s="84">
        <v>117.26834071</v>
      </c>
      <c r="F78" s="84">
        <v>117.26834071</v>
      </c>
    </row>
    <row r="79" spans="1:6" ht="12.75" customHeight="1" x14ac:dyDescent="0.2">
      <c r="A79" s="83" t="s">
        <v>154</v>
      </c>
      <c r="B79" s="83">
        <v>23</v>
      </c>
      <c r="C79" s="84">
        <v>626.49739175000002</v>
      </c>
      <c r="D79" s="84">
        <v>621.80862252999998</v>
      </c>
      <c r="E79" s="84">
        <v>115.39938868</v>
      </c>
      <c r="F79" s="84">
        <v>115.39938868</v>
      </c>
    </row>
    <row r="80" spans="1:6" ht="12.75" customHeight="1" x14ac:dyDescent="0.2">
      <c r="A80" s="83" t="s">
        <v>154</v>
      </c>
      <c r="B80" s="83">
        <v>24</v>
      </c>
      <c r="C80" s="84">
        <v>700.03254561999995</v>
      </c>
      <c r="D80" s="84">
        <v>694.86831861999997</v>
      </c>
      <c r="E80" s="84">
        <v>128.95829404</v>
      </c>
      <c r="F80" s="84">
        <v>128.95829404</v>
      </c>
    </row>
    <row r="81" spans="1:6" ht="12.75" customHeight="1" x14ac:dyDescent="0.2">
      <c r="A81" s="83" t="s">
        <v>155</v>
      </c>
      <c r="B81" s="83">
        <v>1</v>
      </c>
      <c r="C81" s="84">
        <v>742.32230024</v>
      </c>
      <c r="D81" s="84">
        <v>736.58768399999997</v>
      </c>
      <c r="E81" s="84">
        <v>136.70085194000001</v>
      </c>
      <c r="F81" s="84">
        <v>136.70085194000001</v>
      </c>
    </row>
    <row r="82" spans="1:6" ht="12.75" customHeight="1" x14ac:dyDescent="0.2">
      <c r="A82" s="83" t="s">
        <v>155</v>
      </c>
      <c r="B82" s="83">
        <v>2</v>
      </c>
      <c r="C82" s="84">
        <v>775.76305480999997</v>
      </c>
      <c r="D82" s="84">
        <v>774.21390357999996</v>
      </c>
      <c r="E82" s="84">
        <v>143.68377656000001</v>
      </c>
      <c r="F82" s="84">
        <v>143.68377656000001</v>
      </c>
    </row>
    <row r="83" spans="1:6" ht="12.75" customHeight="1" x14ac:dyDescent="0.2">
      <c r="A83" s="83" t="s">
        <v>155</v>
      </c>
      <c r="B83" s="83">
        <v>3</v>
      </c>
      <c r="C83" s="84">
        <v>802.76923413999998</v>
      </c>
      <c r="D83" s="84">
        <v>796.61878328</v>
      </c>
      <c r="E83" s="84">
        <v>147.84182346</v>
      </c>
      <c r="F83" s="84">
        <v>147.84182346</v>
      </c>
    </row>
    <row r="84" spans="1:6" ht="12.75" customHeight="1" x14ac:dyDescent="0.2">
      <c r="A84" s="83" t="s">
        <v>155</v>
      </c>
      <c r="B84" s="83">
        <v>4</v>
      </c>
      <c r="C84" s="84">
        <v>808.86955157</v>
      </c>
      <c r="D84" s="84">
        <v>802.15633060000005</v>
      </c>
      <c r="E84" s="84">
        <v>148.8695184</v>
      </c>
      <c r="F84" s="84">
        <v>148.8695184</v>
      </c>
    </row>
    <row r="85" spans="1:6" ht="12.75" customHeight="1" x14ac:dyDescent="0.2">
      <c r="A85" s="83" t="s">
        <v>155</v>
      </c>
      <c r="B85" s="83">
        <v>5</v>
      </c>
      <c r="C85" s="84">
        <v>805.89694251000003</v>
      </c>
      <c r="D85" s="84">
        <v>798.88627479000002</v>
      </c>
      <c r="E85" s="84">
        <v>148.26263965000001</v>
      </c>
      <c r="F85" s="84">
        <v>148.26263965000001</v>
      </c>
    </row>
    <row r="86" spans="1:6" ht="12.75" customHeight="1" x14ac:dyDescent="0.2">
      <c r="A86" s="83" t="s">
        <v>155</v>
      </c>
      <c r="B86" s="83">
        <v>6</v>
      </c>
      <c r="C86" s="84">
        <v>784.05783498000005</v>
      </c>
      <c r="D86" s="84">
        <v>783.52126266000005</v>
      </c>
      <c r="E86" s="84">
        <v>145.41109829000001</v>
      </c>
      <c r="F86" s="84">
        <v>145.41109829000001</v>
      </c>
    </row>
    <row r="87" spans="1:6" ht="12.75" customHeight="1" x14ac:dyDescent="0.2">
      <c r="A87" s="83" t="s">
        <v>155</v>
      </c>
      <c r="B87" s="83">
        <v>7</v>
      </c>
      <c r="C87" s="84">
        <v>718.56468144999997</v>
      </c>
      <c r="D87" s="84">
        <v>713.69511175000002</v>
      </c>
      <c r="E87" s="84">
        <v>132.45229578999999</v>
      </c>
      <c r="F87" s="84">
        <v>132.45229578999999</v>
      </c>
    </row>
    <row r="88" spans="1:6" ht="12.75" customHeight="1" x14ac:dyDescent="0.2">
      <c r="A88" s="83" t="s">
        <v>155</v>
      </c>
      <c r="B88" s="83">
        <v>8</v>
      </c>
      <c r="C88" s="84">
        <v>634.44441797000002</v>
      </c>
      <c r="D88" s="84">
        <v>632.64845442000001</v>
      </c>
      <c r="E88" s="84">
        <v>117.41111693000001</v>
      </c>
      <c r="F88" s="84">
        <v>117.41111693000001</v>
      </c>
    </row>
    <row r="89" spans="1:6" ht="12.75" customHeight="1" x14ac:dyDescent="0.2">
      <c r="A89" s="83" t="s">
        <v>155</v>
      </c>
      <c r="B89" s="83">
        <v>9</v>
      </c>
      <c r="C89" s="84">
        <v>640.31235929000002</v>
      </c>
      <c r="D89" s="84">
        <v>635.09498798000004</v>
      </c>
      <c r="E89" s="84">
        <v>117.86516094</v>
      </c>
      <c r="F89" s="84">
        <v>117.86516094</v>
      </c>
    </row>
    <row r="90" spans="1:6" ht="12.75" customHeight="1" x14ac:dyDescent="0.2">
      <c r="A90" s="83" t="s">
        <v>155</v>
      </c>
      <c r="B90" s="83">
        <v>10</v>
      </c>
      <c r="C90" s="84">
        <v>652.05979228000001</v>
      </c>
      <c r="D90" s="84">
        <v>646.46245443999999</v>
      </c>
      <c r="E90" s="84">
        <v>119.97481113000001</v>
      </c>
      <c r="F90" s="84">
        <v>119.97481113000001</v>
      </c>
    </row>
    <row r="91" spans="1:6" ht="12.75" customHeight="1" x14ac:dyDescent="0.2">
      <c r="A91" s="83" t="s">
        <v>155</v>
      </c>
      <c r="B91" s="83">
        <v>11</v>
      </c>
      <c r="C91" s="84">
        <v>657.32605754999997</v>
      </c>
      <c r="D91" s="84">
        <v>652.96138639000003</v>
      </c>
      <c r="E91" s="84">
        <v>121.18092624000001</v>
      </c>
      <c r="F91" s="84">
        <v>121.18092624000001</v>
      </c>
    </row>
    <row r="92" spans="1:6" ht="12.75" customHeight="1" x14ac:dyDescent="0.2">
      <c r="A92" s="83" t="s">
        <v>155</v>
      </c>
      <c r="B92" s="83">
        <v>12</v>
      </c>
      <c r="C92" s="84">
        <v>650.54603985000006</v>
      </c>
      <c r="D92" s="84">
        <v>644.22742608999999</v>
      </c>
      <c r="E92" s="84">
        <v>119.56001967</v>
      </c>
      <c r="F92" s="84">
        <v>119.56001967</v>
      </c>
    </row>
    <row r="93" spans="1:6" ht="12.75" customHeight="1" x14ac:dyDescent="0.2">
      <c r="A93" s="83" t="s">
        <v>155</v>
      </c>
      <c r="B93" s="83">
        <v>13</v>
      </c>
      <c r="C93" s="84">
        <v>691.48458511000001</v>
      </c>
      <c r="D93" s="84">
        <v>686.35049203999995</v>
      </c>
      <c r="E93" s="84">
        <v>127.37749900999999</v>
      </c>
      <c r="F93" s="84">
        <v>127.37749900999999</v>
      </c>
    </row>
    <row r="94" spans="1:6" ht="12.75" customHeight="1" x14ac:dyDescent="0.2">
      <c r="A94" s="83" t="s">
        <v>155</v>
      </c>
      <c r="B94" s="83">
        <v>14</v>
      </c>
      <c r="C94" s="84">
        <v>742.28721294000002</v>
      </c>
      <c r="D94" s="84">
        <v>736.11124409000001</v>
      </c>
      <c r="E94" s="84">
        <v>136.61243103999999</v>
      </c>
      <c r="F94" s="84">
        <v>136.61243103999999</v>
      </c>
    </row>
    <row r="95" spans="1:6" ht="12.75" customHeight="1" x14ac:dyDescent="0.2">
      <c r="A95" s="83" t="s">
        <v>155</v>
      </c>
      <c r="B95" s="83">
        <v>15</v>
      </c>
      <c r="C95" s="84">
        <v>741.91225867000003</v>
      </c>
      <c r="D95" s="84">
        <v>737.94262646000004</v>
      </c>
      <c r="E95" s="84">
        <v>136.95231118999999</v>
      </c>
      <c r="F95" s="84">
        <v>136.95231118999999</v>
      </c>
    </row>
    <row r="96" spans="1:6" ht="12.75" customHeight="1" x14ac:dyDescent="0.2">
      <c r="A96" s="83" t="s">
        <v>155</v>
      </c>
      <c r="B96" s="83">
        <v>16</v>
      </c>
      <c r="C96" s="84">
        <v>740.30560709999997</v>
      </c>
      <c r="D96" s="84">
        <v>734.02667336000002</v>
      </c>
      <c r="E96" s="84">
        <v>136.22556251</v>
      </c>
      <c r="F96" s="84">
        <v>136.22556251</v>
      </c>
    </row>
    <row r="97" spans="1:6" ht="12.75" customHeight="1" x14ac:dyDescent="0.2">
      <c r="A97" s="83" t="s">
        <v>155</v>
      </c>
      <c r="B97" s="83">
        <v>17</v>
      </c>
      <c r="C97" s="84">
        <v>682.9413131</v>
      </c>
      <c r="D97" s="84">
        <v>681.10935926000002</v>
      </c>
      <c r="E97" s="84">
        <v>126.40481466</v>
      </c>
      <c r="F97" s="84">
        <v>126.40481466</v>
      </c>
    </row>
    <row r="98" spans="1:6" ht="12.75" customHeight="1" x14ac:dyDescent="0.2">
      <c r="A98" s="83" t="s">
        <v>155</v>
      </c>
      <c r="B98" s="83">
        <v>18</v>
      </c>
      <c r="C98" s="84">
        <v>667.14659430999995</v>
      </c>
      <c r="D98" s="84">
        <v>666.40896040999996</v>
      </c>
      <c r="E98" s="84">
        <v>123.67661665</v>
      </c>
      <c r="F98" s="84">
        <v>123.67661665</v>
      </c>
    </row>
    <row r="99" spans="1:6" ht="12.75" customHeight="1" x14ac:dyDescent="0.2">
      <c r="A99" s="83" t="s">
        <v>155</v>
      </c>
      <c r="B99" s="83">
        <v>19</v>
      </c>
      <c r="C99" s="84">
        <v>659.96273517999998</v>
      </c>
      <c r="D99" s="84">
        <v>654.40954884999996</v>
      </c>
      <c r="E99" s="84">
        <v>121.44968588</v>
      </c>
      <c r="F99" s="84">
        <v>121.44968588</v>
      </c>
    </row>
    <row r="100" spans="1:6" ht="12.75" customHeight="1" x14ac:dyDescent="0.2">
      <c r="A100" s="83" t="s">
        <v>155</v>
      </c>
      <c r="B100" s="83">
        <v>20</v>
      </c>
      <c r="C100" s="84">
        <v>669.52470223</v>
      </c>
      <c r="D100" s="84">
        <v>664.06769899999995</v>
      </c>
      <c r="E100" s="84">
        <v>123.24210976000001</v>
      </c>
      <c r="F100" s="84">
        <v>123.24210976000001</v>
      </c>
    </row>
    <row r="101" spans="1:6" ht="12.75" customHeight="1" x14ac:dyDescent="0.2">
      <c r="A101" s="83" t="s">
        <v>155</v>
      </c>
      <c r="B101" s="83">
        <v>21</v>
      </c>
      <c r="C101" s="84">
        <v>670.14057839999998</v>
      </c>
      <c r="D101" s="84">
        <v>667.96804693000001</v>
      </c>
      <c r="E101" s="84">
        <v>123.96596232</v>
      </c>
      <c r="F101" s="84">
        <v>123.96596232</v>
      </c>
    </row>
    <row r="102" spans="1:6" ht="12.75" customHeight="1" x14ac:dyDescent="0.2">
      <c r="A102" s="83" t="s">
        <v>155</v>
      </c>
      <c r="B102" s="83">
        <v>22</v>
      </c>
      <c r="C102" s="84">
        <v>672.75294368000004</v>
      </c>
      <c r="D102" s="84">
        <v>667.36274064999998</v>
      </c>
      <c r="E102" s="84">
        <v>123.85362555</v>
      </c>
      <c r="F102" s="84">
        <v>123.85362555</v>
      </c>
    </row>
    <row r="103" spans="1:6" ht="12.75" customHeight="1" x14ac:dyDescent="0.2">
      <c r="A103" s="83" t="s">
        <v>155</v>
      </c>
      <c r="B103" s="83">
        <v>23</v>
      </c>
      <c r="C103" s="84">
        <v>639.15468668000005</v>
      </c>
      <c r="D103" s="84">
        <v>634.69457067999997</v>
      </c>
      <c r="E103" s="84">
        <v>117.79084881999999</v>
      </c>
      <c r="F103" s="84">
        <v>117.79084881999999</v>
      </c>
    </row>
    <row r="104" spans="1:6" ht="12.75" customHeight="1" x14ac:dyDescent="0.2">
      <c r="A104" s="83" t="s">
        <v>155</v>
      </c>
      <c r="B104" s="83">
        <v>24</v>
      </c>
      <c r="C104" s="84">
        <v>662.19290839999996</v>
      </c>
      <c r="D104" s="84">
        <v>657.43625559999998</v>
      </c>
      <c r="E104" s="84">
        <v>122.01140229000001</v>
      </c>
      <c r="F104" s="84">
        <v>122.01140229000001</v>
      </c>
    </row>
    <row r="105" spans="1:6" ht="12.75" customHeight="1" x14ac:dyDescent="0.2">
      <c r="A105" s="83" t="s">
        <v>156</v>
      </c>
      <c r="B105" s="83">
        <v>1</v>
      </c>
      <c r="C105" s="84">
        <v>736.32572611000001</v>
      </c>
      <c r="D105" s="84">
        <v>730.72563842</v>
      </c>
      <c r="E105" s="84">
        <v>135.61293445000001</v>
      </c>
      <c r="F105" s="84">
        <v>135.61293445000001</v>
      </c>
    </row>
    <row r="106" spans="1:6" ht="12.75" customHeight="1" x14ac:dyDescent="0.2">
      <c r="A106" s="83" t="s">
        <v>156</v>
      </c>
      <c r="B106" s="83">
        <v>2</v>
      </c>
      <c r="C106" s="84">
        <v>769.25133562999997</v>
      </c>
      <c r="D106" s="84">
        <v>763.20409683000003</v>
      </c>
      <c r="E106" s="84">
        <v>141.64050323999999</v>
      </c>
      <c r="F106" s="84">
        <v>141.64050323999999</v>
      </c>
    </row>
    <row r="107" spans="1:6" ht="12.75" customHeight="1" x14ac:dyDescent="0.2">
      <c r="A107" s="83" t="s">
        <v>156</v>
      </c>
      <c r="B107" s="83">
        <v>3</v>
      </c>
      <c r="C107" s="84">
        <v>772.31848591000005</v>
      </c>
      <c r="D107" s="84">
        <v>766.29628683999999</v>
      </c>
      <c r="E107" s="84">
        <v>142.21437247</v>
      </c>
      <c r="F107" s="84">
        <v>142.21437247</v>
      </c>
    </row>
    <row r="108" spans="1:6" ht="12.75" customHeight="1" x14ac:dyDescent="0.2">
      <c r="A108" s="83" t="s">
        <v>156</v>
      </c>
      <c r="B108" s="83">
        <v>4</v>
      </c>
      <c r="C108" s="84">
        <v>793.35278985000002</v>
      </c>
      <c r="D108" s="84">
        <v>787.19900636</v>
      </c>
      <c r="E108" s="84">
        <v>146.09363848000001</v>
      </c>
      <c r="F108" s="84">
        <v>146.09363848000001</v>
      </c>
    </row>
    <row r="109" spans="1:6" ht="12.75" customHeight="1" x14ac:dyDescent="0.2">
      <c r="A109" s="83" t="s">
        <v>156</v>
      </c>
      <c r="B109" s="83">
        <v>5</v>
      </c>
      <c r="C109" s="84">
        <v>771.52001517999997</v>
      </c>
      <c r="D109" s="84">
        <v>765.22874155</v>
      </c>
      <c r="E109" s="84">
        <v>142.0162503</v>
      </c>
      <c r="F109" s="84">
        <v>142.0162503</v>
      </c>
    </row>
    <row r="110" spans="1:6" ht="12.75" customHeight="1" x14ac:dyDescent="0.2">
      <c r="A110" s="83" t="s">
        <v>156</v>
      </c>
      <c r="B110" s="83">
        <v>6</v>
      </c>
      <c r="C110" s="84">
        <v>746.19308942999999</v>
      </c>
      <c r="D110" s="84">
        <v>740.11343374</v>
      </c>
      <c r="E110" s="84">
        <v>137.35518407000001</v>
      </c>
      <c r="F110" s="84">
        <v>137.35518407000001</v>
      </c>
    </row>
    <row r="111" spans="1:6" ht="12.75" customHeight="1" x14ac:dyDescent="0.2">
      <c r="A111" s="83" t="s">
        <v>156</v>
      </c>
      <c r="B111" s="83">
        <v>7</v>
      </c>
      <c r="C111" s="84">
        <v>697.97944106</v>
      </c>
      <c r="D111" s="84">
        <v>692.08595867999998</v>
      </c>
      <c r="E111" s="84">
        <v>128.44192514</v>
      </c>
      <c r="F111" s="84">
        <v>128.44192514</v>
      </c>
    </row>
    <row r="112" spans="1:6" ht="12.75" customHeight="1" x14ac:dyDescent="0.2">
      <c r="A112" s="83" t="s">
        <v>156</v>
      </c>
      <c r="B112" s="83">
        <v>8</v>
      </c>
      <c r="C112" s="84">
        <v>613.71253867999997</v>
      </c>
      <c r="D112" s="84">
        <v>608.59522290999996</v>
      </c>
      <c r="E112" s="84">
        <v>112.94715791</v>
      </c>
      <c r="F112" s="84">
        <v>112.94715791</v>
      </c>
    </row>
    <row r="113" spans="1:6" ht="12.75" customHeight="1" x14ac:dyDescent="0.2">
      <c r="A113" s="83" t="s">
        <v>156</v>
      </c>
      <c r="B113" s="83">
        <v>9</v>
      </c>
      <c r="C113" s="84">
        <v>616.93267536999997</v>
      </c>
      <c r="D113" s="84">
        <v>611.74731302999999</v>
      </c>
      <c r="E113" s="84">
        <v>113.5321438</v>
      </c>
      <c r="F113" s="84">
        <v>113.5321438</v>
      </c>
    </row>
    <row r="114" spans="1:6" ht="12.75" customHeight="1" x14ac:dyDescent="0.2">
      <c r="A114" s="83" t="s">
        <v>156</v>
      </c>
      <c r="B114" s="83">
        <v>10</v>
      </c>
      <c r="C114" s="84">
        <v>633.79216220000001</v>
      </c>
      <c r="D114" s="84">
        <v>628.86055589</v>
      </c>
      <c r="E114" s="84">
        <v>116.70813347000001</v>
      </c>
      <c r="F114" s="84">
        <v>116.70813347000001</v>
      </c>
    </row>
    <row r="115" spans="1:6" ht="12.75" customHeight="1" x14ac:dyDescent="0.2">
      <c r="A115" s="83" t="s">
        <v>156</v>
      </c>
      <c r="B115" s="83">
        <v>11</v>
      </c>
      <c r="C115" s="84">
        <v>636.42363006000005</v>
      </c>
      <c r="D115" s="84">
        <v>631.47452541999996</v>
      </c>
      <c r="E115" s="84">
        <v>117.19325136</v>
      </c>
      <c r="F115" s="84">
        <v>117.19325136</v>
      </c>
    </row>
    <row r="116" spans="1:6" ht="12.75" customHeight="1" x14ac:dyDescent="0.2">
      <c r="A116" s="83" t="s">
        <v>156</v>
      </c>
      <c r="B116" s="83">
        <v>12</v>
      </c>
      <c r="C116" s="84">
        <v>629.21838461000004</v>
      </c>
      <c r="D116" s="84">
        <v>624.24554388000001</v>
      </c>
      <c r="E116" s="84">
        <v>115.85164879</v>
      </c>
      <c r="F116" s="84">
        <v>115.85164879</v>
      </c>
    </row>
    <row r="117" spans="1:6" ht="12.75" customHeight="1" x14ac:dyDescent="0.2">
      <c r="A117" s="83" t="s">
        <v>156</v>
      </c>
      <c r="B117" s="83">
        <v>13</v>
      </c>
      <c r="C117" s="84">
        <v>624.20621698000002</v>
      </c>
      <c r="D117" s="84">
        <v>620.41223209999998</v>
      </c>
      <c r="E117" s="84">
        <v>115.14023724</v>
      </c>
      <c r="F117" s="84">
        <v>115.14023724</v>
      </c>
    </row>
    <row r="118" spans="1:6" ht="12.75" customHeight="1" x14ac:dyDescent="0.2">
      <c r="A118" s="83" t="s">
        <v>156</v>
      </c>
      <c r="B118" s="83">
        <v>14</v>
      </c>
      <c r="C118" s="84">
        <v>625.59163593999995</v>
      </c>
      <c r="D118" s="84">
        <v>620.58760466000001</v>
      </c>
      <c r="E118" s="84">
        <v>115.17278404</v>
      </c>
      <c r="F118" s="84">
        <v>115.17278404</v>
      </c>
    </row>
    <row r="119" spans="1:6" ht="12.75" customHeight="1" x14ac:dyDescent="0.2">
      <c r="A119" s="83" t="s">
        <v>156</v>
      </c>
      <c r="B119" s="83">
        <v>15</v>
      </c>
      <c r="C119" s="84">
        <v>630.92060250999998</v>
      </c>
      <c r="D119" s="84">
        <v>620.43942916000003</v>
      </c>
      <c r="E119" s="84">
        <v>115.14528464999999</v>
      </c>
      <c r="F119" s="84">
        <v>115.14528464999999</v>
      </c>
    </row>
    <row r="120" spans="1:6" ht="12.75" customHeight="1" x14ac:dyDescent="0.2">
      <c r="A120" s="83" t="s">
        <v>156</v>
      </c>
      <c r="B120" s="83">
        <v>16</v>
      </c>
      <c r="C120" s="84">
        <v>626.69580628000006</v>
      </c>
      <c r="D120" s="84">
        <v>619.09985920999998</v>
      </c>
      <c r="E120" s="84">
        <v>114.89667833</v>
      </c>
      <c r="F120" s="84">
        <v>114.89667833</v>
      </c>
    </row>
    <row r="121" spans="1:6" ht="12.75" customHeight="1" x14ac:dyDescent="0.2">
      <c r="A121" s="83" t="s">
        <v>156</v>
      </c>
      <c r="B121" s="83">
        <v>17</v>
      </c>
      <c r="C121" s="84">
        <v>620.94396711000002</v>
      </c>
      <c r="D121" s="84">
        <v>614.16213905999996</v>
      </c>
      <c r="E121" s="84">
        <v>113.98030331</v>
      </c>
      <c r="F121" s="84">
        <v>113.98030331</v>
      </c>
    </row>
    <row r="122" spans="1:6" ht="12.75" customHeight="1" x14ac:dyDescent="0.2">
      <c r="A122" s="83" t="s">
        <v>156</v>
      </c>
      <c r="B122" s="83">
        <v>18</v>
      </c>
      <c r="C122" s="84">
        <v>620.55490793000001</v>
      </c>
      <c r="D122" s="84">
        <v>613.38637319999998</v>
      </c>
      <c r="E122" s="84">
        <v>113.83633150999999</v>
      </c>
      <c r="F122" s="84">
        <v>113.83633150999999</v>
      </c>
    </row>
    <row r="123" spans="1:6" ht="12.75" customHeight="1" x14ac:dyDescent="0.2">
      <c r="A123" s="83" t="s">
        <v>156</v>
      </c>
      <c r="B123" s="83">
        <v>19</v>
      </c>
      <c r="C123" s="84">
        <v>624.08618006999995</v>
      </c>
      <c r="D123" s="84">
        <v>616.81372321000003</v>
      </c>
      <c r="E123" s="84">
        <v>114.47240197000001</v>
      </c>
      <c r="F123" s="84">
        <v>114.47240197000001</v>
      </c>
    </row>
    <row r="124" spans="1:6" ht="12.75" customHeight="1" x14ac:dyDescent="0.2">
      <c r="A124" s="83" t="s">
        <v>156</v>
      </c>
      <c r="B124" s="83">
        <v>20</v>
      </c>
      <c r="C124" s="84">
        <v>637.39408829000001</v>
      </c>
      <c r="D124" s="84">
        <v>632.79160008999997</v>
      </c>
      <c r="E124" s="84">
        <v>117.43768286</v>
      </c>
      <c r="F124" s="84">
        <v>117.43768286</v>
      </c>
    </row>
    <row r="125" spans="1:6" ht="12.75" customHeight="1" x14ac:dyDescent="0.2">
      <c r="A125" s="83" t="s">
        <v>156</v>
      </c>
      <c r="B125" s="83">
        <v>21</v>
      </c>
      <c r="C125" s="84">
        <v>628.02592488000005</v>
      </c>
      <c r="D125" s="84">
        <v>627.01074640000002</v>
      </c>
      <c r="E125" s="84">
        <v>116.3648335</v>
      </c>
      <c r="F125" s="84">
        <v>116.3648335</v>
      </c>
    </row>
    <row r="126" spans="1:6" ht="12.75" customHeight="1" x14ac:dyDescent="0.2">
      <c r="A126" s="83" t="s">
        <v>156</v>
      </c>
      <c r="B126" s="83">
        <v>22</v>
      </c>
      <c r="C126" s="84">
        <v>614.50691156000005</v>
      </c>
      <c r="D126" s="84">
        <v>609.27664038</v>
      </c>
      <c r="E126" s="84">
        <v>113.0736199</v>
      </c>
      <c r="F126" s="84">
        <v>113.0736199</v>
      </c>
    </row>
    <row r="127" spans="1:6" ht="12.75" customHeight="1" x14ac:dyDescent="0.2">
      <c r="A127" s="83" t="s">
        <v>156</v>
      </c>
      <c r="B127" s="83">
        <v>23</v>
      </c>
      <c r="C127" s="84">
        <v>642.52391551000005</v>
      </c>
      <c r="D127" s="84">
        <v>637.72293764000005</v>
      </c>
      <c r="E127" s="84">
        <v>118.35287335</v>
      </c>
      <c r="F127" s="84">
        <v>118.35287335</v>
      </c>
    </row>
    <row r="128" spans="1:6" ht="12.75" customHeight="1" x14ac:dyDescent="0.2">
      <c r="A128" s="83" t="s">
        <v>156</v>
      </c>
      <c r="B128" s="83">
        <v>24</v>
      </c>
      <c r="C128" s="84">
        <v>705.34509796999998</v>
      </c>
      <c r="D128" s="84">
        <v>700.10841206999999</v>
      </c>
      <c r="E128" s="84">
        <v>129.93078550999999</v>
      </c>
      <c r="F128" s="84">
        <v>129.93078550999999</v>
      </c>
    </row>
    <row r="129" spans="1:6" ht="12.75" customHeight="1" x14ac:dyDescent="0.2">
      <c r="A129" s="83" t="s">
        <v>157</v>
      </c>
      <c r="B129" s="83">
        <v>1</v>
      </c>
      <c r="C129" s="84">
        <v>743.87763887000006</v>
      </c>
      <c r="D129" s="84">
        <v>737.45197013999996</v>
      </c>
      <c r="E129" s="84">
        <v>136.86125192</v>
      </c>
      <c r="F129" s="84">
        <v>136.86125192</v>
      </c>
    </row>
    <row r="130" spans="1:6" ht="12.75" customHeight="1" x14ac:dyDescent="0.2">
      <c r="A130" s="83" t="s">
        <v>157</v>
      </c>
      <c r="B130" s="83">
        <v>2</v>
      </c>
      <c r="C130" s="84">
        <v>786.71721690000004</v>
      </c>
      <c r="D130" s="84">
        <v>779.92193388999999</v>
      </c>
      <c r="E130" s="84">
        <v>144.74311087000001</v>
      </c>
      <c r="F130" s="84">
        <v>144.74311087000001</v>
      </c>
    </row>
    <row r="131" spans="1:6" ht="12.75" customHeight="1" x14ac:dyDescent="0.2">
      <c r="A131" s="83" t="s">
        <v>157</v>
      </c>
      <c r="B131" s="83">
        <v>3</v>
      </c>
      <c r="C131" s="84">
        <v>798.27404164999996</v>
      </c>
      <c r="D131" s="84">
        <v>791.36950775000003</v>
      </c>
      <c r="E131" s="84">
        <v>146.86762791999999</v>
      </c>
      <c r="F131" s="84">
        <v>146.86762791999999</v>
      </c>
    </row>
    <row r="132" spans="1:6" ht="12.75" customHeight="1" x14ac:dyDescent="0.2">
      <c r="A132" s="83" t="s">
        <v>157</v>
      </c>
      <c r="B132" s="83">
        <v>4</v>
      </c>
      <c r="C132" s="84">
        <v>803.84280973</v>
      </c>
      <c r="D132" s="84">
        <v>796.86742721999997</v>
      </c>
      <c r="E132" s="84">
        <v>147.88796846</v>
      </c>
      <c r="F132" s="84">
        <v>147.88796846</v>
      </c>
    </row>
    <row r="133" spans="1:6" ht="12.75" customHeight="1" x14ac:dyDescent="0.2">
      <c r="A133" s="83" t="s">
        <v>157</v>
      </c>
      <c r="B133" s="83">
        <v>5</v>
      </c>
      <c r="C133" s="84">
        <v>790.21950284000002</v>
      </c>
      <c r="D133" s="84">
        <v>786.78381848000004</v>
      </c>
      <c r="E133" s="84">
        <v>146.01658513999999</v>
      </c>
      <c r="F133" s="84">
        <v>146.01658513999999</v>
      </c>
    </row>
    <row r="134" spans="1:6" ht="12.75" customHeight="1" x14ac:dyDescent="0.2">
      <c r="A134" s="83" t="s">
        <v>157</v>
      </c>
      <c r="B134" s="83">
        <v>6</v>
      </c>
      <c r="C134" s="84">
        <v>786.93346085999997</v>
      </c>
      <c r="D134" s="84">
        <v>784.08528735000004</v>
      </c>
      <c r="E134" s="84">
        <v>145.51577374999999</v>
      </c>
      <c r="F134" s="84">
        <v>145.51577374999999</v>
      </c>
    </row>
    <row r="135" spans="1:6" ht="12.75" customHeight="1" x14ac:dyDescent="0.2">
      <c r="A135" s="83" t="s">
        <v>157</v>
      </c>
      <c r="B135" s="83">
        <v>7</v>
      </c>
      <c r="C135" s="84">
        <v>759.01076864000004</v>
      </c>
      <c r="D135" s="84">
        <v>753.04259791000004</v>
      </c>
      <c r="E135" s="84">
        <v>139.75466453999999</v>
      </c>
      <c r="F135" s="84">
        <v>139.75466453999999</v>
      </c>
    </row>
    <row r="136" spans="1:6" ht="12.75" customHeight="1" x14ac:dyDescent="0.2">
      <c r="A136" s="83" t="s">
        <v>157</v>
      </c>
      <c r="B136" s="83">
        <v>8</v>
      </c>
      <c r="C136" s="84">
        <v>687.45975194000005</v>
      </c>
      <c r="D136" s="84">
        <v>683.36865164000005</v>
      </c>
      <c r="E136" s="84">
        <v>126.82410919</v>
      </c>
      <c r="F136" s="84">
        <v>126.82410919</v>
      </c>
    </row>
    <row r="137" spans="1:6" ht="12.75" customHeight="1" x14ac:dyDescent="0.2">
      <c r="A137" s="83" t="s">
        <v>157</v>
      </c>
      <c r="B137" s="83">
        <v>9</v>
      </c>
      <c r="C137" s="84">
        <v>629.25037594000003</v>
      </c>
      <c r="D137" s="84">
        <v>625.65184373</v>
      </c>
      <c r="E137" s="84">
        <v>116.11263929</v>
      </c>
      <c r="F137" s="84">
        <v>116.11263929</v>
      </c>
    </row>
    <row r="138" spans="1:6" ht="12.75" customHeight="1" x14ac:dyDescent="0.2">
      <c r="A138" s="83" t="s">
        <v>157</v>
      </c>
      <c r="B138" s="83">
        <v>10</v>
      </c>
      <c r="C138" s="84">
        <v>615.20063635999998</v>
      </c>
      <c r="D138" s="84">
        <v>609.87099177000005</v>
      </c>
      <c r="E138" s="84">
        <v>113.1839236</v>
      </c>
      <c r="F138" s="84">
        <v>113.1839236</v>
      </c>
    </row>
    <row r="139" spans="1:6" ht="12.75" customHeight="1" x14ac:dyDescent="0.2">
      <c r="A139" s="83" t="s">
        <v>157</v>
      </c>
      <c r="B139" s="83">
        <v>11</v>
      </c>
      <c r="C139" s="84">
        <v>623.74862966000001</v>
      </c>
      <c r="D139" s="84">
        <v>619.95105486</v>
      </c>
      <c r="E139" s="84">
        <v>115.05464889</v>
      </c>
      <c r="F139" s="84">
        <v>115.05464889</v>
      </c>
    </row>
    <row r="140" spans="1:6" ht="12.75" customHeight="1" x14ac:dyDescent="0.2">
      <c r="A140" s="83" t="s">
        <v>157</v>
      </c>
      <c r="B140" s="83">
        <v>12</v>
      </c>
      <c r="C140" s="84">
        <v>618.20740926999997</v>
      </c>
      <c r="D140" s="84">
        <v>613.44362682999997</v>
      </c>
      <c r="E140" s="84">
        <v>113.84695702</v>
      </c>
      <c r="F140" s="84">
        <v>113.84695702</v>
      </c>
    </row>
    <row r="141" spans="1:6" ht="12.75" customHeight="1" x14ac:dyDescent="0.2">
      <c r="A141" s="83" t="s">
        <v>157</v>
      </c>
      <c r="B141" s="83">
        <v>13</v>
      </c>
      <c r="C141" s="84">
        <v>617.90957825999999</v>
      </c>
      <c r="D141" s="84">
        <v>612.80688683000005</v>
      </c>
      <c r="E141" s="84">
        <v>113.72878657</v>
      </c>
      <c r="F141" s="84">
        <v>113.72878657</v>
      </c>
    </row>
    <row r="142" spans="1:6" ht="12.75" customHeight="1" x14ac:dyDescent="0.2">
      <c r="A142" s="83" t="s">
        <v>157</v>
      </c>
      <c r="B142" s="83">
        <v>14</v>
      </c>
      <c r="C142" s="84">
        <v>623.48312811999995</v>
      </c>
      <c r="D142" s="84">
        <v>618.12061208</v>
      </c>
      <c r="E142" s="84">
        <v>114.71494312</v>
      </c>
      <c r="F142" s="84">
        <v>114.71494312</v>
      </c>
    </row>
    <row r="143" spans="1:6" ht="12.75" customHeight="1" x14ac:dyDescent="0.2">
      <c r="A143" s="83" t="s">
        <v>157</v>
      </c>
      <c r="B143" s="83">
        <v>15</v>
      </c>
      <c r="C143" s="84">
        <v>634.05947516000003</v>
      </c>
      <c r="D143" s="84">
        <v>625.33514619000005</v>
      </c>
      <c r="E143" s="84">
        <v>116.05386444</v>
      </c>
      <c r="F143" s="84">
        <v>116.05386444</v>
      </c>
    </row>
    <row r="144" spans="1:6" ht="12.75" customHeight="1" x14ac:dyDescent="0.2">
      <c r="A144" s="83" t="s">
        <v>157</v>
      </c>
      <c r="B144" s="83">
        <v>16</v>
      </c>
      <c r="C144" s="84">
        <v>632.83365814000001</v>
      </c>
      <c r="D144" s="84">
        <v>626.65096397000002</v>
      </c>
      <c r="E144" s="84">
        <v>116.29806268</v>
      </c>
      <c r="F144" s="84">
        <v>116.29806268</v>
      </c>
    </row>
    <row r="145" spans="1:6" ht="12.75" customHeight="1" x14ac:dyDescent="0.2">
      <c r="A145" s="83" t="s">
        <v>157</v>
      </c>
      <c r="B145" s="83">
        <v>17</v>
      </c>
      <c r="C145" s="84">
        <v>629.89870758999996</v>
      </c>
      <c r="D145" s="84">
        <v>629.69150485</v>
      </c>
      <c r="E145" s="84">
        <v>116.86234652</v>
      </c>
      <c r="F145" s="84">
        <v>116.86234652</v>
      </c>
    </row>
    <row r="146" spans="1:6" ht="12.75" customHeight="1" x14ac:dyDescent="0.2">
      <c r="A146" s="83" t="s">
        <v>157</v>
      </c>
      <c r="B146" s="83">
        <v>18</v>
      </c>
      <c r="C146" s="84">
        <v>634.09529025999996</v>
      </c>
      <c r="D146" s="84">
        <v>627.88823488000003</v>
      </c>
      <c r="E146" s="84">
        <v>116.52768365999999</v>
      </c>
      <c r="F146" s="84">
        <v>116.52768365999999</v>
      </c>
    </row>
    <row r="147" spans="1:6" ht="12.75" customHeight="1" x14ac:dyDescent="0.2">
      <c r="A147" s="83" t="s">
        <v>157</v>
      </c>
      <c r="B147" s="83">
        <v>19</v>
      </c>
      <c r="C147" s="84">
        <v>624.73451702</v>
      </c>
      <c r="D147" s="84">
        <v>620.63502517999996</v>
      </c>
      <c r="E147" s="84">
        <v>115.18158466</v>
      </c>
      <c r="F147" s="84">
        <v>115.18158466</v>
      </c>
    </row>
    <row r="148" spans="1:6" ht="12.75" customHeight="1" x14ac:dyDescent="0.2">
      <c r="A148" s="83" t="s">
        <v>157</v>
      </c>
      <c r="B148" s="83">
        <v>20</v>
      </c>
      <c r="C148" s="84">
        <v>644.14425489999996</v>
      </c>
      <c r="D148" s="84">
        <v>639.09211092999999</v>
      </c>
      <c r="E148" s="84">
        <v>118.60697365</v>
      </c>
      <c r="F148" s="84">
        <v>118.60697365</v>
      </c>
    </row>
    <row r="149" spans="1:6" ht="12.75" customHeight="1" x14ac:dyDescent="0.2">
      <c r="A149" s="83" t="s">
        <v>157</v>
      </c>
      <c r="B149" s="83">
        <v>21</v>
      </c>
      <c r="C149" s="84">
        <v>647.62636599999996</v>
      </c>
      <c r="D149" s="84">
        <v>641.08371402</v>
      </c>
      <c r="E149" s="84">
        <v>118.97658862999999</v>
      </c>
      <c r="F149" s="84">
        <v>118.97658862999999</v>
      </c>
    </row>
    <row r="150" spans="1:6" ht="12.75" customHeight="1" x14ac:dyDescent="0.2">
      <c r="A150" s="83" t="s">
        <v>157</v>
      </c>
      <c r="B150" s="83">
        <v>22</v>
      </c>
      <c r="C150" s="84">
        <v>634.99729145000003</v>
      </c>
      <c r="D150" s="84">
        <v>630.06573618000004</v>
      </c>
      <c r="E150" s="84">
        <v>116.93179886999999</v>
      </c>
      <c r="F150" s="84">
        <v>116.93179886999999</v>
      </c>
    </row>
    <row r="151" spans="1:6" ht="12.75" customHeight="1" x14ac:dyDescent="0.2">
      <c r="A151" s="83" t="s">
        <v>157</v>
      </c>
      <c r="B151" s="83">
        <v>23</v>
      </c>
      <c r="C151" s="84">
        <v>633.58816507999995</v>
      </c>
      <c r="D151" s="84">
        <v>628.11987362000002</v>
      </c>
      <c r="E151" s="84">
        <v>116.57067272</v>
      </c>
      <c r="F151" s="84">
        <v>116.57067272</v>
      </c>
    </row>
    <row r="152" spans="1:6" ht="12.75" customHeight="1" x14ac:dyDescent="0.2">
      <c r="A152" s="83" t="s">
        <v>157</v>
      </c>
      <c r="B152" s="83">
        <v>24</v>
      </c>
      <c r="C152" s="84">
        <v>734.06359416999999</v>
      </c>
      <c r="D152" s="84">
        <v>727.67319293000003</v>
      </c>
      <c r="E152" s="84">
        <v>135.04644127</v>
      </c>
      <c r="F152" s="84">
        <v>135.04644127</v>
      </c>
    </row>
    <row r="153" spans="1:6" ht="12.75" customHeight="1" x14ac:dyDescent="0.2">
      <c r="A153" s="83" t="s">
        <v>158</v>
      </c>
      <c r="B153" s="83">
        <v>1</v>
      </c>
      <c r="C153" s="84">
        <v>728.36698435999995</v>
      </c>
      <c r="D153" s="84">
        <v>722.16413157</v>
      </c>
      <c r="E153" s="84">
        <v>134.02403294000001</v>
      </c>
      <c r="F153" s="84">
        <v>134.02403294000001</v>
      </c>
    </row>
    <row r="154" spans="1:6" ht="12.75" customHeight="1" x14ac:dyDescent="0.2">
      <c r="A154" s="83" t="s">
        <v>158</v>
      </c>
      <c r="B154" s="83">
        <v>2</v>
      </c>
      <c r="C154" s="84">
        <v>759.85306487000003</v>
      </c>
      <c r="D154" s="84">
        <v>753.26827716000003</v>
      </c>
      <c r="E154" s="84">
        <v>139.7965476</v>
      </c>
      <c r="F154" s="84">
        <v>139.7965476</v>
      </c>
    </row>
    <row r="155" spans="1:6" ht="12.75" customHeight="1" x14ac:dyDescent="0.2">
      <c r="A155" s="83" t="s">
        <v>158</v>
      </c>
      <c r="B155" s="83">
        <v>3</v>
      </c>
      <c r="C155" s="84">
        <v>781.36886956000001</v>
      </c>
      <c r="D155" s="84">
        <v>776.92777811999997</v>
      </c>
      <c r="E155" s="84">
        <v>144.18743548</v>
      </c>
      <c r="F155" s="84">
        <v>144.18743548</v>
      </c>
    </row>
    <row r="156" spans="1:6" ht="12.75" customHeight="1" x14ac:dyDescent="0.2">
      <c r="A156" s="83" t="s">
        <v>158</v>
      </c>
      <c r="B156" s="83">
        <v>4</v>
      </c>
      <c r="C156" s="84">
        <v>792.97457085999997</v>
      </c>
      <c r="D156" s="84">
        <v>786.17217066000001</v>
      </c>
      <c r="E156" s="84">
        <v>145.90307146000001</v>
      </c>
      <c r="F156" s="84">
        <v>145.90307146000001</v>
      </c>
    </row>
    <row r="157" spans="1:6" ht="12.75" customHeight="1" x14ac:dyDescent="0.2">
      <c r="A157" s="83" t="s">
        <v>158</v>
      </c>
      <c r="B157" s="83">
        <v>5</v>
      </c>
      <c r="C157" s="84">
        <v>792.77549080999995</v>
      </c>
      <c r="D157" s="84">
        <v>785.8750311</v>
      </c>
      <c r="E157" s="84">
        <v>145.84792632</v>
      </c>
      <c r="F157" s="84">
        <v>145.84792632</v>
      </c>
    </row>
    <row r="158" spans="1:6" ht="12.75" customHeight="1" x14ac:dyDescent="0.2">
      <c r="A158" s="83" t="s">
        <v>158</v>
      </c>
      <c r="B158" s="83">
        <v>6</v>
      </c>
      <c r="C158" s="84">
        <v>792.67612985000005</v>
      </c>
      <c r="D158" s="84">
        <v>785.75903329000005</v>
      </c>
      <c r="E158" s="84">
        <v>145.82639868000001</v>
      </c>
      <c r="F158" s="84">
        <v>145.82639868000001</v>
      </c>
    </row>
    <row r="159" spans="1:6" ht="12.75" customHeight="1" x14ac:dyDescent="0.2">
      <c r="A159" s="83" t="s">
        <v>158</v>
      </c>
      <c r="B159" s="83">
        <v>7</v>
      </c>
      <c r="C159" s="84">
        <v>740.17271920999997</v>
      </c>
      <c r="D159" s="84">
        <v>734.59452980000003</v>
      </c>
      <c r="E159" s="84">
        <v>136.3309491</v>
      </c>
      <c r="F159" s="84">
        <v>136.3309491</v>
      </c>
    </row>
    <row r="160" spans="1:6" ht="12.75" customHeight="1" x14ac:dyDescent="0.2">
      <c r="A160" s="83" t="s">
        <v>158</v>
      </c>
      <c r="B160" s="83">
        <v>8</v>
      </c>
      <c r="C160" s="84">
        <v>657.47878218000005</v>
      </c>
      <c r="D160" s="84">
        <v>652.00244194000004</v>
      </c>
      <c r="E160" s="84">
        <v>121.00295893000001</v>
      </c>
      <c r="F160" s="84">
        <v>121.00295893000001</v>
      </c>
    </row>
    <row r="161" spans="1:6" ht="12.75" customHeight="1" x14ac:dyDescent="0.2">
      <c r="A161" s="83" t="s">
        <v>158</v>
      </c>
      <c r="B161" s="83">
        <v>9</v>
      </c>
      <c r="C161" s="84">
        <v>606.27651234999996</v>
      </c>
      <c r="D161" s="84">
        <v>601.07594200000005</v>
      </c>
      <c r="E161" s="84">
        <v>111.55167964</v>
      </c>
      <c r="F161" s="84">
        <v>111.55167964</v>
      </c>
    </row>
    <row r="162" spans="1:6" ht="12.75" customHeight="1" x14ac:dyDescent="0.2">
      <c r="A162" s="83" t="s">
        <v>158</v>
      </c>
      <c r="B162" s="83">
        <v>10</v>
      </c>
      <c r="C162" s="84">
        <v>612.40368675000002</v>
      </c>
      <c r="D162" s="84">
        <v>607.56977796000001</v>
      </c>
      <c r="E162" s="84">
        <v>112.756849</v>
      </c>
      <c r="F162" s="84">
        <v>112.756849</v>
      </c>
    </row>
    <row r="163" spans="1:6" ht="12.75" customHeight="1" x14ac:dyDescent="0.2">
      <c r="A163" s="83" t="s">
        <v>158</v>
      </c>
      <c r="B163" s="83">
        <v>11</v>
      </c>
      <c r="C163" s="84">
        <v>627.81864203999999</v>
      </c>
      <c r="D163" s="84">
        <v>622.62714821999998</v>
      </c>
      <c r="E163" s="84">
        <v>115.55129613</v>
      </c>
      <c r="F163" s="84">
        <v>115.55129613</v>
      </c>
    </row>
    <row r="164" spans="1:6" ht="12.75" customHeight="1" x14ac:dyDescent="0.2">
      <c r="A164" s="83" t="s">
        <v>158</v>
      </c>
      <c r="B164" s="83">
        <v>12</v>
      </c>
      <c r="C164" s="84">
        <v>620.78431903000001</v>
      </c>
      <c r="D164" s="84">
        <v>615.50961189999998</v>
      </c>
      <c r="E164" s="84">
        <v>114.2303763</v>
      </c>
      <c r="F164" s="84">
        <v>114.2303763</v>
      </c>
    </row>
    <row r="165" spans="1:6" ht="12.75" customHeight="1" x14ac:dyDescent="0.2">
      <c r="A165" s="83" t="s">
        <v>158</v>
      </c>
      <c r="B165" s="83">
        <v>13</v>
      </c>
      <c r="C165" s="84">
        <v>609.70165648</v>
      </c>
      <c r="D165" s="84">
        <v>604.89434557000004</v>
      </c>
      <c r="E165" s="84">
        <v>112.26032442</v>
      </c>
      <c r="F165" s="84">
        <v>112.26032442</v>
      </c>
    </row>
    <row r="166" spans="1:6" ht="12.75" customHeight="1" x14ac:dyDescent="0.2">
      <c r="A166" s="83" t="s">
        <v>158</v>
      </c>
      <c r="B166" s="83">
        <v>14</v>
      </c>
      <c r="C166" s="84">
        <v>608.62222124000004</v>
      </c>
      <c r="D166" s="84">
        <v>605.90101777999996</v>
      </c>
      <c r="E166" s="84">
        <v>112.44714936</v>
      </c>
      <c r="F166" s="84">
        <v>112.44714936</v>
      </c>
    </row>
    <row r="167" spans="1:6" ht="12.75" customHeight="1" x14ac:dyDescent="0.2">
      <c r="A167" s="83" t="s">
        <v>158</v>
      </c>
      <c r="B167" s="83">
        <v>15</v>
      </c>
      <c r="C167" s="84">
        <v>609.42239678999999</v>
      </c>
      <c r="D167" s="84">
        <v>605.15117573999999</v>
      </c>
      <c r="E167" s="84">
        <v>112.30798867999999</v>
      </c>
      <c r="F167" s="84">
        <v>112.30798867999999</v>
      </c>
    </row>
    <row r="168" spans="1:6" ht="12.75" customHeight="1" x14ac:dyDescent="0.2">
      <c r="A168" s="83" t="s">
        <v>158</v>
      </c>
      <c r="B168" s="83">
        <v>16</v>
      </c>
      <c r="C168" s="84">
        <v>616.20087548000004</v>
      </c>
      <c r="D168" s="84">
        <v>609.33764374999998</v>
      </c>
      <c r="E168" s="84">
        <v>113.08494131</v>
      </c>
      <c r="F168" s="84">
        <v>113.08494131</v>
      </c>
    </row>
    <row r="169" spans="1:6" ht="12.75" customHeight="1" x14ac:dyDescent="0.2">
      <c r="A169" s="83" t="s">
        <v>158</v>
      </c>
      <c r="B169" s="83">
        <v>17</v>
      </c>
      <c r="C169" s="84">
        <v>607.62776096000005</v>
      </c>
      <c r="D169" s="84">
        <v>601.19172679999997</v>
      </c>
      <c r="E169" s="84">
        <v>111.57316775</v>
      </c>
      <c r="F169" s="84">
        <v>111.57316775</v>
      </c>
    </row>
    <row r="170" spans="1:6" ht="12.75" customHeight="1" x14ac:dyDescent="0.2">
      <c r="A170" s="83" t="s">
        <v>158</v>
      </c>
      <c r="B170" s="83">
        <v>18</v>
      </c>
      <c r="C170" s="84">
        <v>615.54515807999996</v>
      </c>
      <c r="D170" s="84">
        <v>609.10289717000001</v>
      </c>
      <c r="E170" s="84">
        <v>113.04137548</v>
      </c>
      <c r="F170" s="84">
        <v>113.04137548</v>
      </c>
    </row>
    <row r="171" spans="1:6" ht="12.75" customHeight="1" x14ac:dyDescent="0.2">
      <c r="A171" s="83" t="s">
        <v>158</v>
      </c>
      <c r="B171" s="83">
        <v>19</v>
      </c>
      <c r="C171" s="84">
        <v>611.63891948000003</v>
      </c>
      <c r="D171" s="84">
        <v>611.02407927000002</v>
      </c>
      <c r="E171" s="84">
        <v>113.39792126</v>
      </c>
      <c r="F171" s="84">
        <v>113.39792126</v>
      </c>
    </row>
    <row r="172" spans="1:6" ht="12.75" customHeight="1" x14ac:dyDescent="0.2">
      <c r="A172" s="83" t="s">
        <v>158</v>
      </c>
      <c r="B172" s="83">
        <v>20</v>
      </c>
      <c r="C172" s="84">
        <v>633.44982326000002</v>
      </c>
      <c r="D172" s="84">
        <v>628.64035140999999</v>
      </c>
      <c r="E172" s="84">
        <v>116.66726645999999</v>
      </c>
      <c r="F172" s="84">
        <v>116.66726645999999</v>
      </c>
    </row>
    <row r="173" spans="1:6" ht="12.75" customHeight="1" x14ac:dyDescent="0.2">
      <c r="A173" s="83" t="s">
        <v>158</v>
      </c>
      <c r="B173" s="83">
        <v>21</v>
      </c>
      <c r="C173" s="84">
        <v>634.88262135000002</v>
      </c>
      <c r="D173" s="84">
        <v>627.70925939000006</v>
      </c>
      <c r="E173" s="84">
        <v>116.4944682</v>
      </c>
      <c r="F173" s="84">
        <v>116.4944682</v>
      </c>
    </row>
    <row r="174" spans="1:6" ht="12.75" customHeight="1" x14ac:dyDescent="0.2">
      <c r="A174" s="83" t="s">
        <v>158</v>
      </c>
      <c r="B174" s="83">
        <v>22</v>
      </c>
      <c r="C174" s="84">
        <v>620.96270451999999</v>
      </c>
      <c r="D174" s="84">
        <v>615.63502965999999</v>
      </c>
      <c r="E174" s="84">
        <v>114.25365217</v>
      </c>
      <c r="F174" s="84">
        <v>114.25365217</v>
      </c>
    </row>
    <row r="175" spans="1:6" ht="12.75" customHeight="1" x14ac:dyDescent="0.2">
      <c r="A175" s="83" t="s">
        <v>158</v>
      </c>
      <c r="B175" s="83">
        <v>23</v>
      </c>
      <c r="C175" s="84">
        <v>612.32903263000003</v>
      </c>
      <c r="D175" s="84">
        <v>606.73883082999998</v>
      </c>
      <c r="E175" s="84">
        <v>112.60263629000001</v>
      </c>
      <c r="F175" s="84">
        <v>112.60263629000001</v>
      </c>
    </row>
    <row r="176" spans="1:6" ht="12.75" customHeight="1" x14ac:dyDescent="0.2">
      <c r="A176" s="83" t="s">
        <v>158</v>
      </c>
      <c r="B176" s="83">
        <v>24</v>
      </c>
      <c r="C176" s="84">
        <v>649.01719807999996</v>
      </c>
      <c r="D176" s="84">
        <v>647.04316163999999</v>
      </c>
      <c r="E176" s="84">
        <v>120.08258264</v>
      </c>
      <c r="F176" s="84">
        <v>120.08258264</v>
      </c>
    </row>
    <row r="177" spans="1:6" ht="12.75" customHeight="1" x14ac:dyDescent="0.2">
      <c r="A177" s="83" t="s">
        <v>159</v>
      </c>
      <c r="B177" s="83">
        <v>1</v>
      </c>
      <c r="C177" s="84">
        <v>745.38812696000002</v>
      </c>
      <c r="D177" s="84">
        <v>742.00192215000004</v>
      </c>
      <c r="E177" s="84">
        <v>137.70566234</v>
      </c>
      <c r="F177" s="84">
        <v>137.70566234</v>
      </c>
    </row>
    <row r="178" spans="1:6" ht="12.75" customHeight="1" x14ac:dyDescent="0.2">
      <c r="A178" s="83" t="s">
        <v>159</v>
      </c>
      <c r="B178" s="83">
        <v>2</v>
      </c>
      <c r="C178" s="84">
        <v>768.86513774000002</v>
      </c>
      <c r="D178" s="84">
        <v>761.35095539999998</v>
      </c>
      <c r="E178" s="84">
        <v>141.2965849</v>
      </c>
      <c r="F178" s="84">
        <v>141.2965849</v>
      </c>
    </row>
    <row r="179" spans="1:6" ht="12.75" customHeight="1" x14ac:dyDescent="0.2">
      <c r="A179" s="83" t="s">
        <v>159</v>
      </c>
      <c r="B179" s="83">
        <v>3</v>
      </c>
      <c r="C179" s="84">
        <v>784.90881638999997</v>
      </c>
      <c r="D179" s="84">
        <v>776.13378364000005</v>
      </c>
      <c r="E179" s="84">
        <v>144.04008069</v>
      </c>
      <c r="F179" s="84">
        <v>144.04008069</v>
      </c>
    </row>
    <row r="180" spans="1:6" ht="12.75" customHeight="1" x14ac:dyDescent="0.2">
      <c r="A180" s="83" t="s">
        <v>159</v>
      </c>
      <c r="B180" s="83">
        <v>4</v>
      </c>
      <c r="C180" s="84">
        <v>798.91179035000005</v>
      </c>
      <c r="D180" s="84">
        <v>792.56981026000005</v>
      </c>
      <c r="E180" s="84">
        <v>147.09038806000001</v>
      </c>
      <c r="F180" s="84">
        <v>147.09038806000001</v>
      </c>
    </row>
    <row r="181" spans="1:6" ht="12.75" customHeight="1" x14ac:dyDescent="0.2">
      <c r="A181" s="83" t="s">
        <v>159</v>
      </c>
      <c r="B181" s="83">
        <v>5</v>
      </c>
      <c r="C181" s="84">
        <v>806.80523020999999</v>
      </c>
      <c r="D181" s="84">
        <v>799.79756624000004</v>
      </c>
      <c r="E181" s="84">
        <v>148.43176319</v>
      </c>
      <c r="F181" s="84">
        <v>148.43176319</v>
      </c>
    </row>
    <row r="182" spans="1:6" ht="12.75" customHeight="1" x14ac:dyDescent="0.2">
      <c r="A182" s="83" t="s">
        <v>159</v>
      </c>
      <c r="B182" s="83">
        <v>6</v>
      </c>
      <c r="C182" s="84">
        <v>785.00004867999996</v>
      </c>
      <c r="D182" s="84">
        <v>779.63079590999996</v>
      </c>
      <c r="E182" s="84">
        <v>144.68907953999999</v>
      </c>
      <c r="F182" s="84">
        <v>144.68907953999999</v>
      </c>
    </row>
    <row r="183" spans="1:6" ht="12.75" customHeight="1" x14ac:dyDescent="0.2">
      <c r="A183" s="83" t="s">
        <v>159</v>
      </c>
      <c r="B183" s="83">
        <v>7</v>
      </c>
      <c r="C183" s="84">
        <v>701.28486564000002</v>
      </c>
      <c r="D183" s="84">
        <v>700.60766022999996</v>
      </c>
      <c r="E183" s="84">
        <v>130.02343930999999</v>
      </c>
      <c r="F183" s="84">
        <v>130.02343930999999</v>
      </c>
    </row>
    <row r="184" spans="1:6" ht="12.75" customHeight="1" x14ac:dyDescent="0.2">
      <c r="A184" s="83" t="s">
        <v>159</v>
      </c>
      <c r="B184" s="83">
        <v>8</v>
      </c>
      <c r="C184" s="84">
        <v>618.11365778000004</v>
      </c>
      <c r="D184" s="84">
        <v>617.51364575000002</v>
      </c>
      <c r="E184" s="84">
        <v>114.60229826</v>
      </c>
      <c r="F184" s="84">
        <v>114.60229826</v>
      </c>
    </row>
    <row r="185" spans="1:6" ht="12.75" customHeight="1" x14ac:dyDescent="0.2">
      <c r="A185" s="83" t="s">
        <v>159</v>
      </c>
      <c r="B185" s="83">
        <v>9</v>
      </c>
      <c r="C185" s="84">
        <v>610.65202237000005</v>
      </c>
      <c r="D185" s="84">
        <v>604.12694189000001</v>
      </c>
      <c r="E185" s="84">
        <v>112.11790453</v>
      </c>
      <c r="F185" s="84">
        <v>112.11790453</v>
      </c>
    </row>
    <row r="186" spans="1:6" ht="12.75" customHeight="1" x14ac:dyDescent="0.2">
      <c r="A186" s="83" t="s">
        <v>159</v>
      </c>
      <c r="B186" s="83">
        <v>10</v>
      </c>
      <c r="C186" s="84">
        <v>610.19139964999999</v>
      </c>
      <c r="D186" s="84">
        <v>605.38054107000005</v>
      </c>
      <c r="E186" s="84">
        <v>112.35055582</v>
      </c>
      <c r="F186" s="84">
        <v>112.35055582</v>
      </c>
    </row>
    <row r="187" spans="1:6" ht="12.75" customHeight="1" x14ac:dyDescent="0.2">
      <c r="A187" s="83" t="s">
        <v>159</v>
      </c>
      <c r="B187" s="83">
        <v>11</v>
      </c>
      <c r="C187" s="84">
        <v>610.69625071999997</v>
      </c>
      <c r="D187" s="84">
        <v>603.58405064999999</v>
      </c>
      <c r="E187" s="84">
        <v>112.01715116</v>
      </c>
      <c r="F187" s="84">
        <v>112.01715116</v>
      </c>
    </row>
    <row r="188" spans="1:6" ht="12.75" customHeight="1" x14ac:dyDescent="0.2">
      <c r="A188" s="83" t="s">
        <v>159</v>
      </c>
      <c r="B188" s="83">
        <v>12</v>
      </c>
      <c r="C188" s="84">
        <v>621.34031646999995</v>
      </c>
      <c r="D188" s="84">
        <v>612.95689169000002</v>
      </c>
      <c r="E188" s="84">
        <v>113.75662547</v>
      </c>
      <c r="F188" s="84">
        <v>113.75662547</v>
      </c>
    </row>
    <row r="189" spans="1:6" ht="12.75" customHeight="1" x14ac:dyDescent="0.2">
      <c r="A189" s="83" t="s">
        <v>159</v>
      </c>
      <c r="B189" s="83">
        <v>13</v>
      </c>
      <c r="C189" s="84">
        <v>625.93174996000005</v>
      </c>
      <c r="D189" s="84">
        <v>619.74756119000006</v>
      </c>
      <c r="E189" s="84">
        <v>115.01688317999999</v>
      </c>
      <c r="F189" s="84">
        <v>115.01688317999999</v>
      </c>
    </row>
    <row r="190" spans="1:6" ht="12.75" customHeight="1" x14ac:dyDescent="0.2">
      <c r="A190" s="83" t="s">
        <v>159</v>
      </c>
      <c r="B190" s="83">
        <v>14</v>
      </c>
      <c r="C190" s="84">
        <v>621.35419327</v>
      </c>
      <c r="D190" s="84">
        <v>619.16259849999994</v>
      </c>
      <c r="E190" s="84">
        <v>114.9083219</v>
      </c>
      <c r="F190" s="84">
        <v>114.9083219</v>
      </c>
    </row>
    <row r="191" spans="1:6" ht="12.75" customHeight="1" x14ac:dyDescent="0.2">
      <c r="A191" s="83" t="s">
        <v>159</v>
      </c>
      <c r="B191" s="83">
        <v>15</v>
      </c>
      <c r="C191" s="84">
        <v>622.26006957000004</v>
      </c>
      <c r="D191" s="84">
        <v>617.83844082999997</v>
      </c>
      <c r="E191" s="84">
        <v>114.66257589999999</v>
      </c>
      <c r="F191" s="84">
        <v>114.66257589999999</v>
      </c>
    </row>
    <row r="192" spans="1:6" ht="12.75" customHeight="1" x14ac:dyDescent="0.2">
      <c r="A192" s="83" t="s">
        <v>159</v>
      </c>
      <c r="B192" s="83">
        <v>16</v>
      </c>
      <c r="C192" s="84">
        <v>626.56908247000001</v>
      </c>
      <c r="D192" s="84">
        <v>623.42580083999997</v>
      </c>
      <c r="E192" s="84">
        <v>115.69951541</v>
      </c>
      <c r="F192" s="84">
        <v>115.69951541</v>
      </c>
    </row>
    <row r="193" spans="1:6" ht="12.75" customHeight="1" x14ac:dyDescent="0.2">
      <c r="A193" s="83" t="s">
        <v>159</v>
      </c>
      <c r="B193" s="83">
        <v>17</v>
      </c>
      <c r="C193" s="84">
        <v>625.51744004</v>
      </c>
      <c r="D193" s="84">
        <v>621.78792613999997</v>
      </c>
      <c r="E193" s="84">
        <v>115.39554769999999</v>
      </c>
      <c r="F193" s="84">
        <v>115.39554769999999</v>
      </c>
    </row>
    <row r="194" spans="1:6" ht="12.75" customHeight="1" x14ac:dyDescent="0.2">
      <c r="A194" s="83" t="s">
        <v>159</v>
      </c>
      <c r="B194" s="83">
        <v>18</v>
      </c>
      <c r="C194" s="84">
        <v>628.15170857999999</v>
      </c>
      <c r="D194" s="84">
        <v>626.41008523000005</v>
      </c>
      <c r="E194" s="84">
        <v>116.2533588</v>
      </c>
      <c r="F194" s="84">
        <v>116.2533588</v>
      </c>
    </row>
    <row r="195" spans="1:6" ht="12.75" customHeight="1" x14ac:dyDescent="0.2">
      <c r="A195" s="83" t="s">
        <v>159</v>
      </c>
      <c r="B195" s="83">
        <v>19</v>
      </c>
      <c r="C195" s="84">
        <v>621.22504774000004</v>
      </c>
      <c r="D195" s="84">
        <v>615.90715391000003</v>
      </c>
      <c r="E195" s="84">
        <v>114.30415480000001</v>
      </c>
      <c r="F195" s="84">
        <v>114.30415480000001</v>
      </c>
    </row>
    <row r="196" spans="1:6" ht="12.75" customHeight="1" x14ac:dyDescent="0.2">
      <c r="A196" s="83" t="s">
        <v>159</v>
      </c>
      <c r="B196" s="83">
        <v>20</v>
      </c>
      <c r="C196" s="84">
        <v>612.63220535000005</v>
      </c>
      <c r="D196" s="84">
        <v>610.97387112000001</v>
      </c>
      <c r="E196" s="84">
        <v>113.3886033</v>
      </c>
      <c r="F196" s="84">
        <v>113.3886033</v>
      </c>
    </row>
    <row r="197" spans="1:6" ht="12.75" customHeight="1" x14ac:dyDescent="0.2">
      <c r="A197" s="83" t="s">
        <v>159</v>
      </c>
      <c r="B197" s="83">
        <v>21</v>
      </c>
      <c r="C197" s="84">
        <v>610.88757195000005</v>
      </c>
      <c r="D197" s="84">
        <v>604.48657908999996</v>
      </c>
      <c r="E197" s="84">
        <v>112.1846484</v>
      </c>
      <c r="F197" s="84">
        <v>112.1846484</v>
      </c>
    </row>
    <row r="198" spans="1:6" ht="12.75" customHeight="1" x14ac:dyDescent="0.2">
      <c r="A198" s="83" t="s">
        <v>159</v>
      </c>
      <c r="B198" s="83">
        <v>22</v>
      </c>
      <c r="C198" s="84">
        <v>628.66657099999998</v>
      </c>
      <c r="D198" s="84">
        <v>623.22546648000002</v>
      </c>
      <c r="E198" s="84">
        <v>115.66233602</v>
      </c>
      <c r="F198" s="84">
        <v>115.66233602</v>
      </c>
    </row>
    <row r="199" spans="1:6" ht="12.75" customHeight="1" x14ac:dyDescent="0.2">
      <c r="A199" s="83" t="s">
        <v>159</v>
      </c>
      <c r="B199" s="83">
        <v>23</v>
      </c>
      <c r="C199" s="84">
        <v>647.2334879</v>
      </c>
      <c r="D199" s="84">
        <v>642.48986020999996</v>
      </c>
      <c r="E199" s="84">
        <v>119.23755061</v>
      </c>
      <c r="F199" s="84">
        <v>119.23755061</v>
      </c>
    </row>
    <row r="200" spans="1:6" ht="12.75" customHeight="1" x14ac:dyDescent="0.2">
      <c r="A200" s="83" t="s">
        <v>159</v>
      </c>
      <c r="B200" s="83">
        <v>24</v>
      </c>
      <c r="C200" s="84">
        <v>694.86000128000001</v>
      </c>
      <c r="D200" s="84">
        <v>686.14433776999999</v>
      </c>
      <c r="E200" s="84">
        <v>127.33923953</v>
      </c>
      <c r="F200" s="84">
        <v>127.33923953</v>
      </c>
    </row>
    <row r="201" spans="1:6" ht="12.75" customHeight="1" x14ac:dyDescent="0.2">
      <c r="A201" s="83" t="s">
        <v>160</v>
      </c>
      <c r="B201" s="83">
        <v>1</v>
      </c>
      <c r="C201" s="84">
        <v>658.27230975999998</v>
      </c>
      <c r="D201" s="84">
        <v>651.29040048000002</v>
      </c>
      <c r="E201" s="84">
        <v>120.87081353000001</v>
      </c>
      <c r="F201" s="84">
        <v>120.87081353000001</v>
      </c>
    </row>
    <row r="202" spans="1:6" ht="12.75" customHeight="1" x14ac:dyDescent="0.2">
      <c r="A202" s="83" t="s">
        <v>160</v>
      </c>
      <c r="B202" s="83">
        <v>2</v>
      </c>
      <c r="C202" s="84">
        <v>714.70316481999998</v>
      </c>
      <c r="D202" s="84">
        <v>707.20682796999995</v>
      </c>
      <c r="E202" s="84">
        <v>131.24815684000001</v>
      </c>
      <c r="F202" s="84">
        <v>131.24815684000001</v>
      </c>
    </row>
    <row r="203" spans="1:6" ht="12.75" customHeight="1" x14ac:dyDescent="0.2">
      <c r="A203" s="83" t="s">
        <v>160</v>
      </c>
      <c r="B203" s="83">
        <v>3</v>
      </c>
      <c r="C203" s="84">
        <v>709.52734604</v>
      </c>
      <c r="D203" s="84">
        <v>699.18655197999999</v>
      </c>
      <c r="E203" s="84">
        <v>129.75970057000001</v>
      </c>
      <c r="F203" s="84">
        <v>129.75970057000001</v>
      </c>
    </row>
    <row r="204" spans="1:6" ht="12.75" customHeight="1" x14ac:dyDescent="0.2">
      <c r="A204" s="83" t="s">
        <v>160</v>
      </c>
      <c r="B204" s="83">
        <v>4</v>
      </c>
      <c r="C204" s="84">
        <v>721.72712540999999</v>
      </c>
      <c r="D204" s="84">
        <v>712.77773058000002</v>
      </c>
      <c r="E204" s="84">
        <v>132.28204208</v>
      </c>
      <c r="F204" s="84">
        <v>132.28204208</v>
      </c>
    </row>
    <row r="205" spans="1:6" ht="12.75" customHeight="1" x14ac:dyDescent="0.2">
      <c r="A205" s="83" t="s">
        <v>160</v>
      </c>
      <c r="B205" s="83">
        <v>5</v>
      </c>
      <c r="C205" s="84">
        <v>718.33648288999996</v>
      </c>
      <c r="D205" s="84">
        <v>711.37656838999999</v>
      </c>
      <c r="E205" s="84">
        <v>132.02200506</v>
      </c>
      <c r="F205" s="84">
        <v>132.02200506</v>
      </c>
    </row>
    <row r="206" spans="1:6" ht="12.75" customHeight="1" x14ac:dyDescent="0.2">
      <c r="A206" s="83" t="s">
        <v>160</v>
      </c>
      <c r="B206" s="83">
        <v>6</v>
      </c>
      <c r="C206" s="84">
        <v>701.87696525000001</v>
      </c>
      <c r="D206" s="84">
        <v>700.10153097</v>
      </c>
      <c r="E206" s="84">
        <v>129.92950847</v>
      </c>
      <c r="F206" s="84">
        <v>129.92950847</v>
      </c>
    </row>
    <row r="207" spans="1:6" ht="12.75" customHeight="1" x14ac:dyDescent="0.2">
      <c r="A207" s="83" t="s">
        <v>160</v>
      </c>
      <c r="B207" s="83">
        <v>7</v>
      </c>
      <c r="C207" s="84">
        <v>681.65978014999996</v>
      </c>
      <c r="D207" s="84">
        <v>675.46083120000003</v>
      </c>
      <c r="E207" s="84">
        <v>125.35652317</v>
      </c>
      <c r="F207" s="84">
        <v>125.35652317</v>
      </c>
    </row>
    <row r="208" spans="1:6" ht="12.75" customHeight="1" x14ac:dyDescent="0.2">
      <c r="A208" s="83" t="s">
        <v>160</v>
      </c>
      <c r="B208" s="83">
        <v>8</v>
      </c>
      <c r="C208" s="84">
        <v>641.29032007000001</v>
      </c>
      <c r="D208" s="84">
        <v>635.67442966999999</v>
      </c>
      <c r="E208" s="84">
        <v>117.97269759</v>
      </c>
      <c r="F208" s="84">
        <v>117.97269759</v>
      </c>
    </row>
    <row r="209" spans="1:6" ht="12.75" customHeight="1" x14ac:dyDescent="0.2">
      <c r="A209" s="83" t="s">
        <v>160</v>
      </c>
      <c r="B209" s="83">
        <v>9</v>
      </c>
      <c r="C209" s="84">
        <v>616.17793620999998</v>
      </c>
      <c r="D209" s="84">
        <v>609.56733136000003</v>
      </c>
      <c r="E209" s="84">
        <v>113.12756827</v>
      </c>
      <c r="F209" s="84">
        <v>113.12756827</v>
      </c>
    </row>
    <row r="210" spans="1:6" ht="12.75" customHeight="1" x14ac:dyDescent="0.2">
      <c r="A210" s="83" t="s">
        <v>160</v>
      </c>
      <c r="B210" s="83">
        <v>10</v>
      </c>
      <c r="C210" s="84">
        <v>616.92454981000003</v>
      </c>
      <c r="D210" s="84">
        <v>611.75915468000005</v>
      </c>
      <c r="E210" s="84">
        <v>113.53434145</v>
      </c>
      <c r="F210" s="84">
        <v>113.53434145</v>
      </c>
    </row>
    <row r="211" spans="1:6" ht="12.75" customHeight="1" x14ac:dyDescent="0.2">
      <c r="A211" s="83" t="s">
        <v>160</v>
      </c>
      <c r="B211" s="83">
        <v>11</v>
      </c>
      <c r="C211" s="84">
        <v>620.66461626</v>
      </c>
      <c r="D211" s="84">
        <v>615.80714120000005</v>
      </c>
      <c r="E211" s="84">
        <v>114.28559377000001</v>
      </c>
      <c r="F211" s="84">
        <v>114.28559377000001</v>
      </c>
    </row>
    <row r="212" spans="1:6" ht="12.75" customHeight="1" x14ac:dyDescent="0.2">
      <c r="A212" s="83" t="s">
        <v>160</v>
      </c>
      <c r="B212" s="83">
        <v>12</v>
      </c>
      <c r="C212" s="84">
        <v>615.75181212999996</v>
      </c>
      <c r="D212" s="84">
        <v>608.50317336000001</v>
      </c>
      <c r="E212" s="84">
        <v>112.93007473999999</v>
      </c>
      <c r="F212" s="84">
        <v>112.93007473999999</v>
      </c>
    </row>
    <row r="213" spans="1:6" ht="12.75" customHeight="1" x14ac:dyDescent="0.2">
      <c r="A213" s="83" t="s">
        <v>160</v>
      </c>
      <c r="B213" s="83">
        <v>13</v>
      </c>
      <c r="C213" s="84">
        <v>589.82768136000004</v>
      </c>
      <c r="D213" s="84">
        <v>589.11413129000005</v>
      </c>
      <c r="E213" s="84">
        <v>109.33172707999999</v>
      </c>
      <c r="F213" s="84">
        <v>109.33172707999999</v>
      </c>
    </row>
    <row r="214" spans="1:6" ht="12.75" customHeight="1" x14ac:dyDescent="0.2">
      <c r="A214" s="83" t="s">
        <v>160</v>
      </c>
      <c r="B214" s="83">
        <v>14</v>
      </c>
      <c r="C214" s="84">
        <v>566.19283802999996</v>
      </c>
      <c r="D214" s="84">
        <v>561.62355997999998</v>
      </c>
      <c r="E214" s="84">
        <v>104.22984362</v>
      </c>
      <c r="F214" s="84">
        <v>104.22984362</v>
      </c>
    </row>
    <row r="215" spans="1:6" ht="12.75" customHeight="1" x14ac:dyDescent="0.2">
      <c r="A215" s="83" t="s">
        <v>160</v>
      </c>
      <c r="B215" s="83">
        <v>15</v>
      </c>
      <c r="C215" s="84">
        <v>617.04805297999997</v>
      </c>
      <c r="D215" s="84">
        <v>612.24813866</v>
      </c>
      <c r="E215" s="84">
        <v>113.62509036</v>
      </c>
      <c r="F215" s="84">
        <v>113.62509036</v>
      </c>
    </row>
    <row r="216" spans="1:6" ht="12.75" customHeight="1" x14ac:dyDescent="0.2">
      <c r="A216" s="83" t="s">
        <v>160</v>
      </c>
      <c r="B216" s="83">
        <v>16</v>
      </c>
      <c r="C216" s="84">
        <v>663.26605917999996</v>
      </c>
      <c r="D216" s="84">
        <v>659.81289936999997</v>
      </c>
      <c r="E216" s="84">
        <v>122.45247568000001</v>
      </c>
      <c r="F216" s="84">
        <v>122.45247568000001</v>
      </c>
    </row>
    <row r="217" spans="1:6" ht="12.75" customHeight="1" x14ac:dyDescent="0.2">
      <c r="A217" s="83" t="s">
        <v>160</v>
      </c>
      <c r="B217" s="83">
        <v>17</v>
      </c>
      <c r="C217" s="84">
        <v>561.53059423000002</v>
      </c>
      <c r="D217" s="84">
        <v>556.72722234000003</v>
      </c>
      <c r="E217" s="84">
        <v>103.32114865</v>
      </c>
      <c r="F217" s="84">
        <v>103.32114865</v>
      </c>
    </row>
    <row r="218" spans="1:6" ht="12.75" customHeight="1" x14ac:dyDescent="0.2">
      <c r="A218" s="83" t="s">
        <v>160</v>
      </c>
      <c r="B218" s="83">
        <v>18</v>
      </c>
      <c r="C218" s="84">
        <v>568.11781198000006</v>
      </c>
      <c r="D218" s="84">
        <v>563.29968499999995</v>
      </c>
      <c r="E218" s="84">
        <v>104.54091008</v>
      </c>
      <c r="F218" s="84">
        <v>104.54091008</v>
      </c>
    </row>
    <row r="219" spans="1:6" ht="12.75" customHeight="1" x14ac:dyDescent="0.2">
      <c r="A219" s="83" t="s">
        <v>160</v>
      </c>
      <c r="B219" s="83">
        <v>19</v>
      </c>
      <c r="C219" s="84">
        <v>581.53852138000002</v>
      </c>
      <c r="D219" s="84">
        <v>576.94214104000002</v>
      </c>
      <c r="E219" s="84">
        <v>107.072768</v>
      </c>
      <c r="F219" s="84">
        <v>107.072768</v>
      </c>
    </row>
    <row r="220" spans="1:6" ht="12.75" customHeight="1" x14ac:dyDescent="0.2">
      <c r="A220" s="83" t="s">
        <v>160</v>
      </c>
      <c r="B220" s="83">
        <v>20</v>
      </c>
      <c r="C220" s="84">
        <v>604.85315487000003</v>
      </c>
      <c r="D220" s="84">
        <v>600.00507448999997</v>
      </c>
      <c r="E220" s="84">
        <v>111.35294091</v>
      </c>
      <c r="F220" s="84">
        <v>111.35294091</v>
      </c>
    </row>
    <row r="221" spans="1:6" ht="12.75" customHeight="1" x14ac:dyDescent="0.2">
      <c r="A221" s="83" t="s">
        <v>160</v>
      </c>
      <c r="B221" s="83">
        <v>21</v>
      </c>
      <c r="C221" s="84">
        <v>610.24358211000003</v>
      </c>
      <c r="D221" s="84">
        <v>604.20567735999998</v>
      </c>
      <c r="E221" s="84">
        <v>112.13251679</v>
      </c>
      <c r="F221" s="84">
        <v>112.13251679</v>
      </c>
    </row>
    <row r="222" spans="1:6" ht="12.75" customHeight="1" x14ac:dyDescent="0.2">
      <c r="A222" s="83" t="s">
        <v>160</v>
      </c>
      <c r="B222" s="83">
        <v>22</v>
      </c>
      <c r="C222" s="84">
        <v>596.27625631000001</v>
      </c>
      <c r="D222" s="84">
        <v>592.24277515000006</v>
      </c>
      <c r="E222" s="84">
        <v>109.91236166</v>
      </c>
      <c r="F222" s="84">
        <v>109.91236166</v>
      </c>
    </row>
    <row r="223" spans="1:6" ht="12.75" customHeight="1" x14ac:dyDescent="0.2">
      <c r="A223" s="83" t="s">
        <v>160</v>
      </c>
      <c r="B223" s="83">
        <v>23</v>
      </c>
      <c r="C223" s="84">
        <v>561.85571800000002</v>
      </c>
      <c r="D223" s="84">
        <v>556.97589884000001</v>
      </c>
      <c r="E223" s="84">
        <v>103.36729969</v>
      </c>
      <c r="F223" s="84">
        <v>103.36729969</v>
      </c>
    </row>
    <row r="224" spans="1:6" ht="12.75" customHeight="1" x14ac:dyDescent="0.2">
      <c r="A224" s="83" t="s">
        <v>160</v>
      </c>
      <c r="B224" s="83">
        <v>24</v>
      </c>
      <c r="C224" s="84">
        <v>534.24595384999998</v>
      </c>
      <c r="D224" s="84">
        <v>534.24595384999998</v>
      </c>
      <c r="E224" s="84">
        <v>99.148925000000006</v>
      </c>
      <c r="F224" s="84">
        <v>99.148925000000006</v>
      </c>
    </row>
    <row r="225" spans="1:6" ht="12.75" customHeight="1" x14ac:dyDescent="0.2">
      <c r="A225" s="83" t="s">
        <v>161</v>
      </c>
      <c r="B225" s="83">
        <v>1</v>
      </c>
      <c r="C225" s="84">
        <v>676.69318922000002</v>
      </c>
      <c r="D225" s="84">
        <v>671.50062416000003</v>
      </c>
      <c r="E225" s="84">
        <v>124.62156155</v>
      </c>
      <c r="F225" s="84">
        <v>124.62156155</v>
      </c>
    </row>
    <row r="226" spans="1:6" ht="12.75" customHeight="1" x14ac:dyDescent="0.2">
      <c r="A226" s="83" t="s">
        <v>161</v>
      </c>
      <c r="B226" s="83">
        <v>2</v>
      </c>
      <c r="C226" s="84">
        <v>706.71715270000004</v>
      </c>
      <c r="D226" s="84">
        <v>706.71715270000004</v>
      </c>
      <c r="E226" s="84">
        <v>131.15727964000001</v>
      </c>
      <c r="F226" s="84">
        <v>131.15727964000001</v>
      </c>
    </row>
    <row r="227" spans="1:6" ht="12.75" customHeight="1" x14ac:dyDescent="0.2">
      <c r="A227" s="83" t="s">
        <v>161</v>
      </c>
      <c r="B227" s="83">
        <v>3</v>
      </c>
      <c r="C227" s="84">
        <v>740.49239086</v>
      </c>
      <c r="D227" s="84">
        <v>732.16099733999999</v>
      </c>
      <c r="E227" s="84">
        <v>135.87931792000001</v>
      </c>
      <c r="F227" s="84">
        <v>135.87931792000001</v>
      </c>
    </row>
    <row r="228" spans="1:6" ht="12.75" customHeight="1" x14ac:dyDescent="0.2">
      <c r="A228" s="83" t="s">
        <v>161</v>
      </c>
      <c r="B228" s="83">
        <v>4</v>
      </c>
      <c r="C228" s="84">
        <v>750.06938917000002</v>
      </c>
      <c r="D228" s="84">
        <v>743.92565260000003</v>
      </c>
      <c r="E228" s="84">
        <v>138.06268105999999</v>
      </c>
      <c r="F228" s="84">
        <v>138.06268105999999</v>
      </c>
    </row>
    <row r="229" spans="1:6" ht="12.75" customHeight="1" x14ac:dyDescent="0.2">
      <c r="A229" s="83" t="s">
        <v>161</v>
      </c>
      <c r="B229" s="83">
        <v>5</v>
      </c>
      <c r="C229" s="84">
        <v>752.35616739</v>
      </c>
      <c r="D229" s="84">
        <v>746.16806443999997</v>
      </c>
      <c r="E229" s="84">
        <v>138.4788428</v>
      </c>
      <c r="F229" s="84">
        <v>138.4788428</v>
      </c>
    </row>
    <row r="230" spans="1:6" ht="12.75" customHeight="1" x14ac:dyDescent="0.2">
      <c r="A230" s="83" t="s">
        <v>161</v>
      </c>
      <c r="B230" s="83">
        <v>6</v>
      </c>
      <c r="C230" s="84">
        <v>732.80689292</v>
      </c>
      <c r="D230" s="84">
        <v>726.49443255999995</v>
      </c>
      <c r="E230" s="84">
        <v>134.82767906000001</v>
      </c>
      <c r="F230" s="84">
        <v>134.82767906000001</v>
      </c>
    </row>
    <row r="231" spans="1:6" ht="12.75" customHeight="1" x14ac:dyDescent="0.2">
      <c r="A231" s="83" t="s">
        <v>161</v>
      </c>
      <c r="B231" s="83">
        <v>7</v>
      </c>
      <c r="C231" s="84">
        <v>695.72141209999995</v>
      </c>
      <c r="D231" s="84">
        <v>689.73873536999997</v>
      </c>
      <c r="E231" s="84">
        <v>128.00631179000001</v>
      </c>
      <c r="F231" s="84">
        <v>128.00631179000001</v>
      </c>
    </row>
    <row r="232" spans="1:6" ht="12.75" customHeight="1" x14ac:dyDescent="0.2">
      <c r="A232" s="83" t="s">
        <v>161</v>
      </c>
      <c r="B232" s="83">
        <v>8</v>
      </c>
      <c r="C232" s="84">
        <v>670.23457728000005</v>
      </c>
      <c r="D232" s="84">
        <v>664.45050751999997</v>
      </c>
      <c r="E232" s="84">
        <v>123.31315391</v>
      </c>
      <c r="F232" s="84">
        <v>123.31315391</v>
      </c>
    </row>
    <row r="233" spans="1:6" ht="12.75" customHeight="1" x14ac:dyDescent="0.2">
      <c r="A233" s="83" t="s">
        <v>161</v>
      </c>
      <c r="B233" s="83">
        <v>9</v>
      </c>
      <c r="C233" s="84">
        <v>676.55422447000001</v>
      </c>
      <c r="D233" s="84">
        <v>669.60335522000003</v>
      </c>
      <c r="E233" s="84">
        <v>124.26945374</v>
      </c>
      <c r="F233" s="84">
        <v>124.26945374</v>
      </c>
    </row>
    <row r="234" spans="1:6" ht="12.75" customHeight="1" x14ac:dyDescent="0.2">
      <c r="A234" s="83" t="s">
        <v>161</v>
      </c>
      <c r="B234" s="83">
        <v>10</v>
      </c>
      <c r="C234" s="84">
        <v>682.40116419000003</v>
      </c>
      <c r="D234" s="84">
        <v>682.40116419000003</v>
      </c>
      <c r="E234" s="84">
        <v>126.64455642</v>
      </c>
      <c r="F234" s="84">
        <v>126.64455642</v>
      </c>
    </row>
    <row r="235" spans="1:6" ht="12.75" customHeight="1" x14ac:dyDescent="0.2">
      <c r="A235" s="83" t="s">
        <v>161</v>
      </c>
      <c r="B235" s="83">
        <v>11</v>
      </c>
      <c r="C235" s="84">
        <v>693.17271572000004</v>
      </c>
      <c r="D235" s="84">
        <v>684.72908859999995</v>
      </c>
      <c r="E235" s="84">
        <v>127.07658815000001</v>
      </c>
      <c r="F235" s="84">
        <v>127.07658815000001</v>
      </c>
    </row>
    <row r="236" spans="1:6" ht="12.75" customHeight="1" x14ac:dyDescent="0.2">
      <c r="A236" s="83" t="s">
        <v>161</v>
      </c>
      <c r="B236" s="83">
        <v>12</v>
      </c>
      <c r="C236" s="84">
        <v>689.25980281</v>
      </c>
      <c r="D236" s="84">
        <v>680.17339933000005</v>
      </c>
      <c r="E236" s="84">
        <v>126.23111297</v>
      </c>
      <c r="F236" s="84">
        <v>126.23111297</v>
      </c>
    </row>
    <row r="237" spans="1:6" ht="12.75" customHeight="1" x14ac:dyDescent="0.2">
      <c r="A237" s="83" t="s">
        <v>161</v>
      </c>
      <c r="B237" s="83">
        <v>13</v>
      </c>
      <c r="C237" s="84">
        <v>638.48618152999995</v>
      </c>
      <c r="D237" s="84">
        <v>632.05551037999999</v>
      </c>
      <c r="E237" s="84">
        <v>117.30107442000001</v>
      </c>
      <c r="F237" s="84">
        <v>117.30107442000001</v>
      </c>
    </row>
    <row r="238" spans="1:6" ht="12.75" customHeight="1" x14ac:dyDescent="0.2">
      <c r="A238" s="83" t="s">
        <v>161</v>
      </c>
      <c r="B238" s="83">
        <v>14</v>
      </c>
      <c r="C238" s="84">
        <v>616.76397199999997</v>
      </c>
      <c r="D238" s="84">
        <v>609.94260079000003</v>
      </c>
      <c r="E238" s="84">
        <v>113.19721327000001</v>
      </c>
      <c r="F238" s="84">
        <v>113.19721327000001</v>
      </c>
    </row>
    <row r="239" spans="1:6" ht="12.75" customHeight="1" x14ac:dyDescent="0.2">
      <c r="A239" s="83" t="s">
        <v>161</v>
      </c>
      <c r="B239" s="83">
        <v>15</v>
      </c>
      <c r="C239" s="84">
        <v>615.86334365000005</v>
      </c>
      <c r="D239" s="84">
        <v>611.45858377000002</v>
      </c>
      <c r="E239" s="84">
        <v>113.4785595</v>
      </c>
      <c r="F239" s="84">
        <v>113.4785595</v>
      </c>
    </row>
    <row r="240" spans="1:6" ht="12.75" customHeight="1" x14ac:dyDescent="0.2">
      <c r="A240" s="83" t="s">
        <v>161</v>
      </c>
      <c r="B240" s="83">
        <v>16</v>
      </c>
      <c r="C240" s="84">
        <v>614.55876340999998</v>
      </c>
      <c r="D240" s="84">
        <v>611.15609078</v>
      </c>
      <c r="E240" s="84">
        <v>113.42242082999999</v>
      </c>
      <c r="F240" s="84">
        <v>113.42242082999999</v>
      </c>
    </row>
    <row r="241" spans="1:6" ht="12.75" customHeight="1" x14ac:dyDescent="0.2">
      <c r="A241" s="83" t="s">
        <v>161</v>
      </c>
      <c r="B241" s="83">
        <v>17</v>
      </c>
      <c r="C241" s="84">
        <v>608.26398804999997</v>
      </c>
      <c r="D241" s="84">
        <v>603.08825908999995</v>
      </c>
      <c r="E241" s="84">
        <v>111.92513886</v>
      </c>
      <c r="F241" s="84">
        <v>111.92513886</v>
      </c>
    </row>
    <row r="242" spans="1:6" ht="12.75" customHeight="1" x14ac:dyDescent="0.2">
      <c r="A242" s="83" t="s">
        <v>161</v>
      </c>
      <c r="B242" s="83">
        <v>18</v>
      </c>
      <c r="C242" s="84">
        <v>608.39642943000001</v>
      </c>
      <c r="D242" s="84">
        <v>605.96051193999995</v>
      </c>
      <c r="E242" s="84">
        <v>112.45819068</v>
      </c>
      <c r="F242" s="84">
        <v>112.45819068</v>
      </c>
    </row>
    <row r="243" spans="1:6" ht="12.75" customHeight="1" x14ac:dyDescent="0.2">
      <c r="A243" s="83" t="s">
        <v>161</v>
      </c>
      <c r="B243" s="83">
        <v>19</v>
      </c>
      <c r="C243" s="84">
        <v>633.50611681999999</v>
      </c>
      <c r="D243" s="84">
        <v>628.58728225000004</v>
      </c>
      <c r="E243" s="84">
        <v>116.65741753</v>
      </c>
      <c r="F243" s="84">
        <v>116.65741753</v>
      </c>
    </row>
    <row r="244" spans="1:6" ht="12.75" customHeight="1" x14ac:dyDescent="0.2">
      <c r="A244" s="83" t="s">
        <v>161</v>
      </c>
      <c r="B244" s="83">
        <v>20</v>
      </c>
      <c r="C244" s="84">
        <v>625.81572643000004</v>
      </c>
      <c r="D244" s="84">
        <v>619.61761627999999</v>
      </c>
      <c r="E244" s="84">
        <v>114.99276714</v>
      </c>
      <c r="F244" s="84">
        <v>114.99276714</v>
      </c>
    </row>
    <row r="245" spans="1:6" ht="12.75" customHeight="1" x14ac:dyDescent="0.2">
      <c r="A245" s="83" t="s">
        <v>161</v>
      </c>
      <c r="B245" s="83">
        <v>21</v>
      </c>
      <c r="C245" s="84">
        <v>618.91528485000003</v>
      </c>
      <c r="D245" s="84">
        <v>611.84609037999996</v>
      </c>
      <c r="E245" s="84">
        <v>113.55047556</v>
      </c>
      <c r="F245" s="84">
        <v>113.55047556</v>
      </c>
    </row>
    <row r="246" spans="1:6" ht="12.75" customHeight="1" x14ac:dyDescent="0.2">
      <c r="A246" s="83" t="s">
        <v>161</v>
      </c>
      <c r="B246" s="83">
        <v>22</v>
      </c>
      <c r="C246" s="84">
        <v>633.29311930999995</v>
      </c>
      <c r="D246" s="84">
        <v>627.98182136000003</v>
      </c>
      <c r="E246" s="84">
        <v>116.54505206</v>
      </c>
      <c r="F246" s="84">
        <v>116.54505206</v>
      </c>
    </row>
    <row r="247" spans="1:6" ht="12.75" customHeight="1" x14ac:dyDescent="0.2">
      <c r="A247" s="83" t="s">
        <v>161</v>
      </c>
      <c r="B247" s="83">
        <v>23</v>
      </c>
      <c r="C247" s="84">
        <v>608.40544122999995</v>
      </c>
      <c r="D247" s="84">
        <v>604.99729662000004</v>
      </c>
      <c r="E247" s="84">
        <v>112.27943076</v>
      </c>
      <c r="F247" s="84">
        <v>112.27943076</v>
      </c>
    </row>
    <row r="248" spans="1:6" ht="12.75" customHeight="1" x14ac:dyDescent="0.2">
      <c r="A248" s="83" t="s">
        <v>161</v>
      </c>
      <c r="B248" s="83">
        <v>24</v>
      </c>
      <c r="C248" s="84">
        <v>624.63358561999996</v>
      </c>
      <c r="D248" s="84">
        <v>617.38712243999998</v>
      </c>
      <c r="E248" s="84">
        <v>114.57881722</v>
      </c>
      <c r="F248" s="84">
        <v>114.57881722</v>
      </c>
    </row>
    <row r="249" spans="1:6" ht="12.75" customHeight="1" x14ac:dyDescent="0.2">
      <c r="A249" s="83" t="s">
        <v>162</v>
      </c>
      <c r="B249" s="83">
        <v>1</v>
      </c>
      <c r="C249" s="84">
        <v>779.27435574000003</v>
      </c>
      <c r="D249" s="84">
        <v>773.85042250000004</v>
      </c>
      <c r="E249" s="84">
        <v>143.61631930999999</v>
      </c>
      <c r="F249" s="84">
        <v>143.61631930999999</v>
      </c>
    </row>
    <row r="250" spans="1:6" ht="12.75" customHeight="1" x14ac:dyDescent="0.2">
      <c r="A250" s="83" t="s">
        <v>162</v>
      </c>
      <c r="B250" s="83">
        <v>2</v>
      </c>
      <c r="C250" s="84">
        <v>816.66592548999995</v>
      </c>
      <c r="D250" s="84">
        <v>816.41465572000004</v>
      </c>
      <c r="E250" s="84">
        <v>151.51567342000001</v>
      </c>
      <c r="F250" s="84">
        <v>151.51567342000001</v>
      </c>
    </row>
    <row r="251" spans="1:6" ht="12.75" customHeight="1" x14ac:dyDescent="0.2">
      <c r="A251" s="83" t="s">
        <v>162</v>
      </c>
      <c r="B251" s="83">
        <v>3</v>
      </c>
      <c r="C251" s="84">
        <v>842.65329118</v>
      </c>
      <c r="D251" s="84">
        <v>838.30579164000005</v>
      </c>
      <c r="E251" s="84">
        <v>155.57837633</v>
      </c>
      <c r="F251" s="84">
        <v>155.57837633</v>
      </c>
    </row>
    <row r="252" spans="1:6" ht="12.75" customHeight="1" x14ac:dyDescent="0.2">
      <c r="A252" s="83" t="s">
        <v>162</v>
      </c>
      <c r="B252" s="83">
        <v>4</v>
      </c>
      <c r="C252" s="84">
        <v>848.81882522000001</v>
      </c>
      <c r="D252" s="84">
        <v>846.28860210000005</v>
      </c>
      <c r="E252" s="84">
        <v>157.05987949999999</v>
      </c>
      <c r="F252" s="84">
        <v>157.05987949999999</v>
      </c>
    </row>
    <row r="253" spans="1:6" ht="12.75" customHeight="1" x14ac:dyDescent="0.2">
      <c r="A253" s="83" t="s">
        <v>162</v>
      </c>
      <c r="B253" s="83">
        <v>5</v>
      </c>
      <c r="C253" s="84">
        <v>860.05648213999996</v>
      </c>
      <c r="D253" s="84">
        <v>851.37495256</v>
      </c>
      <c r="E253" s="84">
        <v>158.00383832</v>
      </c>
      <c r="F253" s="84">
        <v>158.00383832</v>
      </c>
    </row>
    <row r="254" spans="1:6" ht="12.75" customHeight="1" x14ac:dyDescent="0.2">
      <c r="A254" s="83" t="s">
        <v>162</v>
      </c>
      <c r="B254" s="83">
        <v>6</v>
      </c>
      <c r="C254" s="84">
        <v>841.65711662000001</v>
      </c>
      <c r="D254" s="84">
        <v>833.11672810000005</v>
      </c>
      <c r="E254" s="84">
        <v>154.61535533</v>
      </c>
      <c r="F254" s="84">
        <v>154.61535533</v>
      </c>
    </row>
    <row r="255" spans="1:6" ht="12.75" customHeight="1" x14ac:dyDescent="0.2">
      <c r="A255" s="83" t="s">
        <v>162</v>
      </c>
      <c r="B255" s="83">
        <v>7</v>
      </c>
      <c r="C255" s="84">
        <v>803.05154329000004</v>
      </c>
      <c r="D255" s="84">
        <v>799.46566465000001</v>
      </c>
      <c r="E255" s="84">
        <v>148.37016668000001</v>
      </c>
      <c r="F255" s="84">
        <v>148.37016668000001</v>
      </c>
    </row>
    <row r="256" spans="1:6" ht="12.75" customHeight="1" x14ac:dyDescent="0.2">
      <c r="A256" s="83" t="s">
        <v>162</v>
      </c>
      <c r="B256" s="83">
        <v>8</v>
      </c>
      <c r="C256" s="84">
        <v>717.78425130000005</v>
      </c>
      <c r="D256" s="84">
        <v>710.56614273000002</v>
      </c>
      <c r="E256" s="84">
        <v>131.87160087000001</v>
      </c>
      <c r="F256" s="84">
        <v>131.87160087000001</v>
      </c>
    </row>
    <row r="257" spans="1:6" ht="12.75" customHeight="1" x14ac:dyDescent="0.2">
      <c r="A257" s="83" t="s">
        <v>162</v>
      </c>
      <c r="B257" s="83">
        <v>9</v>
      </c>
      <c r="C257" s="84">
        <v>704.96639078999999</v>
      </c>
      <c r="D257" s="84">
        <v>699.44566695000003</v>
      </c>
      <c r="E257" s="84">
        <v>129.80778885000001</v>
      </c>
      <c r="F257" s="84">
        <v>129.80778885000001</v>
      </c>
    </row>
    <row r="258" spans="1:6" ht="12.75" customHeight="1" x14ac:dyDescent="0.2">
      <c r="A258" s="83" t="s">
        <v>162</v>
      </c>
      <c r="B258" s="83">
        <v>10</v>
      </c>
      <c r="C258" s="84">
        <v>695.14481138999997</v>
      </c>
      <c r="D258" s="84">
        <v>693.29017482999996</v>
      </c>
      <c r="E258" s="84">
        <v>128.6654116</v>
      </c>
      <c r="F258" s="84">
        <v>128.6654116</v>
      </c>
    </row>
    <row r="259" spans="1:6" ht="12.75" customHeight="1" x14ac:dyDescent="0.2">
      <c r="A259" s="83" t="s">
        <v>162</v>
      </c>
      <c r="B259" s="83">
        <v>11</v>
      </c>
      <c r="C259" s="84">
        <v>697.23379865000004</v>
      </c>
      <c r="D259" s="84">
        <v>690.13568559999999</v>
      </c>
      <c r="E259" s="84">
        <v>128.07998046</v>
      </c>
      <c r="F259" s="84">
        <v>128.07998046</v>
      </c>
    </row>
    <row r="260" spans="1:6" ht="12.75" customHeight="1" x14ac:dyDescent="0.2">
      <c r="A260" s="83" t="s">
        <v>162</v>
      </c>
      <c r="B260" s="83">
        <v>12</v>
      </c>
      <c r="C260" s="84">
        <v>699.76310192000005</v>
      </c>
      <c r="D260" s="84">
        <v>696.50712122000004</v>
      </c>
      <c r="E260" s="84">
        <v>129.26243395</v>
      </c>
      <c r="F260" s="84">
        <v>129.26243395</v>
      </c>
    </row>
    <row r="261" spans="1:6" ht="12.75" customHeight="1" x14ac:dyDescent="0.2">
      <c r="A261" s="83" t="s">
        <v>162</v>
      </c>
      <c r="B261" s="83">
        <v>13</v>
      </c>
      <c r="C261" s="84">
        <v>665.58802822999996</v>
      </c>
      <c r="D261" s="84">
        <v>661.11017303000006</v>
      </c>
      <c r="E261" s="84">
        <v>122.69323238</v>
      </c>
      <c r="F261" s="84">
        <v>122.69323238</v>
      </c>
    </row>
    <row r="262" spans="1:6" ht="12.75" customHeight="1" x14ac:dyDescent="0.2">
      <c r="A262" s="83" t="s">
        <v>162</v>
      </c>
      <c r="B262" s="83">
        <v>14</v>
      </c>
      <c r="C262" s="84">
        <v>624.61245128999997</v>
      </c>
      <c r="D262" s="84">
        <v>622.43802874000005</v>
      </c>
      <c r="E262" s="84">
        <v>115.51619808</v>
      </c>
      <c r="F262" s="84">
        <v>115.51619808</v>
      </c>
    </row>
    <row r="263" spans="1:6" ht="12.75" customHeight="1" x14ac:dyDescent="0.2">
      <c r="A263" s="83" t="s">
        <v>162</v>
      </c>
      <c r="B263" s="83">
        <v>15</v>
      </c>
      <c r="C263" s="84">
        <v>628.94880321000005</v>
      </c>
      <c r="D263" s="84">
        <v>624.78816001999996</v>
      </c>
      <c r="E263" s="84">
        <v>115.95235111</v>
      </c>
      <c r="F263" s="84">
        <v>115.95235111</v>
      </c>
    </row>
    <row r="264" spans="1:6" ht="12.75" customHeight="1" x14ac:dyDescent="0.2">
      <c r="A264" s="83" t="s">
        <v>162</v>
      </c>
      <c r="B264" s="83">
        <v>16</v>
      </c>
      <c r="C264" s="84">
        <v>629.74191847999998</v>
      </c>
      <c r="D264" s="84">
        <v>624.58120803999998</v>
      </c>
      <c r="E264" s="84">
        <v>115.91394357999999</v>
      </c>
      <c r="F264" s="84">
        <v>115.91394357999999</v>
      </c>
    </row>
    <row r="265" spans="1:6" ht="12.75" customHeight="1" x14ac:dyDescent="0.2">
      <c r="A265" s="83" t="s">
        <v>162</v>
      </c>
      <c r="B265" s="83">
        <v>17</v>
      </c>
      <c r="C265" s="84">
        <v>629.62106093</v>
      </c>
      <c r="D265" s="84">
        <v>625.00747244000002</v>
      </c>
      <c r="E265" s="84">
        <v>115.99305257</v>
      </c>
      <c r="F265" s="84">
        <v>115.99305257</v>
      </c>
    </row>
    <row r="266" spans="1:6" ht="12.75" customHeight="1" x14ac:dyDescent="0.2">
      <c r="A266" s="83" t="s">
        <v>162</v>
      </c>
      <c r="B266" s="83">
        <v>18</v>
      </c>
      <c r="C266" s="84">
        <v>638.74751818000004</v>
      </c>
      <c r="D266" s="84">
        <v>633.99480616999995</v>
      </c>
      <c r="E266" s="84">
        <v>117.66098186000001</v>
      </c>
      <c r="F266" s="84">
        <v>117.66098186000001</v>
      </c>
    </row>
    <row r="267" spans="1:6" ht="12.75" customHeight="1" x14ac:dyDescent="0.2">
      <c r="A267" s="83" t="s">
        <v>162</v>
      </c>
      <c r="B267" s="83">
        <v>19</v>
      </c>
      <c r="C267" s="84">
        <v>645.02105854000001</v>
      </c>
      <c r="D267" s="84">
        <v>640.05558150000002</v>
      </c>
      <c r="E267" s="84">
        <v>118.78578094</v>
      </c>
      <c r="F267" s="84">
        <v>118.78578094</v>
      </c>
    </row>
    <row r="268" spans="1:6" ht="12.75" customHeight="1" x14ac:dyDescent="0.2">
      <c r="A268" s="83" t="s">
        <v>162</v>
      </c>
      <c r="B268" s="83">
        <v>20</v>
      </c>
      <c r="C268" s="84">
        <v>657.61253523000005</v>
      </c>
      <c r="D268" s="84">
        <v>655.69352264999998</v>
      </c>
      <c r="E268" s="84">
        <v>121.68797429</v>
      </c>
      <c r="F268" s="84">
        <v>121.68797429</v>
      </c>
    </row>
    <row r="269" spans="1:6" ht="12.75" customHeight="1" x14ac:dyDescent="0.2">
      <c r="A269" s="83" t="s">
        <v>162</v>
      </c>
      <c r="B269" s="83">
        <v>21</v>
      </c>
      <c r="C269" s="84">
        <v>660.49562891999994</v>
      </c>
      <c r="D269" s="84">
        <v>653.35157538999999</v>
      </c>
      <c r="E269" s="84">
        <v>121.25334011</v>
      </c>
      <c r="F269" s="84">
        <v>121.25334011</v>
      </c>
    </row>
    <row r="270" spans="1:6" ht="12.75" customHeight="1" x14ac:dyDescent="0.2">
      <c r="A270" s="83" t="s">
        <v>162</v>
      </c>
      <c r="B270" s="83">
        <v>22</v>
      </c>
      <c r="C270" s="84">
        <v>651.74066543000004</v>
      </c>
      <c r="D270" s="84">
        <v>646.64537827000004</v>
      </c>
      <c r="E270" s="84">
        <v>120.00875935000001</v>
      </c>
      <c r="F270" s="84">
        <v>120.00875935000001</v>
      </c>
    </row>
    <row r="271" spans="1:6" ht="12.75" customHeight="1" x14ac:dyDescent="0.2">
      <c r="A271" s="83" t="s">
        <v>162</v>
      </c>
      <c r="B271" s="83">
        <v>23</v>
      </c>
      <c r="C271" s="84">
        <v>642.53746726999998</v>
      </c>
      <c r="D271" s="84">
        <v>637.16340121999997</v>
      </c>
      <c r="E271" s="84">
        <v>118.24903085</v>
      </c>
      <c r="F271" s="84">
        <v>118.24903085</v>
      </c>
    </row>
    <row r="272" spans="1:6" ht="12.75" customHeight="1" x14ac:dyDescent="0.2">
      <c r="A272" s="83" t="s">
        <v>162</v>
      </c>
      <c r="B272" s="83">
        <v>24</v>
      </c>
      <c r="C272" s="84">
        <v>671.11378487000002</v>
      </c>
      <c r="D272" s="84">
        <v>664.99702722999996</v>
      </c>
      <c r="E272" s="84">
        <v>123.41458068</v>
      </c>
      <c r="F272" s="84">
        <v>123.41458068</v>
      </c>
    </row>
    <row r="273" spans="1:6" ht="12.75" customHeight="1" x14ac:dyDescent="0.2">
      <c r="A273" s="83" t="s">
        <v>163</v>
      </c>
      <c r="B273" s="83">
        <v>1</v>
      </c>
      <c r="C273" s="84">
        <v>737.56088560000001</v>
      </c>
      <c r="D273" s="84">
        <v>730.35016714000005</v>
      </c>
      <c r="E273" s="84">
        <v>135.54325198000001</v>
      </c>
      <c r="F273" s="84">
        <v>135.54325198000001</v>
      </c>
    </row>
    <row r="274" spans="1:6" ht="12.75" customHeight="1" x14ac:dyDescent="0.2">
      <c r="A274" s="83" t="s">
        <v>163</v>
      </c>
      <c r="B274" s="83">
        <v>2</v>
      </c>
      <c r="C274" s="84">
        <v>793.35719853000001</v>
      </c>
      <c r="D274" s="84">
        <v>788.34669733999999</v>
      </c>
      <c r="E274" s="84">
        <v>146.30663462000001</v>
      </c>
      <c r="F274" s="84">
        <v>146.30663462000001</v>
      </c>
    </row>
    <row r="275" spans="1:6" ht="12.75" customHeight="1" x14ac:dyDescent="0.2">
      <c r="A275" s="83" t="s">
        <v>163</v>
      </c>
      <c r="B275" s="83">
        <v>3</v>
      </c>
      <c r="C275" s="84">
        <v>806.16538851999996</v>
      </c>
      <c r="D275" s="84">
        <v>799.43785059000004</v>
      </c>
      <c r="E275" s="84">
        <v>148.36500477000001</v>
      </c>
      <c r="F275" s="84">
        <v>148.36500477000001</v>
      </c>
    </row>
    <row r="276" spans="1:6" ht="12.75" customHeight="1" x14ac:dyDescent="0.2">
      <c r="A276" s="83" t="s">
        <v>163</v>
      </c>
      <c r="B276" s="83">
        <v>4</v>
      </c>
      <c r="C276" s="84">
        <v>810.77844445000005</v>
      </c>
      <c r="D276" s="84">
        <v>804.76517457</v>
      </c>
      <c r="E276" s="84">
        <v>149.35368506</v>
      </c>
      <c r="F276" s="84">
        <v>149.35368506</v>
      </c>
    </row>
    <row r="277" spans="1:6" ht="12.75" customHeight="1" x14ac:dyDescent="0.2">
      <c r="A277" s="83" t="s">
        <v>163</v>
      </c>
      <c r="B277" s="83">
        <v>5</v>
      </c>
      <c r="C277" s="84">
        <v>807.04362635999996</v>
      </c>
      <c r="D277" s="84">
        <v>799.3503925</v>
      </c>
      <c r="E277" s="84">
        <v>148.34877370999999</v>
      </c>
      <c r="F277" s="84">
        <v>148.34877370999999</v>
      </c>
    </row>
    <row r="278" spans="1:6" ht="12.75" customHeight="1" x14ac:dyDescent="0.2">
      <c r="A278" s="83" t="s">
        <v>163</v>
      </c>
      <c r="B278" s="83">
        <v>6</v>
      </c>
      <c r="C278" s="84">
        <v>790.26330958000005</v>
      </c>
      <c r="D278" s="84">
        <v>782.59149330000002</v>
      </c>
      <c r="E278" s="84">
        <v>145.23854549000001</v>
      </c>
      <c r="F278" s="84">
        <v>145.23854549000001</v>
      </c>
    </row>
    <row r="279" spans="1:6" ht="12.75" customHeight="1" x14ac:dyDescent="0.2">
      <c r="A279" s="83" t="s">
        <v>163</v>
      </c>
      <c r="B279" s="83">
        <v>7</v>
      </c>
      <c r="C279" s="84">
        <v>747.43025243</v>
      </c>
      <c r="D279" s="84">
        <v>740.03814496999996</v>
      </c>
      <c r="E279" s="84">
        <v>137.34121148</v>
      </c>
      <c r="F279" s="84">
        <v>137.34121148</v>
      </c>
    </row>
    <row r="280" spans="1:6" ht="12.75" customHeight="1" x14ac:dyDescent="0.2">
      <c r="A280" s="83" t="s">
        <v>163</v>
      </c>
      <c r="B280" s="83">
        <v>8</v>
      </c>
      <c r="C280" s="84">
        <v>724.25102092999998</v>
      </c>
      <c r="D280" s="84">
        <v>717.12213751000002</v>
      </c>
      <c r="E280" s="84">
        <v>133.08830608</v>
      </c>
      <c r="F280" s="84">
        <v>133.08830608</v>
      </c>
    </row>
    <row r="281" spans="1:6" ht="12.75" customHeight="1" x14ac:dyDescent="0.2">
      <c r="A281" s="83" t="s">
        <v>163</v>
      </c>
      <c r="B281" s="83">
        <v>9</v>
      </c>
      <c r="C281" s="84">
        <v>701.85177628999998</v>
      </c>
      <c r="D281" s="84">
        <v>695.77442289999999</v>
      </c>
      <c r="E281" s="84">
        <v>129.12645491000001</v>
      </c>
      <c r="F281" s="84">
        <v>129.12645491000001</v>
      </c>
    </row>
    <row r="282" spans="1:6" ht="12.75" customHeight="1" x14ac:dyDescent="0.2">
      <c r="A282" s="83" t="s">
        <v>163</v>
      </c>
      <c r="B282" s="83">
        <v>10</v>
      </c>
      <c r="C282" s="84">
        <v>690.80814289</v>
      </c>
      <c r="D282" s="84">
        <v>684.84564494000006</v>
      </c>
      <c r="E282" s="84">
        <v>127.09821946</v>
      </c>
      <c r="F282" s="84">
        <v>127.09821946</v>
      </c>
    </row>
    <row r="283" spans="1:6" ht="12.75" customHeight="1" x14ac:dyDescent="0.2">
      <c r="A283" s="83" t="s">
        <v>163</v>
      </c>
      <c r="B283" s="83">
        <v>11</v>
      </c>
      <c r="C283" s="84">
        <v>689.84280177000005</v>
      </c>
      <c r="D283" s="84">
        <v>685.50315785999999</v>
      </c>
      <c r="E283" s="84">
        <v>127.22024509000001</v>
      </c>
      <c r="F283" s="84">
        <v>127.22024509000001</v>
      </c>
    </row>
    <row r="284" spans="1:6" ht="12.75" customHeight="1" x14ac:dyDescent="0.2">
      <c r="A284" s="83" t="s">
        <v>163</v>
      </c>
      <c r="B284" s="83">
        <v>12</v>
      </c>
      <c r="C284" s="84">
        <v>691.31057624000005</v>
      </c>
      <c r="D284" s="84">
        <v>688.42148921</v>
      </c>
      <c r="E284" s="84">
        <v>127.76184847</v>
      </c>
      <c r="F284" s="84">
        <v>127.76184847</v>
      </c>
    </row>
    <row r="285" spans="1:6" ht="12.75" customHeight="1" x14ac:dyDescent="0.2">
      <c r="A285" s="83" t="s">
        <v>163</v>
      </c>
      <c r="B285" s="83">
        <v>13</v>
      </c>
      <c r="C285" s="84">
        <v>659.60958636999999</v>
      </c>
      <c r="D285" s="84">
        <v>658.67644465000001</v>
      </c>
      <c r="E285" s="84">
        <v>122.24156484</v>
      </c>
      <c r="F285" s="84">
        <v>122.24156484</v>
      </c>
    </row>
    <row r="286" spans="1:6" ht="12.75" customHeight="1" x14ac:dyDescent="0.2">
      <c r="A286" s="83" t="s">
        <v>163</v>
      </c>
      <c r="B286" s="83">
        <v>14</v>
      </c>
      <c r="C286" s="84">
        <v>639.38679717000002</v>
      </c>
      <c r="D286" s="84">
        <v>634.77230482000004</v>
      </c>
      <c r="E286" s="84">
        <v>117.80527524</v>
      </c>
      <c r="F286" s="84">
        <v>117.80527524</v>
      </c>
    </row>
    <row r="287" spans="1:6" ht="12.75" customHeight="1" x14ac:dyDescent="0.2">
      <c r="A287" s="83" t="s">
        <v>163</v>
      </c>
      <c r="B287" s="83">
        <v>15</v>
      </c>
      <c r="C287" s="84">
        <v>649.86404912</v>
      </c>
      <c r="D287" s="84">
        <v>645.79489908999994</v>
      </c>
      <c r="E287" s="84">
        <v>119.85092176000001</v>
      </c>
      <c r="F287" s="84">
        <v>119.85092176000001</v>
      </c>
    </row>
    <row r="288" spans="1:6" ht="12.75" customHeight="1" x14ac:dyDescent="0.2">
      <c r="A288" s="83" t="s">
        <v>163</v>
      </c>
      <c r="B288" s="83">
        <v>16</v>
      </c>
      <c r="C288" s="84">
        <v>651.58162493999998</v>
      </c>
      <c r="D288" s="84">
        <v>647.16656313999999</v>
      </c>
      <c r="E288" s="84">
        <v>120.10548430999999</v>
      </c>
      <c r="F288" s="84">
        <v>120.10548430999999</v>
      </c>
    </row>
    <row r="289" spans="1:6" ht="12.75" customHeight="1" x14ac:dyDescent="0.2">
      <c r="A289" s="83" t="s">
        <v>163</v>
      </c>
      <c r="B289" s="83">
        <v>17</v>
      </c>
      <c r="C289" s="84">
        <v>648.58405753</v>
      </c>
      <c r="D289" s="84">
        <v>643.85591938000005</v>
      </c>
      <c r="E289" s="84">
        <v>119.49107298</v>
      </c>
      <c r="F289" s="84">
        <v>119.49107298</v>
      </c>
    </row>
    <row r="290" spans="1:6" ht="12.75" customHeight="1" x14ac:dyDescent="0.2">
      <c r="A290" s="83" t="s">
        <v>163</v>
      </c>
      <c r="B290" s="83">
        <v>18</v>
      </c>
      <c r="C290" s="84">
        <v>638.66645733999997</v>
      </c>
      <c r="D290" s="84">
        <v>633.64139106000005</v>
      </c>
      <c r="E290" s="84">
        <v>117.59539273</v>
      </c>
      <c r="F290" s="84">
        <v>117.59539273</v>
      </c>
    </row>
    <row r="291" spans="1:6" ht="12.75" customHeight="1" x14ac:dyDescent="0.2">
      <c r="A291" s="83" t="s">
        <v>163</v>
      </c>
      <c r="B291" s="83">
        <v>19</v>
      </c>
      <c r="C291" s="84">
        <v>624.69477333999998</v>
      </c>
      <c r="D291" s="84">
        <v>619.59843582999997</v>
      </c>
      <c r="E291" s="84">
        <v>114.98920750000001</v>
      </c>
      <c r="F291" s="84">
        <v>114.98920750000001</v>
      </c>
    </row>
    <row r="292" spans="1:6" ht="12.75" customHeight="1" x14ac:dyDescent="0.2">
      <c r="A292" s="83" t="s">
        <v>163</v>
      </c>
      <c r="B292" s="83">
        <v>20</v>
      </c>
      <c r="C292" s="84">
        <v>646.72931888999994</v>
      </c>
      <c r="D292" s="84">
        <v>644.08525692000001</v>
      </c>
      <c r="E292" s="84">
        <v>119.53363496999999</v>
      </c>
      <c r="F292" s="84">
        <v>119.53363496999999</v>
      </c>
    </row>
    <row r="293" spans="1:6" ht="12.75" customHeight="1" x14ac:dyDescent="0.2">
      <c r="A293" s="83" t="s">
        <v>163</v>
      </c>
      <c r="B293" s="83">
        <v>21</v>
      </c>
      <c r="C293" s="84">
        <v>672.49961589999998</v>
      </c>
      <c r="D293" s="84">
        <v>665.84981196000001</v>
      </c>
      <c r="E293" s="84">
        <v>123.57284616</v>
      </c>
      <c r="F293" s="84">
        <v>123.57284616</v>
      </c>
    </row>
    <row r="294" spans="1:6" ht="12.75" customHeight="1" x14ac:dyDescent="0.2">
      <c r="A294" s="83" t="s">
        <v>163</v>
      </c>
      <c r="B294" s="83">
        <v>22</v>
      </c>
      <c r="C294" s="84">
        <v>678.11236435000001</v>
      </c>
      <c r="D294" s="84">
        <v>672.40800579999996</v>
      </c>
      <c r="E294" s="84">
        <v>124.78995947999999</v>
      </c>
      <c r="F294" s="84">
        <v>124.78995947999999</v>
      </c>
    </row>
    <row r="295" spans="1:6" ht="12.75" customHeight="1" x14ac:dyDescent="0.2">
      <c r="A295" s="83" t="s">
        <v>163</v>
      </c>
      <c r="B295" s="83">
        <v>23</v>
      </c>
      <c r="C295" s="84">
        <v>682.96999642000003</v>
      </c>
      <c r="D295" s="84">
        <v>676.28026622000004</v>
      </c>
      <c r="E295" s="84">
        <v>125.50859938000001</v>
      </c>
      <c r="F295" s="84">
        <v>125.50859938000001</v>
      </c>
    </row>
    <row r="296" spans="1:6" ht="12.75" customHeight="1" x14ac:dyDescent="0.2">
      <c r="A296" s="83" t="s">
        <v>163</v>
      </c>
      <c r="B296" s="83">
        <v>24</v>
      </c>
      <c r="C296" s="84">
        <v>714.77725356999997</v>
      </c>
      <c r="D296" s="84">
        <v>708.57271971</v>
      </c>
      <c r="E296" s="84">
        <v>131.50164813999999</v>
      </c>
      <c r="F296" s="84">
        <v>131.50164813999999</v>
      </c>
    </row>
    <row r="297" spans="1:6" ht="12.75" customHeight="1" x14ac:dyDescent="0.2">
      <c r="A297" s="83" t="s">
        <v>164</v>
      </c>
      <c r="B297" s="83">
        <v>1</v>
      </c>
      <c r="C297" s="84">
        <v>705.76148293999995</v>
      </c>
      <c r="D297" s="84">
        <v>699.74925467000003</v>
      </c>
      <c r="E297" s="84">
        <v>129.86413069</v>
      </c>
      <c r="F297" s="84">
        <v>129.86413069</v>
      </c>
    </row>
    <row r="298" spans="1:6" ht="12.75" customHeight="1" x14ac:dyDescent="0.2">
      <c r="A298" s="83" t="s">
        <v>164</v>
      </c>
      <c r="B298" s="83">
        <v>2</v>
      </c>
      <c r="C298" s="84">
        <v>699.07988755999997</v>
      </c>
      <c r="D298" s="84">
        <v>698.00929898000004</v>
      </c>
      <c r="E298" s="84">
        <v>129.54121810999999</v>
      </c>
      <c r="F298" s="84">
        <v>129.54121810999999</v>
      </c>
    </row>
    <row r="299" spans="1:6" ht="12.75" customHeight="1" x14ac:dyDescent="0.2">
      <c r="A299" s="83" t="s">
        <v>164</v>
      </c>
      <c r="B299" s="83">
        <v>3</v>
      </c>
      <c r="C299" s="84">
        <v>702.40670904000001</v>
      </c>
      <c r="D299" s="84">
        <v>698.59233417999997</v>
      </c>
      <c r="E299" s="84">
        <v>129.64942167000001</v>
      </c>
      <c r="F299" s="84">
        <v>129.64942167000001</v>
      </c>
    </row>
    <row r="300" spans="1:6" ht="12.75" customHeight="1" x14ac:dyDescent="0.2">
      <c r="A300" s="83" t="s">
        <v>164</v>
      </c>
      <c r="B300" s="83">
        <v>4</v>
      </c>
      <c r="C300" s="84">
        <v>709.96502529999998</v>
      </c>
      <c r="D300" s="84">
        <v>708.83987608999996</v>
      </c>
      <c r="E300" s="84">
        <v>131.55122879999999</v>
      </c>
      <c r="F300" s="84">
        <v>131.55122879999999</v>
      </c>
    </row>
    <row r="301" spans="1:6" ht="12.75" customHeight="1" x14ac:dyDescent="0.2">
      <c r="A301" s="83" t="s">
        <v>164</v>
      </c>
      <c r="B301" s="83">
        <v>5</v>
      </c>
      <c r="C301" s="84">
        <v>721.76472038999998</v>
      </c>
      <c r="D301" s="84">
        <v>715.72228413000005</v>
      </c>
      <c r="E301" s="84">
        <v>132.82851195999999</v>
      </c>
      <c r="F301" s="84">
        <v>132.82851195999999</v>
      </c>
    </row>
    <row r="302" spans="1:6" ht="12.75" customHeight="1" x14ac:dyDescent="0.2">
      <c r="A302" s="83" t="s">
        <v>164</v>
      </c>
      <c r="B302" s="83">
        <v>6</v>
      </c>
      <c r="C302" s="84">
        <v>713.33732371999997</v>
      </c>
      <c r="D302" s="84">
        <v>707.6607252</v>
      </c>
      <c r="E302" s="84">
        <v>131.33239412</v>
      </c>
      <c r="F302" s="84">
        <v>131.33239412</v>
      </c>
    </row>
    <row r="303" spans="1:6" ht="12.75" customHeight="1" x14ac:dyDescent="0.2">
      <c r="A303" s="83" t="s">
        <v>164</v>
      </c>
      <c r="B303" s="83">
        <v>7</v>
      </c>
      <c r="C303" s="84">
        <v>693.15026846000001</v>
      </c>
      <c r="D303" s="84">
        <v>687.31073567999999</v>
      </c>
      <c r="E303" s="84">
        <v>127.55570743</v>
      </c>
      <c r="F303" s="84">
        <v>127.55570743</v>
      </c>
    </row>
    <row r="304" spans="1:6" ht="12.75" customHeight="1" x14ac:dyDescent="0.2">
      <c r="A304" s="83" t="s">
        <v>164</v>
      </c>
      <c r="B304" s="83">
        <v>8</v>
      </c>
      <c r="C304" s="84">
        <v>724.85125282000001</v>
      </c>
      <c r="D304" s="84">
        <v>719.00600310000004</v>
      </c>
      <c r="E304" s="84">
        <v>133.43792640999999</v>
      </c>
      <c r="F304" s="84">
        <v>133.43792640999999</v>
      </c>
    </row>
    <row r="305" spans="1:6" ht="12.75" customHeight="1" x14ac:dyDescent="0.2">
      <c r="A305" s="83" t="s">
        <v>164</v>
      </c>
      <c r="B305" s="83">
        <v>9</v>
      </c>
      <c r="C305" s="84">
        <v>733.99635491000004</v>
      </c>
      <c r="D305" s="84">
        <v>726.63297035999994</v>
      </c>
      <c r="E305" s="84">
        <v>134.85338983</v>
      </c>
      <c r="F305" s="84">
        <v>134.85338983</v>
      </c>
    </row>
    <row r="306" spans="1:6" ht="12.75" customHeight="1" x14ac:dyDescent="0.2">
      <c r="A306" s="83" t="s">
        <v>164</v>
      </c>
      <c r="B306" s="83">
        <v>10</v>
      </c>
      <c r="C306" s="84">
        <v>734.53654330999996</v>
      </c>
      <c r="D306" s="84">
        <v>729.15620879999994</v>
      </c>
      <c r="E306" s="84">
        <v>135.32166924000001</v>
      </c>
      <c r="F306" s="84">
        <v>135.32166924000001</v>
      </c>
    </row>
    <row r="307" spans="1:6" ht="12.75" customHeight="1" x14ac:dyDescent="0.2">
      <c r="A307" s="83" t="s">
        <v>164</v>
      </c>
      <c r="B307" s="83">
        <v>11</v>
      </c>
      <c r="C307" s="84">
        <v>736.57957217000001</v>
      </c>
      <c r="D307" s="84">
        <v>728.56699034999997</v>
      </c>
      <c r="E307" s="84">
        <v>135.21231814999999</v>
      </c>
      <c r="F307" s="84">
        <v>135.21231814999999</v>
      </c>
    </row>
    <row r="308" spans="1:6" ht="12.75" customHeight="1" x14ac:dyDescent="0.2">
      <c r="A308" s="83" t="s">
        <v>164</v>
      </c>
      <c r="B308" s="83">
        <v>12</v>
      </c>
      <c r="C308" s="84">
        <v>740.26585503000001</v>
      </c>
      <c r="D308" s="84">
        <v>731.30687338999996</v>
      </c>
      <c r="E308" s="84">
        <v>135.72080391</v>
      </c>
      <c r="F308" s="84">
        <v>135.72080391</v>
      </c>
    </row>
    <row r="309" spans="1:6" ht="12.75" customHeight="1" x14ac:dyDescent="0.2">
      <c r="A309" s="83" t="s">
        <v>164</v>
      </c>
      <c r="B309" s="83">
        <v>13</v>
      </c>
      <c r="C309" s="84">
        <v>685.26591990999998</v>
      </c>
      <c r="D309" s="84">
        <v>680.26648374000001</v>
      </c>
      <c r="E309" s="84">
        <v>126.24838819999999</v>
      </c>
      <c r="F309" s="84">
        <v>126.24838819999999</v>
      </c>
    </row>
    <row r="310" spans="1:6" ht="12.75" customHeight="1" x14ac:dyDescent="0.2">
      <c r="A310" s="83" t="s">
        <v>164</v>
      </c>
      <c r="B310" s="83">
        <v>14</v>
      </c>
      <c r="C310" s="84">
        <v>642.93475708999995</v>
      </c>
      <c r="D310" s="84">
        <v>638.55377778000002</v>
      </c>
      <c r="E310" s="84">
        <v>118.5070662</v>
      </c>
      <c r="F310" s="84">
        <v>118.5070662</v>
      </c>
    </row>
    <row r="311" spans="1:6" ht="12.75" customHeight="1" x14ac:dyDescent="0.2">
      <c r="A311" s="83" t="s">
        <v>164</v>
      </c>
      <c r="B311" s="83">
        <v>15</v>
      </c>
      <c r="C311" s="84">
        <v>632.57650658</v>
      </c>
      <c r="D311" s="84">
        <v>629.03947596</v>
      </c>
      <c r="E311" s="84">
        <v>116.74133865</v>
      </c>
      <c r="F311" s="84">
        <v>116.74133865</v>
      </c>
    </row>
    <row r="312" spans="1:6" ht="12.75" customHeight="1" x14ac:dyDescent="0.2">
      <c r="A312" s="83" t="s">
        <v>164</v>
      </c>
      <c r="B312" s="83">
        <v>16</v>
      </c>
      <c r="C312" s="84">
        <v>628.15896349000002</v>
      </c>
      <c r="D312" s="84">
        <v>624.16979530000003</v>
      </c>
      <c r="E312" s="84">
        <v>115.83759086000001</v>
      </c>
      <c r="F312" s="84">
        <v>115.83759086000001</v>
      </c>
    </row>
    <row r="313" spans="1:6" ht="12.75" customHeight="1" x14ac:dyDescent="0.2">
      <c r="A313" s="83" t="s">
        <v>164</v>
      </c>
      <c r="B313" s="83">
        <v>17</v>
      </c>
      <c r="C313" s="84">
        <v>625.63655247999998</v>
      </c>
      <c r="D313" s="84">
        <v>621.18202771000006</v>
      </c>
      <c r="E313" s="84">
        <v>115.28310104000001</v>
      </c>
      <c r="F313" s="84">
        <v>115.28310104000001</v>
      </c>
    </row>
    <row r="314" spans="1:6" ht="12.75" customHeight="1" x14ac:dyDescent="0.2">
      <c r="A314" s="83" t="s">
        <v>164</v>
      </c>
      <c r="B314" s="83">
        <v>18</v>
      </c>
      <c r="C314" s="84">
        <v>637.87288706000004</v>
      </c>
      <c r="D314" s="84">
        <v>633.04999553000005</v>
      </c>
      <c r="E314" s="84">
        <v>117.48563761</v>
      </c>
      <c r="F314" s="84">
        <v>117.48563761</v>
      </c>
    </row>
    <row r="315" spans="1:6" ht="12.75" customHeight="1" x14ac:dyDescent="0.2">
      <c r="A315" s="83" t="s">
        <v>164</v>
      </c>
      <c r="B315" s="83">
        <v>19</v>
      </c>
      <c r="C315" s="84">
        <v>647.17244802000005</v>
      </c>
      <c r="D315" s="84">
        <v>641.79318280999996</v>
      </c>
      <c r="E315" s="84">
        <v>119.10825658</v>
      </c>
      <c r="F315" s="84">
        <v>119.10825658</v>
      </c>
    </row>
    <row r="316" spans="1:6" ht="12.75" customHeight="1" x14ac:dyDescent="0.2">
      <c r="A316" s="83" t="s">
        <v>164</v>
      </c>
      <c r="B316" s="83">
        <v>20</v>
      </c>
      <c r="C316" s="84">
        <v>602.53166734000001</v>
      </c>
      <c r="D316" s="84">
        <v>596.29295792999994</v>
      </c>
      <c r="E316" s="84">
        <v>110.66402157</v>
      </c>
      <c r="F316" s="84">
        <v>110.66402157</v>
      </c>
    </row>
    <row r="317" spans="1:6" ht="12.75" customHeight="1" x14ac:dyDescent="0.2">
      <c r="A317" s="83" t="s">
        <v>164</v>
      </c>
      <c r="B317" s="83">
        <v>21</v>
      </c>
      <c r="C317" s="84">
        <v>597.94844445000001</v>
      </c>
      <c r="D317" s="84">
        <v>592.87527367999996</v>
      </c>
      <c r="E317" s="84">
        <v>110.02974494999999</v>
      </c>
      <c r="F317" s="84">
        <v>110.02974494999999</v>
      </c>
    </row>
    <row r="318" spans="1:6" ht="12.75" customHeight="1" x14ac:dyDescent="0.2">
      <c r="A318" s="83" t="s">
        <v>164</v>
      </c>
      <c r="B318" s="83">
        <v>22</v>
      </c>
      <c r="C318" s="84">
        <v>604.29106004000005</v>
      </c>
      <c r="D318" s="84">
        <v>600.17574351999997</v>
      </c>
      <c r="E318" s="84">
        <v>111.38461479999999</v>
      </c>
      <c r="F318" s="84">
        <v>111.38461479999999</v>
      </c>
    </row>
    <row r="319" spans="1:6" ht="12.75" customHeight="1" x14ac:dyDescent="0.2">
      <c r="A319" s="83" t="s">
        <v>164</v>
      </c>
      <c r="B319" s="83">
        <v>23</v>
      </c>
      <c r="C319" s="84">
        <v>622.08313553000005</v>
      </c>
      <c r="D319" s="84">
        <v>617.54996819999997</v>
      </c>
      <c r="E319" s="84">
        <v>114.60903922</v>
      </c>
      <c r="F319" s="84">
        <v>114.60903922</v>
      </c>
    </row>
    <row r="320" spans="1:6" ht="12.75" customHeight="1" x14ac:dyDescent="0.2">
      <c r="A320" s="83" t="s">
        <v>164</v>
      </c>
      <c r="B320" s="83">
        <v>24</v>
      </c>
      <c r="C320" s="84">
        <v>646.84468618999995</v>
      </c>
      <c r="D320" s="84">
        <v>641.58089708</v>
      </c>
      <c r="E320" s="84">
        <v>119.06885918</v>
      </c>
      <c r="F320" s="84">
        <v>119.06885918</v>
      </c>
    </row>
    <row r="321" spans="1:6" ht="12.75" customHeight="1" x14ac:dyDescent="0.2">
      <c r="A321" s="83" t="s">
        <v>165</v>
      </c>
      <c r="B321" s="83">
        <v>1</v>
      </c>
      <c r="C321" s="84">
        <v>742.38654303999999</v>
      </c>
      <c r="D321" s="84">
        <v>736.49500631000001</v>
      </c>
      <c r="E321" s="84">
        <v>136.68365219</v>
      </c>
      <c r="F321" s="84">
        <v>136.68365219</v>
      </c>
    </row>
    <row r="322" spans="1:6" ht="12.75" customHeight="1" x14ac:dyDescent="0.2">
      <c r="A322" s="83" t="s">
        <v>165</v>
      </c>
      <c r="B322" s="83">
        <v>2</v>
      </c>
      <c r="C322" s="84">
        <v>780.80252297000004</v>
      </c>
      <c r="D322" s="84">
        <v>774.26113261</v>
      </c>
      <c r="E322" s="84">
        <v>143.69254162999999</v>
      </c>
      <c r="F322" s="84">
        <v>143.69254162999999</v>
      </c>
    </row>
    <row r="323" spans="1:6" ht="12.75" customHeight="1" x14ac:dyDescent="0.2">
      <c r="A323" s="83" t="s">
        <v>165</v>
      </c>
      <c r="B323" s="83">
        <v>3</v>
      </c>
      <c r="C323" s="84">
        <v>799.93619512999999</v>
      </c>
      <c r="D323" s="84">
        <v>793.84671480999998</v>
      </c>
      <c r="E323" s="84">
        <v>147.32736452</v>
      </c>
      <c r="F323" s="84">
        <v>147.32736452</v>
      </c>
    </row>
    <row r="324" spans="1:6" ht="12.75" customHeight="1" x14ac:dyDescent="0.2">
      <c r="A324" s="83" t="s">
        <v>165</v>
      </c>
      <c r="B324" s="83">
        <v>4</v>
      </c>
      <c r="C324" s="84">
        <v>817.51695577999999</v>
      </c>
      <c r="D324" s="84">
        <v>810.52408842</v>
      </c>
      <c r="E324" s="84">
        <v>150.42246266999999</v>
      </c>
      <c r="F324" s="84">
        <v>150.42246266999999</v>
      </c>
    </row>
    <row r="325" spans="1:6" ht="12.75" customHeight="1" x14ac:dyDescent="0.2">
      <c r="A325" s="83" t="s">
        <v>165</v>
      </c>
      <c r="B325" s="83">
        <v>5</v>
      </c>
      <c r="C325" s="84">
        <v>815.39423041999999</v>
      </c>
      <c r="D325" s="84">
        <v>808.44806466</v>
      </c>
      <c r="E325" s="84">
        <v>150.03718035</v>
      </c>
      <c r="F325" s="84">
        <v>150.03718035</v>
      </c>
    </row>
    <row r="326" spans="1:6" ht="12.75" customHeight="1" x14ac:dyDescent="0.2">
      <c r="A326" s="83" t="s">
        <v>165</v>
      </c>
      <c r="B326" s="83">
        <v>6</v>
      </c>
      <c r="C326" s="84">
        <v>804.63401784999996</v>
      </c>
      <c r="D326" s="84">
        <v>798.20983016000002</v>
      </c>
      <c r="E326" s="84">
        <v>148.13710055000001</v>
      </c>
      <c r="F326" s="84">
        <v>148.13710055000001</v>
      </c>
    </row>
    <row r="327" spans="1:6" ht="12.75" customHeight="1" x14ac:dyDescent="0.2">
      <c r="A327" s="83" t="s">
        <v>165</v>
      </c>
      <c r="B327" s="83">
        <v>7</v>
      </c>
      <c r="C327" s="84">
        <v>776.85650467999994</v>
      </c>
      <c r="D327" s="84">
        <v>770.24918258000002</v>
      </c>
      <c r="E327" s="84">
        <v>142.94797721</v>
      </c>
      <c r="F327" s="84">
        <v>142.94797721</v>
      </c>
    </row>
    <row r="328" spans="1:6" ht="12.75" customHeight="1" x14ac:dyDescent="0.2">
      <c r="A328" s="83" t="s">
        <v>165</v>
      </c>
      <c r="B328" s="83">
        <v>8</v>
      </c>
      <c r="C328" s="84">
        <v>731.69895965000001</v>
      </c>
      <c r="D328" s="84">
        <v>725.63700098000004</v>
      </c>
      <c r="E328" s="84">
        <v>134.66855118999999</v>
      </c>
      <c r="F328" s="84">
        <v>134.66855118999999</v>
      </c>
    </row>
    <row r="329" spans="1:6" ht="12.75" customHeight="1" x14ac:dyDescent="0.2">
      <c r="A329" s="83" t="s">
        <v>165</v>
      </c>
      <c r="B329" s="83">
        <v>9</v>
      </c>
      <c r="C329" s="84">
        <v>704.13774566999996</v>
      </c>
      <c r="D329" s="84">
        <v>701.94829619999996</v>
      </c>
      <c r="E329" s="84">
        <v>130.27224347000001</v>
      </c>
      <c r="F329" s="84">
        <v>130.27224347000001</v>
      </c>
    </row>
    <row r="330" spans="1:6" ht="12.75" customHeight="1" x14ac:dyDescent="0.2">
      <c r="A330" s="83" t="s">
        <v>165</v>
      </c>
      <c r="B330" s="83">
        <v>10</v>
      </c>
      <c r="C330" s="84">
        <v>720.19789126000001</v>
      </c>
      <c r="D330" s="84">
        <v>712.82695426999999</v>
      </c>
      <c r="E330" s="84">
        <v>132.29117733999999</v>
      </c>
      <c r="F330" s="84">
        <v>132.29117733999999</v>
      </c>
    </row>
    <row r="331" spans="1:6" ht="12.75" customHeight="1" x14ac:dyDescent="0.2">
      <c r="A331" s="83" t="s">
        <v>165</v>
      </c>
      <c r="B331" s="83">
        <v>11</v>
      </c>
      <c r="C331" s="84">
        <v>730.67588664000004</v>
      </c>
      <c r="D331" s="84">
        <v>722.62340957000004</v>
      </c>
      <c r="E331" s="84">
        <v>134.10926881</v>
      </c>
      <c r="F331" s="84">
        <v>134.10926881</v>
      </c>
    </row>
    <row r="332" spans="1:6" ht="12.75" customHeight="1" x14ac:dyDescent="0.2">
      <c r="A332" s="83" t="s">
        <v>165</v>
      </c>
      <c r="B332" s="83">
        <v>12</v>
      </c>
      <c r="C332" s="84">
        <v>722.49925779</v>
      </c>
      <c r="D332" s="84">
        <v>713.07921464000003</v>
      </c>
      <c r="E332" s="84">
        <v>132.33799350000001</v>
      </c>
      <c r="F332" s="84">
        <v>132.33799350000001</v>
      </c>
    </row>
    <row r="333" spans="1:6" ht="12.75" customHeight="1" x14ac:dyDescent="0.2">
      <c r="A333" s="83" t="s">
        <v>165</v>
      </c>
      <c r="B333" s="83">
        <v>13</v>
      </c>
      <c r="C333" s="84">
        <v>672.26358527000002</v>
      </c>
      <c r="D333" s="84">
        <v>667.16698952000002</v>
      </c>
      <c r="E333" s="84">
        <v>123.81729675</v>
      </c>
      <c r="F333" s="84">
        <v>123.81729675</v>
      </c>
    </row>
    <row r="334" spans="1:6" ht="12.75" customHeight="1" x14ac:dyDescent="0.2">
      <c r="A334" s="83" t="s">
        <v>165</v>
      </c>
      <c r="B334" s="83">
        <v>14</v>
      </c>
      <c r="C334" s="84">
        <v>636.73055292000004</v>
      </c>
      <c r="D334" s="84">
        <v>631.24161349999997</v>
      </c>
      <c r="E334" s="84">
        <v>117.15002602</v>
      </c>
      <c r="F334" s="84">
        <v>117.15002602</v>
      </c>
    </row>
    <row r="335" spans="1:6" ht="12.75" customHeight="1" x14ac:dyDescent="0.2">
      <c r="A335" s="83" t="s">
        <v>165</v>
      </c>
      <c r="B335" s="83">
        <v>15</v>
      </c>
      <c r="C335" s="84">
        <v>629.68209692999994</v>
      </c>
      <c r="D335" s="84">
        <v>625.87275719000002</v>
      </c>
      <c r="E335" s="84">
        <v>116.15363788000001</v>
      </c>
      <c r="F335" s="84">
        <v>116.15363788000001</v>
      </c>
    </row>
    <row r="336" spans="1:6" ht="12.75" customHeight="1" x14ac:dyDescent="0.2">
      <c r="A336" s="83" t="s">
        <v>165</v>
      </c>
      <c r="B336" s="83">
        <v>16</v>
      </c>
      <c r="C336" s="84">
        <v>632.48866409000004</v>
      </c>
      <c r="D336" s="84">
        <v>630.35680409999998</v>
      </c>
      <c r="E336" s="84">
        <v>116.98581719000001</v>
      </c>
      <c r="F336" s="84">
        <v>116.98581719000001</v>
      </c>
    </row>
    <row r="337" spans="1:6" ht="12.75" customHeight="1" x14ac:dyDescent="0.2">
      <c r="A337" s="83" t="s">
        <v>165</v>
      </c>
      <c r="B337" s="83">
        <v>17</v>
      </c>
      <c r="C337" s="84">
        <v>627.71407427999998</v>
      </c>
      <c r="D337" s="84">
        <v>623.44771797999999</v>
      </c>
      <c r="E337" s="84">
        <v>115.70358294</v>
      </c>
      <c r="F337" s="84">
        <v>115.70358294</v>
      </c>
    </row>
    <row r="338" spans="1:6" ht="12.75" customHeight="1" x14ac:dyDescent="0.2">
      <c r="A338" s="83" t="s">
        <v>165</v>
      </c>
      <c r="B338" s="83">
        <v>18</v>
      </c>
      <c r="C338" s="84">
        <v>636.70152193000001</v>
      </c>
      <c r="D338" s="84">
        <v>631.66021235000005</v>
      </c>
      <c r="E338" s="84">
        <v>117.22771238</v>
      </c>
      <c r="F338" s="84">
        <v>117.22771238</v>
      </c>
    </row>
    <row r="339" spans="1:6" ht="12.75" customHeight="1" x14ac:dyDescent="0.2">
      <c r="A339" s="83" t="s">
        <v>165</v>
      </c>
      <c r="B339" s="83">
        <v>19</v>
      </c>
      <c r="C339" s="84">
        <v>649.69239230000005</v>
      </c>
      <c r="D339" s="84">
        <v>644.43720753000002</v>
      </c>
      <c r="E339" s="84">
        <v>119.59895231</v>
      </c>
      <c r="F339" s="84">
        <v>119.59895231</v>
      </c>
    </row>
    <row r="340" spans="1:6" ht="12.75" customHeight="1" x14ac:dyDescent="0.2">
      <c r="A340" s="83" t="s">
        <v>165</v>
      </c>
      <c r="B340" s="83">
        <v>20</v>
      </c>
      <c r="C340" s="84">
        <v>611.74552247999998</v>
      </c>
      <c r="D340" s="84">
        <v>606.59137364000003</v>
      </c>
      <c r="E340" s="84">
        <v>112.57527020000001</v>
      </c>
      <c r="F340" s="84">
        <v>112.57527020000001</v>
      </c>
    </row>
    <row r="341" spans="1:6" ht="12.75" customHeight="1" x14ac:dyDescent="0.2">
      <c r="A341" s="83" t="s">
        <v>165</v>
      </c>
      <c r="B341" s="83">
        <v>21</v>
      </c>
      <c r="C341" s="84">
        <v>606.50003741</v>
      </c>
      <c r="D341" s="84">
        <v>601.39807259999998</v>
      </c>
      <c r="E341" s="84">
        <v>111.61146278</v>
      </c>
      <c r="F341" s="84">
        <v>111.61146278</v>
      </c>
    </row>
    <row r="342" spans="1:6" ht="12.75" customHeight="1" x14ac:dyDescent="0.2">
      <c r="A342" s="83" t="s">
        <v>165</v>
      </c>
      <c r="B342" s="83">
        <v>22</v>
      </c>
      <c r="C342" s="84">
        <v>627.82355872999995</v>
      </c>
      <c r="D342" s="84">
        <v>623.60361765000005</v>
      </c>
      <c r="E342" s="84">
        <v>115.73251584</v>
      </c>
      <c r="F342" s="84">
        <v>115.73251584</v>
      </c>
    </row>
    <row r="343" spans="1:6" ht="12.75" customHeight="1" x14ac:dyDescent="0.2">
      <c r="A343" s="83" t="s">
        <v>165</v>
      </c>
      <c r="B343" s="83">
        <v>23</v>
      </c>
      <c r="C343" s="84">
        <v>650.33788087000005</v>
      </c>
      <c r="D343" s="84">
        <v>645.71777566000003</v>
      </c>
      <c r="E343" s="84">
        <v>119.83660868</v>
      </c>
      <c r="F343" s="84">
        <v>119.83660868</v>
      </c>
    </row>
    <row r="344" spans="1:6" ht="12.75" customHeight="1" x14ac:dyDescent="0.2">
      <c r="A344" s="83" t="s">
        <v>165</v>
      </c>
      <c r="B344" s="83">
        <v>24</v>
      </c>
      <c r="C344" s="84">
        <v>694.28648734000001</v>
      </c>
      <c r="D344" s="84">
        <v>688.35865907000004</v>
      </c>
      <c r="E344" s="84">
        <v>127.75018803</v>
      </c>
      <c r="F344" s="84">
        <v>127.75018803</v>
      </c>
    </row>
    <row r="345" spans="1:6" ht="12.75" customHeight="1" x14ac:dyDescent="0.2">
      <c r="A345" s="83" t="s">
        <v>166</v>
      </c>
      <c r="B345" s="83">
        <v>1</v>
      </c>
      <c r="C345" s="84">
        <v>716.50944329000004</v>
      </c>
      <c r="D345" s="84">
        <v>710.57804372999999</v>
      </c>
      <c r="E345" s="84">
        <v>131.87380954</v>
      </c>
      <c r="F345" s="84">
        <v>131.87380954</v>
      </c>
    </row>
    <row r="346" spans="1:6" ht="12.75" customHeight="1" x14ac:dyDescent="0.2">
      <c r="A346" s="83" t="s">
        <v>166</v>
      </c>
      <c r="B346" s="83">
        <v>2</v>
      </c>
      <c r="C346" s="84">
        <v>759.36418921999996</v>
      </c>
      <c r="D346" s="84">
        <v>753.04690699000002</v>
      </c>
      <c r="E346" s="84">
        <v>139.75546424000001</v>
      </c>
      <c r="F346" s="84">
        <v>139.75546424000001</v>
      </c>
    </row>
    <row r="347" spans="1:6" ht="12.75" customHeight="1" x14ac:dyDescent="0.2">
      <c r="A347" s="83" t="s">
        <v>166</v>
      </c>
      <c r="B347" s="83">
        <v>3</v>
      </c>
      <c r="C347" s="84">
        <v>770.03116296999997</v>
      </c>
      <c r="D347" s="84">
        <v>762.10502187999998</v>
      </c>
      <c r="E347" s="84">
        <v>141.43652958000001</v>
      </c>
      <c r="F347" s="84">
        <v>141.43652958000001</v>
      </c>
    </row>
    <row r="348" spans="1:6" ht="12.75" customHeight="1" x14ac:dyDescent="0.2">
      <c r="A348" s="83" t="s">
        <v>166</v>
      </c>
      <c r="B348" s="83">
        <v>4</v>
      </c>
      <c r="C348" s="84">
        <v>737.67048533000002</v>
      </c>
      <c r="D348" s="84">
        <v>731.36492742999997</v>
      </c>
      <c r="E348" s="84">
        <v>135.73157796000001</v>
      </c>
      <c r="F348" s="84">
        <v>135.73157796000001</v>
      </c>
    </row>
    <row r="349" spans="1:6" ht="12.75" customHeight="1" x14ac:dyDescent="0.2">
      <c r="A349" s="83" t="s">
        <v>166</v>
      </c>
      <c r="B349" s="83">
        <v>5</v>
      </c>
      <c r="C349" s="84">
        <v>741.54531200999998</v>
      </c>
      <c r="D349" s="84">
        <v>735.54627603999995</v>
      </c>
      <c r="E349" s="84">
        <v>136.50758051</v>
      </c>
      <c r="F349" s="84">
        <v>136.50758051</v>
      </c>
    </row>
    <row r="350" spans="1:6" ht="12.75" customHeight="1" x14ac:dyDescent="0.2">
      <c r="A350" s="83" t="s">
        <v>166</v>
      </c>
      <c r="B350" s="83">
        <v>6</v>
      </c>
      <c r="C350" s="84">
        <v>739.93907511999998</v>
      </c>
      <c r="D350" s="84">
        <v>734.03446547999999</v>
      </c>
      <c r="E350" s="84">
        <v>136.22700863</v>
      </c>
      <c r="F350" s="84">
        <v>136.22700863</v>
      </c>
    </row>
    <row r="351" spans="1:6" ht="12.75" customHeight="1" x14ac:dyDescent="0.2">
      <c r="A351" s="83" t="s">
        <v>166</v>
      </c>
      <c r="B351" s="83">
        <v>7</v>
      </c>
      <c r="C351" s="84">
        <v>743.90418027999999</v>
      </c>
      <c r="D351" s="84">
        <v>737.86346431000004</v>
      </c>
      <c r="E351" s="84">
        <v>136.93761975000001</v>
      </c>
      <c r="F351" s="84">
        <v>136.93761975000001</v>
      </c>
    </row>
    <row r="352" spans="1:6" ht="12.75" customHeight="1" x14ac:dyDescent="0.2">
      <c r="A352" s="83" t="s">
        <v>166</v>
      </c>
      <c r="B352" s="83">
        <v>8</v>
      </c>
      <c r="C352" s="84">
        <v>716.35635950999995</v>
      </c>
      <c r="D352" s="84">
        <v>713.63960067000005</v>
      </c>
      <c r="E352" s="84">
        <v>132.44199368</v>
      </c>
      <c r="F352" s="84">
        <v>132.44199368</v>
      </c>
    </row>
    <row r="353" spans="1:6" ht="12.75" customHeight="1" x14ac:dyDescent="0.2">
      <c r="A353" s="83" t="s">
        <v>166</v>
      </c>
      <c r="B353" s="83">
        <v>9</v>
      </c>
      <c r="C353" s="84">
        <v>690.13937452000005</v>
      </c>
      <c r="D353" s="84">
        <v>684.12011713000004</v>
      </c>
      <c r="E353" s="84">
        <v>126.96357116999999</v>
      </c>
      <c r="F353" s="84">
        <v>126.96357116999999</v>
      </c>
    </row>
    <row r="354" spans="1:6" ht="12.75" customHeight="1" x14ac:dyDescent="0.2">
      <c r="A354" s="83" t="s">
        <v>166</v>
      </c>
      <c r="B354" s="83">
        <v>10</v>
      </c>
      <c r="C354" s="84">
        <v>674.87314888000003</v>
      </c>
      <c r="D354" s="84">
        <v>669.64671148000002</v>
      </c>
      <c r="E354" s="84">
        <v>124.27750008</v>
      </c>
      <c r="F354" s="84">
        <v>124.27750008</v>
      </c>
    </row>
    <row r="355" spans="1:6" ht="12.75" customHeight="1" x14ac:dyDescent="0.2">
      <c r="A355" s="83" t="s">
        <v>166</v>
      </c>
      <c r="B355" s="83">
        <v>11</v>
      </c>
      <c r="C355" s="84">
        <v>671.34063564999997</v>
      </c>
      <c r="D355" s="84">
        <v>663.93953500999999</v>
      </c>
      <c r="E355" s="84">
        <v>123.21832422999999</v>
      </c>
      <c r="F355" s="84">
        <v>123.21832422999999</v>
      </c>
    </row>
    <row r="356" spans="1:6" ht="12.75" customHeight="1" x14ac:dyDescent="0.2">
      <c r="A356" s="83" t="s">
        <v>166</v>
      </c>
      <c r="B356" s="83">
        <v>12</v>
      </c>
      <c r="C356" s="84">
        <v>682.68442223</v>
      </c>
      <c r="D356" s="84">
        <v>676.78397184999994</v>
      </c>
      <c r="E356" s="84">
        <v>125.60208043</v>
      </c>
      <c r="F356" s="84">
        <v>125.60208043</v>
      </c>
    </row>
    <row r="357" spans="1:6" ht="12.75" customHeight="1" x14ac:dyDescent="0.2">
      <c r="A357" s="83" t="s">
        <v>166</v>
      </c>
      <c r="B357" s="83">
        <v>13</v>
      </c>
      <c r="C357" s="84">
        <v>653.33087454999998</v>
      </c>
      <c r="D357" s="84">
        <v>648.17547207999996</v>
      </c>
      <c r="E357" s="84">
        <v>120.29272435999999</v>
      </c>
      <c r="F357" s="84">
        <v>120.29272435999999</v>
      </c>
    </row>
    <row r="358" spans="1:6" ht="12.75" customHeight="1" x14ac:dyDescent="0.2">
      <c r="A358" s="83" t="s">
        <v>166</v>
      </c>
      <c r="B358" s="83">
        <v>14</v>
      </c>
      <c r="C358" s="84">
        <v>645.27588175000005</v>
      </c>
      <c r="D358" s="84">
        <v>640.41689813999994</v>
      </c>
      <c r="E358" s="84">
        <v>118.8528365</v>
      </c>
      <c r="F358" s="84">
        <v>118.8528365</v>
      </c>
    </row>
    <row r="359" spans="1:6" ht="12.75" customHeight="1" x14ac:dyDescent="0.2">
      <c r="A359" s="83" t="s">
        <v>166</v>
      </c>
      <c r="B359" s="83">
        <v>15</v>
      </c>
      <c r="C359" s="84">
        <v>634.11434369999995</v>
      </c>
      <c r="D359" s="84">
        <v>630.24371732999998</v>
      </c>
      <c r="E359" s="84">
        <v>116.96482979</v>
      </c>
      <c r="F359" s="84">
        <v>116.96482979</v>
      </c>
    </row>
    <row r="360" spans="1:6" ht="12.75" customHeight="1" x14ac:dyDescent="0.2">
      <c r="A360" s="83" t="s">
        <v>166</v>
      </c>
      <c r="B360" s="83">
        <v>16</v>
      </c>
      <c r="C360" s="84">
        <v>639.04321658000003</v>
      </c>
      <c r="D360" s="84">
        <v>634.71311396999999</v>
      </c>
      <c r="E360" s="84">
        <v>117.79429021</v>
      </c>
      <c r="F360" s="84">
        <v>117.79429021</v>
      </c>
    </row>
    <row r="361" spans="1:6" ht="12.75" customHeight="1" x14ac:dyDescent="0.2">
      <c r="A361" s="83" t="s">
        <v>166</v>
      </c>
      <c r="B361" s="83">
        <v>17</v>
      </c>
      <c r="C361" s="84">
        <v>632.88702216000001</v>
      </c>
      <c r="D361" s="84">
        <v>627.42539984999996</v>
      </c>
      <c r="E361" s="84">
        <v>116.44178764999999</v>
      </c>
      <c r="F361" s="84">
        <v>116.44178764999999</v>
      </c>
    </row>
    <row r="362" spans="1:6" ht="12.75" customHeight="1" x14ac:dyDescent="0.2">
      <c r="A362" s="83" t="s">
        <v>166</v>
      </c>
      <c r="B362" s="83">
        <v>18</v>
      </c>
      <c r="C362" s="84">
        <v>634.86223815999995</v>
      </c>
      <c r="D362" s="84">
        <v>632.88488135</v>
      </c>
      <c r="E362" s="84">
        <v>117.45499461999999</v>
      </c>
      <c r="F362" s="84">
        <v>117.45499461999999</v>
      </c>
    </row>
    <row r="363" spans="1:6" ht="12.75" customHeight="1" x14ac:dyDescent="0.2">
      <c r="A363" s="83" t="s">
        <v>166</v>
      </c>
      <c r="B363" s="83">
        <v>19</v>
      </c>
      <c r="C363" s="84">
        <v>655.51476387000002</v>
      </c>
      <c r="D363" s="84">
        <v>653.06144694</v>
      </c>
      <c r="E363" s="84">
        <v>121.19949613999999</v>
      </c>
      <c r="F363" s="84">
        <v>121.19949613999999</v>
      </c>
    </row>
    <row r="364" spans="1:6" ht="12.75" customHeight="1" x14ac:dyDescent="0.2">
      <c r="A364" s="83" t="s">
        <v>166</v>
      </c>
      <c r="B364" s="83">
        <v>20</v>
      </c>
      <c r="C364" s="84">
        <v>599.09694090000005</v>
      </c>
      <c r="D364" s="84">
        <v>596.16123078999999</v>
      </c>
      <c r="E364" s="84">
        <v>110.63957477</v>
      </c>
      <c r="F364" s="84">
        <v>110.63957477</v>
      </c>
    </row>
    <row r="365" spans="1:6" ht="12.75" customHeight="1" x14ac:dyDescent="0.2">
      <c r="A365" s="83" t="s">
        <v>166</v>
      </c>
      <c r="B365" s="83">
        <v>21</v>
      </c>
      <c r="C365" s="84">
        <v>606.07007913999996</v>
      </c>
      <c r="D365" s="84">
        <v>599.09651972999995</v>
      </c>
      <c r="E365" s="84">
        <v>111.18432525999999</v>
      </c>
      <c r="F365" s="84">
        <v>111.18432525999999</v>
      </c>
    </row>
    <row r="366" spans="1:6" ht="12.75" customHeight="1" x14ac:dyDescent="0.2">
      <c r="A366" s="83" t="s">
        <v>166</v>
      </c>
      <c r="B366" s="83">
        <v>22</v>
      </c>
      <c r="C366" s="84">
        <v>626.38587733999998</v>
      </c>
      <c r="D366" s="84">
        <v>621.57775521999997</v>
      </c>
      <c r="E366" s="84">
        <v>115.35654278</v>
      </c>
      <c r="F366" s="84">
        <v>115.35654278</v>
      </c>
    </row>
    <row r="367" spans="1:6" ht="12.75" customHeight="1" x14ac:dyDescent="0.2">
      <c r="A367" s="83" t="s">
        <v>166</v>
      </c>
      <c r="B367" s="83">
        <v>23</v>
      </c>
      <c r="C367" s="84">
        <v>645.45041579999997</v>
      </c>
      <c r="D367" s="84">
        <v>639.92444952999995</v>
      </c>
      <c r="E367" s="84">
        <v>118.7614446</v>
      </c>
      <c r="F367" s="84">
        <v>118.7614446</v>
      </c>
    </row>
    <row r="368" spans="1:6" ht="12.75" customHeight="1" x14ac:dyDescent="0.2">
      <c r="A368" s="83" t="s">
        <v>166</v>
      </c>
      <c r="B368" s="83">
        <v>24</v>
      </c>
      <c r="C368" s="84">
        <v>677.00432366999996</v>
      </c>
      <c r="D368" s="84">
        <v>671.07373619999998</v>
      </c>
      <c r="E368" s="84">
        <v>124.54233684</v>
      </c>
      <c r="F368" s="84">
        <v>124.54233684</v>
      </c>
    </row>
    <row r="369" spans="1:6" ht="12.75" customHeight="1" x14ac:dyDescent="0.2">
      <c r="A369" s="83" t="s">
        <v>167</v>
      </c>
      <c r="B369" s="83">
        <v>1</v>
      </c>
      <c r="C369" s="84">
        <v>741.70313894000003</v>
      </c>
      <c r="D369" s="84">
        <v>735.51787801</v>
      </c>
      <c r="E369" s="84">
        <v>136.50231020999999</v>
      </c>
      <c r="F369" s="84">
        <v>136.50231020999999</v>
      </c>
    </row>
    <row r="370" spans="1:6" ht="12.75" customHeight="1" x14ac:dyDescent="0.2">
      <c r="A370" s="83" t="s">
        <v>167</v>
      </c>
      <c r="B370" s="83">
        <v>2</v>
      </c>
      <c r="C370" s="84">
        <v>784.05347511000002</v>
      </c>
      <c r="D370" s="84">
        <v>778.96477042000004</v>
      </c>
      <c r="E370" s="84">
        <v>144.56547409000001</v>
      </c>
      <c r="F370" s="84">
        <v>144.56547409000001</v>
      </c>
    </row>
    <row r="371" spans="1:6" ht="12.75" customHeight="1" x14ac:dyDescent="0.2">
      <c r="A371" s="83" t="s">
        <v>167</v>
      </c>
      <c r="B371" s="83">
        <v>3</v>
      </c>
      <c r="C371" s="84">
        <v>807.79178780999996</v>
      </c>
      <c r="D371" s="84">
        <v>800.83285570999999</v>
      </c>
      <c r="E371" s="84">
        <v>148.62389911</v>
      </c>
      <c r="F371" s="84">
        <v>148.62389911</v>
      </c>
    </row>
    <row r="372" spans="1:6" ht="12.75" customHeight="1" x14ac:dyDescent="0.2">
      <c r="A372" s="83" t="s">
        <v>167</v>
      </c>
      <c r="B372" s="83">
        <v>4</v>
      </c>
      <c r="C372" s="84">
        <v>818.50122755999996</v>
      </c>
      <c r="D372" s="84">
        <v>814.35723507</v>
      </c>
      <c r="E372" s="84">
        <v>151.13384357999999</v>
      </c>
      <c r="F372" s="84">
        <v>151.13384357999999</v>
      </c>
    </row>
    <row r="373" spans="1:6" ht="12.75" customHeight="1" x14ac:dyDescent="0.2">
      <c r="A373" s="83" t="s">
        <v>167</v>
      </c>
      <c r="B373" s="83">
        <v>5</v>
      </c>
      <c r="C373" s="84">
        <v>820.88837595999996</v>
      </c>
      <c r="D373" s="84">
        <v>815.40921968999999</v>
      </c>
      <c r="E373" s="84">
        <v>151.32907789999999</v>
      </c>
      <c r="F373" s="84">
        <v>151.32907789999999</v>
      </c>
    </row>
    <row r="374" spans="1:6" ht="12.75" customHeight="1" x14ac:dyDescent="0.2">
      <c r="A374" s="83" t="s">
        <v>167</v>
      </c>
      <c r="B374" s="83">
        <v>6</v>
      </c>
      <c r="C374" s="84">
        <v>802.13294287999997</v>
      </c>
      <c r="D374" s="84">
        <v>798.94994916999997</v>
      </c>
      <c r="E374" s="84">
        <v>148.27445677</v>
      </c>
      <c r="F374" s="84">
        <v>148.27445677</v>
      </c>
    </row>
    <row r="375" spans="1:6" ht="12.75" customHeight="1" x14ac:dyDescent="0.2">
      <c r="A375" s="83" t="s">
        <v>167</v>
      </c>
      <c r="B375" s="83">
        <v>7</v>
      </c>
      <c r="C375" s="84">
        <v>764.64134732000002</v>
      </c>
      <c r="D375" s="84">
        <v>758.19504441000004</v>
      </c>
      <c r="E375" s="84">
        <v>140.71088990000001</v>
      </c>
      <c r="F375" s="84">
        <v>140.71088990000001</v>
      </c>
    </row>
    <row r="376" spans="1:6" ht="12.75" customHeight="1" x14ac:dyDescent="0.2">
      <c r="A376" s="83" t="s">
        <v>167</v>
      </c>
      <c r="B376" s="83">
        <v>8</v>
      </c>
      <c r="C376" s="84">
        <v>753.21307049999996</v>
      </c>
      <c r="D376" s="84">
        <v>746.79254747000004</v>
      </c>
      <c r="E376" s="84">
        <v>138.59473851999999</v>
      </c>
      <c r="F376" s="84">
        <v>138.59473851999999</v>
      </c>
    </row>
    <row r="377" spans="1:6" ht="12.75" customHeight="1" x14ac:dyDescent="0.2">
      <c r="A377" s="83" t="s">
        <v>167</v>
      </c>
      <c r="B377" s="83">
        <v>9</v>
      </c>
      <c r="C377" s="84">
        <v>726.48669786999994</v>
      </c>
      <c r="D377" s="84">
        <v>725.24959626999998</v>
      </c>
      <c r="E377" s="84">
        <v>134.59665405000001</v>
      </c>
      <c r="F377" s="84">
        <v>134.59665405000001</v>
      </c>
    </row>
    <row r="378" spans="1:6" ht="12.75" customHeight="1" x14ac:dyDescent="0.2">
      <c r="A378" s="83" t="s">
        <v>167</v>
      </c>
      <c r="B378" s="83">
        <v>10</v>
      </c>
      <c r="C378" s="84">
        <v>717.41079385</v>
      </c>
      <c r="D378" s="84">
        <v>711.55656081999996</v>
      </c>
      <c r="E378" s="84">
        <v>132.05540926</v>
      </c>
      <c r="F378" s="84">
        <v>132.05540926</v>
      </c>
    </row>
    <row r="379" spans="1:6" ht="12.75" customHeight="1" x14ac:dyDescent="0.2">
      <c r="A379" s="83" t="s">
        <v>167</v>
      </c>
      <c r="B379" s="83">
        <v>11</v>
      </c>
      <c r="C379" s="84">
        <v>723.97510323999995</v>
      </c>
      <c r="D379" s="84">
        <v>715.56148884000004</v>
      </c>
      <c r="E379" s="84">
        <v>132.79867049000001</v>
      </c>
      <c r="F379" s="84">
        <v>132.79867049000001</v>
      </c>
    </row>
    <row r="380" spans="1:6" ht="12.75" customHeight="1" x14ac:dyDescent="0.2">
      <c r="A380" s="83" t="s">
        <v>167</v>
      </c>
      <c r="B380" s="83">
        <v>12</v>
      </c>
      <c r="C380" s="84">
        <v>736.47332784000002</v>
      </c>
      <c r="D380" s="84">
        <v>730.29317045000005</v>
      </c>
      <c r="E380" s="84">
        <v>135.53267416</v>
      </c>
      <c r="F380" s="84">
        <v>135.53267416</v>
      </c>
    </row>
    <row r="381" spans="1:6" ht="12.75" customHeight="1" x14ac:dyDescent="0.2">
      <c r="A381" s="83" t="s">
        <v>167</v>
      </c>
      <c r="B381" s="83">
        <v>13</v>
      </c>
      <c r="C381" s="84">
        <v>691.34587925000005</v>
      </c>
      <c r="D381" s="84">
        <v>691.02121007999995</v>
      </c>
      <c r="E381" s="84">
        <v>128.24432200000001</v>
      </c>
      <c r="F381" s="84">
        <v>128.24432200000001</v>
      </c>
    </row>
    <row r="382" spans="1:6" ht="12.75" customHeight="1" x14ac:dyDescent="0.2">
      <c r="A382" s="83" t="s">
        <v>167</v>
      </c>
      <c r="B382" s="83">
        <v>14</v>
      </c>
      <c r="C382" s="84">
        <v>679.55792784000005</v>
      </c>
      <c r="D382" s="84">
        <v>674.06679247</v>
      </c>
      <c r="E382" s="84">
        <v>125.09780816999999</v>
      </c>
      <c r="F382" s="84">
        <v>125.09780816999999</v>
      </c>
    </row>
    <row r="383" spans="1:6" ht="12.75" customHeight="1" x14ac:dyDescent="0.2">
      <c r="A383" s="83" t="s">
        <v>167</v>
      </c>
      <c r="B383" s="83">
        <v>15</v>
      </c>
      <c r="C383" s="84">
        <v>669.25740857000005</v>
      </c>
      <c r="D383" s="84">
        <v>664.89804436999998</v>
      </c>
      <c r="E383" s="84">
        <v>123.39621079</v>
      </c>
      <c r="F383" s="84">
        <v>123.39621079</v>
      </c>
    </row>
    <row r="384" spans="1:6" ht="12.75" customHeight="1" x14ac:dyDescent="0.2">
      <c r="A384" s="83" t="s">
        <v>167</v>
      </c>
      <c r="B384" s="83">
        <v>16</v>
      </c>
      <c r="C384" s="84">
        <v>664.76038235999999</v>
      </c>
      <c r="D384" s="84">
        <v>660.15059524000003</v>
      </c>
      <c r="E384" s="84">
        <v>122.51514752999999</v>
      </c>
      <c r="F384" s="84">
        <v>122.51514752999999</v>
      </c>
    </row>
    <row r="385" spans="1:6" ht="12.75" customHeight="1" x14ac:dyDescent="0.2">
      <c r="A385" s="83" t="s">
        <v>167</v>
      </c>
      <c r="B385" s="83">
        <v>17</v>
      </c>
      <c r="C385" s="84">
        <v>662.08211410000001</v>
      </c>
      <c r="D385" s="84">
        <v>656.95074633000002</v>
      </c>
      <c r="E385" s="84">
        <v>121.92129824</v>
      </c>
      <c r="F385" s="84">
        <v>121.92129824</v>
      </c>
    </row>
    <row r="386" spans="1:6" ht="12.75" customHeight="1" x14ac:dyDescent="0.2">
      <c r="A386" s="83" t="s">
        <v>167</v>
      </c>
      <c r="B386" s="83">
        <v>18</v>
      </c>
      <c r="C386" s="84">
        <v>667.69892541000002</v>
      </c>
      <c r="D386" s="84">
        <v>663.03637790000005</v>
      </c>
      <c r="E386" s="84">
        <v>123.05071031</v>
      </c>
      <c r="F386" s="84">
        <v>123.05071031</v>
      </c>
    </row>
    <row r="387" spans="1:6" ht="12.75" customHeight="1" x14ac:dyDescent="0.2">
      <c r="A387" s="83" t="s">
        <v>167</v>
      </c>
      <c r="B387" s="83">
        <v>19</v>
      </c>
      <c r="C387" s="84">
        <v>686.1905835</v>
      </c>
      <c r="D387" s="84">
        <v>681.06445599000006</v>
      </c>
      <c r="E387" s="84">
        <v>126.39648121</v>
      </c>
      <c r="F387" s="84">
        <v>126.39648121</v>
      </c>
    </row>
    <row r="388" spans="1:6" ht="12.75" customHeight="1" x14ac:dyDescent="0.2">
      <c r="A388" s="83" t="s">
        <v>167</v>
      </c>
      <c r="B388" s="83">
        <v>20</v>
      </c>
      <c r="C388" s="84">
        <v>629.31380998999998</v>
      </c>
      <c r="D388" s="84">
        <v>627.98078055999997</v>
      </c>
      <c r="E388" s="84">
        <v>116.54485889999999</v>
      </c>
      <c r="F388" s="84">
        <v>116.54485889999999</v>
      </c>
    </row>
    <row r="389" spans="1:6" ht="12.75" customHeight="1" x14ac:dyDescent="0.2">
      <c r="A389" s="83" t="s">
        <v>167</v>
      </c>
      <c r="B389" s="83">
        <v>21</v>
      </c>
      <c r="C389" s="84">
        <v>638.27429264</v>
      </c>
      <c r="D389" s="84">
        <v>630.80575951000003</v>
      </c>
      <c r="E389" s="84">
        <v>117.06913733</v>
      </c>
      <c r="F389" s="84">
        <v>117.06913733</v>
      </c>
    </row>
    <row r="390" spans="1:6" ht="12.75" customHeight="1" x14ac:dyDescent="0.2">
      <c r="A390" s="83" t="s">
        <v>167</v>
      </c>
      <c r="B390" s="83">
        <v>22</v>
      </c>
      <c r="C390" s="84">
        <v>652.89577635000001</v>
      </c>
      <c r="D390" s="84">
        <v>647.49155151000002</v>
      </c>
      <c r="E390" s="84">
        <v>120.16579781999999</v>
      </c>
      <c r="F390" s="84">
        <v>120.16579781999999</v>
      </c>
    </row>
    <row r="391" spans="1:6" ht="12.75" customHeight="1" x14ac:dyDescent="0.2">
      <c r="A391" s="83" t="s">
        <v>167</v>
      </c>
      <c r="B391" s="83">
        <v>23</v>
      </c>
      <c r="C391" s="84">
        <v>646.79170809000004</v>
      </c>
      <c r="D391" s="84">
        <v>640.11644380999996</v>
      </c>
      <c r="E391" s="84">
        <v>118.79707618</v>
      </c>
      <c r="F391" s="84">
        <v>118.79707618</v>
      </c>
    </row>
    <row r="392" spans="1:6" ht="12.75" customHeight="1" x14ac:dyDescent="0.2">
      <c r="A392" s="83" t="s">
        <v>167</v>
      </c>
      <c r="B392" s="83">
        <v>24</v>
      </c>
      <c r="C392" s="84">
        <v>651.81510584</v>
      </c>
      <c r="D392" s="84">
        <v>651.59075230999997</v>
      </c>
      <c r="E392" s="84">
        <v>120.92655483</v>
      </c>
      <c r="F392" s="84">
        <v>120.92655483</v>
      </c>
    </row>
    <row r="393" spans="1:6" ht="12.75" customHeight="1" x14ac:dyDescent="0.2">
      <c r="A393" s="83" t="s">
        <v>168</v>
      </c>
      <c r="B393" s="83">
        <v>1</v>
      </c>
      <c r="C393" s="84">
        <v>811.34151050000003</v>
      </c>
      <c r="D393" s="84">
        <v>803.08183368000005</v>
      </c>
      <c r="E393" s="84">
        <v>149.04127944000001</v>
      </c>
      <c r="F393" s="84">
        <v>149.04127944000001</v>
      </c>
    </row>
    <row r="394" spans="1:6" ht="12.75" customHeight="1" x14ac:dyDescent="0.2">
      <c r="A394" s="83" t="s">
        <v>168</v>
      </c>
      <c r="B394" s="83">
        <v>2</v>
      </c>
      <c r="C394" s="84">
        <v>853.96400869000001</v>
      </c>
      <c r="D394" s="84">
        <v>845.47068950000005</v>
      </c>
      <c r="E394" s="84">
        <v>156.90808583</v>
      </c>
      <c r="F394" s="84">
        <v>156.90808583</v>
      </c>
    </row>
    <row r="395" spans="1:6" ht="12.75" customHeight="1" x14ac:dyDescent="0.2">
      <c r="A395" s="83" t="s">
        <v>168</v>
      </c>
      <c r="B395" s="83">
        <v>3</v>
      </c>
      <c r="C395" s="84">
        <v>870.01325715999997</v>
      </c>
      <c r="D395" s="84">
        <v>862.50438770000005</v>
      </c>
      <c r="E395" s="84">
        <v>160.06931308</v>
      </c>
      <c r="F395" s="84">
        <v>160.06931308</v>
      </c>
    </row>
    <row r="396" spans="1:6" ht="12.75" customHeight="1" x14ac:dyDescent="0.2">
      <c r="A396" s="83" t="s">
        <v>168</v>
      </c>
      <c r="B396" s="83">
        <v>4</v>
      </c>
      <c r="C396" s="84">
        <v>870.80798207999999</v>
      </c>
      <c r="D396" s="84">
        <v>869.83775843000001</v>
      </c>
      <c r="E396" s="84">
        <v>161.43028889999999</v>
      </c>
      <c r="F396" s="84">
        <v>161.43028889999999</v>
      </c>
    </row>
    <row r="397" spans="1:6" ht="12.75" customHeight="1" x14ac:dyDescent="0.2">
      <c r="A397" s="83" t="s">
        <v>168</v>
      </c>
      <c r="B397" s="83">
        <v>5</v>
      </c>
      <c r="C397" s="84">
        <v>867.47633469000004</v>
      </c>
      <c r="D397" s="84">
        <v>860.89598808999995</v>
      </c>
      <c r="E397" s="84">
        <v>159.77081555999999</v>
      </c>
      <c r="F397" s="84">
        <v>159.77081555999999</v>
      </c>
    </row>
    <row r="398" spans="1:6" ht="12.75" customHeight="1" x14ac:dyDescent="0.2">
      <c r="A398" s="83" t="s">
        <v>168</v>
      </c>
      <c r="B398" s="83">
        <v>6</v>
      </c>
      <c r="C398" s="84">
        <v>829.92483467</v>
      </c>
      <c r="D398" s="84">
        <v>826.67124725999997</v>
      </c>
      <c r="E398" s="84">
        <v>153.41916004000001</v>
      </c>
      <c r="F398" s="84">
        <v>153.41916004000001</v>
      </c>
    </row>
    <row r="399" spans="1:6" ht="12.75" customHeight="1" x14ac:dyDescent="0.2">
      <c r="A399" s="83" t="s">
        <v>168</v>
      </c>
      <c r="B399" s="83">
        <v>7</v>
      </c>
      <c r="C399" s="84">
        <v>769.51841562000004</v>
      </c>
      <c r="D399" s="84">
        <v>769.06241649000003</v>
      </c>
      <c r="E399" s="84">
        <v>142.72772925000001</v>
      </c>
      <c r="F399" s="84">
        <v>142.72772925000001</v>
      </c>
    </row>
    <row r="400" spans="1:6" ht="12.75" customHeight="1" x14ac:dyDescent="0.2">
      <c r="A400" s="83" t="s">
        <v>168</v>
      </c>
      <c r="B400" s="83">
        <v>8</v>
      </c>
      <c r="C400" s="84">
        <v>724.74834164000004</v>
      </c>
      <c r="D400" s="84">
        <v>721.92490211999996</v>
      </c>
      <c r="E400" s="84">
        <v>133.97963515000001</v>
      </c>
      <c r="F400" s="84">
        <v>133.97963515000001</v>
      </c>
    </row>
    <row r="401" spans="1:6" ht="12.75" customHeight="1" x14ac:dyDescent="0.2">
      <c r="A401" s="83" t="s">
        <v>168</v>
      </c>
      <c r="B401" s="83">
        <v>9</v>
      </c>
      <c r="C401" s="84">
        <v>721.50100426999995</v>
      </c>
      <c r="D401" s="84">
        <v>720.06919811</v>
      </c>
      <c r="E401" s="84">
        <v>133.63524122999999</v>
      </c>
      <c r="F401" s="84">
        <v>133.63524122999999</v>
      </c>
    </row>
    <row r="402" spans="1:6" ht="12.75" customHeight="1" x14ac:dyDescent="0.2">
      <c r="A402" s="83" t="s">
        <v>168</v>
      </c>
      <c r="B402" s="83">
        <v>10</v>
      </c>
      <c r="C402" s="84">
        <v>722.5633388</v>
      </c>
      <c r="D402" s="84">
        <v>718.67481222000004</v>
      </c>
      <c r="E402" s="84">
        <v>133.37646179999999</v>
      </c>
      <c r="F402" s="84">
        <v>133.37646179999999</v>
      </c>
    </row>
    <row r="403" spans="1:6" ht="12.75" customHeight="1" x14ac:dyDescent="0.2">
      <c r="A403" s="83" t="s">
        <v>168</v>
      </c>
      <c r="B403" s="83">
        <v>11</v>
      </c>
      <c r="C403" s="84">
        <v>744.63515442999994</v>
      </c>
      <c r="D403" s="84">
        <v>735.65729398999997</v>
      </c>
      <c r="E403" s="84">
        <v>136.52818396000001</v>
      </c>
      <c r="F403" s="84">
        <v>136.52818396000001</v>
      </c>
    </row>
    <row r="404" spans="1:6" ht="12.75" customHeight="1" x14ac:dyDescent="0.2">
      <c r="A404" s="83" t="s">
        <v>168</v>
      </c>
      <c r="B404" s="83">
        <v>12</v>
      </c>
      <c r="C404" s="84">
        <v>737.21877637</v>
      </c>
      <c r="D404" s="84">
        <v>736.87603360000003</v>
      </c>
      <c r="E404" s="84">
        <v>136.75436578</v>
      </c>
      <c r="F404" s="84">
        <v>136.75436578</v>
      </c>
    </row>
    <row r="405" spans="1:6" ht="12.75" customHeight="1" x14ac:dyDescent="0.2">
      <c r="A405" s="83" t="s">
        <v>168</v>
      </c>
      <c r="B405" s="83">
        <v>13</v>
      </c>
      <c r="C405" s="84">
        <v>715.80309509999995</v>
      </c>
      <c r="D405" s="84">
        <v>708.29169546000003</v>
      </c>
      <c r="E405" s="84">
        <v>131.44949378000001</v>
      </c>
      <c r="F405" s="84">
        <v>131.44949378000001</v>
      </c>
    </row>
    <row r="406" spans="1:6" ht="12.75" customHeight="1" x14ac:dyDescent="0.2">
      <c r="A406" s="83" t="s">
        <v>168</v>
      </c>
      <c r="B406" s="83">
        <v>14</v>
      </c>
      <c r="C406" s="84">
        <v>675.51376815000003</v>
      </c>
      <c r="D406" s="84">
        <v>673.96610747</v>
      </c>
      <c r="E406" s="84">
        <v>125.07912238</v>
      </c>
      <c r="F406" s="84">
        <v>125.07912238</v>
      </c>
    </row>
    <row r="407" spans="1:6" ht="12.75" customHeight="1" x14ac:dyDescent="0.2">
      <c r="A407" s="83" t="s">
        <v>168</v>
      </c>
      <c r="B407" s="83">
        <v>15</v>
      </c>
      <c r="C407" s="84">
        <v>690.95093039000005</v>
      </c>
      <c r="D407" s="84">
        <v>683.93723209999996</v>
      </c>
      <c r="E407" s="84">
        <v>126.92963014999999</v>
      </c>
      <c r="F407" s="84">
        <v>126.92963014999999</v>
      </c>
    </row>
    <row r="408" spans="1:6" ht="12.75" customHeight="1" x14ac:dyDescent="0.2">
      <c r="A408" s="83" t="s">
        <v>168</v>
      </c>
      <c r="B408" s="83">
        <v>16</v>
      </c>
      <c r="C408" s="84">
        <v>692.94882792999999</v>
      </c>
      <c r="D408" s="84">
        <v>690.35179911</v>
      </c>
      <c r="E408" s="84">
        <v>128.12008825000001</v>
      </c>
      <c r="F408" s="84">
        <v>128.12008825000001</v>
      </c>
    </row>
    <row r="409" spans="1:6" ht="12.75" customHeight="1" x14ac:dyDescent="0.2">
      <c r="A409" s="83" t="s">
        <v>168</v>
      </c>
      <c r="B409" s="83">
        <v>17</v>
      </c>
      <c r="C409" s="84">
        <v>697.79490467000005</v>
      </c>
      <c r="D409" s="84">
        <v>693.91104419999999</v>
      </c>
      <c r="E409" s="84">
        <v>128.78063667000001</v>
      </c>
      <c r="F409" s="84">
        <v>128.78063667000001</v>
      </c>
    </row>
    <row r="410" spans="1:6" ht="12.75" customHeight="1" x14ac:dyDescent="0.2">
      <c r="A410" s="83" t="s">
        <v>168</v>
      </c>
      <c r="B410" s="83">
        <v>18</v>
      </c>
      <c r="C410" s="84">
        <v>690.79984676000004</v>
      </c>
      <c r="D410" s="84">
        <v>689.23754694000002</v>
      </c>
      <c r="E410" s="84">
        <v>127.9132979</v>
      </c>
      <c r="F410" s="84">
        <v>127.9132979</v>
      </c>
    </row>
    <row r="411" spans="1:6" ht="12.75" customHeight="1" x14ac:dyDescent="0.2">
      <c r="A411" s="83" t="s">
        <v>168</v>
      </c>
      <c r="B411" s="83">
        <v>19</v>
      </c>
      <c r="C411" s="84">
        <v>681.40292164000005</v>
      </c>
      <c r="D411" s="84">
        <v>675.61808108000002</v>
      </c>
      <c r="E411" s="84">
        <v>125.38570665</v>
      </c>
      <c r="F411" s="84">
        <v>125.38570665</v>
      </c>
    </row>
    <row r="412" spans="1:6" ht="12.75" customHeight="1" x14ac:dyDescent="0.2">
      <c r="A412" s="83" t="s">
        <v>168</v>
      </c>
      <c r="B412" s="83">
        <v>20</v>
      </c>
      <c r="C412" s="84">
        <v>701.34472384000003</v>
      </c>
      <c r="D412" s="84">
        <v>695.52158706</v>
      </c>
      <c r="E412" s="84">
        <v>129.07953194999999</v>
      </c>
      <c r="F412" s="84">
        <v>129.07953194999999</v>
      </c>
    </row>
    <row r="413" spans="1:6" ht="12.75" customHeight="1" x14ac:dyDescent="0.2">
      <c r="A413" s="83" t="s">
        <v>168</v>
      </c>
      <c r="B413" s="83">
        <v>21</v>
      </c>
      <c r="C413" s="84">
        <v>696.07046562999994</v>
      </c>
      <c r="D413" s="84">
        <v>690.48921170000006</v>
      </c>
      <c r="E413" s="84">
        <v>128.14559019000001</v>
      </c>
      <c r="F413" s="84">
        <v>128.14559019000001</v>
      </c>
    </row>
    <row r="414" spans="1:6" ht="12.75" customHeight="1" x14ac:dyDescent="0.2">
      <c r="A414" s="83" t="s">
        <v>168</v>
      </c>
      <c r="B414" s="83">
        <v>22</v>
      </c>
      <c r="C414" s="84">
        <v>681.04869537000002</v>
      </c>
      <c r="D414" s="84">
        <v>675.41485875000001</v>
      </c>
      <c r="E414" s="84">
        <v>125.3479913</v>
      </c>
      <c r="F414" s="84">
        <v>125.3479913</v>
      </c>
    </row>
    <row r="415" spans="1:6" ht="12.75" customHeight="1" x14ac:dyDescent="0.2">
      <c r="A415" s="83" t="s">
        <v>168</v>
      </c>
      <c r="B415" s="83">
        <v>23</v>
      </c>
      <c r="C415" s="84">
        <v>656.53749551999999</v>
      </c>
      <c r="D415" s="84">
        <v>652.19494646999999</v>
      </c>
      <c r="E415" s="84">
        <v>121.03868521</v>
      </c>
      <c r="F415" s="84">
        <v>121.03868521</v>
      </c>
    </row>
    <row r="416" spans="1:6" ht="12.75" customHeight="1" x14ac:dyDescent="0.2">
      <c r="A416" s="83" t="s">
        <v>168</v>
      </c>
      <c r="B416" s="83">
        <v>24</v>
      </c>
      <c r="C416" s="84">
        <v>707.52485139999999</v>
      </c>
      <c r="D416" s="84">
        <v>703.05470810999998</v>
      </c>
      <c r="E416" s="84">
        <v>130.47757877000001</v>
      </c>
      <c r="F416" s="84">
        <v>130.47757877000001</v>
      </c>
    </row>
    <row r="417" spans="1:6" ht="12.75" customHeight="1" x14ac:dyDescent="0.2">
      <c r="A417" s="83" t="s">
        <v>169</v>
      </c>
      <c r="B417" s="83">
        <v>1</v>
      </c>
      <c r="C417" s="84">
        <v>781.25711613999999</v>
      </c>
      <c r="D417" s="84">
        <v>779.66705231000003</v>
      </c>
      <c r="E417" s="84">
        <v>144.69580823999999</v>
      </c>
      <c r="F417" s="84">
        <v>144.69580823999999</v>
      </c>
    </row>
    <row r="418" spans="1:6" ht="12.75" customHeight="1" x14ac:dyDescent="0.2">
      <c r="A418" s="83" t="s">
        <v>169</v>
      </c>
      <c r="B418" s="83">
        <v>2</v>
      </c>
      <c r="C418" s="84">
        <v>849.23370608000005</v>
      </c>
      <c r="D418" s="84">
        <v>841.89604704999999</v>
      </c>
      <c r="E418" s="84">
        <v>156.24467985999999</v>
      </c>
      <c r="F418" s="84">
        <v>156.24467985999999</v>
      </c>
    </row>
    <row r="419" spans="1:6" ht="12.75" customHeight="1" x14ac:dyDescent="0.2">
      <c r="A419" s="83" t="s">
        <v>169</v>
      </c>
      <c r="B419" s="83">
        <v>3</v>
      </c>
      <c r="C419" s="84">
        <v>892.62408369000002</v>
      </c>
      <c r="D419" s="84">
        <v>886.00902494000002</v>
      </c>
      <c r="E419" s="84">
        <v>164.43146032000001</v>
      </c>
      <c r="F419" s="84">
        <v>164.43146032000001</v>
      </c>
    </row>
    <row r="420" spans="1:6" ht="12.75" customHeight="1" x14ac:dyDescent="0.2">
      <c r="A420" s="83" t="s">
        <v>169</v>
      </c>
      <c r="B420" s="83">
        <v>4</v>
      </c>
      <c r="C420" s="84">
        <v>919.58276324999997</v>
      </c>
      <c r="D420" s="84">
        <v>913.79270560999998</v>
      </c>
      <c r="E420" s="84">
        <v>169.58774095999999</v>
      </c>
      <c r="F420" s="84">
        <v>169.58774095999999</v>
      </c>
    </row>
    <row r="421" spans="1:6" ht="12.75" customHeight="1" x14ac:dyDescent="0.2">
      <c r="A421" s="83" t="s">
        <v>169</v>
      </c>
      <c r="B421" s="83">
        <v>5</v>
      </c>
      <c r="C421" s="84">
        <v>923.01012287000003</v>
      </c>
      <c r="D421" s="84">
        <v>922.47006564000003</v>
      </c>
      <c r="E421" s="84">
        <v>171.19814327</v>
      </c>
      <c r="F421" s="84">
        <v>171.19814327</v>
      </c>
    </row>
    <row r="422" spans="1:6" ht="12.75" customHeight="1" x14ac:dyDescent="0.2">
      <c r="A422" s="83" t="s">
        <v>169</v>
      </c>
      <c r="B422" s="83">
        <v>6</v>
      </c>
      <c r="C422" s="84">
        <v>905.93068789999995</v>
      </c>
      <c r="D422" s="84">
        <v>899.51003146999994</v>
      </c>
      <c r="E422" s="84">
        <v>166.93706710000001</v>
      </c>
      <c r="F422" s="84">
        <v>166.93706710000001</v>
      </c>
    </row>
    <row r="423" spans="1:6" ht="12.75" customHeight="1" x14ac:dyDescent="0.2">
      <c r="A423" s="83" t="s">
        <v>169</v>
      </c>
      <c r="B423" s="83">
        <v>7</v>
      </c>
      <c r="C423" s="84">
        <v>848.42020926999999</v>
      </c>
      <c r="D423" s="84">
        <v>845.88001426999995</v>
      </c>
      <c r="E423" s="84">
        <v>156.98405105000001</v>
      </c>
      <c r="F423" s="84">
        <v>156.98405105000001</v>
      </c>
    </row>
    <row r="424" spans="1:6" ht="12.75" customHeight="1" x14ac:dyDescent="0.2">
      <c r="A424" s="83" t="s">
        <v>169</v>
      </c>
      <c r="B424" s="83">
        <v>8</v>
      </c>
      <c r="C424" s="84">
        <v>774.61861342999998</v>
      </c>
      <c r="D424" s="84">
        <v>772.4745987</v>
      </c>
      <c r="E424" s="84">
        <v>143.36098476000001</v>
      </c>
      <c r="F424" s="84">
        <v>143.36098476000001</v>
      </c>
    </row>
    <row r="425" spans="1:6" ht="12.75" customHeight="1" x14ac:dyDescent="0.2">
      <c r="A425" s="83" t="s">
        <v>169</v>
      </c>
      <c r="B425" s="83">
        <v>9</v>
      </c>
      <c r="C425" s="84">
        <v>779.24453968</v>
      </c>
      <c r="D425" s="84">
        <v>778.98405490000005</v>
      </c>
      <c r="E425" s="84">
        <v>144.56905302999999</v>
      </c>
      <c r="F425" s="84">
        <v>144.56905302999999</v>
      </c>
    </row>
    <row r="426" spans="1:6" ht="12.75" customHeight="1" x14ac:dyDescent="0.2">
      <c r="A426" s="83" t="s">
        <v>169</v>
      </c>
      <c r="B426" s="83">
        <v>10</v>
      </c>
      <c r="C426" s="84">
        <v>776.35085233999996</v>
      </c>
      <c r="D426" s="84">
        <v>774.04839909999998</v>
      </c>
      <c r="E426" s="84">
        <v>143.65306113</v>
      </c>
      <c r="F426" s="84">
        <v>143.65306113</v>
      </c>
    </row>
    <row r="427" spans="1:6" ht="12.75" customHeight="1" x14ac:dyDescent="0.2">
      <c r="A427" s="83" t="s">
        <v>169</v>
      </c>
      <c r="B427" s="83">
        <v>11</v>
      </c>
      <c r="C427" s="84">
        <v>775.81113010000001</v>
      </c>
      <c r="D427" s="84">
        <v>769.69392826000001</v>
      </c>
      <c r="E427" s="84">
        <v>142.84492940999999</v>
      </c>
      <c r="F427" s="84">
        <v>142.84492940999999</v>
      </c>
    </row>
    <row r="428" spans="1:6" ht="12.75" customHeight="1" x14ac:dyDescent="0.2">
      <c r="A428" s="83" t="s">
        <v>169</v>
      </c>
      <c r="B428" s="83">
        <v>12</v>
      </c>
      <c r="C428" s="84">
        <v>784.53694526000004</v>
      </c>
      <c r="D428" s="84">
        <v>776.80178480999996</v>
      </c>
      <c r="E428" s="84">
        <v>144.16405280000001</v>
      </c>
      <c r="F428" s="84">
        <v>144.16405280000001</v>
      </c>
    </row>
    <row r="429" spans="1:6" ht="12.75" customHeight="1" x14ac:dyDescent="0.2">
      <c r="A429" s="83" t="s">
        <v>169</v>
      </c>
      <c r="B429" s="83">
        <v>13</v>
      </c>
      <c r="C429" s="84">
        <v>751.25338898999996</v>
      </c>
      <c r="D429" s="84">
        <v>741.93579122000006</v>
      </c>
      <c r="E429" s="84">
        <v>137.69338931999999</v>
      </c>
      <c r="F429" s="84">
        <v>137.69338931999999</v>
      </c>
    </row>
    <row r="430" spans="1:6" ht="12.75" customHeight="1" x14ac:dyDescent="0.2">
      <c r="A430" s="83" t="s">
        <v>169</v>
      </c>
      <c r="B430" s="83">
        <v>14</v>
      </c>
      <c r="C430" s="84">
        <v>707.22868753</v>
      </c>
      <c r="D430" s="84">
        <v>698.84912040999995</v>
      </c>
      <c r="E430" s="84">
        <v>129.69707776999999</v>
      </c>
      <c r="F430" s="84">
        <v>129.69707776999999</v>
      </c>
    </row>
    <row r="431" spans="1:6" ht="12.75" customHeight="1" x14ac:dyDescent="0.2">
      <c r="A431" s="83" t="s">
        <v>169</v>
      </c>
      <c r="B431" s="83">
        <v>15</v>
      </c>
      <c r="C431" s="84">
        <v>713.45275994999997</v>
      </c>
      <c r="D431" s="84">
        <v>705.68832673999998</v>
      </c>
      <c r="E431" s="84">
        <v>130.96634327000001</v>
      </c>
      <c r="F431" s="84">
        <v>130.96634327000001</v>
      </c>
    </row>
    <row r="432" spans="1:6" ht="12.75" customHeight="1" x14ac:dyDescent="0.2">
      <c r="A432" s="83" t="s">
        <v>169</v>
      </c>
      <c r="B432" s="83">
        <v>16</v>
      </c>
      <c r="C432" s="84">
        <v>709.35234334999996</v>
      </c>
      <c r="D432" s="84">
        <v>701.33038712999996</v>
      </c>
      <c r="E432" s="84">
        <v>130.15756779</v>
      </c>
      <c r="F432" s="84">
        <v>130.15756779</v>
      </c>
    </row>
    <row r="433" spans="1:6" ht="12.75" customHeight="1" x14ac:dyDescent="0.2">
      <c r="A433" s="83" t="s">
        <v>169</v>
      </c>
      <c r="B433" s="83">
        <v>17</v>
      </c>
      <c r="C433" s="84">
        <v>712.75994423999998</v>
      </c>
      <c r="D433" s="84">
        <v>704.95581474999994</v>
      </c>
      <c r="E433" s="84">
        <v>130.83039880999999</v>
      </c>
      <c r="F433" s="84">
        <v>130.83039880999999</v>
      </c>
    </row>
    <row r="434" spans="1:6" ht="12.75" customHeight="1" x14ac:dyDescent="0.2">
      <c r="A434" s="83" t="s">
        <v>169</v>
      </c>
      <c r="B434" s="83">
        <v>18</v>
      </c>
      <c r="C434" s="84">
        <v>710.60674555000003</v>
      </c>
      <c r="D434" s="84">
        <v>703.70340523000004</v>
      </c>
      <c r="E434" s="84">
        <v>130.59796829999999</v>
      </c>
      <c r="F434" s="84">
        <v>130.59796829999999</v>
      </c>
    </row>
    <row r="435" spans="1:6" ht="12.75" customHeight="1" x14ac:dyDescent="0.2">
      <c r="A435" s="83" t="s">
        <v>169</v>
      </c>
      <c r="B435" s="83">
        <v>19</v>
      </c>
      <c r="C435" s="84">
        <v>684.42578065999999</v>
      </c>
      <c r="D435" s="84">
        <v>678.44455215000005</v>
      </c>
      <c r="E435" s="84">
        <v>125.91026199</v>
      </c>
      <c r="F435" s="84">
        <v>125.91026199</v>
      </c>
    </row>
    <row r="436" spans="1:6" ht="12.75" customHeight="1" x14ac:dyDescent="0.2">
      <c r="A436" s="83" t="s">
        <v>169</v>
      </c>
      <c r="B436" s="83">
        <v>20</v>
      </c>
      <c r="C436" s="84">
        <v>677.78641457000003</v>
      </c>
      <c r="D436" s="84">
        <v>672.11660189999998</v>
      </c>
      <c r="E436" s="84">
        <v>124.73587881</v>
      </c>
      <c r="F436" s="84">
        <v>124.73587881</v>
      </c>
    </row>
    <row r="437" spans="1:6" ht="12.75" customHeight="1" x14ac:dyDescent="0.2">
      <c r="A437" s="83" t="s">
        <v>169</v>
      </c>
      <c r="B437" s="83">
        <v>21</v>
      </c>
      <c r="C437" s="84">
        <v>660.71688554000002</v>
      </c>
      <c r="D437" s="84">
        <v>660.49320172</v>
      </c>
      <c r="E437" s="84">
        <v>122.57873073</v>
      </c>
      <c r="F437" s="84">
        <v>122.57873073</v>
      </c>
    </row>
    <row r="438" spans="1:6" ht="12.75" customHeight="1" x14ac:dyDescent="0.2">
      <c r="A438" s="83" t="s">
        <v>169</v>
      </c>
      <c r="B438" s="83">
        <v>22</v>
      </c>
      <c r="C438" s="84">
        <v>670.86116447999996</v>
      </c>
      <c r="D438" s="84">
        <v>668.00867681</v>
      </c>
      <c r="E438" s="84">
        <v>123.97350269</v>
      </c>
      <c r="F438" s="84">
        <v>123.97350269</v>
      </c>
    </row>
    <row r="439" spans="1:6" ht="12.75" customHeight="1" x14ac:dyDescent="0.2">
      <c r="A439" s="83" t="s">
        <v>169</v>
      </c>
      <c r="B439" s="83">
        <v>23</v>
      </c>
      <c r="C439" s="84">
        <v>695.35347717000002</v>
      </c>
      <c r="D439" s="84">
        <v>688.55906775000005</v>
      </c>
      <c r="E439" s="84">
        <v>127.78738121000001</v>
      </c>
      <c r="F439" s="84">
        <v>127.78738121000001</v>
      </c>
    </row>
    <row r="440" spans="1:6" ht="12.75" customHeight="1" x14ac:dyDescent="0.2">
      <c r="A440" s="83" t="s">
        <v>169</v>
      </c>
      <c r="B440" s="83">
        <v>24</v>
      </c>
      <c r="C440" s="84">
        <v>740.96559755999999</v>
      </c>
      <c r="D440" s="84">
        <v>733.62591096000006</v>
      </c>
      <c r="E440" s="84">
        <v>136.15118636</v>
      </c>
      <c r="F440" s="84">
        <v>136.15118636</v>
      </c>
    </row>
    <row r="441" spans="1:6" ht="12.75" customHeight="1" x14ac:dyDescent="0.2">
      <c r="A441" s="83" t="s">
        <v>170</v>
      </c>
      <c r="B441" s="83">
        <v>1</v>
      </c>
      <c r="C441" s="84">
        <v>855.01952030999996</v>
      </c>
      <c r="D441" s="84">
        <v>851.79336744</v>
      </c>
      <c r="E441" s="84">
        <v>158.08149054</v>
      </c>
      <c r="F441" s="84">
        <v>158.08149054</v>
      </c>
    </row>
    <row r="442" spans="1:6" ht="12.75" customHeight="1" x14ac:dyDescent="0.2">
      <c r="A442" s="83" t="s">
        <v>170</v>
      </c>
      <c r="B442" s="83">
        <v>2</v>
      </c>
      <c r="C442" s="84">
        <v>861.49563621000004</v>
      </c>
      <c r="D442" s="84">
        <v>853.03918159</v>
      </c>
      <c r="E442" s="84">
        <v>158.31269703999999</v>
      </c>
      <c r="F442" s="84">
        <v>158.31269703999999</v>
      </c>
    </row>
    <row r="443" spans="1:6" ht="12.75" customHeight="1" x14ac:dyDescent="0.2">
      <c r="A443" s="83" t="s">
        <v>170</v>
      </c>
      <c r="B443" s="83">
        <v>3</v>
      </c>
      <c r="C443" s="84">
        <v>884.97039403999997</v>
      </c>
      <c r="D443" s="84">
        <v>876.24742418000005</v>
      </c>
      <c r="E443" s="84">
        <v>162.61983738999999</v>
      </c>
      <c r="F443" s="84">
        <v>162.61983738999999</v>
      </c>
    </row>
    <row r="444" spans="1:6" ht="12.75" customHeight="1" x14ac:dyDescent="0.2">
      <c r="A444" s="83" t="s">
        <v>170</v>
      </c>
      <c r="B444" s="83">
        <v>4</v>
      </c>
      <c r="C444" s="84">
        <v>895.01525220999997</v>
      </c>
      <c r="D444" s="84">
        <v>885.76796146000004</v>
      </c>
      <c r="E444" s="84">
        <v>164.38672215</v>
      </c>
      <c r="F444" s="84">
        <v>164.38672215</v>
      </c>
    </row>
    <row r="445" spans="1:6" ht="12.75" customHeight="1" x14ac:dyDescent="0.2">
      <c r="A445" s="83" t="s">
        <v>170</v>
      </c>
      <c r="B445" s="83">
        <v>5</v>
      </c>
      <c r="C445" s="84">
        <v>894.71718047000002</v>
      </c>
      <c r="D445" s="84">
        <v>885.33250831999999</v>
      </c>
      <c r="E445" s="84">
        <v>164.30590785999999</v>
      </c>
      <c r="F445" s="84">
        <v>164.30590785999999</v>
      </c>
    </row>
    <row r="446" spans="1:6" ht="12.75" customHeight="1" x14ac:dyDescent="0.2">
      <c r="A446" s="83" t="s">
        <v>170</v>
      </c>
      <c r="B446" s="83">
        <v>6</v>
      </c>
      <c r="C446" s="84">
        <v>869.05206007000004</v>
      </c>
      <c r="D446" s="84">
        <v>860.60146975999999</v>
      </c>
      <c r="E446" s="84">
        <v>159.71615688</v>
      </c>
      <c r="F446" s="84">
        <v>159.71615688</v>
      </c>
    </row>
    <row r="447" spans="1:6" ht="12.75" customHeight="1" x14ac:dyDescent="0.2">
      <c r="A447" s="83" t="s">
        <v>170</v>
      </c>
      <c r="B447" s="83">
        <v>7</v>
      </c>
      <c r="C447" s="84">
        <v>811.88359661000004</v>
      </c>
      <c r="D447" s="84">
        <v>803.99601497000003</v>
      </c>
      <c r="E447" s="84">
        <v>149.21093929</v>
      </c>
      <c r="F447" s="84">
        <v>149.21093929</v>
      </c>
    </row>
    <row r="448" spans="1:6" ht="12.75" customHeight="1" x14ac:dyDescent="0.2">
      <c r="A448" s="83" t="s">
        <v>170</v>
      </c>
      <c r="B448" s="83">
        <v>8</v>
      </c>
      <c r="C448" s="84">
        <v>746.77108699999997</v>
      </c>
      <c r="D448" s="84">
        <v>739.47614014999999</v>
      </c>
      <c r="E448" s="84">
        <v>137.23691088000001</v>
      </c>
      <c r="F448" s="84">
        <v>137.23691088000001</v>
      </c>
    </row>
    <row r="449" spans="1:6" ht="12.75" customHeight="1" x14ac:dyDescent="0.2">
      <c r="A449" s="83" t="s">
        <v>170</v>
      </c>
      <c r="B449" s="83">
        <v>9</v>
      </c>
      <c r="C449" s="84">
        <v>733.70357824999996</v>
      </c>
      <c r="D449" s="84">
        <v>726.36747987000001</v>
      </c>
      <c r="E449" s="84">
        <v>134.80411832999999</v>
      </c>
      <c r="F449" s="84">
        <v>134.80411832999999</v>
      </c>
    </row>
    <row r="450" spans="1:6" ht="12.75" customHeight="1" x14ac:dyDescent="0.2">
      <c r="A450" s="83" t="s">
        <v>170</v>
      </c>
      <c r="B450" s="83">
        <v>10</v>
      </c>
      <c r="C450" s="84">
        <v>725.86718353000003</v>
      </c>
      <c r="D450" s="84">
        <v>721.49308979</v>
      </c>
      <c r="E450" s="84">
        <v>133.89949652999999</v>
      </c>
      <c r="F450" s="84">
        <v>133.89949652999999</v>
      </c>
    </row>
    <row r="451" spans="1:6" ht="12.75" customHeight="1" x14ac:dyDescent="0.2">
      <c r="A451" s="83" t="s">
        <v>170</v>
      </c>
      <c r="B451" s="83">
        <v>11</v>
      </c>
      <c r="C451" s="84">
        <v>736.51837356999999</v>
      </c>
      <c r="D451" s="84">
        <v>728.07332973999996</v>
      </c>
      <c r="E451" s="84">
        <v>135.12070131999999</v>
      </c>
      <c r="F451" s="84">
        <v>135.12070131999999</v>
      </c>
    </row>
    <row r="452" spans="1:6" ht="12.75" customHeight="1" x14ac:dyDescent="0.2">
      <c r="A452" s="83" t="s">
        <v>170</v>
      </c>
      <c r="B452" s="83">
        <v>12</v>
      </c>
      <c r="C452" s="84">
        <v>742.27775592</v>
      </c>
      <c r="D452" s="84">
        <v>735.05990844999997</v>
      </c>
      <c r="E452" s="84">
        <v>136.41731716999999</v>
      </c>
      <c r="F452" s="84">
        <v>136.41731716999999</v>
      </c>
    </row>
    <row r="453" spans="1:6" ht="12.75" customHeight="1" x14ac:dyDescent="0.2">
      <c r="A453" s="83" t="s">
        <v>170</v>
      </c>
      <c r="B453" s="83">
        <v>13</v>
      </c>
      <c r="C453" s="84">
        <v>712.89259192999998</v>
      </c>
      <c r="D453" s="84">
        <v>704.72965270999998</v>
      </c>
      <c r="E453" s="84">
        <v>130.78842614999999</v>
      </c>
      <c r="F453" s="84">
        <v>130.78842614999999</v>
      </c>
    </row>
    <row r="454" spans="1:6" ht="12.75" customHeight="1" x14ac:dyDescent="0.2">
      <c r="A454" s="83" t="s">
        <v>170</v>
      </c>
      <c r="B454" s="83">
        <v>14</v>
      </c>
      <c r="C454" s="84">
        <v>675.91514803999996</v>
      </c>
      <c r="D454" s="84">
        <v>668.67911728000001</v>
      </c>
      <c r="E454" s="84">
        <v>124.0979275</v>
      </c>
      <c r="F454" s="84">
        <v>124.0979275</v>
      </c>
    </row>
    <row r="455" spans="1:6" ht="12.75" customHeight="1" x14ac:dyDescent="0.2">
      <c r="A455" s="83" t="s">
        <v>170</v>
      </c>
      <c r="B455" s="83">
        <v>15</v>
      </c>
      <c r="C455" s="84">
        <v>687.09788074999994</v>
      </c>
      <c r="D455" s="84">
        <v>679.44683672999997</v>
      </c>
      <c r="E455" s="84">
        <v>126.09627264</v>
      </c>
      <c r="F455" s="84">
        <v>126.09627264</v>
      </c>
    </row>
    <row r="456" spans="1:6" ht="12.75" customHeight="1" x14ac:dyDescent="0.2">
      <c r="A456" s="83" t="s">
        <v>170</v>
      </c>
      <c r="B456" s="83">
        <v>16</v>
      </c>
      <c r="C456" s="84">
        <v>691.73777017999998</v>
      </c>
      <c r="D456" s="84">
        <v>684.94323356999996</v>
      </c>
      <c r="E456" s="84">
        <v>127.1163306</v>
      </c>
      <c r="F456" s="84">
        <v>127.1163306</v>
      </c>
    </row>
    <row r="457" spans="1:6" ht="12.75" customHeight="1" x14ac:dyDescent="0.2">
      <c r="A457" s="83" t="s">
        <v>170</v>
      </c>
      <c r="B457" s="83">
        <v>17</v>
      </c>
      <c r="C457" s="84">
        <v>681.57101264000005</v>
      </c>
      <c r="D457" s="84">
        <v>674.59063701000002</v>
      </c>
      <c r="E457" s="84">
        <v>125.19502673</v>
      </c>
      <c r="F457" s="84">
        <v>125.19502673</v>
      </c>
    </row>
    <row r="458" spans="1:6" ht="12.75" customHeight="1" x14ac:dyDescent="0.2">
      <c r="A458" s="83" t="s">
        <v>170</v>
      </c>
      <c r="B458" s="83">
        <v>18</v>
      </c>
      <c r="C458" s="84">
        <v>672.05590155000004</v>
      </c>
      <c r="D458" s="84">
        <v>664.65257376</v>
      </c>
      <c r="E458" s="84">
        <v>123.35065471</v>
      </c>
      <c r="F458" s="84">
        <v>123.35065471</v>
      </c>
    </row>
    <row r="459" spans="1:6" ht="12.75" customHeight="1" x14ac:dyDescent="0.2">
      <c r="A459" s="83" t="s">
        <v>170</v>
      </c>
      <c r="B459" s="83">
        <v>19</v>
      </c>
      <c r="C459" s="84">
        <v>674.82378559000006</v>
      </c>
      <c r="D459" s="84">
        <v>668.15274792000002</v>
      </c>
      <c r="E459" s="84">
        <v>124.00024036000001</v>
      </c>
      <c r="F459" s="84">
        <v>124.00024036000001</v>
      </c>
    </row>
    <row r="460" spans="1:6" ht="12.75" customHeight="1" x14ac:dyDescent="0.2">
      <c r="A460" s="83" t="s">
        <v>170</v>
      </c>
      <c r="B460" s="83">
        <v>20</v>
      </c>
      <c r="C460" s="84">
        <v>675.14788808000003</v>
      </c>
      <c r="D460" s="84">
        <v>670.18999982000003</v>
      </c>
      <c r="E460" s="84">
        <v>124.37832715</v>
      </c>
      <c r="F460" s="84">
        <v>124.37832715</v>
      </c>
    </row>
    <row r="461" spans="1:6" ht="12.75" customHeight="1" x14ac:dyDescent="0.2">
      <c r="A461" s="83" t="s">
        <v>170</v>
      </c>
      <c r="B461" s="83">
        <v>21</v>
      </c>
      <c r="C461" s="84">
        <v>670.83156399999996</v>
      </c>
      <c r="D461" s="84">
        <v>663.94284734999997</v>
      </c>
      <c r="E461" s="84">
        <v>123.21893896</v>
      </c>
      <c r="F461" s="84">
        <v>123.21893896</v>
      </c>
    </row>
    <row r="462" spans="1:6" ht="12.75" customHeight="1" x14ac:dyDescent="0.2">
      <c r="A462" s="83" t="s">
        <v>170</v>
      </c>
      <c r="B462" s="83">
        <v>22</v>
      </c>
      <c r="C462" s="84">
        <v>686.26436630000001</v>
      </c>
      <c r="D462" s="84">
        <v>686.26436630000001</v>
      </c>
      <c r="E462" s="84">
        <v>127.36151522</v>
      </c>
      <c r="F462" s="84">
        <v>127.36151522</v>
      </c>
    </row>
    <row r="463" spans="1:6" ht="12.75" customHeight="1" x14ac:dyDescent="0.2">
      <c r="A463" s="83" t="s">
        <v>170</v>
      </c>
      <c r="B463" s="83">
        <v>23</v>
      </c>
      <c r="C463" s="84">
        <v>711.10291547999998</v>
      </c>
      <c r="D463" s="84">
        <v>703.72057211000003</v>
      </c>
      <c r="E463" s="84">
        <v>130.60115425000001</v>
      </c>
      <c r="F463" s="84">
        <v>130.60115425000001</v>
      </c>
    </row>
    <row r="464" spans="1:6" ht="12.75" customHeight="1" x14ac:dyDescent="0.2">
      <c r="A464" s="83" t="s">
        <v>170</v>
      </c>
      <c r="B464" s="83">
        <v>24</v>
      </c>
      <c r="C464" s="84">
        <v>759.31757497000001</v>
      </c>
      <c r="D464" s="84">
        <v>751.0636945</v>
      </c>
      <c r="E464" s="84">
        <v>139.38740644999999</v>
      </c>
      <c r="F464" s="84">
        <v>139.38740644999999</v>
      </c>
    </row>
    <row r="465" spans="1:6" ht="12.75" customHeight="1" x14ac:dyDescent="0.2">
      <c r="A465" s="83" t="s">
        <v>171</v>
      </c>
      <c r="B465" s="83">
        <v>1</v>
      </c>
      <c r="C465" s="84">
        <v>805.13357117999999</v>
      </c>
      <c r="D465" s="84">
        <v>797.14167569000006</v>
      </c>
      <c r="E465" s="84">
        <v>147.93886531999999</v>
      </c>
      <c r="F465" s="84">
        <v>147.93886531999999</v>
      </c>
    </row>
    <row r="466" spans="1:6" ht="12.75" customHeight="1" x14ac:dyDescent="0.2">
      <c r="A466" s="83" t="s">
        <v>171</v>
      </c>
      <c r="B466" s="83">
        <v>2</v>
      </c>
      <c r="C466" s="84">
        <v>856.45036690999996</v>
      </c>
      <c r="D466" s="84">
        <v>848.20867998000006</v>
      </c>
      <c r="E466" s="84">
        <v>157.41622035</v>
      </c>
      <c r="F466" s="84">
        <v>157.41622035</v>
      </c>
    </row>
    <row r="467" spans="1:6" ht="12.75" customHeight="1" x14ac:dyDescent="0.2">
      <c r="A467" s="83" t="s">
        <v>171</v>
      </c>
      <c r="B467" s="83">
        <v>3</v>
      </c>
      <c r="C467" s="84">
        <v>848.60987697999997</v>
      </c>
      <c r="D467" s="84">
        <v>843.44592426999998</v>
      </c>
      <c r="E467" s="84">
        <v>156.53231640000001</v>
      </c>
      <c r="F467" s="84">
        <v>156.53231640000001</v>
      </c>
    </row>
    <row r="468" spans="1:6" ht="12.75" customHeight="1" x14ac:dyDescent="0.2">
      <c r="A468" s="83" t="s">
        <v>171</v>
      </c>
      <c r="B468" s="83">
        <v>4</v>
      </c>
      <c r="C468" s="84">
        <v>850.68653157000006</v>
      </c>
      <c r="D468" s="84">
        <v>842.32177467999998</v>
      </c>
      <c r="E468" s="84">
        <v>156.32368923000001</v>
      </c>
      <c r="F468" s="84">
        <v>156.32368923000001</v>
      </c>
    </row>
    <row r="469" spans="1:6" ht="12.75" customHeight="1" x14ac:dyDescent="0.2">
      <c r="A469" s="83" t="s">
        <v>171</v>
      </c>
      <c r="B469" s="83">
        <v>5</v>
      </c>
      <c r="C469" s="84">
        <v>844.99560874999997</v>
      </c>
      <c r="D469" s="84">
        <v>836.56592969999997</v>
      </c>
      <c r="E469" s="84">
        <v>155.25548115000001</v>
      </c>
      <c r="F469" s="84">
        <v>155.25548115000001</v>
      </c>
    </row>
    <row r="470" spans="1:6" ht="12.75" customHeight="1" x14ac:dyDescent="0.2">
      <c r="A470" s="83" t="s">
        <v>171</v>
      </c>
      <c r="B470" s="83">
        <v>6</v>
      </c>
      <c r="C470" s="84">
        <v>833.27308177999998</v>
      </c>
      <c r="D470" s="84">
        <v>825.17040328999997</v>
      </c>
      <c r="E470" s="84">
        <v>153.14062340999999</v>
      </c>
      <c r="F470" s="84">
        <v>153.14062340999999</v>
      </c>
    </row>
    <row r="471" spans="1:6" ht="12.75" customHeight="1" x14ac:dyDescent="0.2">
      <c r="A471" s="83" t="s">
        <v>171</v>
      </c>
      <c r="B471" s="83">
        <v>7</v>
      </c>
      <c r="C471" s="84">
        <v>800.12343151000005</v>
      </c>
      <c r="D471" s="84">
        <v>792.36303950000001</v>
      </c>
      <c r="E471" s="84">
        <v>147.05201417000001</v>
      </c>
      <c r="F471" s="84">
        <v>147.05201417000001</v>
      </c>
    </row>
    <row r="472" spans="1:6" ht="12.75" customHeight="1" x14ac:dyDescent="0.2">
      <c r="A472" s="83" t="s">
        <v>171</v>
      </c>
      <c r="B472" s="83">
        <v>8</v>
      </c>
      <c r="C472" s="84">
        <v>770.65498425999999</v>
      </c>
      <c r="D472" s="84">
        <v>763.11413170000003</v>
      </c>
      <c r="E472" s="84">
        <v>141.62380691000001</v>
      </c>
      <c r="F472" s="84">
        <v>141.62380691000001</v>
      </c>
    </row>
    <row r="473" spans="1:6" ht="12.75" customHeight="1" x14ac:dyDescent="0.2">
      <c r="A473" s="83" t="s">
        <v>171</v>
      </c>
      <c r="B473" s="83">
        <v>9</v>
      </c>
      <c r="C473" s="84">
        <v>741.12431019999997</v>
      </c>
      <c r="D473" s="84">
        <v>733.92407991000005</v>
      </c>
      <c r="E473" s="84">
        <v>136.20652254000001</v>
      </c>
      <c r="F473" s="84">
        <v>136.20652254000001</v>
      </c>
    </row>
    <row r="474" spans="1:6" ht="12.75" customHeight="1" x14ac:dyDescent="0.2">
      <c r="A474" s="83" t="s">
        <v>171</v>
      </c>
      <c r="B474" s="83">
        <v>10</v>
      </c>
      <c r="C474" s="84">
        <v>726.05941701999996</v>
      </c>
      <c r="D474" s="84">
        <v>724.55278022000005</v>
      </c>
      <c r="E474" s="84">
        <v>134.46733427999999</v>
      </c>
      <c r="F474" s="84">
        <v>134.46733427999999</v>
      </c>
    </row>
    <row r="475" spans="1:6" ht="12.75" customHeight="1" x14ac:dyDescent="0.2">
      <c r="A475" s="83" t="s">
        <v>171</v>
      </c>
      <c r="B475" s="83">
        <v>11</v>
      </c>
      <c r="C475" s="84">
        <v>717.17697356999997</v>
      </c>
      <c r="D475" s="84">
        <v>711.07355670000004</v>
      </c>
      <c r="E475" s="84">
        <v>131.96577013999999</v>
      </c>
      <c r="F475" s="84">
        <v>131.96577013999999</v>
      </c>
    </row>
    <row r="476" spans="1:6" ht="12.75" customHeight="1" x14ac:dyDescent="0.2">
      <c r="A476" s="83" t="s">
        <v>171</v>
      </c>
      <c r="B476" s="83">
        <v>12</v>
      </c>
      <c r="C476" s="84">
        <v>713.14554568999995</v>
      </c>
      <c r="D476" s="84">
        <v>705.77148369999998</v>
      </c>
      <c r="E476" s="84">
        <v>130.98177609000001</v>
      </c>
      <c r="F476" s="84">
        <v>130.98177609000001</v>
      </c>
    </row>
    <row r="477" spans="1:6" ht="12.75" customHeight="1" x14ac:dyDescent="0.2">
      <c r="A477" s="83" t="s">
        <v>171</v>
      </c>
      <c r="B477" s="83">
        <v>13</v>
      </c>
      <c r="C477" s="84">
        <v>699.45165937000002</v>
      </c>
      <c r="D477" s="84">
        <v>690.09570927000004</v>
      </c>
      <c r="E477" s="84">
        <v>128.07256139</v>
      </c>
      <c r="F477" s="84">
        <v>128.07256139</v>
      </c>
    </row>
    <row r="478" spans="1:6" ht="12.75" customHeight="1" x14ac:dyDescent="0.2">
      <c r="A478" s="83" t="s">
        <v>171</v>
      </c>
      <c r="B478" s="83">
        <v>14</v>
      </c>
      <c r="C478" s="84">
        <v>675.62292642</v>
      </c>
      <c r="D478" s="84">
        <v>666.83211086999995</v>
      </c>
      <c r="E478" s="84">
        <v>123.75514774</v>
      </c>
      <c r="F478" s="84">
        <v>123.75514774</v>
      </c>
    </row>
    <row r="479" spans="1:6" ht="12.75" customHeight="1" x14ac:dyDescent="0.2">
      <c r="A479" s="83" t="s">
        <v>171</v>
      </c>
      <c r="B479" s="83">
        <v>15</v>
      </c>
      <c r="C479" s="84">
        <v>682.80048020000004</v>
      </c>
      <c r="D479" s="84">
        <v>675.81581629000004</v>
      </c>
      <c r="E479" s="84">
        <v>125.42240366999999</v>
      </c>
      <c r="F479" s="84">
        <v>125.42240366999999</v>
      </c>
    </row>
    <row r="480" spans="1:6" ht="12.75" customHeight="1" x14ac:dyDescent="0.2">
      <c r="A480" s="83" t="s">
        <v>171</v>
      </c>
      <c r="B480" s="83">
        <v>16</v>
      </c>
      <c r="C480" s="84">
        <v>686.21742847999997</v>
      </c>
      <c r="D480" s="84">
        <v>678.98262682999996</v>
      </c>
      <c r="E480" s="84">
        <v>126.01012148</v>
      </c>
      <c r="F480" s="84">
        <v>126.01012148</v>
      </c>
    </row>
    <row r="481" spans="1:6" ht="12.75" customHeight="1" x14ac:dyDescent="0.2">
      <c r="A481" s="83" t="s">
        <v>171</v>
      </c>
      <c r="B481" s="83">
        <v>17</v>
      </c>
      <c r="C481" s="84">
        <v>676.50923594999995</v>
      </c>
      <c r="D481" s="84">
        <v>669.24725534000004</v>
      </c>
      <c r="E481" s="84">
        <v>124.20336635</v>
      </c>
      <c r="F481" s="84">
        <v>124.20336635</v>
      </c>
    </row>
    <row r="482" spans="1:6" ht="12.75" customHeight="1" x14ac:dyDescent="0.2">
      <c r="A482" s="83" t="s">
        <v>171</v>
      </c>
      <c r="B482" s="83">
        <v>18</v>
      </c>
      <c r="C482" s="84">
        <v>669.24097187999996</v>
      </c>
      <c r="D482" s="84">
        <v>661.85510122000005</v>
      </c>
      <c r="E482" s="84">
        <v>122.83148111</v>
      </c>
      <c r="F482" s="84">
        <v>122.83148111</v>
      </c>
    </row>
    <row r="483" spans="1:6" ht="12.75" customHeight="1" x14ac:dyDescent="0.2">
      <c r="A483" s="83" t="s">
        <v>171</v>
      </c>
      <c r="B483" s="83">
        <v>19</v>
      </c>
      <c r="C483" s="84">
        <v>650.71541679999996</v>
      </c>
      <c r="D483" s="84">
        <v>646.89806687999999</v>
      </c>
      <c r="E483" s="84">
        <v>120.05565498999999</v>
      </c>
      <c r="F483" s="84">
        <v>120.05565498999999</v>
      </c>
    </row>
    <row r="484" spans="1:6" ht="12.75" customHeight="1" x14ac:dyDescent="0.2">
      <c r="A484" s="83" t="s">
        <v>171</v>
      </c>
      <c r="B484" s="83">
        <v>20</v>
      </c>
      <c r="C484" s="84">
        <v>665.29038260000004</v>
      </c>
      <c r="D484" s="84">
        <v>663.07493819000001</v>
      </c>
      <c r="E484" s="84">
        <v>123.05786659</v>
      </c>
      <c r="F484" s="84">
        <v>123.05786659</v>
      </c>
    </row>
    <row r="485" spans="1:6" ht="12.75" customHeight="1" x14ac:dyDescent="0.2">
      <c r="A485" s="83" t="s">
        <v>171</v>
      </c>
      <c r="B485" s="83">
        <v>21</v>
      </c>
      <c r="C485" s="84">
        <v>656.94138361</v>
      </c>
      <c r="D485" s="84">
        <v>651.22146525000005</v>
      </c>
      <c r="E485" s="84">
        <v>120.85802006999999</v>
      </c>
      <c r="F485" s="84">
        <v>120.85802006999999</v>
      </c>
    </row>
    <row r="486" spans="1:6" ht="12.75" customHeight="1" x14ac:dyDescent="0.2">
      <c r="A486" s="83" t="s">
        <v>171</v>
      </c>
      <c r="B486" s="83">
        <v>22</v>
      </c>
      <c r="C486" s="84">
        <v>665.50300073999995</v>
      </c>
      <c r="D486" s="84">
        <v>659.95497789000001</v>
      </c>
      <c r="E486" s="84">
        <v>122.47884356</v>
      </c>
      <c r="F486" s="84">
        <v>122.47884356</v>
      </c>
    </row>
    <row r="487" spans="1:6" ht="12.75" customHeight="1" x14ac:dyDescent="0.2">
      <c r="A487" s="83" t="s">
        <v>171</v>
      </c>
      <c r="B487" s="83">
        <v>23</v>
      </c>
      <c r="C487" s="84">
        <v>687.57345195000005</v>
      </c>
      <c r="D487" s="84">
        <v>680.57346666000001</v>
      </c>
      <c r="E487" s="84">
        <v>126.30536013</v>
      </c>
      <c r="F487" s="84">
        <v>126.30536013</v>
      </c>
    </row>
    <row r="488" spans="1:6" ht="12.75" customHeight="1" x14ac:dyDescent="0.2">
      <c r="A488" s="83" t="s">
        <v>171</v>
      </c>
      <c r="B488" s="83">
        <v>24</v>
      </c>
      <c r="C488" s="84">
        <v>739.84453592</v>
      </c>
      <c r="D488" s="84">
        <v>732.09363599999995</v>
      </c>
      <c r="E488" s="84">
        <v>135.86681655999999</v>
      </c>
      <c r="F488" s="84">
        <v>135.86681655999999</v>
      </c>
    </row>
    <row r="489" spans="1:6" ht="12.75" customHeight="1" x14ac:dyDescent="0.2">
      <c r="A489" s="83" t="s">
        <v>172</v>
      </c>
      <c r="B489" s="83">
        <v>1</v>
      </c>
      <c r="C489" s="84">
        <v>798.80873842000005</v>
      </c>
      <c r="D489" s="84">
        <v>791.92321135999998</v>
      </c>
      <c r="E489" s="84">
        <v>146.97038792999999</v>
      </c>
      <c r="F489" s="84">
        <v>146.97038792999999</v>
      </c>
    </row>
    <row r="490" spans="1:6" ht="12.75" customHeight="1" x14ac:dyDescent="0.2">
      <c r="A490" s="83" t="s">
        <v>172</v>
      </c>
      <c r="B490" s="83">
        <v>2</v>
      </c>
      <c r="C490" s="84">
        <v>842.21526503999996</v>
      </c>
      <c r="D490" s="84">
        <v>834.85177462000001</v>
      </c>
      <c r="E490" s="84">
        <v>154.93735683</v>
      </c>
      <c r="F490" s="84">
        <v>154.93735683</v>
      </c>
    </row>
    <row r="491" spans="1:6" ht="12.75" customHeight="1" x14ac:dyDescent="0.2">
      <c r="A491" s="83" t="s">
        <v>172</v>
      </c>
      <c r="B491" s="83">
        <v>3</v>
      </c>
      <c r="C491" s="84">
        <v>866.50277319999998</v>
      </c>
      <c r="D491" s="84">
        <v>857.38584734000005</v>
      </c>
      <c r="E491" s="84">
        <v>159.11938024</v>
      </c>
      <c r="F491" s="84">
        <v>159.11938024</v>
      </c>
    </row>
    <row r="492" spans="1:6" ht="12.75" customHeight="1" x14ac:dyDescent="0.2">
      <c r="A492" s="83" t="s">
        <v>172</v>
      </c>
      <c r="B492" s="83">
        <v>4</v>
      </c>
      <c r="C492" s="84">
        <v>873.02227688999994</v>
      </c>
      <c r="D492" s="84">
        <v>864.83342226000002</v>
      </c>
      <c r="E492" s="84">
        <v>160.50155083000001</v>
      </c>
      <c r="F492" s="84">
        <v>160.50155083000001</v>
      </c>
    </row>
    <row r="493" spans="1:6" ht="12.75" customHeight="1" x14ac:dyDescent="0.2">
      <c r="A493" s="83" t="s">
        <v>172</v>
      </c>
      <c r="B493" s="83">
        <v>5</v>
      </c>
      <c r="C493" s="84">
        <v>868.81815266000001</v>
      </c>
      <c r="D493" s="84">
        <v>864.00770340999998</v>
      </c>
      <c r="E493" s="84">
        <v>160.34830843</v>
      </c>
      <c r="F493" s="84">
        <v>160.34830843</v>
      </c>
    </row>
    <row r="494" spans="1:6" ht="12.75" customHeight="1" x14ac:dyDescent="0.2">
      <c r="A494" s="83" t="s">
        <v>172</v>
      </c>
      <c r="B494" s="83">
        <v>6</v>
      </c>
      <c r="C494" s="84">
        <v>841.14621718000001</v>
      </c>
      <c r="D494" s="84">
        <v>839.32892087000005</v>
      </c>
      <c r="E494" s="84">
        <v>155.76825547000001</v>
      </c>
      <c r="F494" s="84">
        <v>155.76825547000001</v>
      </c>
    </row>
    <row r="495" spans="1:6" ht="12.75" customHeight="1" x14ac:dyDescent="0.2">
      <c r="A495" s="83" t="s">
        <v>172</v>
      </c>
      <c r="B495" s="83">
        <v>7</v>
      </c>
      <c r="C495" s="84">
        <v>836.53764665000006</v>
      </c>
      <c r="D495" s="84">
        <v>828.31458354999995</v>
      </c>
      <c r="E495" s="84">
        <v>153.72414133999999</v>
      </c>
      <c r="F495" s="84">
        <v>153.72414133999999</v>
      </c>
    </row>
    <row r="496" spans="1:6" ht="12.75" customHeight="1" x14ac:dyDescent="0.2">
      <c r="A496" s="83" t="s">
        <v>172</v>
      </c>
      <c r="B496" s="83">
        <v>8</v>
      </c>
      <c r="C496" s="84">
        <v>808.01567750000004</v>
      </c>
      <c r="D496" s="84">
        <v>800.16179837000004</v>
      </c>
      <c r="E496" s="84">
        <v>148.49935982</v>
      </c>
      <c r="F496" s="84">
        <v>148.49935982</v>
      </c>
    </row>
    <row r="497" spans="1:6" ht="12.75" customHeight="1" x14ac:dyDescent="0.2">
      <c r="A497" s="83" t="s">
        <v>172</v>
      </c>
      <c r="B497" s="83">
        <v>9</v>
      </c>
      <c r="C497" s="84">
        <v>748.64764805000004</v>
      </c>
      <c r="D497" s="84">
        <v>741.29090731999997</v>
      </c>
      <c r="E497" s="84">
        <v>137.57370746999999</v>
      </c>
      <c r="F497" s="84">
        <v>137.57370746999999</v>
      </c>
    </row>
    <row r="498" spans="1:6" ht="12.75" customHeight="1" x14ac:dyDescent="0.2">
      <c r="A498" s="83" t="s">
        <v>172</v>
      </c>
      <c r="B498" s="83">
        <v>10</v>
      </c>
      <c r="C498" s="84">
        <v>718.46169544999998</v>
      </c>
      <c r="D498" s="84">
        <v>715.74169312000004</v>
      </c>
      <c r="E498" s="84">
        <v>132.83211401</v>
      </c>
      <c r="F498" s="84">
        <v>132.83211401</v>
      </c>
    </row>
    <row r="499" spans="1:6" ht="12.75" customHeight="1" x14ac:dyDescent="0.2">
      <c r="A499" s="83" t="s">
        <v>172</v>
      </c>
      <c r="B499" s="83">
        <v>11</v>
      </c>
      <c r="C499" s="84">
        <v>726.34458230999996</v>
      </c>
      <c r="D499" s="84">
        <v>720.33205127999997</v>
      </c>
      <c r="E499" s="84">
        <v>133.68402327000001</v>
      </c>
      <c r="F499" s="84">
        <v>133.68402327000001</v>
      </c>
    </row>
    <row r="500" spans="1:6" ht="12.75" customHeight="1" x14ac:dyDescent="0.2">
      <c r="A500" s="83" t="s">
        <v>172</v>
      </c>
      <c r="B500" s="83">
        <v>12</v>
      </c>
      <c r="C500" s="84">
        <v>729.06506092999996</v>
      </c>
      <c r="D500" s="84">
        <v>723.51578983000002</v>
      </c>
      <c r="E500" s="84">
        <v>134.27488269</v>
      </c>
      <c r="F500" s="84">
        <v>134.27488269</v>
      </c>
    </row>
    <row r="501" spans="1:6" ht="12.75" customHeight="1" x14ac:dyDescent="0.2">
      <c r="A501" s="83" t="s">
        <v>172</v>
      </c>
      <c r="B501" s="83">
        <v>13</v>
      </c>
      <c r="C501" s="84">
        <v>690.46470995000004</v>
      </c>
      <c r="D501" s="84">
        <v>681.04413528999999</v>
      </c>
      <c r="E501" s="84">
        <v>126.39270996</v>
      </c>
      <c r="F501" s="84">
        <v>126.39270996</v>
      </c>
    </row>
    <row r="502" spans="1:6" ht="12.75" customHeight="1" x14ac:dyDescent="0.2">
      <c r="A502" s="83" t="s">
        <v>172</v>
      </c>
      <c r="B502" s="83">
        <v>14</v>
      </c>
      <c r="C502" s="84">
        <v>681.89787138999998</v>
      </c>
      <c r="D502" s="84">
        <v>673.07352880999997</v>
      </c>
      <c r="E502" s="84">
        <v>124.91347168</v>
      </c>
      <c r="F502" s="84">
        <v>124.91347168</v>
      </c>
    </row>
    <row r="503" spans="1:6" ht="12.75" customHeight="1" x14ac:dyDescent="0.2">
      <c r="A503" s="83" t="s">
        <v>172</v>
      </c>
      <c r="B503" s="83">
        <v>15</v>
      </c>
      <c r="C503" s="84">
        <v>689.67681918999995</v>
      </c>
      <c r="D503" s="84">
        <v>681.38516829000002</v>
      </c>
      <c r="E503" s="84">
        <v>126.45600113</v>
      </c>
      <c r="F503" s="84">
        <v>126.45600113</v>
      </c>
    </row>
    <row r="504" spans="1:6" ht="12.75" customHeight="1" x14ac:dyDescent="0.2">
      <c r="A504" s="83" t="s">
        <v>172</v>
      </c>
      <c r="B504" s="83">
        <v>16</v>
      </c>
      <c r="C504" s="84">
        <v>686.67387232999999</v>
      </c>
      <c r="D504" s="84">
        <v>678.39024372999995</v>
      </c>
      <c r="E504" s="84">
        <v>125.90018307</v>
      </c>
      <c r="F504" s="84">
        <v>125.90018307</v>
      </c>
    </row>
    <row r="505" spans="1:6" ht="12.75" customHeight="1" x14ac:dyDescent="0.2">
      <c r="A505" s="83" t="s">
        <v>172</v>
      </c>
      <c r="B505" s="83">
        <v>17</v>
      </c>
      <c r="C505" s="84">
        <v>686.97782425000003</v>
      </c>
      <c r="D505" s="84">
        <v>679.40088477999996</v>
      </c>
      <c r="E505" s="84">
        <v>126.08774457</v>
      </c>
      <c r="F505" s="84">
        <v>126.08774457</v>
      </c>
    </row>
    <row r="506" spans="1:6" ht="12.75" customHeight="1" x14ac:dyDescent="0.2">
      <c r="A506" s="83" t="s">
        <v>172</v>
      </c>
      <c r="B506" s="83">
        <v>18</v>
      </c>
      <c r="C506" s="84">
        <v>682.06250211999998</v>
      </c>
      <c r="D506" s="84">
        <v>674.68432075999999</v>
      </c>
      <c r="E506" s="84">
        <v>125.21241319000001</v>
      </c>
      <c r="F506" s="84">
        <v>125.21241319000001</v>
      </c>
    </row>
    <row r="507" spans="1:6" ht="12.75" customHeight="1" x14ac:dyDescent="0.2">
      <c r="A507" s="83" t="s">
        <v>172</v>
      </c>
      <c r="B507" s="83">
        <v>19</v>
      </c>
      <c r="C507" s="84">
        <v>672.08280030000003</v>
      </c>
      <c r="D507" s="84">
        <v>665.53055463999999</v>
      </c>
      <c r="E507" s="84">
        <v>123.51359626</v>
      </c>
      <c r="F507" s="84">
        <v>123.51359626</v>
      </c>
    </row>
    <row r="508" spans="1:6" ht="12.75" customHeight="1" x14ac:dyDescent="0.2">
      <c r="A508" s="83" t="s">
        <v>172</v>
      </c>
      <c r="B508" s="83">
        <v>20</v>
      </c>
      <c r="C508" s="84">
        <v>674.86358915999995</v>
      </c>
      <c r="D508" s="84">
        <v>670.65464272999998</v>
      </c>
      <c r="E508" s="84">
        <v>124.46455868</v>
      </c>
      <c r="F508" s="84">
        <v>124.46455868</v>
      </c>
    </row>
    <row r="509" spans="1:6" ht="12.75" customHeight="1" x14ac:dyDescent="0.2">
      <c r="A509" s="83" t="s">
        <v>172</v>
      </c>
      <c r="B509" s="83">
        <v>21</v>
      </c>
      <c r="C509" s="84">
        <v>658.60236855999995</v>
      </c>
      <c r="D509" s="84">
        <v>656.34247226000002</v>
      </c>
      <c r="E509" s="84">
        <v>121.80841069</v>
      </c>
      <c r="F509" s="84">
        <v>121.80841069</v>
      </c>
    </row>
    <row r="510" spans="1:6" ht="12.75" customHeight="1" x14ac:dyDescent="0.2">
      <c r="A510" s="83" t="s">
        <v>172</v>
      </c>
      <c r="B510" s="83">
        <v>22</v>
      </c>
      <c r="C510" s="84">
        <v>654.43430345000002</v>
      </c>
      <c r="D510" s="84">
        <v>648.92719652999995</v>
      </c>
      <c r="E510" s="84">
        <v>120.43223439</v>
      </c>
      <c r="F510" s="84">
        <v>120.43223439</v>
      </c>
    </row>
    <row r="511" spans="1:6" ht="12.75" customHeight="1" x14ac:dyDescent="0.2">
      <c r="A511" s="83" t="s">
        <v>172</v>
      </c>
      <c r="B511" s="83">
        <v>23</v>
      </c>
      <c r="C511" s="84">
        <v>660.82969940999999</v>
      </c>
      <c r="D511" s="84">
        <v>658.15728158000002</v>
      </c>
      <c r="E511" s="84">
        <v>122.1452151</v>
      </c>
      <c r="F511" s="84">
        <v>122.1452151</v>
      </c>
    </row>
    <row r="512" spans="1:6" ht="12.75" customHeight="1" x14ac:dyDescent="0.2">
      <c r="A512" s="83" t="s">
        <v>172</v>
      </c>
      <c r="B512" s="83">
        <v>24</v>
      </c>
      <c r="C512" s="84">
        <v>712.99552607999999</v>
      </c>
      <c r="D512" s="84">
        <v>706.63607313</v>
      </c>
      <c r="E512" s="84">
        <v>131.14223236000001</v>
      </c>
      <c r="F512" s="84">
        <v>131.14223236000001</v>
      </c>
    </row>
    <row r="513" spans="1:6" ht="12.75" customHeight="1" x14ac:dyDescent="0.2">
      <c r="A513" s="83" t="s">
        <v>173</v>
      </c>
      <c r="B513" s="83">
        <v>1</v>
      </c>
      <c r="C513" s="84">
        <v>815.68858709000006</v>
      </c>
      <c r="D513" s="84">
        <v>809.02065459999994</v>
      </c>
      <c r="E513" s="84">
        <v>150.14344541</v>
      </c>
      <c r="F513" s="84">
        <v>150.14344541</v>
      </c>
    </row>
    <row r="514" spans="1:6" ht="12.75" customHeight="1" x14ac:dyDescent="0.2">
      <c r="A514" s="83" t="s">
        <v>173</v>
      </c>
      <c r="B514" s="83">
        <v>2</v>
      </c>
      <c r="C514" s="84">
        <v>860.57380038999997</v>
      </c>
      <c r="D514" s="84">
        <v>853.49297521000005</v>
      </c>
      <c r="E514" s="84">
        <v>158.39691508000001</v>
      </c>
      <c r="F514" s="84">
        <v>158.39691508000001</v>
      </c>
    </row>
    <row r="515" spans="1:6" ht="12.75" customHeight="1" x14ac:dyDescent="0.2">
      <c r="A515" s="83" t="s">
        <v>173</v>
      </c>
      <c r="B515" s="83">
        <v>3</v>
      </c>
      <c r="C515" s="84">
        <v>883.23424602</v>
      </c>
      <c r="D515" s="84">
        <v>874.66877724000005</v>
      </c>
      <c r="E515" s="84">
        <v>162.32686157000001</v>
      </c>
      <c r="F515" s="84">
        <v>162.32686157000001</v>
      </c>
    </row>
    <row r="516" spans="1:6" ht="12.75" customHeight="1" x14ac:dyDescent="0.2">
      <c r="A516" s="83" t="s">
        <v>173</v>
      </c>
      <c r="B516" s="83">
        <v>4</v>
      </c>
      <c r="C516" s="84">
        <v>882.61884358999998</v>
      </c>
      <c r="D516" s="84">
        <v>881.04662718999998</v>
      </c>
      <c r="E516" s="84">
        <v>163.51050547</v>
      </c>
      <c r="F516" s="84">
        <v>163.51050547</v>
      </c>
    </row>
    <row r="517" spans="1:6" ht="12.75" customHeight="1" x14ac:dyDescent="0.2">
      <c r="A517" s="83" t="s">
        <v>173</v>
      </c>
      <c r="B517" s="83">
        <v>5</v>
      </c>
      <c r="C517" s="84">
        <v>886.28972207000004</v>
      </c>
      <c r="D517" s="84">
        <v>879.69338422999999</v>
      </c>
      <c r="E517" s="84">
        <v>163.25936161999999</v>
      </c>
      <c r="F517" s="84">
        <v>163.25936161999999</v>
      </c>
    </row>
    <row r="518" spans="1:6" ht="12.75" customHeight="1" x14ac:dyDescent="0.2">
      <c r="A518" s="83" t="s">
        <v>173</v>
      </c>
      <c r="B518" s="83">
        <v>6</v>
      </c>
      <c r="C518" s="84">
        <v>856.86281580000002</v>
      </c>
      <c r="D518" s="84">
        <v>855.54406521999999</v>
      </c>
      <c r="E518" s="84">
        <v>158.77757004</v>
      </c>
      <c r="F518" s="84">
        <v>158.77757004</v>
      </c>
    </row>
    <row r="519" spans="1:6" ht="12.75" customHeight="1" x14ac:dyDescent="0.2">
      <c r="A519" s="83" t="s">
        <v>173</v>
      </c>
      <c r="B519" s="83">
        <v>7</v>
      </c>
      <c r="C519" s="84">
        <v>822.71029626999996</v>
      </c>
      <c r="D519" s="84">
        <v>820.99281281000003</v>
      </c>
      <c r="E519" s="84">
        <v>152.36531832</v>
      </c>
      <c r="F519" s="84">
        <v>152.36531832</v>
      </c>
    </row>
    <row r="520" spans="1:6" ht="12.75" customHeight="1" x14ac:dyDescent="0.2">
      <c r="A520" s="83" t="s">
        <v>173</v>
      </c>
      <c r="B520" s="83">
        <v>8</v>
      </c>
      <c r="C520" s="84">
        <v>784.21819739</v>
      </c>
      <c r="D520" s="84">
        <v>779.86003228000004</v>
      </c>
      <c r="E520" s="84">
        <v>144.73162275000001</v>
      </c>
      <c r="F520" s="84">
        <v>144.73162275000001</v>
      </c>
    </row>
    <row r="521" spans="1:6" ht="12.75" customHeight="1" x14ac:dyDescent="0.2">
      <c r="A521" s="83" t="s">
        <v>173</v>
      </c>
      <c r="B521" s="83">
        <v>9</v>
      </c>
      <c r="C521" s="84">
        <v>769.46399771999995</v>
      </c>
      <c r="D521" s="84">
        <v>762.01658849</v>
      </c>
      <c r="E521" s="84">
        <v>141.42011751999999</v>
      </c>
      <c r="F521" s="84">
        <v>141.42011751999999</v>
      </c>
    </row>
    <row r="522" spans="1:6" ht="12.75" customHeight="1" x14ac:dyDescent="0.2">
      <c r="A522" s="83" t="s">
        <v>173</v>
      </c>
      <c r="B522" s="83">
        <v>10</v>
      </c>
      <c r="C522" s="84">
        <v>757.86410574000001</v>
      </c>
      <c r="D522" s="84">
        <v>750.23222942999996</v>
      </c>
      <c r="E522" s="84">
        <v>139.23309762</v>
      </c>
      <c r="F522" s="84">
        <v>139.23309762</v>
      </c>
    </row>
    <row r="523" spans="1:6" ht="12.75" customHeight="1" x14ac:dyDescent="0.2">
      <c r="A523" s="83" t="s">
        <v>173</v>
      </c>
      <c r="B523" s="83">
        <v>11</v>
      </c>
      <c r="C523" s="84">
        <v>748.32139659999996</v>
      </c>
      <c r="D523" s="84">
        <v>739.27792050000005</v>
      </c>
      <c r="E523" s="84">
        <v>137.20012396000001</v>
      </c>
      <c r="F523" s="84">
        <v>137.20012396000001</v>
      </c>
    </row>
    <row r="524" spans="1:6" ht="12.75" customHeight="1" x14ac:dyDescent="0.2">
      <c r="A524" s="83" t="s">
        <v>173</v>
      </c>
      <c r="B524" s="83">
        <v>12</v>
      </c>
      <c r="C524" s="84">
        <v>751.30222372000003</v>
      </c>
      <c r="D524" s="84">
        <v>742.60030023000002</v>
      </c>
      <c r="E524" s="84">
        <v>137.81671333</v>
      </c>
      <c r="F524" s="84">
        <v>137.81671333</v>
      </c>
    </row>
    <row r="525" spans="1:6" ht="12.75" customHeight="1" x14ac:dyDescent="0.2">
      <c r="A525" s="83" t="s">
        <v>173</v>
      </c>
      <c r="B525" s="83">
        <v>13</v>
      </c>
      <c r="C525" s="84">
        <v>711.44786126999998</v>
      </c>
      <c r="D525" s="84">
        <v>702.71474832000001</v>
      </c>
      <c r="E525" s="84">
        <v>130.41448675999999</v>
      </c>
      <c r="F525" s="84">
        <v>130.41448675999999</v>
      </c>
    </row>
    <row r="526" spans="1:6" ht="12.75" customHeight="1" x14ac:dyDescent="0.2">
      <c r="A526" s="83" t="s">
        <v>173</v>
      </c>
      <c r="B526" s="83">
        <v>14</v>
      </c>
      <c r="C526" s="84">
        <v>673.8722166</v>
      </c>
      <c r="D526" s="84">
        <v>666.84716785000001</v>
      </c>
      <c r="E526" s="84">
        <v>123.75794211</v>
      </c>
      <c r="F526" s="84">
        <v>123.75794211</v>
      </c>
    </row>
    <row r="527" spans="1:6" ht="12.75" customHeight="1" x14ac:dyDescent="0.2">
      <c r="A527" s="83" t="s">
        <v>173</v>
      </c>
      <c r="B527" s="83">
        <v>15</v>
      </c>
      <c r="C527" s="84">
        <v>677.20096043000001</v>
      </c>
      <c r="D527" s="84">
        <v>669.73878982999997</v>
      </c>
      <c r="E527" s="84">
        <v>124.29458859</v>
      </c>
      <c r="F527" s="84">
        <v>124.29458859</v>
      </c>
    </row>
    <row r="528" spans="1:6" ht="12.75" customHeight="1" x14ac:dyDescent="0.2">
      <c r="A528" s="83" t="s">
        <v>173</v>
      </c>
      <c r="B528" s="83">
        <v>16</v>
      </c>
      <c r="C528" s="84">
        <v>677.09929347000002</v>
      </c>
      <c r="D528" s="84">
        <v>670.48332605999997</v>
      </c>
      <c r="E528" s="84">
        <v>124.43276459000001</v>
      </c>
      <c r="F528" s="84">
        <v>124.43276459000001</v>
      </c>
    </row>
    <row r="529" spans="1:6" ht="12.75" customHeight="1" x14ac:dyDescent="0.2">
      <c r="A529" s="83" t="s">
        <v>173</v>
      </c>
      <c r="B529" s="83">
        <v>17</v>
      </c>
      <c r="C529" s="84">
        <v>675.15076782999995</v>
      </c>
      <c r="D529" s="84">
        <v>666.85328423999999</v>
      </c>
      <c r="E529" s="84">
        <v>123.75907723</v>
      </c>
      <c r="F529" s="84">
        <v>123.75907723</v>
      </c>
    </row>
    <row r="530" spans="1:6" ht="12.75" customHeight="1" x14ac:dyDescent="0.2">
      <c r="A530" s="83" t="s">
        <v>173</v>
      </c>
      <c r="B530" s="83">
        <v>18</v>
      </c>
      <c r="C530" s="84">
        <v>679.34821294000005</v>
      </c>
      <c r="D530" s="84">
        <v>671.39773991000004</v>
      </c>
      <c r="E530" s="84">
        <v>124.60246761000001</v>
      </c>
      <c r="F530" s="84">
        <v>124.60246761000001</v>
      </c>
    </row>
    <row r="531" spans="1:6" ht="12.75" customHeight="1" x14ac:dyDescent="0.2">
      <c r="A531" s="83" t="s">
        <v>173</v>
      </c>
      <c r="B531" s="83">
        <v>19</v>
      </c>
      <c r="C531" s="84">
        <v>662.40206024999998</v>
      </c>
      <c r="D531" s="84">
        <v>661.18110108999997</v>
      </c>
      <c r="E531" s="84">
        <v>122.70639568</v>
      </c>
      <c r="F531" s="84">
        <v>122.70639568</v>
      </c>
    </row>
    <row r="532" spans="1:6" ht="12.75" customHeight="1" x14ac:dyDescent="0.2">
      <c r="A532" s="83" t="s">
        <v>173</v>
      </c>
      <c r="B532" s="83">
        <v>20</v>
      </c>
      <c r="C532" s="84">
        <v>658.44399883999995</v>
      </c>
      <c r="D532" s="84">
        <v>658.44399883999995</v>
      </c>
      <c r="E532" s="84">
        <v>122.198426</v>
      </c>
      <c r="F532" s="84">
        <v>122.198426</v>
      </c>
    </row>
    <row r="533" spans="1:6" ht="12.75" customHeight="1" x14ac:dyDescent="0.2">
      <c r="A533" s="83" t="s">
        <v>173</v>
      </c>
      <c r="B533" s="83">
        <v>21</v>
      </c>
      <c r="C533" s="84">
        <v>657.40321748999997</v>
      </c>
      <c r="D533" s="84">
        <v>655.37606650999999</v>
      </c>
      <c r="E533" s="84">
        <v>121.62905867000001</v>
      </c>
      <c r="F533" s="84">
        <v>121.62905867000001</v>
      </c>
    </row>
    <row r="534" spans="1:6" ht="12.75" customHeight="1" x14ac:dyDescent="0.2">
      <c r="A534" s="83" t="s">
        <v>173</v>
      </c>
      <c r="B534" s="83">
        <v>22</v>
      </c>
      <c r="C534" s="84">
        <v>686.18794989000003</v>
      </c>
      <c r="D534" s="84">
        <v>684.02899308999997</v>
      </c>
      <c r="E534" s="84">
        <v>126.94665976</v>
      </c>
      <c r="F534" s="84">
        <v>126.94665976</v>
      </c>
    </row>
    <row r="535" spans="1:6" ht="12.75" customHeight="1" x14ac:dyDescent="0.2">
      <c r="A535" s="83" t="s">
        <v>173</v>
      </c>
      <c r="B535" s="83">
        <v>23</v>
      </c>
      <c r="C535" s="84">
        <v>696.61486814</v>
      </c>
      <c r="D535" s="84">
        <v>689.78700488000004</v>
      </c>
      <c r="E535" s="84">
        <v>128.01526996999999</v>
      </c>
      <c r="F535" s="84">
        <v>128.01526996999999</v>
      </c>
    </row>
    <row r="536" spans="1:6" ht="12.75" customHeight="1" x14ac:dyDescent="0.2">
      <c r="A536" s="83" t="s">
        <v>173</v>
      </c>
      <c r="B536" s="83">
        <v>24</v>
      </c>
      <c r="C536" s="84">
        <v>743.71843970999998</v>
      </c>
      <c r="D536" s="84">
        <v>736.12694107000004</v>
      </c>
      <c r="E536" s="84">
        <v>136.61534419</v>
      </c>
      <c r="F536" s="84">
        <v>136.61534419</v>
      </c>
    </row>
    <row r="537" spans="1:6" ht="12.75" customHeight="1" x14ac:dyDescent="0.2">
      <c r="A537" s="83" t="s">
        <v>174</v>
      </c>
      <c r="B537" s="83">
        <v>1</v>
      </c>
      <c r="C537" s="84">
        <v>844.40720062000003</v>
      </c>
      <c r="D537" s="84">
        <v>841.75941549000004</v>
      </c>
      <c r="E537" s="84">
        <v>156.21932286000001</v>
      </c>
      <c r="F537" s="84">
        <v>156.21932286000001</v>
      </c>
    </row>
    <row r="538" spans="1:6" ht="12.75" customHeight="1" x14ac:dyDescent="0.2">
      <c r="A538" s="83" t="s">
        <v>174</v>
      </c>
      <c r="B538" s="83">
        <v>2</v>
      </c>
      <c r="C538" s="84">
        <v>889.66757997000002</v>
      </c>
      <c r="D538" s="84">
        <v>884.80428051000001</v>
      </c>
      <c r="E538" s="84">
        <v>164.20787582</v>
      </c>
      <c r="F538" s="84">
        <v>164.20787582</v>
      </c>
    </row>
    <row r="539" spans="1:6" ht="12.75" customHeight="1" x14ac:dyDescent="0.2">
      <c r="A539" s="83" t="s">
        <v>174</v>
      </c>
      <c r="B539" s="83">
        <v>3</v>
      </c>
      <c r="C539" s="84">
        <v>914.31810370999995</v>
      </c>
      <c r="D539" s="84">
        <v>904.77910622000002</v>
      </c>
      <c r="E539" s="84">
        <v>167.91493711000001</v>
      </c>
      <c r="F539" s="84">
        <v>167.91493711000001</v>
      </c>
    </row>
    <row r="540" spans="1:6" ht="12.75" customHeight="1" x14ac:dyDescent="0.2">
      <c r="A540" s="83" t="s">
        <v>174</v>
      </c>
      <c r="B540" s="83">
        <v>4</v>
      </c>
      <c r="C540" s="84">
        <v>913.21963386000004</v>
      </c>
      <c r="D540" s="84">
        <v>904.20178888999999</v>
      </c>
      <c r="E540" s="84">
        <v>167.80779471</v>
      </c>
      <c r="F540" s="84">
        <v>167.80779471</v>
      </c>
    </row>
    <row r="541" spans="1:6" ht="12.75" customHeight="1" x14ac:dyDescent="0.2">
      <c r="A541" s="83" t="s">
        <v>174</v>
      </c>
      <c r="B541" s="83">
        <v>5</v>
      </c>
      <c r="C541" s="84">
        <v>909.21447324999997</v>
      </c>
      <c r="D541" s="84">
        <v>900.14244856000005</v>
      </c>
      <c r="E541" s="84">
        <v>167.05443528000001</v>
      </c>
      <c r="F541" s="84">
        <v>167.05443528000001</v>
      </c>
    </row>
    <row r="542" spans="1:6" ht="12.75" customHeight="1" x14ac:dyDescent="0.2">
      <c r="A542" s="83" t="s">
        <v>174</v>
      </c>
      <c r="B542" s="83">
        <v>6</v>
      </c>
      <c r="C542" s="84">
        <v>887.00961434999999</v>
      </c>
      <c r="D542" s="84">
        <v>881.43609524999999</v>
      </c>
      <c r="E542" s="84">
        <v>163.58278555000001</v>
      </c>
      <c r="F542" s="84">
        <v>163.58278555000001</v>
      </c>
    </row>
    <row r="543" spans="1:6" ht="12.75" customHeight="1" x14ac:dyDescent="0.2">
      <c r="A543" s="83" t="s">
        <v>174</v>
      </c>
      <c r="B543" s="83">
        <v>7</v>
      </c>
      <c r="C543" s="84">
        <v>823.26055351000002</v>
      </c>
      <c r="D543" s="84">
        <v>816.71428557000002</v>
      </c>
      <c r="E543" s="84">
        <v>151.57128072</v>
      </c>
      <c r="F543" s="84">
        <v>151.57128072</v>
      </c>
    </row>
    <row r="544" spans="1:6" ht="12.75" customHeight="1" x14ac:dyDescent="0.2">
      <c r="A544" s="83" t="s">
        <v>174</v>
      </c>
      <c r="B544" s="83">
        <v>8</v>
      </c>
      <c r="C544" s="84">
        <v>776.11512757000003</v>
      </c>
      <c r="D544" s="84">
        <v>770.59524031000001</v>
      </c>
      <c r="E544" s="84">
        <v>143.01220090999999</v>
      </c>
      <c r="F544" s="84">
        <v>143.01220090999999</v>
      </c>
    </row>
    <row r="545" spans="1:6" ht="12.75" customHeight="1" x14ac:dyDescent="0.2">
      <c r="A545" s="83" t="s">
        <v>174</v>
      </c>
      <c r="B545" s="83">
        <v>9</v>
      </c>
      <c r="C545" s="84">
        <v>757.14200753</v>
      </c>
      <c r="D545" s="84">
        <v>750.83207152</v>
      </c>
      <c r="E545" s="84">
        <v>139.34442032000001</v>
      </c>
      <c r="F545" s="84">
        <v>139.34442032000001</v>
      </c>
    </row>
    <row r="546" spans="1:6" ht="12.75" customHeight="1" x14ac:dyDescent="0.2">
      <c r="A546" s="83" t="s">
        <v>174</v>
      </c>
      <c r="B546" s="83">
        <v>10</v>
      </c>
      <c r="C546" s="84">
        <v>737.78021240999999</v>
      </c>
      <c r="D546" s="84">
        <v>730.48147773000005</v>
      </c>
      <c r="E546" s="84">
        <v>135.56762148000001</v>
      </c>
      <c r="F546" s="84">
        <v>135.56762148000001</v>
      </c>
    </row>
    <row r="547" spans="1:6" ht="12.75" customHeight="1" x14ac:dyDescent="0.2">
      <c r="A547" s="83" t="s">
        <v>174</v>
      </c>
      <c r="B547" s="83">
        <v>11</v>
      </c>
      <c r="C547" s="84">
        <v>738.31720675999998</v>
      </c>
      <c r="D547" s="84">
        <v>729.77546694</v>
      </c>
      <c r="E547" s="84">
        <v>135.43659529000001</v>
      </c>
      <c r="F547" s="84">
        <v>135.43659529000001</v>
      </c>
    </row>
    <row r="548" spans="1:6" ht="12.75" customHeight="1" x14ac:dyDescent="0.2">
      <c r="A548" s="83" t="s">
        <v>174</v>
      </c>
      <c r="B548" s="83">
        <v>12</v>
      </c>
      <c r="C548" s="84">
        <v>743.07553254000004</v>
      </c>
      <c r="D548" s="84">
        <v>735.74916186999997</v>
      </c>
      <c r="E548" s="84">
        <v>136.54523341000001</v>
      </c>
      <c r="F548" s="84">
        <v>136.54523341000001</v>
      </c>
    </row>
    <row r="549" spans="1:6" ht="12.75" customHeight="1" x14ac:dyDescent="0.2">
      <c r="A549" s="83" t="s">
        <v>174</v>
      </c>
      <c r="B549" s="83">
        <v>13</v>
      </c>
      <c r="C549" s="84">
        <v>709.52974820999998</v>
      </c>
      <c r="D549" s="84">
        <v>701.10199269999998</v>
      </c>
      <c r="E549" s="84">
        <v>130.11518083000001</v>
      </c>
      <c r="F549" s="84">
        <v>130.11518083000001</v>
      </c>
    </row>
    <row r="550" spans="1:6" ht="12.75" customHeight="1" x14ac:dyDescent="0.2">
      <c r="A550" s="83" t="s">
        <v>174</v>
      </c>
      <c r="B550" s="83">
        <v>14</v>
      </c>
      <c r="C550" s="84">
        <v>693.42405113999996</v>
      </c>
      <c r="D550" s="84">
        <v>685.12563463000004</v>
      </c>
      <c r="E550" s="84">
        <v>127.15018181000001</v>
      </c>
      <c r="F550" s="84">
        <v>127.15018181000001</v>
      </c>
    </row>
    <row r="551" spans="1:6" ht="12.75" customHeight="1" x14ac:dyDescent="0.2">
      <c r="A551" s="83" t="s">
        <v>174</v>
      </c>
      <c r="B551" s="83">
        <v>15</v>
      </c>
      <c r="C551" s="84">
        <v>698.56205081999997</v>
      </c>
      <c r="D551" s="84">
        <v>691.26058839999996</v>
      </c>
      <c r="E551" s="84">
        <v>128.28874741999999</v>
      </c>
      <c r="F551" s="84">
        <v>128.28874741999999</v>
      </c>
    </row>
    <row r="552" spans="1:6" ht="12.75" customHeight="1" x14ac:dyDescent="0.2">
      <c r="A552" s="83" t="s">
        <v>174</v>
      </c>
      <c r="B552" s="83">
        <v>16</v>
      </c>
      <c r="C552" s="84">
        <v>698.84885034000001</v>
      </c>
      <c r="D552" s="84">
        <v>695.78478712000003</v>
      </c>
      <c r="E552" s="84">
        <v>129.12837837000001</v>
      </c>
      <c r="F552" s="84">
        <v>129.12837837000001</v>
      </c>
    </row>
    <row r="553" spans="1:6" ht="12.75" customHeight="1" x14ac:dyDescent="0.2">
      <c r="A553" s="83" t="s">
        <v>174</v>
      </c>
      <c r="B553" s="83">
        <v>17</v>
      </c>
      <c r="C553" s="84">
        <v>691.28466201000003</v>
      </c>
      <c r="D553" s="84">
        <v>683.90354440999999</v>
      </c>
      <c r="E553" s="84">
        <v>126.92337816</v>
      </c>
      <c r="F553" s="84">
        <v>126.92337816</v>
      </c>
    </row>
    <row r="554" spans="1:6" ht="12.75" customHeight="1" x14ac:dyDescent="0.2">
      <c r="A554" s="83" t="s">
        <v>174</v>
      </c>
      <c r="B554" s="83">
        <v>18</v>
      </c>
      <c r="C554" s="84">
        <v>675.59677658999999</v>
      </c>
      <c r="D554" s="84">
        <v>669.04415095000002</v>
      </c>
      <c r="E554" s="84">
        <v>124.16567288</v>
      </c>
      <c r="F554" s="84">
        <v>124.16567288</v>
      </c>
    </row>
    <row r="555" spans="1:6" ht="12.75" customHeight="1" x14ac:dyDescent="0.2">
      <c r="A555" s="83" t="s">
        <v>174</v>
      </c>
      <c r="B555" s="83">
        <v>19</v>
      </c>
      <c r="C555" s="84">
        <v>649.61663834000001</v>
      </c>
      <c r="D555" s="84">
        <v>643.42949152000006</v>
      </c>
      <c r="E555" s="84">
        <v>119.41193364999999</v>
      </c>
      <c r="F555" s="84">
        <v>119.41193364999999</v>
      </c>
    </row>
    <row r="556" spans="1:6" ht="12.75" customHeight="1" x14ac:dyDescent="0.2">
      <c r="A556" s="83" t="s">
        <v>174</v>
      </c>
      <c r="B556" s="83">
        <v>20</v>
      </c>
      <c r="C556" s="84">
        <v>636.13197874000002</v>
      </c>
      <c r="D556" s="84">
        <v>629.39311511999995</v>
      </c>
      <c r="E556" s="84">
        <v>116.80696937</v>
      </c>
      <c r="F556" s="84">
        <v>116.80696937</v>
      </c>
    </row>
    <row r="557" spans="1:6" ht="12.75" customHeight="1" x14ac:dyDescent="0.2">
      <c r="A557" s="83" t="s">
        <v>174</v>
      </c>
      <c r="B557" s="83">
        <v>21</v>
      </c>
      <c r="C557" s="84">
        <v>637.71929091000004</v>
      </c>
      <c r="D557" s="84">
        <v>631.38757478000002</v>
      </c>
      <c r="E557" s="84">
        <v>117.17711448</v>
      </c>
      <c r="F557" s="84">
        <v>117.17711448</v>
      </c>
    </row>
    <row r="558" spans="1:6" ht="12.75" customHeight="1" x14ac:dyDescent="0.2">
      <c r="A558" s="83" t="s">
        <v>174</v>
      </c>
      <c r="B558" s="83">
        <v>22</v>
      </c>
      <c r="C558" s="84">
        <v>640.52725493000003</v>
      </c>
      <c r="D558" s="84">
        <v>639.07327183999996</v>
      </c>
      <c r="E558" s="84">
        <v>118.60347736999999</v>
      </c>
      <c r="F558" s="84">
        <v>118.60347736999999</v>
      </c>
    </row>
    <row r="559" spans="1:6" ht="12.75" customHeight="1" x14ac:dyDescent="0.2">
      <c r="A559" s="83" t="s">
        <v>174</v>
      </c>
      <c r="B559" s="83">
        <v>23</v>
      </c>
      <c r="C559" s="84">
        <v>673.41949791000002</v>
      </c>
      <c r="D559" s="84">
        <v>666.75694068999996</v>
      </c>
      <c r="E559" s="84">
        <v>123.74119715</v>
      </c>
      <c r="F559" s="84">
        <v>123.74119715</v>
      </c>
    </row>
    <row r="560" spans="1:6" ht="12.75" customHeight="1" x14ac:dyDescent="0.2">
      <c r="A560" s="83" t="s">
        <v>174</v>
      </c>
      <c r="B560" s="83">
        <v>24</v>
      </c>
      <c r="C560" s="84">
        <v>729.69078987</v>
      </c>
      <c r="D560" s="84">
        <v>722.61695753000004</v>
      </c>
      <c r="E560" s="84">
        <v>134.1080714</v>
      </c>
      <c r="F560" s="84">
        <v>134.1080714</v>
      </c>
    </row>
    <row r="561" spans="1:6" ht="12.75" customHeight="1" x14ac:dyDescent="0.2">
      <c r="A561" s="83" t="s">
        <v>175</v>
      </c>
      <c r="B561" s="83">
        <v>1</v>
      </c>
      <c r="C561" s="84">
        <v>811.29264640999997</v>
      </c>
      <c r="D561" s="84">
        <v>808.00526860000002</v>
      </c>
      <c r="E561" s="84">
        <v>149.95500329999999</v>
      </c>
      <c r="F561" s="84">
        <v>149.95500329999999</v>
      </c>
    </row>
    <row r="562" spans="1:6" ht="12.75" customHeight="1" x14ac:dyDescent="0.2">
      <c r="A562" s="83" t="s">
        <v>175</v>
      </c>
      <c r="B562" s="83">
        <v>2</v>
      </c>
      <c r="C562" s="84">
        <v>848.83625571000005</v>
      </c>
      <c r="D562" s="84">
        <v>841.55044654999995</v>
      </c>
      <c r="E562" s="84">
        <v>156.18054101000001</v>
      </c>
      <c r="F562" s="84">
        <v>156.18054101000001</v>
      </c>
    </row>
    <row r="563" spans="1:6" ht="12.75" customHeight="1" x14ac:dyDescent="0.2">
      <c r="A563" s="83" t="s">
        <v>175</v>
      </c>
      <c r="B563" s="83">
        <v>3</v>
      </c>
      <c r="C563" s="84">
        <v>862.66815300999997</v>
      </c>
      <c r="D563" s="84">
        <v>856.92684629999997</v>
      </c>
      <c r="E563" s="84">
        <v>159.03419577</v>
      </c>
      <c r="F563" s="84">
        <v>159.03419577</v>
      </c>
    </row>
    <row r="564" spans="1:6" ht="12.75" customHeight="1" x14ac:dyDescent="0.2">
      <c r="A564" s="83" t="s">
        <v>175</v>
      </c>
      <c r="B564" s="83">
        <v>4</v>
      </c>
      <c r="C564" s="84">
        <v>890.98923380999997</v>
      </c>
      <c r="D564" s="84">
        <v>882.20603348999998</v>
      </c>
      <c r="E564" s="84">
        <v>163.72567581999999</v>
      </c>
      <c r="F564" s="84">
        <v>163.72567581999999</v>
      </c>
    </row>
    <row r="565" spans="1:6" ht="12.75" customHeight="1" x14ac:dyDescent="0.2">
      <c r="A565" s="83" t="s">
        <v>175</v>
      </c>
      <c r="B565" s="83">
        <v>5</v>
      </c>
      <c r="C565" s="84">
        <v>903.14737276999995</v>
      </c>
      <c r="D565" s="84">
        <v>894.16713486000003</v>
      </c>
      <c r="E565" s="84">
        <v>165.94549673</v>
      </c>
      <c r="F565" s="84">
        <v>165.94549673</v>
      </c>
    </row>
    <row r="566" spans="1:6" ht="12.75" customHeight="1" x14ac:dyDescent="0.2">
      <c r="A566" s="83" t="s">
        <v>175</v>
      </c>
      <c r="B566" s="83">
        <v>6</v>
      </c>
      <c r="C566" s="84">
        <v>873.84037567999997</v>
      </c>
      <c r="D566" s="84">
        <v>868.91227117000005</v>
      </c>
      <c r="E566" s="84">
        <v>161.25853079999999</v>
      </c>
      <c r="F566" s="84">
        <v>161.25853079999999</v>
      </c>
    </row>
    <row r="567" spans="1:6" ht="12.75" customHeight="1" x14ac:dyDescent="0.2">
      <c r="A567" s="83" t="s">
        <v>175</v>
      </c>
      <c r="B567" s="83">
        <v>7</v>
      </c>
      <c r="C567" s="84">
        <v>811.05874767</v>
      </c>
      <c r="D567" s="84">
        <v>809.12117218000003</v>
      </c>
      <c r="E567" s="84">
        <v>150.16210013</v>
      </c>
      <c r="F567" s="84">
        <v>150.16210013</v>
      </c>
    </row>
    <row r="568" spans="1:6" ht="12.75" customHeight="1" x14ac:dyDescent="0.2">
      <c r="A568" s="83" t="s">
        <v>175</v>
      </c>
      <c r="B568" s="83">
        <v>8</v>
      </c>
      <c r="C568" s="84">
        <v>764.37505951000003</v>
      </c>
      <c r="D568" s="84">
        <v>763.13438675999998</v>
      </c>
      <c r="E568" s="84">
        <v>141.62756598000001</v>
      </c>
      <c r="F568" s="84">
        <v>141.62756598000001</v>
      </c>
    </row>
    <row r="569" spans="1:6" ht="12.75" customHeight="1" x14ac:dyDescent="0.2">
      <c r="A569" s="83" t="s">
        <v>175</v>
      </c>
      <c r="B569" s="83">
        <v>9</v>
      </c>
      <c r="C569" s="84">
        <v>753.27559904999998</v>
      </c>
      <c r="D569" s="84">
        <v>743.19491376999997</v>
      </c>
      <c r="E569" s="84">
        <v>137.92706568</v>
      </c>
      <c r="F569" s="84">
        <v>137.92706568</v>
      </c>
    </row>
    <row r="570" spans="1:6" ht="12.75" customHeight="1" x14ac:dyDescent="0.2">
      <c r="A570" s="83" t="s">
        <v>175</v>
      </c>
      <c r="B570" s="83">
        <v>10</v>
      </c>
      <c r="C570" s="84">
        <v>740.15317270000003</v>
      </c>
      <c r="D570" s="84">
        <v>729.88119745999995</v>
      </c>
      <c r="E570" s="84">
        <v>135.45621747000001</v>
      </c>
      <c r="F570" s="84">
        <v>135.45621747000001</v>
      </c>
    </row>
    <row r="571" spans="1:6" ht="12.75" customHeight="1" x14ac:dyDescent="0.2">
      <c r="A571" s="83" t="s">
        <v>175</v>
      </c>
      <c r="B571" s="83">
        <v>11</v>
      </c>
      <c r="C571" s="84">
        <v>739.70904243999996</v>
      </c>
      <c r="D571" s="84">
        <v>730.99458865999998</v>
      </c>
      <c r="E571" s="84">
        <v>135.66284802000001</v>
      </c>
      <c r="F571" s="84">
        <v>135.66284802000001</v>
      </c>
    </row>
    <row r="572" spans="1:6" ht="12.75" customHeight="1" x14ac:dyDescent="0.2">
      <c r="A572" s="83" t="s">
        <v>175</v>
      </c>
      <c r="B572" s="83">
        <v>12</v>
      </c>
      <c r="C572" s="84">
        <v>742.44360777999998</v>
      </c>
      <c r="D572" s="84">
        <v>735.24065894</v>
      </c>
      <c r="E572" s="84">
        <v>136.45086205000001</v>
      </c>
      <c r="F572" s="84">
        <v>136.45086205000001</v>
      </c>
    </row>
    <row r="573" spans="1:6" ht="12.75" customHeight="1" x14ac:dyDescent="0.2">
      <c r="A573" s="83" t="s">
        <v>175</v>
      </c>
      <c r="B573" s="83">
        <v>13</v>
      </c>
      <c r="C573" s="84">
        <v>722.69297703999996</v>
      </c>
      <c r="D573" s="84">
        <v>715.00788463000004</v>
      </c>
      <c r="E573" s="84">
        <v>132.69592893999999</v>
      </c>
      <c r="F573" s="84">
        <v>132.69592893999999</v>
      </c>
    </row>
    <row r="574" spans="1:6" ht="12.75" customHeight="1" x14ac:dyDescent="0.2">
      <c r="A574" s="83" t="s">
        <v>175</v>
      </c>
      <c r="B574" s="83">
        <v>14</v>
      </c>
      <c r="C574" s="84">
        <v>708.18406650999998</v>
      </c>
      <c r="D574" s="84">
        <v>700.49914237999997</v>
      </c>
      <c r="E574" s="84">
        <v>130.00329984000001</v>
      </c>
      <c r="F574" s="84">
        <v>130.00329984000001</v>
      </c>
    </row>
    <row r="575" spans="1:6" ht="12.75" customHeight="1" x14ac:dyDescent="0.2">
      <c r="A575" s="83" t="s">
        <v>175</v>
      </c>
      <c r="B575" s="83">
        <v>15</v>
      </c>
      <c r="C575" s="84">
        <v>707.02959066000005</v>
      </c>
      <c r="D575" s="84">
        <v>699.39796491000004</v>
      </c>
      <c r="E575" s="84">
        <v>129.79893598999999</v>
      </c>
      <c r="F575" s="84">
        <v>129.79893598999999</v>
      </c>
    </row>
    <row r="576" spans="1:6" ht="12.75" customHeight="1" x14ac:dyDescent="0.2">
      <c r="A576" s="83" t="s">
        <v>175</v>
      </c>
      <c r="B576" s="83">
        <v>16</v>
      </c>
      <c r="C576" s="84">
        <v>701.42372276000003</v>
      </c>
      <c r="D576" s="84">
        <v>695.29645847999996</v>
      </c>
      <c r="E576" s="84">
        <v>129.03775109</v>
      </c>
      <c r="F576" s="84">
        <v>129.03775109</v>
      </c>
    </row>
    <row r="577" spans="1:6" ht="12.75" customHeight="1" x14ac:dyDescent="0.2">
      <c r="A577" s="83" t="s">
        <v>175</v>
      </c>
      <c r="B577" s="83">
        <v>17</v>
      </c>
      <c r="C577" s="84">
        <v>697.11290172999998</v>
      </c>
      <c r="D577" s="84">
        <v>690.30891061</v>
      </c>
      <c r="E577" s="84">
        <v>128.11212871000001</v>
      </c>
      <c r="F577" s="84">
        <v>128.11212871000001</v>
      </c>
    </row>
    <row r="578" spans="1:6" ht="12.75" customHeight="1" x14ac:dyDescent="0.2">
      <c r="A578" s="83" t="s">
        <v>175</v>
      </c>
      <c r="B578" s="83">
        <v>18</v>
      </c>
      <c r="C578" s="84">
        <v>698.80653993999999</v>
      </c>
      <c r="D578" s="84">
        <v>691.97360940999999</v>
      </c>
      <c r="E578" s="84">
        <v>128.42107461000001</v>
      </c>
      <c r="F578" s="84">
        <v>128.42107461000001</v>
      </c>
    </row>
    <row r="579" spans="1:6" ht="12.75" customHeight="1" x14ac:dyDescent="0.2">
      <c r="A579" s="83" t="s">
        <v>175</v>
      </c>
      <c r="B579" s="83">
        <v>19</v>
      </c>
      <c r="C579" s="84">
        <v>678.62955464000004</v>
      </c>
      <c r="D579" s="84">
        <v>671.96751082000003</v>
      </c>
      <c r="E579" s="84">
        <v>124.70820949</v>
      </c>
      <c r="F579" s="84">
        <v>124.70820949</v>
      </c>
    </row>
    <row r="580" spans="1:6" ht="12.75" customHeight="1" x14ac:dyDescent="0.2">
      <c r="A580" s="83" t="s">
        <v>175</v>
      </c>
      <c r="B580" s="83">
        <v>20</v>
      </c>
      <c r="C580" s="84">
        <v>632.26103809000006</v>
      </c>
      <c r="D580" s="84">
        <v>626.94810619999998</v>
      </c>
      <c r="E580" s="84">
        <v>116.35320831</v>
      </c>
      <c r="F580" s="84">
        <v>116.35320831</v>
      </c>
    </row>
    <row r="581" spans="1:6" ht="12.75" customHeight="1" x14ac:dyDescent="0.2">
      <c r="A581" s="83" t="s">
        <v>175</v>
      </c>
      <c r="B581" s="83">
        <v>21</v>
      </c>
      <c r="C581" s="84">
        <v>627.074568</v>
      </c>
      <c r="D581" s="84">
        <v>625.20312665999995</v>
      </c>
      <c r="E581" s="84">
        <v>116.02936338000001</v>
      </c>
      <c r="F581" s="84">
        <v>116.02936338000001</v>
      </c>
    </row>
    <row r="582" spans="1:6" ht="12.75" customHeight="1" x14ac:dyDescent="0.2">
      <c r="A582" s="83" t="s">
        <v>175</v>
      </c>
      <c r="B582" s="83">
        <v>22</v>
      </c>
      <c r="C582" s="84">
        <v>643.46819876999996</v>
      </c>
      <c r="D582" s="84">
        <v>637.88699493000001</v>
      </c>
      <c r="E582" s="84">
        <v>118.3833202</v>
      </c>
      <c r="F582" s="84">
        <v>118.3833202</v>
      </c>
    </row>
    <row r="583" spans="1:6" ht="12.75" customHeight="1" x14ac:dyDescent="0.2">
      <c r="A583" s="83" t="s">
        <v>175</v>
      </c>
      <c r="B583" s="83">
        <v>23</v>
      </c>
      <c r="C583" s="84">
        <v>671.38561514000003</v>
      </c>
      <c r="D583" s="84">
        <v>664.40412174999994</v>
      </c>
      <c r="E583" s="84">
        <v>123.30454533</v>
      </c>
      <c r="F583" s="84">
        <v>123.30454533</v>
      </c>
    </row>
    <row r="584" spans="1:6" ht="12.75" customHeight="1" x14ac:dyDescent="0.2">
      <c r="A584" s="83" t="s">
        <v>175</v>
      </c>
      <c r="B584" s="83">
        <v>24</v>
      </c>
      <c r="C584" s="84">
        <v>720.53652594000005</v>
      </c>
      <c r="D584" s="84">
        <v>713.00031234999994</v>
      </c>
      <c r="E584" s="84">
        <v>132.32335029000001</v>
      </c>
      <c r="F584" s="84">
        <v>132.32335029000001</v>
      </c>
    </row>
    <row r="585" spans="1:6" ht="12.75" customHeight="1" x14ac:dyDescent="0.2">
      <c r="A585" s="83" t="s">
        <v>176</v>
      </c>
      <c r="B585" s="83">
        <v>1</v>
      </c>
      <c r="C585" s="84">
        <v>816.48880498999995</v>
      </c>
      <c r="D585" s="84">
        <v>814.22011659999998</v>
      </c>
      <c r="E585" s="84">
        <v>151.10839622</v>
      </c>
      <c r="F585" s="84">
        <v>151.10839622</v>
      </c>
    </row>
    <row r="586" spans="1:6" ht="12.75" customHeight="1" x14ac:dyDescent="0.2">
      <c r="A586" s="83" t="s">
        <v>176</v>
      </c>
      <c r="B586" s="83">
        <v>2</v>
      </c>
      <c r="C586" s="84">
        <v>868.86295926000003</v>
      </c>
      <c r="D586" s="84">
        <v>861.57127859000002</v>
      </c>
      <c r="E586" s="84">
        <v>159.89614047000001</v>
      </c>
      <c r="F586" s="84">
        <v>159.89614047000001</v>
      </c>
    </row>
    <row r="587" spans="1:6" ht="12.75" customHeight="1" x14ac:dyDescent="0.2">
      <c r="A587" s="83" t="s">
        <v>176</v>
      </c>
      <c r="B587" s="83">
        <v>3</v>
      </c>
      <c r="C587" s="84">
        <v>885.66683053999998</v>
      </c>
      <c r="D587" s="84">
        <v>878.16224120000004</v>
      </c>
      <c r="E587" s="84">
        <v>162.97520188999999</v>
      </c>
      <c r="F587" s="84">
        <v>162.97520188999999</v>
      </c>
    </row>
    <row r="588" spans="1:6" ht="12.75" customHeight="1" x14ac:dyDescent="0.2">
      <c r="A588" s="83" t="s">
        <v>176</v>
      </c>
      <c r="B588" s="83">
        <v>4</v>
      </c>
      <c r="C588" s="84">
        <v>898.15234239999995</v>
      </c>
      <c r="D588" s="84">
        <v>887.75786378999999</v>
      </c>
      <c r="E588" s="84">
        <v>164.75602148999999</v>
      </c>
      <c r="F588" s="84">
        <v>164.75602148999999</v>
      </c>
    </row>
    <row r="589" spans="1:6" ht="12.75" customHeight="1" x14ac:dyDescent="0.2">
      <c r="A589" s="83" t="s">
        <v>176</v>
      </c>
      <c r="B589" s="83">
        <v>5</v>
      </c>
      <c r="C589" s="84">
        <v>898.42311584000004</v>
      </c>
      <c r="D589" s="84">
        <v>886.05914872999995</v>
      </c>
      <c r="E589" s="84">
        <v>164.44076262999999</v>
      </c>
      <c r="F589" s="84">
        <v>164.44076262999999</v>
      </c>
    </row>
    <row r="590" spans="1:6" ht="12.75" customHeight="1" x14ac:dyDescent="0.2">
      <c r="A590" s="83" t="s">
        <v>176</v>
      </c>
      <c r="B590" s="83">
        <v>6</v>
      </c>
      <c r="C590" s="84">
        <v>871.46411042</v>
      </c>
      <c r="D590" s="84">
        <v>859.05235648999997</v>
      </c>
      <c r="E590" s="84">
        <v>159.42866212000001</v>
      </c>
      <c r="F590" s="84">
        <v>159.42866212000001</v>
      </c>
    </row>
    <row r="591" spans="1:6" ht="12.75" customHeight="1" x14ac:dyDescent="0.2">
      <c r="A591" s="83" t="s">
        <v>176</v>
      </c>
      <c r="B591" s="83">
        <v>7</v>
      </c>
      <c r="C591" s="84">
        <v>809.15742146000002</v>
      </c>
      <c r="D591" s="84">
        <v>797.27251103000003</v>
      </c>
      <c r="E591" s="84">
        <v>147.96314662</v>
      </c>
      <c r="F591" s="84">
        <v>147.96314662</v>
      </c>
    </row>
    <row r="592" spans="1:6" ht="12.75" customHeight="1" x14ac:dyDescent="0.2">
      <c r="A592" s="83" t="s">
        <v>176</v>
      </c>
      <c r="B592" s="83">
        <v>8</v>
      </c>
      <c r="C592" s="84">
        <v>764.81057317</v>
      </c>
      <c r="D592" s="84">
        <v>755.40384875999996</v>
      </c>
      <c r="E592" s="84">
        <v>140.19288121</v>
      </c>
      <c r="F592" s="84">
        <v>140.19288121</v>
      </c>
    </row>
    <row r="593" spans="1:6" ht="12.75" customHeight="1" x14ac:dyDescent="0.2">
      <c r="A593" s="83" t="s">
        <v>176</v>
      </c>
      <c r="B593" s="83">
        <v>9</v>
      </c>
      <c r="C593" s="84">
        <v>758.23984712000004</v>
      </c>
      <c r="D593" s="84">
        <v>746.76173415000005</v>
      </c>
      <c r="E593" s="84">
        <v>138.58901997999999</v>
      </c>
      <c r="F593" s="84">
        <v>138.58901997999999</v>
      </c>
    </row>
    <row r="594" spans="1:6" ht="12.75" customHeight="1" x14ac:dyDescent="0.2">
      <c r="A594" s="83" t="s">
        <v>176</v>
      </c>
      <c r="B594" s="83">
        <v>10</v>
      </c>
      <c r="C594" s="84">
        <v>756.85912925000002</v>
      </c>
      <c r="D594" s="84">
        <v>745.40539566999996</v>
      </c>
      <c r="E594" s="84">
        <v>138.33730163999999</v>
      </c>
      <c r="F594" s="84">
        <v>138.33730163999999</v>
      </c>
    </row>
    <row r="595" spans="1:6" ht="12.75" customHeight="1" x14ac:dyDescent="0.2">
      <c r="A595" s="83" t="s">
        <v>176</v>
      </c>
      <c r="B595" s="83">
        <v>11</v>
      </c>
      <c r="C595" s="84">
        <v>760.88672099999997</v>
      </c>
      <c r="D595" s="84">
        <v>752.69423433999998</v>
      </c>
      <c r="E595" s="84">
        <v>139.6900129</v>
      </c>
      <c r="F595" s="84">
        <v>139.6900129</v>
      </c>
    </row>
    <row r="596" spans="1:6" ht="12.75" customHeight="1" x14ac:dyDescent="0.2">
      <c r="A596" s="83" t="s">
        <v>176</v>
      </c>
      <c r="B596" s="83">
        <v>12</v>
      </c>
      <c r="C596" s="84">
        <v>758.00847078000004</v>
      </c>
      <c r="D596" s="84">
        <v>752.17796243999999</v>
      </c>
      <c r="E596" s="84">
        <v>139.59419972000001</v>
      </c>
      <c r="F596" s="84">
        <v>139.59419972000001</v>
      </c>
    </row>
    <row r="597" spans="1:6" ht="12.75" customHeight="1" x14ac:dyDescent="0.2">
      <c r="A597" s="83" t="s">
        <v>176</v>
      </c>
      <c r="B597" s="83">
        <v>13</v>
      </c>
      <c r="C597" s="84">
        <v>724.67867488000002</v>
      </c>
      <c r="D597" s="84">
        <v>720.08094131999997</v>
      </c>
      <c r="E597" s="84">
        <v>133.63742060999999</v>
      </c>
      <c r="F597" s="84">
        <v>133.63742060999999</v>
      </c>
    </row>
    <row r="598" spans="1:6" ht="12.75" customHeight="1" x14ac:dyDescent="0.2">
      <c r="A598" s="83" t="s">
        <v>176</v>
      </c>
      <c r="B598" s="83">
        <v>14</v>
      </c>
      <c r="C598" s="84">
        <v>688.70634734999999</v>
      </c>
      <c r="D598" s="84">
        <v>684.36132531999999</v>
      </c>
      <c r="E598" s="84">
        <v>127.00833618999999</v>
      </c>
      <c r="F598" s="84">
        <v>127.00833618999999</v>
      </c>
    </row>
    <row r="599" spans="1:6" ht="12.75" customHeight="1" x14ac:dyDescent="0.2">
      <c r="A599" s="83" t="s">
        <v>176</v>
      </c>
      <c r="B599" s="83">
        <v>15</v>
      </c>
      <c r="C599" s="84">
        <v>698.19670987999996</v>
      </c>
      <c r="D599" s="84">
        <v>691.39464994000002</v>
      </c>
      <c r="E599" s="84">
        <v>128.31362745000001</v>
      </c>
      <c r="F599" s="84">
        <v>128.31362745000001</v>
      </c>
    </row>
    <row r="600" spans="1:6" ht="12.75" customHeight="1" x14ac:dyDescent="0.2">
      <c r="A600" s="83" t="s">
        <v>176</v>
      </c>
      <c r="B600" s="83">
        <v>16</v>
      </c>
      <c r="C600" s="84">
        <v>698.12497531999998</v>
      </c>
      <c r="D600" s="84">
        <v>690.02861303999998</v>
      </c>
      <c r="E600" s="84">
        <v>128.06010921999999</v>
      </c>
      <c r="F600" s="84">
        <v>128.06010921999999</v>
      </c>
    </row>
    <row r="601" spans="1:6" ht="12.75" customHeight="1" x14ac:dyDescent="0.2">
      <c r="A601" s="83" t="s">
        <v>176</v>
      </c>
      <c r="B601" s="83">
        <v>17</v>
      </c>
      <c r="C601" s="84">
        <v>688.37813228000005</v>
      </c>
      <c r="D601" s="84">
        <v>681.32439773999999</v>
      </c>
      <c r="E601" s="84">
        <v>126.44472293</v>
      </c>
      <c r="F601" s="84">
        <v>126.44472293</v>
      </c>
    </row>
    <row r="602" spans="1:6" ht="12.75" customHeight="1" x14ac:dyDescent="0.2">
      <c r="A602" s="83" t="s">
        <v>176</v>
      </c>
      <c r="B602" s="83">
        <v>18</v>
      </c>
      <c r="C602" s="84">
        <v>677.26098708999996</v>
      </c>
      <c r="D602" s="84">
        <v>676.57108285000004</v>
      </c>
      <c r="E602" s="84">
        <v>125.56257107</v>
      </c>
      <c r="F602" s="84">
        <v>125.56257107</v>
      </c>
    </row>
    <row r="603" spans="1:6" ht="12.75" customHeight="1" x14ac:dyDescent="0.2">
      <c r="A603" s="83" t="s">
        <v>176</v>
      </c>
      <c r="B603" s="83">
        <v>19</v>
      </c>
      <c r="C603" s="84">
        <v>682.63851646000001</v>
      </c>
      <c r="D603" s="84">
        <v>675.71066456000005</v>
      </c>
      <c r="E603" s="84">
        <v>125.40288891</v>
      </c>
      <c r="F603" s="84">
        <v>125.40288891</v>
      </c>
    </row>
    <row r="604" spans="1:6" ht="12.75" customHeight="1" x14ac:dyDescent="0.2">
      <c r="A604" s="83" t="s">
        <v>176</v>
      </c>
      <c r="B604" s="83">
        <v>20</v>
      </c>
      <c r="C604" s="84">
        <v>659.87882635999995</v>
      </c>
      <c r="D604" s="84">
        <v>652.76400272000001</v>
      </c>
      <c r="E604" s="84">
        <v>121.14429446</v>
      </c>
      <c r="F604" s="84">
        <v>121.14429446</v>
      </c>
    </row>
    <row r="605" spans="1:6" ht="12.75" customHeight="1" x14ac:dyDescent="0.2">
      <c r="A605" s="83" t="s">
        <v>176</v>
      </c>
      <c r="B605" s="83">
        <v>21</v>
      </c>
      <c r="C605" s="84">
        <v>655.65470993999998</v>
      </c>
      <c r="D605" s="84">
        <v>648.92184321000002</v>
      </c>
      <c r="E605" s="84">
        <v>120.43124089</v>
      </c>
      <c r="F605" s="84">
        <v>120.43124089</v>
      </c>
    </row>
    <row r="606" spans="1:6" ht="12.75" customHeight="1" x14ac:dyDescent="0.2">
      <c r="A606" s="83" t="s">
        <v>176</v>
      </c>
      <c r="B606" s="83">
        <v>22</v>
      </c>
      <c r="C606" s="84">
        <v>654.34256347999997</v>
      </c>
      <c r="D606" s="84">
        <v>654.34256347999997</v>
      </c>
      <c r="E606" s="84">
        <v>121.43725429</v>
      </c>
      <c r="F606" s="84">
        <v>121.43725429</v>
      </c>
    </row>
    <row r="607" spans="1:6" ht="12.75" customHeight="1" x14ac:dyDescent="0.2">
      <c r="A607" s="83" t="s">
        <v>176</v>
      </c>
      <c r="B607" s="83">
        <v>23</v>
      </c>
      <c r="C607" s="84">
        <v>668.34235130000002</v>
      </c>
      <c r="D607" s="84">
        <v>661.35800258999996</v>
      </c>
      <c r="E607" s="84">
        <v>122.73922623999999</v>
      </c>
      <c r="F607" s="84">
        <v>122.73922623999999</v>
      </c>
    </row>
    <row r="608" spans="1:6" ht="12.75" customHeight="1" x14ac:dyDescent="0.2">
      <c r="A608" s="83" t="s">
        <v>176</v>
      </c>
      <c r="B608" s="83">
        <v>24</v>
      </c>
      <c r="C608" s="84">
        <v>707.66395680000005</v>
      </c>
      <c r="D608" s="84">
        <v>700.02376607999997</v>
      </c>
      <c r="E608" s="84">
        <v>129.91507634000001</v>
      </c>
      <c r="F608" s="84">
        <v>129.91507634000001</v>
      </c>
    </row>
    <row r="609" spans="1:6" ht="12.75" customHeight="1" x14ac:dyDescent="0.2">
      <c r="A609" s="83" t="s">
        <v>177</v>
      </c>
      <c r="B609" s="83">
        <v>1</v>
      </c>
      <c r="C609" s="84">
        <v>812.88814852999997</v>
      </c>
      <c r="D609" s="84">
        <v>808.50122513999997</v>
      </c>
      <c r="E609" s="84">
        <v>150.04704622</v>
      </c>
      <c r="F609" s="84">
        <v>150.04704622</v>
      </c>
    </row>
    <row r="610" spans="1:6" ht="12.75" customHeight="1" x14ac:dyDescent="0.2">
      <c r="A610" s="83" t="s">
        <v>177</v>
      </c>
      <c r="B610" s="83">
        <v>2</v>
      </c>
      <c r="C610" s="84">
        <v>864.34215142000005</v>
      </c>
      <c r="D610" s="84">
        <v>856.77900527999998</v>
      </c>
      <c r="E610" s="84">
        <v>159.00675845000001</v>
      </c>
      <c r="F610" s="84">
        <v>159.00675845000001</v>
      </c>
    </row>
    <row r="611" spans="1:6" ht="12.75" customHeight="1" x14ac:dyDescent="0.2">
      <c r="A611" s="83" t="s">
        <v>177</v>
      </c>
      <c r="B611" s="83">
        <v>3</v>
      </c>
      <c r="C611" s="84">
        <v>881.64531038999996</v>
      </c>
      <c r="D611" s="84">
        <v>874.23289655999997</v>
      </c>
      <c r="E611" s="84">
        <v>162.24596792</v>
      </c>
      <c r="F611" s="84">
        <v>162.24596792</v>
      </c>
    </row>
    <row r="612" spans="1:6" ht="12.75" customHeight="1" x14ac:dyDescent="0.2">
      <c r="A612" s="83" t="s">
        <v>177</v>
      </c>
      <c r="B612" s="83">
        <v>4</v>
      </c>
      <c r="C612" s="84">
        <v>889.89255653999999</v>
      </c>
      <c r="D612" s="84">
        <v>882.11703269999998</v>
      </c>
      <c r="E612" s="84">
        <v>163.70915846</v>
      </c>
      <c r="F612" s="84">
        <v>163.70915846</v>
      </c>
    </row>
    <row r="613" spans="1:6" ht="12.75" customHeight="1" x14ac:dyDescent="0.2">
      <c r="A613" s="83" t="s">
        <v>177</v>
      </c>
      <c r="B613" s="83">
        <v>5</v>
      </c>
      <c r="C613" s="84">
        <v>879.29999477000001</v>
      </c>
      <c r="D613" s="84">
        <v>873.56577052</v>
      </c>
      <c r="E613" s="84">
        <v>162.12215823</v>
      </c>
      <c r="F613" s="84">
        <v>162.12215823</v>
      </c>
    </row>
    <row r="614" spans="1:6" ht="12.75" customHeight="1" x14ac:dyDescent="0.2">
      <c r="A614" s="83" t="s">
        <v>177</v>
      </c>
      <c r="B614" s="83">
        <v>6</v>
      </c>
      <c r="C614" s="84">
        <v>846.76107540999999</v>
      </c>
      <c r="D614" s="84">
        <v>840.87701328000003</v>
      </c>
      <c r="E614" s="84">
        <v>156.05556078000001</v>
      </c>
      <c r="F614" s="84">
        <v>156.05556078000001</v>
      </c>
    </row>
    <row r="615" spans="1:6" ht="12.75" customHeight="1" x14ac:dyDescent="0.2">
      <c r="A615" s="83" t="s">
        <v>177</v>
      </c>
      <c r="B615" s="83">
        <v>7</v>
      </c>
      <c r="C615" s="84">
        <v>800.14898482000001</v>
      </c>
      <c r="D615" s="84">
        <v>793.15294244999995</v>
      </c>
      <c r="E615" s="84">
        <v>147.19860962000001</v>
      </c>
      <c r="F615" s="84">
        <v>147.19860962000001</v>
      </c>
    </row>
    <row r="616" spans="1:6" ht="12.75" customHeight="1" x14ac:dyDescent="0.2">
      <c r="A616" s="83" t="s">
        <v>177</v>
      </c>
      <c r="B616" s="83">
        <v>8</v>
      </c>
      <c r="C616" s="84">
        <v>774.71656794</v>
      </c>
      <c r="D616" s="84">
        <v>768.73746399000004</v>
      </c>
      <c r="E616" s="84">
        <v>142.66742239000001</v>
      </c>
      <c r="F616" s="84">
        <v>142.66742239000001</v>
      </c>
    </row>
    <row r="617" spans="1:6" ht="12.75" customHeight="1" x14ac:dyDescent="0.2">
      <c r="A617" s="83" t="s">
        <v>177</v>
      </c>
      <c r="B617" s="83">
        <v>9</v>
      </c>
      <c r="C617" s="84">
        <v>765.68283037000003</v>
      </c>
      <c r="D617" s="84">
        <v>757.61917643000004</v>
      </c>
      <c r="E617" s="84">
        <v>140.60401648000001</v>
      </c>
      <c r="F617" s="84">
        <v>140.60401648000001</v>
      </c>
    </row>
    <row r="618" spans="1:6" ht="12.75" customHeight="1" x14ac:dyDescent="0.2">
      <c r="A618" s="83" t="s">
        <v>177</v>
      </c>
      <c r="B618" s="83">
        <v>10</v>
      </c>
      <c r="C618" s="84">
        <v>746.66334043999996</v>
      </c>
      <c r="D618" s="84">
        <v>740.84729228000003</v>
      </c>
      <c r="E618" s="84">
        <v>137.49137843</v>
      </c>
      <c r="F618" s="84">
        <v>137.49137843</v>
      </c>
    </row>
    <row r="619" spans="1:6" ht="12.75" customHeight="1" x14ac:dyDescent="0.2">
      <c r="A619" s="83" t="s">
        <v>177</v>
      </c>
      <c r="B619" s="83">
        <v>11</v>
      </c>
      <c r="C619" s="84">
        <v>751.67400740000005</v>
      </c>
      <c r="D619" s="84">
        <v>745.48950373000002</v>
      </c>
      <c r="E619" s="84">
        <v>138.35291097999999</v>
      </c>
      <c r="F619" s="84">
        <v>138.35291097999999</v>
      </c>
    </row>
    <row r="620" spans="1:6" ht="12.75" customHeight="1" x14ac:dyDescent="0.2">
      <c r="A620" s="83" t="s">
        <v>177</v>
      </c>
      <c r="B620" s="83">
        <v>12</v>
      </c>
      <c r="C620" s="84">
        <v>765.58181375000004</v>
      </c>
      <c r="D620" s="84">
        <v>760.39142086000004</v>
      </c>
      <c r="E620" s="84">
        <v>141.11850808</v>
      </c>
      <c r="F620" s="84">
        <v>141.11850808</v>
      </c>
    </row>
    <row r="621" spans="1:6" ht="12.75" customHeight="1" x14ac:dyDescent="0.2">
      <c r="A621" s="83" t="s">
        <v>177</v>
      </c>
      <c r="B621" s="83">
        <v>13</v>
      </c>
      <c r="C621" s="84">
        <v>737.05233786999997</v>
      </c>
      <c r="D621" s="84">
        <v>731.37338777000002</v>
      </c>
      <c r="E621" s="84">
        <v>135.73314808999999</v>
      </c>
      <c r="F621" s="84">
        <v>135.73314808999999</v>
      </c>
    </row>
    <row r="622" spans="1:6" ht="12.75" customHeight="1" x14ac:dyDescent="0.2">
      <c r="A622" s="83" t="s">
        <v>177</v>
      </c>
      <c r="B622" s="83">
        <v>14</v>
      </c>
      <c r="C622" s="84">
        <v>698.91541655000003</v>
      </c>
      <c r="D622" s="84">
        <v>694.01134464999996</v>
      </c>
      <c r="E622" s="84">
        <v>128.79925109999999</v>
      </c>
      <c r="F622" s="84">
        <v>128.79925109999999</v>
      </c>
    </row>
    <row r="623" spans="1:6" ht="12.75" customHeight="1" x14ac:dyDescent="0.2">
      <c r="A623" s="83" t="s">
        <v>177</v>
      </c>
      <c r="B623" s="83">
        <v>15</v>
      </c>
      <c r="C623" s="84">
        <v>697.91060068000002</v>
      </c>
      <c r="D623" s="84">
        <v>692.58489555999995</v>
      </c>
      <c r="E623" s="84">
        <v>128.53452117</v>
      </c>
      <c r="F623" s="84">
        <v>128.53452117</v>
      </c>
    </row>
    <row r="624" spans="1:6" ht="12.75" customHeight="1" x14ac:dyDescent="0.2">
      <c r="A624" s="83" t="s">
        <v>177</v>
      </c>
      <c r="B624" s="83">
        <v>16</v>
      </c>
      <c r="C624" s="84">
        <v>684.10485473000006</v>
      </c>
      <c r="D624" s="84">
        <v>679.32240929</v>
      </c>
      <c r="E624" s="84">
        <v>126.07318057000001</v>
      </c>
      <c r="F624" s="84">
        <v>126.07318057000001</v>
      </c>
    </row>
    <row r="625" spans="1:6" ht="12.75" customHeight="1" x14ac:dyDescent="0.2">
      <c r="A625" s="83" t="s">
        <v>177</v>
      </c>
      <c r="B625" s="83">
        <v>17</v>
      </c>
      <c r="C625" s="84">
        <v>690.31046521999997</v>
      </c>
      <c r="D625" s="84">
        <v>684.78494546000002</v>
      </c>
      <c r="E625" s="84">
        <v>127.08695444</v>
      </c>
      <c r="F625" s="84">
        <v>127.08695444</v>
      </c>
    </row>
    <row r="626" spans="1:6" ht="12.75" customHeight="1" x14ac:dyDescent="0.2">
      <c r="A626" s="83" t="s">
        <v>177</v>
      </c>
      <c r="B626" s="83">
        <v>18</v>
      </c>
      <c r="C626" s="84">
        <v>694.44557884999995</v>
      </c>
      <c r="D626" s="84">
        <v>688.62781131999998</v>
      </c>
      <c r="E626" s="84">
        <v>127.8001391</v>
      </c>
      <c r="F626" s="84">
        <v>127.8001391</v>
      </c>
    </row>
    <row r="627" spans="1:6" ht="12.75" customHeight="1" x14ac:dyDescent="0.2">
      <c r="A627" s="83" t="s">
        <v>177</v>
      </c>
      <c r="B627" s="83">
        <v>19</v>
      </c>
      <c r="C627" s="84">
        <v>703.63685453999994</v>
      </c>
      <c r="D627" s="84">
        <v>701.33132289000002</v>
      </c>
      <c r="E627" s="84">
        <v>130.15774145</v>
      </c>
      <c r="F627" s="84">
        <v>130.15774145</v>
      </c>
    </row>
    <row r="628" spans="1:6" ht="12.75" customHeight="1" x14ac:dyDescent="0.2">
      <c r="A628" s="83" t="s">
        <v>177</v>
      </c>
      <c r="B628" s="83">
        <v>20</v>
      </c>
      <c r="C628" s="84">
        <v>718.93325345999995</v>
      </c>
      <c r="D628" s="84">
        <v>711.86038724000002</v>
      </c>
      <c r="E628" s="84">
        <v>132.11179539</v>
      </c>
      <c r="F628" s="84">
        <v>132.11179539</v>
      </c>
    </row>
    <row r="629" spans="1:6" ht="12.75" customHeight="1" x14ac:dyDescent="0.2">
      <c r="A629" s="83" t="s">
        <v>177</v>
      </c>
      <c r="B629" s="83">
        <v>21</v>
      </c>
      <c r="C629" s="84">
        <v>706.01488367000002</v>
      </c>
      <c r="D629" s="84">
        <v>701.87966127000004</v>
      </c>
      <c r="E629" s="84">
        <v>130.25950574000001</v>
      </c>
      <c r="F629" s="84">
        <v>130.25950574000001</v>
      </c>
    </row>
    <row r="630" spans="1:6" ht="12.75" customHeight="1" x14ac:dyDescent="0.2">
      <c r="A630" s="83" t="s">
        <v>177</v>
      </c>
      <c r="B630" s="83">
        <v>22</v>
      </c>
      <c r="C630" s="84">
        <v>697.74573057999999</v>
      </c>
      <c r="D630" s="84">
        <v>692.16319539999995</v>
      </c>
      <c r="E630" s="84">
        <v>128.45625924000001</v>
      </c>
      <c r="F630" s="84">
        <v>128.45625924000001</v>
      </c>
    </row>
    <row r="631" spans="1:6" ht="12.75" customHeight="1" x14ac:dyDescent="0.2">
      <c r="A631" s="83" t="s">
        <v>177</v>
      </c>
      <c r="B631" s="83">
        <v>23</v>
      </c>
      <c r="C631" s="84">
        <v>683.12150647999999</v>
      </c>
      <c r="D631" s="84">
        <v>681.88766463000002</v>
      </c>
      <c r="E631" s="84">
        <v>126.54925775</v>
      </c>
      <c r="F631" s="84">
        <v>126.54925775</v>
      </c>
    </row>
    <row r="632" spans="1:6" ht="12.75" customHeight="1" x14ac:dyDescent="0.2">
      <c r="A632" s="83" t="s">
        <v>177</v>
      </c>
      <c r="B632" s="83">
        <v>24</v>
      </c>
      <c r="C632" s="84">
        <v>719.20042348000004</v>
      </c>
      <c r="D632" s="84">
        <v>717.08801122</v>
      </c>
      <c r="E632" s="84">
        <v>133.08197268999999</v>
      </c>
      <c r="F632" s="84">
        <v>133.08197268999999</v>
      </c>
    </row>
    <row r="633" spans="1:6" ht="12.75" customHeight="1" x14ac:dyDescent="0.2">
      <c r="A633" s="83" t="s">
        <v>178</v>
      </c>
      <c r="B633" s="83">
        <v>1</v>
      </c>
      <c r="C633" s="84">
        <v>791.89631133</v>
      </c>
      <c r="D633" s="84">
        <v>785.49102203999996</v>
      </c>
      <c r="E633" s="84">
        <v>145.77665936</v>
      </c>
      <c r="F633" s="84">
        <v>145.77665936</v>
      </c>
    </row>
    <row r="634" spans="1:6" ht="12.75" customHeight="1" x14ac:dyDescent="0.2">
      <c r="A634" s="83" t="s">
        <v>178</v>
      </c>
      <c r="B634" s="83">
        <v>2</v>
      </c>
      <c r="C634" s="84">
        <v>831.36104764000004</v>
      </c>
      <c r="D634" s="84">
        <v>824.16752130999998</v>
      </c>
      <c r="E634" s="84">
        <v>152.95450188999999</v>
      </c>
      <c r="F634" s="84">
        <v>152.95450188999999</v>
      </c>
    </row>
    <row r="635" spans="1:6" ht="12.75" customHeight="1" x14ac:dyDescent="0.2">
      <c r="A635" s="83" t="s">
        <v>178</v>
      </c>
      <c r="B635" s="83">
        <v>3</v>
      </c>
      <c r="C635" s="84">
        <v>854.02701439999998</v>
      </c>
      <c r="D635" s="84">
        <v>846.97028434000003</v>
      </c>
      <c r="E635" s="84">
        <v>157.18639064000001</v>
      </c>
      <c r="F635" s="84">
        <v>157.18639064000001</v>
      </c>
    </row>
    <row r="636" spans="1:6" ht="12.75" customHeight="1" x14ac:dyDescent="0.2">
      <c r="A636" s="83" t="s">
        <v>178</v>
      </c>
      <c r="B636" s="83">
        <v>4</v>
      </c>
      <c r="C636" s="84">
        <v>853.05127568</v>
      </c>
      <c r="D636" s="84">
        <v>851.98291981</v>
      </c>
      <c r="E636" s="84">
        <v>158.11666894000001</v>
      </c>
      <c r="F636" s="84">
        <v>158.11666894000001</v>
      </c>
    </row>
    <row r="637" spans="1:6" ht="12.75" customHeight="1" x14ac:dyDescent="0.2">
      <c r="A637" s="83" t="s">
        <v>178</v>
      </c>
      <c r="B637" s="83">
        <v>5</v>
      </c>
      <c r="C637" s="84">
        <v>848.79549856000006</v>
      </c>
      <c r="D637" s="84">
        <v>842.84178864</v>
      </c>
      <c r="E637" s="84">
        <v>156.42019689</v>
      </c>
      <c r="F637" s="84">
        <v>156.42019689</v>
      </c>
    </row>
    <row r="638" spans="1:6" ht="12.75" customHeight="1" x14ac:dyDescent="0.2">
      <c r="A638" s="83" t="s">
        <v>178</v>
      </c>
      <c r="B638" s="83">
        <v>6</v>
      </c>
      <c r="C638" s="84">
        <v>820.53625783999996</v>
      </c>
      <c r="D638" s="84">
        <v>816.56222652999998</v>
      </c>
      <c r="E638" s="84">
        <v>151.54306059000001</v>
      </c>
      <c r="F638" s="84">
        <v>151.54306059000001</v>
      </c>
    </row>
    <row r="639" spans="1:6" ht="12.75" customHeight="1" x14ac:dyDescent="0.2">
      <c r="A639" s="83" t="s">
        <v>178</v>
      </c>
      <c r="B639" s="83">
        <v>7</v>
      </c>
      <c r="C639" s="84">
        <v>800.79208704999996</v>
      </c>
      <c r="D639" s="84">
        <v>799.28358155000001</v>
      </c>
      <c r="E639" s="84">
        <v>148.33637449</v>
      </c>
      <c r="F639" s="84">
        <v>148.33637449</v>
      </c>
    </row>
    <row r="640" spans="1:6" ht="12.75" customHeight="1" x14ac:dyDescent="0.2">
      <c r="A640" s="83" t="s">
        <v>178</v>
      </c>
      <c r="B640" s="83">
        <v>8</v>
      </c>
      <c r="C640" s="84">
        <v>783.85925241999996</v>
      </c>
      <c r="D640" s="84">
        <v>777.99781368000004</v>
      </c>
      <c r="E640" s="84">
        <v>144.38601980999999</v>
      </c>
      <c r="F640" s="84">
        <v>144.38601980999999</v>
      </c>
    </row>
    <row r="641" spans="1:6" ht="12.75" customHeight="1" x14ac:dyDescent="0.2">
      <c r="A641" s="83" t="s">
        <v>178</v>
      </c>
      <c r="B641" s="83">
        <v>9</v>
      </c>
      <c r="C641" s="84">
        <v>762.37118356999997</v>
      </c>
      <c r="D641" s="84">
        <v>754.76458778000006</v>
      </c>
      <c r="E641" s="84">
        <v>140.07424288999999</v>
      </c>
      <c r="F641" s="84">
        <v>140.07424288999999</v>
      </c>
    </row>
    <row r="642" spans="1:6" ht="12.75" customHeight="1" x14ac:dyDescent="0.2">
      <c r="A642" s="83" t="s">
        <v>178</v>
      </c>
      <c r="B642" s="83">
        <v>10</v>
      </c>
      <c r="C642" s="84">
        <v>748.07195166999998</v>
      </c>
      <c r="D642" s="84">
        <v>742.69619078000005</v>
      </c>
      <c r="E642" s="84">
        <v>137.83450934000001</v>
      </c>
      <c r="F642" s="84">
        <v>137.83450934000001</v>
      </c>
    </row>
    <row r="643" spans="1:6" ht="12.75" customHeight="1" x14ac:dyDescent="0.2">
      <c r="A643" s="83" t="s">
        <v>178</v>
      </c>
      <c r="B643" s="83">
        <v>11</v>
      </c>
      <c r="C643" s="84">
        <v>748.98495251999998</v>
      </c>
      <c r="D643" s="84">
        <v>744.208932</v>
      </c>
      <c r="E643" s="84">
        <v>138.11525394</v>
      </c>
      <c r="F643" s="84">
        <v>138.11525394</v>
      </c>
    </row>
    <row r="644" spans="1:6" ht="12.75" customHeight="1" x14ac:dyDescent="0.2">
      <c r="A644" s="83" t="s">
        <v>178</v>
      </c>
      <c r="B644" s="83">
        <v>12</v>
      </c>
      <c r="C644" s="84">
        <v>746.64600883000003</v>
      </c>
      <c r="D644" s="84">
        <v>741.91464771999995</v>
      </c>
      <c r="E644" s="84">
        <v>137.68946536999999</v>
      </c>
      <c r="F644" s="84">
        <v>137.68946536999999</v>
      </c>
    </row>
    <row r="645" spans="1:6" ht="12.75" customHeight="1" x14ac:dyDescent="0.2">
      <c r="A645" s="83" t="s">
        <v>178</v>
      </c>
      <c r="B645" s="83">
        <v>13</v>
      </c>
      <c r="C645" s="84">
        <v>716.07477525000002</v>
      </c>
      <c r="D645" s="84">
        <v>710.94371020999995</v>
      </c>
      <c r="E645" s="84">
        <v>131.94167236000001</v>
      </c>
      <c r="F645" s="84">
        <v>131.94167236000001</v>
      </c>
    </row>
    <row r="646" spans="1:6" ht="12.75" customHeight="1" x14ac:dyDescent="0.2">
      <c r="A646" s="83" t="s">
        <v>178</v>
      </c>
      <c r="B646" s="83">
        <v>14</v>
      </c>
      <c r="C646" s="84">
        <v>681.58589064</v>
      </c>
      <c r="D646" s="84">
        <v>676.81332900999996</v>
      </c>
      <c r="E646" s="84">
        <v>125.60752873</v>
      </c>
      <c r="F646" s="84">
        <v>125.60752873</v>
      </c>
    </row>
    <row r="647" spans="1:6" ht="12.75" customHeight="1" x14ac:dyDescent="0.2">
      <c r="A647" s="83" t="s">
        <v>178</v>
      </c>
      <c r="B647" s="83">
        <v>15</v>
      </c>
      <c r="C647" s="84">
        <v>683.16162864</v>
      </c>
      <c r="D647" s="84">
        <v>678.12096157999997</v>
      </c>
      <c r="E647" s="84">
        <v>125.8502079</v>
      </c>
      <c r="F647" s="84">
        <v>125.8502079</v>
      </c>
    </row>
    <row r="648" spans="1:6" ht="12.75" customHeight="1" x14ac:dyDescent="0.2">
      <c r="A648" s="83" t="s">
        <v>178</v>
      </c>
      <c r="B648" s="83">
        <v>16</v>
      </c>
      <c r="C648" s="84">
        <v>676.74728288999995</v>
      </c>
      <c r="D648" s="84">
        <v>672.25235881000003</v>
      </c>
      <c r="E648" s="84">
        <v>124.76107347999999</v>
      </c>
      <c r="F648" s="84">
        <v>124.76107347999999</v>
      </c>
    </row>
    <row r="649" spans="1:6" ht="12.75" customHeight="1" x14ac:dyDescent="0.2">
      <c r="A649" s="83" t="s">
        <v>178</v>
      </c>
      <c r="B649" s="83">
        <v>17</v>
      </c>
      <c r="C649" s="84">
        <v>680.20293618999995</v>
      </c>
      <c r="D649" s="84">
        <v>675.00730854999995</v>
      </c>
      <c r="E649" s="84">
        <v>125.27235541</v>
      </c>
      <c r="F649" s="84">
        <v>125.27235541</v>
      </c>
    </row>
    <row r="650" spans="1:6" ht="12.75" customHeight="1" x14ac:dyDescent="0.2">
      <c r="A650" s="83" t="s">
        <v>178</v>
      </c>
      <c r="B650" s="83">
        <v>18</v>
      </c>
      <c r="C650" s="84">
        <v>683.81002048000005</v>
      </c>
      <c r="D650" s="84">
        <v>678.36774424999999</v>
      </c>
      <c r="E650" s="84">
        <v>125.89600747</v>
      </c>
      <c r="F650" s="84">
        <v>125.89600747</v>
      </c>
    </row>
    <row r="651" spans="1:6" ht="12.75" customHeight="1" x14ac:dyDescent="0.2">
      <c r="A651" s="83" t="s">
        <v>178</v>
      </c>
      <c r="B651" s="83">
        <v>19</v>
      </c>
      <c r="C651" s="84">
        <v>691.80762545000005</v>
      </c>
      <c r="D651" s="84">
        <v>685.76900857999999</v>
      </c>
      <c r="E651" s="84">
        <v>127.26958343</v>
      </c>
      <c r="F651" s="84">
        <v>127.26958343</v>
      </c>
    </row>
    <row r="652" spans="1:6" ht="12.75" customHeight="1" x14ac:dyDescent="0.2">
      <c r="A652" s="83" t="s">
        <v>178</v>
      </c>
      <c r="B652" s="83">
        <v>20</v>
      </c>
      <c r="C652" s="84">
        <v>695.71842890999994</v>
      </c>
      <c r="D652" s="84">
        <v>694.74312587999998</v>
      </c>
      <c r="E652" s="84">
        <v>128.93505994</v>
      </c>
      <c r="F652" s="84">
        <v>128.93505994</v>
      </c>
    </row>
    <row r="653" spans="1:6" ht="12.75" customHeight="1" x14ac:dyDescent="0.2">
      <c r="A653" s="83" t="s">
        <v>178</v>
      </c>
      <c r="B653" s="83">
        <v>21</v>
      </c>
      <c r="C653" s="84">
        <v>689.49657334000005</v>
      </c>
      <c r="D653" s="84">
        <v>688.57223464000003</v>
      </c>
      <c r="E653" s="84">
        <v>127.78982481</v>
      </c>
      <c r="F653" s="84">
        <v>127.78982481</v>
      </c>
    </row>
    <row r="654" spans="1:6" ht="12.75" customHeight="1" x14ac:dyDescent="0.2">
      <c r="A654" s="83" t="s">
        <v>178</v>
      </c>
      <c r="B654" s="83">
        <v>22</v>
      </c>
      <c r="C654" s="84">
        <v>685.81869716000006</v>
      </c>
      <c r="D654" s="84">
        <v>684.51352679000001</v>
      </c>
      <c r="E654" s="84">
        <v>127.03658276</v>
      </c>
      <c r="F654" s="84">
        <v>127.03658276</v>
      </c>
    </row>
    <row r="655" spans="1:6" ht="12.75" customHeight="1" x14ac:dyDescent="0.2">
      <c r="A655" s="83" t="s">
        <v>178</v>
      </c>
      <c r="B655" s="83">
        <v>23</v>
      </c>
      <c r="C655" s="84">
        <v>698.29677736999997</v>
      </c>
      <c r="D655" s="84">
        <v>691.52598841999998</v>
      </c>
      <c r="E655" s="84">
        <v>128.33800212</v>
      </c>
      <c r="F655" s="84">
        <v>128.33800212</v>
      </c>
    </row>
    <row r="656" spans="1:6" ht="12.75" customHeight="1" x14ac:dyDescent="0.2">
      <c r="A656" s="83" t="s">
        <v>178</v>
      </c>
      <c r="B656" s="83">
        <v>24</v>
      </c>
      <c r="C656" s="84">
        <v>733.62211013000001</v>
      </c>
      <c r="D656" s="84">
        <v>727.29281734000006</v>
      </c>
      <c r="E656" s="84">
        <v>134.97584863</v>
      </c>
      <c r="F656" s="84">
        <v>134.97584863</v>
      </c>
    </row>
    <row r="657" spans="1:6" ht="12.75" customHeight="1" x14ac:dyDescent="0.2">
      <c r="A657" s="83" t="s">
        <v>179</v>
      </c>
      <c r="B657" s="83">
        <v>1</v>
      </c>
      <c r="C657" s="84">
        <v>829.91725570999995</v>
      </c>
      <c r="D657" s="84">
        <v>823.08771306000006</v>
      </c>
      <c r="E657" s="84">
        <v>152.75410386999999</v>
      </c>
      <c r="F657" s="84">
        <v>152.75410386999999</v>
      </c>
    </row>
    <row r="658" spans="1:6" ht="12.75" customHeight="1" x14ac:dyDescent="0.2">
      <c r="A658" s="83" t="s">
        <v>179</v>
      </c>
      <c r="B658" s="83">
        <v>2</v>
      </c>
      <c r="C658" s="84">
        <v>841.03441889999999</v>
      </c>
      <c r="D658" s="84">
        <v>834.04968580000002</v>
      </c>
      <c r="E658" s="84">
        <v>154.78849983999999</v>
      </c>
      <c r="F658" s="84">
        <v>154.78849983999999</v>
      </c>
    </row>
    <row r="659" spans="1:6" ht="12.75" customHeight="1" x14ac:dyDescent="0.2">
      <c r="A659" s="83" t="s">
        <v>179</v>
      </c>
      <c r="B659" s="83">
        <v>3</v>
      </c>
      <c r="C659" s="84">
        <v>840.70030268999994</v>
      </c>
      <c r="D659" s="84">
        <v>833.36343640999996</v>
      </c>
      <c r="E659" s="84">
        <v>154.66114110000001</v>
      </c>
      <c r="F659" s="84">
        <v>154.66114110000001</v>
      </c>
    </row>
    <row r="660" spans="1:6" ht="12.75" customHeight="1" x14ac:dyDescent="0.2">
      <c r="A660" s="83" t="s">
        <v>179</v>
      </c>
      <c r="B660" s="83">
        <v>4</v>
      </c>
      <c r="C660" s="84">
        <v>852.19540125000003</v>
      </c>
      <c r="D660" s="84">
        <v>845.17110715000001</v>
      </c>
      <c r="E660" s="84">
        <v>156.85248734000001</v>
      </c>
      <c r="F660" s="84">
        <v>156.85248734000001</v>
      </c>
    </row>
    <row r="661" spans="1:6" ht="12.75" customHeight="1" x14ac:dyDescent="0.2">
      <c r="A661" s="83" t="s">
        <v>179</v>
      </c>
      <c r="B661" s="83">
        <v>5</v>
      </c>
      <c r="C661" s="84">
        <v>851.14359753999997</v>
      </c>
      <c r="D661" s="84">
        <v>844.41699744000005</v>
      </c>
      <c r="E661" s="84">
        <v>156.71253462999999</v>
      </c>
      <c r="F661" s="84">
        <v>156.71253462999999</v>
      </c>
    </row>
    <row r="662" spans="1:6" ht="12.75" customHeight="1" x14ac:dyDescent="0.2">
      <c r="A662" s="83" t="s">
        <v>179</v>
      </c>
      <c r="B662" s="83">
        <v>6</v>
      </c>
      <c r="C662" s="84">
        <v>835.2832052</v>
      </c>
      <c r="D662" s="84">
        <v>828.30982401999995</v>
      </c>
      <c r="E662" s="84">
        <v>153.72325803000001</v>
      </c>
      <c r="F662" s="84">
        <v>153.72325803000001</v>
      </c>
    </row>
    <row r="663" spans="1:6" ht="12.75" customHeight="1" x14ac:dyDescent="0.2">
      <c r="A663" s="83" t="s">
        <v>179</v>
      </c>
      <c r="B663" s="83">
        <v>7</v>
      </c>
      <c r="C663" s="84">
        <v>810.45533334000004</v>
      </c>
      <c r="D663" s="84">
        <v>804.23107333999997</v>
      </c>
      <c r="E663" s="84">
        <v>149.25456299000001</v>
      </c>
      <c r="F663" s="84">
        <v>149.25456299000001</v>
      </c>
    </row>
    <row r="664" spans="1:6" ht="12.75" customHeight="1" x14ac:dyDescent="0.2">
      <c r="A664" s="83" t="s">
        <v>179</v>
      </c>
      <c r="B664" s="83">
        <v>8</v>
      </c>
      <c r="C664" s="84">
        <v>787.13571458000001</v>
      </c>
      <c r="D664" s="84">
        <v>780.93060534999995</v>
      </c>
      <c r="E664" s="84">
        <v>144.93030683999999</v>
      </c>
      <c r="F664" s="84">
        <v>144.93030683999999</v>
      </c>
    </row>
    <row r="665" spans="1:6" ht="12.75" customHeight="1" x14ac:dyDescent="0.2">
      <c r="A665" s="83" t="s">
        <v>179</v>
      </c>
      <c r="B665" s="83">
        <v>9</v>
      </c>
      <c r="C665" s="84">
        <v>765.19542077999995</v>
      </c>
      <c r="D665" s="84">
        <v>764.71514689000003</v>
      </c>
      <c r="E665" s="84">
        <v>141.92093398</v>
      </c>
      <c r="F665" s="84">
        <v>141.92093398</v>
      </c>
    </row>
    <row r="666" spans="1:6" ht="12.75" customHeight="1" x14ac:dyDescent="0.2">
      <c r="A666" s="83" t="s">
        <v>179</v>
      </c>
      <c r="B666" s="83">
        <v>10</v>
      </c>
      <c r="C666" s="84">
        <v>737.71448954000005</v>
      </c>
      <c r="D666" s="84">
        <v>731.39918977000002</v>
      </c>
      <c r="E666" s="84">
        <v>135.73793660000001</v>
      </c>
      <c r="F666" s="84">
        <v>135.73793660000001</v>
      </c>
    </row>
    <row r="667" spans="1:6" ht="12.75" customHeight="1" x14ac:dyDescent="0.2">
      <c r="A667" s="83" t="s">
        <v>179</v>
      </c>
      <c r="B667" s="83">
        <v>11</v>
      </c>
      <c r="C667" s="84">
        <v>734.64444785000001</v>
      </c>
      <c r="D667" s="84">
        <v>730.75235272999998</v>
      </c>
      <c r="E667" s="84">
        <v>135.61789227</v>
      </c>
      <c r="F667" s="84">
        <v>135.61789227</v>
      </c>
    </row>
    <row r="668" spans="1:6" ht="12.75" customHeight="1" x14ac:dyDescent="0.2">
      <c r="A668" s="83" t="s">
        <v>179</v>
      </c>
      <c r="B668" s="83">
        <v>12</v>
      </c>
      <c r="C668" s="84">
        <v>726.90635932999999</v>
      </c>
      <c r="D668" s="84">
        <v>722.08173585999998</v>
      </c>
      <c r="E668" s="84">
        <v>134.00874139999999</v>
      </c>
      <c r="F668" s="84">
        <v>134.00874139999999</v>
      </c>
    </row>
    <row r="669" spans="1:6" ht="12.75" customHeight="1" x14ac:dyDescent="0.2">
      <c r="A669" s="83" t="s">
        <v>179</v>
      </c>
      <c r="B669" s="83">
        <v>13</v>
      </c>
      <c r="C669" s="84">
        <v>695.36634988000003</v>
      </c>
      <c r="D669" s="84">
        <v>690.35967814000003</v>
      </c>
      <c r="E669" s="84">
        <v>128.12155049</v>
      </c>
      <c r="F669" s="84">
        <v>128.12155049</v>
      </c>
    </row>
    <row r="670" spans="1:6" ht="12.75" customHeight="1" x14ac:dyDescent="0.2">
      <c r="A670" s="83" t="s">
        <v>179</v>
      </c>
      <c r="B670" s="83">
        <v>14</v>
      </c>
      <c r="C670" s="84">
        <v>676.44551717000002</v>
      </c>
      <c r="D670" s="84">
        <v>670.89163760999998</v>
      </c>
      <c r="E670" s="84">
        <v>124.50854176999999</v>
      </c>
      <c r="F670" s="84">
        <v>124.50854176999999</v>
      </c>
    </row>
    <row r="671" spans="1:6" ht="12.75" customHeight="1" x14ac:dyDescent="0.2">
      <c r="A671" s="83" t="s">
        <v>179</v>
      </c>
      <c r="B671" s="83">
        <v>15</v>
      </c>
      <c r="C671" s="84">
        <v>684.60479432</v>
      </c>
      <c r="D671" s="84">
        <v>684.02419757999996</v>
      </c>
      <c r="E671" s="84">
        <v>126.94576978000001</v>
      </c>
      <c r="F671" s="84">
        <v>126.94576978000001</v>
      </c>
    </row>
    <row r="672" spans="1:6" ht="12.75" customHeight="1" x14ac:dyDescent="0.2">
      <c r="A672" s="83" t="s">
        <v>179</v>
      </c>
      <c r="B672" s="83">
        <v>16</v>
      </c>
      <c r="C672" s="84">
        <v>687.05817159000003</v>
      </c>
      <c r="D672" s="84">
        <v>682.29781906999995</v>
      </c>
      <c r="E672" s="84">
        <v>126.62537695</v>
      </c>
      <c r="F672" s="84">
        <v>126.62537695</v>
      </c>
    </row>
    <row r="673" spans="1:6" ht="12.75" customHeight="1" x14ac:dyDescent="0.2">
      <c r="A673" s="83" t="s">
        <v>179</v>
      </c>
      <c r="B673" s="83">
        <v>17</v>
      </c>
      <c r="C673" s="84">
        <v>673.09263133000002</v>
      </c>
      <c r="D673" s="84">
        <v>670.18306170000005</v>
      </c>
      <c r="E673" s="84">
        <v>124.37703953</v>
      </c>
      <c r="F673" s="84">
        <v>124.37703953</v>
      </c>
    </row>
    <row r="674" spans="1:6" ht="12.75" customHeight="1" x14ac:dyDescent="0.2">
      <c r="A674" s="83" t="s">
        <v>179</v>
      </c>
      <c r="B674" s="83">
        <v>18</v>
      </c>
      <c r="C674" s="84">
        <v>682.04153808000001</v>
      </c>
      <c r="D674" s="84">
        <v>676.55737008999995</v>
      </c>
      <c r="E674" s="84">
        <v>125.56002617</v>
      </c>
      <c r="F674" s="84">
        <v>125.56002617</v>
      </c>
    </row>
    <row r="675" spans="1:6" ht="12.75" customHeight="1" x14ac:dyDescent="0.2">
      <c r="A675" s="83" t="s">
        <v>179</v>
      </c>
      <c r="B675" s="83">
        <v>19</v>
      </c>
      <c r="C675" s="84">
        <v>671.72741779</v>
      </c>
      <c r="D675" s="84">
        <v>666.33513946000005</v>
      </c>
      <c r="E675" s="84">
        <v>123.66291647</v>
      </c>
      <c r="F675" s="84">
        <v>123.66291647</v>
      </c>
    </row>
    <row r="676" spans="1:6" ht="12.75" customHeight="1" x14ac:dyDescent="0.2">
      <c r="A676" s="83" t="s">
        <v>179</v>
      </c>
      <c r="B676" s="83">
        <v>20</v>
      </c>
      <c r="C676" s="84">
        <v>662.31332256999997</v>
      </c>
      <c r="D676" s="84">
        <v>657.16726847999996</v>
      </c>
      <c r="E676" s="84">
        <v>121.96148187</v>
      </c>
      <c r="F676" s="84">
        <v>121.96148187</v>
      </c>
    </row>
    <row r="677" spans="1:6" ht="12.75" customHeight="1" x14ac:dyDescent="0.2">
      <c r="A677" s="83" t="s">
        <v>179</v>
      </c>
      <c r="B677" s="83">
        <v>21</v>
      </c>
      <c r="C677" s="84">
        <v>658.62827935999996</v>
      </c>
      <c r="D677" s="84">
        <v>657.86994463999997</v>
      </c>
      <c r="E677" s="84">
        <v>122.09188919</v>
      </c>
      <c r="F677" s="84">
        <v>122.09188919</v>
      </c>
    </row>
    <row r="678" spans="1:6" ht="12.75" customHeight="1" x14ac:dyDescent="0.2">
      <c r="A678" s="83" t="s">
        <v>179</v>
      </c>
      <c r="B678" s="83">
        <v>22</v>
      </c>
      <c r="C678" s="84">
        <v>680.10601363000001</v>
      </c>
      <c r="D678" s="84">
        <v>674.91741102000003</v>
      </c>
      <c r="E678" s="84">
        <v>125.25567162999999</v>
      </c>
      <c r="F678" s="84">
        <v>125.25567162999999</v>
      </c>
    </row>
    <row r="679" spans="1:6" ht="12.75" customHeight="1" x14ac:dyDescent="0.2">
      <c r="A679" s="83" t="s">
        <v>179</v>
      </c>
      <c r="B679" s="83">
        <v>23</v>
      </c>
      <c r="C679" s="84">
        <v>675.35947696000005</v>
      </c>
      <c r="D679" s="84">
        <v>669.88276731999997</v>
      </c>
      <c r="E679" s="84">
        <v>124.32130890000001</v>
      </c>
      <c r="F679" s="84">
        <v>124.32130890000001</v>
      </c>
    </row>
    <row r="680" spans="1:6" ht="12.75" customHeight="1" x14ac:dyDescent="0.2">
      <c r="A680" s="83" t="s">
        <v>179</v>
      </c>
      <c r="B680" s="83">
        <v>24</v>
      </c>
      <c r="C680" s="84">
        <v>707.86283354</v>
      </c>
      <c r="D680" s="84">
        <v>701.93251571999997</v>
      </c>
      <c r="E680" s="84">
        <v>130.26931482000001</v>
      </c>
      <c r="F680" s="84">
        <v>130.26931482000001</v>
      </c>
    </row>
    <row r="681" spans="1:6" ht="12.75" customHeight="1" x14ac:dyDescent="0.2">
      <c r="A681" s="83" t="s">
        <v>180</v>
      </c>
      <c r="B681" s="83">
        <v>1</v>
      </c>
      <c r="C681" s="84">
        <v>798.44173280999996</v>
      </c>
      <c r="D681" s="84">
        <v>791.70185632000005</v>
      </c>
      <c r="E681" s="84">
        <v>146.92930738999999</v>
      </c>
      <c r="F681" s="84">
        <v>146.92930738999999</v>
      </c>
    </row>
    <row r="682" spans="1:6" ht="12.75" customHeight="1" x14ac:dyDescent="0.2">
      <c r="A682" s="83" t="s">
        <v>180</v>
      </c>
      <c r="B682" s="83">
        <v>2</v>
      </c>
      <c r="C682" s="84">
        <v>846.80332980000003</v>
      </c>
      <c r="D682" s="84">
        <v>839.80277756999999</v>
      </c>
      <c r="E682" s="84">
        <v>155.85619696000001</v>
      </c>
      <c r="F682" s="84">
        <v>155.85619696000001</v>
      </c>
    </row>
    <row r="683" spans="1:6" ht="12.75" customHeight="1" x14ac:dyDescent="0.2">
      <c r="A683" s="83" t="s">
        <v>180</v>
      </c>
      <c r="B683" s="83">
        <v>3</v>
      </c>
      <c r="C683" s="84">
        <v>862.78088777000005</v>
      </c>
      <c r="D683" s="84">
        <v>855.25132226000005</v>
      </c>
      <c r="E683" s="84">
        <v>158.72324085</v>
      </c>
      <c r="F683" s="84">
        <v>158.72324085</v>
      </c>
    </row>
    <row r="684" spans="1:6" ht="12.75" customHeight="1" x14ac:dyDescent="0.2">
      <c r="A684" s="83" t="s">
        <v>180</v>
      </c>
      <c r="B684" s="83">
        <v>4</v>
      </c>
      <c r="C684" s="84">
        <v>866.03248257999996</v>
      </c>
      <c r="D684" s="84">
        <v>859.05678865000004</v>
      </c>
      <c r="E684" s="84">
        <v>159.42948466999999</v>
      </c>
      <c r="F684" s="84">
        <v>159.42948466999999</v>
      </c>
    </row>
    <row r="685" spans="1:6" ht="12.75" customHeight="1" x14ac:dyDescent="0.2">
      <c r="A685" s="83" t="s">
        <v>180</v>
      </c>
      <c r="B685" s="83">
        <v>5</v>
      </c>
      <c r="C685" s="84">
        <v>864.48206406999998</v>
      </c>
      <c r="D685" s="84">
        <v>857.74276839000004</v>
      </c>
      <c r="E685" s="84">
        <v>159.18562003</v>
      </c>
      <c r="F685" s="84">
        <v>159.18562003</v>
      </c>
    </row>
    <row r="686" spans="1:6" ht="12.75" customHeight="1" x14ac:dyDescent="0.2">
      <c r="A686" s="83" t="s">
        <v>180</v>
      </c>
      <c r="B686" s="83">
        <v>6</v>
      </c>
      <c r="C686" s="84">
        <v>845.44650631000002</v>
      </c>
      <c r="D686" s="84">
        <v>838.38827658000002</v>
      </c>
      <c r="E686" s="84">
        <v>155.59368443</v>
      </c>
      <c r="F686" s="84">
        <v>155.59368443</v>
      </c>
    </row>
    <row r="687" spans="1:6" ht="12.75" customHeight="1" x14ac:dyDescent="0.2">
      <c r="A687" s="83" t="s">
        <v>180</v>
      </c>
      <c r="B687" s="83">
        <v>7</v>
      </c>
      <c r="C687" s="84">
        <v>806.47110195000005</v>
      </c>
      <c r="D687" s="84">
        <v>800.17455125000004</v>
      </c>
      <c r="E687" s="84">
        <v>148.50172658</v>
      </c>
      <c r="F687" s="84">
        <v>148.50172658</v>
      </c>
    </row>
    <row r="688" spans="1:6" ht="12.75" customHeight="1" x14ac:dyDescent="0.2">
      <c r="A688" s="83" t="s">
        <v>180</v>
      </c>
      <c r="B688" s="83">
        <v>8</v>
      </c>
      <c r="C688" s="84">
        <v>785.47754880000002</v>
      </c>
      <c r="D688" s="84">
        <v>779.25783994000005</v>
      </c>
      <c r="E688" s="84">
        <v>144.61986388</v>
      </c>
      <c r="F688" s="84">
        <v>144.61986388</v>
      </c>
    </row>
    <row r="689" spans="1:6" ht="12.75" customHeight="1" x14ac:dyDescent="0.2">
      <c r="A689" s="83" t="s">
        <v>180</v>
      </c>
      <c r="B689" s="83">
        <v>9</v>
      </c>
      <c r="C689" s="84">
        <v>784.28840073000003</v>
      </c>
      <c r="D689" s="84">
        <v>777.67031212999996</v>
      </c>
      <c r="E689" s="84">
        <v>144.32523989000001</v>
      </c>
      <c r="F689" s="84">
        <v>144.32523989000001</v>
      </c>
    </row>
    <row r="690" spans="1:6" ht="12.75" customHeight="1" x14ac:dyDescent="0.2">
      <c r="A690" s="83" t="s">
        <v>180</v>
      </c>
      <c r="B690" s="83">
        <v>10</v>
      </c>
      <c r="C690" s="84">
        <v>744.72889656999996</v>
      </c>
      <c r="D690" s="84">
        <v>738.32477582000001</v>
      </c>
      <c r="E690" s="84">
        <v>137.02323301999999</v>
      </c>
      <c r="F690" s="84">
        <v>137.02323301999999</v>
      </c>
    </row>
    <row r="691" spans="1:6" ht="12.75" customHeight="1" x14ac:dyDescent="0.2">
      <c r="A691" s="83" t="s">
        <v>180</v>
      </c>
      <c r="B691" s="83">
        <v>11</v>
      </c>
      <c r="C691" s="84">
        <v>745.99026678999996</v>
      </c>
      <c r="D691" s="84">
        <v>740.84153120999997</v>
      </c>
      <c r="E691" s="84">
        <v>137.49030926</v>
      </c>
      <c r="F691" s="84">
        <v>137.49030926</v>
      </c>
    </row>
    <row r="692" spans="1:6" ht="12.75" customHeight="1" x14ac:dyDescent="0.2">
      <c r="A692" s="83" t="s">
        <v>180</v>
      </c>
      <c r="B692" s="83">
        <v>12</v>
      </c>
      <c r="C692" s="84">
        <v>751.74961800000005</v>
      </c>
      <c r="D692" s="84">
        <v>746.71981110000002</v>
      </c>
      <c r="E692" s="84">
        <v>138.58123961999999</v>
      </c>
      <c r="F692" s="84">
        <v>138.58123961999999</v>
      </c>
    </row>
    <row r="693" spans="1:6" ht="12.75" customHeight="1" x14ac:dyDescent="0.2">
      <c r="A693" s="83" t="s">
        <v>180</v>
      </c>
      <c r="B693" s="83">
        <v>13</v>
      </c>
      <c r="C693" s="84">
        <v>721.13957641000002</v>
      </c>
      <c r="D693" s="84">
        <v>715.03742689000001</v>
      </c>
      <c r="E693" s="84">
        <v>132.70141158999999</v>
      </c>
      <c r="F693" s="84">
        <v>132.70141158999999</v>
      </c>
    </row>
    <row r="694" spans="1:6" ht="12.75" customHeight="1" x14ac:dyDescent="0.2">
      <c r="A694" s="83" t="s">
        <v>180</v>
      </c>
      <c r="B694" s="83">
        <v>14</v>
      </c>
      <c r="C694" s="84">
        <v>692.37686172999997</v>
      </c>
      <c r="D694" s="84">
        <v>686.61047912000004</v>
      </c>
      <c r="E694" s="84">
        <v>127.42574915</v>
      </c>
      <c r="F694" s="84">
        <v>127.42574915</v>
      </c>
    </row>
    <row r="695" spans="1:6" ht="12.75" customHeight="1" x14ac:dyDescent="0.2">
      <c r="A695" s="83" t="s">
        <v>180</v>
      </c>
      <c r="B695" s="83">
        <v>15</v>
      </c>
      <c r="C695" s="84">
        <v>699.79368206000004</v>
      </c>
      <c r="D695" s="84">
        <v>691.93764239999996</v>
      </c>
      <c r="E695" s="84">
        <v>128.41439961</v>
      </c>
      <c r="F695" s="84">
        <v>128.41439961</v>
      </c>
    </row>
    <row r="696" spans="1:6" ht="12.75" customHeight="1" x14ac:dyDescent="0.2">
      <c r="A696" s="83" t="s">
        <v>180</v>
      </c>
      <c r="B696" s="83">
        <v>16</v>
      </c>
      <c r="C696" s="84">
        <v>693.40571938999994</v>
      </c>
      <c r="D696" s="84">
        <v>688.22723487999997</v>
      </c>
      <c r="E696" s="84">
        <v>127.72579746</v>
      </c>
      <c r="F696" s="84">
        <v>127.72579746</v>
      </c>
    </row>
    <row r="697" spans="1:6" ht="12.75" customHeight="1" x14ac:dyDescent="0.2">
      <c r="A697" s="83" t="s">
        <v>180</v>
      </c>
      <c r="B697" s="83">
        <v>17</v>
      </c>
      <c r="C697" s="84">
        <v>683.24759730000005</v>
      </c>
      <c r="D697" s="84">
        <v>682.77434309</v>
      </c>
      <c r="E697" s="84">
        <v>126.71381345</v>
      </c>
      <c r="F697" s="84">
        <v>126.71381345</v>
      </c>
    </row>
    <row r="698" spans="1:6" ht="12.75" customHeight="1" x14ac:dyDescent="0.2">
      <c r="A698" s="83" t="s">
        <v>180</v>
      </c>
      <c r="B698" s="83">
        <v>18</v>
      </c>
      <c r="C698" s="84">
        <v>697.97421324000004</v>
      </c>
      <c r="D698" s="84">
        <v>692.72208802</v>
      </c>
      <c r="E698" s="84">
        <v>128.55998226</v>
      </c>
      <c r="F698" s="84">
        <v>128.55998226</v>
      </c>
    </row>
    <row r="699" spans="1:6" ht="12.75" customHeight="1" x14ac:dyDescent="0.2">
      <c r="A699" s="83" t="s">
        <v>180</v>
      </c>
      <c r="B699" s="83">
        <v>19</v>
      </c>
      <c r="C699" s="84">
        <v>690.56275313000003</v>
      </c>
      <c r="D699" s="84">
        <v>684.11456801999998</v>
      </c>
      <c r="E699" s="84">
        <v>126.96254132999999</v>
      </c>
      <c r="F699" s="84">
        <v>126.96254132999999</v>
      </c>
    </row>
    <row r="700" spans="1:6" ht="12.75" customHeight="1" x14ac:dyDescent="0.2">
      <c r="A700" s="83" t="s">
        <v>180</v>
      </c>
      <c r="B700" s="83">
        <v>20</v>
      </c>
      <c r="C700" s="84">
        <v>697.89186459999996</v>
      </c>
      <c r="D700" s="84">
        <v>692.14835886000003</v>
      </c>
      <c r="E700" s="84">
        <v>128.45350578</v>
      </c>
      <c r="F700" s="84">
        <v>128.45350578</v>
      </c>
    </row>
    <row r="701" spans="1:6" ht="12.75" customHeight="1" x14ac:dyDescent="0.2">
      <c r="A701" s="83" t="s">
        <v>180</v>
      </c>
      <c r="B701" s="83">
        <v>21</v>
      </c>
      <c r="C701" s="84">
        <v>701.61574187999997</v>
      </c>
      <c r="D701" s="84">
        <v>692.80617776999998</v>
      </c>
      <c r="E701" s="84">
        <v>128.5755882</v>
      </c>
      <c r="F701" s="84">
        <v>128.5755882</v>
      </c>
    </row>
    <row r="702" spans="1:6" ht="12.75" customHeight="1" x14ac:dyDescent="0.2">
      <c r="A702" s="83" t="s">
        <v>180</v>
      </c>
      <c r="B702" s="83">
        <v>22</v>
      </c>
      <c r="C702" s="84">
        <v>712.78935392999995</v>
      </c>
      <c r="D702" s="84">
        <v>705.82372524000004</v>
      </c>
      <c r="E702" s="84">
        <v>130.99147142000001</v>
      </c>
      <c r="F702" s="84">
        <v>130.99147142000001</v>
      </c>
    </row>
    <row r="703" spans="1:6" ht="12.75" customHeight="1" x14ac:dyDescent="0.2">
      <c r="A703" s="83" t="s">
        <v>180</v>
      </c>
      <c r="B703" s="83">
        <v>23</v>
      </c>
      <c r="C703" s="84">
        <v>741.96837355000002</v>
      </c>
      <c r="D703" s="84">
        <v>733.71577573000002</v>
      </c>
      <c r="E703" s="84">
        <v>136.16786406</v>
      </c>
      <c r="F703" s="84">
        <v>136.16786406</v>
      </c>
    </row>
    <row r="704" spans="1:6" ht="12.75" customHeight="1" x14ac:dyDescent="0.2">
      <c r="A704" s="83" t="s">
        <v>180</v>
      </c>
      <c r="B704" s="83">
        <v>24</v>
      </c>
      <c r="C704" s="84">
        <v>793.78901734999999</v>
      </c>
      <c r="D704" s="84">
        <v>785.47492954999996</v>
      </c>
      <c r="E704" s="84">
        <v>145.77367280999999</v>
      </c>
      <c r="F704" s="84">
        <v>145.77367280999999</v>
      </c>
    </row>
    <row r="705" spans="1:6" ht="12.75" customHeight="1" x14ac:dyDescent="0.2">
      <c r="A705" s="83" t="s">
        <v>181</v>
      </c>
      <c r="B705" s="83">
        <v>1</v>
      </c>
      <c r="C705" s="84">
        <v>837.70993464000003</v>
      </c>
      <c r="D705" s="84">
        <v>836.17347279000001</v>
      </c>
      <c r="E705" s="84">
        <v>155.18264639</v>
      </c>
      <c r="F705" s="84">
        <v>155.18264639</v>
      </c>
    </row>
    <row r="706" spans="1:6" ht="12.75" customHeight="1" x14ac:dyDescent="0.2">
      <c r="A706" s="83" t="s">
        <v>181</v>
      </c>
      <c r="B706" s="83">
        <v>2</v>
      </c>
      <c r="C706" s="84">
        <v>877.54892006</v>
      </c>
      <c r="D706" s="84">
        <v>870.39216582999995</v>
      </c>
      <c r="E706" s="84">
        <v>161.53317952</v>
      </c>
      <c r="F706" s="84">
        <v>161.53317952</v>
      </c>
    </row>
    <row r="707" spans="1:6" ht="12.75" customHeight="1" x14ac:dyDescent="0.2">
      <c r="A707" s="83" t="s">
        <v>181</v>
      </c>
      <c r="B707" s="83">
        <v>3</v>
      </c>
      <c r="C707" s="84">
        <v>898.81643847999999</v>
      </c>
      <c r="D707" s="84">
        <v>891.00178583000002</v>
      </c>
      <c r="E707" s="84">
        <v>165.35805016</v>
      </c>
      <c r="F707" s="84">
        <v>165.35805016</v>
      </c>
    </row>
    <row r="708" spans="1:6" ht="12.75" customHeight="1" x14ac:dyDescent="0.2">
      <c r="A708" s="83" t="s">
        <v>181</v>
      </c>
      <c r="B708" s="83">
        <v>4</v>
      </c>
      <c r="C708" s="84">
        <v>913.29056763999995</v>
      </c>
      <c r="D708" s="84">
        <v>905.75097122</v>
      </c>
      <c r="E708" s="84">
        <v>168.09530229999999</v>
      </c>
      <c r="F708" s="84">
        <v>168.09530229999999</v>
      </c>
    </row>
    <row r="709" spans="1:6" ht="12.75" customHeight="1" x14ac:dyDescent="0.2">
      <c r="A709" s="83" t="s">
        <v>181</v>
      </c>
      <c r="B709" s="83">
        <v>5</v>
      </c>
      <c r="C709" s="84">
        <v>901.80347546999997</v>
      </c>
      <c r="D709" s="84">
        <v>894.5882732</v>
      </c>
      <c r="E709" s="84">
        <v>166.02365438999999</v>
      </c>
      <c r="F709" s="84">
        <v>166.02365438999999</v>
      </c>
    </row>
    <row r="710" spans="1:6" ht="12.75" customHeight="1" x14ac:dyDescent="0.2">
      <c r="A710" s="83" t="s">
        <v>181</v>
      </c>
      <c r="B710" s="83">
        <v>6</v>
      </c>
      <c r="C710" s="84">
        <v>876.13021303000005</v>
      </c>
      <c r="D710" s="84">
        <v>869.02279576000001</v>
      </c>
      <c r="E710" s="84">
        <v>161.27904269000001</v>
      </c>
      <c r="F710" s="84">
        <v>161.27904269000001</v>
      </c>
    </row>
    <row r="711" spans="1:6" ht="12.75" customHeight="1" x14ac:dyDescent="0.2">
      <c r="A711" s="83" t="s">
        <v>181</v>
      </c>
      <c r="B711" s="83">
        <v>7</v>
      </c>
      <c r="C711" s="84">
        <v>831.65520202000005</v>
      </c>
      <c r="D711" s="84">
        <v>825.30585602999997</v>
      </c>
      <c r="E711" s="84">
        <v>153.16576162999999</v>
      </c>
      <c r="F711" s="84">
        <v>153.16576162999999</v>
      </c>
    </row>
    <row r="712" spans="1:6" ht="12.75" customHeight="1" x14ac:dyDescent="0.2">
      <c r="A712" s="83" t="s">
        <v>181</v>
      </c>
      <c r="B712" s="83">
        <v>8</v>
      </c>
      <c r="C712" s="84">
        <v>805.07743699000002</v>
      </c>
      <c r="D712" s="84">
        <v>798.93140873000004</v>
      </c>
      <c r="E712" s="84">
        <v>148.27101590999999</v>
      </c>
      <c r="F712" s="84">
        <v>148.27101590999999</v>
      </c>
    </row>
    <row r="713" spans="1:6" ht="12.75" customHeight="1" x14ac:dyDescent="0.2">
      <c r="A713" s="83" t="s">
        <v>181</v>
      </c>
      <c r="B713" s="83">
        <v>9</v>
      </c>
      <c r="C713" s="84">
        <v>798.32674310000004</v>
      </c>
      <c r="D713" s="84">
        <v>790.51716495000005</v>
      </c>
      <c r="E713" s="84">
        <v>146.70944446999999</v>
      </c>
      <c r="F713" s="84">
        <v>146.70944446999999</v>
      </c>
    </row>
    <row r="714" spans="1:6" ht="12.75" customHeight="1" x14ac:dyDescent="0.2">
      <c r="A714" s="83" t="s">
        <v>181</v>
      </c>
      <c r="B714" s="83">
        <v>10</v>
      </c>
      <c r="C714" s="84">
        <v>763.24345805999997</v>
      </c>
      <c r="D714" s="84">
        <v>760.76647362000006</v>
      </c>
      <c r="E714" s="84">
        <v>141.18811287</v>
      </c>
      <c r="F714" s="84">
        <v>141.18811287</v>
      </c>
    </row>
    <row r="715" spans="1:6" ht="12.75" customHeight="1" x14ac:dyDescent="0.2">
      <c r="A715" s="83" t="s">
        <v>181</v>
      </c>
      <c r="B715" s="83">
        <v>11</v>
      </c>
      <c r="C715" s="84">
        <v>774.26480051999999</v>
      </c>
      <c r="D715" s="84">
        <v>768.24797082999999</v>
      </c>
      <c r="E715" s="84">
        <v>142.57657899</v>
      </c>
      <c r="F715" s="84">
        <v>142.57657899</v>
      </c>
    </row>
    <row r="716" spans="1:6" ht="12.75" customHeight="1" x14ac:dyDescent="0.2">
      <c r="A716" s="83" t="s">
        <v>181</v>
      </c>
      <c r="B716" s="83">
        <v>12</v>
      </c>
      <c r="C716" s="84">
        <v>772.13108064000005</v>
      </c>
      <c r="D716" s="84">
        <v>766.77008369999999</v>
      </c>
      <c r="E716" s="84">
        <v>142.30230284999999</v>
      </c>
      <c r="F716" s="84">
        <v>142.30230284999999</v>
      </c>
    </row>
    <row r="717" spans="1:6" ht="12.75" customHeight="1" x14ac:dyDescent="0.2">
      <c r="A717" s="83" t="s">
        <v>181</v>
      </c>
      <c r="B717" s="83">
        <v>13</v>
      </c>
      <c r="C717" s="84">
        <v>737.25758803999997</v>
      </c>
      <c r="D717" s="84">
        <v>731.07169934000001</v>
      </c>
      <c r="E717" s="84">
        <v>135.67715874000001</v>
      </c>
      <c r="F717" s="84">
        <v>135.67715874000001</v>
      </c>
    </row>
    <row r="718" spans="1:6" ht="12.75" customHeight="1" x14ac:dyDescent="0.2">
      <c r="A718" s="83" t="s">
        <v>181</v>
      </c>
      <c r="B718" s="83">
        <v>14</v>
      </c>
      <c r="C718" s="84">
        <v>711.52627921999999</v>
      </c>
      <c r="D718" s="84">
        <v>705.71963203999996</v>
      </c>
      <c r="E718" s="84">
        <v>130.97215310999999</v>
      </c>
      <c r="F718" s="84">
        <v>130.97215310999999</v>
      </c>
    </row>
    <row r="719" spans="1:6" ht="12.75" customHeight="1" x14ac:dyDescent="0.2">
      <c r="A719" s="83" t="s">
        <v>181</v>
      </c>
      <c r="B719" s="83">
        <v>15</v>
      </c>
      <c r="C719" s="84">
        <v>708.05802863999997</v>
      </c>
      <c r="D719" s="84">
        <v>707.95158545000004</v>
      </c>
      <c r="E719" s="84">
        <v>131.3863739</v>
      </c>
      <c r="F719" s="84">
        <v>131.3863739</v>
      </c>
    </row>
    <row r="720" spans="1:6" ht="12.75" customHeight="1" x14ac:dyDescent="0.2">
      <c r="A720" s="83" t="s">
        <v>181</v>
      </c>
      <c r="B720" s="83">
        <v>16</v>
      </c>
      <c r="C720" s="84">
        <v>712.30680495000001</v>
      </c>
      <c r="D720" s="84">
        <v>707.22302782999998</v>
      </c>
      <c r="E720" s="84">
        <v>131.25116331999999</v>
      </c>
      <c r="F720" s="84">
        <v>131.25116331999999</v>
      </c>
    </row>
    <row r="721" spans="1:6" ht="12.75" customHeight="1" x14ac:dyDescent="0.2">
      <c r="A721" s="83" t="s">
        <v>181</v>
      </c>
      <c r="B721" s="83">
        <v>17</v>
      </c>
      <c r="C721" s="84">
        <v>704.83878995999999</v>
      </c>
      <c r="D721" s="84">
        <v>698.75782401000004</v>
      </c>
      <c r="E721" s="84">
        <v>129.68013438</v>
      </c>
      <c r="F721" s="84">
        <v>129.68013438</v>
      </c>
    </row>
    <row r="722" spans="1:6" ht="12.75" customHeight="1" x14ac:dyDescent="0.2">
      <c r="A722" s="83" t="s">
        <v>181</v>
      </c>
      <c r="B722" s="83">
        <v>18</v>
      </c>
      <c r="C722" s="84">
        <v>711.73722437000004</v>
      </c>
      <c r="D722" s="84">
        <v>706.00434352000002</v>
      </c>
      <c r="E722" s="84">
        <v>131.02499177000001</v>
      </c>
      <c r="F722" s="84">
        <v>131.02499177000001</v>
      </c>
    </row>
    <row r="723" spans="1:6" ht="12.75" customHeight="1" x14ac:dyDescent="0.2">
      <c r="A723" s="83" t="s">
        <v>181</v>
      </c>
      <c r="B723" s="83">
        <v>19</v>
      </c>
      <c r="C723" s="84">
        <v>702.22297442000001</v>
      </c>
      <c r="D723" s="84">
        <v>696.54496023000002</v>
      </c>
      <c r="E723" s="84">
        <v>129.26945637</v>
      </c>
      <c r="F723" s="84">
        <v>129.26945637</v>
      </c>
    </row>
    <row r="724" spans="1:6" ht="12.75" customHeight="1" x14ac:dyDescent="0.2">
      <c r="A724" s="83" t="s">
        <v>181</v>
      </c>
      <c r="B724" s="83">
        <v>20</v>
      </c>
      <c r="C724" s="84">
        <v>692.22376895000002</v>
      </c>
      <c r="D724" s="84">
        <v>686.66495286999998</v>
      </c>
      <c r="E724" s="84">
        <v>127.43585874999999</v>
      </c>
      <c r="F724" s="84">
        <v>127.43585874999999</v>
      </c>
    </row>
    <row r="725" spans="1:6" ht="12.75" customHeight="1" x14ac:dyDescent="0.2">
      <c r="A725" s="83" t="s">
        <v>181</v>
      </c>
      <c r="B725" s="83">
        <v>21</v>
      </c>
      <c r="C725" s="84">
        <v>681.68957803000001</v>
      </c>
      <c r="D725" s="84">
        <v>678.42806802999996</v>
      </c>
      <c r="E725" s="84">
        <v>125.90720276</v>
      </c>
      <c r="F725" s="84">
        <v>125.90720276</v>
      </c>
    </row>
    <row r="726" spans="1:6" ht="12.75" customHeight="1" x14ac:dyDescent="0.2">
      <c r="A726" s="83" t="s">
        <v>181</v>
      </c>
      <c r="B726" s="83">
        <v>22</v>
      </c>
      <c r="C726" s="84">
        <v>695.66820882000002</v>
      </c>
      <c r="D726" s="84">
        <v>690.38553119999995</v>
      </c>
      <c r="E726" s="84">
        <v>128.12634847000001</v>
      </c>
      <c r="F726" s="84">
        <v>128.12634847000001</v>
      </c>
    </row>
    <row r="727" spans="1:6" ht="12.75" customHeight="1" x14ac:dyDescent="0.2">
      <c r="A727" s="83" t="s">
        <v>181</v>
      </c>
      <c r="B727" s="83">
        <v>23</v>
      </c>
      <c r="C727" s="84">
        <v>702.08052075000001</v>
      </c>
      <c r="D727" s="84">
        <v>696.62548275999995</v>
      </c>
      <c r="E727" s="84">
        <v>129.28440026999999</v>
      </c>
      <c r="F727" s="84">
        <v>129.28440026999999</v>
      </c>
    </row>
    <row r="728" spans="1:6" ht="12.75" customHeight="1" x14ac:dyDescent="0.2">
      <c r="A728" s="83" t="s">
        <v>181</v>
      </c>
      <c r="B728" s="83">
        <v>24</v>
      </c>
      <c r="C728" s="84">
        <v>742.71634068000003</v>
      </c>
      <c r="D728" s="84">
        <v>736.74559145000001</v>
      </c>
      <c r="E728" s="84">
        <v>136.73015745000001</v>
      </c>
      <c r="F728" s="84">
        <v>136.73015745000001</v>
      </c>
    </row>
    <row r="729" spans="1:6" ht="12.75" customHeight="1" x14ac:dyDescent="0.2">
      <c r="A729" s="83" t="s">
        <v>182</v>
      </c>
      <c r="B729" s="83">
        <v>1</v>
      </c>
      <c r="C729" s="84">
        <v>849.59257223999998</v>
      </c>
      <c r="D729" s="84">
        <v>842.41002702000003</v>
      </c>
      <c r="E729" s="84">
        <v>156.34006769000001</v>
      </c>
      <c r="F729" s="84">
        <v>156.34006769000001</v>
      </c>
    </row>
    <row r="730" spans="1:6" ht="12.75" customHeight="1" x14ac:dyDescent="0.2">
      <c r="A730" s="83" t="s">
        <v>182</v>
      </c>
      <c r="B730" s="83">
        <v>2</v>
      </c>
      <c r="C730" s="84">
        <v>895.44448362000003</v>
      </c>
      <c r="D730" s="84">
        <v>888.05305612999996</v>
      </c>
      <c r="E730" s="84">
        <v>164.81080524999999</v>
      </c>
      <c r="F730" s="84">
        <v>164.81080524999999</v>
      </c>
    </row>
    <row r="731" spans="1:6" ht="12.75" customHeight="1" x14ac:dyDescent="0.2">
      <c r="A731" s="83" t="s">
        <v>182</v>
      </c>
      <c r="B731" s="83">
        <v>3</v>
      </c>
      <c r="C731" s="84">
        <v>916.03091254000003</v>
      </c>
      <c r="D731" s="84">
        <v>909.84929016000001</v>
      </c>
      <c r="E731" s="84">
        <v>168.85589564</v>
      </c>
      <c r="F731" s="84">
        <v>168.85589564</v>
      </c>
    </row>
    <row r="732" spans="1:6" ht="12.75" customHeight="1" x14ac:dyDescent="0.2">
      <c r="A732" s="83" t="s">
        <v>182</v>
      </c>
      <c r="B732" s="83">
        <v>4</v>
      </c>
      <c r="C732" s="84">
        <v>925.14806283999997</v>
      </c>
      <c r="D732" s="84">
        <v>917.74121217000004</v>
      </c>
      <c r="E732" s="84">
        <v>170.32053113000001</v>
      </c>
      <c r="F732" s="84">
        <v>170.32053113000001</v>
      </c>
    </row>
    <row r="733" spans="1:6" ht="12.75" customHeight="1" x14ac:dyDescent="0.2">
      <c r="A733" s="83" t="s">
        <v>182</v>
      </c>
      <c r="B733" s="83">
        <v>5</v>
      </c>
      <c r="C733" s="84">
        <v>923.02862247999997</v>
      </c>
      <c r="D733" s="84">
        <v>915.91868097999998</v>
      </c>
      <c r="E733" s="84">
        <v>169.98229363999999</v>
      </c>
      <c r="F733" s="84">
        <v>169.98229363999999</v>
      </c>
    </row>
    <row r="734" spans="1:6" ht="12.75" customHeight="1" x14ac:dyDescent="0.2">
      <c r="A734" s="83" t="s">
        <v>182</v>
      </c>
      <c r="B734" s="83">
        <v>6</v>
      </c>
      <c r="C734" s="84">
        <v>899.44683556999996</v>
      </c>
      <c r="D734" s="84">
        <v>892.30970930000001</v>
      </c>
      <c r="E734" s="84">
        <v>165.60078332000001</v>
      </c>
      <c r="F734" s="84">
        <v>165.60078332000001</v>
      </c>
    </row>
    <row r="735" spans="1:6" ht="12.75" customHeight="1" x14ac:dyDescent="0.2">
      <c r="A735" s="83" t="s">
        <v>182</v>
      </c>
      <c r="B735" s="83">
        <v>7</v>
      </c>
      <c r="C735" s="84">
        <v>847.88301029000002</v>
      </c>
      <c r="D735" s="84">
        <v>841.48535276999996</v>
      </c>
      <c r="E735" s="84">
        <v>156.16846047999999</v>
      </c>
      <c r="F735" s="84">
        <v>156.16846047999999</v>
      </c>
    </row>
    <row r="736" spans="1:6" ht="12.75" customHeight="1" x14ac:dyDescent="0.2">
      <c r="A736" s="83" t="s">
        <v>182</v>
      </c>
      <c r="B736" s="83">
        <v>8</v>
      </c>
      <c r="C736" s="84">
        <v>811.87033851000001</v>
      </c>
      <c r="D736" s="84">
        <v>805.61858266000002</v>
      </c>
      <c r="E736" s="84">
        <v>149.51206622000001</v>
      </c>
      <c r="F736" s="84">
        <v>149.51206622000001</v>
      </c>
    </row>
    <row r="737" spans="1:6" ht="12.75" customHeight="1" x14ac:dyDescent="0.2">
      <c r="A737" s="83" t="s">
        <v>182</v>
      </c>
      <c r="B737" s="83">
        <v>9</v>
      </c>
      <c r="C737" s="84">
        <v>811.52391607000004</v>
      </c>
      <c r="D737" s="84">
        <v>803.45615386999998</v>
      </c>
      <c r="E737" s="84">
        <v>149.11074826999999</v>
      </c>
      <c r="F737" s="84">
        <v>149.11074826999999</v>
      </c>
    </row>
    <row r="738" spans="1:6" ht="12.75" customHeight="1" x14ac:dyDescent="0.2">
      <c r="A738" s="83" t="s">
        <v>182</v>
      </c>
      <c r="B738" s="83">
        <v>10</v>
      </c>
      <c r="C738" s="84">
        <v>801.26429300999996</v>
      </c>
      <c r="D738" s="84">
        <v>792.65051870000002</v>
      </c>
      <c r="E738" s="84">
        <v>147.10536647000001</v>
      </c>
      <c r="F738" s="84">
        <v>147.10536647000001</v>
      </c>
    </row>
    <row r="739" spans="1:6" ht="12.75" customHeight="1" x14ac:dyDescent="0.2">
      <c r="A739" s="83" t="s">
        <v>182</v>
      </c>
      <c r="B739" s="83">
        <v>11</v>
      </c>
      <c r="C739" s="84">
        <v>800.92209291999995</v>
      </c>
      <c r="D739" s="84">
        <v>795.10244479999994</v>
      </c>
      <c r="E739" s="84">
        <v>147.56041126</v>
      </c>
      <c r="F739" s="84">
        <v>147.56041126</v>
      </c>
    </row>
    <row r="740" spans="1:6" ht="12.75" customHeight="1" x14ac:dyDescent="0.2">
      <c r="A740" s="83" t="s">
        <v>182</v>
      </c>
      <c r="B740" s="83">
        <v>12</v>
      </c>
      <c r="C740" s="84">
        <v>795.01127102999999</v>
      </c>
      <c r="D740" s="84">
        <v>789.60468527</v>
      </c>
      <c r="E740" s="84">
        <v>146.5401004</v>
      </c>
      <c r="F740" s="84">
        <v>146.5401004</v>
      </c>
    </row>
    <row r="741" spans="1:6" ht="12.75" customHeight="1" x14ac:dyDescent="0.2">
      <c r="A741" s="83" t="s">
        <v>182</v>
      </c>
      <c r="B741" s="83">
        <v>13</v>
      </c>
      <c r="C741" s="84">
        <v>755.65406137000002</v>
      </c>
      <c r="D741" s="84">
        <v>749.60724413000003</v>
      </c>
      <c r="E741" s="84">
        <v>139.11710869000001</v>
      </c>
      <c r="F741" s="84">
        <v>139.11710869000001</v>
      </c>
    </row>
    <row r="742" spans="1:6" ht="12.75" customHeight="1" x14ac:dyDescent="0.2">
      <c r="A742" s="83" t="s">
        <v>182</v>
      </c>
      <c r="B742" s="83">
        <v>14</v>
      </c>
      <c r="C742" s="84">
        <v>721.06956224999999</v>
      </c>
      <c r="D742" s="84">
        <v>715.07652032999999</v>
      </c>
      <c r="E742" s="84">
        <v>132.70866681000001</v>
      </c>
      <c r="F742" s="84">
        <v>132.70866681000001</v>
      </c>
    </row>
    <row r="743" spans="1:6" ht="12.75" customHeight="1" x14ac:dyDescent="0.2">
      <c r="A743" s="83" t="s">
        <v>182</v>
      </c>
      <c r="B743" s="83">
        <v>15</v>
      </c>
      <c r="C743" s="84">
        <v>724.10583898000004</v>
      </c>
      <c r="D743" s="84">
        <v>715.20249292000005</v>
      </c>
      <c r="E743" s="84">
        <v>132.73204564</v>
      </c>
      <c r="F743" s="84">
        <v>132.73204564</v>
      </c>
    </row>
    <row r="744" spans="1:6" ht="12.75" customHeight="1" x14ac:dyDescent="0.2">
      <c r="A744" s="83" t="s">
        <v>182</v>
      </c>
      <c r="B744" s="83">
        <v>16</v>
      </c>
      <c r="C744" s="84">
        <v>720.51782413000001</v>
      </c>
      <c r="D744" s="84">
        <v>715.49475590999998</v>
      </c>
      <c r="E744" s="84">
        <v>132.78628574999999</v>
      </c>
      <c r="F744" s="84">
        <v>132.78628574999999</v>
      </c>
    </row>
    <row r="745" spans="1:6" ht="12.75" customHeight="1" x14ac:dyDescent="0.2">
      <c r="A745" s="83" t="s">
        <v>182</v>
      </c>
      <c r="B745" s="83">
        <v>17</v>
      </c>
      <c r="C745" s="84">
        <v>712.17230057999996</v>
      </c>
      <c r="D745" s="84">
        <v>706.70628008000006</v>
      </c>
      <c r="E745" s="84">
        <v>131.15526183</v>
      </c>
      <c r="F745" s="84">
        <v>131.15526183</v>
      </c>
    </row>
    <row r="746" spans="1:6" ht="12.75" customHeight="1" x14ac:dyDescent="0.2">
      <c r="A746" s="83" t="s">
        <v>182</v>
      </c>
      <c r="B746" s="83">
        <v>18</v>
      </c>
      <c r="C746" s="84">
        <v>710.87145973999998</v>
      </c>
      <c r="D746" s="84">
        <v>705.35504630000003</v>
      </c>
      <c r="E746" s="84">
        <v>130.90449086000001</v>
      </c>
      <c r="F746" s="84">
        <v>130.90449086000001</v>
      </c>
    </row>
    <row r="747" spans="1:6" ht="12.75" customHeight="1" x14ac:dyDescent="0.2">
      <c r="A747" s="83" t="s">
        <v>182</v>
      </c>
      <c r="B747" s="83">
        <v>19</v>
      </c>
      <c r="C747" s="84">
        <v>695.61633348999999</v>
      </c>
      <c r="D747" s="84">
        <v>689.57969218999995</v>
      </c>
      <c r="E747" s="84">
        <v>127.97679549999999</v>
      </c>
      <c r="F747" s="84">
        <v>127.97679549999999</v>
      </c>
    </row>
    <row r="748" spans="1:6" ht="12.75" customHeight="1" x14ac:dyDescent="0.2">
      <c r="A748" s="83" t="s">
        <v>182</v>
      </c>
      <c r="B748" s="83">
        <v>20</v>
      </c>
      <c r="C748" s="84">
        <v>703.02274182999997</v>
      </c>
      <c r="D748" s="84">
        <v>697.55122007</v>
      </c>
      <c r="E748" s="84">
        <v>129.45620477</v>
      </c>
      <c r="F748" s="84">
        <v>129.45620477</v>
      </c>
    </row>
    <row r="749" spans="1:6" ht="12.75" customHeight="1" x14ac:dyDescent="0.2">
      <c r="A749" s="83" t="s">
        <v>182</v>
      </c>
      <c r="B749" s="83">
        <v>21</v>
      </c>
      <c r="C749" s="84">
        <v>702.04341778000003</v>
      </c>
      <c r="D749" s="84">
        <v>695.21680569</v>
      </c>
      <c r="E749" s="84">
        <v>129.02296859</v>
      </c>
      <c r="F749" s="84">
        <v>129.02296859</v>
      </c>
    </row>
    <row r="750" spans="1:6" ht="12.75" customHeight="1" x14ac:dyDescent="0.2">
      <c r="A750" s="83" t="s">
        <v>182</v>
      </c>
      <c r="B750" s="83">
        <v>22</v>
      </c>
      <c r="C750" s="84">
        <v>701.4491405</v>
      </c>
      <c r="D750" s="84">
        <v>696.01315536000004</v>
      </c>
      <c r="E750" s="84">
        <v>129.17076047</v>
      </c>
      <c r="F750" s="84">
        <v>129.17076047</v>
      </c>
    </row>
    <row r="751" spans="1:6" ht="12.75" customHeight="1" x14ac:dyDescent="0.2">
      <c r="A751" s="83" t="s">
        <v>182</v>
      </c>
      <c r="B751" s="83">
        <v>23</v>
      </c>
      <c r="C751" s="84">
        <v>726.03708534999998</v>
      </c>
      <c r="D751" s="84">
        <v>720.12357505</v>
      </c>
      <c r="E751" s="84">
        <v>133.64533286</v>
      </c>
      <c r="F751" s="84">
        <v>133.64533286</v>
      </c>
    </row>
    <row r="752" spans="1:6" ht="12.75" customHeight="1" x14ac:dyDescent="0.2">
      <c r="A752" s="83" t="s">
        <v>182</v>
      </c>
      <c r="B752" s="83">
        <v>24</v>
      </c>
      <c r="C752" s="84">
        <v>762.66008399999998</v>
      </c>
      <c r="D752" s="84">
        <v>756.63342842999998</v>
      </c>
      <c r="E752" s="84">
        <v>140.42107480000001</v>
      </c>
      <c r="F752" s="84">
        <v>140.42107480000001</v>
      </c>
    </row>
    <row r="753" spans="1:6" ht="12.75" customHeight="1" x14ac:dyDescent="0.2">
      <c r="A753" s="83" t="s">
        <v>183</v>
      </c>
      <c r="B753" s="83">
        <v>1</v>
      </c>
      <c r="C753" s="84">
        <v>833.65846021000004</v>
      </c>
      <c r="D753" s="84">
        <v>829.17483117999996</v>
      </c>
      <c r="E753" s="84">
        <v>153.88379183000001</v>
      </c>
      <c r="F753" s="84">
        <v>153.88379183000001</v>
      </c>
    </row>
    <row r="754" spans="1:6" ht="12.75" customHeight="1" x14ac:dyDescent="0.2">
      <c r="A754" s="83" t="s">
        <v>183</v>
      </c>
      <c r="B754" s="83">
        <v>2</v>
      </c>
      <c r="C754" s="84">
        <v>882.58127866999996</v>
      </c>
      <c r="D754" s="84">
        <v>877.73259894</v>
      </c>
      <c r="E754" s="84">
        <v>162.89546601999999</v>
      </c>
      <c r="F754" s="84">
        <v>162.89546601999999</v>
      </c>
    </row>
    <row r="755" spans="1:6" ht="12.75" customHeight="1" x14ac:dyDescent="0.2">
      <c r="A755" s="83" t="s">
        <v>183</v>
      </c>
      <c r="B755" s="83">
        <v>3</v>
      </c>
      <c r="C755" s="84">
        <v>904.49249269999996</v>
      </c>
      <c r="D755" s="84">
        <v>899.66230939000002</v>
      </c>
      <c r="E755" s="84">
        <v>166.96532784999999</v>
      </c>
      <c r="F755" s="84">
        <v>166.96532784999999</v>
      </c>
    </row>
    <row r="756" spans="1:6" ht="12.75" customHeight="1" x14ac:dyDescent="0.2">
      <c r="A756" s="83" t="s">
        <v>183</v>
      </c>
      <c r="B756" s="83">
        <v>4</v>
      </c>
      <c r="C756" s="84">
        <v>918.47067643000003</v>
      </c>
      <c r="D756" s="84">
        <v>913.62809254000001</v>
      </c>
      <c r="E756" s="84">
        <v>169.55719096999999</v>
      </c>
      <c r="F756" s="84">
        <v>169.55719096999999</v>
      </c>
    </row>
    <row r="757" spans="1:6" ht="12.75" customHeight="1" x14ac:dyDescent="0.2">
      <c r="A757" s="83" t="s">
        <v>183</v>
      </c>
      <c r="B757" s="83">
        <v>5</v>
      </c>
      <c r="C757" s="84">
        <v>918.95323040000005</v>
      </c>
      <c r="D757" s="84">
        <v>913.69155876000002</v>
      </c>
      <c r="E757" s="84">
        <v>169.56896946000001</v>
      </c>
      <c r="F757" s="84">
        <v>169.56896946000001</v>
      </c>
    </row>
    <row r="758" spans="1:6" ht="12.75" customHeight="1" x14ac:dyDescent="0.2">
      <c r="A758" s="83" t="s">
        <v>183</v>
      </c>
      <c r="B758" s="83">
        <v>6</v>
      </c>
      <c r="C758" s="84">
        <v>891.95307161999995</v>
      </c>
      <c r="D758" s="84">
        <v>886.95224594000001</v>
      </c>
      <c r="E758" s="84">
        <v>164.60650956000001</v>
      </c>
      <c r="F758" s="84">
        <v>164.60650956000001</v>
      </c>
    </row>
    <row r="759" spans="1:6" ht="12.75" customHeight="1" x14ac:dyDescent="0.2">
      <c r="A759" s="83" t="s">
        <v>183</v>
      </c>
      <c r="B759" s="83">
        <v>7</v>
      </c>
      <c r="C759" s="84">
        <v>846.61702425999999</v>
      </c>
      <c r="D759" s="84">
        <v>842.04997944000002</v>
      </c>
      <c r="E759" s="84">
        <v>156.27324766000001</v>
      </c>
      <c r="F759" s="84">
        <v>156.27324766000001</v>
      </c>
    </row>
    <row r="760" spans="1:6" ht="12.75" customHeight="1" x14ac:dyDescent="0.2">
      <c r="A760" s="83" t="s">
        <v>183</v>
      </c>
      <c r="B760" s="83">
        <v>8</v>
      </c>
      <c r="C760" s="84">
        <v>813.51411542000005</v>
      </c>
      <c r="D760" s="84">
        <v>808.83064528</v>
      </c>
      <c r="E760" s="84">
        <v>150.10818221</v>
      </c>
      <c r="F760" s="84">
        <v>150.10818221</v>
      </c>
    </row>
    <row r="761" spans="1:6" ht="12.75" customHeight="1" x14ac:dyDescent="0.2">
      <c r="A761" s="83" t="s">
        <v>183</v>
      </c>
      <c r="B761" s="83">
        <v>9</v>
      </c>
      <c r="C761" s="84">
        <v>815.64576751000004</v>
      </c>
      <c r="D761" s="84">
        <v>810.71503112000005</v>
      </c>
      <c r="E761" s="84">
        <v>150.45789909000001</v>
      </c>
      <c r="F761" s="84">
        <v>150.45789909000001</v>
      </c>
    </row>
    <row r="762" spans="1:6" ht="12.75" customHeight="1" x14ac:dyDescent="0.2">
      <c r="A762" s="83" t="s">
        <v>183</v>
      </c>
      <c r="B762" s="83">
        <v>10</v>
      </c>
      <c r="C762" s="84">
        <v>796.79893238</v>
      </c>
      <c r="D762" s="84">
        <v>790.04244125000002</v>
      </c>
      <c r="E762" s="84">
        <v>146.62134208000001</v>
      </c>
      <c r="F762" s="84">
        <v>146.62134208000001</v>
      </c>
    </row>
    <row r="763" spans="1:6" ht="12.75" customHeight="1" x14ac:dyDescent="0.2">
      <c r="A763" s="83" t="s">
        <v>183</v>
      </c>
      <c r="B763" s="83">
        <v>11</v>
      </c>
      <c r="C763" s="84">
        <v>798.15806805</v>
      </c>
      <c r="D763" s="84">
        <v>791.36087871999996</v>
      </c>
      <c r="E763" s="84">
        <v>146.86602649</v>
      </c>
      <c r="F763" s="84">
        <v>146.86602649</v>
      </c>
    </row>
    <row r="764" spans="1:6" ht="12.75" customHeight="1" x14ac:dyDescent="0.2">
      <c r="A764" s="83" t="s">
        <v>183</v>
      </c>
      <c r="B764" s="83">
        <v>12</v>
      </c>
      <c r="C764" s="84">
        <v>798.34545806999995</v>
      </c>
      <c r="D764" s="84">
        <v>793.03247779000003</v>
      </c>
      <c r="E764" s="84">
        <v>147.17625298999999</v>
      </c>
      <c r="F764" s="84">
        <v>147.17625298999999</v>
      </c>
    </row>
    <row r="765" spans="1:6" ht="12.75" customHeight="1" x14ac:dyDescent="0.2">
      <c r="A765" s="83" t="s">
        <v>183</v>
      </c>
      <c r="B765" s="83">
        <v>13</v>
      </c>
      <c r="C765" s="84">
        <v>760.59671685000001</v>
      </c>
      <c r="D765" s="84">
        <v>756.60787848999996</v>
      </c>
      <c r="E765" s="84">
        <v>140.41633307000001</v>
      </c>
      <c r="F765" s="84">
        <v>140.41633307000001</v>
      </c>
    </row>
    <row r="766" spans="1:6" ht="12.75" customHeight="1" x14ac:dyDescent="0.2">
      <c r="A766" s="83" t="s">
        <v>183</v>
      </c>
      <c r="B766" s="83">
        <v>14</v>
      </c>
      <c r="C766" s="84">
        <v>721.80198475999998</v>
      </c>
      <c r="D766" s="84">
        <v>717.13914031000002</v>
      </c>
      <c r="E766" s="84">
        <v>133.09146157000001</v>
      </c>
      <c r="F766" s="84">
        <v>133.09146157000001</v>
      </c>
    </row>
    <row r="767" spans="1:6" ht="12.75" customHeight="1" x14ac:dyDescent="0.2">
      <c r="A767" s="83" t="s">
        <v>183</v>
      </c>
      <c r="B767" s="83">
        <v>15</v>
      </c>
      <c r="C767" s="84">
        <v>734.45525645999999</v>
      </c>
      <c r="D767" s="84">
        <v>729.49059094999996</v>
      </c>
      <c r="E767" s="84">
        <v>135.38372611</v>
      </c>
      <c r="F767" s="84">
        <v>135.38372611</v>
      </c>
    </row>
    <row r="768" spans="1:6" ht="12.75" customHeight="1" x14ac:dyDescent="0.2">
      <c r="A768" s="83" t="s">
        <v>183</v>
      </c>
      <c r="B768" s="83">
        <v>16</v>
      </c>
      <c r="C768" s="84">
        <v>738.49461249000001</v>
      </c>
      <c r="D768" s="84">
        <v>730.89172288999998</v>
      </c>
      <c r="E768" s="84">
        <v>135.64375751</v>
      </c>
      <c r="F768" s="84">
        <v>135.64375751</v>
      </c>
    </row>
    <row r="769" spans="1:6" ht="12.75" customHeight="1" x14ac:dyDescent="0.2">
      <c r="A769" s="83" t="s">
        <v>183</v>
      </c>
      <c r="B769" s="83">
        <v>17</v>
      </c>
      <c r="C769" s="84">
        <v>737.59680957</v>
      </c>
      <c r="D769" s="84">
        <v>732.72540660000004</v>
      </c>
      <c r="E769" s="84">
        <v>135.98406474999999</v>
      </c>
      <c r="F769" s="84">
        <v>135.98406474999999</v>
      </c>
    </row>
    <row r="770" spans="1:6" ht="12.75" customHeight="1" x14ac:dyDescent="0.2">
      <c r="A770" s="83" t="s">
        <v>183</v>
      </c>
      <c r="B770" s="83">
        <v>18</v>
      </c>
      <c r="C770" s="84">
        <v>735.03172847999997</v>
      </c>
      <c r="D770" s="84">
        <v>730.80676573999995</v>
      </c>
      <c r="E770" s="84">
        <v>135.6279906</v>
      </c>
      <c r="F770" s="84">
        <v>135.6279906</v>
      </c>
    </row>
    <row r="771" spans="1:6" ht="12.75" customHeight="1" x14ac:dyDescent="0.2">
      <c r="A771" s="83" t="s">
        <v>183</v>
      </c>
      <c r="B771" s="83">
        <v>19</v>
      </c>
      <c r="C771" s="84">
        <v>709.34319352</v>
      </c>
      <c r="D771" s="84">
        <v>705.25170596999999</v>
      </c>
      <c r="E771" s="84">
        <v>130.88531226999999</v>
      </c>
      <c r="F771" s="84">
        <v>130.88531226999999</v>
      </c>
    </row>
    <row r="772" spans="1:6" ht="12.75" customHeight="1" x14ac:dyDescent="0.2">
      <c r="A772" s="83" t="s">
        <v>183</v>
      </c>
      <c r="B772" s="83">
        <v>20</v>
      </c>
      <c r="C772" s="84">
        <v>705.19083309999996</v>
      </c>
      <c r="D772" s="84">
        <v>701.49647769000001</v>
      </c>
      <c r="E772" s="84">
        <v>130.18839198000001</v>
      </c>
      <c r="F772" s="84">
        <v>130.18839198000001</v>
      </c>
    </row>
    <row r="773" spans="1:6" ht="12.75" customHeight="1" x14ac:dyDescent="0.2">
      <c r="A773" s="83" t="s">
        <v>183</v>
      </c>
      <c r="B773" s="83">
        <v>21</v>
      </c>
      <c r="C773" s="84">
        <v>697.88197810999998</v>
      </c>
      <c r="D773" s="84">
        <v>694.04650335999997</v>
      </c>
      <c r="E773" s="84">
        <v>128.80577608999999</v>
      </c>
      <c r="F773" s="84">
        <v>128.80577608999999</v>
      </c>
    </row>
    <row r="774" spans="1:6" ht="12.75" customHeight="1" x14ac:dyDescent="0.2">
      <c r="A774" s="83" t="s">
        <v>183</v>
      </c>
      <c r="B774" s="83">
        <v>22</v>
      </c>
      <c r="C774" s="84">
        <v>707.69538632000001</v>
      </c>
      <c r="D774" s="84">
        <v>704.01631056999997</v>
      </c>
      <c r="E774" s="84">
        <v>130.65603935999999</v>
      </c>
      <c r="F774" s="84">
        <v>130.65603935999999</v>
      </c>
    </row>
    <row r="775" spans="1:6" ht="12.75" customHeight="1" x14ac:dyDescent="0.2">
      <c r="A775" s="83" t="s">
        <v>183</v>
      </c>
      <c r="B775" s="83">
        <v>23</v>
      </c>
      <c r="C775" s="84">
        <v>665.10186933</v>
      </c>
      <c r="D775" s="84">
        <v>661.67777533000003</v>
      </c>
      <c r="E775" s="84">
        <v>122.79857179</v>
      </c>
      <c r="F775" s="84">
        <v>122.79857179</v>
      </c>
    </row>
    <row r="776" spans="1:6" ht="12.75" customHeight="1" x14ac:dyDescent="0.2">
      <c r="A776" s="83" t="s">
        <v>183</v>
      </c>
      <c r="B776" s="83">
        <v>24</v>
      </c>
      <c r="C776" s="84">
        <v>703.92809598999997</v>
      </c>
      <c r="D776" s="84">
        <v>700.16468823000002</v>
      </c>
      <c r="E776" s="84">
        <v>129.94122960999999</v>
      </c>
      <c r="F776" s="84">
        <v>129.94122960999999</v>
      </c>
    </row>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9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92" r:id="rId4"/>
      </mc:Fallback>
    </mc:AlternateContent>
    <mc:AlternateContent xmlns:mc="http://schemas.openxmlformats.org/markup-compatibility/2006">
      <mc:Choice Requires="x14">
        <oleObject progId="Equation.3" shapeId="119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93" r:id="rId6"/>
      </mc:Fallback>
    </mc:AlternateContent>
    <mc:AlternateContent xmlns:mc="http://schemas.openxmlformats.org/markup-compatibility/2006">
      <mc:Choice Requires="x14">
        <oleObject progId="Equation.3" shapeId="119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94" r:id="rId8"/>
      </mc:Fallback>
    </mc:AlternateContent>
    <mc:AlternateContent xmlns:mc="http://schemas.openxmlformats.org/markup-compatibility/2006">
      <mc:Choice Requires="x14">
        <oleObject progId="Equation.3" shapeId="119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95" r:id="rId10"/>
      </mc:Fallback>
    </mc:AlternateContent>
    <mc:AlternateContent xmlns:mc="http://schemas.openxmlformats.org/markup-compatibility/2006">
      <mc:Choice Requires="x14">
        <oleObject progId="Equation.3" shapeId="1196"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96" r:id="rId12"/>
      </mc:Fallback>
    </mc:AlternateContent>
    <mc:AlternateContent xmlns:mc="http://schemas.openxmlformats.org/markup-compatibility/2006">
      <mc:Choice Requires="x14">
        <oleObject progId="Equation.3" shapeId="119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97" r:id="rId14"/>
      </mc:Fallback>
    </mc:AlternateContent>
    <mc:AlternateContent xmlns:mc="http://schemas.openxmlformats.org/markup-compatibility/2006">
      <mc:Choice Requires="x14">
        <oleObject progId="Equation.3" shapeId="119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98" r:id="rId16"/>
      </mc:Fallback>
    </mc:AlternateContent>
    <mc:AlternateContent xmlns:mc="http://schemas.openxmlformats.org/markup-compatibility/2006">
      <mc:Choice Requires="x14">
        <oleObject progId="Equation.3" shapeId="1199"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99" r:id="rId18"/>
      </mc:Fallback>
    </mc:AlternateContent>
    <mc:AlternateContent xmlns:mc="http://schemas.openxmlformats.org/markup-compatibility/2006">
      <mc:Choice Requires="x14">
        <oleObject progId="Equation.3" shapeId="1200"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200" r:id="rId20"/>
      </mc:Fallback>
    </mc:AlternateContent>
    <mc:AlternateContent xmlns:mc="http://schemas.openxmlformats.org/markup-compatibility/2006">
      <mc:Choice Requires="x14">
        <oleObject progId="Equation.3" shapeId="120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01" r:id="rId22"/>
      </mc:Fallback>
    </mc:AlternateContent>
    <mc:AlternateContent xmlns:mc="http://schemas.openxmlformats.org/markup-compatibility/2006">
      <mc:Choice Requires="x14">
        <oleObject progId="Equation.3" shapeId="120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02" r:id="rId24"/>
      </mc:Fallback>
    </mc:AlternateContent>
    <mc:AlternateContent xmlns:mc="http://schemas.openxmlformats.org/markup-compatibility/2006">
      <mc:Choice Requires="x14">
        <oleObject progId="Equation.3" shapeId="120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03" r:id="rId26"/>
      </mc:Fallback>
    </mc:AlternateContent>
    <mc:AlternateContent xmlns:mc="http://schemas.openxmlformats.org/markup-compatibility/2006">
      <mc:Choice Requires="x14">
        <oleObject progId="Equation.3" shapeId="120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04" r:id="rId28"/>
      </mc:Fallback>
    </mc:AlternateContent>
    <mc:AlternateContent xmlns:mc="http://schemas.openxmlformats.org/markup-compatibility/2006">
      <mc:Choice Requires="x14">
        <oleObject progId="Equation.3" shapeId="120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0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2019-11-20T09:30:50Z</dcterms:modified>
</cp:coreProperties>
</file>