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2020\10 Октябрь 2020\"/>
    </mc:Choice>
  </mc:AlternateContent>
  <bookViews>
    <workbookView xWindow="0" yWindow="0" windowWidth="19200" windowHeight="10935"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ЦК'!$A$1:$Y$475</definedName>
  </definedNames>
  <calcPr calcId="162913"/>
</workbook>
</file>

<file path=xl/calcChain.xml><?xml version="1.0" encoding="utf-8"?>
<calcChain xmlns="http://schemas.openxmlformats.org/spreadsheetml/2006/main">
  <c r="F25" i="1" l="1"/>
  <c r="F32" i="1" s="1"/>
  <c r="N155" i="19" l="1"/>
  <c r="P155" i="19"/>
  <c r="R155" i="19"/>
  <c r="T155" i="19"/>
  <c r="N484" i="28" l="1"/>
  <c r="N473" i="28"/>
  <c r="A12" i="28" l="1"/>
  <c r="E12" i="28" l="1"/>
  <c r="I12" i="28"/>
  <c r="M12" i="28"/>
  <c r="Q12" i="28"/>
  <c r="U12" i="28"/>
  <c r="Y12" i="28"/>
  <c r="F12" i="28"/>
  <c r="J12" i="28"/>
  <c r="N12" i="28"/>
  <c r="R12" i="28"/>
  <c r="V12" i="28"/>
  <c r="G12" i="28"/>
  <c r="O12" i="28"/>
  <c r="W12" i="28"/>
  <c r="B12" i="28"/>
  <c r="H12" i="28"/>
  <c r="P12" i="28"/>
  <c r="X12" i="28"/>
  <c r="K12" i="28"/>
  <c r="L12" i="28"/>
  <c r="S12" i="28"/>
  <c r="T12" i="28"/>
  <c r="C12" i="28"/>
  <c r="D12" i="28"/>
  <c r="A13" i="28"/>
  <c r="A14" i="28" s="1"/>
  <c r="C14" i="28" l="1"/>
  <c r="G14" i="28"/>
  <c r="K14" i="28"/>
  <c r="O14" i="28"/>
  <c r="S14" i="28"/>
  <c r="W14" i="28"/>
  <c r="D14" i="28"/>
  <c r="H14" i="28"/>
  <c r="L14" i="28"/>
  <c r="P14" i="28"/>
  <c r="T14" i="28"/>
  <c r="X14" i="28"/>
  <c r="I14" i="28"/>
  <c r="Q14" i="28"/>
  <c r="Y14" i="28"/>
  <c r="J14" i="28"/>
  <c r="R14" i="28"/>
  <c r="M14" i="28"/>
  <c r="N14" i="28"/>
  <c r="B14" i="28"/>
  <c r="E14" i="28"/>
  <c r="F14" i="28"/>
  <c r="U14" i="28"/>
  <c r="V14" i="28"/>
  <c r="F13" i="28"/>
  <c r="J13" i="28"/>
  <c r="N13" i="28"/>
  <c r="R13" i="28"/>
  <c r="V13" i="28"/>
  <c r="C13" i="28"/>
  <c r="G13" i="28"/>
  <c r="K13" i="28"/>
  <c r="O13" i="28"/>
  <c r="S13" i="28"/>
  <c r="W13" i="28"/>
  <c r="H13" i="28"/>
  <c r="P13" i="28"/>
  <c r="X13" i="28"/>
  <c r="I13" i="28"/>
  <c r="Q13" i="28"/>
  <c r="Y13" i="28"/>
  <c r="D13" i="28"/>
  <c r="T13" i="28"/>
  <c r="B13" i="28"/>
  <c r="E13" i="28"/>
  <c r="U13" i="28"/>
  <c r="L13" i="28"/>
  <c r="M13" i="28"/>
  <c r="A15" i="28"/>
  <c r="L435" i="21"/>
  <c r="L471" i="28"/>
  <c r="D15" i="28" l="1"/>
  <c r="H15" i="28"/>
  <c r="L15" i="28"/>
  <c r="P15" i="28"/>
  <c r="T15" i="28"/>
  <c r="X15" i="28"/>
  <c r="E15" i="28"/>
  <c r="I15" i="28"/>
  <c r="M15" i="28"/>
  <c r="Q15" i="28"/>
  <c r="U15" i="28"/>
  <c r="Y15" i="28"/>
  <c r="J15" i="28"/>
  <c r="R15" i="28"/>
  <c r="B15" i="28"/>
  <c r="C15" i="28"/>
  <c r="K15" i="28"/>
  <c r="S15" i="28"/>
  <c r="F15" i="28"/>
  <c r="V15" i="28"/>
  <c r="G15" i="28"/>
  <c r="W15" i="28"/>
  <c r="N15" i="28"/>
  <c r="O15" i="28"/>
  <c r="A16" i="28"/>
  <c r="E16" i="28" l="1"/>
  <c r="I16" i="28"/>
  <c r="M16" i="28"/>
  <c r="Q16" i="28"/>
  <c r="U16" i="28"/>
  <c r="Y16" i="28"/>
  <c r="F16" i="28"/>
  <c r="J16" i="28"/>
  <c r="N16" i="28"/>
  <c r="R16" i="28"/>
  <c r="V16" i="28"/>
  <c r="C16" i="28"/>
  <c r="K16" i="28"/>
  <c r="S16" i="28"/>
  <c r="D16" i="28"/>
  <c r="L16" i="28"/>
  <c r="T16" i="28"/>
  <c r="B16" i="28"/>
  <c r="O16" i="28"/>
  <c r="P16" i="28"/>
  <c r="W16" i="28"/>
  <c r="X16" i="28"/>
  <c r="G16" i="28"/>
  <c r="H16" i="28"/>
  <c r="A17" i="28"/>
  <c r="T439" i="21"/>
  <c r="R439" i="21"/>
  <c r="P439" i="21"/>
  <c r="N439" i="21"/>
  <c r="T155" i="25"/>
  <c r="R155" i="25"/>
  <c r="P155" i="25"/>
  <c r="N155" i="25"/>
  <c r="C17" i="8"/>
  <c r="D17" i="8"/>
  <c r="E17" i="8"/>
  <c r="B17" i="8"/>
  <c r="C16" i="8"/>
  <c r="D16" i="8"/>
  <c r="E16" i="8"/>
  <c r="B16" i="8"/>
  <c r="C11" i="8"/>
  <c r="D11" i="8"/>
  <c r="E11" i="8"/>
  <c r="B11" i="8"/>
  <c r="C10" i="8"/>
  <c r="D10" i="8"/>
  <c r="E10" i="8"/>
  <c r="B10" i="8"/>
  <c r="C9" i="8"/>
  <c r="D9" i="8"/>
  <c r="E9" i="8"/>
  <c r="B9" i="8"/>
  <c r="F17" i="28" l="1"/>
  <c r="J17" i="28"/>
  <c r="N17" i="28"/>
  <c r="R17" i="28"/>
  <c r="V17" i="28"/>
  <c r="C17" i="28"/>
  <c r="G17" i="28"/>
  <c r="K17" i="28"/>
  <c r="O17" i="28"/>
  <c r="S17" i="28"/>
  <c r="W17" i="28"/>
  <c r="D17" i="28"/>
  <c r="L17" i="28"/>
  <c r="T17" i="28"/>
  <c r="E17" i="28"/>
  <c r="M17" i="28"/>
  <c r="U17" i="28"/>
  <c r="H17" i="28"/>
  <c r="X17" i="28"/>
  <c r="I17" i="28"/>
  <c r="Y17" i="28"/>
  <c r="B17" i="28"/>
  <c r="P17" i="28"/>
  <c r="Q17" i="28"/>
  <c r="A18" i="28"/>
  <c r="C18" i="28" l="1"/>
  <c r="G18" i="28"/>
  <c r="K18" i="28"/>
  <c r="O18" i="28"/>
  <c r="S18" i="28"/>
  <c r="W18" i="28"/>
  <c r="D18" i="28"/>
  <c r="H18" i="28"/>
  <c r="L18" i="28"/>
  <c r="P18" i="28"/>
  <c r="T18" i="28"/>
  <c r="X18" i="28"/>
  <c r="E18" i="28"/>
  <c r="M18" i="28"/>
  <c r="U18" i="28"/>
  <c r="F18" i="28"/>
  <c r="N18" i="28"/>
  <c r="V18" i="28"/>
  <c r="Q18" i="28"/>
  <c r="R18" i="28"/>
  <c r="I18" i="28"/>
  <c r="J18" i="28"/>
  <c r="B18" i="28"/>
  <c r="Y18" i="28"/>
  <c r="A19" i="28"/>
  <c r="F26" i="1"/>
  <c r="F15" i="1" s="1"/>
  <c r="D19" i="28" l="1"/>
  <c r="H19" i="28"/>
  <c r="L19" i="28"/>
  <c r="P19" i="28"/>
  <c r="T19" i="28"/>
  <c r="X19" i="28"/>
  <c r="E19" i="28"/>
  <c r="I19" i="28"/>
  <c r="M19" i="28"/>
  <c r="Q19" i="28"/>
  <c r="U19" i="28"/>
  <c r="Y19" i="28"/>
  <c r="F19" i="28"/>
  <c r="N19" i="28"/>
  <c r="V19" i="28"/>
  <c r="B19" i="28"/>
  <c r="G19" i="28"/>
  <c r="O19" i="28"/>
  <c r="W19" i="28"/>
  <c r="J19" i="28"/>
  <c r="K19" i="28"/>
  <c r="R19" i="28"/>
  <c r="S19" i="28"/>
  <c r="C19" i="28"/>
  <c r="A20" i="28"/>
  <c r="T479" i="28"/>
  <c r="R479" i="28"/>
  <c r="P479" i="28"/>
  <c r="N479" i="28"/>
  <c r="A48" i="28"/>
  <c r="A1" i="28"/>
  <c r="A12" i="21"/>
  <c r="A12" i="25"/>
  <c r="F12" i="21" l="1"/>
  <c r="J12" i="21"/>
  <c r="N12" i="21"/>
  <c r="R12" i="21"/>
  <c r="V12" i="21"/>
  <c r="B12" i="21"/>
  <c r="C12" i="21"/>
  <c r="G12" i="21"/>
  <c r="K12" i="21"/>
  <c r="O12" i="21"/>
  <c r="S12" i="21"/>
  <c r="W12" i="21"/>
  <c r="D12" i="21"/>
  <c r="L12" i="21"/>
  <c r="T12" i="21"/>
  <c r="E12" i="21"/>
  <c r="M12" i="21"/>
  <c r="U12" i="21"/>
  <c r="H12" i="21"/>
  <c r="X12" i="21"/>
  <c r="I12" i="21"/>
  <c r="Y12" i="21"/>
  <c r="P12" i="21"/>
  <c r="Q12" i="21"/>
  <c r="E48" i="28"/>
  <c r="I48" i="28"/>
  <c r="M48" i="28"/>
  <c r="Q48" i="28"/>
  <c r="U48" i="28"/>
  <c r="Y48" i="28"/>
  <c r="F48" i="28"/>
  <c r="J48" i="28"/>
  <c r="N48" i="28"/>
  <c r="R48" i="28"/>
  <c r="V48" i="28"/>
  <c r="B48" i="28"/>
  <c r="G48" i="28"/>
  <c r="O48" i="28"/>
  <c r="W48" i="28"/>
  <c r="H48" i="28"/>
  <c r="P48" i="28"/>
  <c r="X48" i="28"/>
  <c r="C48" i="28"/>
  <c r="S48" i="28"/>
  <c r="D48" i="28"/>
  <c r="T48" i="28"/>
  <c r="K48" i="28"/>
  <c r="L48" i="28"/>
  <c r="D12" i="25"/>
  <c r="H12" i="25"/>
  <c r="L12" i="25"/>
  <c r="P12" i="25"/>
  <c r="T12" i="25"/>
  <c r="X12" i="25"/>
  <c r="E12" i="25"/>
  <c r="I12" i="25"/>
  <c r="M12" i="25"/>
  <c r="Q12" i="25"/>
  <c r="U12" i="25"/>
  <c r="Y12" i="25"/>
  <c r="J12" i="25"/>
  <c r="R12" i="25"/>
  <c r="B12" i="25"/>
  <c r="F12" i="25"/>
  <c r="V12" i="25"/>
  <c r="O12" i="25"/>
  <c r="C12" i="25"/>
  <c r="K12" i="25"/>
  <c r="S12" i="25"/>
  <c r="N12" i="25"/>
  <c r="G12" i="25"/>
  <c r="W12" i="25"/>
  <c r="E20" i="28"/>
  <c r="I20" i="28"/>
  <c r="M20" i="28"/>
  <c r="Q20" i="28"/>
  <c r="U20" i="28"/>
  <c r="Y20" i="28"/>
  <c r="F20" i="28"/>
  <c r="J20" i="28"/>
  <c r="N20" i="28"/>
  <c r="R20" i="28"/>
  <c r="V20" i="28"/>
  <c r="G20" i="28"/>
  <c r="O20" i="28"/>
  <c r="W20" i="28"/>
  <c r="H20" i="28"/>
  <c r="P20" i="28"/>
  <c r="X20" i="28"/>
  <c r="B20" i="28"/>
  <c r="C20" i="28"/>
  <c r="S20" i="28"/>
  <c r="D20" i="28"/>
  <c r="T20" i="28"/>
  <c r="K20" i="28"/>
  <c r="L20" i="28"/>
  <c r="A21" i="28"/>
  <c r="A49" i="28"/>
  <c r="A84" i="28"/>
  <c r="A12" i="19"/>
  <c r="F16" i="1"/>
  <c r="F23" i="1" s="1"/>
  <c r="F14" i="1"/>
  <c r="F13" i="1"/>
  <c r="F17" i="1" l="1"/>
  <c r="B12" i="19"/>
  <c r="C12" i="19"/>
  <c r="G12" i="19"/>
  <c r="K12" i="19"/>
  <c r="O12" i="19"/>
  <c r="S12" i="19"/>
  <c r="W12" i="19"/>
  <c r="E12" i="19"/>
  <c r="Q12" i="19"/>
  <c r="Y12" i="19"/>
  <c r="F12" i="19"/>
  <c r="J12" i="19"/>
  <c r="N12" i="19"/>
  <c r="V12" i="19"/>
  <c r="D12" i="19"/>
  <c r="H12" i="19"/>
  <c r="L12" i="19"/>
  <c r="P12" i="19"/>
  <c r="T12" i="19"/>
  <c r="X12" i="19"/>
  <c r="I12" i="19"/>
  <c r="M12" i="19"/>
  <c r="U12" i="19"/>
  <c r="R12" i="19"/>
  <c r="F84" i="28"/>
  <c r="J84" i="28"/>
  <c r="N84" i="28"/>
  <c r="R84" i="28"/>
  <c r="V84" i="28"/>
  <c r="C84" i="28"/>
  <c r="G84" i="28"/>
  <c r="K84" i="28"/>
  <c r="O84" i="28"/>
  <c r="S84" i="28"/>
  <c r="W84" i="28"/>
  <c r="D84" i="28"/>
  <c r="L84" i="28"/>
  <c r="T84" i="28"/>
  <c r="E84" i="28"/>
  <c r="M84" i="28"/>
  <c r="U84" i="28"/>
  <c r="B84" i="28"/>
  <c r="H84" i="28"/>
  <c r="X84" i="28"/>
  <c r="I84" i="28"/>
  <c r="Y84" i="28"/>
  <c r="Q84" i="28"/>
  <c r="P84" i="28"/>
  <c r="F49" i="28"/>
  <c r="J49" i="28"/>
  <c r="N49" i="28"/>
  <c r="R49" i="28"/>
  <c r="V49" i="28"/>
  <c r="C49" i="28"/>
  <c r="G49" i="28"/>
  <c r="K49" i="28"/>
  <c r="O49" i="28"/>
  <c r="S49" i="28"/>
  <c r="W49" i="28"/>
  <c r="H49" i="28"/>
  <c r="P49" i="28"/>
  <c r="X49" i="28"/>
  <c r="I49" i="28"/>
  <c r="Q49" i="28"/>
  <c r="Y49" i="28"/>
  <c r="L49" i="28"/>
  <c r="M49" i="28"/>
  <c r="D49" i="28"/>
  <c r="E49" i="28"/>
  <c r="T49" i="28"/>
  <c r="U49" i="28"/>
  <c r="B49" i="28"/>
  <c r="F21" i="28"/>
  <c r="J21" i="28"/>
  <c r="N21" i="28"/>
  <c r="R21" i="28"/>
  <c r="V21" i="28"/>
  <c r="C21" i="28"/>
  <c r="G21" i="28"/>
  <c r="K21" i="28"/>
  <c r="O21" i="28"/>
  <c r="S21" i="28"/>
  <c r="W21" i="28"/>
  <c r="H21" i="28"/>
  <c r="P21" i="28"/>
  <c r="X21" i="28"/>
  <c r="I21" i="28"/>
  <c r="Q21" i="28"/>
  <c r="Y21" i="28"/>
  <c r="L21" i="28"/>
  <c r="B21" i="28"/>
  <c r="M21" i="28"/>
  <c r="D21" i="28"/>
  <c r="E21" i="28"/>
  <c r="T21" i="28"/>
  <c r="U21" i="28"/>
  <c r="A22" i="28"/>
  <c r="F12" i="1"/>
  <c r="A120" i="28"/>
  <c r="A85" i="28"/>
  <c r="A50" i="28"/>
  <c r="A48" i="19"/>
  <c r="T159" i="25"/>
  <c r="R159" i="25"/>
  <c r="P159" i="25"/>
  <c r="N159" i="25"/>
  <c r="A1" i="21"/>
  <c r="A48" i="25"/>
  <c r="A1" i="25"/>
  <c r="A1" i="19"/>
  <c r="A1" i="8"/>
  <c r="A13" i="21"/>
  <c r="A13" i="19"/>
  <c r="C13" i="21" l="1"/>
  <c r="G13" i="21"/>
  <c r="K13" i="21"/>
  <c r="O13" i="21"/>
  <c r="S13" i="21"/>
  <c r="W13" i="21"/>
  <c r="D13" i="21"/>
  <c r="H13" i="21"/>
  <c r="L13" i="21"/>
  <c r="P13" i="21"/>
  <c r="T13" i="21"/>
  <c r="X13" i="21"/>
  <c r="E13" i="21"/>
  <c r="M13" i="21"/>
  <c r="U13" i="21"/>
  <c r="B13" i="21"/>
  <c r="F13" i="21"/>
  <c r="N13" i="21"/>
  <c r="V13" i="21"/>
  <c r="Q13" i="21"/>
  <c r="R13" i="21"/>
  <c r="Y13" i="21"/>
  <c r="I13" i="21"/>
  <c r="J13" i="21"/>
  <c r="D48" i="25"/>
  <c r="H48" i="25"/>
  <c r="L48" i="25"/>
  <c r="P48" i="25"/>
  <c r="T48" i="25"/>
  <c r="X48" i="25"/>
  <c r="E48" i="25"/>
  <c r="I48" i="25"/>
  <c r="M48" i="25"/>
  <c r="Q48" i="25"/>
  <c r="U48" i="25"/>
  <c r="Y48" i="25"/>
  <c r="J48" i="25"/>
  <c r="R48" i="25"/>
  <c r="B48" i="25"/>
  <c r="F48" i="25"/>
  <c r="V48" i="25"/>
  <c r="G48" i="25"/>
  <c r="W48" i="25"/>
  <c r="C48" i="25"/>
  <c r="K48" i="25"/>
  <c r="S48" i="25"/>
  <c r="N48" i="25"/>
  <c r="O48" i="25"/>
  <c r="C85" i="28"/>
  <c r="G85" i="28"/>
  <c r="K85" i="28"/>
  <c r="O85" i="28"/>
  <c r="S85" i="28"/>
  <c r="W85" i="28"/>
  <c r="D85" i="28"/>
  <c r="H85" i="28"/>
  <c r="L85" i="28"/>
  <c r="P85" i="28"/>
  <c r="T85" i="28"/>
  <c r="X85" i="28"/>
  <c r="E85" i="28"/>
  <c r="M85" i="28"/>
  <c r="U85" i="28"/>
  <c r="F85" i="28"/>
  <c r="N85" i="28"/>
  <c r="V85" i="28"/>
  <c r="Q85" i="28"/>
  <c r="R85" i="28"/>
  <c r="I85" i="28"/>
  <c r="J85" i="28"/>
  <c r="B85" i="28"/>
  <c r="Y85" i="28"/>
  <c r="C48" i="19"/>
  <c r="G48" i="19"/>
  <c r="K48" i="19"/>
  <c r="O48" i="19"/>
  <c r="S48" i="19"/>
  <c r="W48" i="19"/>
  <c r="I48" i="19"/>
  <c r="Q48" i="19"/>
  <c r="Y48" i="19"/>
  <c r="J48" i="19"/>
  <c r="R48" i="19"/>
  <c r="B48" i="19"/>
  <c r="D48" i="19"/>
  <c r="H48" i="19"/>
  <c r="L48" i="19"/>
  <c r="P48" i="19"/>
  <c r="T48" i="19"/>
  <c r="X48" i="19"/>
  <c r="E48" i="19"/>
  <c r="M48" i="19"/>
  <c r="U48" i="19"/>
  <c r="F48" i="19"/>
  <c r="N48" i="19"/>
  <c r="V48" i="19"/>
  <c r="C120" i="28"/>
  <c r="G120" i="28"/>
  <c r="K120" i="28"/>
  <c r="O120" i="28"/>
  <c r="S120" i="28"/>
  <c r="W120" i="28"/>
  <c r="D120" i="28"/>
  <c r="H120" i="28"/>
  <c r="L120" i="28"/>
  <c r="P120" i="28"/>
  <c r="T120" i="28"/>
  <c r="X120" i="28"/>
  <c r="I120" i="28"/>
  <c r="Q120" i="28"/>
  <c r="Y120" i="28"/>
  <c r="B120" i="28"/>
  <c r="J120" i="28"/>
  <c r="R120" i="28"/>
  <c r="M120" i="28"/>
  <c r="N120" i="28"/>
  <c r="E120" i="28"/>
  <c r="F120" i="28"/>
  <c r="U120" i="28"/>
  <c r="V120" i="28"/>
  <c r="D13" i="19"/>
  <c r="H13" i="19"/>
  <c r="L13" i="19"/>
  <c r="P13" i="19"/>
  <c r="T13" i="19"/>
  <c r="X13" i="19"/>
  <c r="J13" i="19"/>
  <c r="R13" i="19"/>
  <c r="V13" i="19"/>
  <c r="C13" i="19"/>
  <c r="G13" i="19"/>
  <c r="E13" i="19"/>
  <c r="I13" i="19"/>
  <c r="M13" i="19"/>
  <c r="Q13" i="19"/>
  <c r="U13" i="19"/>
  <c r="Y13" i="19"/>
  <c r="B13" i="19"/>
  <c r="F13" i="19"/>
  <c r="N13" i="19"/>
  <c r="K13" i="19"/>
  <c r="O13" i="19"/>
  <c r="S13" i="19"/>
  <c r="W13" i="19"/>
  <c r="C50" i="28"/>
  <c r="G50" i="28"/>
  <c r="K50" i="28"/>
  <c r="O50" i="28"/>
  <c r="S50" i="28"/>
  <c r="W50" i="28"/>
  <c r="B50" i="28"/>
  <c r="D50" i="28"/>
  <c r="H50" i="28"/>
  <c r="L50" i="28"/>
  <c r="P50" i="28"/>
  <c r="T50" i="28"/>
  <c r="X50" i="28"/>
  <c r="I50" i="28"/>
  <c r="Q50" i="28"/>
  <c r="Y50" i="28"/>
  <c r="J50" i="28"/>
  <c r="R50" i="28"/>
  <c r="E50" i="28"/>
  <c r="U50" i="28"/>
  <c r="F50" i="28"/>
  <c r="V50" i="28"/>
  <c r="M50" i="28"/>
  <c r="N50" i="28"/>
  <c r="C22" i="28"/>
  <c r="G22" i="28"/>
  <c r="K22" i="28"/>
  <c r="O22" i="28"/>
  <c r="S22" i="28"/>
  <c r="W22" i="28"/>
  <c r="D22" i="28"/>
  <c r="H22" i="28"/>
  <c r="L22" i="28"/>
  <c r="P22" i="28"/>
  <c r="T22" i="28"/>
  <c r="X22" i="28"/>
  <c r="I22" i="28"/>
  <c r="Q22" i="28"/>
  <c r="Y22" i="28"/>
  <c r="J22" i="28"/>
  <c r="R22" i="28"/>
  <c r="E22" i="28"/>
  <c r="U22" i="28"/>
  <c r="F22" i="28"/>
  <c r="V22" i="28"/>
  <c r="B22" i="28"/>
  <c r="M22" i="28"/>
  <c r="N22" i="28"/>
  <c r="A23" i="28"/>
  <c r="E7" i="1"/>
  <c r="D7" i="1"/>
  <c r="F7" i="1"/>
  <c r="C7" i="1"/>
  <c r="A14" i="21"/>
  <c r="A15" i="21" s="1"/>
  <c r="A84" i="25"/>
  <c r="A84" i="19"/>
  <c r="A49" i="19"/>
  <c r="A156" i="28"/>
  <c r="A121" i="28"/>
  <c r="A51" i="28"/>
  <c r="A86" i="28"/>
  <c r="A48" i="21"/>
  <c r="A14" i="19"/>
  <c r="A49" i="25"/>
  <c r="A13" i="25"/>
  <c r="E14" i="19" l="1"/>
  <c r="I14" i="19"/>
  <c r="M14" i="19"/>
  <c r="Q14" i="19"/>
  <c r="U14" i="19"/>
  <c r="Y14" i="19"/>
  <c r="G14" i="19"/>
  <c r="O14" i="19"/>
  <c r="W14" i="19"/>
  <c r="F14" i="19"/>
  <c r="J14" i="19"/>
  <c r="N14" i="19"/>
  <c r="R14" i="19"/>
  <c r="V14" i="19"/>
  <c r="C14" i="19"/>
  <c r="K14" i="19"/>
  <c r="S14" i="19"/>
  <c r="B14" i="19"/>
  <c r="D14" i="19"/>
  <c r="H14" i="19"/>
  <c r="L14" i="19"/>
  <c r="P14" i="19"/>
  <c r="T14" i="19"/>
  <c r="X14" i="19"/>
  <c r="D121" i="28"/>
  <c r="H121" i="28"/>
  <c r="L121" i="28"/>
  <c r="P121" i="28"/>
  <c r="T121" i="28"/>
  <c r="E121" i="28"/>
  <c r="I121" i="28"/>
  <c r="M121" i="28"/>
  <c r="Q121" i="28"/>
  <c r="U121" i="28"/>
  <c r="Y121" i="28"/>
  <c r="J121" i="28"/>
  <c r="R121" i="28"/>
  <c r="X121" i="28"/>
  <c r="C121" i="28"/>
  <c r="K121" i="28"/>
  <c r="S121" i="28"/>
  <c r="F121" i="28"/>
  <c r="V121" i="28"/>
  <c r="B121" i="28"/>
  <c r="G121" i="28"/>
  <c r="W121" i="28"/>
  <c r="N121" i="28"/>
  <c r="O121" i="28"/>
  <c r="E13" i="25"/>
  <c r="I13" i="25"/>
  <c r="M13" i="25"/>
  <c r="Q13" i="25"/>
  <c r="U13" i="25"/>
  <c r="Y13" i="25"/>
  <c r="B13" i="25"/>
  <c r="F13" i="25"/>
  <c r="J13" i="25"/>
  <c r="N13" i="25"/>
  <c r="R13" i="25"/>
  <c r="V13" i="25"/>
  <c r="C13" i="25"/>
  <c r="K13" i="25"/>
  <c r="S13" i="25"/>
  <c r="O13" i="25"/>
  <c r="H13" i="25"/>
  <c r="P13" i="25"/>
  <c r="D13" i="25"/>
  <c r="L13" i="25"/>
  <c r="T13" i="25"/>
  <c r="G13" i="25"/>
  <c r="W13" i="25"/>
  <c r="X13" i="25"/>
  <c r="F48" i="21"/>
  <c r="J48" i="21"/>
  <c r="N48" i="21"/>
  <c r="R48" i="21"/>
  <c r="V48" i="21"/>
  <c r="C48" i="21"/>
  <c r="G48" i="21"/>
  <c r="K48" i="21"/>
  <c r="O48" i="21"/>
  <c r="S48" i="21"/>
  <c r="W48" i="21"/>
  <c r="D48" i="21"/>
  <c r="L48" i="21"/>
  <c r="T48" i="21"/>
  <c r="B48" i="21"/>
  <c r="E48" i="21"/>
  <c r="M48" i="21"/>
  <c r="U48" i="21"/>
  <c r="P48" i="21"/>
  <c r="Q48" i="21"/>
  <c r="H48" i="21"/>
  <c r="X48" i="21"/>
  <c r="I48" i="21"/>
  <c r="Y48" i="21"/>
  <c r="E156" i="28"/>
  <c r="I156" i="28"/>
  <c r="M156" i="28"/>
  <c r="Q156" i="28"/>
  <c r="U156" i="28"/>
  <c r="Y156" i="28"/>
  <c r="C156" i="28"/>
  <c r="H156" i="28"/>
  <c r="N156" i="28"/>
  <c r="S156" i="28"/>
  <c r="X156" i="28"/>
  <c r="D156" i="28"/>
  <c r="J156" i="28"/>
  <c r="O156" i="28"/>
  <c r="T156" i="28"/>
  <c r="F156" i="28"/>
  <c r="P156" i="28"/>
  <c r="G156" i="28"/>
  <c r="R156" i="28"/>
  <c r="B156" i="28"/>
  <c r="K156" i="28"/>
  <c r="L156" i="28"/>
  <c r="V156" i="28"/>
  <c r="W156" i="28"/>
  <c r="D14" i="21"/>
  <c r="H14" i="21"/>
  <c r="L14" i="21"/>
  <c r="P14" i="21"/>
  <c r="T14" i="21"/>
  <c r="X14" i="21"/>
  <c r="E14" i="21"/>
  <c r="I14" i="21"/>
  <c r="M14" i="21"/>
  <c r="Q14" i="21"/>
  <c r="U14" i="21"/>
  <c r="Y14" i="21"/>
  <c r="F14" i="21"/>
  <c r="N14" i="21"/>
  <c r="V14" i="21"/>
  <c r="G14" i="21"/>
  <c r="O14" i="21"/>
  <c r="W14" i="21"/>
  <c r="B14" i="21"/>
  <c r="J14" i="21"/>
  <c r="K14" i="21"/>
  <c r="R14" i="21"/>
  <c r="S14" i="21"/>
  <c r="C14" i="21"/>
  <c r="E15" i="21"/>
  <c r="I15" i="21"/>
  <c r="M15" i="21"/>
  <c r="Q15" i="21"/>
  <c r="U15" i="21"/>
  <c r="Y15" i="21"/>
  <c r="B15" i="21"/>
  <c r="F15" i="21"/>
  <c r="J15" i="21"/>
  <c r="N15" i="21"/>
  <c r="R15" i="21"/>
  <c r="V15" i="21"/>
  <c r="G15" i="21"/>
  <c r="O15" i="21"/>
  <c r="W15" i="21"/>
  <c r="H15" i="21"/>
  <c r="P15" i="21"/>
  <c r="X15" i="21"/>
  <c r="C15" i="21"/>
  <c r="S15" i="21"/>
  <c r="D15" i="21"/>
  <c r="T15" i="21"/>
  <c r="K15" i="21"/>
  <c r="L15" i="21"/>
  <c r="D51" i="28"/>
  <c r="H51" i="28"/>
  <c r="L51" i="28"/>
  <c r="P51" i="28"/>
  <c r="T51" i="28"/>
  <c r="X51" i="28"/>
  <c r="E51" i="28"/>
  <c r="I51" i="28"/>
  <c r="M51" i="28"/>
  <c r="Q51" i="28"/>
  <c r="U51" i="28"/>
  <c r="Y51" i="28"/>
  <c r="B51" i="28"/>
  <c r="J51" i="28"/>
  <c r="R51" i="28"/>
  <c r="C51" i="28"/>
  <c r="K51" i="28"/>
  <c r="S51" i="28"/>
  <c r="N51" i="28"/>
  <c r="O51" i="28"/>
  <c r="V51" i="28"/>
  <c r="W51" i="28"/>
  <c r="G51" i="28"/>
  <c r="F51" i="28"/>
  <c r="A85" i="19"/>
  <c r="E84" i="19"/>
  <c r="G84" i="19"/>
  <c r="K84" i="19"/>
  <c r="O84" i="19"/>
  <c r="S84" i="19"/>
  <c r="W84" i="19"/>
  <c r="I84" i="19"/>
  <c r="Q84" i="19"/>
  <c r="Y84" i="19"/>
  <c r="F84" i="19"/>
  <c r="N84" i="19"/>
  <c r="V84" i="19"/>
  <c r="B84" i="19"/>
  <c r="C84" i="19"/>
  <c r="H84" i="19"/>
  <c r="L84" i="19"/>
  <c r="P84" i="19"/>
  <c r="T84" i="19"/>
  <c r="X84" i="19"/>
  <c r="D84" i="19"/>
  <c r="M84" i="19"/>
  <c r="U84" i="19"/>
  <c r="J84" i="19"/>
  <c r="R84" i="19"/>
  <c r="A85" i="25"/>
  <c r="F84" i="25"/>
  <c r="J84" i="25"/>
  <c r="N84" i="25"/>
  <c r="R84" i="25"/>
  <c r="V84" i="25"/>
  <c r="C84" i="25"/>
  <c r="G84" i="25"/>
  <c r="K84" i="25"/>
  <c r="O84" i="25"/>
  <c r="S84" i="25"/>
  <c r="W84" i="25"/>
  <c r="H84" i="25"/>
  <c r="P84" i="25"/>
  <c r="X84" i="25"/>
  <c r="I84" i="25"/>
  <c r="Q84" i="25"/>
  <c r="Y84" i="25"/>
  <c r="L84" i="25"/>
  <c r="B84" i="25"/>
  <c r="D84" i="25"/>
  <c r="E84" i="25"/>
  <c r="M84" i="25"/>
  <c r="T84" i="25"/>
  <c r="U84" i="25"/>
  <c r="E49" i="25"/>
  <c r="I49" i="25"/>
  <c r="M49" i="25"/>
  <c r="Q49" i="25"/>
  <c r="U49" i="25"/>
  <c r="Y49" i="25"/>
  <c r="B49" i="25"/>
  <c r="F49" i="25"/>
  <c r="J49" i="25"/>
  <c r="N49" i="25"/>
  <c r="R49" i="25"/>
  <c r="V49" i="25"/>
  <c r="C49" i="25"/>
  <c r="K49" i="25"/>
  <c r="S49" i="25"/>
  <c r="O49" i="25"/>
  <c r="P49" i="25"/>
  <c r="D49" i="25"/>
  <c r="L49" i="25"/>
  <c r="T49" i="25"/>
  <c r="G49" i="25"/>
  <c r="W49" i="25"/>
  <c r="H49" i="25"/>
  <c r="X49" i="25"/>
  <c r="D86" i="28"/>
  <c r="H86" i="28"/>
  <c r="L86" i="28"/>
  <c r="P86" i="28"/>
  <c r="T86" i="28"/>
  <c r="X86" i="28"/>
  <c r="E86" i="28"/>
  <c r="I86" i="28"/>
  <c r="M86" i="28"/>
  <c r="Q86" i="28"/>
  <c r="U86" i="28"/>
  <c r="Y86" i="28"/>
  <c r="F86" i="28"/>
  <c r="N86" i="28"/>
  <c r="V86" i="28"/>
  <c r="B86" i="28"/>
  <c r="G86" i="28"/>
  <c r="O86" i="28"/>
  <c r="W86" i="28"/>
  <c r="J86" i="28"/>
  <c r="K86" i="28"/>
  <c r="R86" i="28"/>
  <c r="S86" i="28"/>
  <c r="C86" i="28"/>
  <c r="A50" i="19"/>
  <c r="A51" i="19" s="1"/>
  <c r="D49" i="19"/>
  <c r="H49" i="19"/>
  <c r="L49" i="19"/>
  <c r="P49" i="19"/>
  <c r="T49" i="19"/>
  <c r="X49" i="19"/>
  <c r="J49" i="19"/>
  <c r="R49" i="19"/>
  <c r="C49" i="19"/>
  <c r="O49" i="19"/>
  <c r="W49" i="19"/>
  <c r="E49" i="19"/>
  <c r="I49" i="19"/>
  <c r="M49" i="19"/>
  <c r="Q49" i="19"/>
  <c r="U49" i="19"/>
  <c r="Y49" i="19"/>
  <c r="B49" i="19"/>
  <c r="F49" i="19"/>
  <c r="N49" i="19"/>
  <c r="V49" i="19"/>
  <c r="G49" i="19"/>
  <c r="K49" i="19"/>
  <c r="S49" i="19"/>
  <c r="D23" i="28"/>
  <c r="H23" i="28"/>
  <c r="L23" i="28"/>
  <c r="P23" i="28"/>
  <c r="T23" i="28"/>
  <c r="X23" i="28"/>
  <c r="E23" i="28"/>
  <c r="I23" i="28"/>
  <c r="M23" i="28"/>
  <c r="Q23" i="28"/>
  <c r="U23" i="28"/>
  <c r="Y23" i="28"/>
  <c r="J23" i="28"/>
  <c r="R23" i="28"/>
  <c r="B23" i="28"/>
  <c r="C23" i="28"/>
  <c r="K23" i="28"/>
  <c r="S23" i="28"/>
  <c r="N23" i="28"/>
  <c r="O23" i="28"/>
  <c r="V23" i="28"/>
  <c r="W23" i="28"/>
  <c r="F23" i="28"/>
  <c r="G23" i="28"/>
  <c r="A24" i="28"/>
  <c r="A120" i="25"/>
  <c r="A121" i="25" s="1"/>
  <c r="A120" i="19"/>
  <c r="A122" i="28"/>
  <c r="A87" i="28"/>
  <c r="A52" i="28"/>
  <c r="A192" i="28"/>
  <c r="A157" i="28"/>
  <c r="A86" i="19"/>
  <c r="A15" i="19"/>
  <c r="A84" i="21"/>
  <c r="A49" i="21"/>
  <c r="A14" i="25"/>
  <c r="A50" i="25"/>
  <c r="A16" i="21"/>
  <c r="F14" i="25" l="1"/>
  <c r="J14" i="25"/>
  <c r="N14" i="25"/>
  <c r="R14" i="25"/>
  <c r="V14" i="25"/>
  <c r="C14" i="25"/>
  <c r="G14" i="25"/>
  <c r="K14" i="25"/>
  <c r="O14" i="25"/>
  <c r="S14" i="25"/>
  <c r="W14" i="25"/>
  <c r="B14" i="25"/>
  <c r="D14" i="25"/>
  <c r="L14" i="25"/>
  <c r="T14" i="25"/>
  <c r="H14" i="25"/>
  <c r="X14" i="25"/>
  <c r="I14" i="25"/>
  <c r="Y14" i="25"/>
  <c r="E14" i="25"/>
  <c r="M14" i="25"/>
  <c r="U14" i="25"/>
  <c r="P14" i="25"/>
  <c r="Q14" i="25"/>
  <c r="F16" i="21"/>
  <c r="J16" i="21"/>
  <c r="N16" i="21"/>
  <c r="R16" i="21"/>
  <c r="V16" i="21"/>
  <c r="C16" i="21"/>
  <c r="G16" i="21"/>
  <c r="K16" i="21"/>
  <c r="O16" i="21"/>
  <c r="S16" i="21"/>
  <c r="W16" i="21"/>
  <c r="B16" i="21"/>
  <c r="H16" i="21"/>
  <c r="P16" i="21"/>
  <c r="X16" i="21"/>
  <c r="I16" i="21"/>
  <c r="Q16" i="21"/>
  <c r="Y16" i="21"/>
  <c r="L16" i="21"/>
  <c r="M16" i="21"/>
  <c r="T16" i="21"/>
  <c r="U16" i="21"/>
  <c r="D16" i="21"/>
  <c r="E16" i="21"/>
  <c r="F84" i="21"/>
  <c r="J84" i="21"/>
  <c r="N84" i="21"/>
  <c r="R84" i="21"/>
  <c r="V84" i="21"/>
  <c r="B84" i="21"/>
  <c r="C84" i="21"/>
  <c r="G84" i="21"/>
  <c r="K84" i="21"/>
  <c r="O84" i="21"/>
  <c r="S84" i="21"/>
  <c r="W84" i="21"/>
  <c r="H84" i="21"/>
  <c r="P84" i="21"/>
  <c r="X84" i="21"/>
  <c r="I84" i="21"/>
  <c r="Q84" i="21"/>
  <c r="Y84" i="21"/>
  <c r="D84" i="21"/>
  <c r="T84" i="21"/>
  <c r="E84" i="21"/>
  <c r="U84" i="21"/>
  <c r="L84" i="21"/>
  <c r="M84" i="21"/>
  <c r="F157" i="28"/>
  <c r="J157" i="28"/>
  <c r="N157" i="28"/>
  <c r="R157" i="28"/>
  <c r="V157" i="28"/>
  <c r="G157" i="28"/>
  <c r="L157" i="28"/>
  <c r="Q157" i="28"/>
  <c r="W157" i="28"/>
  <c r="C157" i="28"/>
  <c r="H157" i="28"/>
  <c r="M157" i="28"/>
  <c r="S157" i="28"/>
  <c r="X157" i="28"/>
  <c r="B157" i="28"/>
  <c r="D157" i="28"/>
  <c r="O157" i="28"/>
  <c r="Y157" i="28"/>
  <c r="E157" i="28"/>
  <c r="P157" i="28"/>
  <c r="I157" i="28"/>
  <c r="K157" i="28"/>
  <c r="T157" i="28"/>
  <c r="U157" i="28"/>
  <c r="F122" i="28"/>
  <c r="J122" i="28"/>
  <c r="N122" i="28"/>
  <c r="R122" i="28"/>
  <c r="V122" i="28"/>
  <c r="G122" i="28"/>
  <c r="L122" i="28"/>
  <c r="Q122" i="28"/>
  <c r="W122" i="28"/>
  <c r="C122" i="28"/>
  <c r="H122" i="28"/>
  <c r="M122" i="28"/>
  <c r="S122" i="28"/>
  <c r="X122" i="28"/>
  <c r="I122" i="28"/>
  <c r="T122" i="28"/>
  <c r="K122" i="28"/>
  <c r="U122" i="28"/>
  <c r="B122" i="28"/>
  <c r="O122" i="28"/>
  <c r="P122" i="28"/>
  <c r="Y122" i="28"/>
  <c r="D122" i="28"/>
  <c r="E122" i="28"/>
  <c r="E24" i="28"/>
  <c r="I24" i="28"/>
  <c r="M24" i="28"/>
  <c r="Q24" i="28"/>
  <c r="U24" i="28"/>
  <c r="Y24" i="28"/>
  <c r="F24" i="28"/>
  <c r="J24" i="28"/>
  <c r="N24" i="28"/>
  <c r="R24" i="28"/>
  <c r="V24" i="28"/>
  <c r="C24" i="28"/>
  <c r="K24" i="28"/>
  <c r="S24" i="28"/>
  <c r="D24" i="28"/>
  <c r="L24" i="28"/>
  <c r="T24" i="28"/>
  <c r="B24" i="28"/>
  <c r="G24" i="28"/>
  <c r="W24" i="28"/>
  <c r="H24" i="28"/>
  <c r="X24" i="28"/>
  <c r="O24" i="28"/>
  <c r="P24" i="28"/>
  <c r="F50" i="25"/>
  <c r="J50" i="25"/>
  <c r="N50" i="25"/>
  <c r="R50" i="25"/>
  <c r="V50" i="25"/>
  <c r="C50" i="25"/>
  <c r="G50" i="25"/>
  <c r="K50" i="25"/>
  <c r="O50" i="25"/>
  <c r="S50" i="25"/>
  <c r="W50" i="25"/>
  <c r="B50" i="25"/>
  <c r="D50" i="25"/>
  <c r="L50" i="25"/>
  <c r="T50" i="25"/>
  <c r="H50" i="25"/>
  <c r="X50" i="25"/>
  <c r="I50" i="25"/>
  <c r="Y50" i="25"/>
  <c r="E50" i="25"/>
  <c r="M50" i="25"/>
  <c r="U50" i="25"/>
  <c r="P50" i="25"/>
  <c r="Q50" i="25"/>
  <c r="F15" i="19"/>
  <c r="J15" i="19"/>
  <c r="N15" i="19"/>
  <c r="R15" i="19"/>
  <c r="V15" i="19"/>
  <c r="H15" i="19"/>
  <c r="P15" i="19"/>
  <c r="Q15" i="19"/>
  <c r="C15" i="19"/>
  <c r="G15" i="19"/>
  <c r="K15" i="19"/>
  <c r="O15" i="19"/>
  <c r="S15" i="19"/>
  <c r="W15" i="19"/>
  <c r="D15" i="19"/>
  <c r="L15" i="19"/>
  <c r="T15" i="19"/>
  <c r="X15" i="19"/>
  <c r="E15" i="19"/>
  <c r="I15" i="19"/>
  <c r="M15" i="19"/>
  <c r="U15" i="19"/>
  <c r="Y15" i="19"/>
  <c r="B15" i="19"/>
  <c r="C192" i="28"/>
  <c r="G192" i="28"/>
  <c r="K192" i="28"/>
  <c r="O192" i="28"/>
  <c r="S192" i="28"/>
  <c r="W192" i="28"/>
  <c r="D192" i="28"/>
  <c r="H192" i="28"/>
  <c r="L192" i="28"/>
  <c r="P192" i="28"/>
  <c r="T192" i="28"/>
  <c r="X192" i="28"/>
  <c r="E192" i="28"/>
  <c r="M192" i="28"/>
  <c r="U192" i="28"/>
  <c r="F192" i="28"/>
  <c r="N192" i="28"/>
  <c r="V192" i="28"/>
  <c r="Q192" i="28"/>
  <c r="R192" i="28"/>
  <c r="Y192" i="28"/>
  <c r="B192" i="28"/>
  <c r="I192" i="28"/>
  <c r="J192" i="28"/>
  <c r="C121" i="25"/>
  <c r="G121" i="25"/>
  <c r="K121" i="25"/>
  <c r="O121" i="25"/>
  <c r="S121" i="25"/>
  <c r="W121" i="25"/>
  <c r="D121" i="25"/>
  <c r="H121" i="25"/>
  <c r="L121" i="25"/>
  <c r="P121" i="25"/>
  <c r="T121" i="25"/>
  <c r="X121" i="25"/>
  <c r="I121" i="25"/>
  <c r="Q121" i="25"/>
  <c r="Y121" i="25"/>
  <c r="J121" i="25"/>
  <c r="R121" i="25"/>
  <c r="M121" i="25"/>
  <c r="F121" i="25"/>
  <c r="N121" i="25"/>
  <c r="E121" i="25"/>
  <c r="U121" i="25"/>
  <c r="B121" i="25"/>
  <c r="V121" i="25"/>
  <c r="E50" i="19"/>
  <c r="I50" i="19"/>
  <c r="M50" i="19"/>
  <c r="Q50" i="19"/>
  <c r="U50" i="19"/>
  <c r="Y50" i="19"/>
  <c r="C50" i="19"/>
  <c r="K50" i="19"/>
  <c r="S50" i="19"/>
  <c r="B50" i="19"/>
  <c r="H50" i="19"/>
  <c r="P50" i="19"/>
  <c r="X50" i="19"/>
  <c r="F50" i="19"/>
  <c r="J50" i="19"/>
  <c r="N50" i="19"/>
  <c r="R50" i="19"/>
  <c r="V50" i="19"/>
  <c r="G50" i="19"/>
  <c r="O50" i="19"/>
  <c r="W50" i="19"/>
  <c r="D50" i="19"/>
  <c r="L50" i="19"/>
  <c r="T50" i="19"/>
  <c r="F51" i="19"/>
  <c r="J51" i="19"/>
  <c r="N51" i="19"/>
  <c r="R51" i="19"/>
  <c r="V51" i="19"/>
  <c r="D51" i="19"/>
  <c r="L51" i="19"/>
  <c r="T51" i="19"/>
  <c r="I51" i="19"/>
  <c r="Q51" i="19"/>
  <c r="Y51" i="19"/>
  <c r="B51" i="19"/>
  <c r="C51" i="19"/>
  <c r="G51" i="19"/>
  <c r="K51" i="19"/>
  <c r="O51" i="19"/>
  <c r="S51" i="19"/>
  <c r="W51" i="19"/>
  <c r="H51" i="19"/>
  <c r="P51" i="19"/>
  <c r="X51" i="19"/>
  <c r="E51" i="19"/>
  <c r="M51" i="19"/>
  <c r="U51" i="19"/>
  <c r="E52" i="28"/>
  <c r="I52" i="28"/>
  <c r="M52" i="28"/>
  <c r="Q52" i="28"/>
  <c r="U52" i="28"/>
  <c r="Y52" i="28"/>
  <c r="F52" i="28"/>
  <c r="J52" i="28"/>
  <c r="N52" i="28"/>
  <c r="R52" i="28"/>
  <c r="V52" i="28"/>
  <c r="C52" i="28"/>
  <c r="K52" i="28"/>
  <c r="S52" i="28"/>
  <c r="B52" i="28"/>
  <c r="D52" i="28"/>
  <c r="L52" i="28"/>
  <c r="T52" i="28"/>
  <c r="G52" i="28"/>
  <c r="W52" i="28"/>
  <c r="H52" i="28"/>
  <c r="X52" i="28"/>
  <c r="O52" i="28"/>
  <c r="P52" i="28"/>
  <c r="D120" i="19"/>
  <c r="H120" i="19"/>
  <c r="L120" i="19"/>
  <c r="P120" i="19"/>
  <c r="T120" i="19"/>
  <c r="X120" i="19"/>
  <c r="E120" i="19"/>
  <c r="I120" i="19"/>
  <c r="M120" i="19"/>
  <c r="Q120" i="19"/>
  <c r="U120" i="19"/>
  <c r="Y120" i="19"/>
  <c r="J120" i="19"/>
  <c r="R120" i="19"/>
  <c r="B120" i="19"/>
  <c r="F120" i="19"/>
  <c r="V120" i="19"/>
  <c r="G120" i="19"/>
  <c r="W120" i="19"/>
  <c r="C120" i="19"/>
  <c r="K120" i="19"/>
  <c r="S120" i="19"/>
  <c r="N120" i="19"/>
  <c r="O120" i="19"/>
  <c r="C85" i="25"/>
  <c r="G85" i="25"/>
  <c r="K85" i="25"/>
  <c r="O85" i="25"/>
  <c r="S85" i="25"/>
  <c r="W85" i="25"/>
  <c r="D85" i="25"/>
  <c r="H85" i="25"/>
  <c r="L85" i="25"/>
  <c r="P85" i="25"/>
  <c r="T85" i="25"/>
  <c r="X85" i="25"/>
  <c r="I85" i="25"/>
  <c r="Q85" i="25"/>
  <c r="Y85" i="25"/>
  <c r="B85" i="25"/>
  <c r="J85" i="25"/>
  <c r="R85" i="25"/>
  <c r="E85" i="25"/>
  <c r="U85" i="25"/>
  <c r="M85" i="25"/>
  <c r="N85" i="25"/>
  <c r="F85" i="25"/>
  <c r="V85" i="25"/>
  <c r="A86" i="25"/>
  <c r="A87" i="25" s="1"/>
  <c r="C49" i="21"/>
  <c r="G49" i="21"/>
  <c r="K49" i="21"/>
  <c r="O49" i="21"/>
  <c r="S49" i="21"/>
  <c r="W49" i="21"/>
  <c r="D49" i="21"/>
  <c r="H49" i="21"/>
  <c r="L49" i="21"/>
  <c r="P49" i="21"/>
  <c r="T49" i="21"/>
  <c r="X49" i="21"/>
  <c r="E49" i="21"/>
  <c r="M49" i="21"/>
  <c r="U49" i="21"/>
  <c r="F49" i="21"/>
  <c r="N49" i="21"/>
  <c r="V49" i="21"/>
  <c r="I49" i="21"/>
  <c r="Y49" i="21"/>
  <c r="J49" i="21"/>
  <c r="B49" i="21"/>
  <c r="Q49" i="21"/>
  <c r="R49" i="21"/>
  <c r="E86" i="19"/>
  <c r="I86" i="19"/>
  <c r="M86" i="19"/>
  <c r="Q86" i="19"/>
  <c r="U86" i="19"/>
  <c r="Y86" i="19"/>
  <c r="C86" i="19"/>
  <c r="K86" i="19"/>
  <c r="W86" i="19"/>
  <c r="H86" i="19"/>
  <c r="P86" i="19"/>
  <c r="X86" i="19"/>
  <c r="F86" i="19"/>
  <c r="J86" i="19"/>
  <c r="N86" i="19"/>
  <c r="R86" i="19"/>
  <c r="V86" i="19"/>
  <c r="G86" i="19"/>
  <c r="O86" i="19"/>
  <c r="S86" i="19"/>
  <c r="B86" i="19"/>
  <c r="D86" i="19"/>
  <c r="L86" i="19"/>
  <c r="T86" i="19"/>
  <c r="E87" i="28"/>
  <c r="I87" i="28"/>
  <c r="M87" i="28"/>
  <c r="Q87" i="28"/>
  <c r="U87" i="28"/>
  <c r="Y87" i="28"/>
  <c r="F87" i="28"/>
  <c r="J87" i="28"/>
  <c r="N87" i="28"/>
  <c r="R87" i="28"/>
  <c r="V87" i="28"/>
  <c r="G87" i="28"/>
  <c r="O87" i="28"/>
  <c r="W87" i="28"/>
  <c r="H87" i="28"/>
  <c r="P87" i="28"/>
  <c r="X87" i="28"/>
  <c r="B87" i="28"/>
  <c r="C87" i="28"/>
  <c r="S87" i="28"/>
  <c r="D87" i="28"/>
  <c r="T87" i="28"/>
  <c r="K87" i="28"/>
  <c r="L87" i="28"/>
  <c r="F120" i="25"/>
  <c r="J120" i="25"/>
  <c r="N120" i="25"/>
  <c r="R120" i="25"/>
  <c r="V120" i="25"/>
  <c r="B120" i="25"/>
  <c r="C120" i="25"/>
  <c r="G120" i="25"/>
  <c r="K120" i="25"/>
  <c r="O120" i="25"/>
  <c r="S120" i="25"/>
  <c r="W120" i="25"/>
  <c r="H120" i="25"/>
  <c r="P120" i="25"/>
  <c r="X120" i="25"/>
  <c r="I120" i="25"/>
  <c r="Q120" i="25"/>
  <c r="Y120" i="25"/>
  <c r="D120" i="25"/>
  <c r="T120" i="25"/>
  <c r="E120" i="25"/>
  <c r="U120" i="25"/>
  <c r="L120" i="25"/>
  <c r="M120" i="25"/>
  <c r="D85" i="19"/>
  <c r="H85" i="19"/>
  <c r="L85" i="19"/>
  <c r="P85" i="19"/>
  <c r="T85" i="19"/>
  <c r="X85" i="19"/>
  <c r="J85" i="19"/>
  <c r="R85" i="19"/>
  <c r="G85" i="19"/>
  <c r="O85" i="19"/>
  <c r="W85" i="19"/>
  <c r="E85" i="19"/>
  <c r="I85" i="19"/>
  <c r="M85" i="19"/>
  <c r="Q85" i="19"/>
  <c r="U85" i="19"/>
  <c r="Y85" i="19"/>
  <c r="B85" i="19"/>
  <c r="F85" i="19"/>
  <c r="N85" i="19"/>
  <c r="V85" i="19"/>
  <c r="C85" i="19"/>
  <c r="K85" i="19"/>
  <c r="S85" i="19"/>
  <c r="A25" i="28"/>
  <c r="A121" i="19"/>
  <c r="A122" i="25"/>
  <c r="A227" i="28"/>
  <c r="A193" i="28"/>
  <c r="A88" i="28"/>
  <c r="A123" i="28"/>
  <c r="A158" i="28"/>
  <c r="A53" i="28"/>
  <c r="A87" i="19"/>
  <c r="A52" i="19"/>
  <c r="A51" i="25"/>
  <c r="A50" i="21"/>
  <c r="A17" i="21"/>
  <c r="A15" i="25"/>
  <c r="A120" i="21"/>
  <c r="A85" i="21"/>
  <c r="A16" i="19"/>
  <c r="E87" i="25" l="1"/>
  <c r="I87" i="25"/>
  <c r="M87" i="25"/>
  <c r="Q87" i="25"/>
  <c r="U87" i="25"/>
  <c r="Y87" i="25"/>
  <c r="F87" i="25"/>
  <c r="J87" i="25"/>
  <c r="N87" i="25"/>
  <c r="R87" i="25"/>
  <c r="V87" i="25"/>
  <c r="C87" i="25"/>
  <c r="K87" i="25"/>
  <c r="S87" i="25"/>
  <c r="D87" i="25"/>
  <c r="L87" i="25"/>
  <c r="T87" i="25"/>
  <c r="G87" i="25"/>
  <c r="W87" i="25"/>
  <c r="B87" i="25"/>
  <c r="H87" i="25"/>
  <c r="X87" i="25"/>
  <c r="O87" i="25"/>
  <c r="P87" i="25"/>
  <c r="C17" i="21"/>
  <c r="G17" i="21"/>
  <c r="K17" i="21"/>
  <c r="O17" i="21"/>
  <c r="S17" i="21"/>
  <c r="W17" i="21"/>
  <c r="D17" i="21"/>
  <c r="H17" i="21"/>
  <c r="L17" i="21"/>
  <c r="P17" i="21"/>
  <c r="T17" i="21"/>
  <c r="X17" i="21"/>
  <c r="I17" i="21"/>
  <c r="Q17" i="21"/>
  <c r="Y17" i="21"/>
  <c r="J17" i="21"/>
  <c r="R17" i="21"/>
  <c r="E17" i="21"/>
  <c r="U17" i="21"/>
  <c r="F17" i="21"/>
  <c r="V17" i="21"/>
  <c r="B17" i="21"/>
  <c r="M17" i="21"/>
  <c r="N17" i="21"/>
  <c r="F87" i="19"/>
  <c r="J87" i="19"/>
  <c r="N87" i="19"/>
  <c r="R87" i="19"/>
  <c r="V87" i="19"/>
  <c r="D87" i="19"/>
  <c r="L87" i="19"/>
  <c r="T87" i="19"/>
  <c r="I87" i="19"/>
  <c r="Q87" i="19"/>
  <c r="Y87" i="19"/>
  <c r="B87" i="19"/>
  <c r="C87" i="19"/>
  <c r="G87" i="19"/>
  <c r="K87" i="19"/>
  <c r="O87" i="19"/>
  <c r="S87" i="19"/>
  <c r="W87" i="19"/>
  <c r="H87" i="19"/>
  <c r="P87" i="19"/>
  <c r="X87" i="19"/>
  <c r="E87" i="19"/>
  <c r="M87" i="19"/>
  <c r="U87" i="19"/>
  <c r="F88" i="28"/>
  <c r="C88" i="28"/>
  <c r="G88" i="28"/>
  <c r="K88" i="28"/>
  <c r="O88" i="28"/>
  <c r="S88" i="28"/>
  <c r="W88" i="28"/>
  <c r="H88" i="28"/>
  <c r="M88" i="28"/>
  <c r="R88" i="28"/>
  <c r="X88" i="28"/>
  <c r="I88" i="28"/>
  <c r="N88" i="28"/>
  <c r="T88" i="28"/>
  <c r="Y88" i="28"/>
  <c r="J88" i="28"/>
  <c r="U88" i="28"/>
  <c r="B88" i="28"/>
  <c r="L88" i="28"/>
  <c r="V88" i="28"/>
  <c r="D88" i="28"/>
  <c r="E88" i="28"/>
  <c r="P88" i="28"/>
  <c r="Q88" i="28"/>
  <c r="E121" i="19"/>
  <c r="I121" i="19"/>
  <c r="M121" i="19"/>
  <c r="Q121" i="19"/>
  <c r="U121" i="19"/>
  <c r="Y121" i="19"/>
  <c r="B121" i="19"/>
  <c r="F121" i="19"/>
  <c r="J121" i="19"/>
  <c r="N121" i="19"/>
  <c r="R121" i="19"/>
  <c r="V121" i="19"/>
  <c r="C121" i="19"/>
  <c r="K121" i="19"/>
  <c r="S121" i="19"/>
  <c r="G121" i="19"/>
  <c r="O121" i="19"/>
  <c r="W121" i="19"/>
  <c r="H121" i="19"/>
  <c r="X121" i="19"/>
  <c r="D121" i="19"/>
  <c r="L121" i="19"/>
  <c r="T121" i="19"/>
  <c r="P121" i="19"/>
  <c r="C16" i="19"/>
  <c r="G16" i="19"/>
  <c r="K16" i="19"/>
  <c r="O16" i="19"/>
  <c r="S16" i="19"/>
  <c r="W16" i="19"/>
  <c r="B16" i="19"/>
  <c r="E16" i="19"/>
  <c r="M16" i="19"/>
  <c r="U16" i="19"/>
  <c r="J16" i="19"/>
  <c r="V16" i="19"/>
  <c r="D16" i="19"/>
  <c r="H16" i="19"/>
  <c r="L16" i="19"/>
  <c r="P16" i="19"/>
  <c r="T16" i="19"/>
  <c r="X16" i="19"/>
  <c r="I16" i="19"/>
  <c r="Q16" i="19"/>
  <c r="Y16" i="19"/>
  <c r="F16" i="19"/>
  <c r="N16" i="19"/>
  <c r="R16" i="19"/>
  <c r="C15" i="25"/>
  <c r="G15" i="25"/>
  <c r="K15" i="25"/>
  <c r="O15" i="25"/>
  <c r="S15" i="25"/>
  <c r="W15" i="25"/>
  <c r="D15" i="25"/>
  <c r="H15" i="25"/>
  <c r="L15" i="25"/>
  <c r="P15" i="25"/>
  <c r="T15" i="25"/>
  <c r="X15" i="25"/>
  <c r="E15" i="25"/>
  <c r="M15" i="25"/>
  <c r="U15" i="25"/>
  <c r="I15" i="25"/>
  <c r="Y15" i="25"/>
  <c r="B15" i="25"/>
  <c r="J15" i="25"/>
  <c r="F15" i="25"/>
  <c r="N15" i="25"/>
  <c r="V15" i="25"/>
  <c r="Q15" i="25"/>
  <c r="R15" i="25"/>
  <c r="C52" i="19"/>
  <c r="G52" i="19"/>
  <c r="K52" i="19"/>
  <c r="O52" i="19"/>
  <c r="S52" i="19"/>
  <c r="W52" i="19"/>
  <c r="B52" i="19"/>
  <c r="E52" i="19"/>
  <c r="M52" i="19"/>
  <c r="U52" i="19"/>
  <c r="J52" i="19"/>
  <c r="R52" i="19"/>
  <c r="D52" i="19"/>
  <c r="H52" i="19"/>
  <c r="L52" i="19"/>
  <c r="P52" i="19"/>
  <c r="T52" i="19"/>
  <c r="X52" i="19"/>
  <c r="I52" i="19"/>
  <c r="Q52" i="19"/>
  <c r="Y52" i="19"/>
  <c r="F52" i="19"/>
  <c r="N52" i="19"/>
  <c r="V52" i="19"/>
  <c r="C123" i="28"/>
  <c r="G123" i="28"/>
  <c r="K123" i="28"/>
  <c r="O123" i="28"/>
  <c r="S123" i="28"/>
  <c r="W123" i="28"/>
  <c r="E123" i="28"/>
  <c r="J123" i="28"/>
  <c r="P123" i="28"/>
  <c r="U123" i="28"/>
  <c r="B123" i="28"/>
  <c r="F123" i="28"/>
  <c r="L123" i="28"/>
  <c r="Q123" i="28"/>
  <c r="V123" i="28"/>
  <c r="H123" i="28"/>
  <c r="R123" i="28"/>
  <c r="I123" i="28"/>
  <c r="T123" i="28"/>
  <c r="M123" i="28"/>
  <c r="N123" i="28"/>
  <c r="D123" i="28"/>
  <c r="Y123" i="28"/>
  <c r="X123" i="28"/>
  <c r="D122" i="25"/>
  <c r="H122" i="25"/>
  <c r="L122" i="25"/>
  <c r="P122" i="25"/>
  <c r="T122" i="25"/>
  <c r="X122" i="25"/>
  <c r="E122" i="25"/>
  <c r="I122" i="25"/>
  <c r="M122" i="25"/>
  <c r="Q122" i="25"/>
  <c r="U122" i="25"/>
  <c r="Y122" i="25"/>
  <c r="J122" i="25"/>
  <c r="R122" i="25"/>
  <c r="C122" i="25"/>
  <c r="K122" i="25"/>
  <c r="S122" i="25"/>
  <c r="F122" i="25"/>
  <c r="V122" i="25"/>
  <c r="O122" i="25"/>
  <c r="B122" i="25"/>
  <c r="G122" i="25"/>
  <c r="W122" i="25"/>
  <c r="N122" i="25"/>
  <c r="C85" i="21"/>
  <c r="G85" i="21"/>
  <c r="K85" i="21"/>
  <c r="O85" i="21"/>
  <c r="S85" i="21"/>
  <c r="W85" i="21"/>
  <c r="D85" i="21"/>
  <c r="H85" i="21"/>
  <c r="L85" i="21"/>
  <c r="P85" i="21"/>
  <c r="T85" i="21"/>
  <c r="X85" i="21"/>
  <c r="I85" i="21"/>
  <c r="Q85" i="21"/>
  <c r="Y85" i="21"/>
  <c r="J85" i="21"/>
  <c r="R85" i="21"/>
  <c r="M85" i="21"/>
  <c r="E85" i="21"/>
  <c r="F85" i="21"/>
  <c r="N85" i="21"/>
  <c r="U85" i="21"/>
  <c r="B85" i="21"/>
  <c r="V85" i="21"/>
  <c r="D50" i="21"/>
  <c r="H50" i="21"/>
  <c r="L50" i="21"/>
  <c r="P50" i="21"/>
  <c r="T50" i="21"/>
  <c r="X50" i="21"/>
  <c r="E50" i="21"/>
  <c r="I50" i="21"/>
  <c r="M50" i="21"/>
  <c r="Q50" i="21"/>
  <c r="U50" i="21"/>
  <c r="Y50" i="21"/>
  <c r="F50" i="21"/>
  <c r="N50" i="21"/>
  <c r="V50" i="21"/>
  <c r="B50" i="21"/>
  <c r="G50" i="21"/>
  <c r="O50" i="21"/>
  <c r="W50" i="21"/>
  <c r="R50" i="21"/>
  <c r="C50" i="21"/>
  <c r="S50" i="21"/>
  <c r="K50" i="21"/>
  <c r="J50" i="21"/>
  <c r="F53" i="28"/>
  <c r="J53" i="28"/>
  <c r="N53" i="28"/>
  <c r="R53" i="28"/>
  <c r="V53" i="28"/>
  <c r="C53" i="28"/>
  <c r="G53" i="28"/>
  <c r="K53" i="28"/>
  <c r="O53" i="28"/>
  <c r="S53" i="28"/>
  <c r="W53" i="28"/>
  <c r="D53" i="28"/>
  <c r="L53" i="28"/>
  <c r="T53" i="28"/>
  <c r="E53" i="28"/>
  <c r="M53" i="28"/>
  <c r="U53" i="28"/>
  <c r="B53" i="28"/>
  <c r="P53" i="28"/>
  <c r="Q53" i="28"/>
  <c r="H53" i="28"/>
  <c r="I53" i="28"/>
  <c r="X53" i="28"/>
  <c r="Y53" i="28"/>
  <c r="D193" i="28"/>
  <c r="H193" i="28"/>
  <c r="L193" i="28"/>
  <c r="P193" i="28"/>
  <c r="T193" i="28"/>
  <c r="X193" i="28"/>
  <c r="E193" i="28"/>
  <c r="I193" i="28"/>
  <c r="M193" i="28"/>
  <c r="Q193" i="28"/>
  <c r="U193" i="28"/>
  <c r="Y193" i="28"/>
  <c r="F193" i="28"/>
  <c r="N193" i="28"/>
  <c r="V193" i="28"/>
  <c r="G193" i="28"/>
  <c r="O193" i="28"/>
  <c r="W193" i="28"/>
  <c r="J193" i="28"/>
  <c r="K193" i="28"/>
  <c r="B193" i="28"/>
  <c r="C193" i="28"/>
  <c r="R193" i="28"/>
  <c r="S193" i="28"/>
  <c r="F25" i="28"/>
  <c r="J25" i="28"/>
  <c r="N25" i="28"/>
  <c r="R25" i="28"/>
  <c r="V25" i="28"/>
  <c r="C25" i="28"/>
  <c r="G25" i="28"/>
  <c r="K25" i="28"/>
  <c r="O25" i="28"/>
  <c r="S25" i="28"/>
  <c r="W25" i="28"/>
  <c r="D25" i="28"/>
  <c r="L25" i="28"/>
  <c r="T25" i="28"/>
  <c r="E25" i="28"/>
  <c r="M25" i="28"/>
  <c r="U25" i="28"/>
  <c r="P25" i="28"/>
  <c r="Q25" i="28"/>
  <c r="H25" i="28"/>
  <c r="I25" i="28"/>
  <c r="X25" i="28"/>
  <c r="B25" i="28"/>
  <c r="Y25" i="28"/>
  <c r="F120" i="21"/>
  <c r="J120" i="21"/>
  <c r="N120" i="21"/>
  <c r="R120" i="21"/>
  <c r="V120" i="21"/>
  <c r="B120" i="21"/>
  <c r="C120" i="21"/>
  <c r="G120" i="21"/>
  <c r="K120" i="21"/>
  <c r="O120" i="21"/>
  <c r="S120" i="21"/>
  <c r="W120" i="21"/>
  <c r="H120" i="21"/>
  <c r="P120" i="21"/>
  <c r="X120" i="21"/>
  <c r="I120" i="21"/>
  <c r="Q120" i="21"/>
  <c r="Y120" i="21"/>
  <c r="L120" i="21"/>
  <c r="T120" i="21"/>
  <c r="M120" i="21"/>
  <c r="D120" i="21"/>
  <c r="E120" i="21"/>
  <c r="U120" i="21"/>
  <c r="C51" i="25"/>
  <c r="G51" i="25"/>
  <c r="K51" i="25"/>
  <c r="O51" i="25"/>
  <c r="S51" i="25"/>
  <c r="W51" i="25"/>
  <c r="D51" i="25"/>
  <c r="H51" i="25"/>
  <c r="L51" i="25"/>
  <c r="P51" i="25"/>
  <c r="T51" i="25"/>
  <c r="X51" i="25"/>
  <c r="E51" i="25"/>
  <c r="M51" i="25"/>
  <c r="U51" i="25"/>
  <c r="Q51" i="25"/>
  <c r="B51" i="25"/>
  <c r="R51" i="25"/>
  <c r="F51" i="25"/>
  <c r="N51" i="25"/>
  <c r="V51" i="25"/>
  <c r="I51" i="25"/>
  <c r="Y51" i="25"/>
  <c r="J51" i="25"/>
  <c r="C158" i="28"/>
  <c r="E158" i="28"/>
  <c r="I158" i="28"/>
  <c r="M158" i="28"/>
  <c r="Q158" i="28"/>
  <c r="U158" i="28"/>
  <c r="Y158" i="28"/>
  <c r="F158" i="28"/>
  <c r="J158" i="28"/>
  <c r="N158" i="28"/>
  <c r="R158" i="28"/>
  <c r="V158" i="28"/>
  <c r="K158" i="28"/>
  <c r="S158" i="28"/>
  <c r="D158" i="28"/>
  <c r="L158" i="28"/>
  <c r="T158" i="28"/>
  <c r="G158" i="28"/>
  <c r="W158" i="28"/>
  <c r="H158" i="28"/>
  <c r="X158" i="28"/>
  <c r="B158" i="28"/>
  <c r="O158" i="28"/>
  <c r="P158" i="28"/>
  <c r="C227" i="28"/>
  <c r="G227" i="28"/>
  <c r="K227" i="28"/>
  <c r="O227" i="28"/>
  <c r="S227" i="28"/>
  <c r="W227" i="28"/>
  <c r="D227" i="28"/>
  <c r="H227" i="28"/>
  <c r="L227" i="28"/>
  <c r="P227" i="28"/>
  <c r="T227" i="28"/>
  <c r="X227" i="28"/>
  <c r="E227" i="28"/>
  <c r="M227" i="28"/>
  <c r="U227" i="28"/>
  <c r="F227" i="28"/>
  <c r="N227" i="28"/>
  <c r="V227" i="28"/>
  <c r="I227" i="28"/>
  <c r="Y227" i="28"/>
  <c r="J227" i="28"/>
  <c r="Q227" i="28"/>
  <c r="R227" i="28"/>
  <c r="B227" i="28"/>
  <c r="D86" i="25"/>
  <c r="H86" i="25"/>
  <c r="L86" i="25"/>
  <c r="P86" i="25"/>
  <c r="T86" i="25"/>
  <c r="X86" i="25"/>
  <c r="E86" i="25"/>
  <c r="I86" i="25"/>
  <c r="M86" i="25"/>
  <c r="Q86" i="25"/>
  <c r="U86" i="25"/>
  <c r="Y86" i="25"/>
  <c r="J86" i="25"/>
  <c r="R86" i="25"/>
  <c r="C86" i="25"/>
  <c r="K86" i="25"/>
  <c r="S86" i="25"/>
  <c r="B86" i="25"/>
  <c r="N86" i="25"/>
  <c r="V86" i="25"/>
  <c r="W86" i="25"/>
  <c r="O86" i="25"/>
  <c r="F86" i="25"/>
  <c r="G86" i="25"/>
  <c r="A26" i="28"/>
  <c r="A122" i="19"/>
  <c r="A123" i="19" s="1"/>
  <c r="A123" i="25"/>
  <c r="A124" i="28"/>
  <c r="A194" i="28"/>
  <c r="A159" i="28"/>
  <c r="A262" i="28"/>
  <c r="A228" i="28"/>
  <c r="A54" i="28"/>
  <c r="A89" i="28"/>
  <c r="A88" i="19"/>
  <c r="A53" i="19"/>
  <c r="A88" i="25"/>
  <c r="A18" i="21"/>
  <c r="A51" i="21"/>
  <c r="A86" i="21"/>
  <c r="A16" i="25"/>
  <c r="A52" i="25"/>
  <c r="A121" i="21"/>
  <c r="A156" i="21"/>
  <c r="A17" i="19"/>
  <c r="C123" i="19" l="1"/>
  <c r="G123" i="19"/>
  <c r="K123" i="19"/>
  <c r="O123" i="19"/>
  <c r="S123" i="19"/>
  <c r="W123" i="19"/>
  <c r="D123" i="19"/>
  <c r="H123" i="19"/>
  <c r="L123" i="19"/>
  <c r="P123" i="19"/>
  <c r="T123" i="19"/>
  <c r="X123" i="19"/>
  <c r="E123" i="19"/>
  <c r="M123" i="19"/>
  <c r="U123" i="19"/>
  <c r="J123" i="19"/>
  <c r="F123" i="19"/>
  <c r="N123" i="19"/>
  <c r="V123" i="19"/>
  <c r="I123" i="19"/>
  <c r="Q123" i="19"/>
  <c r="Y123" i="19"/>
  <c r="B123" i="19"/>
  <c r="R123" i="19"/>
  <c r="E51" i="21"/>
  <c r="I51" i="21"/>
  <c r="M51" i="21"/>
  <c r="Q51" i="21"/>
  <c r="U51" i="21"/>
  <c r="Y51" i="21"/>
  <c r="F51" i="21"/>
  <c r="J51" i="21"/>
  <c r="N51" i="21"/>
  <c r="R51" i="21"/>
  <c r="V51" i="21"/>
  <c r="G51" i="21"/>
  <c r="O51" i="21"/>
  <c r="W51" i="21"/>
  <c r="H51" i="21"/>
  <c r="P51" i="21"/>
  <c r="X51" i="21"/>
  <c r="B51" i="21"/>
  <c r="K51" i="21"/>
  <c r="L51" i="21"/>
  <c r="C51" i="21"/>
  <c r="S51" i="21"/>
  <c r="D51" i="21"/>
  <c r="T51" i="21"/>
  <c r="C88" i="19"/>
  <c r="G88" i="19"/>
  <c r="K88" i="19"/>
  <c r="O88" i="19"/>
  <c r="S88" i="19"/>
  <c r="W88" i="19"/>
  <c r="B88" i="19"/>
  <c r="E88" i="19"/>
  <c r="Q88" i="19"/>
  <c r="Y88" i="19"/>
  <c r="F88" i="19"/>
  <c r="J88" i="19"/>
  <c r="N88" i="19"/>
  <c r="R88" i="19"/>
  <c r="V88" i="19"/>
  <c r="D88" i="19"/>
  <c r="H88" i="19"/>
  <c r="L88" i="19"/>
  <c r="P88" i="19"/>
  <c r="T88" i="19"/>
  <c r="X88" i="19"/>
  <c r="I88" i="19"/>
  <c r="M88" i="19"/>
  <c r="U88" i="19"/>
  <c r="E123" i="25"/>
  <c r="I123" i="25"/>
  <c r="M123" i="25"/>
  <c r="Q123" i="25"/>
  <c r="U123" i="25"/>
  <c r="Y123" i="25"/>
  <c r="B123" i="25"/>
  <c r="F123" i="25"/>
  <c r="J123" i="25"/>
  <c r="N123" i="25"/>
  <c r="R123" i="25"/>
  <c r="V123" i="25"/>
  <c r="C123" i="25"/>
  <c r="K123" i="25"/>
  <c r="S123" i="25"/>
  <c r="D123" i="25"/>
  <c r="L123" i="25"/>
  <c r="T123" i="25"/>
  <c r="O123" i="25"/>
  <c r="X123" i="25"/>
  <c r="P123" i="25"/>
  <c r="G123" i="25"/>
  <c r="W123" i="25"/>
  <c r="H123" i="25"/>
  <c r="C121" i="21"/>
  <c r="G121" i="21"/>
  <c r="K121" i="21"/>
  <c r="O121" i="21"/>
  <c r="S121" i="21"/>
  <c r="W121" i="21"/>
  <c r="D121" i="21"/>
  <c r="H121" i="21"/>
  <c r="L121" i="21"/>
  <c r="P121" i="21"/>
  <c r="T121" i="21"/>
  <c r="X121" i="21"/>
  <c r="I121" i="21"/>
  <c r="Q121" i="21"/>
  <c r="Y121" i="21"/>
  <c r="J121" i="21"/>
  <c r="R121" i="21"/>
  <c r="E121" i="21"/>
  <c r="U121" i="21"/>
  <c r="B121" i="21"/>
  <c r="N121" i="21"/>
  <c r="F121" i="21"/>
  <c r="V121" i="21"/>
  <c r="M121" i="21"/>
  <c r="D86" i="21"/>
  <c r="H86" i="21"/>
  <c r="L86" i="21"/>
  <c r="P86" i="21"/>
  <c r="T86" i="21"/>
  <c r="X86" i="21"/>
  <c r="E86" i="21"/>
  <c r="I86" i="21"/>
  <c r="M86" i="21"/>
  <c r="Q86" i="21"/>
  <c r="U86" i="21"/>
  <c r="Y86" i="21"/>
  <c r="J86" i="21"/>
  <c r="R86" i="21"/>
  <c r="C86" i="21"/>
  <c r="K86" i="21"/>
  <c r="S86" i="21"/>
  <c r="F86" i="21"/>
  <c r="V86" i="21"/>
  <c r="O86" i="21"/>
  <c r="G86" i="21"/>
  <c r="W86" i="21"/>
  <c r="N86" i="21"/>
  <c r="B86" i="21"/>
  <c r="D53" i="19"/>
  <c r="H53" i="19"/>
  <c r="L53" i="19"/>
  <c r="P53" i="19"/>
  <c r="T53" i="19"/>
  <c r="X53" i="19"/>
  <c r="J53" i="19"/>
  <c r="R53" i="19"/>
  <c r="V53" i="19"/>
  <c r="C53" i="19"/>
  <c r="K53" i="19"/>
  <c r="S53" i="19"/>
  <c r="E53" i="19"/>
  <c r="I53" i="19"/>
  <c r="M53" i="19"/>
  <c r="Q53" i="19"/>
  <c r="U53" i="19"/>
  <c r="Y53" i="19"/>
  <c r="B53" i="19"/>
  <c r="F53" i="19"/>
  <c r="N53" i="19"/>
  <c r="G53" i="19"/>
  <c r="O53" i="19"/>
  <c r="W53" i="19"/>
  <c r="D228" i="28"/>
  <c r="H228" i="28"/>
  <c r="L228" i="28"/>
  <c r="P228" i="28"/>
  <c r="T228" i="28"/>
  <c r="X228" i="28"/>
  <c r="E228" i="28"/>
  <c r="I228" i="28"/>
  <c r="M228" i="28"/>
  <c r="Q228" i="28"/>
  <c r="U228" i="28"/>
  <c r="Y228" i="28"/>
  <c r="F228" i="28"/>
  <c r="N228" i="28"/>
  <c r="V228" i="28"/>
  <c r="G228" i="28"/>
  <c r="O228" i="28"/>
  <c r="W228" i="28"/>
  <c r="R228" i="28"/>
  <c r="C228" i="28"/>
  <c r="S228" i="28"/>
  <c r="B228" i="28"/>
  <c r="J228" i="28"/>
  <c r="K228" i="28"/>
  <c r="D124" i="28"/>
  <c r="H124" i="28"/>
  <c r="L124" i="28"/>
  <c r="P124" i="28"/>
  <c r="T124" i="28"/>
  <c r="X124" i="28"/>
  <c r="C124" i="28"/>
  <c r="I124" i="28"/>
  <c r="N124" i="28"/>
  <c r="S124" i="28"/>
  <c r="Y124" i="28"/>
  <c r="E124" i="28"/>
  <c r="J124" i="28"/>
  <c r="O124" i="28"/>
  <c r="U124" i="28"/>
  <c r="B124" i="28"/>
  <c r="F124" i="28"/>
  <c r="Q124" i="28"/>
  <c r="G124" i="28"/>
  <c r="R124" i="28"/>
  <c r="K124" i="28"/>
  <c r="M124" i="28"/>
  <c r="V124" i="28"/>
  <c r="W124" i="28"/>
  <c r="D17" i="19"/>
  <c r="H17" i="19"/>
  <c r="L17" i="19"/>
  <c r="P17" i="19"/>
  <c r="T17" i="19"/>
  <c r="X17" i="19"/>
  <c r="J17" i="19"/>
  <c r="V17" i="19"/>
  <c r="G17" i="19"/>
  <c r="O17" i="19"/>
  <c r="S17" i="19"/>
  <c r="E17" i="19"/>
  <c r="I17" i="19"/>
  <c r="M17" i="19"/>
  <c r="Q17" i="19"/>
  <c r="U17" i="19"/>
  <c r="Y17" i="19"/>
  <c r="B17" i="19"/>
  <c r="F17" i="19"/>
  <c r="N17" i="19"/>
  <c r="R17" i="19"/>
  <c r="C17" i="19"/>
  <c r="K17" i="19"/>
  <c r="W17" i="19"/>
  <c r="D52" i="25"/>
  <c r="H52" i="25"/>
  <c r="L52" i="25"/>
  <c r="P52" i="25"/>
  <c r="T52" i="25"/>
  <c r="X52" i="25"/>
  <c r="E52" i="25"/>
  <c r="I52" i="25"/>
  <c r="M52" i="25"/>
  <c r="Q52" i="25"/>
  <c r="U52" i="25"/>
  <c r="Y52" i="25"/>
  <c r="F52" i="25"/>
  <c r="N52" i="25"/>
  <c r="V52" i="25"/>
  <c r="J52" i="25"/>
  <c r="K52" i="25"/>
  <c r="G52" i="25"/>
  <c r="O52" i="25"/>
  <c r="W52" i="25"/>
  <c r="R52" i="25"/>
  <c r="C52" i="25"/>
  <c r="S52" i="25"/>
  <c r="B52" i="25"/>
  <c r="D18" i="21"/>
  <c r="H18" i="21"/>
  <c r="L18" i="21"/>
  <c r="P18" i="21"/>
  <c r="T18" i="21"/>
  <c r="X18" i="21"/>
  <c r="E18" i="21"/>
  <c r="I18" i="21"/>
  <c r="M18" i="21"/>
  <c r="Q18" i="21"/>
  <c r="U18" i="21"/>
  <c r="Y18" i="21"/>
  <c r="J18" i="21"/>
  <c r="R18" i="21"/>
  <c r="C18" i="21"/>
  <c r="K18" i="21"/>
  <c r="S18" i="21"/>
  <c r="N18" i="21"/>
  <c r="O18" i="21"/>
  <c r="F18" i="21"/>
  <c r="W18" i="21"/>
  <c r="G18" i="21"/>
  <c r="B18" i="21"/>
  <c r="V18" i="21"/>
  <c r="D89" i="28"/>
  <c r="H89" i="28"/>
  <c r="L89" i="28"/>
  <c r="P89" i="28"/>
  <c r="T89" i="28"/>
  <c r="X89" i="28"/>
  <c r="F89" i="28"/>
  <c r="K89" i="28"/>
  <c r="Q89" i="28"/>
  <c r="V89" i="28"/>
  <c r="G89" i="28"/>
  <c r="M89" i="28"/>
  <c r="R89" i="28"/>
  <c r="W89" i="28"/>
  <c r="I89" i="28"/>
  <c r="S89" i="28"/>
  <c r="J89" i="28"/>
  <c r="U89" i="28"/>
  <c r="B89" i="28"/>
  <c r="C89" i="28"/>
  <c r="Y89" i="28"/>
  <c r="E89" i="28"/>
  <c r="O89" i="28"/>
  <c r="N89" i="28"/>
  <c r="F159" i="28"/>
  <c r="J159" i="28"/>
  <c r="N159" i="28"/>
  <c r="R159" i="28"/>
  <c r="V159" i="28"/>
  <c r="C159" i="28"/>
  <c r="G159" i="28"/>
  <c r="K159" i="28"/>
  <c r="O159" i="28"/>
  <c r="S159" i="28"/>
  <c r="W159" i="28"/>
  <c r="D159" i="28"/>
  <c r="L159" i="28"/>
  <c r="T159" i="28"/>
  <c r="E159" i="28"/>
  <c r="M159" i="28"/>
  <c r="U159" i="28"/>
  <c r="P159" i="28"/>
  <c r="Q159" i="28"/>
  <c r="H159" i="28"/>
  <c r="I159" i="28"/>
  <c r="B159" i="28"/>
  <c r="X159" i="28"/>
  <c r="Y159" i="28"/>
  <c r="F122" i="19"/>
  <c r="J122" i="19"/>
  <c r="N122" i="19"/>
  <c r="R122" i="19"/>
  <c r="V122" i="19"/>
  <c r="C122" i="19"/>
  <c r="G122" i="19"/>
  <c r="K122" i="19"/>
  <c r="O122" i="19"/>
  <c r="S122" i="19"/>
  <c r="W122" i="19"/>
  <c r="B122" i="19"/>
  <c r="D122" i="19"/>
  <c r="L122" i="19"/>
  <c r="T122" i="19"/>
  <c r="H122" i="19"/>
  <c r="Q122" i="19"/>
  <c r="E122" i="19"/>
  <c r="M122" i="19"/>
  <c r="U122" i="19"/>
  <c r="P122" i="19"/>
  <c r="X122" i="19"/>
  <c r="I122" i="19"/>
  <c r="Y122" i="19"/>
  <c r="F156" i="21"/>
  <c r="J156" i="21"/>
  <c r="N156" i="21"/>
  <c r="R156" i="21"/>
  <c r="V156" i="21"/>
  <c r="B156" i="21"/>
  <c r="C156" i="21"/>
  <c r="G156" i="21"/>
  <c r="K156" i="21"/>
  <c r="O156" i="21"/>
  <c r="S156" i="21"/>
  <c r="W156" i="21"/>
  <c r="H156" i="21"/>
  <c r="P156" i="21"/>
  <c r="X156" i="21"/>
  <c r="I156" i="21"/>
  <c r="Q156" i="21"/>
  <c r="Y156" i="21"/>
  <c r="D156" i="21"/>
  <c r="T156" i="21"/>
  <c r="M156" i="21"/>
  <c r="E156" i="21"/>
  <c r="U156" i="21"/>
  <c r="L156" i="21"/>
  <c r="D16" i="25"/>
  <c r="H16" i="25"/>
  <c r="L16" i="25"/>
  <c r="P16" i="25"/>
  <c r="T16" i="25"/>
  <c r="X16" i="25"/>
  <c r="E16" i="25"/>
  <c r="I16" i="25"/>
  <c r="M16" i="25"/>
  <c r="Q16" i="25"/>
  <c r="U16" i="25"/>
  <c r="Y16" i="25"/>
  <c r="F16" i="25"/>
  <c r="N16" i="25"/>
  <c r="V16" i="25"/>
  <c r="R16" i="25"/>
  <c r="C16" i="25"/>
  <c r="S16" i="25"/>
  <c r="B16" i="25"/>
  <c r="G16" i="25"/>
  <c r="O16" i="25"/>
  <c r="W16" i="25"/>
  <c r="J16" i="25"/>
  <c r="K16" i="25"/>
  <c r="F88" i="25"/>
  <c r="J88" i="25"/>
  <c r="N88" i="25"/>
  <c r="R88" i="25"/>
  <c r="V88" i="25"/>
  <c r="C88" i="25"/>
  <c r="G88" i="25"/>
  <c r="K88" i="25"/>
  <c r="O88" i="25"/>
  <c r="S88" i="25"/>
  <c r="W88" i="25"/>
  <c r="D88" i="25"/>
  <c r="L88" i="25"/>
  <c r="T88" i="25"/>
  <c r="E88" i="25"/>
  <c r="M88" i="25"/>
  <c r="U88" i="25"/>
  <c r="P88" i="25"/>
  <c r="H88" i="25"/>
  <c r="I88" i="25"/>
  <c r="Q88" i="25"/>
  <c r="X88" i="25"/>
  <c r="Y88" i="25"/>
  <c r="B88" i="25"/>
  <c r="C54" i="28"/>
  <c r="G54" i="28"/>
  <c r="K54" i="28"/>
  <c r="O54" i="28"/>
  <c r="S54" i="28"/>
  <c r="W54" i="28"/>
  <c r="B54" i="28"/>
  <c r="D54" i="28"/>
  <c r="H54" i="28"/>
  <c r="L54" i="28"/>
  <c r="P54" i="28"/>
  <c r="T54" i="28"/>
  <c r="X54" i="28"/>
  <c r="E54" i="28"/>
  <c r="M54" i="28"/>
  <c r="U54" i="28"/>
  <c r="F54" i="28"/>
  <c r="N54" i="28"/>
  <c r="V54" i="28"/>
  <c r="I54" i="28"/>
  <c r="Y54" i="28"/>
  <c r="J54" i="28"/>
  <c r="Q54" i="28"/>
  <c r="R54" i="28"/>
  <c r="E194" i="28"/>
  <c r="I194" i="28"/>
  <c r="M194" i="28"/>
  <c r="Q194" i="28"/>
  <c r="U194" i="28"/>
  <c r="Y194" i="28"/>
  <c r="F194" i="28"/>
  <c r="J194" i="28"/>
  <c r="N194" i="28"/>
  <c r="R194" i="28"/>
  <c r="V194" i="28"/>
  <c r="G194" i="28"/>
  <c r="O194" i="28"/>
  <c r="W194" i="28"/>
  <c r="H194" i="28"/>
  <c r="P194" i="28"/>
  <c r="X194" i="28"/>
  <c r="B194" i="28"/>
  <c r="C194" i="28"/>
  <c r="S194" i="28"/>
  <c r="D194" i="28"/>
  <c r="T194" i="28"/>
  <c r="K194" i="28"/>
  <c r="L194" i="28"/>
  <c r="C26" i="28"/>
  <c r="G26" i="28"/>
  <c r="K26" i="28"/>
  <c r="O26" i="28"/>
  <c r="S26" i="28"/>
  <c r="W26" i="28"/>
  <c r="D26" i="28"/>
  <c r="H26" i="28"/>
  <c r="L26" i="28"/>
  <c r="P26" i="28"/>
  <c r="T26" i="28"/>
  <c r="X26" i="28"/>
  <c r="E26" i="28"/>
  <c r="M26" i="28"/>
  <c r="U26" i="28"/>
  <c r="F26" i="28"/>
  <c r="N26" i="28"/>
  <c r="V26" i="28"/>
  <c r="I26" i="28"/>
  <c r="Y26" i="28"/>
  <c r="J26" i="28"/>
  <c r="Q26" i="28"/>
  <c r="R26" i="28"/>
  <c r="B26" i="28"/>
  <c r="A27" i="28"/>
  <c r="D262" i="28"/>
  <c r="H262" i="28"/>
  <c r="L262" i="28"/>
  <c r="P262" i="28"/>
  <c r="T262" i="28"/>
  <c r="X262" i="28"/>
  <c r="E262" i="28"/>
  <c r="J262" i="28"/>
  <c r="O262" i="28"/>
  <c r="U262" i="28"/>
  <c r="B262" i="28"/>
  <c r="G262" i="28"/>
  <c r="M262" i="28"/>
  <c r="R262" i="28"/>
  <c r="W262" i="28"/>
  <c r="I262" i="28"/>
  <c r="S262" i="28"/>
  <c r="K262" i="28"/>
  <c r="V262" i="28"/>
  <c r="C262" i="28"/>
  <c r="N262" i="28"/>
  <c r="Y262" i="28"/>
  <c r="F262" i="28"/>
  <c r="Q262" i="28"/>
  <c r="A191" i="21"/>
  <c r="A226" i="21" s="1"/>
  <c r="A124" i="25"/>
  <c r="A297" i="28"/>
  <c r="A263" i="28"/>
  <c r="A160" i="28"/>
  <c r="A90" i="28"/>
  <c r="A55" i="28"/>
  <c r="A229" i="28"/>
  <c r="A125" i="28"/>
  <c r="A195" i="28"/>
  <c r="A89" i="19"/>
  <c r="A54" i="19"/>
  <c r="A52" i="21"/>
  <c r="A124" i="19"/>
  <c r="A17" i="25"/>
  <c r="A87" i="21"/>
  <c r="A19" i="21"/>
  <c r="A157" i="21"/>
  <c r="A18" i="19"/>
  <c r="A122" i="21"/>
  <c r="A53" i="25"/>
  <c r="A89" i="25"/>
  <c r="E87" i="21" l="1"/>
  <c r="I87" i="21"/>
  <c r="M87" i="21"/>
  <c r="Q87" i="21"/>
  <c r="U87" i="21"/>
  <c r="Y87" i="21"/>
  <c r="B87" i="21"/>
  <c r="F87" i="21"/>
  <c r="J87" i="21"/>
  <c r="N87" i="21"/>
  <c r="R87" i="21"/>
  <c r="V87" i="21"/>
  <c r="C87" i="21"/>
  <c r="K87" i="21"/>
  <c r="S87" i="21"/>
  <c r="D87" i="21"/>
  <c r="L87" i="21"/>
  <c r="T87" i="21"/>
  <c r="O87" i="21"/>
  <c r="G87" i="21"/>
  <c r="X87" i="21"/>
  <c r="P87" i="21"/>
  <c r="W87" i="21"/>
  <c r="H87" i="21"/>
  <c r="E229" i="28"/>
  <c r="I229" i="28"/>
  <c r="M229" i="28"/>
  <c r="Q229" i="28"/>
  <c r="U229" i="28"/>
  <c r="Y229" i="28"/>
  <c r="F229" i="28"/>
  <c r="J229" i="28"/>
  <c r="N229" i="28"/>
  <c r="R229" i="28"/>
  <c r="V229" i="28"/>
  <c r="G229" i="28"/>
  <c r="O229" i="28"/>
  <c r="W229" i="28"/>
  <c r="H229" i="28"/>
  <c r="P229" i="28"/>
  <c r="X229" i="28"/>
  <c r="K229" i="28"/>
  <c r="L229" i="28"/>
  <c r="C229" i="28"/>
  <c r="B229" i="28"/>
  <c r="D229" i="28"/>
  <c r="S229" i="28"/>
  <c r="T229" i="28"/>
  <c r="C89" i="25"/>
  <c r="G89" i="25"/>
  <c r="K89" i="25"/>
  <c r="O89" i="25"/>
  <c r="S89" i="25"/>
  <c r="W89" i="25"/>
  <c r="D89" i="25"/>
  <c r="H89" i="25"/>
  <c r="L89" i="25"/>
  <c r="P89" i="25"/>
  <c r="T89" i="25"/>
  <c r="X89" i="25"/>
  <c r="E89" i="25"/>
  <c r="M89" i="25"/>
  <c r="U89" i="25"/>
  <c r="B89" i="25"/>
  <c r="F89" i="25"/>
  <c r="N89" i="25"/>
  <c r="V89" i="25"/>
  <c r="I89" i="25"/>
  <c r="Y89" i="25"/>
  <c r="Q89" i="25"/>
  <c r="R89" i="25"/>
  <c r="J89" i="25"/>
  <c r="C157" i="21"/>
  <c r="G157" i="21"/>
  <c r="K157" i="21"/>
  <c r="O157" i="21"/>
  <c r="S157" i="21"/>
  <c r="W157" i="21"/>
  <c r="D157" i="21"/>
  <c r="H157" i="21"/>
  <c r="L157" i="21"/>
  <c r="P157" i="21"/>
  <c r="T157" i="21"/>
  <c r="X157" i="21"/>
  <c r="I157" i="21"/>
  <c r="Q157" i="21"/>
  <c r="Y157" i="21"/>
  <c r="J157" i="21"/>
  <c r="R157" i="21"/>
  <c r="M157" i="21"/>
  <c r="E157" i="21"/>
  <c r="B157" i="21"/>
  <c r="V157" i="21"/>
  <c r="N157" i="21"/>
  <c r="U157" i="21"/>
  <c r="F157" i="21"/>
  <c r="D124" i="19"/>
  <c r="H124" i="19"/>
  <c r="L124" i="19"/>
  <c r="P124" i="19"/>
  <c r="T124" i="19"/>
  <c r="X124" i="19"/>
  <c r="E124" i="19"/>
  <c r="I124" i="19"/>
  <c r="M124" i="19"/>
  <c r="Q124" i="19"/>
  <c r="U124" i="19"/>
  <c r="Y124" i="19"/>
  <c r="F124" i="19"/>
  <c r="N124" i="19"/>
  <c r="V124" i="19"/>
  <c r="C124" i="19"/>
  <c r="S124" i="19"/>
  <c r="B124" i="19"/>
  <c r="G124" i="19"/>
  <c r="O124" i="19"/>
  <c r="W124" i="19"/>
  <c r="J124" i="19"/>
  <c r="R124" i="19"/>
  <c r="K124" i="19"/>
  <c r="F195" i="28"/>
  <c r="J195" i="28"/>
  <c r="N195" i="28"/>
  <c r="R195" i="28"/>
  <c r="V195" i="28"/>
  <c r="C195" i="28"/>
  <c r="G195" i="28"/>
  <c r="K195" i="28"/>
  <c r="O195" i="28"/>
  <c r="S195" i="28"/>
  <c r="W195" i="28"/>
  <c r="H195" i="28"/>
  <c r="P195" i="28"/>
  <c r="X195" i="28"/>
  <c r="I195" i="28"/>
  <c r="Q195" i="28"/>
  <c r="Y195" i="28"/>
  <c r="L195" i="28"/>
  <c r="M195" i="28"/>
  <c r="T195" i="28"/>
  <c r="B195" i="28"/>
  <c r="U195" i="28"/>
  <c r="D195" i="28"/>
  <c r="E195" i="28"/>
  <c r="E90" i="28"/>
  <c r="I90" i="28"/>
  <c r="M90" i="28"/>
  <c r="Q90" i="28"/>
  <c r="U90" i="28"/>
  <c r="Y90" i="28"/>
  <c r="D90" i="28"/>
  <c r="J90" i="28"/>
  <c r="O90" i="28"/>
  <c r="T90" i="28"/>
  <c r="B90" i="28"/>
  <c r="F90" i="28"/>
  <c r="K90" i="28"/>
  <c r="P90" i="28"/>
  <c r="V90" i="28"/>
  <c r="G90" i="28"/>
  <c r="R90" i="28"/>
  <c r="H90" i="28"/>
  <c r="S90" i="28"/>
  <c r="W90" i="28"/>
  <c r="C90" i="28"/>
  <c r="X90" i="28"/>
  <c r="L90" i="28"/>
  <c r="N90" i="28"/>
  <c r="F124" i="25"/>
  <c r="J124" i="25"/>
  <c r="N124" i="25"/>
  <c r="R124" i="25"/>
  <c r="V124" i="25"/>
  <c r="C124" i="25"/>
  <c r="G124" i="25"/>
  <c r="K124" i="25"/>
  <c r="O124" i="25"/>
  <c r="S124" i="25"/>
  <c r="W124" i="25"/>
  <c r="B124" i="25"/>
  <c r="D124" i="25"/>
  <c r="L124" i="25"/>
  <c r="T124" i="25"/>
  <c r="E124" i="25"/>
  <c r="M124" i="25"/>
  <c r="U124" i="25"/>
  <c r="H124" i="25"/>
  <c r="X124" i="25"/>
  <c r="P124" i="25"/>
  <c r="I124" i="25"/>
  <c r="Y124" i="25"/>
  <c r="Q124" i="25"/>
  <c r="E53" i="25"/>
  <c r="I53" i="25"/>
  <c r="M53" i="25"/>
  <c r="Q53" i="25"/>
  <c r="U53" i="25"/>
  <c r="Y53" i="25"/>
  <c r="B53" i="25"/>
  <c r="F53" i="25"/>
  <c r="J53" i="25"/>
  <c r="N53" i="25"/>
  <c r="R53" i="25"/>
  <c r="V53" i="25"/>
  <c r="G53" i="25"/>
  <c r="O53" i="25"/>
  <c r="W53" i="25"/>
  <c r="C53" i="25"/>
  <c r="S53" i="25"/>
  <c r="D53" i="25"/>
  <c r="T53" i="25"/>
  <c r="H53" i="25"/>
  <c r="P53" i="25"/>
  <c r="X53" i="25"/>
  <c r="K53" i="25"/>
  <c r="L53" i="25"/>
  <c r="E19" i="21"/>
  <c r="I19" i="21"/>
  <c r="M19" i="21"/>
  <c r="Q19" i="21"/>
  <c r="U19" i="21"/>
  <c r="Y19" i="21"/>
  <c r="B19" i="21"/>
  <c r="F19" i="21"/>
  <c r="J19" i="21"/>
  <c r="N19" i="21"/>
  <c r="R19" i="21"/>
  <c r="V19" i="21"/>
  <c r="C19" i="21"/>
  <c r="K19" i="21"/>
  <c r="S19" i="21"/>
  <c r="D19" i="21"/>
  <c r="L19" i="21"/>
  <c r="T19" i="21"/>
  <c r="G19" i="21"/>
  <c r="W19" i="21"/>
  <c r="H19" i="21"/>
  <c r="X19" i="21"/>
  <c r="O19" i="21"/>
  <c r="P19" i="21"/>
  <c r="F52" i="21"/>
  <c r="J52" i="21"/>
  <c r="N52" i="21"/>
  <c r="R52" i="21"/>
  <c r="V52" i="21"/>
  <c r="C52" i="21"/>
  <c r="G52" i="21"/>
  <c r="K52" i="21"/>
  <c r="O52" i="21"/>
  <c r="S52" i="21"/>
  <c r="W52" i="21"/>
  <c r="B52" i="21"/>
  <c r="H52" i="21"/>
  <c r="P52" i="21"/>
  <c r="X52" i="21"/>
  <c r="I52" i="21"/>
  <c r="Q52" i="21"/>
  <c r="Y52" i="21"/>
  <c r="D52" i="21"/>
  <c r="T52" i="21"/>
  <c r="E52" i="21"/>
  <c r="U52" i="21"/>
  <c r="L52" i="21"/>
  <c r="M52" i="21"/>
  <c r="E125" i="28"/>
  <c r="I125" i="28"/>
  <c r="M125" i="28"/>
  <c r="Q125" i="28"/>
  <c r="U125" i="28"/>
  <c r="Y125" i="28"/>
  <c r="G125" i="28"/>
  <c r="L125" i="28"/>
  <c r="R125" i="28"/>
  <c r="W125" i="28"/>
  <c r="C125" i="28"/>
  <c r="H125" i="28"/>
  <c r="N125" i="28"/>
  <c r="S125" i="28"/>
  <c r="X125" i="28"/>
  <c r="D125" i="28"/>
  <c r="O125" i="28"/>
  <c r="F125" i="28"/>
  <c r="P125" i="28"/>
  <c r="J125" i="28"/>
  <c r="B125" i="28"/>
  <c r="K125" i="28"/>
  <c r="T125" i="28"/>
  <c r="V125" i="28"/>
  <c r="C160" i="28"/>
  <c r="G160" i="28"/>
  <c r="K160" i="28"/>
  <c r="O160" i="28"/>
  <c r="S160" i="28"/>
  <c r="W160" i="28"/>
  <c r="B160" i="28"/>
  <c r="D160" i="28"/>
  <c r="H160" i="28"/>
  <c r="L160" i="28"/>
  <c r="P160" i="28"/>
  <c r="T160" i="28"/>
  <c r="X160" i="28"/>
  <c r="E160" i="28"/>
  <c r="M160" i="28"/>
  <c r="U160" i="28"/>
  <c r="F160" i="28"/>
  <c r="N160" i="28"/>
  <c r="V160" i="28"/>
  <c r="I160" i="28"/>
  <c r="Y160" i="28"/>
  <c r="J160" i="28"/>
  <c r="Q160" i="28"/>
  <c r="R160" i="28"/>
  <c r="D122" i="21"/>
  <c r="H122" i="21"/>
  <c r="L122" i="21"/>
  <c r="P122" i="21"/>
  <c r="T122" i="21"/>
  <c r="X122" i="21"/>
  <c r="E122" i="21"/>
  <c r="I122" i="21"/>
  <c r="M122" i="21"/>
  <c r="Q122" i="21"/>
  <c r="U122" i="21"/>
  <c r="Y122" i="21"/>
  <c r="J122" i="21"/>
  <c r="R122" i="21"/>
  <c r="C122" i="21"/>
  <c r="K122" i="21"/>
  <c r="S122" i="21"/>
  <c r="N122" i="21"/>
  <c r="F122" i="21"/>
  <c r="G122" i="21"/>
  <c r="O122" i="21"/>
  <c r="B122" i="21"/>
  <c r="V122" i="21"/>
  <c r="W122" i="21"/>
  <c r="E54" i="19"/>
  <c r="I54" i="19"/>
  <c r="M54" i="19"/>
  <c r="Q54" i="19"/>
  <c r="U54" i="19"/>
  <c r="Y54" i="19"/>
  <c r="C54" i="19"/>
  <c r="G54" i="19"/>
  <c r="K54" i="19"/>
  <c r="O54" i="19"/>
  <c r="S54" i="19"/>
  <c r="W54" i="19"/>
  <c r="D54" i="19"/>
  <c r="H54" i="19"/>
  <c r="P54" i="19"/>
  <c r="X54" i="19"/>
  <c r="F54" i="19"/>
  <c r="J54" i="19"/>
  <c r="N54" i="19"/>
  <c r="R54" i="19"/>
  <c r="V54" i="19"/>
  <c r="B54" i="19"/>
  <c r="L54" i="19"/>
  <c r="T54" i="19"/>
  <c r="F191" i="21"/>
  <c r="J191" i="21"/>
  <c r="N191" i="21"/>
  <c r="R191" i="21"/>
  <c r="V191" i="21"/>
  <c r="B191" i="21"/>
  <c r="C191" i="21"/>
  <c r="G191" i="21"/>
  <c r="K191" i="21"/>
  <c r="O191" i="21"/>
  <c r="S191" i="21"/>
  <c r="W191" i="21"/>
  <c r="H191" i="21"/>
  <c r="P191" i="21"/>
  <c r="X191" i="21"/>
  <c r="I191" i="21"/>
  <c r="Q191" i="21"/>
  <c r="Y191" i="21"/>
  <c r="L191" i="21"/>
  <c r="D191" i="21"/>
  <c r="M191" i="21"/>
  <c r="T191" i="21"/>
  <c r="E191" i="21"/>
  <c r="U191" i="21"/>
  <c r="E18" i="19"/>
  <c r="I18" i="19"/>
  <c r="M18" i="19"/>
  <c r="Q18" i="19"/>
  <c r="U18" i="19"/>
  <c r="Y18" i="19"/>
  <c r="G18" i="19"/>
  <c r="O18" i="19"/>
  <c r="W18" i="19"/>
  <c r="B18" i="19"/>
  <c r="D18" i="19"/>
  <c r="L18" i="19"/>
  <c r="T18" i="19"/>
  <c r="F18" i="19"/>
  <c r="J18" i="19"/>
  <c r="N18" i="19"/>
  <c r="R18" i="19"/>
  <c r="V18" i="19"/>
  <c r="C18" i="19"/>
  <c r="K18" i="19"/>
  <c r="S18" i="19"/>
  <c r="H18" i="19"/>
  <c r="P18" i="19"/>
  <c r="X18" i="19"/>
  <c r="E17" i="25"/>
  <c r="I17" i="25"/>
  <c r="M17" i="25"/>
  <c r="Q17" i="25"/>
  <c r="U17" i="25"/>
  <c r="Y17" i="25"/>
  <c r="B17" i="25"/>
  <c r="F17" i="25"/>
  <c r="J17" i="25"/>
  <c r="N17" i="25"/>
  <c r="R17" i="25"/>
  <c r="V17" i="25"/>
  <c r="G17" i="25"/>
  <c r="O17" i="25"/>
  <c r="W17" i="25"/>
  <c r="K17" i="25"/>
  <c r="L17" i="25"/>
  <c r="T17" i="25"/>
  <c r="H17" i="25"/>
  <c r="P17" i="25"/>
  <c r="X17" i="25"/>
  <c r="C17" i="25"/>
  <c r="S17" i="25"/>
  <c r="D17" i="25"/>
  <c r="D89" i="19"/>
  <c r="H89" i="19"/>
  <c r="L89" i="19"/>
  <c r="P89" i="19"/>
  <c r="T89" i="19"/>
  <c r="X89" i="19"/>
  <c r="J89" i="19"/>
  <c r="R89" i="19"/>
  <c r="C89" i="19"/>
  <c r="G89" i="19"/>
  <c r="K89" i="19"/>
  <c r="O89" i="19"/>
  <c r="S89" i="19"/>
  <c r="W89" i="19"/>
  <c r="E89" i="19"/>
  <c r="I89" i="19"/>
  <c r="M89" i="19"/>
  <c r="Q89" i="19"/>
  <c r="U89" i="19"/>
  <c r="Y89" i="19"/>
  <c r="B89" i="19"/>
  <c r="F89" i="19"/>
  <c r="N89" i="19"/>
  <c r="V89" i="19"/>
  <c r="D55" i="28"/>
  <c r="H55" i="28"/>
  <c r="L55" i="28"/>
  <c r="P55" i="28"/>
  <c r="T55" i="28"/>
  <c r="X55" i="28"/>
  <c r="E55" i="28"/>
  <c r="I55" i="28"/>
  <c r="M55" i="28"/>
  <c r="Q55" i="28"/>
  <c r="U55" i="28"/>
  <c r="Y55" i="28"/>
  <c r="B55" i="28"/>
  <c r="F55" i="28"/>
  <c r="N55" i="28"/>
  <c r="V55" i="28"/>
  <c r="G55" i="28"/>
  <c r="O55" i="28"/>
  <c r="W55" i="28"/>
  <c r="R55" i="28"/>
  <c r="C55" i="28"/>
  <c r="S55" i="28"/>
  <c r="J55" i="28"/>
  <c r="K55" i="28"/>
  <c r="D27" i="28"/>
  <c r="H27" i="28"/>
  <c r="L27" i="28"/>
  <c r="P27" i="28"/>
  <c r="T27" i="28"/>
  <c r="X27" i="28"/>
  <c r="E27" i="28"/>
  <c r="I27" i="28"/>
  <c r="M27" i="28"/>
  <c r="Q27" i="28"/>
  <c r="U27" i="28"/>
  <c r="Y27" i="28"/>
  <c r="F27" i="28"/>
  <c r="N27" i="28"/>
  <c r="V27" i="28"/>
  <c r="B27" i="28"/>
  <c r="G27" i="28"/>
  <c r="O27" i="28"/>
  <c r="W27" i="28"/>
  <c r="R27" i="28"/>
  <c r="C27" i="28"/>
  <c r="S27" i="28"/>
  <c r="J27" i="28"/>
  <c r="K27" i="28"/>
  <c r="A28" i="28"/>
  <c r="E263" i="28"/>
  <c r="I263" i="28"/>
  <c r="M263" i="28"/>
  <c r="Q263" i="28"/>
  <c r="U263" i="28"/>
  <c r="Y263" i="28"/>
  <c r="B263" i="28"/>
  <c r="C263" i="28"/>
  <c r="H263" i="28"/>
  <c r="N263" i="28"/>
  <c r="S263" i="28"/>
  <c r="X263" i="28"/>
  <c r="F263" i="28"/>
  <c r="K263" i="28"/>
  <c r="P263" i="28"/>
  <c r="V263" i="28"/>
  <c r="G263" i="28"/>
  <c r="R263" i="28"/>
  <c r="T263" i="28"/>
  <c r="L263" i="28"/>
  <c r="W263" i="28"/>
  <c r="D263" i="28"/>
  <c r="O263" i="28"/>
  <c r="J263" i="28"/>
  <c r="D297" i="28"/>
  <c r="H297" i="28"/>
  <c r="L297" i="28"/>
  <c r="P297" i="28"/>
  <c r="T297" i="28"/>
  <c r="X297" i="28"/>
  <c r="G297" i="28"/>
  <c r="M297" i="28"/>
  <c r="R297" i="28"/>
  <c r="W297" i="28"/>
  <c r="E297" i="28"/>
  <c r="J297" i="28"/>
  <c r="O297" i="28"/>
  <c r="U297" i="28"/>
  <c r="B297" i="28"/>
  <c r="F297" i="28"/>
  <c r="Q297" i="28"/>
  <c r="I297" i="28"/>
  <c r="S297" i="28"/>
  <c r="K297" i="28"/>
  <c r="V297" i="28"/>
  <c r="C297" i="28"/>
  <c r="N297" i="28"/>
  <c r="Y297" i="28"/>
  <c r="C226" i="21"/>
  <c r="G226" i="21"/>
  <c r="K226" i="21"/>
  <c r="O226" i="21"/>
  <c r="S226" i="21"/>
  <c r="W226" i="21"/>
  <c r="E226" i="21"/>
  <c r="I226" i="21"/>
  <c r="M226" i="21"/>
  <c r="Q226" i="21"/>
  <c r="U226" i="21"/>
  <c r="Y226" i="21"/>
  <c r="J226" i="21"/>
  <c r="R226" i="21"/>
  <c r="B226" i="21"/>
  <c r="F226" i="21"/>
  <c r="N226" i="21"/>
  <c r="V226" i="21"/>
  <c r="H226" i="21"/>
  <c r="X226" i="21"/>
  <c r="L226" i="21"/>
  <c r="T226" i="21"/>
  <c r="D226" i="21"/>
  <c r="P226" i="21"/>
  <c r="A125" i="25"/>
  <c r="A230" i="28"/>
  <c r="A56" i="28"/>
  <c r="A91" i="28"/>
  <c r="A161" i="28"/>
  <c r="A333" i="28"/>
  <c r="A298" i="28"/>
  <c r="A196" i="28"/>
  <c r="A126" i="28"/>
  <c r="A264" i="28"/>
  <c r="A261" i="21"/>
  <c r="A227" i="21"/>
  <c r="A192" i="21"/>
  <c r="A90" i="19"/>
  <c r="A55" i="19"/>
  <c r="A88" i="21"/>
  <c r="A54" i="25"/>
  <c r="A18" i="25"/>
  <c r="A125" i="19"/>
  <c r="A123" i="21"/>
  <c r="A53" i="21"/>
  <c r="A90" i="25"/>
  <c r="A19" i="19"/>
  <c r="A20" i="21"/>
  <c r="A158" i="21"/>
  <c r="E125" i="19" l="1"/>
  <c r="I125" i="19"/>
  <c r="M125" i="19"/>
  <c r="Q125" i="19"/>
  <c r="U125" i="19"/>
  <c r="Y125" i="19"/>
  <c r="B125" i="19"/>
  <c r="F125" i="19"/>
  <c r="J125" i="19"/>
  <c r="N125" i="19"/>
  <c r="R125" i="19"/>
  <c r="V125" i="19"/>
  <c r="G125" i="19"/>
  <c r="O125" i="19"/>
  <c r="W125" i="19"/>
  <c r="T125" i="19"/>
  <c r="H125" i="19"/>
  <c r="P125" i="19"/>
  <c r="X125" i="19"/>
  <c r="C125" i="19"/>
  <c r="K125" i="19"/>
  <c r="S125" i="19"/>
  <c r="D125" i="19"/>
  <c r="L125" i="19"/>
  <c r="F55" i="19"/>
  <c r="J55" i="19"/>
  <c r="N55" i="19"/>
  <c r="R55" i="19"/>
  <c r="V55" i="19"/>
  <c r="D55" i="19"/>
  <c r="H55" i="19"/>
  <c r="L55" i="19"/>
  <c r="P55" i="19"/>
  <c r="T55" i="19"/>
  <c r="X55" i="19"/>
  <c r="I55" i="19"/>
  <c r="Q55" i="19"/>
  <c r="Y55" i="19"/>
  <c r="B55" i="19"/>
  <c r="C55" i="19"/>
  <c r="G55" i="19"/>
  <c r="K55" i="19"/>
  <c r="O55" i="19"/>
  <c r="S55" i="19"/>
  <c r="W55" i="19"/>
  <c r="E55" i="19"/>
  <c r="M55" i="19"/>
  <c r="U55" i="19"/>
  <c r="D90" i="25"/>
  <c r="H90" i="25"/>
  <c r="L90" i="25"/>
  <c r="P90" i="25"/>
  <c r="T90" i="25"/>
  <c r="X90" i="25"/>
  <c r="E90" i="25"/>
  <c r="I90" i="25"/>
  <c r="M90" i="25"/>
  <c r="Q90" i="25"/>
  <c r="U90" i="25"/>
  <c r="Y90" i="25"/>
  <c r="F90" i="25"/>
  <c r="N90" i="25"/>
  <c r="V90" i="25"/>
  <c r="G90" i="25"/>
  <c r="O90" i="25"/>
  <c r="W90" i="25"/>
  <c r="B90" i="25"/>
  <c r="R90" i="25"/>
  <c r="C90" i="25"/>
  <c r="S90" i="25"/>
  <c r="J90" i="25"/>
  <c r="K90" i="25"/>
  <c r="F18" i="25"/>
  <c r="J18" i="25"/>
  <c r="N18" i="25"/>
  <c r="R18" i="25"/>
  <c r="V18" i="25"/>
  <c r="C18" i="25"/>
  <c r="G18" i="25"/>
  <c r="K18" i="25"/>
  <c r="O18" i="25"/>
  <c r="S18" i="25"/>
  <c r="W18" i="25"/>
  <c r="B18" i="25"/>
  <c r="H18" i="25"/>
  <c r="P18" i="25"/>
  <c r="X18" i="25"/>
  <c r="D18" i="25"/>
  <c r="T18" i="25"/>
  <c r="M18" i="25"/>
  <c r="I18" i="25"/>
  <c r="Q18" i="25"/>
  <c r="Y18" i="25"/>
  <c r="L18" i="25"/>
  <c r="E18" i="25"/>
  <c r="U18" i="25"/>
  <c r="E90" i="19"/>
  <c r="I90" i="19"/>
  <c r="M90" i="19"/>
  <c r="Q90" i="19"/>
  <c r="U90" i="19"/>
  <c r="Y90" i="19"/>
  <c r="C90" i="19"/>
  <c r="K90" i="19"/>
  <c r="S90" i="19"/>
  <c r="B90" i="19"/>
  <c r="D90" i="19"/>
  <c r="H90" i="19"/>
  <c r="F90" i="19"/>
  <c r="J90" i="19"/>
  <c r="N90" i="19"/>
  <c r="R90" i="19"/>
  <c r="V90" i="19"/>
  <c r="G90" i="19"/>
  <c r="O90" i="19"/>
  <c r="W90" i="19"/>
  <c r="L90" i="19"/>
  <c r="P90" i="19"/>
  <c r="T90" i="19"/>
  <c r="X90" i="19"/>
  <c r="F230" i="28"/>
  <c r="J230" i="28"/>
  <c r="N230" i="28"/>
  <c r="R230" i="28"/>
  <c r="V230" i="28"/>
  <c r="C230" i="28"/>
  <c r="G230" i="28"/>
  <c r="K230" i="28"/>
  <c r="O230" i="28"/>
  <c r="S230" i="28"/>
  <c r="W230" i="28"/>
  <c r="H230" i="28"/>
  <c r="P230" i="28"/>
  <c r="X230" i="28"/>
  <c r="I230" i="28"/>
  <c r="Q230" i="28"/>
  <c r="Y230" i="28"/>
  <c r="D230" i="28"/>
  <c r="T230" i="28"/>
  <c r="E230" i="28"/>
  <c r="U230" i="28"/>
  <c r="L230" i="28"/>
  <c r="M230" i="28"/>
  <c r="B230" i="28"/>
  <c r="F19" i="19"/>
  <c r="J19" i="19"/>
  <c r="N19" i="19"/>
  <c r="R19" i="19"/>
  <c r="V19" i="19"/>
  <c r="H19" i="19"/>
  <c r="P19" i="19"/>
  <c r="E19" i="19"/>
  <c r="I19" i="19"/>
  <c r="Q19" i="19"/>
  <c r="B19" i="19"/>
  <c r="C19" i="19"/>
  <c r="G19" i="19"/>
  <c r="K19" i="19"/>
  <c r="O19" i="19"/>
  <c r="S19" i="19"/>
  <c r="W19" i="19"/>
  <c r="D19" i="19"/>
  <c r="L19" i="19"/>
  <c r="T19" i="19"/>
  <c r="X19" i="19"/>
  <c r="M19" i="19"/>
  <c r="U19" i="19"/>
  <c r="Y19" i="19"/>
  <c r="E56" i="28"/>
  <c r="I56" i="28"/>
  <c r="M56" i="28"/>
  <c r="Q56" i="28"/>
  <c r="U56" i="28"/>
  <c r="Y56" i="28"/>
  <c r="F56" i="28"/>
  <c r="J56" i="28"/>
  <c r="N56" i="28"/>
  <c r="R56" i="28"/>
  <c r="V56" i="28"/>
  <c r="G56" i="28"/>
  <c r="O56" i="28"/>
  <c r="W56" i="28"/>
  <c r="H56" i="28"/>
  <c r="P56" i="28"/>
  <c r="X56" i="28"/>
  <c r="K56" i="28"/>
  <c r="B56" i="28"/>
  <c r="L56" i="28"/>
  <c r="C56" i="28"/>
  <c r="D56" i="28"/>
  <c r="T56" i="28"/>
  <c r="S56" i="28"/>
  <c r="D158" i="21"/>
  <c r="H158" i="21"/>
  <c r="L158" i="21"/>
  <c r="P158" i="21"/>
  <c r="T158" i="21"/>
  <c r="X158" i="21"/>
  <c r="E158" i="21"/>
  <c r="I158" i="21"/>
  <c r="M158" i="21"/>
  <c r="Q158" i="21"/>
  <c r="U158" i="21"/>
  <c r="Y158" i="21"/>
  <c r="J158" i="21"/>
  <c r="R158" i="21"/>
  <c r="C158" i="21"/>
  <c r="K158" i="21"/>
  <c r="S158" i="21"/>
  <c r="F158" i="21"/>
  <c r="V158" i="21"/>
  <c r="N158" i="21"/>
  <c r="G158" i="21"/>
  <c r="W158" i="21"/>
  <c r="O158" i="21"/>
  <c r="B158" i="21"/>
  <c r="C53" i="21"/>
  <c r="G53" i="21"/>
  <c r="K53" i="21"/>
  <c r="O53" i="21"/>
  <c r="S53" i="21"/>
  <c r="W53" i="21"/>
  <c r="D53" i="21"/>
  <c r="H53" i="21"/>
  <c r="L53" i="21"/>
  <c r="P53" i="21"/>
  <c r="T53" i="21"/>
  <c r="X53" i="21"/>
  <c r="I53" i="21"/>
  <c r="Q53" i="21"/>
  <c r="Y53" i="21"/>
  <c r="J53" i="21"/>
  <c r="R53" i="21"/>
  <c r="M53" i="21"/>
  <c r="N53" i="21"/>
  <c r="U53" i="21"/>
  <c r="V53" i="21"/>
  <c r="E53" i="21"/>
  <c r="B53" i="21"/>
  <c r="F53" i="21"/>
  <c r="F54" i="25"/>
  <c r="J54" i="25"/>
  <c r="N54" i="25"/>
  <c r="R54" i="25"/>
  <c r="V54" i="25"/>
  <c r="C54" i="25"/>
  <c r="G54" i="25"/>
  <c r="K54" i="25"/>
  <c r="O54" i="25"/>
  <c r="S54" i="25"/>
  <c r="W54" i="25"/>
  <c r="B54" i="25"/>
  <c r="H54" i="25"/>
  <c r="P54" i="25"/>
  <c r="X54" i="25"/>
  <c r="L54" i="25"/>
  <c r="M54" i="25"/>
  <c r="I54" i="25"/>
  <c r="Q54" i="25"/>
  <c r="Y54" i="25"/>
  <c r="D54" i="25"/>
  <c r="T54" i="25"/>
  <c r="E54" i="25"/>
  <c r="U54" i="25"/>
  <c r="C192" i="21"/>
  <c r="G192" i="21"/>
  <c r="K192" i="21"/>
  <c r="O192" i="21"/>
  <c r="S192" i="21"/>
  <c r="W192" i="21"/>
  <c r="D192" i="21"/>
  <c r="H192" i="21"/>
  <c r="L192" i="21"/>
  <c r="P192" i="21"/>
  <c r="T192" i="21"/>
  <c r="X192" i="21"/>
  <c r="I192" i="21"/>
  <c r="Q192" i="21"/>
  <c r="Y192" i="21"/>
  <c r="J192" i="21"/>
  <c r="R192" i="21"/>
  <c r="E192" i="21"/>
  <c r="U192" i="21"/>
  <c r="B192" i="21"/>
  <c r="M192" i="21"/>
  <c r="N192" i="21"/>
  <c r="F192" i="21"/>
  <c r="V192" i="21"/>
  <c r="F126" i="28"/>
  <c r="J126" i="28"/>
  <c r="N126" i="28"/>
  <c r="R126" i="28"/>
  <c r="V126" i="28"/>
  <c r="E126" i="28"/>
  <c r="K126" i="28"/>
  <c r="P126" i="28"/>
  <c r="U126" i="28"/>
  <c r="G126" i="28"/>
  <c r="L126" i="28"/>
  <c r="Q126" i="28"/>
  <c r="W126" i="28"/>
  <c r="C126" i="28"/>
  <c r="M126" i="28"/>
  <c r="X126" i="28"/>
  <c r="D126" i="28"/>
  <c r="O126" i="28"/>
  <c r="Y126" i="28"/>
  <c r="H126" i="28"/>
  <c r="I126" i="28"/>
  <c r="B126" i="28"/>
  <c r="S126" i="28"/>
  <c r="T126" i="28"/>
  <c r="D161" i="28"/>
  <c r="H161" i="28"/>
  <c r="L161" i="28"/>
  <c r="P161" i="28"/>
  <c r="T161" i="28"/>
  <c r="X161" i="28"/>
  <c r="E161" i="28"/>
  <c r="I161" i="28"/>
  <c r="M161" i="28"/>
  <c r="Q161" i="28"/>
  <c r="U161" i="28"/>
  <c r="Y161" i="28"/>
  <c r="B161" i="28"/>
  <c r="F161" i="28"/>
  <c r="N161" i="28"/>
  <c r="V161" i="28"/>
  <c r="G161" i="28"/>
  <c r="O161" i="28"/>
  <c r="W161" i="28"/>
  <c r="R161" i="28"/>
  <c r="C161" i="28"/>
  <c r="S161" i="28"/>
  <c r="J161" i="28"/>
  <c r="K161" i="28"/>
  <c r="C125" i="25"/>
  <c r="G125" i="25"/>
  <c r="K125" i="25"/>
  <c r="O125" i="25"/>
  <c r="S125" i="25"/>
  <c r="W125" i="25"/>
  <c r="D125" i="25"/>
  <c r="H125" i="25"/>
  <c r="L125" i="25"/>
  <c r="P125" i="25"/>
  <c r="T125" i="25"/>
  <c r="X125" i="25"/>
  <c r="E125" i="25"/>
  <c r="M125" i="25"/>
  <c r="U125" i="25"/>
  <c r="B125" i="25"/>
  <c r="F125" i="25"/>
  <c r="N125" i="25"/>
  <c r="V125" i="25"/>
  <c r="Q125" i="25"/>
  <c r="J125" i="25"/>
  <c r="R125" i="25"/>
  <c r="I125" i="25"/>
  <c r="Y125" i="25"/>
  <c r="F20" i="21"/>
  <c r="J20" i="21"/>
  <c r="N20" i="21"/>
  <c r="R20" i="21"/>
  <c r="V20" i="21"/>
  <c r="C20" i="21"/>
  <c r="G20" i="21"/>
  <c r="K20" i="21"/>
  <c r="O20" i="21"/>
  <c r="S20" i="21"/>
  <c r="W20" i="21"/>
  <c r="B20" i="21"/>
  <c r="D20" i="21"/>
  <c r="L20" i="21"/>
  <c r="T20" i="21"/>
  <c r="E20" i="21"/>
  <c r="M20" i="21"/>
  <c r="U20" i="21"/>
  <c r="P20" i="21"/>
  <c r="Q20" i="21"/>
  <c r="X20" i="21"/>
  <c r="H20" i="21"/>
  <c r="Y20" i="21"/>
  <c r="I20" i="21"/>
  <c r="E123" i="21"/>
  <c r="I123" i="21"/>
  <c r="M123" i="21"/>
  <c r="Q123" i="21"/>
  <c r="U123" i="21"/>
  <c r="Y123" i="21"/>
  <c r="B123" i="21"/>
  <c r="F123" i="21"/>
  <c r="J123" i="21"/>
  <c r="N123" i="21"/>
  <c r="R123" i="21"/>
  <c r="V123" i="21"/>
  <c r="C123" i="21"/>
  <c r="K123" i="21"/>
  <c r="S123" i="21"/>
  <c r="D123" i="21"/>
  <c r="L123" i="21"/>
  <c r="T123" i="21"/>
  <c r="G123" i="21"/>
  <c r="W123" i="21"/>
  <c r="O123" i="21"/>
  <c r="P123" i="21"/>
  <c r="H123" i="21"/>
  <c r="X123" i="21"/>
  <c r="F88" i="21"/>
  <c r="J88" i="21"/>
  <c r="N88" i="21"/>
  <c r="R88" i="21"/>
  <c r="V88" i="21"/>
  <c r="C88" i="21"/>
  <c r="G88" i="21"/>
  <c r="K88" i="21"/>
  <c r="O88" i="21"/>
  <c r="S88" i="21"/>
  <c r="W88" i="21"/>
  <c r="B88" i="21"/>
  <c r="D88" i="21"/>
  <c r="L88" i="21"/>
  <c r="T88" i="21"/>
  <c r="E88" i="21"/>
  <c r="M88" i="21"/>
  <c r="U88" i="21"/>
  <c r="H88" i="21"/>
  <c r="X88" i="21"/>
  <c r="P88" i="21"/>
  <c r="I88" i="21"/>
  <c r="Y88" i="21"/>
  <c r="Q88" i="21"/>
  <c r="C196" i="28"/>
  <c r="G196" i="28"/>
  <c r="K196" i="28"/>
  <c r="O196" i="28"/>
  <c r="S196" i="28"/>
  <c r="W196" i="28"/>
  <c r="D196" i="28"/>
  <c r="H196" i="28"/>
  <c r="L196" i="28"/>
  <c r="P196" i="28"/>
  <c r="T196" i="28"/>
  <c r="X196" i="28"/>
  <c r="I196" i="28"/>
  <c r="Q196" i="28"/>
  <c r="Y196" i="28"/>
  <c r="J196" i="28"/>
  <c r="R196" i="28"/>
  <c r="E196" i="28"/>
  <c r="U196" i="28"/>
  <c r="F196" i="28"/>
  <c r="V196" i="28"/>
  <c r="B196" i="28"/>
  <c r="M196" i="28"/>
  <c r="N196" i="28"/>
  <c r="F91" i="28"/>
  <c r="J91" i="28"/>
  <c r="N91" i="28"/>
  <c r="R91" i="28"/>
  <c r="V91" i="28"/>
  <c r="C91" i="28"/>
  <c r="H91" i="28"/>
  <c r="M91" i="28"/>
  <c r="S91" i="28"/>
  <c r="X91" i="28"/>
  <c r="D91" i="28"/>
  <c r="I91" i="28"/>
  <c r="O91" i="28"/>
  <c r="T91" i="28"/>
  <c r="Y91" i="28"/>
  <c r="B91" i="28"/>
  <c r="E91" i="28"/>
  <c r="P91" i="28"/>
  <c r="G91" i="28"/>
  <c r="Q91" i="28"/>
  <c r="U91" i="28"/>
  <c r="W91" i="28"/>
  <c r="K91" i="28"/>
  <c r="L91" i="28"/>
  <c r="E28" i="28"/>
  <c r="I28" i="28"/>
  <c r="M28" i="28"/>
  <c r="Q28" i="28"/>
  <c r="U28" i="28"/>
  <c r="Y28" i="28"/>
  <c r="F28" i="28"/>
  <c r="J28" i="28"/>
  <c r="N28" i="28"/>
  <c r="R28" i="28"/>
  <c r="V28" i="28"/>
  <c r="G28" i="28"/>
  <c r="O28" i="28"/>
  <c r="W28" i="28"/>
  <c r="H28" i="28"/>
  <c r="P28" i="28"/>
  <c r="X28" i="28"/>
  <c r="B28" i="28"/>
  <c r="K28" i="28"/>
  <c r="L28" i="28"/>
  <c r="C28" i="28"/>
  <c r="D28" i="28"/>
  <c r="S28" i="28"/>
  <c r="T28" i="28"/>
  <c r="A29" i="28"/>
  <c r="F264" i="28"/>
  <c r="J264" i="28"/>
  <c r="N264" i="28"/>
  <c r="R264" i="28"/>
  <c r="V264" i="28"/>
  <c r="G264" i="28"/>
  <c r="L264" i="28"/>
  <c r="Q264" i="28"/>
  <c r="W264" i="28"/>
  <c r="D264" i="28"/>
  <c r="I264" i="28"/>
  <c r="O264" i="28"/>
  <c r="T264" i="28"/>
  <c r="Y264" i="28"/>
  <c r="B264" i="28"/>
  <c r="E264" i="28"/>
  <c r="P264" i="28"/>
  <c r="H264" i="28"/>
  <c r="S264" i="28"/>
  <c r="K264" i="28"/>
  <c r="U264" i="28"/>
  <c r="C264" i="28"/>
  <c r="M264" i="28"/>
  <c r="X264" i="28"/>
  <c r="D333" i="28"/>
  <c r="H333" i="28"/>
  <c r="L333" i="28"/>
  <c r="P333" i="28"/>
  <c r="T333" i="28"/>
  <c r="X333" i="28"/>
  <c r="E333" i="28"/>
  <c r="J333" i="28"/>
  <c r="O333" i="28"/>
  <c r="U333" i="28"/>
  <c r="B333" i="28"/>
  <c r="G333" i="28"/>
  <c r="M333" i="28"/>
  <c r="R333" i="28"/>
  <c r="W333" i="28"/>
  <c r="C333" i="28"/>
  <c r="N333" i="28"/>
  <c r="Y333" i="28"/>
  <c r="F333" i="28"/>
  <c r="Q333" i="28"/>
  <c r="I333" i="28"/>
  <c r="S333" i="28"/>
  <c r="K333" i="28"/>
  <c r="V333" i="28"/>
  <c r="D227" i="21"/>
  <c r="H227" i="21"/>
  <c r="L227" i="21"/>
  <c r="P227" i="21"/>
  <c r="T227" i="21"/>
  <c r="X227" i="21"/>
  <c r="F227" i="21"/>
  <c r="J227" i="21"/>
  <c r="N227" i="21"/>
  <c r="R227" i="21"/>
  <c r="V227" i="21"/>
  <c r="C227" i="21"/>
  <c r="K227" i="21"/>
  <c r="S227" i="21"/>
  <c r="G227" i="21"/>
  <c r="O227" i="21"/>
  <c r="W227" i="21"/>
  <c r="Q227" i="21"/>
  <c r="I227" i="21"/>
  <c r="B227" i="21"/>
  <c r="U227" i="21"/>
  <c r="E227" i="21"/>
  <c r="M227" i="21"/>
  <c r="Y227" i="21"/>
  <c r="E261" i="21"/>
  <c r="I261" i="21"/>
  <c r="M261" i="21"/>
  <c r="Q261" i="21"/>
  <c r="U261" i="21"/>
  <c r="Y261" i="21"/>
  <c r="C261" i="21"/>
  <c r="G261" i="21"/>
  <c r="K261" i="21"/>
  <c r="O261" i="21"/>
  <c r="S261" i="21"/>
  <c r="W261" i="21"/>
  <c r="D261" i="21"/>
  <c r="L261" i="21"/>
  <c r="T261" i="21"/>
  <c r="H261" i="21"/>
  <c r="P261" i="21"/>
  <c r="X261" i="21"/>
  <c r="J261" i="21"/>
  <c r="B261" i="21"/>
  <c r="R261" i="21"/>
  <c r="F261" i="21"/>
  <c r="V261" i="21"/>
  <c r="N261" i="21"/>
  <c r="E298" i="28"/>
  <c r="I298" i="28"/>
  <c r="M298" i="28"/>
  <c r="Q298" i="28"/>
  <c r="U298" i="28"/>
  <c r="Y298" i="28"/>
  <c r="B298" i="28"/>
  <c r="F298" i="28"/>
  <c r="K298" i="28"/>
  <c r="P298" i="28"/>
  <c r="V298" i="28"/>
  <c r="C298" i="28"/>
  <c r="H298" i="28"/>
  <c r="N298" i="28"/>
  <c r="S298" i="28"/>
  <c r="X298" i="28"/>
  <c r="D298" i="28"/>
  <c r="O298" i="28"/>
  <c r="G298" i="28"/>
  <c r="R298" i="28"/>
  <c r="J298" i="28"/>
  <c r="T298" i="28"/>
  <c r="L298" i="28"/>
  <c r="W298" i="28"/>
  <c r="A297" i="21"/>
  <c r="A126" i="25"/>
  <c r="A265" i="28"/>
  <c r="A127" i="28"/>
  <c r="A299" i="28"/>
  <c r="A162" i="28"/>
  <c r="A92" i="28"/>
  <c r="A197" i="28"/>
  <c r="A334" i="28"/>
  <c r="A368" i="28"/>
  <c r="A57" i="28"/>
  <c r="A231" i="28"/>
  <c r="A228" i="21"/>
  <c r="A262" i="21"/>
  <c r="A193" i="21"/>
  <c r="A91" i="19"/>
  <c r="A56" i="19"/>
  <c r="A159" i="21"/>
  <c r="A20" i="19"/>
  <c r="A91" i="25"/>
  <c r="A126" i="19"/>
  <c r="A54" i="21"/>
  <c r="A19" i="25"/>
  <c r="A89" i="21"/>
  <c r="A124" i="21"/>
  <c r="A55" i="25"/>
  <c r="A21" i="21"/>
  <c r="C21" i="21" l="1"/>
  <c r="G21" i="21"/>
  <c r="K21" i="21"/>
  <c r="O21" i="21"/>
  <c r="S21" i="21"/>
  <c r="W21" i="21"/>
  <c r="D21" i="21"/>
  <c r="H21" i="21"/>
  <c r="L21" i="21"/>
  <c r="P21" i="21"/>
  <c r="T21" i="21"/>
  <c r="X21" i="21"/>
  <c r="E21" i="21"/>
  <c r="M21" i="21"/>
  <c r="U21" i="21"/>
  <c r="B21" i="21"/>
  <c r="F21" i="21"/>
  <c r="N21" i="21"/>
  <c r="V21" i="21"/>
  <c r="I21" i="21"/>
  <c r="Y21" i="21"/>
  <c r="J21" i="21"/>
  <c r="R21" i="21"/>
  <c r="Q21" i="21"/>
  <c r="F124" i="21"/>
  <c r="J124" i="21"/>
  <c r="N124" i="21"/>
  <c r="R124" i="21"/>
  <c r="V124" i="21"/>
  <c r="C124" i="21"/>
  <c r="G124" i="21"/>
  <c r="K124" i="21"/>
  <c r="O124" i="21"/>
  <c r="S124" i="21"/>
  <c r="W124" i="21"/>
  <c r="B124" i="21"/>
  <c r="D124" i="21"/>
  <c r="L124" i="21"/>
  <c r="T124" i="21"/>
  <c r="E124" i="21"/>
  <c r="M124" i="21"/>
  <c r="U124" i="21"/>
  <c r="P124" i="21"/>
  <c r="X124" i="21"/>
  <c r="Y124" i="21"/>
  <c r="Q124" i="21"/>
  <c r="H124" i="21"/>
  <c r="I124" i="21"/>
  <c r="F126" i="19"/>
  <c r="J126" i="19"/>
  <c r="N126" i="19"/>
  <c r="R126" i="19"/>
  <c r="V126" i="19"/>
  <c r="C126" i="19"/>
  <c r="G126" i="19"/>
  <c r="K126" i="19"/>
  <c r="O126" i="19"/>
  <c r="S126" i="19"/>
  <c r="W126" i="19"/>
  <c r="B126" i="19"/>
  <c r="H126" i="19"/>
  <c r="P126" i="19"/>
  <c r="X126" i="19"/>
  <c r="M126" i="19"/>
  <c r="I126" i="19"/>
  <c r="Q126" i="19"/>
  <c r="Y126" i="19"/>
  <c r="D126" i="19"/>
  <c r="L126" i="19"/>
  <c r="T126" i="19"/>
  <c r="E126" i="19"/>
  <c r="U126" i="19"/>
  <c r="C56" i="19"/>
  <c r="G56" i="19"/>
  <c r="K56" i="19"/>
  <c r="O56" i="19"/>
  <c r="S56" i="19"/>
  <c r="W56" i="19"/>
  <c r="B56" i="19"/>
  <c r="E56" i="19"/>
  <c r="I56" i="19"/>
  <c r="M56" i="19"/>
  <c r="Q56" i="19"/>
  <c r="U56" i="19"/>
  <c r="Y56" i="19"/>
  <c r="J56" i="19"/>
  <c r="N56" i="19"/>
  <c r="V56" i="19"/>
  <c r="D56" i="19"/>
  <c r="H56" i="19"/>
  <c r="L56" i="19"/>
  <c r="P56" i="19"/>
  <c r="T56" i="19"/>
  <c r="X56" i="19"/>
  <c r="F56" i="19"/>
  <c r="R56" i="19"/>
  <c r="C19" i="25"/>
  <c r="G19" i="25"/>
  <c r="K19" i="25"/>
  <c r="O19" i="25"/>
  <c r="S19" i="25"/>
  <c r="W19" i="25"/>
  <c r="D19" i="25"/>
  <c r="H19" i="25"/>
  <c r="L19" i="25"/>
  <c r="P19" i="25"/>
  <c r="T19" i="25"/>
  <c r="X19" i="25"/>
  <c r="I19" i="25"/>
  <c r="Q19" i="25"/>
  <c r="Y19" i="25"/>
  <c r="B19" i="25"/>
  <c r="E19" i="25"/>
  <c r="U19" i="25"/>
  <c r="F19" i="25"/>
  <c r="V19" i="25"/>
  <c r="J19" i="25"/>
  <c r="R19" i="25"/>
  <c r="M19" i="25"/>
  <c r="N19" i="25"/>
  <c r="C20" i="19"/>
  <c r="G20" i="19"/>
  <c r="K20" i="19"/>
  <c r="O20" i="19"/>
  <c r="S20" i="19"/>
  <c r="W20" i="19"/>
  <c r="B20" i="19"/>
  <c r="E20" i="19"/>
  <c r="M20" i="19"/>
  <c r="U20" i="19"/>
  <c r="F20" i="19"/>
  <c r="N20" i="19"/>
  <c r="D20" i="19"/>
  <c r="H20" i="19"/>
  <c r="L20" i="19"/>
  <c r="P20" i="19"/>
  <c r="T20" i="19"/>
  <c r="X20" i="19"/>
  <c r="I20" i="19"/>
  <c r="Q20" i="19"/>
  <c r="Y20" i="19"/>
  <c r="J20" i="19"/>
  <c r="R20" i="19"/>
  <c r="V20" i="19"/>
  <c r="D193" i="21"/>
  <c r="H193" i="21"/>
  <c r="L193" i="21"/>
  <c r="P193" i="21"/>
  <c r="T193" i="21"/>
  <c r="X193" i="21"/>
  <c r="E193" i="21"/>
  <c r="I193" i="21"/>
  <c r="M193" i="21"/>
  <c r="Q193" i="21"/>
  <c r="U193" i="21"/>
  <c r="Y193" i="21"/>
  <c r="J193" i="21"/>
  <c r="R193" i="21"/>
  <c r="C193" i="21"/>
  <c r="K193" i="21"/>
  <c r="S193" i="21"/>
  <c r="N193" i="21"/>
  <c r="V193" i="21"/>
  <c r="O193" i="21"/>
  <c r="B193" i="21"/>
  <c r="F193" i="21"/>
  <c r="G193" i="21"/>
  <c r="W193" i="21"/>
  <c r="F57" i="28"/>
  <c r="J57" i="28"/>
  <c r="N57" i="28"/>
  <c r="R57" i="28"/>
  <c r="V57" i="28"/>
  <c r="C57" i="28"/>
  <c r="G57" i="28"/>
  <c r="K57" i="28"/>
  <c r="O57" i="28"/>
  <c r="S57" i="28"/>
  <c r="W57" i="28"/>
  <c r="H57" i="28"/>
  <c r="P57" i="28"/>
  <c r="X57" i="28"/>
  <c r="I57" i="28"/>
  <c r="Q57" i="28"/>
  <c r="Y57" i="28"/>
  <c r="D57" i="28"/>
  <c r="T57" i="28"/>
  <c r="E57" i="28"/>
  <c r="U57" i="28"/>
  <c r="B57" i="28"/>
  <c r="L57" i="28"/>
  <c r="M57" i="28"/>
  <c r="C92" i="28"/>
  <c r="G92" i="28"/>
  <c r="K92" i="28"/>
  <c r="O92" i="28"/>
  <c r="S92" i="28"/>
  <c r="W92" i="28"/>
  <c r="F92" i="28"/>
  <c r="L92" i="28"/>
  <c r="Q92" i="28"/>
  <c r="V92" i="28"/>
  <c r="H92" i="28"/>
  <c r="M92" i="28"/>
  <c r="R92" i="28"/>
  <c r="X92" i="28"/>
  <c r="D92" i="28"/>
  <c r="N92" i="28"/>
  <c r="Y92" i="28"/>
  <c r="E92" i="28"/>
  <c r="P92" i="28"/>
  <c r="T92" i="28"/>
  <c r="U92" i="28"/>
  <c r="I92" i="28"/>
  <c r="J92" i="28"/>
  <c r="B92" i="28"/>
  <c r="C55" i="25"/>
  <c r="G55" i="25"/>
  <c r="K55" i="25"/>
  <c r="O55" i="25"/>
  <c r="S55" i="25"/>
  <c r="W55" i="25"/>
  <c r="D55" i="25"/>
  <c r="H55" i="25"/>
  <c r="L55" i="25"/>
  <c r="P55" i="25"/>
  <c r="T55" i="25"/>
  <c r="X55" i="25"/>
  <c r="I55" i="25"/>
  <c r="Q55" i="25"/>
  <c r="Y55" i="25"/>
  <c r="B55" i="25"/>
  <c r="E55" i="25"/>
  <c r="U55" i="25"/>
  <c r="F55" i="25"/>
  <c r="J55" i="25"/>
  <c r="R55" i="25"/>
  <c r="M55" i="25"/>
  <c r="N55" i="25"/>
  <c r="V55" i="25"/>
  <c r="D54" i="21"/>
  <c r="H54" i="21"/>
  <c r="L54" i="21"/>
  <c r="P54" i="21"/>
  <c r="T54" i="21"/>
  <c r="X54" i="21"/>
  <c r="E54" i="21"/>
  <c r="I54" i="21"/>
  <c r="M54" i="21"/>
  <c r="Q54" i="21"/>
  <c r="U54" i="21"/>
  <c r="Y54" i="21"/>
  <c r="J54" i="21"/>
  <c r="R54" i="21"/>
  <c r="C54" i="21"/>
  <c r="K54" i="21"/>
  <c r="S54" i="21"/>
  <c r="F54" i="21"/>
  <c r="V54" i="21"/>
  <c r="G54" i="21"/>
  <c r="W54" i="21"/>
  <c r="N54" i="21"/>
  <c r="O54" i="21"/>
  <c r="B54" i="21"/>
  <c r="E159" i="21"/>
  <c r="I159" i="21"/>
  <c r="M159" i="21"/>
  <c r="Q159" i="21"/>
  <c r="U159" i="21"/>
  <c r="Y159" i="21"/>
  <c r="B159" i="21"/>
  <c r="F159" i="21"/>
  <c r="J159" i="21"/>
  <c r="N159" i="21"/>
  <c r="R159" i="21"/>
  <c r="V159" i="21"/>
  <c r="C159" i="21"/>
  <c r="K159" i="21"/>
  <c r="S159" i="21"/>
  <c r="D159" i="21"/>
  <c r="L159" i="21"/>
  <c r="T159" i="21"/>
  <c r="O159" i="21"/>
  <c r="W159" i="21"/>
  <c r="H159" i="21"/>
  <c r="P159" i="21"/>
  <c r="G159" i="21"/>
  <c r="X159" i="21"/>
  <c r="E162" i="28"/>
  <c r="I162" i="28"/>
  <c r="M162" i="28"/>
  <c r="Q162" i="28"/>
  <c r="U162" i="28"/>
  <c r="Y162" i="28"/>
  <c r="F162" i="28"/>
  <c r="J162" i="28"/>
  <c r="N162" i="28"/>
  <c r="R162" i="28"/>
  <c r="V162" i="28"/>
  <c r="G162" i="28"/>
  <c r="O162" i="28"/>
  <c r="W162" i="28"/>
  <c r="B162" i="28"/>
  <c r="H162" i="28"/>
  <c r="P162" i="28"/>
  <c r="X162" i="28"/>
  <c r="K162" i="28"/>
  <c r="L162" i="28"/>
  <c r="C162" i="28"/>
  <c r="D162" i="28"/>
  <c r="S162" i="28"/>
  <c r="T162" i="28"/>
  <c r="D126" i="25"/>
  <c r="H126" i="25"/>
  <c r="L126" i="25"/>
  <c r="P126" i="25"/>
  <c r="T126" i="25"/>
  <c r="X126" i="25"/>
  <c r="E126" i="25"/>
  <c r="I126" i="25"/>
  <c r="M126" i="25"/>
  <c r="Q126" i="25"/>
  <c r="U126" i="25"/>
  <c r="Y126" i="25"/>
  <c r="F126" i="25"/>
  <c r="N126" i="25"/>
  <c r="V126" i="25"/>
  <c r="G126" i="25"/>
  <c r="O126" i="25"/>
  <c r="W126" i="25"/>
  <c r="B126" i="25"/>
  <c r="J126" i="25"/>
  <c r="S126" i="25"/>
  <c r="K126" i="25"/>
  <c r="R126" i="25"/>
  <c r="C126" i="25"/>
  <c r="C89" i="21"/>
  <c r="G89" i="21"/>
  <c r="K89" i="21"/>
  <c r="O89" i="21"/>
  <c r="S89" i="21"/>
  <c r="W89" i="21"/>
  <c r="D89" i="21"/>
  <c r="H89" i="21"/>
  <c r="L89" i="21"/>
  <c r="P89" i="21"/>
  <c r="T89" i="21"/>
  <c r="X89" i="21"/>
  <c r="E89" i="21"/>
  <c r="M89" i="21"/>
  <c r="U89" i="21"/>
  <c r="B89" i="21"/>
  <c r="F89" i="21"/>
  <c r="N89" i="21"/>
  <c r="V89" i="21"/>
  <c r="Q89" i="21"/>
  <c r="J89" i="21"/>
  <c r="R89" i="21"/>
  <c r="I89" i="21"/>
  <c r="Y89" i="21"/>
  <c r="E91" i="25"/>
  <c r="I91" i="25"/>
  <c r="M91" i="25"/>
  <c r="Q91" i="25"/>
  <c r="U91" i="25"/>
  <c r="Y91" i="25"/>
  <c r="F91" i="25"/>
  <c r="J91" i="25"/>
  <c r="N91" i="25"/>
  <c r="R91" i="25"/>
  <c r="V91" i="25"/>
  <c r="G91" i="25"/>
  <c r="O91" i="25"/>
  <c r="W91" i="25"/>
  <c r="H91" i="25"/>
  <c r="P91" i="25"/>
  <c r="X91" i="25"/>
  <c r="K91" i="25"/>
  <c r="B91" i="25"/>
  <c r="C91" i="25"/>
  <c r="D91" i="25"/>
  <c r="L91" i="25"/>
  <c r="S91" i="25"/>
  <c r="T91" i="25"/>
  <c r="F91" i="19"/>
  <c r="J91" i="19"/>
  <c r="N91" i="19"/>
  <c r="R91" i="19"/>
  <c r="V91" i="19"/>
  <c r="D91" i="19"/>
  <c r="L91" i="19"/>
  <c r="T91" i="19"/>
  <c r="C91" i="19"/>
  <c r="G91" i="19"/>
  <c r="K91" i="19"/>
  <c r="O91" i="19"/>
  <c r="S91" i="19"/>
  <c r="W91" i="19"/>
  <c r="H91" i="19"/>
  <c r="P91" i="19"/>
  <c r="X91" i="19"/>
  <c r="E91" i="19"/>
  <c r="I91" i="19"/>
  <c r="M91" i="19"/>
  <c r="Q91" i="19"/>
  <c r="U91" i="19"/>
  <c r="Y91" i="19"/>
  <c r="B91" i="19"/>
  <c r="C231" i="28"/>
  <c r="G231" i="28"/>
  <c r="K231" i="28"/>
  <c r="O231" i="28"/>
  <c r="S231" i="28"/>
  <c r="W231" i="28"/>
  <c r="D231" i="28"/>
  <c r="H231" i="28"/>
  <c r="L231" i="28"/>
  <c r="P231" i="28"/>
  <c r="T231" i="28"/>
  <c r="X231" i="28"/>
  <c r="I231" i="28"/>
  <c r="Q231" i="28"/>
  <c r="Y231" i="28"/>
  <c r="J231" i="28"/>
  <c r="R231" i="28"/>
  <c r="M231" i="28"/>
  <c r="B231" i="28"/>
  <c r="N231" i="28"/>
  <c r="U231" i="28"/>
  <c r="V231" i="28"/>
  <c r="E231" i="28"/>
  <c r="F231" i="28"/>
  <c r="D197" i="28"/>
  <c r="H197" i="28"/>
  <c r="L197" i="28"/>
  <c r="P197" i="28"/>
  <c r="T197" i="28"/>
  <c r="X197" i="28"/>
  <c r="E197" i="28"/>
  <c r="I197" i="28"/>
  <c r="M197" i="28"/>
  <c r="Q197" i="28"/>
  <c r="U197" i="28"/>
  <c r="Y197" i="28"/>
  <c r="J197" i="28"/>
  <c r="R197" i="28"/>
  <c r="C197" i="28"/>
  <c r="K197" i="28"/>
  <c r="S197" i="28"/>
  <c r="N197" i="28"/>
  <c r="B197" i="28"/>
  <c r="O197" i="28"/>
  <c r="F197" i="28"/>
  <c r="G197" i="28"/>
  <c r="V197" i="28"/>
  <c r="W197" i="28"/>
  <c r="C127" i="28"/>
  <c r="G127" i="28"/>
  <c r="K127" i="28"/>
  <c r="O127" i="28"/>
  <c r="S127" i="28"/>
  <c r="W127" i="28"/>
  <c r="D127" i="28"/>
  <c r="I127" i="28"/>
  <c r="N127" i="28"/>
  <c r="T127" i="28"/>
  <c r="Y127" i="28"/>
  <c r="B127" i="28"/>
  <c r="E127" i="28"/>
  <c r="J127" i="28"/>
  <c r="P127" i="28"/>
  <c r="U127" i="28"/>
  <c r="L127" i="28"/>
  <c r="V127" i="28"/>
  <c r="M127" i="28"/>
  <c r="X127" i="28"/>
  <c r="F127" i="28"/>
  <c r="H127" i="28"/>
  <c r="Q127" i="28"/>
  <c r="R127" i="28"/>
  <c r="F29" i="28"/>
  <c r="J29" i="28"/>
  <c r="N29" i="28"/>
  <c r="R29" i="28"/>
  <c r="V29" i="28"/>
  <c r="C29" i="28"/>
  <c r="G29" i="28"/>
  <c r="K29" i="28"/>
  <c r="O29" i="28"/>
  <c r="S29" i="28"/>
  <c r="W29" i="28"/>
  <c r="H29" i="28"/>
  <c r="P29" i="28"/>
  <c r="X29" i="28"/>
  <c r="I29" i="28"/>
  <c r="Q29" i="28"/>
  <c r="Y29" i="28"/>
  <c r="D29" i="28"/>
  <c r="T29" i="28"/>
  <c r="B29" i="28"/>
  <c r="E29" i="28"/>
  <c r="U29" i="28"/>
  <c r="L29" i="28"/>
  <c r="M29" i="28"/>
  <c r="A30" i="28"/>
  <c r="C265" i="28"/>
  <c r="G265" i="28"/>
  <c r="K265" i="28"/>
  <c r="O265" i="28"/>
  <c r="S265" i="28"/>
  <c r="W265" i="28"/>
  <c r="E265" i="28"/>
  <c r="J265" i="28"/>
  <c r="P265" i="28"/>
  <c r="U265" i="28"/>
  <c r="H265" i="28"/>
  <c r="M265" i="28"/>
  <c r="R265" i="28"/>
  <c r="X265" i="28"/>
  <c r="D265" i="28"/>
  <c r="N265" i="28"/>
  <c r="Y265" i="28"/>
  <c r="Q265" i="28"/>
  <c r="I265" i="28"/>
  <c r="T265" i="28"/>
  <c r="B265" i="28"/>
  <c r="L265" i="28"/>
  <c r="V265" i="28"/>
  <c r="F265" i="28"/>
  <c r="F262" i="21"/>
  <c r="J262" i="21"/>
  <c r="D262" i="21"/>
  <c r="H262" i="21"/>
  <c r="L262" i="21"/>
  <c r="P262" i="21"/>
  <c r="T262" i="21"/>
  <c r="X262" i="21"/>
  <c r="E262" i="21"/>
  <c r="M262" i="21"/>
  <c r="R262" i="21"/>
  <c r="W262" i="21"/>
  <c r="I262" i="21"/>
  <c r="O262" i="21"/>
  <c r="U262" i="21"/>
  <c r="C262" i="21"/>
  <c r="Q262" i="21"/>
  <c r="K262" i="21"/>
  <c r="V262" i="21"/>
  <c r="N262" i="21"/>
  <c r="S262" i="21"/>
  <c r="G262" i="21"/>
  <c r="Y262" i="21"/>
  <c r="B262" i="21"/>
  <c r="D368" i="28"/>
  <c r="H368" i="28"/>
  <c r="L368" i="28"/>
  <c r="P368" i="28"/>
  <c r="T368" i="28"/>
  <c r="X368" i="28"/>
  <c r="G368" i="28"/>
  <c r="M368" i="28"/>
  <c r="R368" i="28"/>
  <c r="W368" i="28"/>
  <c r="E368" i="28"/>
  <c r="J368" i="28"/>
  <c r="O368" i="28"/>
  <c r="U368" i="28"/>
  <c r="B368" i="28"/>
  <c r="K368" i="28"/>
  <c r="V368" i="28"/>
  <c r="C368" i="28"/>
  <c r="N368" i="28"/>
  <c r="Y368" i="28"/>
  <c r="F368" i="28"/>
  <c r="Q368" i="28"/>
  <c r="I368" i="28"/>
  <c r="S368" i="28"/>
  <c r="E228" i="21"/>
  <c r="I228" i="21"/>
  <c r="M228" i="21"/>
  <c r="Q228" i="21"/>
  <c r="U228" i="21"/>
  <c r="Y228" i="21"/>
  <c r="C228" i="21"/>
  <c r="G228" i="21"/>
  <c r="K228" i="21"/>
  <c r="O228" i="21"/>
  <c r="S228" i="21"/>
  <c r="W228" i="21"/>
  <c r="B228" i="21"/>
  <c r="D228" i="21"/>
  <c r="L228" i="21"/>
  <c r="T228" i="21"/>
  <c r="H228" i="21"/>
  <c r="P228" i="21"/>
  <c r="X228" i="21"/>
  <c r="J228" i="21"/>
  <c r="F228" i="21"/>
  <c r="R228" i="21"/>
  <c r="V228" i="21"/>
  <c r="N228" i="21"/>
  <c r="E334" i="28"/>
  <c r="I334" i="28"/>
  <c r="M334" i="28"/>
  <c r="Q334" i="28"/>
  <c r="U334" i="28"/>
  <c r="Y334" i="28"/>
  <c r="B334" i="28"/>
  <c r="C334" i="28"/>
  <c r="H334" i="28"/>
  <c r="N334" i="28"/>
  <c r="S334" i="28"/>
  <c r="X334" i="28"/>
  <c r="F334" i="28"/>
  <c r="K334" i="28"/>
  <c r="P334" i="28"/>
  <c r="V334" i="28"/>
  <c r="L334" i="28"/>
  <c r="W334" i="28"/>
  <c r="D334" i="28"/>
  <c r="O334" i="28"/>
  <c r="G334" i="28"/>
  <c r="R334" i="28"/>
  <c r="J334" i="28"/>
  <c r="T334" i="28"/>
  <c r="F299" i="28"/>
  <c r="J299" i="28"/>
  <c r="N299" i="28"/>
  <c r="R299" i="28"/>
  <c r="V299" i="28"/>
  <c r="D299" i="28"/>
  <c r="I299" i="28"/>
  <c r="O299" i="28"/>
  <c r="T299" i="28"/>
  <c r="Y299" i="28"/>
  <c r="B299" i="28"/>
  <c r="G299" i="28"/>
  <c r="L299" i="28"/>
  <c r="Q299" i="28"/>
  <c r="W299" i="28"/>
  <c r="C299" i="28"/>
  <c r="M299" i="28"/>
  <c r="X299" i="28"/>
  <c r="E299" i="28"/>
  <c r="P299" i="28"/>
  <c r="H299" i="28"/>
  <c r="S299" i="28"/>
  <c r="K299" i="28"/>
  <c r="U299" i="28"/>
  <c r="E297" i="21"/>
  <c r="I297" i="21"/>
  <c r="M297" i="21"/>
  <c r="Q297" i="21"/>
  <c r="U297" i="21"/>
  <c r="Y297" i="21"/>
  <c r="D297" i="21"/>
  <c r="J297" i="21"/>
  <c r="O297" i="21"/>
  <c r="T297" i="21"/>
  <c r="G297" i="21"/>
  <c r="L297" i="21"/>
  <c r="R297" i="21"/>
  <c r="W297" i="21"/>
  <c r="H297" i="21"/>
  <c r="S297" i="21"/>
  <c r="C297" i="21"/>
  <c r="N297" i="21"/>
  <c r="X297" i="21"/>
  <c r="F297" i="21"/>
  <c r="P297" i="21"/>
  <c r="B297" i="21"/>
  <c r="V297" i="21"/>
  <c r="K297" i="21"/>
  <c r="A332" i="21"/>
  <c r="A298" i="21"/>
  <c r="A127" i="25"/>
  <c r="A232" i="28"/>
  <c r="A266" i="28"/>
  <c r="A93" i="28"/>
  <c r="A403" i="28"/>
  <c r="A369" i="28"/>
  <c r="A300" i="28"/>
  <c r="A128" i="28"/>
  <c r="A58" i="28"/>
  <c r="A335" i="28"/>
  <c r="A198" i="28"/>
  <c r="A163" i="28"/>
  <c r="A263" i="21"/>
  <c r="A229" i="21"/>
  <c r="A194" i="21"/>
  <c r="A92" i="19"/>
  <c r="A57" i="19"/>
  <c r="A55" i="21"/>
  <c r="A92" i="25"/>
  <c r="A56" i="25"/>
  <c r="A21" i="19"/>
  <c r="A22" i="21"/>
  <c r="A125" i="21"/>
  <c r="A90" i="21"/>
  <c r="A20" i="25"/>
  <c r="A127" i="19"/>
  <c r="A160" i="21"/>
  <c r="F160" i="21" l="1"/>
  <c r="J160" i="21"/>
  <c r="N160" i="21"/>
  <c r="R160" i="21"/>
  <c r="V160" i="21"/>
  <c r="C160" i="21"/>
  <c r="G160" i="21"/>
  <c r="K160" i="21"/>
  <c r="O160" i="21"/>
  <c r="S160" i="21"/>
  <c r="W160" i="21"/>
  <c r="B160" i="21"/>
  <c r="D160" i="21"/>
  <c r="L160" i="21"/>
  <c r="T160" i="21"/>
  <c r="E160" i="21"/>
  <c r="M160" i="21"/>
  <c r="U160" i="21"/>
  <c r="H160" i="21"/>
  <c r="X160" i="21"/>
  <c r="Q160" i="21"/>
  <c r="I160" i="21"/>
  <c r="Y160" i="21"/>
  <c r="P160" i="21"/>
  <c r="D22" i="21"/>
  <c r="H22" i="21"/>
  <c r="L22" i="21"/>
  <c r="P22" i="21"/>
  <c r="T22" i="21"/>
  <c r="X22" i="21"/>
  <c r="E22" i="21"/>
  <c r="I22" i="21"/>
  <c r="M22" i="21"/>
  <c r="Q22" i="21"/>
  <c r="U22" i="21"/>
  <c r="Y22" i="21"/>
  <c r="F22" i="21"/>
  <c r="N22" i="21"/>
  <c r="V22" i="21"/>
  <c r="G22" i="21"/>
  <c r="O22" i="21"/>
  <c r="W22" i="21"/>
  <c r="B22" i="21"/>
  <c r="R22" i="21"/>
  <c r="C22" i="21"/>
  <c r="S22" i="21"/>
  <c r="J22" i="21"/>
  <c r="K22" i="21"/>
  <c r="D232" i="28"/>
  <c r="H232" i="28"/>
  <c r="L232" i="28"/>
  <c r="P232" i="28"/>
  <c r="T232" i="28"/>
  <c r="X232" i="28"/>
  <c r="E232" i="28"/>
  <c r="I232" i="28"/>
  <c r="M232" i="28"/>
  <c r="Q232" i="28"/>
  <c r="U232" i="28"/>
  <c r="Y232" i="28"/>
  <c r="J232" i="28"/>
  <c r="R232" i="28"/>
  <c r="C232" i="28"/>
  <c r="K232" i="28"/>
  <c r="S232" i="28"/>
  <c r="F232" i="28"/>
  <c r="V232" i="28"/>
  <c r="G232" i="28"/>
  <c r="W232" i="28"/>
  <c r="B232" i="28"/>
  <c r="N232" i="28"/>
  <c r="O232" i="28"/>
  <c r="D20" i="25"/>
  <c r="H20" i="25"/>
  <c r="L20" i="25"/>
  <c r="P20" i="25"/>
  <c r="T20" i="25"/>
  <c r="X20" i="25"/>
  <c r="E20" i="25"/>
  <c r="I20" i="25"/>
  <c r="M20" i="25"/>
  <c r="Q20" i="25"/>
  <c r="U20" i="25"/>
  <c r="Y20" i="25"/>
  <c r="J20" i="25"/>
  <c r="R20" i="25"/>
  <c r="N20" i="25"/>
  <c r="O20" i="25"/>
  <c r="C20" i="25"/>
  <c r="K20" i="25"/>
  <c r="S20" i="25"/>
  <c r="B20" i="25"/>
  <c r="F20" i="25"/>
  <c r="V20" i="25"/>
  <c r="G20" i="25"/>
  <c r="W20" i="25"/>
  <c r="C58" i="28"/>
  <c r="G58" i="28"/>
  <c r="K58" i="28"/>
  <c r="O58" i="28"/>
  <c r="S58" i="28"/>
  <c r="W58" i="28"/>
  <c r="B58" i="28"/>
  <c r="D58" i="28"/>
  <c r="H58" i="28"/>
  <c r="L58" i="28"/>
  <c r="P58" i="28"/>
  <c r="T58" i="28"/>
  <c r="X58" i="28"/>
  <c r="I58" i="28"/>
  <c r="Q58" i="28"/>
  <c r="Y58" i="28"/>
  <c r="J58" i="28"/>
  <c r="R58" i="28"/>
  <c r="M58" i="28"/>
  <c r="N58" i="28"/>
  <c r="U58" i="28"/>
  <c r="V58" i="28"/>
  <c r="E58" i="28"/>
  <c r="F58" i="28"/>
  <c r="F92" i="25"/>
  <c r="J92" i="25"/>
  <c r="N92" i="25"/>
  <c r="R92" i="25"/>
  <c r="V92" i="25"/>
  <c r="C92" i="25"/>
  <c r="G92" i="25"/>
  <c r="K92" i="25"/>
  <c r="O92" i="25"/>
  <c r="S92" i="25"/>
  <c r="W92" i="25"/>
  <c r="H92" i="25"/>
  <c r="P92" i="25"/>
  <c r="X92" i="25"/>
  <c r="I92" i="25"/>
  <c r="Q92" i="25"/>
  <c r="Y92" i="25"/>
  <c r="D92" i="25"/>
  <c r="T92" i="25"/>
  <c r="L92" i="25"/>
  <c r="M92" i="25"/>
  <c r="E92" i="25"/>
  <c r="U92" i="25"/>
  <c r="B92" i="25"/>
  <c r="E194" i="21"/>
  <c r="I194" i="21"/>
  <c r="M194" i="21"/>
  <c r="Q194" i="21"/>
  <c r="U194" i="21"/>
  <c r="Y194" i="21"/>
  <c r="B194" i="21"/>
  <c r="F194" i="21"/>
  <c r="J194" i="21"/>
  <c r="N194" i="21"/>
  <c r="R194" i="21"/>
  <c r="V194" i="21"/>
  <c r="C194" i="21"/>
  <c r="K194" i="21"/>
  <c r="S194" i="21"/>
  <c r="D194" i="21"/>
  <c r="L194" i="21"/>
  <c r="T194" i="21"/>
  <c r="G194" i="21"/>
  <c r="W194" i="21"/>
  <c r="P194" i="21"/>
  <c r="H194" i="21"/>
  <c r="X194" i="21"/>
  <c r="O194" i="21"/>
  <c r="E198" i="28"/>
  <c r="I198" i="28"/>
  <c r="M198" i="28"/>
  <c r="Q198" i="28"/>
  <c r="U198" i="28"/>
  <c r="Y198" i="28"/>
  <c r="F198" i="28"/>
  <c r="J198" i="28"/>
  <c r="N198" i="28"/>
  <c r="R198" i="28"/>
  <c r="V198" i="28"/>
  <c r="C198" i="28"/>
  <c r="K198" i="28"/>
  <c r="S198" i="28"/>
  <c r="D198" i="28"/>
  <c r="L198" i="28"/>
  <c r="T198" i="28"/>
  <c r="B198" i="28"/>
  <c r="G198" i="28"/>
  <c r="W198" i="28"/>
  <c r="H198" i="28"/>
  <c r="X198" i="28"/>
  <c r="O198" i="28"/>
  <c r="P198" i="28"/>
  <c r="C127" i="19"/>
  <c r="G127" i="19"/>
  <c r="K127" i="19"/>
  <c r="O127" i="19"/>
  <c r="S127" i="19"/>
  <c r="W127" i="19"/>
  <c r="D127" i="19"/>
  <c r="H127" i="19"/>
  <c r="L127" i="19"/>
  <c r="P127" i="19"/>
  <c r="T127" i="19"/>
  <c r="X127" i="19"/>
  <c r="I127" i="19"/>
  <c r="Q127" i="19"/>
  <c r="Y127" i="19"/>
  <c r="B127" i="19"/>
  <c r="N127" i="19"/>
  <c r="J127" i="19"/>
  <c r="R127" i="19"/>
  <c r="E127" i="19"/>
  <c r="M127" i="19"/>
  <c r="U127" i="19"/>
  <c r="F127" i="19"/>
  <c r="V127" i="19"/>
  <c r="E55" i="21"/>
  <c r="I55" i="21"/>
  <c r="M55" i="21"/>
  <c r="Q55" i="21"/>
  <c r="U55" i="21"/>
  <c r="Y55" i="21"/>
  <c r="F55" i="21"/>
  <c r="J55" i="21"/>
  <c r="N55" i="21"/>
  <c r="R55" i="21"/>
  <c r="V55" i="21"/>
  <c r="C55" i="21"/>
  <c r="K55" i="21"/>
  <c r="S55" i="21"/>
  <c r="B55" i="21"/>
  <c r="D55" i="21"/>
  <c r="L55" i="21"/>
  <c r="T55" i="21"/>
  <c r="O55" i="21"/>
  <c r="P55" i="21"/>
  <c r="G55" i="21"/>
  <c r="X55" i="21"/>
  <c r="H55" i="21"/>
  <c r="W55" i="21"/>
  <c r="C30" i="28"/>
  <c r="G30" i="28"/>
  <c r="K30" i="28"/>
  <c r="O30" i="28"/>
  <c r="S30" i="28"/>
  <c r="W30" i="28"/>
  <c r="D30" i="28"/>
  <c r="H30" i="28"/>
  <c r="L30" i="28"/>
  <c r="P30" i="28"/>
  <c r="T30" i="28"/>
  <c r="X30" i="28"/>
  <c r="I30" i="28"/>
  <c r="Q30" i="28"/>
  <c r="Y30" i="28"/>
  <c r="J30" i="28"/>
  <c r="R30" i="28"/>
  <c r="M30" i="28"/>
  <c r="N30" i="28"/>
  <c r="B30" i="28"/>
  <c r="U30" i="28"/>
  <c r="V30" i="28"/>
  <c r="E30" i="28"/>
  <c r="F30" i="28"/>
  <c r="D21" i="19"/>
  <c r="H21" i="19"/>
  <c r="L21" i="19"/>
  <c r="P21" i="19"/>
  <c r="T21" i="19"/>
  <c r="X21" i="19"/>
  <c r="F21" i="19"/>
  <c r="R21" i="19"/>
  <c r="C21" i="19"/>
  <c r="K21" i="19"/>
  <c r="S21" i="19"/>
  <c r="E21" i="19"/>
  <c r="I21" i="19"/>
  <c r="M21" i="19"/>
  <c r="Q21" i="19"/>
  <c r="U21" i="19"/>
  <c r="Y21" i="19"/>
  <c r="B21" i="19"/>
  <c r="J21" i="19"/>
  <c r="N21" i="19"/>
  <c r="V21" i="19"/>
  <c r="G21" i="19"/>
  <c r="O21" i="19"/>
  <c r="W21" i="19"/>
  <c r="D57" i="19"/>
  <c r="H57" i="19"/>
  <c r="L57" i="19"/>
  <c r="P57" i="19"/>
  <c r="T57" i="19"/>
  <c r="X57" i="19"/>
  <c r="J57" i="19"/>
  <c r="N57" i="19"/>
  <c r="R57" i="19"/>
  <c r="G57" i="19"/>
  <c r="O57" i="19"/>
  <c r="W57" i="19"/>
  <c r="E57" i="19"/>
  <c r="I57" i="19"/>
  <c r="M57" i="19"/>
  <c r="Q57" i="19"/>
  <c r="U57" i="19"/>
  <c r="Y57" i="19"/>
  <c r="B57" i="19"/>
  <c r="F57" i="19"/>
  <c r="V57" i="19"/>
  <c r="C57" i="19"/>
  <c r="K57" i="19"/>
  <c r="S57" i="19"/>
  <c r="E127" i="25"/>
  <c r="I127" i="25"/>
  <c r="M127" i="25"/>
  <c r="Q127" i="25"/>
  <c r="U127" i="25"/>
  <c r="Y127" i="25"/>
  <c r="B127" i="25"/>
  <c r="F127" i="25"/>
  <c r="J127" i="25"/>
  <c r="N127" i="25"/>
  <c r="R127" i="25"/>
  <c r="V127" i="25"/>
  <c r="G127" i="25"/>
  <c r="O127" i="25"/>
  <c r="W127" i="25"/>
  <c r="H127" i="25"/>
  <c r="P127" i="25"/>
  <c r="X127" i="25"/>
  <c r="C127" i="25"/>
  <c r="S127" i="25"/>
  <c r="D127" i="25"/>
  <c r="T127" i="25"/>
  <c r="K127" i="25"/>
  <c r="L127" i="25"/>
  <c r="D90" i="21"/>
  <c r="H90" i="21"/>
  <c r="L90" i="21"/>
  <c r="P90" i="21"/>
  <c r="T90" i="21"/>
  <c r="X90" i="21"/>
  <c r="E90" i="21"/>
  <c r="I90" i="21"/>
  <c r="M90" i="21"/>
  <c r="Q90" i="21"/>
  <c r="U90" i="21"/>
  <c r="Y90" i="21"/>
  <c r="F90" i="21"/>
  <c r="N90" i="21"/>
  <c r="V90" i="21"/>
  <c r="G90" i="21"/>
  <c r="O90" i="21"/>
  <c r="W90" i="21"/>
  <c r="B90" i="21"/>
  <c r="J90" i="21"/>
  <c r="R90" i="21"/>
  <c r="S90" i="21"/>
  <c r="K90" i="21"/>
  <c r="C90" i="21"/>
  <c r="D56" i="25"/>
  <c r="H56" i="25"/>
  <c r="L56" i="25"/>
  <c r="P56" i="25"/>
  <c r="T56" i="25"/>
  <c r="X56" i="25"/>
  <c r="E56" i="25"/>
  <c r="I56" i="25"/>
  <c r="M56" i="25"/>
  <c r="Q56" i="25"/>
  <c r="U56" i="25"/>
  <c r="Y56" i="25"/>
  <c r="J56" i="25"/>
  <c r="R56" i="25"/>
  <c r="N56" i="25"/>
  <c r="G56" i="25"/>
  <c r="W56" i="25"/>
  <c r="C56" i="25"/>
  <c r="K56" i="25"/>
  <c r="S56" i="25"/>
  <c r="B56" i="25"/>
  <c r="F56" i="25"/>
  <c r="V56" i="25"/>
  <c r="O56" i="25"/>
  <c r="C92" i="19"/>
  <c r="G92" i="19"/>
  <c r="K92" i="19"/>
  <c r="O92" i="19"/>
  <c r="S92" i="19"/>
  <c r="W92" i="19"/>
  <c r="B92" i="19"/>
  <c r="E92" i="19"/>
  <c r="M92" i="19"/>
  <c r="U92" i="19"/>
  <c r="D92" i="19"/>
  <c r="H92" i="19"/>
  <c r="L92" i="19"/>
  <c r="P92" i="19"/>
  <c r="T92" i="19"/>
  <c r="X92" i="19"/>
  <c r="I92" i="19"/>
  <c r="Q92" i="19"/>
  <c r="Y92" i="19"/>
  <c r="F92" i="19"/>
  <c r="J92" i="19"/>
  <c r="N92" i="19"/>
  <c r="R92" i="19"/>
  <c r="V92" i="19"/>
  <c r="F163" i="28"/>
  <c r="J163" i="28"/>
  <c r="N163" i="28"/>
  <c r="R163" i="28"/>
  <c r="V163" i="28"/>
  <c r="C163" i="28"/>
  <c r="G163" i="28"/>
  <c r="K163" i="28"/>
  <c r="O163" i="28"/>
  <c r="S163" i="28"/>
  <c r="W163" i="28"/>
  <c r="H163" i="28"/>
  <c r="P163" i="28"/>
  <c r="X163" i="28"/>
  <c r="I163" i="28"/>
  <c r="Q163" i="28"/>
  <c r="Y163" i="28"/>
  <c r="B163" i="28"/>
  <c r="D163" i="28"/>
  <c r="T163" i="28"/>
  <c r="E163" i="28"/>
  <c r="U163" i="28"/>
  <c r="L163" i="28"/>
  <c r="M163" i="28"/>
  <c r="D128" i="28"/>
  <c r="H128" i="28"/>
  <c r="L128" i="28"/>
  <c r="P128" i="28"/>
  <c r="G128" i="28"/>
  <c r="M128" i="28"/>
  <c r="R128" i="28"/>
  <c r="V128" i="28"/>
  <c r="C128" i="28"/>
  <c r="I128" i="28"/>
  <c r="N128" i="28"/>
  <c r="S128" i="28"/>
  <c r="W128" i="28"/>
  <c r="B128" i="28"/>
  <c r="J128" i="28"/>
  <c r="T128" i="28"/>
  <c r="K128" i="28"/>
  <c r="U128" i="28"/>
  <c r="E128" i="28"/>
  <c r="X128" i="28"/>
  <c r="F128" i="28"/>
  <c r="Y128" i="28"/>
  <c r="O128" i="28"/>
  <c r="Q128" i="28"/>
  <c r="D93" i="28"/>
  <c r="H93" i="28"/>
  <c r="L93" i="28"/>
  <c r="P93" i="28"/>
  <c r="T93" i="28"/>
  <c r="X93" i="28"/>
  <c r="E93" i="28"/>
  <c r="J93" i="28"/>
  <c r="O93" i="28"/>
  <c r="U93" i="28"/>
  <c r="F93" i="28"/>
  <c r="K93" i="28"/>
  <c r="Q93" i="28"/>
  <c r="V93" i="28"/>
  <c r="M93" i="28"/>
  <c r="W93" i="28"/>
  <c r="C93" i="28"/>
  <c r="N93" i="28"/>
  <c r="Y93" i="28"/>
  <c r="R93" i="28"/>
  <c r="S93" i="28"/>
  <c r="I93" i="28"/>
  <c r="B93" i="28"/>
  <c r="G93" i="28"/>
  <c r="C125" i="21"/>
  <c r="G125" i="21"/>
  <c r="K125" i="21"/>
  <c r="O125" i="21"/>
  <c r="S125" i="21"/>
  <c r="W125" i="21"/>
  <c r="D125" i="21"/>
  <c r="H125" i="21"/>
  <c r="L125" i="21"/>
  <c r="P125" i="21"/>
  <c r="T125" i="21"/>
  <c r="X125" i="21"/>
  <c r="E125" i="21"/>
  <c r="M125" i="21"/>
  <c r="U125" i="21"/>
  <c r="B125" i="21"/>
  <c r="F125" i="21"/>
  <c r="N125" i="21"/>
  <c r="V125" i="21"/>
  <c r="I125" i="21"/>
  <c r="Y125" i="21"/>
  <c r="J125" i="21"/>
  <c r="Q125" i="21"/>
  <c r="R125" i="21"/>
  <c r="A31" i="28"/>
  <c r="C300" i="28"/>
  <c r="G300" i="28"/>
  <c r="K300" i="28"/>
  <c r="O300" i="28"/>
  <c r="S300" i="28"/>
  <c r="W300" i="28"/>
  <c r="H300" i="28"/>
  <c r="M300" i="28"/>
  <c r="R300" i="28"/>
  <c r="X300" i="28"/>
  <c r="E300" i="28"/>
  <c r="J300" i="28"/>
  <c r="P300" i="28"/>
  <c r="U300" i="28"/>
  <c r="L300" i="28"/>
  <c r="V300" i="28"/>
  <c r="D300" i="28"/>
  <c r="N300" i="28"/>
  <c r="Y300" i="28"/>
  <c r="F300" i="28"/>
  <c r="Q300" i="28"/>
  <c r="I300" i="28"/>
  <c r="T300" i="28"/>
  <c r="B300" i="28"/>
  <c r="D266" i="28"/>
  <c r="H266" i="28"/>
  <c r="L266" i="28"/>
  <c r="P266" i="28"/>
  <c r="T266" i="28"/>
  <c r="X266" i="28"/>
  <c r="C266" i="28"/>
  <c r="I266" i="28"/>
  <c r="N266" i="28"/>
  <c r="S266" i="28"/>
  <c r="Y266" i="28"/>
  <c r="B266" i="28"/>
  <c r="F266" i="28"/>
  <c r="K266" i="28"/>
  <c r="Q266" i="28"/>
  <c r="V266" i="28"/>
  <c r="M266" i="28"/>
  <c r="W266" i="28"/>
  <c r="O266" i="28"/>
  <c r="G266" i="28"/>
  <c r="R266" i="28"/>
  <c r="J266" i="28"/>
  <c r="U266" i="28"/>
  <c r="E266" i="28"/>
  <c r="F229" i="21"/>
  <c r="J229" i="21"/>
  <c r="N229" i="21"/>
  <c r="R229" i="21"/>
  <c r="V229" i="21"/>
  <c r="D229" i="21"/>
  <c r="H229" i="21"/>
  <c r="L229" i="21"/>
  <c r="P229" i="21"/>
  <c r="T229" i="21"/>
  <c r="X229" i="21"/>
  <c r="E229" i="21"/>
  <c r="M229" i="21"/>
  <c r="U229" i="21"/>
  <c r="I229" i="21"/>
  <c r="Q229" i="21"/>
  <c r="Y229" i="21"/>
  <c r="B229" i="21"/>
  <c r="C229" i="21"/>
  <c r="S229" i="21"/>
  <c r="G229" i="21"/>
  <c r="O229" i="21"/>
  <c r="K229" i="21"/>
  <c r="W229" i="21"/>
  <c r="F335" i="28"/>
  <c r="J335" i="28"/>
  <c r="N335" i="28"/>
  <c r="R335" i="28"/>
  <c r="V335" i="28"/>
  <c r="G335" i="28"/>
  <c r="L335" i="28"/>
  <c r="Q335" i="28"/>
  <c r="W335" i="28"/>
  <c r="D335" i="28"/>
  <c r="I335" i="28"/>
  <c r="O335" i="28"/>
  <c r="T335" i="28"/>
  <c r="Y335" i="28"/>
  <c r="B335" i="28"/>
  <c r="K335" i="28"/>
  <c r="U335" i="28"/>
  <c r="C335" i="28"/>
  <c r="M335" i="28"/>
  <c r="X335" i="28"/>
  <c r="E335" i="28"/>
  <c r="P335" i="28"/>
  <c r="H335" i="28"/>
  <c r="S335" i="28"/>
  <c r="E369" i="28"/>
  <c r="I369" i="28"/>
  <c r="M369" i="28"/>
  <c r="Q369" i="28"/>
  <c r="U369" i="28"/>
  <c r="Y369" i="28"/>
  <c r="B369" i="28"/>
  <c r="F369" i="28"/>
  <c r="K369" i="28"/>
  <c r="P369" i="28"/>
  <c r="V369" i="28"/>
  <c r="C369" i="28"/>
  <c r="H369" i="28"/>
  <c r="N369" i="28"/>
  <c r="S369" i="28"/>
  <c r="X369" i="28"/>
  <c r="J369" i="28"/>
  <c r="T369" i="28"/>
  <c r="L369" i="28"/>
  <c r="W369" i="28"/>
  <c r="D369" i="28"/>
  <c r="O369" i="28"/>
  <c r="G369" i="28"/>
  <c r="R369" i="28"/>
  <c r="E263" i="21"/>
  <c r="I263" i="21"/>
  <c r="M263" i="21"/>
  <c r="Q263" i="21"/>
  <c r="U263" i="21"/>
  <c r="Y263" i="21"/>
  <c r="F263" i="21"/>
  <c r="K263" i="21"/>
  <c r="P263" i="21"/>
  <c r="V263" i="21"/>
  <c r="C263" i="21"/>
  <c r="H263" i="21"/>
  <c r="N263" i="21"/>
  <c r="S263" i="21"/>
  <c r="X263" i="21"/>
  <c r="B263" i="21"/>
  <c r="D263" i="21"/>
  <c r="O263" i="21"/>
  <c r="J263" i="21"/>
  <c r="T263" i="21"/>
  <c r="L263" i="21"/>
  <c r="G263" i="21"/>
  <c r="W263" i="21"/>
  <c r="R263" i="21"/>
  <c r="D403" i="28"/>
  <c r="H403" i="28"/>
  <c r="L403" i="28"/>
  <c r="P403" i="28"/>
  <c r="T403" i="28"/>
  <c r="X403" i="28"/>
  <c r="C403" i="28"/>
  <c r="I403" i="28"/>
  <c r="N403" i="28"/>
  <c r="S403" i="28"/>
  <c r="Y403" i="28"/>
  <c r="F403" i="28"/>
  <c r="M403" i="28"/>
  <c r="U403" i="28"/>
  <c r="B403" i="28"/>
  <c r="J403" i="28"/>
  <c r="Q403" i="28"/>
  <c r="W403" i="28"/>
  <c r="K403" i="28"/>
  <c r="O403" i="28"/>
  <c r="E403" i="28"/>
  <c r="R403" i="28"/>
  <c r="G403" i="28"/>
  <c r="V403" i="28"/>
  <c r="F298" i="21"/>
  <c r="J298" i="21"/>
  <c r="N298" i="21"/>
  <c r="R298" i="21"/>
  <c r="V298" i="21"/>
  <c r="C298" i="21"/>
  <c r="H298" i="21"/>
  <c r="M298" i="21"/>
  <c r="S298" i="21"/>
  <c r="X298" i="21"/>
  <c r="E298" i="21"/>
  <c r="K298" i="21"/>
  <c r="P298" i="21"/>
  <c r="U298" i="21"/>
  <c r="G298" i="21"/>
  <c r="Q298" i="21"/>
  <c r="B298" i="21"/>
  <c r="L298" i="21"/>
  <c r="W298" i="21"/>
  <c r="D298" i="21"/>
  <c r="Y298" i="21"/>
  <c r="O298" i="21"/>
  <c r="T298" i="21"/>
  <c r="I298" i="21"/>
  <c r="E332" i="21"/>
  <c r="I332" i="21"/>
  <c r="M332" i="21"/>
  <c r="Q332" i="21"/>
  <c r="U332" i="21"/>
  <c r="Y332" i="21"/>
  <c r="F332" i="21"/>
  <c r="K332" i="21"/>
  <c r="P332" i="21"/>
  <c r="V332" i="21"/>
  <c r="C332" i="21"/>
  <c r="H332" i="21"/>
  <c r="N332" i="21"/>
  <c r="S332" i="21"/>
  <c r="X332" i="21"/>
  <c r="D332" i="21"/>
  <c r="O332" i="21"/>
  <c r="J332" i="21"/>
  <c r="T332" i="21"/>
  <c r="B332" i="21"/>
  <c r="W332" i="21"/>
  <c r="L332" i="21"/>
  <c r="R332" i="21"/>
  <c r="G332" i="21"/>
  <c r="A299" i="21"/>
  <c r="A367" i="21"/>
  <c r="A333" i="21"/>
  <c r="A128" i="25"/>
  <c r="A59" i="28"/>
  <c r="A301" i="28"/>
  <c r="A438" i="28"/>
  <c r="A404" i="28"/>
  <c r="A164" i="28"/>
  <c r="A336" i="28"/>
  <c r="A233" i="28"/>
  <c r="A199" i="28"/>
  <c r="A129" i="28"/>
  <c r="A267" i="28"/>
  <c r="A370" i="28"/>
  <c r="A94" i="28"/>
  <c r="A264" i="21"/>
  <c r="A230" i="21"/>
  <c r="A195" i="21"/>
  <c r="A93" i="19"/>
  <c r="A58" i="19"/>
  <c r="A22" i="19"/>
  <c r="A91" i="21"/>
  <c r="A56" i="21"/>
  <c r="A126" i="21"/>
  <c r="A161" i="21"/>
  <c r="A128" i="19"/>
  <c r="A21" i="25"/>
  <c r="A23" i="21"/>
  <c r="A57" i="25"/>
  <c r="A93" i="25"/>
  <c r="E23" i="21" l="1"/>
  <c r="I23" i="21"/>
  <c r="M23" i="21"/>
  <c r="Q23" i="21"/>
  <c r="U23" i="21"/>
  <c r="Y23" i="21"/>
  <c r="B23" i="21"/>
  <c r="F23" i="21"/>
  <c r="J23" i="21"/>
  <c r="N23" i="21"/>
  <c r="R23" i="21"/>
  <c r="V23" i="21"/>
  <c r="G23" i="21"/>
  <c r="O23" i="21"/>
  <c r="W23" i="21"/>
  <c r="H23" i="21"/>
  <c r="P23" i="21"/>
  <c r="X23" i="21"/>
  <c r="K23" i="21"/>
  <c r="L23" i="21"/>
  <c r="S23" i="21"/>
  <c r="C23" i="21"/>
  <c r="T23" i="21"/>
  <c r="D23" i="21"/>
  <c r="E58" i="19"/>
  <c r="I58" i="19"/>
  <c r="M58" i="19"/>
  <c r="Q58" i="19"/>
  <c r="U58" i="19"/>
  <c r="Y58" i="19"/>
  <c r="C58" i="19"/>
  <c r="K58" i="19"/>
  <c r="S58" i="19"/>
  <c r="B58" i="19"/>
  <c r="H58" i="19"/>
  <c r="P58" i="19"/>
  <c r="X58" i="19"/>
  <c r="F58" i="19"/>
  <c r="J58" i="19"/>
  <c r="N58" i="19"/>
  <c r="R58" i="19"/>
  <c r="V58" i="19"/>
  <c r="G58" i="19"/>
  <c r="O58" i="19"/>
  <c r="W58" i="19"/>
  <c r="D58" i="19"/>
  <c r="L58" i="19"/>
  <c r="T58" i="19"/>
  <c r="C164" i="28"/>
  <c r="G164" i="28"/>
  <c r="K164" i="28"/>
  <c r="O164" i="28"/>
  <c r="S164" i="28"/>
  <c r="W164" i="28"/>
  <c r="B164" i="28"/>
  <c r="D164" i="28"/>
  <c r="H164" i="28"/>
  <c r="L164" i="28"/>
  <c r="P164" i="28"/>
  <c r="T164" i="28"/>
  <c r="X164" i="28"/>
  <c r="I164" i="28"/>
  <c r="Q164" i="28"/>
  <c r="Y164" i="28"/>
  <c r="J164" i="28"/>
  <c r="R164" i="28"/>
  <c r="M164" i="28"/>
  <c r="N164" i="28"/>
  <c r="U164" i="28"/>
  <c r="V164" i="28"/>
  <c r="E164" i="28"/>
  <c r="F164" i="28"/>
  <c r="E21" i="25"/>
  <c r="I21" i="25"/>
  <c r="M21" i="25"/>
  <c r="Q21" i="25"/>
  <c r="U21" i="25"/>
  <c r="Y21" i="25"/>
  <c r="B21" i="25"/>
  <c r="F21" i="25"/>
  <c r="J21" i="25"/>
  <c r="N21" i="25"/>
  <c r="R21" i="25"/>
  <c r="V21" i="25"/>
  <c r="C21" i="25"/>
  <c r="K21" i="25"/>
  <c r="S21" i="25"/>
  <c r="G21" i="25"/>
  <c r="W21" i="25"/>
  <c r="H21" i="25"/>
  <c r="X21" i="25"/>
  <c r="D21" i="25"/>
  <c r="L21" i="25"/>
  <c r="T21" i="25"/>
  <c r="O21" i="25"/>
  <c r="P21" i="25"/>
  <c r="E94" i="28"/>
  <c r="I94" i="28"/>
  <c r="M94" i="28"/>
  <c r="Q94" i="28"/>
  <c r="U94" i="28"/>
  <c r="Y94" i="28"/>
  <c r="C94" i="28"/>
  <c r="H94" i="28"/>
  <c r="N94" i="28"/>
  <c r="S94" i="28"/>
  <c r="X94" i="28"/>
  <c r="B94" i="28"/>
  <c r="D94" i="28"/>
  <c r="J94" i="28"/>
  <c r="O94" i="28"/>
  <c r="T94" i="28"/>
  <c r="K94" i="28"/>
  <c r="V94" i="28"/>
  <c r="L94" i="28"/>
  <c r="W94" i="28"/>
  <c r="P94" i="28"/>
  <c r="R94" i="28"/>
  <c r="F94" i="28"/>
  <c r="G94" i="28"/>
  <c r="C93" i="25"/>
  <c r="G93" i="25"/>
  <c r="K93" i="25"/>
  <c r="O93" i="25"/>
  <c r="S93" i="25"/>
  <c r="W93" i="25"/>
  <c r="D93" i="25"/>
  <c r="H93" i="25"/>
  <c r="L93" i="25"/>
  <c r="P93" i="25"/>
  <c r="T93" i="25"/>
  <c r="X93" i="25"/>
  <c r="I93" i="25"/>
  <c r="Q93" i="25"/>
  <c r="Y93" i="25"/>
  <c r="B93" i="25"/>
  <c r="J93" i="25"/>
  <c r="R93" i="25"/>
  <c r="M93" i="25"/>
  <c r="U93" i="25"/>
  <c r="V93" i="25"/>
  <c r="N93" i="25"/>
  <c r="E93" i="25"/>
  <c r="F93" i="25"/>
  <c r="F56" i="21"/>
  <c r="J56" i="21"/>
  <c r="N56" i="21"/>
  <c r="R56" i="21"/>
  <c r="V56" i="21"/>
  <c r="C56" i="21"/>
  <c r="G56" i="21"/>
  <c r="K56" i="21"/>
  <c r="O56" i="21"/>
  <c r="S56" i="21"/>
  <c r="W56" i="21"/>
  <c r="B56" i="21"/>
  <c r="D56" i="21"/>
  <c r="L56" i="21"/>
  <c r="T56" i="21"/>
  <c r="E56" i="21"/>
  <c r="M56" i="21"/>
  <c r="U56" i="21"/>
  <c r="H56" i="21"/>
  <c r="X56" i="21"/>
  <c r="I56" i="21"/>
  <c r="Y56" i="21"/>
  <c r="P56" i="21"/>
  <c r="Q56" i="21"/>
  <c r="F199" i="28"/>
  <c r="J199" i="28"/>
  <c r="N199" i="28"/>
  <c r="R199" i="28"/>
  <c r="V199" i="28"/>
  <c r="C199" i="28"/>
  <c r="G199" i="28"/>
  <c r="K199" i="28"/>
  <c r="O199" i="28"/>
  <c r="S199" i="28"/>
  <c r="W199" i="28"/>
  <c r="D199" i="28"/>
  <c r="L199" i="28"/>
  <c r="T199" i="28"/>
  <c r="E199" i="28"/>
  <c r="M199" i="28"/>
  <c r="U199" i="28"/>
  <c r="P199" i="28"/>
  <c r="Q199" i="28"/>
  <c r="B199" i="28"/>
  <c r="X199" i="28"/>
  <c r="Y199" i="28"/>
  <c r="H199" i="28"/>
  <c r="I199" i="28"/>
  <c r="D31" i="28"/>
  <c r="H31" i="28"/>
  <c r="L31" i="28"/>
  <c r="P31" i="28"/>
  <c r="T31" i="28"/>
  <c r="X31" i="28"/>
  <c r="E31" i="28"/>
  <c r="I31" i="28"/>
  <c r="M31" i="28"/>
  <c r="Q31" i="28"/>
  <c r="U31" i="28"/>
  <c r="Y31" i="28"/>
  <c r="J31" i="28"/>
  <c r="R31" i="28"/>
  <c r="B31" i="28"/>
  <c r="C31" i="28"/>
  <c r="K31" i="28"/>
  <c r="S31" i="28"/>
  <c r="F31" i="28"/>
  <c r="V31" i="28"/>
  <c r="G31" i="28"/>
  <c r="W31" i="28"/>
  <c r="N31" i="28"/>
  <c r="O31" i="28"/>
  <c r="D128" i="19"/>
  <c r="H128" i="19"/>
  <c r="L128" i="19"/>
  <c r="P128" i="19"/>
  <c r="T128" i="19"/>
  <c r="X128" i="19"/>
  <c r="E128" i="19"/>
  <c r="I128" i="19"/>
  <c r="M128" i="19"/>
  <c r="Q128" i="19"/>
  <c r="U128" i="19"/>
  <c r="Y128" i="19"/>
  <c r="J128" i="19"/>
  <c r="R128" i="19"/>
  <c r="G128" i="19"/>
  <c r="W128" i="19"/>
  <c r="C128" i="19"/>
  <c r="K128" i="19"/>
  <c r="S128" i="19"/>
  <c r="B128" i="19"/>
  <c r="F128" i="19"/>
  <c r="N128" i="19"/>
  <c r="V128" i="19"/>
  <c r="O128" i="19"/>
  <c r="E91" i="21"/>
  <c r="I91" i="21"/>
  <c r="M91" i="21"/>
  <c r="Q91" i="21"/>
  <c r="U91" i="21"/>
  <c r="Y91" i="21"/>
  <c r="B91" i="21"/>
  <c r="F91" i="21"/>
  <c r="J91" i="21"/>
  <c r="N91" i="21"/>
  <c r="R91" i="21"/>
  <c r="V91" i="21"/>
  <c r="G91" i="21"/>
  <c r="O91" i="21"/>
  <c r="W91" i="21"/>
  <c r="H91" i="21"/>
  <c r="P91" i="21"/>
  <c r="X91" i="21"/>
  <c r="C91" i="21"/>
  <c r="S91" i="21"/>
  <c r="D91" i="21"/>
  <c r="T91" i="21"/>
  <c r="K91" i="21"/>
  <c r="L91" i="21"/>
  <c r="F195" i="21"/>
  <c r="J195" i="21"/>
  <c r="N195" i="21"/>
  <c r="R195" i="21"/>
  <c r="V195" i="21"/>
  <c r="C195" i="21"/>
  <c r="G195" i="21"/>
  <c r="K195" i="21"/>
  <c r="O195" i="21"/>
  <c r="S195" i="21"/>
  <c r="W195" i="21"/>
  <c r="B195" i="21"/>
  <c r="D195" i="21"/>
  <c r="L195" i="21"/>
  <c r="T195" i="21"/>
  <c r="E195" i="21"/>
  <c r="M195" i="21"/>
  <c r="U195" i="21"/>
  <c r="P195" i="21"/>
  <c r="H195" i="21"/>
  <c r="Y195" i="21"/>
  <c r="Q195" i="21"/>
  <c r="X195" i="21"/>
  <c r="I195" i="21"/>
  <c r="E233" i="28"/>
  <c r="I233" i="28"/>
  <c r="M233" i="28"/>
  <c r="Q233" i="28"/>
  <c r="U233" i="28"/>
  <c r="Y233" i="28"/>
  <c r="F233" i="28"/>
  <c r="J233" i="28"/>
  <c r="N233" i="28"/>
  <c r="R233" i="28"/>
  <c r="V233" i="28"/>
  <c r="C233" i="28"/>
  <c r="K233" i="28"/>
  <c r="S233" i="28"/>
  <c r="D233" i="28"/>
  <c r="L233" i="28"/>
  <c r="T233" i="28"/>
  <c r="O233" i="28"/>
  <c r="P233" i="28"/>
  <c r="G233" i="28"/>
  <c r="H233" i="28"/>
  <c r="W233" i="28"/>
  <c r="X233" i="28"/>
  <c r="B233" i="28"/>
  <c r="E57" i="25"/>
  <c r="I57" i="25"/>
  <c r="M57" i="25"/>
  <c r="Q57" i="25"/>
  <c r="U57" i="25"/>
  <c r="Y57" i="25"/>
  <c r="B57" i="25"/>
  <c r="F57" i="25"/>
  <c r="J57" i="25"/>
  <c r="N57" i="25"/>
  <c r="R57" i="25"/>
  <c r="V57" i="25"/>
  <c r="C57" i="25"/>
  <c r="K57" i="25"/>
  <c r="S57" i="25"/>
  <c r="G57" i="25"/>
  <c r="O57" i="25"/>
  <c r="P57" i="25"/>
  <c r="D57" i="25"/>
  <c r="L57" i="25"/>
  <c r="T57" i="25"/>
  <c r="W57" i="25"/>
  <c r="H57" i="25"/>
  <c r="X57" i="25"/>
  <c r="C161" i="21"/>
  <c r="G161" i="21"/>
  <c r="K161" i="21"/>
  <c r="O161" i="21"/>
  <c r="S161" i="21"/>
  <c r="W161" i="21"/>
  <c r="D161" i="21"/>
  <c r="H161" i="21"/>
  <c r="L161" i="21"/>
  <c r="P161" i="21"/>
  <c r="T161" i="21"/>
  <c r="X161" i="21"/>
  <c r="E161" i="21"/>
  <c r="M161" i="21"/>
  <c r="U161" i="21"/>
  <c r="B161" i="21"/>
  <c r="F161" i="21"/>
  <c r="N161" i="21"/>
  <c r="V161" i="21"/>
  <c r="Q161" i="21"/>
  <c r="I161" i="21"/>
  <c r="R161" i="21"/>
  <c r="Y161" i="21"/>
  <c r="J161" i="21"/>
  <c r="E22" i="19"/>
  <c r="I22" i="19"/>
  <c r="M22" i="19"/>
  <c r="Q22" i="19"/>
  <c r="U22" i="19"/>
  <c r="Y22" i="19"/>
  <c r="C22" i="19"/>
  <c r="K22" i="19"/>
  <c r="S22" i="19"/>
  <c r="D22" i="19"/>
  <c r="H22" i="19"/>
  <c r="T22" i="19"/>
  <c r="F22" i="19"/>
  <c r="J22" i="19"/>
  <c r="N22" i="19"/>
  <c r="R22" i="19"/>
  <c r="V22" i="19"/>
  <c r="G22" i="19"/>
  <c r="O22" i="19"/>
  <c r="W22" i="19"/>
  <c r="B22" i="19"/>
  <c r="L22" i="19"/>
  <c r="P22" i="19"/>
  <c r="X22" i="19"/>
  <c r="D126" i="21"/>
  <c r="H126" i="21"/>
  <c r="L126" i="21"/>
  <c r="P126" i="21"/>
  <c r="T126" i="21"/>
  <c r="X126" i="21"/>
  <c r="E126" i="21"/>
  <c r="I126" i="21"/>
  <c r="M126" i="21"/>
  <c r="Q126" i="21"/>
  <c r="U126" i="21"/>
  <c r="Y126" i="21"/>
  <c r="F126" i="21"/>
  <c r="N126" i="21"/>
  <c r="V126" i="21"/>
  <c r="G126" i="21"/>
  <c r="O126" i="21"/>
  <c r="W126" i="21"/>
  <c r="B126" i="21"/>
  <c r="R126" i="21"/>
  <c r="J126" i="21"/>
  <c r="K126" i="21"/>
  <c r="C126" i="21"/>
  <c r="S126" i="21"/>
  <c r="C129" i="28"/>
  <c r="G129" i="28"/>
  <c r="K129" i="28"/>
  <c r="O129" i="28"/>
  <c r="S129" i="28"/>
  <c r="W129" i="28"/>
  <c r="D129" i="28"/>
  <c r="H129" i="28"/>
  <c r="L129" i="28"/>
  <c r="P129" i="28"/>
  <c r="T129" i="28"/>
  <c r="X129" i="28"/>
  <c r="E129" i="28"/>
  <c r="M129" i="28"/>
  <c r="U129" i="28"/>
  <c r="B129" i="28"/>
  <c r="F129" i="28"/>
  <c r="N129" i="28"/>
  <c r="V129" i="28"/>
  <c r="Q129" i="28"/>
  <c r="R129" i="28"/>
  <c r="Y129" i="28"/>
  <c r="I129" i="28"/>
  <c r="J129" i="28"/>
  <c r="D59" i="28"/>
  <c r="H59" i="28"/>
  <c r="L59" i="28"/>
  <c r="P59" i="28"/>
  <c r="T59" i="28"/>
  <c r="X59" i="28"/>
  <c r="E59" i="28"/>
  <c r="I59" i="28"/>
  <c r="M59" i="28"/>
  <c r="Q59" i="28"/>
  <c r="U59" i="28"/>
  <c r="Y59" i="28"/>
  <c r="B59" i="28"/>
  <c r="J59" i="28"/>
  <c r="R59" i="28"/>
  <c r="C59" i="28"/>
  <c r="K59" i="28"/>
  <c r="S59" i="28"/>
  <c r="F59" i="28"/>
  <c r="V59" i="28"/>
  <c r="G59" i="28"/>
  <c r="W59" i="28"/>
  <c r="N59" i="28"/>
  <c r="O59" i="28"/>
  <c r="D93" i="19"/>
  <c r="H93" i="19"/>
  <c r="L93" i="19"/>
  <c r="P93" i="19"/>
  <c r="T93" i="19"/>
  <c r="X93" i="19"/>
  <c r="F93" i="19"/>
  <c r="N93" i="19"/>
  <c r="V93" i="19"/>
  <c r="W93" i="19"/>
  <c r="E93" i="19"/>
  <c r="I93" i="19"/>
  <c r="M93" i="19"/>
  <c r="Q93" i="19"/>
  <c r="U93" i="19"/>
  <c r="Y93" i="19"/>
  <c r="B93" i="19"/>
  <c r="J93" i="19"/>
  <c r="R93" i="19"/>
  <c r="C93" i="19"/>
  <c r="G93" i="19"/>
  <c r="K93" i="19"/>
  <c r="O93" i="19"/>
  <c r="S93" i="19"/>
  <c r="F128" i="25"/>
  <c r="J128" i="25"/>
  <c r="N128" i="25"/>
  <c r="R128" i="25"/>
  <c r="V128" i="25"/>
  <c r="C128" i="25"/>
  <c r="G128" i="25"/>
  <c r="K128" i="25"/>
  <c r="O128" i="25"/>
  <c r="S128" i="25"/>
  <c r="W128" i="25"/>
  <c r="B128" i="25"/>
  <c r="H128" i="25"/>
  <c r="P128" i="25"/>
  <c r="X128" i="25"/>
  <c r="I128" i="25"/>
  <c r="Q128" i="25"/>
  <c r="Y128" i="25"/>
  <c r="L128" i="25"/>
  <c r="D128" i="25"/>
  <c r="E128" i="25"/>
  <c r="M128" i="25"/>
  <c r="T128" i="25"/>
  <c r="U128" i="25"/>
  <c r="A32" i="28"/>
  <c r="F264" i="21"/>
  <c r="J264" i="21"/>
  <c r="N264" i="21"/>
  <c r="R264" i="21"/>
  <c r="V264" i="21"/>
  <c r="D264" i="21"/>
  <c r="I264" i="21"/>
  <c r="O264" i="21"/>
  <c r="T264" i="21"/>
  <c r="Y264" i="21"/>
  <c r="G264" i="21"/>
  <c r="L264" i="21"/>
  <c r="Q264" i="21"/>
  <c r="W264" i="21"/>
  <c r="C264" i="21"/>
  <c r="M264" i="21"/>
  <c r="X264" i="21"/>
  <c r="H264" i="21"/>
  <c r="S264" i="21"/>
  <c r="B264" i="21"/>
  <c r="K264" i="21"/>
  <c r="P264" i="21"/>
  <c r="E264" i="21"/>
  <c r="U264" i="21"/>
  <c r="E404" i="28"/>
  <c r="I404" i="28"/>
  <c r="M404" i="28"/>
  <c r="Q404" i="28"/>
  <c r="U404" i="28"/>
  <c r="Y404" i="28"/>
  <c r="G404" i="28"/>
  <c r="L404" i="28"/>
  <c r="R404" i="28"/>
  <c r="W404" i="28"/>
  <c r="B404" i="28"/>
  <c r="D404" i="28"/>
  <c r="K404" i="28"/>
  <c r="S404" i="28"/>
  <c r="H404" i="28"/>
  <c r="O404" i="28"/>
  <c r="V404" i="28"/>
  <c r="C404" i="28"/>
  <c r="P404" i="28"/>
  <c r="F404" i="28"/>
  <c r="T404" i="28"/>
  <c r="J404" i="28"/>
  <c r="X404" i="28"/>
  <c r="N404" i="28"/>
  <c r="F370" i="28"/>
  <c r="J370" i="28"/>
  <c r="N370" i="28"/>
  <c r="R370" i="28"/>
  <c r="V370" i="28"/>
  <c r="D370" i="28"/>
  <c r="I370" i="28"/>
  <c r="O370" i="28"/>
  <c r="T370" i="28"/>
  <c r="Y370" i="28"/>
  <c r="B370" i="28"/>
  <c r="G370" i="28"/>
  <c r="L370" i="28"/>
  <c r="Q370" i="28"/>
  <c r="W370" i="28"/>
  <c r="H370" i="28"/>
  <c r="S370" i="28"/>
  <c r="K370" i="28"/>
  <c r="U370" i="28"/>
  <c r="C370" i="28"/>
  <c r="M370" i="28"/>
  <c r="X370" i="28"/>
  <c r="E370" i="28"/>
  <c r="P370" i="28"/>
  <c r="F438" i="28"/>
  <c r="J438" i="28"/>
  <c r="N438" i="28"/>
  <c r="R438" i="28"/>
  <c r="V438" i="28"/>
  <c r="D438" i="28"/>
  <c r="H438" i="28"/>
  <c r="L438" i="28"/>
  <c r="P438" i="28"/>
  <c r="T438" i="28"/>
  <c r="X438" i="28"/>
  <c r="E438" i="28"/>
  <c r="M438" i="28"/>
  <c r="U438" i="28"/>
  <c r="G438" i="28"/>
  <c r="Q438" i="28"/>
  <c r="K438" i="28"/>
  <c r="W438" i="28"/>
  <c r="B438" i="28"/>
  <c r="O438" i="28"/>
  <c r="S438" i="28"/>
  <c r="C438" i="28"/>
  <c r="Y438" i="28"/>
  <c r="I438" i="28"/>
  <c r="F333" i="21"/>
  <c r="J333" i="21"/>
  <c r="N333" i="21"/>
  <c r="R333" i="21"/>
  <c r="V333" i="21"/>
  <c r="D333" i="21"/>
  <c r="I333" i="21"/>
  <c r="O333" i="21"/>
  <c r="T333" i="21"/>
  <c r="Y333" i="21"/>
  <c r="G333" i="21"/>
  <c r="L333" i="21"/>
  <c r="Q333" i="21"/>
  <c r="W333" i="21"/>
  <c r="C333" i="21"/>
  <c r="M333" i="21"/>
  <c r="X333" i="21"/>
  <c r="B333" i="21"/>
  <c r="H333" i="21"/>
  <c r="S333" i="21"/>
  <c r="U333" i="21"/>
  <c r="K333" i="21"/>
  <c r="P333" i="21"/>
  <c r="E333" i="21"/>
  <c r="C230" i="21"/>
  <c r="G230" i="21"/>
  <c r="K230" i="21"/>
  <c r="O230" i="21"/>
  <c r="S230" i="21"/>
  <c r="W230" i="21"/>
  <c r="B230" i="21"/>
  <c r="E230" i="21"/>
  <c r="I230" i="21"/>
  <c r="M230" i="21"/>
  <c r="Q230" i="21"/>
  <c r="U230" i="21"/>
  <c r="Y230" i="21"/>
  <c r="F230" i="21"/>
  <c r="N230" i="21"/>
  <c r="V230" i="21"/>
  <c r="J230" i="21"/>
  <c r="R230" i="21"/>
  <c r="L230" i="21"/>
  <c r="D230" i="21"/>
  <c r="X230" i="21"/>
  <c r="P230" i="21"/>
  <c r="T230" i="21"/>
  <c r="H230" i="21"/>
  <c r="E267" i="28"/>
  <c r="I267" i="28"/>
  <c r="M267" i="28"/>
  <c r="Q267" i="28"/>
  <c r="U267" i="28"/>
  <c r="Y267" i="28"/>
  <c r="B267" i="28"/>
  <c r="G267" i="28"/>
  <c r="L267" i="28"/>
  <c r="R267" i="28"/>
  <c r="W267" i="28"/>
  <c r="D267" i="28"/>
  <c r="J267" i="28"/>
  <c r="O267" i="28"/>
  <c r="T267" i="28"/>
  <c r="K267" i="28"/>
  <c r="V267" i="28"/>
  <c r="N267" i="28"/>
  <c r="F267" i="28"/>
  <c r="P267" i="28"/>
  <c r="H267" i="28"/>
  <c r="S267" i="28"/>
  <c r="C267" i="28"/>
  <c r="X267" i="28"/>
  <c r="C336" i="28"/>
  <c r="G336" i="28"/>
  <c r="K336" i="28"/>
  <c r="O336" i="28"/>
  <c r="S336" i="28"/>
  <c r="W336" i="28"/>
  <c r="E336" i="28"/>
  <c r="J336" i="28"/>
  <c r="P336" i="28"/>
  <c r="U336" i="28"/>
  <c r="H336" i="28"/>
  <c r="M336" i="28"/>
  <c r="R336" i="28"/>
  <c r="X336" i="28"/>
  <c r="I336" i="28"/>
  <c r="T336" i="28"/>
  <c r="B336" i="28"/>
  <c r="L336" i="28"/>
  <c r="V336" i="28"/>
  <c r="D336" i="28"/>
  <c r="N336" i="28"/>
  <c r="Y336" i="28"/>
  <c r="F336" i="28"/>
  <c r="Q336" i="28"/>
  <c r="D301" i="28"/>
  <c r="H301" i="28"/>
  <c r="L301" i="28"/>
  <c r="P301" i="28"/>
  <c r="T301" i="28"/>
  <c r="X301" i="28"/>
  <c r="F301" i="28"/>
  <c r="K301" i="28"/>
  <c r="Q301" i="28"/>
  <c r="V301" i="28"/>
  <c r="C301" i="28"/>
  <c r="I301" i="28"/>
  <c r="N301" i="28"/>
  <c r="S301" i="28"/>
  <c r="Y301" i="28"/>
  <c r="B301" i="28"/>
  <c r="J301" i="28"/>
  <c r="U301" i="28"/>
  <c r="M301" i="28"/>
  <c r="W301" i="28"/>
  <c r="E301" i="28"/>
  <c r="O301" i="28"/>
  <c r="G301" i="28"/>
  <c r="R301" i="28"/>
  <c r="D367" i="21"/>
  <c r="H367" i="21"/>
  <c r="L367" i="21"/>
  <c r="P367" i="21"/>
  <c r="T367" i="21"/>
  <c r="X367" i="21"/>
  <c r="F367" i="21"/>
  <c r="J367" i="21"/>
  <c r="N367" i="21"/>
  <c r="R367" i="21"/>
  <c r="V367" i="21"/>
  <c r="G367" i="21"/>
  <c r="O367" i="21"/>
  <c r="W367" i="21"/>
  <c r="C367" i="21"/>
  <c r="K367" i="21"/>
  <c r="S367" i="21"/>
  <c r="M367" i="21"/>
  <c r="E367" i="21"/>
  <c r="U367" i="21"/>
  <c r="I367" i="21"/>
  <c r="Y367" i="21"/>
  <c r="B367" i="21"/>
  <c r="Q367" i="21"/>
  <c r="C299" i="21"/>
  <c r="G299" i="21"/>
  <c r="K299" i="21"/>
  <c r="O299" i="21"/>
  <c r="S299" i="21"/>
  <c r="W299" i="21"/>
  <c r="F299" i="21"/>
  <c r="L299" i="21"/>
  <c r="Q299" i="21"/>
  <c r="V299" i="21"/>
  <c r="B299" i="21"/>
  <c r="D299" i="21"/>
  <c r="I299" i="21"/>
  <c r="N299" i="21"/>
  <c r="T299" i="21"/>
  <c r="Y299" i="21"/>
  <c r="E299" i="21"/>
  <c r="P299" i="21"/>
  <c r="J299" i="21"/>
  <c r="U299" i="21"/>
  <c r="X299" i="21"/>
  <c r="M299" i="21"/>
  <c r="H299" i="21"/>
  <c r="R299" i="21"/>
  <c r="A334" i="21"/>
  <c r="A300" i="21"/>
  <c r="A402" i="21"/>
  <c r="A368" i="21"/>
  <c r="A129" i="25"/>
  <c r="A95" i="28"/>
  <c r="A268" i="28"/>
  <c r="A200" i="28"/>
  <c r="A405" i="28"/>
  <c r="A302" i="28"/>
  <c r="A60" i="28"/>
  <c r="A439" i="28"/>
  <c r="A371" i="28"/>
  <c r="A130" i="28"/>
  <c r="A234" i="28"/>
  <c r="A337" i="28"/>
  <c r="A165" i="28"/>
  <c r="A231" i="21"/>
  <c r="A265" i="21"/>
  <c r="A196" i="21"/>
  <c r="A94" i="19"/>
  <c r="A59" i="19"/>
  <c r="A22" i="25"/>
  <c r="A94" i="25"/>
  <c r="A24" i="21"/>
  <c r="A92" i="21"/>
  <c r="A23" i="19"/>
  <c r="A162" i="21"/>
  <c r="A57" i="21"/>
  <c r="A58" i="25"/>
  <c r="A129" i="19"/>
  <c r="A127" i="21"/>
  <c r="C57" i="21" l="1"/>
  <c r="G57" i="21"/>
  <c r="K57" i="21"/>
  <c r="O57" i="21"/>
  <c r="S57" i="21"/>
  <c r="W57" i="21"/>
  <c r="D57" i="21"/>
  <c r="H57" i="21"/>
  <c r="L57" i="21"/>
  <c r="P57" i="21"/>
  <c r="T57" i="21"/>
  <c r="X57" i="21"/>
  <c r="E57" i="21"/>
  <c r="M57" i="21"/>
  <c r="U57" i="21"/>
  <c r="F57" i="21"/>
  <c r="N57" i="21"/>
  <c r="V57" i="21"/>
  <c r="B57" i="21"/>
  <c r="Q57" i="21"/>
  <c r="R57" i="21"/>
  <c r="Y57" i="21"/>
  <c r="J57" i="21"/>
  <c r="I57" i="21"/>
  <c r="E94" i="19"/>
  <c r="I94" i="19"/>
  <c r="M94" i="19"/>
  <c r="Q94" i="19"/>
  <c r="U94" i="19"/>
  <c r="Y94" i="19"/>
  <c r="G94" i="19"/>
  <c r="K94" i="19"/>
  <c r="S94" i="19"/>
  <c r="X94" i="19"/>
  <c r="F94" i="19"/>
  <c r="J94" i="19"/>
  <c r="N94" i="19"/>
  <c r="R94" i="19"/>
  <c r="V94" i="19"/>
  <c r="C94" i="19"/>
  <c r="O94" i="19"/>
  <c r="W94" i="19"/>
  <c r="B94" i="19"/>
  <c r="D94" i="19"/>
  <c r="H94" i="19"/>
  <c r="L94" i="19"/>
  <c r="P94" i="19"/>
  <c r="T94" i="19"/>
  <c r="A130" i="25"/>
  <c r="C129" i="25"/>
  <c r="G129" i="25"/>
  <c r="K129" i="25"/>
  <c r="O129" i="25"/>
  <c r="S129" i="25"/>
  <c r="W129" i="25"/>
  <c r="D129" i="25"/>
  <c r="H129" i="25"/>
  <c r="L129" i="25"/>
  <c r="P129" i="25"/>
  <c r="T129" i="25"/>
  <c r="X129" i="25"/>
  <c r="I129" i="25"/>
  <c r="Q129" i="25"/>
  <c r="Y129" i="25"/>
  <c r="J129" i="25"/>
  <c r="R129" i="25"/>
  <c r="E129" i="25"/>
  <c r="U129" i="25"/>
  <c r="B129" i="25"/>
  <c r="N129" i="25"/>
  <c r="F129" i="25"/>
  <c r="V129" i="25"/>
  <c r="M129" i="25"/>
  <c r="D162" i="21"/>
  <c r="H162" i="21"/>
  <c r="L162" i="21"/>
  <c r="P162" i="21"/>
  <c r="T162" i="21"/>
  <c r="X162" i="21"/>
  <c r="E162" i="21"/>
  <c r="I162" i="21"/>
  <c r="M162" i="21"/>
  <c r="Q162" i="21"/>
  <c r="U162" i="21"/>
  <c r="Y162" i="21"/>
  <c r="F162" i="21"/>
  <c r="N162" i="21"/>
  <c r="V162" i="21"/>
  <c r="G162" i="21"/>
  <c r="O162" i="21"/>
  <c r="W162" i="21"/>
  <c r="B162" i="21"/>
  <c r="J162" i="21"/>
  <c r="R162" i="21"/>
  <c r="C162" i="21"/>
  <c r="K162" i="21"/>
  <c r="S162" i="21"/>
  <c r="E32" i="28"/>
  <c r="I32" i="28"/>
  <c r="M32" i="28"/>
  <c r="Q32" i="28"/>
  <c r="U32" i="28"/>
  <c r="Y32" i="28"/>
  <c r="F32" i="28"/>
  <c r="J32" i="28"/>
  <c r="N32" i="28"/>
  <c r="R32" i="28"/>
  <c r="V32" i="28"/>
  <c r="C32" i="28"/>
  <c r="K32" i="28"/>
  <c r="S32" i="28"/>
  <c r="D32" i="28"/>
  <c r="L32" i="28"/>
  <c r="T32" i="28"/>
  <c r="B32" i="28"/>
  <c r="O32" i="28"/>
  <c r="P32" i="28"/>
  <c r="G32" i="28"/>
  <c r="H32" i="28"/>
  <c r="X32" i="28"/>
  <c r="W32" i="28"/>
  <c r="F23" i="19"/>
  <c r="J23" i="19"/>
  <c r="N23" i="19"/>
  <c r="R23" i="19"/>
  <c r="V23" i="19"/>
  <c r="D23" i="19"/>
  <c r="L23" i="19"/>
  <c r="T23" i="19"/>
  <c r="E23" i="19"/>
  <c r="I23" i="19"/>
  <c r="Q23" i="19"/>
  <c r="U23" i="19"/>
  <c r="C23" i="19"/>
  <c r="G23" i="19"/>
  <c r="K23" i="19"/>
  <c r="O23" i="19"/>
  <c r="S23" i="19"/>
  <c r="W23" i="19"/>
  <c r="H23" i="19"/>
  <c r="P23" i="19"/>
  <c r="X23" i="19"/>
  <c r="M23" i="19"/>
  <c r="Y23" i="19"/>
  <c r="B23" i="19"/>
  <c r="D165" i="28"/>
  <c r="H165" i="28"/>
  <c r="L165" i="28"/>
  <c r="P165" i="28"/>
  <c r="T165" i="28"/>
  <c r="X165" i="28"/>
  <c r="E165" i="28"/>
  <c r="I165" i="28"/>
  <c r="M165" i="28"/>
  <c r="Q165" i="28"/>
  <c r="U165" i="28"/>
  <c r="Y165" i="28"/>
  <c r="B165" i="28"/>
  <c r="J165" i="28"/>
  <c r="R165" i="28"/>
  <c r="C165" i="28"/>
  <c r="K165" i="28"/>
  <c r="S165" i="28"/>
  <c r="F165" i="28"/>
  <c r="V165" i="28"/>
  <c r="G165" i="28"/>
  <c r="W165" i="28"/>
  <c r="N165" i="28"/>
  <c r="O165" i="28"/>
  <c r="E127" i="21"/>
  <c r="I127" i="21"/>
  <c r="M127" i="21"/>
  <c r="Q127" i="21"/>
  <c r="U127" i="21"/>
  <c r="Y127" i="21"/>
  <c r="B127" i="21"/>
  <c r="F127" i="21"/>
  <c r="J127" i="21"/>
  <c r="N127" i="21"/>
  <c r="R127" i="21"/>
  <c r="V127" i="21"/>
  <c r="G127" i="21"/>
  <c r="O127" i="21"/>
  <c r="W127" i="21"/>
  <c r="H127" i="21"/>
  <c r="P127" i="21"/>
  <c r="X127" i="21"/>
  <c r="K127" i="21"/>
  <c r="T127" i="21"/>
  <c r="L127" i="21"/>
  <c r="C127" i="21"/>
  <c r="S127" i="21"/>
  <c r="D127" i="21"/>
  <c r="D94" i="25"/>
  <c r="H94" i="25"/>
  <c r="L94" i="25"/>
  <c r="P94" i="25"/>
  <c r="E94" i="25"/>
  <c r="I94" i="25"/>
  <c r="M94" i="25"/>
  <c r="Q94" i="25"/>
  <c r="J94" i="25"/>
  <c r="R94" i="25"/>
  <c r="V94" i="25"/>
  <c r="C94" i="25"/>
  <c r="K94" i="25"/>
  <c r="S94" i="25"/>
  <c r="W94" i="25"/>
  <c r="B94" i="25"/>
  <c r="F94" i="25"/>
  <c r="T94" i="25"/>
  <c r="X94" i="25"/>
  <c r="O94" i="25"/>
  <c r="Y94" i="25"/>
  <c r="G94" i="25"/>
  <c r="U94" i="25"/>
  <c r="N94" i="25"/>
  <c r="C196" i="21"/>
  <c r="G196" i="21"/>
  <c r="K196" i="21"/>
  <c r="O196" i="21"/>
  <c r="S196" i="21"/>
  <c r="W196" i="21"/>
  <c r="D196" i="21"/>
  <c r="H196" i="21"/>
  <c r="L196" i="21"/>
  <c r="P196" i="21"/>
  <c r="T196" i="21"/>
  <c r="X196" i="21"/>
  <c r="E196" i="21"/>
  <c r="M196" i="21"/>
  <c r="U196" i="21"/>
  <c r="B196" i="21"/>
  <c r="F196" i="21"/>
  <c r="N196" i="21"/>
  <c r="V196" i="21"/>
  <c r="I196" i="21"/>
  <c r="Y196" i="21"/>
  <c r="Q196" i="21"/>
  <c r="J196" i="21"/>
  <c r="R196" i="21"/>
  <c r="C200" i="28"/>
  <c r="G200" i="28"/>
  <c r="K200" i="28"/>
  <c r="O200" i="28"/>
  <c r="S200" i="28"/>
  <c r="W200" i="28"/>
  <c r="D200" i="28"/>
  <c r="H200" i="28"/>
  <c r="L200" i="28"/>
  <c r="P200" i="28"/>
  <c r="T200" i="28"/>
  <c r="X200" i="28"/>
  <c r="E200" i="28"/>
  <c r="M200" i="28"/>
  <c r="U200" i="28"/>
  <c r="F200" i="28"/>
  <c r="N200" i="28"/>
  <c r="V200" i="28"/>
  <c r="I200" i="28"/>
  <c r="Y200" i="28"/>
  <c r="J200" i="28"/>
  <c r="Q200" i="28"/>
  <c r="R200" i="28"/>
  <c r="B200" i="28"/>
  <c r="E129" i="19"/>
  <c r="I129" i="19"/>
  <c r="M129" i="19"/>
  <c r="Q129" i="19"/>
  <c r="U129" i="19"/>
  <c r="Y129" i="19"/>
  <c r="B129" i="19"/>
  <c r="F129" i="19"/>
  <c r="J129" i="19"/>
  <c r="N129" i="19"/>
  <c r="R129" i="19"/>
  <c r="V129" i="19"/>
  <c r="C129" i="19"/>
  <c r="K129" i="19"/>
  <c r="S129" i="19"/>
  <c r="O129" i="19"/>
  <c r="P129" i="19"/>
  <c r="D129" i="19"/>
  <c r="L129" i="19"/>
  <c r="T129" i="19"/>
  <c r="G129" i="19"/>
  <c r="W129" i="19"/>
  <c r="H129" i="19"/>
  <c r="X129" i="19"/>
  <c r="F22" i="25"/>
  <c r="J22" i="25"/>
  <c r="N22" i="25"/>
  <c r="R22" i="25"/>
  <c r="V22" i="25"/>
  <c r="C22" i="25"/>
  <c r="G22" i="25"/>
  <c r="K22" i="25"/>
  <c r="O22" i="25"/>
  <c r="S22" i="25"/>
  <c r="W22" i="25"/>
  <c r="B22" i="25"/>
  <c r="D22" i="25"/>
  <c r="L22" i="25"/>
  <c r="T22" i="25"/>
  <c r="P22" i="25"/>
  <c r="Q22" i="25"/>
  <c r="E22" i="25"/>
  <c r="M22" i="25"/>
  <c r="U22" i="25"/>
  <c r="H22" i="25"/>
  <c r="X22" i="25"/>
  <c r="I22" i="25"/>
  <c r="Y22" i="25"/>
  <c r="F234" i="28"/>
  <c r="J234" i="28"/>
  <c r="N234" i="28"/>
  <c r="R234" i="28"/>
  <c r="V234" i="28"/>
  <c r="C234" i="28"/>
  <c r="G234" i="28"/>
  <c r="K234" i="28"/>
  <c r="O234" i="28"/>
  <c r="S234" i="28"/>
  <c r="W234" i="28"/>
  <c r="D234" i="28"/>
  <c r="L234" i="28"/>
  <c r="T234" i="28"/>
  <c r="E234" i="28"/>
  <c r="M234" i="28"/>
  <c r="U234" i="28"/>
  <c r="H234" i="28"/>
  <c r="X234" i="28"/>
  <c r="I234" i="28"/>
  <c r="Y234" i="28"/>
  <c r="P234" i="28"/>
  <c r="Q234" i="28"/>
  <c r="B234" i="28"/>
  <c r="E60" i="28"/>
  <c r="I60" i="28"/>
  <c r="M60" i="28"/>
  <c r="Q60" i="28"/>
  <c r="U60" i="28"/>
  <c r="Y60" i="28"/>
  <c r="F60" i="28"/>
  <c r="J60" i="28"/>
  <c r="N60" i="28"/>
  <c r="R60" i="28"/>
  <c r="V60" i="28"/>
  <c r="C60" i="28"/>
  <c r="K60" i="28"/>
  <c r="S60" i="28"/>
  <c r="B60" i="28"/>
  <c r="D60" i="28"/>
  <c r="L60" i="28"/>
  <c r="T60" i="28"/>
  <c r="O60" i="28"/>
  <c r="P60" i="28"/>
  <c r="G60" i="28"/>
  <c r="H60" i="28"/>
  <c r="W60" i="28"/>
  <c r="X60" i="28"/>
  <c r="F58" i="25"/>
  <c r="J58" i="25"/>
  <c r="N58" i="25"/>
  <c r="R58" i="25"/>
  <c r="V58" i="25"/>
  <c r="C58" i="25"/>
  <c r="G58" i="25"/>
  <c r="K58" i="25"/>
  <c r="O58" i="25"/>
  <c r="S58" i="25"/>
  <c r="W58" i="25"/>
  <c r="B58" i="25"/>
  <c r="D58" i="25"/>
  <c r="L58" i="25"/>
  <c r="T58" i="25"/>
  <c r="H58" i="25"/>
  <c r="P58" i="25"/>
  <c r="I58" i="25"/>
  <c r="Y58" i="25"/>
  <c r="E58" i="25"/>
  <c r="M58" i="25"/>
  <c r="U58" i="25"/>
  <c r="X58" i="25"/>
  <c r="Q58" i="25"/>
  <c r="F92" i="21"/>
  <c r="J92" i="21"/>
  <c r="N92" i="21"/>
  <c r="R92" i="21"/>
  <c r="V92" i="21"/>
  <c r="C92" i="21"/>
  <c r="G92" i="21"/>
  <c r="K92" i="21"/>
  <c r="O92" i="21"/>
  <c r="S92" i="21"/>
  <c r="W92" i="21"/>
  <c r="B92" i="21"/>
  <c r="H92" i="21"/>
  <c r="P92" i="21"/>
  <c r="X92" i="21"/>
  <c r="I92" i="21"/>
  <c r="Q92" i="21"/>
  <c r="Y92" i="21"/>
  <c r="L92" i="21"/>
  <c r="D92" i="21"/>
  <c r="E92" i="21"/>
  <c r="M92" i="21"/>
  <c r="T92" i="21"/>
  <c r="U92" i="21"/>
  <c r="F59" i="19"/>
  <c r="J59" i="19"/>
  <c r="N59" i="19"/>
  <c r="R59" i="19"/>
  <c r="V59" i="19"/>
  <c r="D59" i="19"/>
  <c r="L59" i="19"/>
  <c r="T59" i="19"/>
  <c r="I59" i="19"/>
  <c r="Q59" i="19"/>
  <c r="U59" i="19"/>
  <c r="B59" i="19"/>
  <c r="C59" i="19"/>
  <c r="G59" i="19"/>
  <c r="K59" i="19"/>
  <c r="O59" i="19"/>
  <c r="S59" i="19"/>
  <c r="W59" i="19"/>
  <c r="H59" i="19"/>
  <c r="P59" i="19"/>
  <c r="X59" i="19"/>
  <c r="E59" i="19"/>
  <c r="M59" i="19"/>
  <c r="Y59" i="19"/>
  <c r="D130" i="28"/>
  <c r="H130" i="28"/>
  <c r="L130" i="28"/>
  <c r="P130" i="28"/>
  <c r="T130" i="28"/>
  <c r="X130" i="28"/>
  <c r="E130" i="28"/>
  <c r="I130" i="28"/>
  <c r="M130" i="28"/>
  <c r="Q130" i="28"/>
  <c r="U130" i="28"/>
  <c r="Y130" i="28"/>
  <c r="F130" i="28"/>
  <c r="N130" i="28"/>
  <c r="V130" i="28"/>
  <c r="G130" i="28"/>
  <c r="O130" i="28"/>
  <c r="W130" i="28"/>
  <c r="B130" i="28"/>
  <c r="J130" i="28"/>
  <c r="K130" i="28"/>
  <c r="C130" i="28"/>
  <c r="S130" i="28"/>
  <c r="R130" i="28"/>
  <c r="F95" i="28"/>
  <c r="J95" i="28"/>
  <c r="N95" i="28"/>
  <c r="R95" i="28"/>
  <c r="V95" i="28"/>
  <c r="G95" i="28"/>
  <c r="L95" i="28"/>
  <c r="Q95" i="28"/>
  <c r="W95" i="28"/>
  <c r="C95" i="28"/>
  <c r="H95" i="28"/>
  <c r="M95" i="28"/>
  <c r="S95" i="28"/>
  <c r="X95" i="28"/>
  <c r="B95" i="28"/>
  <c r="I95" i="28"/>
  <c r="T95" i="28"/>
  <c r="K95" i="28"/>
  <c r="U95" i="28"/>
  <c r="O95" i="28"/>
  <c r="P95" i="28"/>
  <c r="Y95" i="28"/>
  <c r="D95" i="28"/>
  <c r="E95" i="28"/>
  <c r="F24" i="21"/>
  <c r="J24" i="21"/>
  <c r="N24" i="21"/>
  <c r="R24" i="21"/>
  <c r="V24" i="21"/>
  <c r="C24" i="21"/>
  <c r="G24" i="21"/>
  <c r="K24" i="21"/>
  <c r="O24" i="21"/>
  <c r="S24" i="21"/>
  <c r="W24" i="21"/>
  <c r="B24" i="21"/>
  <c r="H24" i="21"/>
  <c r="P24" i="21"/>
  <c r="X24" i="21"/>
  <c r="I24" i="21"/>
  <c r="Q24" i="21"/>
  <c r="Y24" i="21"/>
  <c r="D24" i="21"/>
  <c r="T24" i="21"/>
  <c r="E24" i="21"/>
  <c r="U24" i="21"/>
  <c r="M24" i="21"/>
  <c r="L24" i="21"/>
  <c r="A33" i="28"/>
  <c r="D337" i="28"/>
  <c r="H337" i="28"/>
  <c r="L337" i="28"/>
  <c r="P337" i="28"/>
  <c r="T337" i="28"/>
  <c r="X337" i="28"/>
  <c r="C337" i="28"/>
  <c r="I337" i="28"/>
  <c r="N337" i="28"/>
  <c r="S337" i="28"/>
  <c r="Y337" i="28"/>
  <c r="B337" i="28"/>
  <c r="F337" i="28"/>
  <c r="K337" i="28"/>
  <c r="Q337" i="28"/>
  <c r="V337" i="28"/>
  <c r="G337" i="28"/>
  <c r="R337" i="28"/>
  <c r="J337" i="28"/>
  <c r="U337" i="28"/>
  <c r="M337" i="28"/>
  <c r="W337" i="28"/>
  <c r="E337" i="28"/>
  <c r="O337" i="28"/>
  <c r="C439" i="28"/>
  <c r="G439" i="28"/>
  <c r="K439" i="28"/>
  <c r="O439" i="28"/>
  <c r="S439" i="28"/>
  <c r="W439" i="28"/>
  <c r="E439" i="28"/>
  <c r="I439" i="28"/>
  <c r="M439" i="28"/>
  <c r="Q439" i="28"/>
  <c r="U439" i="28"/>
  <c r="Y439" i="28"/>
  <c r="B439" i="28"/>
  <c r="F439" i="28"/>
  <c r="N439" i="28"/>
  <c r="V439" i="28"/>
  <c r="D439" i="28"/>
  <c r="P439" i="28"/>
  <c r="J439" i="28"/>
  <c r="T439" i="28"/>
  <c r="L439" i="28"/>
  <c r="R439" i="28"/>
  <c r="X439" i="28"/>
  <c r="H439" i="28"/>
  <c r="E368" i="21"/>
  <c r="I368" i="21"/>
  <c r="M368" i="21"/>
  <c r="Q368" i="21"/>
  <c r="U368" i="21"/>
  <c r="Y368" i="21"/>
  <c r="C368" i="21"/>
  <c r="G368" i="21"/>
  <c r="K368" i="21"/>
  <c r="O368" i="21"/>
  <c r="S368" i="21"/>
  <c r="W368" i="21"/>
  <c r="H368" i="21"/>
  <c r="P368" i="21"/>
  <c r="X368" i="21"/>
  <c r="D368" i="21"/>
  <c r="L368" i="21"/>
  <c r="T368" i="21"/>
  <c r="F368" i="21"/>
  <c r="V368" i="21"/>
  <c r="N368" i="21"/>
  <c r="R368" i="21"/>
  <c r="B368" i="21"/>
  <c r="J368" i="21"/>
  <c r="C265" i="21"/>
  <c r="G265" i="21"/>
  <c r="K265" i="21"/>
  <c r="O265" i="21"/>
  <c r="S265" i="21"/>
  <c r="W265" i="21"/>
  <c r="H265" i="21"/>
  <c r="M265" i="21"/>
  <c r="R265" i="21"/>
  <c r="X265" i="21"/>
  <c r="B265" i="21"/>
  <c r="E265" i="21"/>
  <c r="J265" i="21"/>
  <c r="P265" i="21"/>
  <c r="U265" i="21"/>
  <c r="L265" i="21"/>
  <c r="V265" i="21"/>
  <c r="F265" i="21"/>
  <c r="Q265" i="21"/>
  <c r="I265" i="21"/>
  <c r="T265" i="21"/>
  <c r="D265" i="21"/>
  <c r="N265" i="21"/>
  <c r="Y265" i="21"/>
  <c r="F268" i="28"/>
  <c r="J268" i="28"/>
  <c r="N268" i="28"/>
  <c r="R268" i="28"/>
  <c r="V268" i="28"/>
  <c r="E268" i="28"/>
  <c r="K268" i="28"/>
  <c r="P268" i="28"/>
  <c r="U268" i="28"/>
  <c r="C268" i="28"/>
  <c r="H268" i="28"/>
  <c r="M268" i="28"/>
  <c r="S268" i="28"/>
  <c r="X268" i="28"/>
  <c r="I268" i="28"/>
  <c r="T268" i="28"/>
  <c r="L268" i="28"/>
  <c r="D268" i="28"/>
  <c r="O268" i="28"/>
  <c r="Y268" i="28"/>
  <c r="G268" i="28"/>
  <c r="Q268" i="28"/>
  <c r="B268" i="28"/>
  <c r="W268" i="28"/>
  <c r="F402" i="21"/>
  <c r="J402" i="21"/>
  <c r="N402" i="21"/>
  <c r="R402" i="21"/>
  <c r="V402" i="21"/>
  <c r="D402" i="21"/>
  <c r="H402" i="21"/>
  <c r="L402" i="21"/>
  <c r="P402" i="21"/>
  <c r="T402" i="21"/>
  <c r="X402" i="21"/>
  <c r="I402" i="21"/>
  <c r="Q402" i="21"/>
  <c r="Y402" i="21"/>
  <c r="E402" i="21"/>
  <c r="M402" i="21"/>
  <c r="U402" i="21"/>
  <c r="O402" i="21"/>
  <c r="G402" i="21"/>
  <c r="W402" i="21"/>
  <c r="B402" i="21"/>
  <c r="K402" i="21"/>
  <c r="S402" i="21"/>
  <c r="C402" i="21"/>
  <c r="C371" i="28"/>
  <c r="G371" i="28"/>
  <c r="K371" i="28"/>
  <c r="O371" i="28"/>
  <c r="S371" i="28"/>
  <c r="W371" i="28"/>
  <c r="H371" i="28"/>
  <c r="M371" i="28"/>
  <c r="R371" i="28"/>
  <c r="X371" i="28"/>
  <c r="E371" i="28"/>
  <c r="J371" i="28"/>
  <c r="P371" i="28"/>
  <c r="U371" i="28"/>
  <c r="F371" i="28"/>
  <c r="Q371" i="28"/>
  <c r="I371" i="28"/>
  <c r="T371" i="28"/>
  <c r="B371" i="28"/>
  <c r="L371" i="28"/>
  <c r="V371" i="28"/>
  <c r="D371" i="28"/>
  <c r="N371" i="28"/>
  <c r="Y371" i="28"/>
  <c r="F405" i="28"/>
  <c r="J405" i="28"/>
  <c r="N405" i="28"/>
  <c r="R405" i="28"/>
  <c r="V405" i="28"/>
  <c r="E405" i="28"/>
  <c r="K405" i="28"/>
  <c r="P405" i="28"/>
  <c r="U405" i="28"/>
  <c r="C405" i="28"/>
  <c r="I405" i="28"/>
  <c r="Q405" i="28"/>
  <c r="X405" i="28"/>
  <c r="G405" i="28"/>
  <c r="M405" i="28"/>
  <c r="T405" i="28"/>
  <c r="B405" i="28"/>
  <c r="H405" i="28"/>
  <c r="W405" i="28"/>
  <c r="L405" i="28"/>
  <c r="Y405" i="28"/>
  <c r="O405" i="28"/>
  <c r="D405" i="28"/>
  <c r="S405" i="28"/>
  <c r="D231" i="21"/>
  <c r="H231" i="21"/>
  <c r="L231" i="21"/>
  <c r="P231" i="21"/>
  <c r="T231" i="21"/>
  <c r="X231" i="21"/>
  <c r="F231" i="21"/>
  <c r="J231" i="21"/>
  <c r="N231" i="21"/>
  <c r="R231" i="21"/>
  <c r="V231" i="21"/>
  <c r="G231" i="21"/>
  <c r="O231" i="21"/>
  <c r="W231" i="21"/>
  <c r="C231" i="21"/>
  <c r="K231" i="21"/>
  <c r="S231" i="21"/>
  <c r="E231" i="21"/>
  <c r="U231" i="21"/>
  <c r="Y231" i="21"/>
  <c r="M231" i="21"/>
  <c r="I231" i="21"/>
  <c r="B231" i="21"/>
  <c r="Q231" i="21"/>
  <c r="E302" i="28"/>
  <c r="I302" i="28"/>
  <c r="M302" i="28"/>
  <c r="Q302" i="28"/>
  <c r="U302" i="28"/>
  <c r="Y302" i="28"/>
  <c r="B302" i="28"/>
  <c r="D302" i="28"/>
  <c r="J302" i="28"/>
  <c r="O302" i="28"/>
  <c r="T302" i="28"/>
  <c r="G302" i="28"/>
  <c r="L302" i="28"/>
  <c r="R302" i="28"/>
  <c r="W302" i="28"/>
  <c r="H302" i="28"/>
  <c r="S302" i="28"/>
  <c r="K302" i="28"/>
  <c r="V302" i="28"/>
  <c r="C302" i="28"/>
  <c r="N302" i="28"/>
  <c r="X302" i="28"/>
  <c r="F302" i="28"/>
  <c r="P302" i="28"/>
  <c r="D300" i="21"/>
  <c r="H300" i="21"/>
  <c r="L300" i="21"/>
  <c r="P300" i="21"/>
  <c r="T300" i="21"/>
  <c r="X300" i="21"/>
  <c r="E300" i="21"/>
  <c r="J300" i="21"/>
  <c r="O300" i="21"/>
  <c r="U300" i="21"/>
  <c r="G300" i="21"/>
  <c r="M300" i="21"/>
  <c r="R300" i="21"/>
  <c r="W300" i="21"/>
  <c r="C300" i="21"/>
  <c r="N300" i="21"/>
  <c r="Y300" i="21"/>
  <c r="I300" i="21"/>
  <c r="S300" i="21"/>
  <c r="V300" i="21"/>
  <c r="K300" i="21"/>
  <c r="Q300" i="21"/>
  <c r="B300" i="21"/>
  <c r="F300" i="21"/>
  <c r="C334" i="21"/>
  <c r="G334" i="21"/>
  <c r="K334" i="21"/>
  <c r="O334" i="21"/>
  <c r="S334" i="21"/>
  <c r="W334" i="21"/>
  <c r="H334" i="21"/>
  <c r="M334" i="21"/>
  <c r="R334" i="21"/>
  <c r="X334" i="21"/>
  <c r="E334" i="21"/>
  <c r="J334" i="21"/>
  <c r="P334" i="21"/>
  <c r="U334" i="21"/>
  <c r="B334" i="21"/>
  <c r="L334" i="21"/>
  <c r="V334" i="21"/>
  <c r="F334" i="21"/>
  <c r="Q334" i="21"/>
  <c r="T334" i="21"/>
  <c r="I334" i="21"/>
  <c r="N334" i="21"/>
  <c r="Y334" i="21"/>
  <c r="D334" i="21"/>
  <c r="A369" i="21"/>
  <c r="A403" i="21"/>
  <c r="A301" i="21"/>
  <c r="A335" i="21"/>
  <c r="A131" i="25"/>
  <c r="A61" i="28"/>
  <c r="A338" i="28"/>
  <c r="A131" i="28"/>
  <c r="A269" i="28"/>
  <c r="A235" i="28"/>
  <c r="A372" i="28"/>
  <c r="A201" i="28"/>
  <c r="A166" i="28"/>
  <c r="A440" i="28"/>
  <c r="A303" i="28"/>
  <c r="A406" i="28"/>
  <c r="A96" i="28"/>
  <c r="A266" i="21"/>
  <c r="A232" i="21"/>
  <c r="A197" i="21"/>
  <c r="A95" i="19"/>
  <c r="A60" i="19"/>
  <c r="A128" i="21"/>
  <c r="A59" i="25"/>
  <c r="A58" i="21"/>
  <c r="A95" i="25"/>
  <c r="A130" i="19"/>
  <c r="A93" i="21"/>
  <c r="A25" i="21"/>
  <c r="A23" i="25"/>
  <c r="A163" i="21"/>
  <c r="A24" i="19"/>
  <c r="C59" i="25" l="1"/>
  <c r="G59" i="25"/>
  <c r="K59" i="25"/>
  <c r="O59" i="25"/>
  <c r="S59" i="25"/>
  <c r="W59" i="25"/>
  <c r="D59" i="25"/>
  <c r="H59" i="25"/>
  <c r="L59" i="25"/>
  <c r="P59" i="25"/>
  <c r="T59" i="25"/>
  <c r="X59" i="25"/>
  <c r="E59" i="25"/>
  <c r="M59" i="25"/>
  <c r="U59" i="25"/>
  <c r="I59" i="25"/>
  <c r="Y59" i="25"/>
  <c r="R59" i="25"/>
  <c r="F59" i="25"/>
  <c r="N59" i="25"/>
  <c r="V59" i="25"/>
  <c r="Q59" i="25"/>
  <c r="B59" i="25"/>
  <c r="J59" i="25"/>
  <c r="E131" i="28"/>
  <c r="I131" i="28"/>
  <c r="M131" i="28"/>
  <c r="Q131" i="28"/>
  <c r="U131" i="28"/>
  <c r="Y131" i="28"/>
  <c r="B131" i="28"/>
  <c r="F131" i="28"/>
  <c r="J131" i="28"/>
  <c r="N131" i="28"/>
  <c r="R131" i="28"/>
  <c r="V131" i="28"/>
  <c r="G131" i="28"/>
  <c r="O131" i="28"/>
  <c r="W131" i="28"/>
  <c r="H131" i="28"/>
  <c r="P131" i="28"/>
  <c r="X131" i="28"/>
  <c r="C131" i="28"/>
  <c r="S131" i="28"/>
  <c r="D131" i="28"/>
  <c r="T131" i="28"/>
  <c r="K131" i="28"/>
  <c r="L131" i="28"/>
  <c r="F33" i="28"/>
  <c r="J33" i="28"/>
  <c r="N33" i="28"/>
  <c r="R33" i="28"/>
  <c r="V33" i="28"/>
  <c r="C33" i="28"/>
  <c r="G33" i="28"/>
  <c r="K33" i="28"/>
  <c r="O33" i="28"/>
  <c r="S33" i="28"/>
  <c r="W33" i="28"/>
  <c r="D33" i="28"/>
  <c r="L33" i="28"/>
  <c r="T33" i="28"/>
  <c r="E33" i="28"/>
  <c r="M33" i="28"/>
  <c r="U33" i="28"/>
  <c r="H33" i="28"/>
  <c r="X33" i="28"/>
  <c r="I33" i="28"/>
  <c r="Y33" i="28"/>
  <c r="P33" i="28"/>
  <c r="B33" i="28"/>
  <c r="Q33" i="28"/>
  <c r="C60" i="19"/>
  <c r="G60" i="19"/>
  <c r="K60" i="19"/>
  <c r="O60" i="19"/>
  <c r="S60" i="19"/>
  <c r="W60" i="19"/>
  <c r="B60" i="19"/>
  <c r="E60" i="19"/>
  <c r="M60" i="19"/>
  <c r="Q60" i="19"/>
  <c r="Y60" i="19"/>
  <c r="F60" i="19"/>
  <c r="R60" i="19"/>
  <c r="D60" i="19"/>
  <c r="H60" i="19"/>
  <c r="L60" i="19"/>
  <c r="P60" i="19"/>
  <c r="T60" i="19"/>
  <c r="X60" i="19"/>
  <c r="I60" i="19"/>
  <c r="U60" i="19"/>
  <c r="J60" i="19"/>
  <c r="N60" i="19"/>
  <c r="V60" i="19"/>
  <c r="C235" i="28"/>
  <c r="G235" i="28"/>
  <c r="K235" i="28"/>
  <c r="O235" i="28"/>
  <c r="S235" i="28"/>
  <c r="W235" i="28"/>
  <c r="D235" i="28"/>
  <c r="H235" i="28"/>
  <c r="L235" i="28"/>
  <c r="P235" i="28"/>
  <c r="T235" i="28"/>
  <c r="X235" i="28"/>
  <c r="E235" i="28"/>
  <c r="M235" i="28"/>
  <c r="U235" i="28"/>
  <c r="F235" i="28"/>
  <c r="N235" i="28"/>
  <c r="V235" i="28"/>
  <c r="Q235" i="28"/>
  <c r="B235" i="28"/>
  <c r="R235" i="28"/>
  <c r="Y235" i="28"/>
  <c r="I235" i="28"/>
  <c r="J235" i="28"/>
  <c r="C93" i="21"/>
  <c r="G93" i="21"/>
  <c r="K93" i="21"/>
  <c r="O93" i="21"/>
  <c r="S93" i="21"/>
  <c r="W93" i="21"/>
  <c r="D93" i="21"/>
  <c r="H93" i="21"/>
  <c r="L93" i="21"/>
  <c r="P93" i="21"/>
  <c r="T93" i="21"/>
  <c r="X93" i="21"/>
  <c r="I93" i="21"/>
  <c r="Q93" i="21"/>
  <c r="Y93" i="21"/>
  <c r="J93" i="21"/>
  <c r="R93" i="21"/>
  <c r="E93" i="21"/>
  <c r="U93" i="21"/>
  <c r="B93" i="21"/>
  <c r="M93" i="21"/>
  <c r="N93" i="21"/>
  <c r="F93" i="21"/>
  <c r="V93" i="21"/>
  <c r="D201" i="28"/>
  <c r="E201" i="28"/>
  <c r="I201" i="28"/>
  <c r="M201" i="28"/>
  <c r="Q201" i="28"/>
  <c r="U201" i="28"/>
  <c r="Y201" i="28"/>
  <c r="F201" i="28"/>
  <c r="K201" i="28"/>
  <c r="P201" i="28"/>
  <c r="V201" i="28"/>
  <c r="G201" i="28"/>
  <c r="L201" i="28"/>
  <c r="R201" i="28"/>
  <c r="W201" i="28"/>
  <c r="N201" i="28"/>
  <c r="X201" i="28"/>
  <c r="C201" i="28"/>
  <c r="O201" i="28"/>
  <c r="H201" i="28"/>
  <c r="J201" i="28"/>
  <c r="S201" i="28"/>
  <c r="T201" i="28"/>
  <c r="B201" i="28"/>
  <c r="E163" i="21"/>
  <c r="I163" i="21"/>
  <c r="M163" i="21"/>
  <c r="Q163" i="21"/>
  <c r="U163" i="21"/>
  <c r="Y163" i="21"/>
  <c r="B163" i="21"/>
  <c r="F163" i="21"/>
  <c r="J163" i="21"/>
  <c r="N163" i="21"/>
  <c r="R163" i="21"/>
  <c r="V163" i="21"/>
  <c r="G163" i="21"/>
  <c r="O163" i="21"/>
  <c r="W163" i="21"/>
  <c r="H163" i="21"/>
  <c r="P163" i="21"/>
  <c r="X163" i="21"/>
  <c r="C163" i="21"/>
  <c r="S163" i="21"/>
  <c r="L163" i="21"/>
  <c r="D163" i="21"/>
  <c r="T163" i="21"/>
  <c r="K163" i="21"/>
  <c r="F130" i="19"/>
  <c r="J130" i="19"/>
  <c r="N130" i="19"/>
  <c r="R130" i="19"/>
  <c r="V130" i="19"/>
  <c r="C130" i="19"/>
  <c r="G130" i="19"/>
  <c r="K130" i="19"/>
  <c r="O130" i="19"/>
  <c r="S130" i="19"/>
  <c r="W130" i="19"/>
  <c r="B130" i="19"/>
  <c r="D130" i="19"/>
  <c r="L130" i="19"/>
  <c r="T130" i="19"/>
  <c r="Q130" i="19"/>
  <c r="E130" i="19"/>
  <c r="M130" i="19"/>
  <c r="U130" i="19"/>
  <c r="H130" i="19"/>
  <c r="P130" i="19"/>
  <c r="X130" i="19"/>
  <c r="I130" i="19"/>
  <c r="Y130" i="19"/>
  <c r="C23" i="25"/>
  <c r="G23" i="25"/>
  <c r="K23" i="25"/>
  <c r="O23" i="25"/>
  <c r="S23" i="25"/>
  <c r="W23" i="25"/>
  <c r="D23" i="25"/>
  <c r="H23" i="25"/>
  <c r="L23" i="25"/>
  <c r="P23" i="25"/>
  <c r="T23" i="25"/>
  <c r="X23" i="25"/>
  <c r="E23" i="25"/>
  <c r="M23" i="25"/>
  <c r="U23" i="25"/>
  <c r="I23" i="25"/>
  <c r="Y23" i="25"/>
  <c r="B23" i="25"/>
  <c r="J23" i="25"/>
  <c r="F23" i="25"/>
  <c r="N23" i="25"/>
  <c r="V23" i="25"/>
  <c r="Q23" i="25"/>
  <c r="R23" i="25"/>
  <c r="C95" i="25"/>
  <c r="G95" i="25"/>
  <c r="K95" i="25"/>
  <c r="O95" i="25"/>
  <c r="S95" i="25"/>
  <c r="W95" i="25"/>
  <c r="D95" i="25"/>
  <c r="H95" i="25"/>
  <c r="L95" i="25"/>
  <c r="P95" i="25"/>
  <c r="T95" i="25"/>
  <c r="X95" i="25"/>
  <c r="E95" i="25"/>
  <c r="M95" i="25"/>
  <c r="U95" i="25"/>
  <c r="Q95" i="25"/>
  <c r="J95" i="25"/>
  <c r="R95" i="25"/>
  <c r="F95" i="25"/>
  <c r="N95" i="25"/>
  <c r="V95" i="25"/>
  <c r="I95" i="25"/>
  <c r="Y95" i="25"/>
  <c r="B95" i="25"/>
  <c r="F61" i="28"/>
  <c r="J61" i="28"/>
  <c r="N61" i="28"/>
  <c r="R61" i="28"/>
  <c r="V61" i="28"/>
  <c r="C61" i="28"/>
  <c r="G61" i="28"/>
  <c r="K61" i="28"/>
  <c r="O61" i="28"/>
  <c r="S61" i="28"/>
  <c r="W61" i="28"/>
  <c r="D61" i="28"/>
  <c r="L61" i="28"/>
  <c r="T61" i="28"/>
  <c r="E61" i="28"/>
  <c r="M61" i="28"/>
  <c r="U61" i="28"/>
  <c r="B61" i="28"/>
  <c r="H61" i="28"/>
  <c r="X61" i="28"/>
  <c r="I61" i="28"/>
  <c r="Y61" i="28"/>
  <c r="P61" i="28"/>
  <c r="Q61" i="28"/>
  <c r="C25" i="21"/>
  <c r="G25" i="21"/>
  <c r="K25" i="21"/>
  <c r="O25" i="21"/>
  <c r="S25" i="21"/>
  <c r="W25" i="21"/>
  <c r="D25" i="21"/>
  <c r="H25" i="21"/>
  <c r="L25" i="21"/>
  <c r="P25" i="21"/>
  <c r="T25" i="21"/>
  <c r="X25" i="21"/>
  <c r="I25" i="21"/>
  <c r="Q25" i="21"/>
  <c r="Y25" i="21"/>
  <c r="J25" i="21"/>
  <c r="R25" i="21"/>
  <c r="M25" i="21"/>
  <c r="B25" i="21"/>
  <c r="N25" i="21"/>
  <c r="E25" i="21"/>
  <c r="U25" i="21"/>
  <c r="F25" i="21"/>
  <c r="V25" i="21"/>
  <c r="D58" i="21"/>
  <c r="H58" i="21"/>
  <c r="L58" i="21"/>
  <c r="P58" i="21"/>
  <c r="T58" i="21"/>
  <c r="X58" i="21"/>
  <c r="E58" i="21"/>
  <c r="I58" i="21"/>
  <c r="M58" i="21"/>
  <c r="Q58" i="21"/>
  <c r="U58" i="21"/>
  <c r="Y58" i="21"/>
  <c r="F58" i="21"/>
  <c r="N58" i="21"/>
  <c r="V58" i="21"/>
  <c r="G58" i="21"/>
  <c r="O58" i="21"/>
  <c r="W58" i="21"/>
  <c r="J58" i="21"/>
  <c r="B58" i="21"/>
  <c r="K58" i="21"/>
  <c r="R58" i="21"/>
  <c r="C58" i="21"/>
  <c r="S58" i="21"/>
  <c r="F95" i="19"/>
  <c r="J95" i="19"/>
  <c r="N95" i="19"/>
  <c r="R95" i="19"/>
  <c r="V95" i="19"/>
  <c r="D95" i="19"/>
  <c r="L95" i="19"/>
  <c r="T95" i="19"/>
  <c r="M95" i="19"/>
  <c r="U95" i="19"/>
  <c r="B95" i="19"/>
  <c r="C95" i="19"/>
  <c r="G95" i="19"/>
  <c r="K95" i="19"/>
  <c r="O95" i="19"/>
  <c r="S95" i="19"/>
  <c r="W95" i="19"/>
  <c r="H95" i="19"/>
  <c r="P95" i="19"/>
  <c r="X95" i="19"/>
  <c r="E95" i="19"/>
  <c r="I95" i="19"/>
  <c r="Q95" i="19"/>
  <c r="Y95" i="19"/>
  <c r="C96" i="28"/>
  <c r="G96" i="28"/>
  <c r="K96" i="28"/>
  <c r="O96" i="28"/>
  <c r="S96" i="28"/>
  <c r="W96" i="28"/>
  <c r="E96" i="28"/>
  <c r="J96" i="28"/>
  <c r="P96" i="28"/>
  <c r="U96" i="28"/>
  <c r="F96" i="28"/>
  <c r="L96" i="28"/>
  <c r="Q96" i="28"/>
  <c r="V96" i="28"/>
  <c r="H96" i="28"/>
  <c r="R96" i="28"/>
  <c r="B96" i="28"/>
  <c r="I96" i="28"/>
  <c r="T96" i="28"/>
  <c r="M96" i="28"/>
  <c r="N96" i="28"/>
  <c r="D96" i="28"/>
  <c r="Y96" i="28"/>
  <c r="X96" i="28"/>
  <c r="E166" i="28"/>
  <c r="I166" i="28"/>
  <c r="M166" i="28"/>
  <c r="Q166" i="28"/>
  <c r="U166" i="28"/>
  <c r="Y166" i="28"/>
  <c r="F166" i="28"/>
  <c r="J166" i="28"/>
  <c r="N166" i="28"/>
  <c r="R166" i="28"/>
  <c r="V166" i="28"/>
  <c r="C166" i="28"/>
  <c r="K166" i="28"/>
  <c r="S166" i="28"/>
  <c r="D166" i="28"/>
  <c r="L166" i="28"/>
  <c r="T166" i="28"/>
  <c r="O166" i="28"/>
  <c r="B166" i="28"/>
  <c r="P166" i="28"/>
  <c r="G166" i="28"/>
  <c r="H166" i="28"/>
  <c r="W166" i="28"/>
  <c r="X166" i="28"/>
  <c r="E131" i="25"/>
  <c r="I131" i="25"/>
  <c r="M131" i="25"/>
  <c r="Q131" i="25"/>
  <c r="U131" i="25"/>
  <c r="Y131" i="25"/>
  <c r="B131" i="25"/>
  <c r="F131" i="25"/>
  <c r="J131" i="25"/>
  <c r="N131" i="25"/>
  <c r="R131" i="25"/>
  <c r="V131" i="25"/>
  <c r="C131" i="25"/>
  <c r="K131" i="25"/>
  <c r="S131" i="25"/>
  <c r="D131" i="25"/>
  <c r="L131" i="25"/>
  <c r="T131" i="25"/>
  <c r="G131" i="25"/>
  <c r="W131" i="25"/>
  <c r="O131" i="25"/>
  <c r="H131" i="25"/>
  <c r="X131" i="25"/>
  <c r="P131" i="25"/>
  <c r="C24" i="19"/>
  <c r="G24" i="19"/>
  <c r="K24" i="19"/>
  <c r="O24" i="19"/>
  <c r="S24" i="19"/>
  <c r="W24" i="19"/>
  <c r="B24" i="19"/>
  <c r="E24" i="19"/>
  <c r="M24" i="19"/>
  <c r="Y24" i="19"/>
  <c r="F24" i="19"/>
  <c r="N24" i="19"/>
  <c r="V24" i="19"/>
  <c r="D24" i="19"/>
  <c r="H24" i="19"/>
  <c r="L24" i="19"/>
  <c r="P24" i="19"/>
  <c r="T24" i="19"/>
  <c r="X24" i="19"/>
  <c r="I24" i="19"/>
  <c r="Q24" i="19"/>
  <c r="U24" i="19"/>
  <c r="J24" i="19"/>
  <c r="R24" i="19"/>
  <c r="D197" i="21"/>
  <c r="H197" i="21"/>
  <c r="L197" i="21"/>
  <c r="P197" i="21"/>
  <c r="T197" i="21"/>
  <c r="X197" i="21"/>
  <c r="E197" i="21"/>
  <c r="I197" i="21"/>
  <c r="M197" i="21"/>
  <c r="Q197" i="21"/>
  <c r="U197" i="21"/>
  <c r="Y197" i="21"/>
  <c r="F197" i="21"/>
  <c r="N197" i="21"/>
  <c r="V197" i="21"/>
  <c r="G197" i="21"/>
  <c r="O197" i="21"/>
  <c r="W197" i="21"/>
  <c r="B197" i="21"/>
  <c r="R197" i="21"/>
  <c r="K197" i="21"/>
  <c r="C197" i="21"/>
  <c r="S197" i="21"/>
  <c r="J197" i="21"/>
  <c r="F128" i="21"/>
  <c r="J128" i="21"/>
  <c r="N128" i="21"/>
  <c r="R128" i="21"/>
  <c r="V128" i="21"/>
  <c r="C128" i="21"/>
  <c r="G128" i="21"/>
  <c r="K128" i="21"/>
  <c r="O128" i="21"/>
  <c r="S128" i="21"/>
  <c r="W128" i="21"/>
  <c r="B128" i="21"/>
  <c r="H128" i="21"/>
  <c r="P128" i="21"/>
  <c r="X128" i="21"/>
  <c r="I128" i="21"/>
  <c r="Q128" i="21"/>
  <c r="Y128" i="21"/>
  <c r="D128" i="21"/>
  <c r="T128" i="21"/>
  <c r="L128" i="21"/>
  <c r="E128" i="21"/>
  <c r="U128" i="21"/>
  <c r="M128" i="21"/>
  <c r="D130" i="25"/>
  <c r="H130" i="25"/>
  <c r="L130" i="25"/>
  <c r="P130" i="25"/>
  <c r="T130" i="25"/>
  <c r="X130" i="25"/>
  <c r="E130" i="25"/>
  <c r="I130" i="25"/>
  <c r="M130" i="25"/>
  <c r="Q130" i="25"/>
  <c r="U130" i="25"/>
  <c r="Y130" i="25"/>
  <c r="J130" i="25"/>
  <c r="R130" i="25"/>
  <c r="C130" i="25"/>
  <c r="K130" i="25"/>
  <c r="S130" i="25"/>
  <c r="N130" i="25"/>
  <c r="F130" i="25"/>
  <c r="W130" i="25"/>
  <c r="O130" i="25"/>
  <c r="B130" i="25"/>
  <c r="V130" i="25"/>
  <c r="G130" i="25"/>
  <c r="A34" i="28"/>
  <c r="A132" i="25"/>
  <c r="C269" i="28"/>
  <c r="G269" i="28"/>
  <c r="K269" i="28"/>
  <c r="O269" i="28"/>
  <c r="S269" i="28"/>
  <c r="W269" i="28"/>
  <c r="D269" i="28"/>
  <c r="I269" i="28"/>
  <c r="N269" i="28"/>
  <c r="T269" i="28"/>
  <c r="Y269" i="28"/>
  <c r="F269" i="28"/>
  <c r="L269" i="28"/>
  <c r="Q269" i="28"/>
  <c r="V269" i="28"/>
  <c r="B269" i="28"/>
  <c r="H269" i="28"/>
  <c r="R269" i="28"/>
  <c r="J269" i="28"/>
  <c r="M269" i="28"/>
  <c r="X269" i="28"/>
  <c r="E269" i="28"/>
  <c r="P269" i="28"/>
  <c r="U269" i="28"/>
  <c r="D335" i="21"/>
  <c r="H335" i="21"/>
  <c r="L335" i="21"/>
  <c r="P335" i="21"/>
  <c r="T335" i="21"/>
  <c r="X335" i="21"/>
  <c r="F335" i="21"/>
  <c r="K335" i="21"/>
  <c r="Q335" i="21"/>
  <c r="V335" i="21"/>
  <c r="C335" i="21"/>
  <c r="I335" i="21"/>
  <c r="N335" i="21"/>
  <c r="S335" i="21"/>
  <c r="Y335" i="21"/>
  <c r="J335" i="21"/>
  <c r="U335" i="21"/>
  <c r="E335" i="21"/>
  <c r="O335" i="21"/>
  <c r="R335" i="21"/>
  <c r="G335" i="21"/>
  <c r="M335" i="21"/>
  <c r="B335" i="21"/>
  <c r="W335" i="21"/>
  <c r="D266" i="21"/>
  <c r="H266" i="21"/>
  <c r="L266" i="21"/>
  <c r="P266" i="21"/>
  <c r="T266" i="21"/>
  <c r="X266" i="21"/>
  <c r="F266" i="21"/>
  <c r="K266" i="21"/>
  <c r="Q266" i="21"/>
  <c r="V266" i="21"/>
  <c r="C266" i="21"/>
  <c r="I266" i="21"/>
  <c r="N266" i="21"/>
  <c r="S266" i="21"/>
  <c r="Y266" i="21"/>
  <c r="J266" i="21"/>
  <c r="U266" i="21"/>
  <c r="E266" i="21"/>
  <c r="O266" i="21"/>
  <c r="G266" i="21"/>
  <c r="B266" i="21"/>
  <c r="W266" i="21"/>
  <c r="M266" i="21"/>
  <c r="R266" i="21"/>
  <c r="D440" i="28"/>
  <c r="H440" i="28"/>
  <c r="L440" i="28"/>
  <c r="P440" i="28"/>
  <c r="T440" i="28"/>
  <c r="X440" i="28"/>
  <c r="F440" i="28"/>
  <c r="J440" i="28"/>
  <c r="N440" i="28"/>
  <c r="R440" i="28"/>
  <c r="V440" i="28"/>
  <c r="G440" i="28"/>
  <c r="O440" i="28"/>
  <c r="W440" i="28"/>
  <c r="C440" i="28"/>
  <c r="M440" i="28"/>
  <c r="Y440" i="28"/>
  <c r="I440" i="28"/>
  <c r="S440" i="28"/>
  <c r="K440" i="28"/>
  <c r="Q440" i="28"/>
  <c r="B440" i="28"/>
  <c r="U440" i="28"/>
  <c r="E440" i="28"/>
  <c r="C406" i="28"/>
  <c r="G406" i="28"/>
  <c r="K406" i="28"/>
  <c r="O406" i="28"/>
  <c r="S406" i="28"/>
  <c r="W406" i="28"/>
  <c r="D406" i="28"/>
  <c r="I406" i="28"/>
  <c r="N406" i="28"/>
  <c r="T406" i="28"/>
  <c r="Y406" i="28"/>
  <c r="H406" i="28"/>
  <c r="P406" i="28"/>
  <c r="V406" i="28"/>
  <c r="E406" i="28"/>
  <c r="L406" i="28"/>
  <c r="R406" i="28"/>
  <c r="M406" i="28"/>
  <c r="Q406" i="28"/>
  <c r="F406" i="28"/>
  <c r="U406" i="28"/>
  <c r="B406" i="28"/>
  <c r="J406" i="28"/>
  <c r="X406" i="28"/>
  <c r="E301" i="21"/>
  <c r="I301" i="21"/>
  <c r="M301" i="21"/>
  <c r="Q301" i="21"/>
  <c r="U301" i="21"/>
  <c r="Y301" i="21"/>
  <c r="C301" i="21"/>
  <c r="H301" i="21"/>
  <c r="N301" i="21"/>
  <c r="S301" i="21"/>
  <c r="X301" i="21"/>
  <c r="F301" i="21"/>
  <c r="K301" i="21"/>
  <c r="P301" i="21"/>
  <c r="V301" i="21"/>
  <c r="B301" i="21"/>
  <c r="L301" i="21"/>
  <c r="W301" i="21"/>
  <c r="G301" i="21"/>
  <c r="R301" i="21"/>
  <c r="T301" i="21"/>
  <c r="J301" i="21"/>
  <c r="O301" i="21"/>
  <c r="D301" i="21"/>
  <c r="C403" i="21"/>
  <c r="G403" i="21"/>
  <c r="K403" i="21"/>
  <c r="O403" i="21"/>
  <c r="S403" i="21"/>
  <c r="W403" i="21"/>
  <c r="E403" i="21"/>
  <c r="I403" i="21"/>
  <c r="M403" i="21"/>
  <c r="Q403" i="21"/>
  <c r="U403" i="21"/>
  <c r="Y403" i="21"/>
  <c r="J403" i="21"/>
  <c r="R403" i="21"/>
  <c r="F403" i="21"/>
  <c r="N403" i="21"/>
  <c r="V403" i="21"/>
  <c r="H403" i="21"/>
  <c r="X403" i="21"/>
  <c r="B403" i="21"/>
  <c r="P403" i="21"/>
  <c r="D403" i="21"/>
  <c r="T403" i="21"/>
  <c r="L403" i="21"/>
  <c r="E232" i="21"/>
  <c r="I232" i="21"/>
  <c r="M232" i="21"/>
  <c r="Q232" i="21"/>
  <c r="U232" i="21"/>
  <c r="Y232" i="21"/>
  <c r="C232" i="21"/>
  <c r="G232" i="21"/>
  <c r="K232" i="21"/>
  <c r="O232" i="21"/>
  <c r="S232" i="21"/>
  <c r="W232" i="21"/>
  <c r="B232" i="21"/>
  <c r="H232" i="21"/>
  <c r="P232" i="21"/>
  <c r="X232" i="21"/>
  <c r="D232" i="21"/>
  <c r="L232" i="21"/>
  <c r="T232" i="21"/>
  <c r="N232" i="21"/>
  <c r="V232" i="21"/>
  <c r="J232" i="21"/>
  <c r="R232" i="21"/>
  <c r="F232" i="21"/>
  <c r="F303" i="28"/>
  <c r="J303" i="28"/>
  <c r="N303" i="28"/>
  <c r="R303" i="28"/>
  <c r="V303" i="28"/>
  <c r="C303" i="28"/>
  <c r="H303" i="28"/>
  <c r="M303" i="28"/>
  <c r="S303" i="28"/>
  <c r="X303" i="28"/>
  <c r="E303" i="28"/>
  <c r="K303" i="28"/>
  <c r="P303" i="28"/>
  <c r="U303" i="28"/>
  <c r="G303" i="28"/>
  <c r="Q303" i="28"/>
  <c r="B303" i="28"/>
  <c r="I303" i="28"/>
  <c r="T303" i="28"/>
  <c r="L303" i="28"/>
  <c r="W303" i="28"/>
  <c r="D303" i="28"/>
  <c r="O303" i="28"/>
  <c r="Y303" i="28"/>
  <c r="D372" i="28"/>
  <c r="H372" i="28"/>
  <c r="L372" i="28"/>
  <c r="P372" i="28"/>
  <c r="T372" i="28"/>
  <c r="X372" i="28"/>
  <c r="F372" i="28"/>
  <c r="K372" i="28"/>
  <c r="Q372" i="28"/>
  <c r="V372" i="28"/>
  <c r="C372" i="28"/>
  <c r="I372" i="28"/>
  <c r="N372" i="28"/>
  <c r="S372" i="28"/>
  <c r="Y372" i="28"/>
  <c r="B372" i="28"/>
  <c r="E372" i="28"/>
  <c r="O372" i="28"/>
  <c r="G372" i="28"/>
  <c r="R372" i="28"/>
  <c r="J372" i="28"/>
  <c r="U372" i="28"/>
  <c r="M372" i="28"/>
  <c r="W372" i="28"/>
  <c r="E338" i="28"/>
  <c r="I338" i="28"/>
  <c r="M338" i="28"/>
  <c r="Q338" i="28"/>
  <c r="U338" i="28"/>
  <c r="Y338" i="28"/>
  <c r="B338" i="28"/>
  <c r="G338" i="28"/>
  <c r="L338" i="28"/>
  <c r="R338" i="28"/>
  <c r="W338" i="28"/>
  <c r="D338" i="28"/>
  <c r="J338" i="28"/>
  <c r="O338" i="28"/>
  <c r="T338" i="28"/>
  <c r="F338" i="28"/>
  <c r="P338" i="28"/>
  <c r="H338" i="28"/>
  <c r="S338" i="28"/>
  <c r="K338" i="28"/>
  <c r="V338" i="28"/>
  <c r="C338" i="28"/>
  <c r="N338" i="28"/>
  <c r="X338" i="28"/>
  <c r="F369" i="21"/>
  <c r="D369" i="21"/>
  <c r="H369" i="21"/>
  <c r="L369" i="21"/>
  <c r="P369" i="21"/>
  <c r="T369" i="21"/>
  <c r="X369" i="21"/>
  <c r="I369" i="21"/>
  <c r="N369" i="21"/>
  <c r="S369" i="21"/>
  <c r="Y369" i="21"/>
  <c r="E369" i="21"/>
  <c r="K369" i="21"/>
  <c r="Q369" i="21"/>
  <c r="V369" i="21"/>
  <c r="B369" i="21"/>
  <c r="M369" i="21"/>
  <c r="W369" i="21"/>
  <c r="G369" i="21"/>
  <c r="R369" i="21"/>
  <c r="U369" i="21"/>
  <c r="J369" i="21"/>
  <c r="O369" i="21"/>
  <c r="C369" i="21"/>
  <c r="A336" i="21"/>
  <c r="A302" i="21"/>
  <c r="A404" i="21"/>
  <c r="A370" i="21"/>
  <c r="A304" i="28"/>
  <c r="A407" i="28"/>
  <c r="A167" i="28"/>
  <c r="A270" i="28"/>
  <c r="A132" i="28"/>
  <c r="A339" i="28"/>
  <c r="A97" i="28"/>
  <c r="A373" i="28"/>
  <c r="A236" i="28"/>
  <c r="A441" i="28"/>
  <c r="A202" i="28"/>
  <c r="A62" i="28"/>
  <c r="A233" i="21"/>
  <c r="A267" i="21"/>
  <c r="A198" i="21"/>
  <c r="A96" i="19"/>
  <c r="A61" i="19"/>
  <c r="A59" i="21"/>
  <c r="A129" i="21"/>
  <c r="A25" i="19"/>
  <c r="A26" i="21"/>
  <c r="A131" i="19"/>
  <c r="A60" i="25"/>
  <c r="A24" i="25"/>
  <c r="A164" i="21"/>
  <c r="A94" i="21"/>
  <c r="A96" i="25"/>
  <c r="D25" i="19" l="1"/>
  <c r="H25" i="19"/>
  <c r="L25" i="19"/>
  <c r="P25" i="19"/>
  <c r="T25" i="19"/>
  <c r="X25" i="19"/>
  <c r="F25" i="19"/>
  <c r="N25" i="19"/>
  <c r="V25" i="19"/>
  <c r="G25" i="19"/>
  <c r="O25" i="19"/>
  <c r="W25" i="19"/>
  <c r="E25" i="19"/>
  <c r="I25" i="19"/>
  <c r="M25" i="19"/>
  <c r="Q25" i="19"/>
  <c r="U25" i="19"/>
  <c r="Y25" i="19"/>
  <c r="B25" i="19"/>
  <c r="J25" i="19"/>
  <c r="R25" i="19"/>
  <c r="C25" i="19"/>
  <c r="K25" i="19"/>
  <c r="S25" i="19"/>
  <c r="D60" i="25"/>
  <c r="H60" i="25"/>
  <c r="L60" i="25"/>
  <c r="P60" i="25"/>
  <c r="T60" i="25"/>
  <c r="X60" i="25"/>
  <c r="E60" i="25"/>
  <c r="I60" i="25"/>
  <c r="M60" i="25"/>
  <c r="Q60" i="25"/>
  <c r="U60" i="25"/>
  <c r="Y60" i="25"/>
  <c r="F60" i="25"/>
  <c r="N60" i="25"/>
  <c r="V60" i="25"/>
  <c r="R60" i="25"/>
  <c r="K60" i="25"/>
  <c r="B60" i="25"/>
  <c r="G60" i="25"/>
  <c r="O60" i="25"/>
  <c r="W60" i="25"/>
  <c r="J60" i="25"/>
  <c r="C60" i="25"/>
  <c r="S60" i="25"/>
  <c r="F202" i="28"/>
  <c r="J202" i="28"/>
  <c r="N202" i="28"/>
  <c r="R202" i="28"/>
  <c r="V202" i="28"/>
  <c r="D202" i="28"/>
  <c r="I202" i="28"/>
  <c r="O202" i="28"/>
  <c r="T202" i="28"/>
  <c r="Y202" i="28"/>
  <c r="E202" i="28"/>
  <c r="K202" i="28"/>
  <c r="P202" i="28"/>
  <c r="U202" i="28"/>
  <c r="B202" i="28"/>
  <c r="L202" i="28"/>
  <c r="W202" i="28"/>
  <c r="C202" i="28"/>
  <c r="M202" i="28"/>
  <c r="X202" i="28"/>
  <c r="G202" i="28"/>
  <c r="H202" i="28"/>
  <c r="Q202" i="28"/>
  <c r="S202" i="28"/>
  <c r="F167" i="28"/>
  <c r="J167" i="28"/>
  <c r="N167" i="28"/>
  <c r="R167" i="28"/>
  <c r="V167" i="28"/>
  <c r="C167" i="28"/>
  <c r="G167" i="28"/>
  <c r="K167" i="28"/>
  <c r="O167" i="28"/>
  <c r="S167" i="28"/>
  <c r="W167" i="28"/>
  <c r="D167" i="28"/>
  <c r="L167" i="28"/>
  <c r="T167" i="28"/>
  <c r="E167" i="28"/>
  <c r="M167" i="28"/>
  <c r="U167" i="28"/>
  <c r="H167" i="28"/>
  <c r="X167" i="28"/>
  <c r="I167" i="28"/>
  <c r="Y167" i="28"/>
  <c r="B167" i="28"/>
  <c r="P167" i="28"/>
  <c r="Q167" i="28"/>
  <c r="C34" i="28"/>
  <c r="G34" i="28"/>
  <c r="K34" i="28"/>
  <c r="O34" i="28"/>
  <c r="S34" i="28"/>
  <c r="W34" i="28"/>
  <c r="D34" i="28"/>
  <c r="H34" i="28"/>
  <c r="L34" i="28"/>
  <c r="P34" i="28"/>
  <c r="T34" i="28"/>
  <c r="X34" i="28"/>
  <c r="E34" i="28"/>
  <c r="M34" i="28"/>
  <c r="U34" i="28"/>
  <c r="F34" i="28"/>
  <c r="N34" i="28"/>
  <c r="V34" i="28"/>
  <c r="Q34" i="28"/>
  <c r="R34" i="28"/>
  <c r="Y34" i="28"/>
  <c r="B34" i="28"/>
  <c r="I34" i="28"/>
  <c r="J34" i="28"/>
  <c r="E59" i="21"/>
  <c r="I59" i="21"/>
  <c r="M59" i="21"/>
  <c r="Q59" i="21"/>
  <c r="U59" i="21"/>
  <c r="Y59" i="21"/>
  <c r="F59" i="21"/>
  <c r="J59" i="21"/>
  <c r="N59" i="21"/>
  <c r="R59" i="21"/>
  <c r="V59" i="21"/>
  <c r="G59" i="21"/>
  <c r="O59" i="21"/>
  <c r="W59" i="21"/>
  <c r="H59" i="21"/>
  <c r="P59" i="21"/>
  <c r="X59" i="21"/>
  <c r="C59" i="21"/>
  <c r="S59" i="21"/>
  <c r="D59" i="21"/>
  <c r="T59" i="21"/>
  <c r="B59" i="21"/>
  <c r="K59" i="21"/>
  <c r="L59" i="21"/>
  <c r="D24" i="25"/>
  <c r="H24" i="25"/>
  <c r="L24" i="25"/>
  <c r="P24" i="25"/>
  <c r="T24" i="25"/>
  <c r="X24" i="25"/>
  <c r="E24" i="25"/>
  <c r="I24" i="25"/>
  <c r="M24" i="25"/>
  <c r="Q24" i="25"/>
  <c r="U24" i="25"/>
  <c r="Y24" i="25"/>
  <c r="F24" i="25"/>
  <c r="N24" i="25"/>
  <c r="V24" i="25"/>
  <c r="R24" i="25"/>
  <c r="C24" i="25"/>
  <c r="S24" i="25"/>
  <c r="G24" i="25"/>
  <c r="O24" i="25"/>
  <c r="W24" i="25"/>
  <c r="J24" i="25"/>
  <c r="K24" i="25"/>
  <c r="B24" i="25"/>
  <c r="C96" i="19"/>
  <c r="G96" i="19"/>
  <c r="K96" i="19"/>
  <c r="O96" i="19"/>
  <c r="S96" i="19"/>
  <c r="W96" i="19"/>
  <c r="B96" i="19"/>
  <c r="I96" i="19"/>
  <c r="Q96" i="19"/>
  <c r="Y96" i="19"/>
  <c r="F96" i="19"/>
  <c r="N96" i="19"/>
  <c r="V96" i="19"/>
  <c r="D96" i="19"/>
  <c r="H96" i="19"/>
  <c r="L96" i="19"/>
  <c r="P96" i="19"/>
  <c r="T96" i="19"/>
  <c r="X96" i="19"/>
  <c r="E96" i="19"/>
  <c r="M96" i="19"/>
  <c r="U96" i="19"/>
  <c r="J96" i="19"/>
  <c r="R96" i="19"/>
  <c r="C62" i="28"/>
  <c r="G62" i="28"/>
  <c r="K62" i="28"/>
  <c r="O62" i="28"/>
  <c r="S62" i="28"/>
  <c r="W62" i="28"/>
  <c r="B62" i="28"/>
  <c r="D62" i="28"/>
  <c r="H62" i="28"/>
  <c r="L62" i="28"/>
  <c r="P62" i="28"/>
  <c r="T62" i="28"/>
  <c r="X62" i="28"/>
  <c r="E62" i="28"/>
  <c r="M62" i="28"/>
  <c r="U62" i="28"/>
  <c r="F62" i="28"/>
  <c r="N62" i="28"/>
  <c r="V62" i="28"/>
  <c r="Q62" i="28"/>
  <c r="R62" i="28"/>
  <c r="Y62" i="28"/>
  <c r="J62" i="28"/>
  <c r="I62" i="28"/>
  <c r="F132" i="25"/>
  <c r="J132" i="25"/>
  <c r="N132" i="25"/>
  <c r="R132" i="25"/>
  <c r="V132" i="25"/>
  <c r="C132" i="25"/>
  <c r="G132" i="25"/>
  <c r="K132" i="25"/>
  <c r="O132" i="25"/>
  <c r="S132" i="25"/>
  <c r="W132" i="25"/>
  <c r="B132" i="25"/>
  <c r="D132" i="25"/>
  <c r="L132" i="25"/>
  <c r="T132" i="25"/>
  <c r="E132" i="25"/>
  <c r="M132" i="25"/>
  <c r="U132" i="25"/>
  <c r="P132" i="25"/>
  <c r="X132" i="25"/>
  <c r="Y132" i="25"/>
  <c r="Q132" i="25"/>
  <c r="H132" i="25"/>
  <c r="I132" i="25"/>
  <c r="D96" i="25"/>
  <c r="H96" i="25"/>
  <c r="L96" i="25"/>
  <c r="P96" i="25"/>
  <c r="T96" i="25"/>
  <c r="X96" i="25"/>
  <c r="E96" i="25"/>
  <c r="I96" i="25"/>
  <c r="M96" i="25"/>
  <c r="Q96" i="25"/>
  <c r="U96" i="25"/>
  <c r="Y96" i="25"/>
  <c r="F96" i="25"/>
  <c r="N96" i="25"/>
  <c r="V96" i="25"/>
  <c r="J96" i="25"/>
  <c r="C96" i="25"/>
  <c r="K96" i="25"/>
  <c r="S96" i="25"/>
  <c r="G96" i="25"/>
  <c r="O96" i="25"/>
  <c r="W96" i="25"/>
  <c r="R96" i="25"/>
  <c r="B96" i="25"/>
  <c r="C129" i="21"/>
  <c r="G129" i="21"/>
  <c r="K129" i="21"/>
  <c r="O129" i="21"/>
  <c r="S129" i="21"/>
  <c r="W129" i="21"/>
  <c r="D129" i="21"/>
  <c r="H129" i="21"/>
  <c r="L129" i="21"/>
  <c r="P129" i="21"/>
  <c r="T129" i="21"/>
  <c r="X129" i="21"/>
  <c r="I129" i="21"/>
  <c r="Q129" i="21"/>
  <c r="Y129" i="21"/>
  <c r="J129" i="21"/>
  <c r="R129" i="21"/>
  <c r="M129" i="21"/>
  <c r="U129" i="21"/>
  <c r="F129" i="21"/>
  <c r="N129" i="21"/>
  <c r="E129" i="21"/>
  <c r="B129" i="21"/>
  <c r="V129" i="21"/>
  <c r="E198" i="21"/>
  <c r="I198" i="21"/>
  <c r="M198" i="21"/>
  <c r="Q198" i="21"/>
  <c r="U198" i="21"/>
  <c r="Y198" i="21"/>
  <c r="B198" i="21"/>
  <c r="F198" i="21"/>
  <c r="J198" i="21"/>
  <c r="N198" i="21"/>
  <c r="R198" i="21"/>
  <c r="V198" i="21"/>
  <c r="G198" i="21"/>
  <c r="O198" i="21"/>
  <c r="W198" i="21"/>
  <c r="H198" i="21"/>
  <c r="P198" i="21"/>
  <c r="X198" i="21"/>
  <c r="K198" i="21"/>
  <c r="C198" i="21"/>
  <c r="T198" i="21"/>
  <c r="L198" i="21"/>
  <c r="S198" i="21"/>
  <c r="D198" i="21"/>
  <c r="D97" i="28"/>
  <c r="H97" i="28"/>
  <c r="L97" i="28"/>
  <c r="P97" i="28"/>
  <c r="T97" i="28"/>
  <c r="X97" i="28"/>
  <c r="C97" i="28"/>
  <c r="I97" i="28"/>
  <c r="N97" i="28"/>
  <c r="S97" i="28"/>
  <c r="Y97" i="28"/>
  <c r="E97" i="28"/>
  <c r="J97" i="28"/>
  <c r="O97" i="28"/>
  <c r="U97" i="28"/>
  <c r="F97" i="28"/>
  <c r="Q97" i="28"/>
  <c r="G97" i="28"/>
  <c r="R97" i="28"/>
  <c r="B97" i="28"/>
  <c r="K97" i="28"/>
  <c r="M97" i="28"/>
  <c r="V97" i="28"/>
  <c r="W97" i="28"/>
  <c r="D94" i="21"/>
  <c r="H94" i="21"/>
  <c r="L94" i="21"/>
  <c r="P94" i="21"/>
  <c r="T94" i="21"/>
  <c r="X94" i="21"/>
  <c r="E94" i="21"/>
  <c r="I94" i="21"/>
  <c r="M94" i="21"/>
  <c r="Q94" i="21"/>
  <c r="U94" i="21"/>
  <c r="Y94" i="21"/>
  <c r="J94" i="21"/>
  <c r="R94" i="21"/>
  <c r="C94" i="21"/>
  <c r="K94" i="21"/>
  <c r="S94" i="21"/>
  <c r="N94" i="21"/>
  <c r="V94" i="21"/>
  <c r="W94" i="21"/>
  <c r="O94" i="21"/>
  <c r="B94" i="21"/>
  <c r="F94" i="21"/>
  <c r="G94" i="21"/>
  <c r="C131" i="19"/>
  <c r="G131" i="19"/>
  <c r="K131" i="19"/>
  <c r="O131" i="19"/>
  <c r="S131" i="19"/>
  <c r="W131" i="19"/>
  <c r="D131" i="19"/>
  <c r="H131" i="19"/>
  <c r="L131" i="19"/>
  <c r="P131" i="19"/>
  <c r="T131" i="19"/>
  <c r="X131" i="19"/>
  <c r="E131" i="19"/>
  <c r="M131" i="19"/>
  <c r="U131" i="19"/>
  <c r="B131" i="19"/>
  <c r="J131" i="19"/>
  <c r="F131" i="19"/>
  <c r="N131" i="19"/>
  <c r="V131" i="19"/>
  <c r="I131" i="19"/>
  <c r="Q131" i="19"/>
  <c r="Y131" i="19"/>
  <c r="R131" i="19"/>
  <c r="F164" i="21"/>
  <c r="J164" i="21"/>
  <c r="N164" i="21"/>
  <c r="R164" i="21"/>
  <c r="V164" i="21"/>
  <c r="C164" i="21"/>
  <c r="G164" i="21"/>
  <c r="K164" i="21"/>
  <c r="O164" i="21"/>
  <c r="S164" i="21"/>
  <c r="W164" i="21"/>
  <c r="B164" i="21"/>
  <c r="H164" i="21"/>
  <c r="P164" i="21"/>
  <c r="X164" i="21"/>
  <c r="I164" i="21"/>
  <c r="Q164" i="21"/>
  <c r="Y164" i="21"/>
  <c r="L164" i="21"/>
  <c r="D164" i="21"/>
  <c r="U164" i="21"/>
  <c r="M164" i="21"/>
  <c r="T164" i="21"/>
  <c r="E164" i="21"/>
  <c r="D26" i="21"/>
  <c r="H26" i="21"/>
  <c r="L26" i="21"/>
  <c r="P26" i="21"/>
  <c r="T26" i="21"/>
  <c r="X26" i="21"/>
  <c r="E26" i="21"/>
  <c r="I26" i="21"/>
  <c r="M26" i="21"/>
  <c r="Q26" i="21"/>
  <c r="U26" i="21"/>
  <c r="Y26" i="21"/>
  <c r="J26" i="21"/>
  <c r="R26" i="21"/>
  <c r="C26" i="21"/>
  <c r="K26" i="21"/>
  <c r="S26" i="21"/>
  <c r="F26" i="21"/>
  <c r="V26" i="21"/>
  <c r="G26" i="21"/>
  <c r="W26" i="21"/>
  <c r="B26" i="21"/>
  <c r="N26" i="21"/>
  <c r="O26" i="21"/>
  <c r="D61" i="19"/>
  <c r="H61" i="19"/>
  <c r="L61" i="19"/>
  <c r="P61" i="19"/>
  <c r="T61" i="19"/>
  <c r="X61" i="19"/>
  <c r="J61" i="19"/>
  <c r="C61" i="19"/>
  <c r="K61" i="19"/>
  <c r="S61" i="19"/>
  <c r="E61" i="19"/>
  <c r="I61" i="19"/>
  <c r="M61" i="19"/>
  <c r="Q61" i="19"/>
  <c r="U61" i="19"/>
  <c r="Y61" i="19"/>
  <c r="B61" i="19"/>
  <c r="F61" i="19"/>
  <c r="N61" i="19"/>
  <c r="R61" i="19"/>
  <c r="V61" i="19"/>
  <c r="G61" i="19"/>
  <c r="O61" i="19"/>
  <c r="W61" i="19"/>
  <c r="D236" i="28"/>
  <c r="H236" i="28"/>
  <c r="L236" i="28"/>
  <c r="P236" i="28"/>
  <c r="T236" i="28"/>
  <c r="X236" i="28"/>
  <c r="E236" i="28"/>
  <c r="I236" i="28"/>
  <c r="M236" i="28"/>
  <c r="Q236" i="28"/>
  <c r="U236" i="28"/>
  <c r="Y236" i="28"/>
  <c r="F236" i="28"/>
  <c r="N236" i="28"/>
  <c r="V236" i="28"/>
  <c r="G236" i="28"/>
  <c r="O236" i="28"/>
  <c r="W236" i="28"/>
  <c r="J236" i="28"/>
  <c r="K236" i="28"/>
  <c r="B236" i="28"/>
  <c r="C236" i="28"/>
  <c r="R236" i="28"/>
  <c r="S236" i="28"/>
  <c r="F132" i="28"/>
  <c r="J132" i="28"/>
  <c r="N132" i="28"/>
  <c r="R132" i="28"/>
  <c r="V132" i="28"/>
  <c r="C132" i="28"/>
  <c r="G132" i="28"/>
  <c r="K132" i="28"/>
  <c r="O132" i="28"/>
  <c r="S132" i="28"/>
  <c r="W132" i="28"/>
  <c r="B132" i="28"/>
  <c r="H132" i="28"/>
  <c r="P132" i="28"/>
  <c r="X132" i="28"/>
  <c r="I132" i="28"/>
  <c r="Q132" i="28"/>
  <c r="Y132" i="28"/>
  <c r="L132" i="28"/>
  <c r="M132" i="28"/>
  <c r="T132" i="28"/>
  <c r="U132" i="28"/>
  <c r="D132" i="28"/>
  <c r="E132" i="28"/>
  <c r="A35" i="28"/>
  <c r="A133" i="25"/>
  <c r="F233" i="21"/>
  <c r="J233" i="21"/>
  <c r="N233" i="21"/>
  <c r="R233" i="21"/>
  <c r="V233" i="21"/>
  <c r="D233" i="21"/>
  <c r="H233" i="21"/>
  <c r="L233" i="21"/>
  <c r="P233" i="21"/>
  <c r="T233" i="21"/>
  <c r="X233" i="21"/>
  <c r="I233" i="21"/>
  <c r="Q233" i="21"/>
  <c r="Y233" i="21"/>
  <c r="B233" i="21"/>
  <c r="E233" i="21"/>
  <c r="M233" i="21"/>
  <c r="U233" i="21"/>
  <c r="G233" i="21"/>
  <c r="W233" i="21"/>
  <c r="S233" i="21"/>
  <c r="K233" i="21"/>
  <c r="C233" i="21"/>
  <c r="O233" i="21"/>
  <c r="C304" i="28"/>
  <c r="G304" i="28"/>
  <c r="K304" i="28"/>
  <c r="O304" i="28"/>
  <c r="S304" i="28"/>
  <c r="W304" i="28"/>
  <c r="F304" i="28"/>
  <c r="L304" i="28"/>
  <c r="Q304" i="28"/>
  <c r="V304" i="28"/>
  <c r="B304" i="28"/>
  <c r="D304" i="28"/>
  <c r="I304" i="28"/>
  <c r="N304" i="28"/>
  <c r="T304" i="28"/>
  <c r="Y304" i="28"/>
  <c r="E304" i="28"/>
  <c r="P304" i="28"/>
  <c r="H304" i="28"/>
  <c r="R304" i="28"/>
  <c r="J304" i="28"/>
  <c r="U304" i="28"/>
  <c r="M304" i="28"/>
  <c r="X304" i="28"/>
  <c r="E336" i="21"/>
  <c r="I336" i="21"/>
  <c r="M336" i="21"/>
  <c r="Q336" i="21"/>
  <c r="U336" i="21"/>
  <c r="Y336" i="21"/>
  <c r="D336" i="21"/>
  <c r="J336" i="21"/>
  <c r="O336" i="21"/>
  <c r="T336" i="21"/>
  <c r="G336" i="21"/>
  <c r="L336" i="21"/>
  <c r="R336" i="21"/>
  <c r="W336" i="21"/>
  <c r="H336" i="21"/>
  <c r="S336" i="21"/>
  <c r="C336" i="21"/>
  <c r="N336" i="21"/>
  <c r="X336" i="21"/>
  <c r="B336" i="21"/>
  <c r="P336" i="21"/>
  <c r="F336" i="21"/>
  <c r="K336" i="21"/>
  <c r="V336" i="21"/>
  <c r="E267" i="21"/>
  <c r="I267" i="21"/>
  <c r="M267" i="21"/>
  <c r="Q267" i="21"/>
  <c r="U267" i="21"/>
  <c r="Y267" i="21"/>
  <c r="D267" i="21"/>
  <c r="J267" i="21"/>
  <c r="O267" i="21"/>
  <c r="T267" i="21"/>
  <c r="G267" i="21"/>
  <c r="L267" i="21"/>
  <c r="R267" i="21"/>
  <c r="W267" i="21"/>
  <c r="B267" i="21"/>
  <c r="H267" i="21"/>
  <c r="S267" i="21"/>
  <c r="C267" i="21"/>
  <c r="N267" i="21"/>
  <c r="X267" i="21"/>
  <c r="F267" i="21"/>
  <c r="P267" i="21"/>
  <c r="K267" i="21"/>
  <c r="V267" i="21"/>
  <c r="E441" i="28"/>
  <c r="I441" i="28"/>
  <c r="M441" i="28"/>
  <c r="Q441" i="28"/>
  <c r="U441" i="28"/>
  <c r="Y441" i="28"/>
  <c r="C441" i="28"/>
  <c r="G441" i="28"/>
  <c r="K441" i="28"/>
  <c r="O441" i="28"/>
  <c r="S441" i="28"/>
  <c r="W441" i="28"/>
  <c r="H441" i="28"/>
  <c r="P441" i="28"/>
  <c r="X441" i="28"/>
  <c r="L441" i="28"/>
  <c r="V441" i="28"/>
  <c r="F441" i="28"/>
  <c r="R441" i="28"/>
  <c r="B441" i="28"/>
  <c r="J441" i="28"/>
  <c r="N441" i="28"/>
  <c r="T441" i="28"/>
  <c r="D441" i="28"/>
  <c r="F339" i="28"/>
  <c r="J339" i="28"/>
  <c r="N339" i="28"/>
  <c r="R339" i="28"/>
  <c r="V339" i="28"/>
  <c r="E339" i="28"/>
  <c r="K339" i="28"/>
  <c r="P339" i="28"/>
  <c r="U339" i="28"/>
  <c r="C339" i="28"/>
  <c r="H339" i="28"/>
  <c r="M339" i="28"/>
  <c r="S339" i="28"/>
  <c r="X339" i="28"/>
  <c r="D339" i="28"/>
  <c r="O339" i="28"/>
  <c r="Y339" i="28"/>
  <c r="G339" i="28"/>
  <c r="Q339" i="28"/>
  <c r="B339" i="28"/>
  <c r="I339" i="28"/>
  <c r="T339" i="28"/>
  <c r="L339" i="28"/>
  <c r="W339" i="28"/>
  <c r="D407" i="28"/>
  <c r="H407" i="28"/>
  <c r="L407" i="28"/>
  <c r="P407" i="28"/>
  <c r="T407" i="28"/>
  <c r="X407" i="28"/>
  <c r="G407" i="28"/>
  <c r="M407" i="28"/>
  <c r="R407" i="28"/>
  <c r="W407" i="28"/>
  <c r="F407" i="28"/>
  <c r="N407" i="28"/>
  <c r="U407" i="28"/>
  <c r="B407" i="28"/>
  <c r="C407" i="28"/>
  <c r="J407" i="28"/>
  <c r="Q407" i="28"/>
  <c r="Y407" i="28"/>
  <c r="E407" i="28"/>
  <c r="S407" i="28"/>
  <c r="I407" i="28"/>
  <c r="V407" i="28"/>
  <c r="K407" i="28"/>
  <c r="O407" i="28"/>
  <c r="E373" i="28"/>
  <c r="I373" i="28"/>
  <c r="M373" i="28"/>
  <c r="Q373" i="28"/>
  <c r="U373" i="28"/>
  <c r="Y373" i="28"/>
  <c r="B373" i="28"/>
  <c r="D373" i="28"/>
  <c r="J373" i="28"/>
  <c r="O373" i="28"/>
  <c r="T373" i="28"/>
  <c r="G373" i="28"/>
  <c r="L373" i="28"/>
  <c r="R373" i="28"/>
  <c r="W373" i="28"/>
  <c r="C373" i="28"/>
  <c r="N373" i="28"/>
  <c r="X373" i="28"/>
  <c r="F373" i="28"/>
  <c r="P373" i="28"/>
  <c r="H373" i="28"/>
  <c r="S373" i="28"/>
  <c r="K373" i="28"/>
  <c r="V373" i="28"/>
  <c r="D270" i="28"/>
  <c r="H270" i="28"/>
  <c r="L270" i="28"/>
  <c r="P270" i="28"/>
  <c r="T270" i="28"/>
  <c r="X270" i="28"/>
  <c r="G270" i="28"/>
  <c r="M270" i="28"/>
  <c r="R270" i="28"/>
  <c r="W270" i="28"/>
  <c r="E270" i="28"/>
  <c r="J270" i="28"/>
  <c r="O270" i="28"/>
  <c r="U270" i="28"/>
  <c r="F270" i="28"/>
  <c r="Q270" i="28"/>
  <c r="B270" i="28"/>
  <c r="I270" i="28"/>
  <c r="K270" i="28"/>
  <c r="V270" i="28"/>
  <c r="C270" i="28"/>
  <c r="N270" i="28"/>
  <c r="Y270" i="28"/>
  <c r="S270" i="28"/>
  <c r="E370" i="21"/>
  <c r="I370" i="21"/>
  <c r="M370" i="21"/>
  <c r="Q370" i="21"/>
  <c r="U370" i="21"/>
  <c r="Y370" i="21"/>
  <c r="G370" i="21"/>
  <c r="L370" i="21"/>
  <c r="R370" i="21"/>
  <c r="W370" i="21"/>
  <c r="D370" i="21"/>
  <c r="J370" i="21"/>
  <c r="O370" i="21"/>
  <c r="T370" i="21"/>
  <c r="K370" i="21"/>
  <c r="V370" i="21"/>
  <c r="B370" i="21"/>
  <c r="F370" i="21"/>
  <c r="P370" i="21"/>
  <c r="S370" i="21"/>
  <c r="H370" i="21"/>
  <c r="N370" i="21"/>
  <c r="C370" i="21"/>
  <c r="X370" i="21"/>
  <c r="D404" i="21"/>
  <c r="H404" i="21"/>
  <c r="L404" i="21"/>
  <c r="P404" i="21"/>
  <c r="T404" i="21"/>
  <c r="X404" i="21"/>
  <c r="F404" i="21"/>
  <c r="J404" i="21"/>
  <c r="N404" i="21"/>
  <c r="R404" i="21"/>
  <c r="V404" i="21"/>
  <c r="C404" i="21"/>
  <c r="K404" i="21"/>
  <c r="S404" i="21"/>
  <c r="G404" i="21"/>
  <c r="O404" i="21"/>
  <c r="W404" i="21"/>
  <c r="Q404" i="21"/>
  <c r="I404" i="21"/>
  <c r="Y404" i="21"/>
  <c r="M404" i="21"/>
  <c r="E404" i="21"/>
  <c r="B404" i="21"/>
  <c r="U404" i="21"/>
  <c r="F302" i="21"/>
  <c r="J302" i="21"/>
  <c r="N302" i="21"/>
  <c r="R302" i="21"/>
  <c r="V302" i="21"/>
  <c r="G302" i="21"/>
  <c r="L302" i="21"/>
  <c r="Q302" i="21"/>
  <c r="W302" i="21"/>
  <c r="D302" i="21"/>
  <c r="I302" i="21"/>
  <c r="O302" i="21"/>
  <c r="T302" i="21"/>
  <c r="Y302" i="21"/>
  <c r="K302" i="21"/>
  <c r="U302" i="21"/>
  <c r="E302" i="21"/>
  <c r="P302" i="21"/>
  <c r="B302" i="21"/>
  <c r="S302" i="21"/>
  <c r="H302" i="21"/>
  <c r="M302" i="21"/>
  <c r="X302" i="21"/>
  <c r="C302" i="21"/>
  <c r="A371" i="21"/>
  <c r="A405" i="21"/>
  <c r="A303" i="21"/>
  <c r="A337" i="21"/>
  <c r="A237" i="28"/>
  <c r="A374" i="28"/>
  <c r="A271" i="28"/>
  <c r="A203" i="28"/>
  <c r="A63" i="28"/>
  <c r="A133" i="28"/>
  <c r="A168" i="28"/>
  <c r="A408" i="28"/>
  <c r="A442" i="28"/>
  <c r="A98" i="28"/>
  <c r="A340" i="28"/>
  <c r="A305" i="28"/>
  <c r="A268" i="21"/>
  <c r="A234" i="21"/>
  <c r="A199" i="21"/>
  <c r="A97" i="19"/>
  <c r="A62" i="19"/>
  <c r="A25" i="25"/>
  <c r="A61" i="25"/>
  <c r="A132" i="19"/>
  <c r="A130" i="21"/>
  <c r="A60" i="21"/>
  <c r="A97" i="25"/>
  <c r="A95" i="21"/>
  <c r="A165" i="21"/>
  <c r="A27" i="21"/>
  <c r="A26" i="19"/>
  <c r="E62" i="19" l="1"/>
  <c r="I62" i="19"/>
  <c r="M62" i="19"/>
  <c r="Q62" i="19"/>
  <c r="U62" i="19"/>
  <c r="Y62" i="19"/>
  <c r="D62" i="19"/>
  <c r="L62" i="19"/>
  <c r="T62" i="19"/>
  <c r="F62" i="19"/>
  <c r="J62" i="19"/>
  <c r="N62" i="19"/>
  <c r="R62" i="19"/>
  <c r="V62" i="19"/>
  <c r="C62" i="19"/>
  <c r="G62" i="19"/>
  <c r="K62" i="19"/>
  <c r="O62" i="19"/>
  <c r="S62" i="19"/>
  <c r="W62" i="19"/>
  <c r="B62" i="19"/>
  <c r="H62" i="19"/>
  <c r="P62" i="19"/>
  <c r="X62" i="19"/>
  <c r="D63" i="28"/>
  <c r="H63" i="28"/>
  <c r="L63" i="28"/>
  <c r="P63" i="28"/>
  <c r="T63" i="28"/>
  <c r="X63" i="28"/>
  <c r="E63" i="28"/>
  <c r="I63" i="28"/>
  <c r="M63" i="28"/>
  <c r="Q63" i="28"/>
  <c r="U63" i="28"/>
  <c r="Y63" i="28"/>
  <c r="B63" i="28"/>
  <c r="F63" i="28"/>
  <c r="N63" i="28"/>
  <c r="V63" i="28"/>
  <c r="G63" i="28"/>
  <c r="O63" i="28"/>
  <c r="W63" i="28"/>
  <c r="J63" i="28"/>
  <c r="K63" i="28"/>
  <c r="C63" i="28"/>
  <c r="R63" i="28"/>
  <c r="S63" i="28"/>
  <c r="E27" i="21"/>
  <c r="I27" i="21"/>
  <c r="M27" i="21"/>
  <c r="Q27" i="21"/>
  <c r="U27" i="21"/>
  <c r="Y27" i="21"/>
  <c r="B27" i="21"/>
  <c r="F27" i="21"/>
  <c r="J27" i="21"/>
  <c r="N27" i="21"/>
  <c r="R27" i="21"/>
  <c r="V27" i="21"/>
  <c r="C27" i="21"/>
  <c r="K27" i="21"/>
  <c r="S27" i="21"/>
  <c r="D27" i="21"/>
  <c r="L27" i="21"/>
  <c r="T27" i="21"/>
  <c r="O27" i="21"/>
  <c r="P27" i="21"/>
  <c r="W27" i="21"/>
  <c r="X27" i="21"/>
  <c r="G27" i="21"/>
  <c r="H27" i="21"/>
  <c r="F60" i="21"/>
  <c r="J60" i="21"/>
  <c r="N60" i="21"/>
  <c r="R60" i="21"/>
  <c r="V60" i="21"/>
  <c r="C60" i="21"/>
  <c r="G60" i="21"/>
  <c r="K60" i="21"/>
  <c r="O60" i="21"/>
  <c r="S60" i="21"/>
  <c r="W60" i="21"/>
  <c r="B60" i="21"/>
  <c r="H60" i="21"/>
  <c r="P60" i="21"/>
  <c r="X60" i="21"/>
  <c r="I60" i="21"/>
  <c r="Q60" i="21"/>
  <c r="Y60" i="21"/>
  <c r="L60" i="21"/>
  <c r="M60" i="21"/>
  <c r="T60" i="21"/>
  <c r="E60" i="21"/>
  <c r="U60" i="21"/>
  <c r="D60" i="21"/>
  <c r="E25" i="25"/>
  <c r="I25" i="25"/>
  <c r="M25" i="25"/>
  <c r="Q25" i="25"/>
  <c r="U25" i="25"/>
  <c r="Y25" i="25"/>
  <c r="B25" i="25"/>
  <c r="F25" i="25"/>
  <c r="J25" i="25"/>
  <c r="N25" i="25"/>
  <c r="R25" i="25"/>
  <c r="V25" i="25"/>
  <c r="G25" i="25"/>
  <c r="O25" i="25"/>
  <c r="W25" i="25"/>
  <c r="K25" i="25"/>
  <c r="L25" i="25"/>
  <c r="H25" i="25"/>
  <c r="P25" i="25"/>
  <c r="X25" i="25"/>
  <c r="C25" i="25"/>
  <c r="S25" i="25"/>
  <c r="D25" i="25"/>
  <c r="T25" i="25"/>
  <c r="E98" i="28"/>
  <c r="G98" i="28"/>
  <c r="K98" i="28"/>
  <c r="O98" i="28"/>
  <c r="S98" i="28"/>
  <c r="W98" i="28"/>
  <c r="B98" i="28"/>
  <c r="C98" i="28"/>
  <c r="H98" i="28"/>
  <c r="L98" i="28"/>
  <c r="P98" i="28"/>
  <c r="T98" i="28"/>
  <c r="X98" i="28"/>
  <c r="D98" i="28"/>
  <c r="M98" i="28"/>
  <c r="U98" i="28"/>
  <c r="F98" i="28"/>
  <c r="N98" i="28"/>
  <c r="V98" i="28"/>
  <c r="I98" i="28"/>
  <c r="Y98" i="28"/>
  <c r="J98" i="28"/>
  <c r="Q98" i="28"/>
  <c r="R98" i="28"/>
  <c r="C133" i="28"/>
  <c r="G133" i="28"/>
  <c r="K133" i="28"/>
  <c r="O133" i="28"/>
  <c r="S133" i="28"/>
  <c r="W133" i="28"/>
  <c r="D133" i="28"/>
  <c r="H133" i="28"/>
  <c r="L133" i="28"/>
  <c r="P133" i="28"/>
  <c r="T133" i="28"/>
  <c r="X133" i="28"/>
  <c r="I133" i="28"/>
  <c r="Q133" i="28"/>
  <c r="Y133" i="28"/>
  <c r="J133" i="28"/>
  <c r="R133" i="28"/>
  <c r="E133" i="28"/>
  <c r="U133" i="28"/>
  <c r="F133" i="28"/>
  <c r="V133" i="28"/>
  <c r="B133" i="28"/>
  <c r="M133" i="28"/>
  <c r="N133" i="28"/>
  <c r="D132" i="19"/>
  <c r="H132" i="19"/>
  <c r="L132" i="19"/>
  <c r="P132" i="19"/>
  <c r="T132" i="19"/>
  <c r="X132" i="19"/>
  <c r="E132" i="19"/>
  <c r="I132" i="19"/>
  <c r="M132" i="19"/>
  <c r="Q132" i="19"/>
  <c r="U132" i="19"/>
  <c r="Y132" i="19"/>
  <c r="F132" i="19"/>
  <c r="N132" i="19"/>
  <c r="V132" i="19"/>
  <c r="C132" i="19"/>
  <c r="S132" i="19"/>
  <c r="G132" i="19"/>
  <c r="O132" i="19"/>
  <c r="W132" i="19"/>
  <c r="J132" i="19"/>
  <c r="R132" i="19"/>
  <c r="K132" i="19"/>
  <c r="B132" i="19"/>
  <c r="C203" i="28"/>
  <c r="G203" i="28"/>
  <c r="K203" i="28"/>
  <c r="O203" i="28"/>
  <c r="S203" i="28"/>
  <c r="W203" i="28"/>
  <c r="H203" i="28"/>
  <c r="M203" i="28"/>
  <c r="R203" i="28"/>
  <c r="X203" i="28"/>
  <c r="D203" i="28"/>
  <c r="I203" i="28"/>
  <c r="N203" i="28"/>
  <c r="T203" i="28"/>
  <c r="Y203" i="28"/>
  <c r="J203" i="28"/>
  <c r="U203" i="28"/>
  <c r="B203" i="28"/>
  <c r="L203" i="28"/>
  <c r="V203" i="28"/>
  <c r="E203" i="28"/>
  <c r="F203" i="28"/>
  <c r="P203" i="28"/>
  <c r="Q203" i="28"/>
  <c r="C165" i="21"/>
  <c r="G165" i="21"/>
  <c r="K165" i="21"/>
  <c r="O165" i="21"/>
  <c r="S165" i="21"/>
  <c r="W165" i="21"/>
  <c r="D165" i="21"/>
  <c r="H165" i="21"/>
  <c r="L165" i="21"/>
  <c r="P165" i="21"/>
  <c r="T165" i="21"/>
  <c r="X165" i="21"/>
  <c r="I165" i="21"/>
  <c r="Q165" i="21"/>
  <c r="Y165" i="21"/>
  <c r="J165" i="21"/>
  <c r="R165" i="21"/>
  <c r="E165" i="21"/>
  <c r="U165" i="21"/>
  <c r="B165" i="21"/>
  <c r="M165" i="21"/>
  <c r="F165" i="21"/>
  <c r="V165" i="21"/>
  <c r="N165" i="21"/>
  <c r="D130" i="21"/>
  <c r="H130" i="21"/>
  <c r="L130" i="21"/>
  <c r="P130" i="21"/>
  <c r="T130" i="21"/>
  <c r="X130" i="21"/>
  <c r="E130" i="21"/>
  <c r="I130" i="21"/>
  <c r="M130" i="21"/>
  <c r="Q130" i="21"/>
  <c r="U130" i="21"/>
  <c r="Y130" i="21"/>
  <c r="J130" i="21"/>
  <c r="R130" i="21"/>
  <c r="C130" i="21"/>
  <c r="K130" i="21"/>
  <c r="S130" i="21"/>
  <c r="F130" i="21"/>
  <c r="V130" i="21"/>
  <c r="O130" i="21"/>
  <c r="G130" i="21"/>
  <c r="W130" i="21"/>
  <c r="N130" i="21"/>
  <c r="B130" i="21"/>
  <c r="E237" i="28"/>
  <c r="I237" i="28"/>
  <c r="M237" i="28"/>
  <c r="Q237" i="28"/>
  <c r="U237" i="28"/>
  <c r="Y237" i="28"/>
  <c r="F237" i="28"/>
  <c r="J237" i="28"/>
  <c r="N237" i="28"/>
  <c r="R237" i="28"/>
  <c r="V237" i="28"/>
  <c r="G237" i="28"/>
  <c r="O237" i="28"/>
  <c r="W237" i="28"/>
  <c r="H237" i="28"/>
  <c r="P237" i="28"/>
  <c r="X237" i="28"/>
  <c r="C237" i="28"/>
  <c r="S237" i="28"/>
  <c r="D237" i="28"/>
  <c r="T237" i="28"/>
  <c r="K237" i="28"/>
  <c r="B237" i="28"/>
  <c r="L237" i="28"/>
  <c r="E95" i="21"/>
  <c r="I95" i="21"/>
  <c r="M95" i="21"/>
  <c r="Q95" i="21"/>
  <c r="U95" i="21"/>
  <c r="Y95" i="21"/>
  <c r="B95" i="21"/>
  <c r="F95" i="21"/>
  <c r="J95" i="21"/>
  <c r="N95" i="21"/>
  <c r="R95" i="21"/>
  <c r="V95" i="21"/>
  <c r="C95" i="21"/>
  <c r="K95" i="21"/>
  <c r="S95" i="21"/>
  <c r="D95" i="21"/>
  <c r="L95" i="21"/>
  <c r="T95" i="21"/>
  <c r="G95" i="21"/>
  <c r="W95" i="21"/>
  <c r="H95" i="21"/>
  <c r="X95" i="21"/>
  <c r="O95" i="21"/>
  <c r="P95" i="21"/>
  <c r="D97" i="19"/>
  <c r="H97" i="19"/>
  <c r="L97" i="19"/>
  <c r="P97" i="19"/>
  <c r="T97" i="19"/>
  <c r="X97" i="19"/>
  <c r="J97" i="19"/>
  <c r="R97" i="19"/>
  <c r="K97" i="19"/>
  <c r="S97" i="19"/>
  <c r="W97" i="19"/>
  <c r="E97" i="19"/>
  <c r="I97" i="19"/>
  <c r="M97" i="19"/>
  <c r="Q97" i="19"/>
  <c r="U97" i="19"/>
  <c r="Y97" i="19"/>
  <c r="B97" i="19"/>
  <c r="F97" i="19"/>
  <c r="N97" i="19"/>
  <c r="V97" i="19"/>
  <c r="C97" i="19"/>
  <c r="G97" i="19"/>
  <c r="O97" i="19"/>
  <c r="C133" i="25"/>
  <c r="G133" i="25"/>
  <c r="K133" i="25"/>
  <c r="O133" i="25"/>
  <c r="S133" i="25"/>
  <c r="W133" i="25"/>
  <c r="D133" i="25"/>
  <c r="H133" i="25"/>
  <c r="L133" i="25"/>
  <c r="P133" i="25"/>
  <c r="T133" i="25"/>
  <c r="X133" i="25"/>
  <c r="E133" i="25"/>
  <c r="M133" i="25"/>
  <c r="U133" i="25"/>
  <c r="B133" i="25"/>
  <c r="F133" i="25"/>
  <c r="N133" i="25"/>
  <c r="V133" i="25"/>
  <c r="I133" i="25"/>
  <c r="Y133" i="25"/>
  <c r="J133" i="25"/>
  <c r="Q133" i="25"/>
  <c r="R133" i="25"/>
  <c r="E26" i="19"/>
  <c r="I26" i="19"/>
  <c r="M26" i="19"/>
  <c r="Q26" i="19"/>
  <c r="U26" i="19"/>
  <c r="Y26" i="19"/>
  <c r="G26" i="19"/>
  <c r="O26" i="19"/>
  <c r="W26" i="19"/>
  <c r="B26" i="19"/>
  <c r="D26" i="19"/>
  <c r="L26" i="19"/>
  <c r="T26" i="19"/>
  <c r="F26" i="19"/>
  <c r="J26" i="19"/>
  <c r="N26" i="19"/>
  <c r="R26" i="19"/>
  <c r="V26" i="19"/>
  <c r="C26" i="19"/>
  <c r="K26" i="19"/>
  <c r="S26" i="19"/>
  <c r="H26" i="19"/>
  <c r="P26" i="19"/>
  <c r="X26" i="19"/>
  <c r="E97" i="25"/>
  <c r="I97" i="25"/>
  <c r="M97" i="25"/>
  <c r="Q97" i="25"/>
  <c r="U97" i="25"/>
  <c r="Y97" i="25"/>
  <c r="B97" i="25"/>
  <c r="F97" i="25"/>
  <c r="J97" i="25"/>
  <c r="N97" i="25"/>
  <c r="R97" i="25"/>
  <c r="V97" i="25"/>
  <c r="G97" i="25"/>
  <c r="O97" i="25"/>
  <c r="W97" i="25"/>
  <c r="K97" i="25"/>
  <c r="D97" i="25"/>
  <c r="L97" i="25"/>
  <c r="T97" i="25"/>
  <c r="H97" i="25"/>
  <c r="P97" i="25"/>
  <c r="X97" i="25"/>
  <c r="C97" i="25"/>
  <c r="S97" i="25"/>
  <c r="E61" i="25"/>
  <c r="I61" i="25"/>
  <c r="M61" i="25"/>
  <c r="Q61" i="25"/>
  <c r="U61" i="25"/>
  <c r="Y61" i="25"/>
  <c r="B61" i="25"/>
  <c r="F61" i="25"/>
  <c r="J61" i="25"/>
  <c r="N61" i="25"/>
  <c r="R61" i="25"/>
  <c r="V61" i="25"/>
  <c r="G61" i="25"/>
  <c r="O61" i="25"/>
  <c r="W61" i="25"/>
  <c r="K61" i="25"/>
  <c r="D61" i="25"/>
  <c r="T61" i="25"/>
  <c r="H61" i="25"/>
  <c r="P61" i="25"/>
  <c r="X61" i="25"/>
  <c r="C61" i="25"/>
  <c r="S61" i="25"/>
  <c r="L61" i="25"/>
  <c r="F199" i="21"/>
  <c r="J199" i="21"/>
  <c r="N199" i="21"/>
  <c r="R199" i="21"/>
  <c r="V199" i="21"/>
  <c r="C199" i="21"/>
  <c r="G199" i="21"/>
  <c r="K199" i="21"/>
  <c r="O199" i="21"/>
  <c r="S199" i="21"/>
  <c r="W199" i="21"/>
  <c r="B199" i="21"/>
  <c r="H199" i="21"/>
  <c r="P199" i="21"/>
  <c r="X199" i="21"/>
  <c r="I199" i="21"/>
  <c r="Q199" i="21"/>
  <c r="Y199" i="21"/>
  <c r="D199" i="21"/>
  <c r="T199" i="21"/>
  <c r="L199" i="21"/>
  <c r="E199" i="21"/>
  <c r="U199" i="21"/>
  <c r="M199" i="21"/>
  <c r="C168" i="28"/>
  <c r="G168" i="28"/>
  <c r="K168" i="28"/>
  <c r="O168" i="28"/>
  <c r="S168" i="28"/>
  <c r="W168" i="28"/>
  <c r="B168" i="28"/>
  <c r="D168" i="28"/>
  <c r="H168" i="28"/>
  <c r="L168" i="28"/>
  <c r="P168" i="28"/>
  <c r="T168" i="28"/>
  <c r="X168" i="28"/>
  <c r="E168" i="28"/>
  <c r="M168" i="28"/>
  <c r="U168" i="28"/>
  <c r="F168" i="28"/>
  <c r="N168" i="28"/>
  <c r="V168" i="28"/>
  <c r="Q168" i="28"/>
  <c r="R168" i="28"/>
  <c r="Y168" i="28"/>
  <c r="I168" i="28"/>
  <c r="J168" i="28"/>
  <c r="D35" i="28"/>
  <c r="H35" i="28"/>
  <c r="L35" i="28"/>
  <c r="P35" i="28"/>
  <c r="T35" i="28"/>
  <c r="X35" i="28"/>
  <c r="E35" i="28"/>
  <c r="I35" i="28"/>
  <c r="M35" i="28"/>
  <c r="Q35" i="28"/>
  <c r="U35" i="28"/>
  <c r="Y35" i="28"/>
  <c r="F35" i="28"/>
  <c r="N35" i="28"/>
  <c r="V35" i="28"/>
  <c r="B35" i="28"/>
  <c r="G35" i="28"/>
  <c r="O35" i="28"/>
  <c r="W35" i="28"/>
  <c r="J35" i="28"/>
  <c r="K35" i="28"/>
  <c r="C35" i="28"/>
  <c r="R35" i="28"/>
  <c r="S35" i="28"/>
  <c r="A36" i="28"/>
  <c r="A134" i="25"/>
  <c r="A135" i="25" s="1"/>
  <c r="D305" i="28"/>
  <c r="H305" i="28"/>
  <c r="L305" i="28"/>
  <c r="P305" i="28"/>
  <c r="T305" i="28"/>
  <c r="X305" i="28"/>
  <c r="E305" i="28"/>
  <c r="J305" i="28"/>
  <c r="O305" i="28"/>
  <c r="U305" i="28"/>
  <c r="G305" i="28"/>
  <c r="M305" i="28"/>
  <c r="R305" i="28"/>
  <c r="W305" i="28"/>
  <c r="C305" i="28"/>
  <c r="N305" i="28"/>
  <c r="Y305" i="28"/>
  <c r="F305" i="28"/>
  <c r="Q305" i="28"/>
  <c r="B305" i="28"/>
  <c r="I305" i="28"/>
  <c r="S305" i="28"/>
  <c r="K305" i="28"/>
  <c r="V305" i="28"/>
  <c r="E408" i="28"/>
  <c r="I408" i="28"/>
  <c r="M408" i="28"/>
  <c r="Q408" i="28"/>
  <c r="U408" i="28"/>
  <c r="Y408" i="28"/>
  <c r="F408" i="28"/>
  <c r="K408" i="28"/>
  <c r="P408" i="28"/>
  <c r="V408" i="28"/>
  <c r="B408" i="28"/>
  <c r="D408" i="28"/>
  <c r="L408" i="28"/>
  <c r="S408" i="28"/>
  <c r="H408" i="28"/>
  <c r="O408" i="28"/>
  <c r="W408" i="28"/>
  <c r="J408" i="28"/>
  <c r="X408" i="28"/>
  <c r="N408" i="28"/>
  <c r="C408" i="28"/>
  <c r="R408" i="28"/>
  <c r="G408" i="28"/>
  <c r="T408" i="28"/>
  <c r="F337" i="21"/>
  <c r="J337" i="21"/>
  <c r="N337" i="21"/>
  <c r="R337" i="21"/>
  <c r="V337" i="21"/>
  <c r="C337" i="21"/>
  <c r="H337" i="21"/>
  <c r="M337" i="21"/>
  <c r="S337" i="21"/>
  <c r="X337" i="21"/>
  <c r="E337" i="21"/>
  <c r="K337" i="21"/>
  <c r="P337" i="21"/>
  <c r="U337" i="21"/>
  <c r="G337" i="21"/>
  <c r="Q337" i="21"/>
  <c r="L337" i="21"/>
  <c r="W337" i="21"/>
  <c r="O337" i="21"/>
  <c r="B337" i="21"/>
  <c r="D337" i="21"/>
  <c r="Y337" i="21"/>
  <c r="I337" i="21"/>
  <c r="T337" i="21"/>
  <c r="C303" i="21"/>
  <c r="G303" i="21"/>
  <c r="K303" i="21"/>
  <c r="O303" i="21"/>
  <c r="S303" i="21"/>
  <c r="W303" i="21"/>
  <c r="E303" i="21"/>
  <c r="J303" i="21"/>
  <c r="P303" i="21"/>
  <c r="U303" i="21"/>
  <c r="B303" i="21"/>
  <c r="H303" i="21"/>
  <c r="M303" i="21"/>
  <c r="R303" i="21"/>
  <c r="X303" i="21"/>
  <c r="I303" i="21"/>
  <c r="T303" i="21"/>
  <c r="D303" i="21"/>
  <c r="N303" i="21"/>
  <c r="Y303" i="21"/>
  <c r="Q303" i="21"/>
  <c r="F303" i="21"/>
  <c r="V303" i="21"/>
  <c r="L303" i="21"/>
  <c r="C340" i="28"/>
  <c r="G340" i="28"/>
  <c r="K340" i="28"/>
  <c r="O340" i="28"/>
  <c r="S340" i="28"/>
  <c r="W340" i="28"/>
  <c r="D340" i="28"/>
  <c r="I340" i="28"/>
  <c r="N340" i="28"/>
  <c r="T340" i="28"/>
  <c r="Y340" i="28"/>
  <c r="F340" i="28"/>
  <c r="L340" i="28"/>
  <c r="Q340" i="28"/>
  <c r="V340" i="28"/>
  <c r="B340" i="28"/>
  <c r="M340" i="28"/>
  <c r="X340" i="28"/>
  <c r="E340" i="28"/>
  <c r="P340" i="28"/>
  <c r="H340" i="28"/>
  <c r="R340" i="28"/>
  <c r="J340" i="28"/>
  <c r="U340" i="28"/>
  <c r="E271" i="28"/>
  <c r="I271" i="28"/>
  <c r="M271" i="28"/>
  <c r="Q271" i="28"/>
  <c r="U271" i="28"/>
  <c r="Y271" i="28"/>
  <c r="B271" i="28"/>
  <c r="F271" i="28"/>
  <c r="K271" i="28"/>
  <c r="P271" i="28"/>
  <c r="V271" i="28"/>
  <c r="C271" i="28"/>
  <c r="H271" i="28"/>
  <c r="N271" i="28"/>
  <c r="S271" i="28"/>
  <c r="X271" i="28"/>
  <c r="D271" i="28"/>
  <c r="O271" i="28"/>
  <c r="G271" i="28"/>
  <c r="J271" i="28"/>
  <c r="T271" i="28"/>
  <c r="L271" i="28"/>
  <c r="W271" i="28"/>
  <c r="R271" i="28"/>
  <c r="E405" i="21"/>
  <c r="I405" i="21"/>
  <c r="M405" i="21"/>
  <c r="Q405" i="21"/>
  <c r="U405" i="21"/>
  <c r="Y405" i="21"/>
  <c r="C405" i="21"/>
  <c r="G405" i="21"/>
  <c r="K405" i="21"/>
  <c r="O405" i="21"/>
  <c r="S405" i="21"/>
  <c r="W405" i="21"/>
  <c r="D405" i="21"/>
  <c r="L405" i="21"/>
  <c r="T405" i="21"/>
  <c r="H405" i="21"/>
  <c r="P405" i="21"/>
  <c r="X405" i="21"/>
  <c r="J405" i="21"/>
  <c r="R405" i="21"/>
  <c r="B405" i="21"/>
  <c r="V405" i="21"/>
  <c r="F405" i="21"/>
  <c r="N405" i="21"/>
  <c r="C234" i="21"/>
  <c r="G234" i="21"/>
  <c r="K234" i="21"/>
  <c r="O234" i="21"/>
  <c r="S234" i="21"/>
  <c r="W234" i="21"/>
  <c r="B234" i="21"/>
  <c r="E234" i="21"/>
  <c r="I234" i="21"/>
  <c r="M234" i="21"/>
  <c r="Q234" i="21"/>
  <c r="U234" i="21"/>
  <c r="Y234" i="21"/>
  <c r="J234" i="21"/>
  <c r="R234" i="21"/>
  <c r="F234" i="21"/>
  <c r="N234" i="21"/>
  <c r="V234" i="21"/>
  <c r="P234" i="21"/>
  <c r="T234" i="21"/>
  <c r="H234" i="21"/>
  <c r="L234" i="21"/>
  <c r="X234" i="21"/>
  <c r="D234" i="21"/>
  <c r="F374" i="28"/>
  <c r="J374" i="28"/>
  <c r="N374" i="28"/>
  <c r="R374" i="28"/>
  <c r="V374" i="28"/>
  <c r="C374" i="28"/>
  <c r="H374" i="28"/>
  <c r="M374" i="28"/>
  <c r="S374" i="28"/>
  <c r="X374" i="28"/>
  <c r="E374" i="28"/>
  <c r="K374" i="28"/>
  <c r="P374" i="28"/>
  <c r="U374" i="28"/>
  <c r="L374" i="28"/>
  <c r="W374" i="28"/>
  <c r="D374" i="28"/>
  <c r="O374" i="28"/>
  <c r="Y374" i="28"/>
  <c r="G374" i="28"/>
  <c r="Q374" i="28"/>
  <c r="B374" i="28"/>
  <c r="I374" i="28"/>
  <c r="T374" i="28"/>
  <c r="F268" i="21"/>
  <c r="J268" i="21"/>
  <c r="N268" i="21"/>
  <c r="R268" i="21"/>
  <c r="V268" i="21"/>
  <c r="C268" i="21"/>
  <c r="H268" i="21"/>
  <c r="M268" i="21"/>
  <c r="S268" i="21"/>
  <c r="X268" i="21"/>
  <c r="E268" i="21"/>
  <c r="K268" i="21"/>
  <c r="P268" i="21"/>
  <c r="U268" i="21"/>
  <c r="G268" i="21"/>
  <c r="Q268" i="21"/>
  <c r="B268" i="21"/>
  <c r="L268" i="21"/>
  <c r="W268" i="21"/>
  <c r="D268" i="21"/>
  <c r="Y268" i="21"/>
  <c r="I268" i="21"/>
  <c r="T268" i="21"/>
  <c r="O268" i="21"/>
  <c r="F442" i="28"/>
  <c r="J442" i="28"/>
  <c r="N442" i="28"/>
  <c r="R442" i="28"/>
  <c r="V442" i="28"/>
  <c r="D442" i="28"/>
  <c r="H442" i="28"/>
  <c r="L442" i="28"/>
  <c r="P442" i="28"/>
  <c r="T442" i="28"/>
  <c r="X442" i="28"/>
  <c r="I442" i="28"/>
  <c r="Q442" i="28"/>
  <c r="Y442" i="28"/>
  <c r="K442" i="28"/>
  <c r="U442" i="28"/>
  <c r="E442" i="28"/>
  <c r="O442" i="28"/>
  <c r="G442" i="28"/>
  <c r="M442" i="28"/>
  <c r="S442" i="28"/>
  <c r="B442" i="28"/>
  <c r="C442" i="28"/>
  <c r="W442" i="28"/>
  <c r="F371" i="21"/>
  <c r="J371" i="21"/>
  <c r="N371" i="21"/>
  <c r="R371" i="21"/>
  <c r="V371" i="21"/>
  <c r="E371" i="21"/>
  <c r="K371" i="21"/>
  <c r="P371" i="21"/>
  <c r="U371" i="21"/>
  <c r="C371" i="21"/>
  <c r="H371" i="21"/>
  <c r="M371" i="21"/>
  <c r="S371" i="21"/>
  <c r="X371" i="21"/>
  <c r="I371" i="21"/>
  <c r="T371" i="21"/>
  <c r="D371" i="21"/>
  <c r="O371" i="21"/>
  <c r="Y371" i="21"/>
  <c r="Q371" i="21"/>
  <c r="G371" i="21"/>
  <c r="L371" i="21"/>
  <c r="W371" i="21"/>
  <c r="B371" i="21"/>
  <c r="A338" i="21"/>
  <c r="A406" i="21"/>
  <c r="A304" i="21"/>
  <c r="A372" i="21"/>
  <c r="A341" i="28"/>
  <c r="A443" i="28"/>
  <c r="A134" i="28"/>
  <c r="A409" i="28"/>
  <c r="A64" i="28"/>
  <c r="A204" i="28"/>
  <c r="A375" i="28"/>
  <c r="A238" i="28"/>
  <c r="A306" i="28"/>
  <c r="A99" i="28"/>
  <c r="A272" i="28"/>
  <c r="A169" i="28"/>
  <c r="A235" i="21"/>
  <c r="A269" i="21"/>
  <c r="A200" i="21"/>
  <c r="A98" i="19"/>
  <c r="A63" i="19"/>
  <c r="A28" i="21"/>
  <c r="A98" i="25"/>
  <c r="A62" i="25"/>
  <c r="A166" i="21"/>
  <c r="A96" i="21"/>
  <c r="A131" i="21"/>
  <c r="A133" i="19"/>
  <c r="A27" i="19"/>
  <c r="A61" i="21"/>
  <c r="A26" i="25"/>
  <c r="E135" i="25" l="1"/>
  <c r="I135" i="25"/>
  <c r="M135" i="25"/>
  <c r="Q135" i="25"/>
  <c r="U135" i="25"/>
  <c r="Y135" i="25"/>
  <c r="B135" i="25"/>
  <c r="F135" i="25"/>
  <c r="J135" i="25"/>
  <c r="N135" i="25"/>
  <c r="R135" i="25"/>
  <c r="V135" i="25"/>
  <c r="G135" i="25"/>
  <c r="O135" i="25"/>
  <c r="W135" i="25"/>
  <c r="H135" i="25"/>
  <c r="P135" i="25"/>
  <c r="X135" i="25"/>
  <c r="K135" i="25"/>
  <c r="S135" i="25"/>
  <c r="T135" i="25"/>
  <c r="L135" i="25"/>
  <c r="C135" i="25"/>
  <c r="D135" i="25"/>
  <c r="F28" i="21"/>
  <c r="J28" i="21"/>
  <c r="N28" i="21"/>
  <c r="R28" i="21"/>
  <c r="V28" i="21"/>
  <c r="C28" i="21"/>
  <c r="G28" i="21"/>
  <c r="K28" i="21"/>
  <c r="O28" i="21"/>
  <c r="S28" i="21"/>
  <c r="W28" i="21"/>
  <c r="B28" i="21"/>
  <c r="D28" i="21"/>
  <c r="L28" i="21"/>
  <c r="T28" i="21"/>
  <c r="E28" i="21"/>
  <c r="M28" i="21"/>
  <c r="U28" i="21"/>
  <c r="H28" i="21"/>
  <c r="X28" i="21"/>
  <c r="I28" i="21"/>
  <c r="Y28" i="21"/>
  <c r="P28" i="21"/>
  <c r="Q28" i="21"/>
  <c r="D166" i="21"/>
  <c r="H166" i="21"/>
  <c r="L166" i="21"/>
  <c r="P166" i="21"/>
  <c r="T166" i="21"/>
  <c r="X166" i="21"/>
  <c r="E166" i="21"/>
  <c r="I166" i="21"/>
  <c r="M166" i="21"/>
  <c r="Q166" i="21"/>
  <c r="U166" i="21"/>
  <c r="Y166" i="21"/>
  <c r="J166" i="21"/>
  <c r="R166" i="21"/>
  <c r="C166" i="21"/>
  <c r="K166" i="21"/>
  <c r="S166" i="21"/>
  <c r="N166" i="21"/>
  <c r="V166" i="21"/>
  <c r="G166" i="21"/>
  <c r="O166" i="21"/>
  <c r="B166" i="21"/>
  <c r="F166" i="21"/>
  <c r="W166" i="21"/>
  <c r="E64" i="28"/>
  <c r="I64" i="28"/>
  <c r="M64" i="28"/>
  <c r="Q64" i="28"/>
  <c r="U64" i="28"/>
  <c r="Y64" i="28"/>
  <c r="F64" i="28"/>
  <c r="J64" i="28"/>
  <c r="N64" i="28"/>
  <c r="R64" i="28"/>
  <c r="V64" i="28"/>
  <c r="G64" i="28"/>
  <c r="O64" i="28"/>
  <c r="W64" i="28"/>
  <c r="H64" i="28"/>
  <c r="P64" i="28"/>
  <c r="X64" i="28"/>
  <c r="C64" i="28"/>
  <c r="S64" i="28"/>
  <c r="D64" i="28"/>
  <c r="T64" i="28"/>
  <c r="K64" i="28"/>
  <c r="B64" i="28"/>
  <c r="L64" i="28"/>
  <c r="F62" i="25"/>
  <c r="J62" i="25"/>
  <c r="N62" i="25"/>
  <c r="R62" i="25"/>
  <c r="V62" i="25"/>
  <c r="C62" i="25"/>
  <c r="G62" i="25"/>
  <c r="K62" i="25"/>
  <c r="O62" i="25"/>
  <c r="S62" i="25"/>
  <c r="W62" i="25"/>
  <c r="B62" i="25"/>
  <c r="H62" i="25"/>
  <c r="P62" i="25"/>
  <c r="X62" i="25"/>
  <c r="D62" i="25"/>
  <c r="T62" i="25"/>
  <c r="M62" i="25"/>
  <c r="I62" i="25"/>
  <c r="Q62" i="25"/>
  <c r="Y62" i="25"/>
  <c r="L62" i="25"/>
  <c r="E62" i="25"/>
  <c r="U62" i="25"/>
  <c r="F238" i="28"/>
  <c r="J238" i="28"/>
  <c r="N238" i="28"/>
  <c r="R238" i="28"/>
  <c r="V238" i="28"/>
  <c r="C238" i="28"/>
  <c r="G238" i="28"/>
  <c r="K238" i="28"/>
  <c r="O238" i="28"/>
  <c r="S238" i="28"/>
  <c r="W238" i="28"/>
  <c r="H238" i="28"/>
  <c r="P238" i="28"/>
  <c r="X238" i="28"/>
  <c r="I238" i="28"/>
  <c r="Q238" i="28"/>
  <c r="Y238" i="28"/>
  <c r="L238" i="28"/>
  <c r="M238" i="28"/>
  <c r="T238" i="28"/>
  <c r="U238" i="28"/>
  <c r="B238" i="28"/>
  <c r="D238" i="28"/>
  <c r="E238" i="28"/>
  <c r="F96" i="21"/>
  <c r="J96" i="21"/>
  <c r="N96" i="21"/>
  <c r="R96" i="21"/>
  <c r="V96" i="21"/>
  <c r="C96" i="21"/>
  <c r="G96" i="21"/>
  <c r="K96" i="21"/>
  <c r="O96" i="21"/>
  <c r="S96" i="21"/>
  <c r="W96" i="21"/>
  <c r="B96" i="21"/>
  <c r="D96" i="21"/>
  <c r="L96" i="21"/>
  <c r="T96" i="21"/>
  <c r="E96" i="21"/>
  <c r="M96" i="21"/>
  <c r="U96" i="21"/>
  <c r="P96" i="21"/>
  <c r="H96" i="21"/>
  <c r="Y96" i="21"/>
  <c r="Q96" i="21"/>
  <c r="X96" i="21"/>
  <c r="I96" i="21"/>
  <c r="D99" i="28"/>
  <c r="H99" i="28"/>
  <c r="L99" i="28"/>
  <c r="P99" i="28"/>
  <c r="T99" i="28"/>
  <c r="X99" i="28"/>
  <c r="E99" i="28"/>
  <c r="I99" i="28"/>
  <c r="M99" i="28"/>
  <c r="Q99" i="28"/>
  <c r="U99" i="28"/>
  <c r="Y99" i="28"/>
  <c r="B99" i="28"/>
  <c r="F99" i="28"/>
  <c r="N99" i="28"/>
  <c r="V99" i="28"/>
  <c r="G99" i="28"/>
  <c r="O99" i="28"/>
  <c r="W99" i="28"/>
  <c r="R99" i="28"/>
  <c r="C99" i="28"/>
  <c r="S99" i="28"/>
  <c r="J99" i="28"/>
  <c r="K99" i="28"/>
  <c r="D204" i="28"/>
  <c r="H204" i="28"/>
  <c r="L204" i="28"/>
  <c r="P204" i="28"/>
  <c r="T204" i="28"/>
  <c r="X204" i="28"/>
  <c r="F204" i="28"/>
  <c r="K204" i="28"/>
  <c r="Q204" i="28"/>
  <c r="V204" i="28"/>
  <c r="G204" i="28"/>
  <c r="M204" i="28"/>
  <c r="R204" i="28"/>
  <c r="W204" i="28"/>
  <c r="I204" i="28"/>
  <c r="S204" i="28"/>
  <c r="J204" i="28"/>
  <c r="U204" i="28"/>
  <c r="B204" i="28"/>
  <c r="C204" i="28"/>
  <c r="Y204" i="28"/>
  <c r="E204" i="28"/>
  <c r="N204" i="28"/>
  <c r="O204" i="28"/>
  <c r="F27" i="19"/>
  <c r="J27" i="19"/>
  <c r="N27" i="19"/>
  <c r="R27" i="19"/>
  <c r="V27" i="19"/>
  <c r="H27" i="19"/>
  <c r="P27" i="19"/>
  <c r="X27" i="19"/>
  <c r="E27" i="19"/>
  <c r="M27" i="19"/>
  <c r="U27" i="19"/>
  <c r="B27" i="19"/>
  <c r="C27" i="19"/>
  <c r="G27" i="19"/>
  <c r="K27" i="19"/>
  <c r="O27" i="19"/>
  <c r="S27" i="19"/>
  <c r="W27" i="19"/>
  <c r="D27" i="19"/>
  <c r="L27" i="19"/>
  <c r="T27" i="19"/>
  <c r="I27" i="19"/>
  <c r="Q27" i="19"/>
  <c r="Y27" i="19"/>
  <c r="F63" i="19"/>
  <c r="J63" i="19"/>
  <c r="N63" i="19"/>
  <c r="R63" i="19"/>
  <c r="V63" i="19"/>
  <c r="E63" i="19"/>
  <c r="M63" i="19"/>
  <c r="U63" i="19"/>
  <c r="B63" i="19"/>
  <c r="C63" i="19"/>
  <c r="G63" i="19"/>
  <c r="K63" i="19"/>
  <c r="O63" i="19"/>
  <c r="S63" i="19"/>
  <c r="W63" i="19"/>
  <c r="D63" i="19"/>
  <c r="H63" i="19"/>
  <c r="L63" i="19"/>
  <c r="P63" i="19"/>
  <c r="T63" i="19"/>
  <c r="X63" i="19"/>
  <c r="I63" i="19"/>
  <c r="Q63" i="19"/>
  <c r="Y63" i="19"/>
  <c r="F26" i="25"/>
  <c r="J26" i="25"/>
  <c r="N26" i="25"/>
  <c r="R26" i="25"/>
  <c r="V26" i="25"/>
  <c r="C26" i="25"/>
  <c r="G26" i="25"/>
  <c r="K26" i="25"/>
  <c r="O26" i="25"/>
  <c r="S26" i="25"/>
  <c r="W26" i="25"/>
  <c r="B26" i="25"/>
  <c r="H26" i="25"/>
  <c r="P26" i="25"/>
  <c r="X26" i="25"/>
  <c r="D26" i="25"/>
  <c r="E26" i="25"/>
  <c r="M26" i="25"/>
  <c r="I26" i="25"/>
  <c r="Q26" i="25"/>
  <c r="Y26" i="25"/>
  <c r="L26" i="25"/>
  <c r="T26" i="25"/>
  <c r="U26" i="25"/>
  <c r="E133" i="19"/>
  <c r="I133" i="19"/>
  <c r="M133" i="19"/>
  <c r="Q133" i="19"/>
  <c r="U133" i="19"/>
  <c r="Y133" i="19"/>
  <c r="B133" i="19"/>
  <c r="F133" i="19"/>
  <c r="J133" i="19"/>
  <c r="N133" i="19"/>
  <c r="R133" i="19"/>
  <c r="V133" i="19"/>
  <c r="G133" i="19"/>
  <c r="O133" i="19"/>
  <c r="W133" i="19"/>
  <c r="C133" i="19"/>
  <c r="D133" i="19"/>
  <c r="T133" i="19"/>
  <c r="H133" i="19"/>
  <c r="P133" i="19"/>
  <c r="X133" i="19"/>
  <c r="K133" i="19"/>
  <c r="S133" i="19"/>
  <c r="L133" i="19"/>
  <c r="E98" i="19"/>
  <c r="I98" i="19"/>
  <c r="M98" i="19"/>
  <c r="Q98" i="19"/>
  <c r="U98" i="19"/>
  <c r="Y98" i="19"/>
  <c r="C98" i="19"/>
  <c r="K98" i="19"/>
  <c r="S98" i="19"/>
  <c r="B98" i="19"/>
  <c r="H98" i="19"/>
  <c r="P98" i="19"/>
  <c r="X98" i="19"/>
  <c r="F98" i="19"/>
  <c r="J98" i="19"/>
  <c r="N98" i="19"/>
  <c r="R98" i="19"/>
  <c r="V98" i="19"/>
  <c r="G98" i="19"/>
  <c r="O98" i="19"/>
  <c r="W98" i="19"/>
  <c r="D98" i="19"/>
  <c r="L98" i="19"/>
  <c r="T98" i="19"/>
  <c r="D169" i="28"/>
  <c r="H169" i="28"/>
  <c r="L169" i="28"/>
  <c r="P169" i="28"/>
  <c r="T169" i="28"/>
  <c r="X169" i="28"/>
  <c r="E169" i="28"/>
  <c r="I169" i="28"/>
  <c r="M169" i="28"/>
  <c r="Q169" i="28"/>
  <c r="U169" i="28"/>
  <c r="Y169" i="28"/>
  <c r="B169" i="28"/>
  <c r="F169" i="28"/>
  <c r="N169" i="28"/>
  <c r="V169" i="28"/>
  <c r="G169" i="28"/>
  <c r="O169" i="28"/>
  <c r="W169" i="28"/>
  <c r="J169" i="28"/>
  <c r="K169" i="28"/>
  <c r="C169" i="28"/>
  <c r="R169" i="28"/>
  <c r="S169" i="28"/>
  <c r="D134" i="25"/>
  <c r="H134" i="25"/>
  <c r="L134" i="25"/>
  <c r="P134" i="25"/>
  <c r="T134" i="25"/>
  <c r="X134" i="25"/>
  <c r="E134" i="25"/>
  <c r="I134" i="25"/>
  <c r="M134" i="25"/>
  <c r="Q134" i="25"/>
  <c r="U134" i="25"/>
  <c r="Y134" i="25"/>
  <c r="F134" i="25"/>
  <c r="N134" i="25"/>
  <c r="V134" i="25"/>
  <c r="G134" i="25"/>
  <c r="O134" i="25"/>
  <c r="W134" i="25"/>
  <c r="B134" i="25"/>
  <c r="R134" i="25"/>
  <c r="J134" i="25"/>
  <c r="K134" i="25"/>
  <c r="C134" i="25"/>
  <c r="S134" i="25"/>
  <c r="C61" i="21"/>
  <c r="G61" i="21"/>
  <c r="K61" i="21"/>
  <c r="O61" i="21"/>
  <c r="S61" i="21"/>
  <c r="W61" i="21"/>
  <c r="D61" i="21"/>
  <c r="H61" i="21"/>
  <c r="L61" i="21"/>
  <c r="P61" i="21"/>
  <c r="T61" i="21"/>
  <c r="X61" i="21"/>
  <c r="I61" i="21"/>
  <c r="Q61" i="21"/>
  <c r="Y61" i="21"/>
  <c r="B61" i="21"/>
  <c r="J61" i="21"/>
  <c r="R61" i="21"/>
  <c r="E61" i="21"/>
  <c r="U61" i="21"/>
  <c r="F61" i="21"/>
  <c r="V61" i="21"/>
  <c r="M61" i="21"/>
  <c r="N61" i="21"/>
  <c r="E131" i="21"/>
  <c r="I131" i="21"/>
  <c r="M131" i="21"/>
  <c r="Q131" i="21"/>
  <c r="U131" i="21"/>
  <c r="Y131" i="21"/>
  <c r="B131" i="21"/>
  <c r="F131" i="21"/>
  <c r="J131" i="21"/>
  <c r="N131" i="21"/>
  <c r="R131" i="21"/>
  <c r="V131" i="21"/>
  <c r="C131" i="21"/>
  <c r="K131" i="21"/>
  <c r="S131" i="21"/>
  <c r="D131" i="21"/>
  <c r="L131" i="21"/>
  <c r="T131" i="21"/>
  <c r="O131" i="21"/>
  <c r="G131" i="21"/>
  <c r="X131" i="21"/>
  <c r="P131" i="21"/>
  <c r="W131" i="21"/>
  <c r="H131" i="21"/>
  <c r="F98" i="25"/>
  <c r="J98" i="25"/>
  <c r="N98" i="25"/>
  <c r="R98" i="25"/>
  <c r="V98" i="25"/>
  <c r="C98" i="25"/>
  <c r="G98" i="25"/>
  <c r="K98" i="25"/>
  <c r="O98" i="25"/>
  <c r="S98" i="25"/>
  <c r="W98" i="25"/>
  <c r="B98" i="25"/>
  <c r="H98" i="25"/>
  <c r="P98" i="25"/>
  <c r="X98" i="25"/>
  <c r="D98" i="25"/>
  <c r="E98" i="25"/>
  <c r="M98" i="25"/>
  <c r="U98" i="25"/>
  <c r="I98" i="25"/>
  <c r="Q98" i="25"/>
  <c r="Y98" i="25"/>
  <c r="L98" i="25"/>
  <c r="T98" i="25"/>
  <c r="C200" i="21"/>
  <c r="G200" i="21"/>
  <c r="K200" i="21"/>
  <c r="O200" i="21"/>
  <c r="S200" i="21"/>
  <c r="W200" i="21"/>
  <c r="D200" i="21"/>
  <c r="H200" i="21"/>
  <c r="L200" i="21"/>
  <c r="P200" i="21"/>
  <c r="T200" i="21"/>
  <c r="X200" i="21"/>
  <c r="I200" i="21"/>
  <c r="Q200" i="21"/>
  <c r="Y200" i="21"/>
  <c r="J200" i="21"/>
  <c r="R200" i="21"/>
  <c r="M200" i="21"/>
  <c r="U200" i="21"/>
  <c r="F200" i="21"/>
  <c r="V200" i="21"/>
  <c r="N200" i="21"/>
  <c r="E200" i="21"/>
  <c r="B200" i="21"/>
  <c r="D134" i="28"/>
  <c r="H134" i="28"/>
  <c r="L134" i="28"/>
  <c r="P134" i="28"/>
  <c r="T134" i="28"/>
  <c r="X134" i="28"/>
  <c r="E134" i="28"/>
  <c r="I134" i="28"/>
  <c r="M134" i="28"/>
  <c r="Q134" i="28"/>
  <c r="U134" i="28"/>
  <c r="Y134" i="28"/>
  <c r="J134" i="28"/>
  <c r="R134" i="28"/>
  <c r="C134" i="28"/>
  <c r="K134" i="28"/>
  <c r="S134" i="28"/>
  <c r="N134" i="28"/>
  <c r="O134" i="28"/>
  <c r="F134" i="28"/>
  <c r="G134" i="28"/>
  <c r="V134" i="28"/>
  <c r="W134" i="28"/>
  <c r="B134" i="28"/>
  <c r="E36" i="28"/>
  <c r="I36" i="28"/>
  <c r="M36" i="28"/>
  <c r="Q36" i="28"/>
  <c r="U36" i="28"/>
  <c r="Y36" i="28"/>
  <c r="F36" i="28"/>
  <c r="J36" i="28"/>
  <c r="N36" i="28"/>
  <c r="R36" i="28"/>
  <c r="V36" i="28"/>
  <c r="G36" i="28"/>
  <c r="O36" i="28"/>
  <c r="W36" i="28"/>
  <c r="H36" i="28"/>
  <c r="P36" i="28"/>
  <c r="X36" i="28"/>
  <c r="B36" i="28"/>
  <c r="C36" i="28"/>
  <c r="S36" i="28"/>
  <c r="D36" i="28"/>
  <c r="T36" i="28"/>
  <c r="K36" i="28"/>
  <c r="L36" i="28"/>
  <c r="A37" i="28"/>
  <c r="F409" i="28"/>
  <c r="J409" i="28"/>
  <c r="N409" i="28"/>
  <c r="R409" i="28"/>
  <c r="V409" i="28"/>
  <c r="D409" i="28"/>
  <c r="I409" i="28"/>
  <c r="O409" i="28"/>
  <c r="T409" i="28"/>
  <c r="Y409" i="28"/>
  <c r="C409" i="28"/>
  <c r="K409" i="28"/>
  <c r="Q409" i="28"/>
  <c r="X409" i="28"/>
  <c r="G409" i="28"/>
  <c r="M409" i="28"/>
  <c r="U409" i="28"/>
  <c r="P409" i="28"/>
  <c r="E409" i="28"/>
  <c r="S409" i="28"/>
  <c r="H409" i="28"/>
  <c r="W409" i="28"/>
  <c r="L409" i="28"/>
  <c r="B409" i="28"/>
  <c r="C372" i="21"/>
  <c r="G372" i="21"/>
  <c r="K372" i="21"/>
  <c r="O372" i="21"/>
  <c r="S372" i="21"/>
  <c r="W372" i="21"/>
  <c r="D372" i="21"/>
  <c r="I372" i="21"/>
  <c r="N372" i="21"/>
  <c r="T372" i="21"/>
  <c r="Y372" i="21"/>
  <c r="F372" i="21"/>
  <c r="L372" i="21"/>
  <c r="Q372" i="21"/>
  <c r="V372" i="21"/>
  <c r="H372" i="21"/>
  <c r="R372" i="21"/>
  <c r="M372" i="21"/>
  <c r="X372" i="21"/>
  <c r="B372" i="21"/>
  <c r="P372" i="21"/>
  <c r="E372" i="21"/>
  <c r="J372" i="21"/>
  <c r="U372" i="21"/>
  <c r="F272" i="28"/>
  <c r="J272" i="28"/>
  <c r="N272" i="28"/>
  <c r="R272" i="28"/>
  <c r="V272" i="28"/>
  <c r="D272" i="28"/>
  <c r="I272" i="28"/>
  <c r="O272" i="28"/>
  <c r="T272" i="28"/>
  <c r="Y272" i="28"/>
  <c r="B272" i="28"/>
  <c r="G272" i="28"/>
  <c r="L272" i="28"/>
  <c r="Q272" i="28"/>
  <c r="W272" i="28"/>
  <c r="C272" i="28"/>
  <c r="M272" i="28"/>
  <c r="X272" i="28"/>
  <c r="E272" i="28"/>
  <c r="H272" i="28"/>
  <c r="S272" i="28"/>
  <c r="K272" i="28"/>
  <c r="U272" i="28"/>
  <c r="P272" i="28"/>
  <c r="C375" i="28"/>
  <c r="G375" i="28"/>
  <c r="K375" i="28"/>
  <c r="O375" i="28"/>
  <c r="S375" i="28"/>
  <c r="W375" i="28"/>
  <c r="F375" i="28"/>
  <c r="L375" i="28"/>
  <c r="Q375" i="28"/>
  <c r="V375" i="28"/>
  <c r="B375" i="28"/>
  <c r="D375" i="28"/>
  <c r="I375" i="28"/>
  <c r="N375" i="28"/>
  <c r="T375" i="28"/>
  <c r="Y375" i="28"/>
  <c r="J375" i="28"/>
  <c r="U375" i="28"/>
  <c r="M375" i="28"/>
  <c r="X375" i="28"/>
  <c r="E375" i="28"/>
  <c r="P375" i="28"/>
  <c r="H375" i="28"/>
  <c r="R375" i="28"/>
  <c r="D304" i="21"/>
  <c r="H304" i="21"/>
  <c r="L304" i="21"/>
  <c r="P304" i="21"/>
  <c r="T304" i="21"/>
  <c r="C304" i="21"/>
  <c r="I304" i="21"/>
  <c r="N304" i="21"/>
  <c r="S304" i="21"/>
  <c r="X304" i="21"/>
  <c r="F304" i="21"/>
  <c r="K304" i="21"/>
  <c r="Q304" i="21"/>
  <c r="V304" i="21"/>
  <c r="G304" i="21"/>
  <c r="R304" i="21"/>
  <c r="M304" i="21"/>
  <c r="W304" i="21"/>
  <c r="O304" i="21"/>
  <c r="B304" i="21"/>
  <c r="E304" i="21"/>
  <c r="Y304" i="21"/>
  <c r="J304" i="21"/>
  <c r="U304" i="21"/>
  <c r="F406" i="21"/>
  <c r="J406" i="21"/>
  <c r="N406" i="21"/>
  <c r="R406" i="21"/>
  <c r="V406" i="21"/>
  <c r="D406" i="21"/>
  <c r="H406" i="21"/>
  <c r="L406" i="21"/>
  <c r="P406" i="21"/>
  <c r="T406" i="21"/>
  <c r="X406" i="21"/>
  <c r="E406" i="21"/>
  <c r="M406" i="21"/>
  <c r="U406" i="21"/>
  <c r="I406" i="21"/>
  <c r="Q406" i="21"/>
  <c r="Y406" i="21"/>
  <c r="C406" i="21"/>
  <c r="S406" i="21"/>
  <c r="K406" i="21"/>
  <c r="B406" i="21"/>
  <c r="O406" i="21"/>
  <c r="W406" i="21"/>
  <c r="G406" i="21"/>
  <c r="C269" i="21"/>
  <c r="G269" i="21"/>
  <c r="K269" i="21"/>
  <c r="O269" i="21"/>
  <c r="S269" i="21"/>
  <c r="W269" i="21"/>
  <c r="F269" i="21"/>
  <c r="L269" i="21"/>
  <c r="Q269" i="21"/>
  <c r="V269" i="21"/>
  <c r="B269" i="21"/>
  <c r="D269" i="21"/>
  <c r="I269" i="21"/>
  <c r="N269" i="21"/>
  <c r="T269" i="21"/>
  <c r="Y269" i="21"/>
  <c r="E269" i="21"/>
  <c r="P269" i="21"/>
  <c r="J269" i="21"/>
  <c r="U269" i="21"/>
  <c r="X269" i="21"/>
  <c r="M269" i="21"/>
  <c r="H269" i="21"/>
  <c r="R269" i="21"/>
  <c r="C443" i="28"/>
  <c r="G443" i="28"/>
  <c r="K443" i="28"/>
  <c r="O443" i="28"/>
  <c r="S443" i="28"/>
  <c r="W443" i="28"/>
  <c r="E443" i="28"/>
  <c r="I443" i="28"/>
  <c r="M443" i="28"/>
  <c r="Q443" i="28"/>
  <c r="U443" i="28"/>
  <c r="Y443" i="28"/>
  <c r="B443" i="28"/>
  <c r="J443" i="28"/>
  <c r="R443" i="28"/>
  <c r="H443" i="28"/>
  <c r="T443" i="28"/>
  <c r="D443" i="28"/>
  <c r="N443" i="28"/>
  <c r="X443" i="28"/>
  <c r="F443" i="28"/>
  <c r="L443" i="28"/>
  <c r="P443" i="28"/>
  <c r="V443" i="28"/>
  <c r="D235" i="21"/>
  <c r="H235" i="21"/>
  <c r="L235" i="21"/>
  <c r="P235" i="21"/>
  <c r="T235" i="21"/>
  <c r="X235" i="21"/>
  <c r="F235" i="21"/>
  <c r="J235" i="21"/>
  <c r="N235" i="21"/>
  <c r="R235" i="21"/>
  <c r="V235" i="21"/>
  <c r="C235" i="21"/>
  <c r="K235" i="21"/>
  <c r="S235" i="21"/>
  <c r="G235" i="21"/>
  <c r="O235" i="21"/>
  <c r="W235" i="21"/>
  <c r="I235" i="21"/>
  <c r="Y235" i="21"/>
  <c r="Q235" i="21"/>
  <c r="E235" i="21"/>
  <c r="B235" i="21"/>
  <c r="M235" i="21"/>
  <c r="U235" i="21"/>
  <c r="E306" i="28"/>
  <c r="I306" i="28"/>
  <c r="M306" i="28"/>
  <c r="Q306" i="28"/>
  <c r="U306" i="28"/>
  <c r="Y306" i="28"/>
  <c r="B306" i="28"/>
  <c r="C306" i="28"/>
  <c r="H306" i="28"/>
  <c r="N306" i="28"/>
  <c r="S306" i="28"/>
  <c r="X306" i="28"/>
  <c r="F306" i="28"/>
  <c r="K306" i="28"/>
  <c r="P306" i="28"/>
  <c r="V306" i="28"/>
  <c r="L306" i="28"/>
  <c r="W306" i="28"/>
  <c r="D306" i="28"/>
  <c r="O306" i="28"/>
  <c r="G306" i="28"/>
  <c r="R306" i="28"/>
  <c r="J306" i="28"/>
  <c r="T306" i="28"/>
  <c r="D341" i="28"/>
  <c r="H341" i="28"/>
  <c r="L341" i="28"/>
  <c r="P341" i="28"/>
  <c r="T341" i="28"/>
  <c r="X341" i="28"/>
  <c r="G341" i="28"/>
  <c r="M341" i="28"/>
  <c r="R341" i="28"/>
  <c r="W341" i="28"/>
  <c r="E341" i="28"/>
  <c r="J341" i="28"/>
  <c r="O341" i="28"/>
  <c r="U341" i="28"/>
  <c r="K341" i="28"/>
  <c r="V341" i="28"/>
  <c r="C341" i="28"/>
  <c r="N341" i="28"/>
  <c r="Y341" i="28"/>
  <c r="F341" i="28"/>
  <c r="Q341" i="28"/>
  <c r="B341" i="28"/>
  <c r="I341" i="28"/>
  <c r="S341" i="28"/>
  <c r="C338" i="21"/>
  <c r="G338" i="21"/>
  <c r="K338" i="21"/>
  <c r="O338" i="21"/>
  <c r="F338" i="21"/>
  <c r="L338" i="21"/>
  <c r="Q338" i="21"/>
  <c r="U338" i="21"/>
  <c r="Y338" i="21"/>
  <c r="D338" i="21"/>
  <c r="I338" i="21"/>
  <c r="N338" i="21"/>
  <c r="S338" i="21"/>
  <c r="W338" i="21"/>
  <c r="B338" i="21"/>
  <c r="E338" i="21"/>
  <c r="P338" i="21"/>
  <c r="X338" i="21"/>
  <c r="J338" i="21"/>
  <c r="T338" i="21"/>
  <c r="M338" i="21"/>
  <c r="V338" i="21"/>
  <c r="H338" i="21"/>
  <c r="R338" i="21"/>
  <c r="A373" i="21"/>
  <c r="A305" i="21"/>
  <c r="A407" i="21"/>
  <c r="A339" i="21"/>
  <c r="A170" i="28"/>
  <c r="A100" i="28"/>
  <c r="A239" i="28"/>
  <c r="A444" i="28"/>
  <c r="A376" i="28"/>
  <c r="A65" i="28"/>
  <c r="A410" i="28"/>
  <c r="A273" i="28"/>
  <c r="A307" i="28"/>
  <c r="A205" i="28"/>
  <c r="A135" i="28"/>
  <c r="A342" i="28"/>
  <c r="A270" i="21"/>
  <c r="A236" i="21"/>
  <c r="A201" i="21"/>
  <c r="A99" i="19"/>
  <c r="A64" i="19"/>
  <c r="A62" i="21"/>
  <c r="A167" i="21"/>
  <c r="A63" i="25"/>
  <c r="A27" i="25"/>
  <c r="A136" i="25"/>
  <c r="A132" i="21"/>
  <c r="A97" i="21"/>
  <c r="A99" i="25"/>
  <c r="A29" i="21"/>
  <c r="A28" i="19"/>
  <c r="A134" i="19"/>
  <c r="C27" i="25" l="1"/>
  <c r="G27" i="25"/>
  <c r="K27" i="25"/>
  <c r="O27" i="25"/>
  <c r="S27" i="25"/>
  <c r="W27" i="25"/>
  <c r="D27" i="25"/>
  <c r="H27" i="25"/>
  <c r="L27" i="25"/>
  <c r="P27" i="25"/>
  <c r="T27" i="25"/>
  <c r="X27" i="25"/>
  <c r="I27" i="25"/>
  <c r="Q27" i="25"/>
  <c r="Y27" i="25"/>
  <c r="B27" i="25"/>
  <c r="E27" i="25"/>
  <c r="U27" i="25"/>
  <c r="F27" i="25"/>
  <c r="V27" i="25"/>
  <c r="J27" i="25"/>
  <c r="R27" i="25"/>
  <c r="M27" i="25"/>
  <c r="N27" i="25"/>
  <c r="E170" i="28"/>
  <c r="I170" i="28"/>
  <c r="M170" i="28"/>
  <c r="Q170" i="28"/>
  <c r="U170" i="28"/>
  <c r="Y170" i="28"/>
  <c r="F170" i="28"/>
  <c r="J170" i="28"/>
  <c r="N170" i="28"/>
  <c r="R170" i="28"/>
  <c r="V170" i="28"/>
  <c r="G170" i="28"/>
  <c r="O170" i="28"/>
  <c r="W170" i="28"/>
  <c r="B170" i="28"/>
  <c r="H170" i="28"/>
  <c r="P170" i="28"/>
  <c r="X170" i="28"/>
  <c r="C170" i="28"/>
  <c r="S170" i="28"/>
  <c r="D170" i="28"/>
  <c r="T170" i="28"/>
  <c r="K170" i="28"/>
  <c r="L170" i="28"/>
  <c r="F134" i="19"/>
  <c r="J134" i="19"/>
  <c r="N134" i="19"/>
  <c r="R134" i="19"/>
  <c r="V134" i="19"/>
  <c r="C134" i="19"/>
  <c r="G134" i="19"/>
  <c r="K134" i="19"/>
  <c r="O134" i="19"/>
  <c r="S134" i="19"/>
  <c r="W134" i="19"/>
  <c r="B134" i="19"/>
  <c r="H134" i="19"/>
  <c r="P134" i="19"/>
  <c r="X134" i="19"/>
  <c r="T134" i="19"/>
  <c r="M134" i="19"/>
  <c r="I134" i="19"/>
  <c r="Q134" i="19"/>
  <c r="Y134" i="19"/>
  <c r="D134" i="19"/>
  <c r="L134" i="19"/>
  <c r="E134" i="19"/>
  <c r="U134" i="19"/>
  <c r="F132" i="21"/>
  <c r="J132" i="21"/>
  <c r="N132" i="21"/>
  <c r="R132" i="21"/>
  <c r="V132" i="21"/>
  <c r="C132" i="21"/>
  <c r="G132" i="21"/>
  <c r="K132" i="21"/>
  <c r="O132" i="21"/>
  <c r="S132" i="21"/>
  <c r="W132" i="21"/>
  <c r="B132" i="21"/>
  <c r="D132" i="21"/>
  <c r="L132" i="21"/>
  <c r="T132" i="21"/>
  <c r="E132" i="21"/>
  <c r="M132" i="21"/>
  <c r="U132" i="21"/>
  <c r="H132" i="21"/>
  <c r="X132" i="21"/>
  <c r="P132" i="21"/>
  <c r="I132" i="21"/>
  <c r="Y132" i="21"/>
  <c r="Q132" i="21"/>
  <c r="C99" i="25"/>
  <c r="G99" i="25"/>
  <c r="K99" i="25"/>
  <c r="O99" i="25"/>
  <c r="S99" i="25"/>
  <c r="W99" i="25"/>
  <c r="D99" i="25"/>
  <c r="H99" i="25"/>
  <c r="L99" i="25"/>
  <c r="P99" i="25"/>
  <c r="T99" i="25"/>
  <c r="X99" i="25"/>
  <c r="I99" i="25"/>
  <c r="Q99" i="25"/>
  <c r="Y99" i="25"/>
  <c r="B99" i="25"/>
  <c r="E99" i="25"/>
  <c r="U99" i="25"/>
  <c r="F99" i="25"/>
  <c r="N99" i="25"/>
  <c r="V99" i="25"/>
  <c r="J99" i="25"/>
  <c r="R99" i="25"/>
  <c r="M99" i="25"/>
  <c r="C63" i="25"/>
  <c r="G63" i="25"/>
  <c r="K63" i="25"/>
  <c r="O63" i="25"/>
  <c r="S63" i="25"/>
  <c r="W63" i="25"/>
  <c r="D63" i="25"/>
  <c r="H63" i="25"/>
  <c r="L63" i="25"/>
  <c r="P63" i="25"/>
  <c r="T63" i="25"/>
  <c r="X63" i="25"/>
  <c r="I63" i="25"/>
  <c r="Q63" i="25"/>
  <c r="Y63" i="25"/>
  <c r="B63" i="25"/>
  <c r="U63" i="25"/>
  <c r="F63" i="25"/>
  <c r="N63" i="25"/>
  <c r="J63" i="25"/>
  <c r="R63" i="25"/>
  <c r="E63" i="25"/>
  <c r="M63" i="25"/>
  <c r="V63" i="25"/>
  <c r="F99" i="19"/>
  <c r="J99" i="19"/>
  <c r="N99" i="19"/>
  <c r="R99" i="19"/>
  <c r="V99" i="19"/>
  <c r="D99" i="19"/>
  <c r="L99" i="19"/>
  <c r="T99" i="19"/>
  <c r="I99" i="19"/>
  <c r="Q99" i="19"/>
  <c r="Y99" i="19"/>
  <c r="C99" i="19"/>
  <c r="G99" i="19"/>
  <c r="K99" i="19"/>
  <c r="O99" i="19"/>
  <c r="S99" i="19"/>
  <c r="W99" i="19"/>
  <c r="H99" i="19"/>
  <c r="P99" i="19"/>
  <c r="X99" i="19"/>
  <c r="E99" i="19"/>
  <c r="M99" i="19"/>
  <c r="U99" i="19"/>
  <c r="B99" i="19"/>
  <c r="F37" i="28"/>
  <c r="J37" i="28"/>
  <c r="N37" i="28"/>
  <c r="R37" i="28"/>
  <c r="V37" i="28"/>
  <c r="C37" i="28"/>
  <c r="G37" i="28"/>
  <c r="K37" i="28"/>
  <c r="O37" i="28"/>
  <c r="S37" i="28"/>
  <c r="W37" i="28"/>
  <c r="H37" i="28"/>
  <c r="P37" i="28"/>
  <c r="X37" i="28"/>
  <c r="I37" i="28"/>
  <c r="Q37" i="28"/>
  <c r="Y37" i="28"/>
  <c r="L37" i="28"/>
  <c r="B37" i="28"/>
  <c r="M37" i="28"/>
  <c r="T37" i="28"/>
  <c r="U37" i="28"/>
  <c r="D37" i="28"/>
  <c r="E37" i="28"/>
  <c r="C28" i="19"/>
  <c r="G28" i="19"/>
  <c r="K28" i="19"/>
  <c r="O28" i="19"/>
  <c r="S28" i="19"/>
  <c r="W28" i="19"/>
  <c r="B28" i="19"/>
  <c r="I28" i="19"/>
  <c r="U28" i="19"/>
  <c r="J28" i="19"/>
  <c r="R28" i="19"/>
  <c r="D28" i="19"/>
  <c r="H28" i="19"/>
  <c r="L28" i="19"/>
  <c r="P28" i="19"/>
  <c r="T28" i="19"/>
  <c r="X28" i="19"/>
  <c r="E28" i="19"/>
  <c r="M28" i="19"/>
  <c r="Q28" i="19"/>
  <c r="Y28" i="19"/>
  <c r="F28" i="19"/>
  <c r="N28" i="19"/>
  <c r="V28" i="19"/>
  <c r="E167" i="21"/>
  <c r="I167" i="21"/>
  <c r="M167" i="21"/>
  <c r="Q167" i="21"/>
  <c r="U167" i="21"/>
  <c r="Y167" i="21"/>
  <c r="B167" i="21"/>
  <c r="F167" i="21"/>
  <c r="J167" i="21"/>
  <c r="N167" i="21"/>
  <c r="R167" i="21"/>
  <c r="V167" i="21"/>
  <c r="C167" i="21"/>
  <c r="K167" i="21"/>
  <c r="S167" i="21"/>
  <c r="D167" i="21"/>
  <c r="L167" i="21"/>
  <c r="T167" i="21"/>
  <c r="G167" i="21"/>
  <c r="W167" i="21"/>
  <c r="O167" i="21"/>
  <c r="P167" i="21"/>
  <c r="H167" i="21"/>
  <c r="X167" i="21"/>
  <c r="D201" i="21"/>
  <c r="H201" i="21"/>
  <c r="L201" i="21"/>
  <c r="P201" i="21"/>
  <c r="T201" i="21"/>
  <c r="X201" i="21"/>
  <c r="E201" i="21"/>
  <c r="I201" i="21"/>
  <c r="M201" i="21"/>
  <c r="Q201" i="21"/>
  <c r="U201" i="21"/>
  <c r="Y201" i="21"/>
  <c r="J201" i="21"/>
  <c r="R201" i="21"/>
  <c r="C201" i="21"/>
  <c r="K201" i="21"/>
  <c r="S201" i="21"/>
  <c r="F201" i="21"/>
  <c r="V201" i="21"/>
  <c r="G201" i="21"/>
  <c r="W201" i="21"/>
  <c r="N201" i="21"/>
  <c r="O201" i="21"/>
  <c r="B201" i="21"/>
  <c r="E135" i="28"/>
  <c r="I135" i="28"/>
  <c r="M135" i="28"/>
  <c r="Q135" i="28"/>
  <c r="U135" i="28"/>
  <c r="Y135" i="28"/>
  <c r="B135" i="28"/>
  <c r="F135" i="28"/>
  <c r="J135" i="28"/>
  <c r="N135" i="28"/>
  <c r="R135" i="28"/>
  <c r="V135" i="28"/>
  <c r="C135" i="28"/>
  <c r="K135" i="28"/>
  <c r="S135" i="28"/>
  <c r="D135" i="28"/>
  <c r="L135" i="28"/>
  <c r="T135" i="28"/>
  <c r="G135" i="28"/>
  <c r="W135" i="28"/>
  <c r="H135" i="28"/>
  <c r="X135" i="28"/>
  <c r="O135" i="28"/>
  <c r="P135" i="28"/>
  <c r="C239" i="28"/>
  <c r="G239" i="28"/>
  <c r="K239" i="28"/>
  <c r="O239" i="28"/>
  <c r="S239" i="28"/>
  <c r="W239" i="28"/>
  <c r="D239" i="28"/>
  <c r="H239" i="28"/>
  <c r="L239" i="28"/>
  <c r="P239" i="28"/>
  <c r="T239" i="28"/>
  <c r="X239" i="28"/>
  <c r="I239" i="28"/>
  <c r="Q239" i="28"/>
  <c r="Y239" i="28"/>
  <c r="J239" i="28"/>
  <c r="R239" i="28"/>
  <c r="E239" i="28"/>
  <c r="U239" i="28"/>
  <c r="B239" i="28"/>
  <c r="F239" i="28"/>
  <c r="V239" i="28"/>
  <c r="M239" i="28"/>
  <c r="N239" i="28"/>
  <c r="C29" i="21"/>
  <c r="G29" i="21"/>
  <c r="K29" i="21"/>
  <c r="O29" i="21"/>
  <c r="S29" i="21"/>
  <c r="W29" i="21"/>
  <c r="D29" i="21"/>
  <c r="H29" i="21"/>
  <c r="L29" i="21"/>
  <c r="P29" i="21"/>
  <c r="T29" i="21"/>
  <c r="X29" i="21"/>
  <c r="E29" i="21"/>
  <c r="M29" i="21"/>
  <c r="U29" i="21"/>
  <c r="B29" i="21"/>
  <c r="F29" i="21"/>
  <c r="N29" i="21"/>
  <c r="V29" i="21"/>
  <c r="Q29" i="21"/>
  <c r="R29" i="21"/>
  <c r="I29" i="21"/>
  <c r="Y29" i="21"/>
  <c r="J29" i="21"/>
  <c r="F136" i="25"/>
  <c r="J136" i="25"/>
  <c r="N136" i="25"/>
  <c r="R136" i="25"/>
  <c r="V136" i="25"/>
  <c r="C136" i="25"/>
  <c r="G136" i="25"/>
  <c r="K136" i="25"/>
  <c r="O136" i="25"/>
  <c r="S136" i="25"/>
  <c r="W136" i="25"/>
  <c r="B136" i="25"/>
  <c r="H136" i="25"/>
  <c r="P136" i="25"/>
  <c r="X136" i="25"/>
  <c r="I136" i="25"/>
  <c r="Q136" i="25"/>
  <c r="Y136" i="25"/>
  <c r="D136" i="25"/>
  <c r="T136" i="25"/>
  <c r="E136" i="25"/>
  <c r="U136" i="25"/>
  <c r="L136" i="25"/>
  <c r="M136" i="25"/>
  <c r="D62" i="21"/>
  <c r="H62" i="21"/>
  <c r="L62" i="21"/>
  <c r="P62" i="21"/>
  <c r="T62" i="21"/>
  <c r="X62" i="21"/>
  <c r="E62" i="21"/>
  <c r="I62" i="21"/>
  <c r="M62" i="21"/>
  <c r="Q62" i="21"/>
  <c r="U62" i="21"/>
  <c r="Y62" i="21"/>
  <c r="J62" i="21"/>
  <c r="R62" i="21"/>
  <c r="C62" i="21"/>
  <c r="K62" i="21"/>
  <c r="S62" i="21"/>
  <c r="B62" i="21"/>
  <c r="N62" i="21"/>
  <c r="O62" i="21"/>
  <c r="F62" i="21"/>
  <c r="W62" i="21"/>
  <c r="G62" i="21"/>
  <c r="V62" i="21"/>
  <c r="E205" i="28"/>
  <c r="D205" i="28"/>
  <c r="I205" i="28"/>
  <c r="M205" i="28"/>
  <c r="Q205" i="28"/>
  <c r="U205" i="28"/>
  <c r="Y205" i="28"/>
  <c r="F205" i="28"/>
  <c r="J205" i="28"/>
  <c r="N205" i="28"/>
  <c r="R205" i="28"/>
  <c r="V205" i="28"/>
  <c r="G205" i="28"/>
  <c r="O205" i="28"/>
  <c r="W205" i="28"/>
  <c r="H205" i="28"/>
  <c r="P205" i="28"/>
  <c r="X205" i="28"/>
  <c r="S205" i="28"/>
  <c r="B205" i="28"/>
  <c r="C205" i="28"/>
  <c r="T205" i="28"/>
  <c r="K205" i="28"/>
  <c r="L205" i="28"/>
  <c r="F65" i="28"/>
  <c r="J65" i="28"/>
  <c r="N65" i="28"/>
  <c r="R65" i="28"/>
  <c r="V65" i="28"/>
  <c r="C65" i="28"/>
  <c r="G65" i="28"/>
  <c r="K65" i="28"/>
  <c r="O65" i="28"/>
  <c r="S65" i="28"/>
  <c r="W65" i="28"/>
  <c r="H65" i="28"/>
  <c r="P65" i="28"/>
  <c r="X65" i="28"/>
  <c r="I65" i="28"/>
  <c r="Q65" i="28"/>
  <c r="Y65" i="28"/>
  <c r="L65" i="28"/>
  <c r="M65" i="28"/>
  <c r="T65" i="28"/>
  <c r="U65" i="28"/>
  <c r="B65" i="28"/>
  <c r="E65" i="28"/>
  <c r="D65" i="28"/>
  <c r="E100" i="28"/>
  <c r="I100" i="28"/>
  <c r="M100" i="28"/>
  <c r="Q100" i="28"/>
  <c r="U100" i="28"/>
  <c r="Y100" i="28"/>
  <c r="F100" i="28"/>
  <c r="J100" i="28"/>
  <c r="N100" i="28"/>
  <c r="R100" i="28"/>
  <c r="V100" i="28"/>
  <c r="G100" i="28"/>
  <c r="O100" i="28"/>
  <c r="W100" i="28"/>
  <c r="H100" i="28"/>
  <c r="P100" i="28"/>
  <c r="X100" i="28"/>
  <c r="K100" i="28"/>
  <c r="B100" i="28"/>
  <c r="L100" i="28"/>
  <c r="S100" i="28"/>
  <c r="T100" i="28"/>
  <c r="D100" i="28"/>
  <c r="C100" i="28"/>
  <c r="C64" i="19"/>
  <c r="G64" i="19"/>
  <c r="K64" i="19"/>
  <c r="O64" i="19"/>
  <c r="S64" i="19"/>
  <c r="W64" i="19"/>
  <c r="B64" i="19"/>
  <c r="Q64" i="19"/>
  <c r="F64" i="19"/>
  <c r="N64" i="19"/>
  <c r="D64" i="19"/>
  <c r="H64" i="19"/>
  <c r="L64" i="19"/>
  <c r="P64" i="19"/>
  <c r="T64" i="19"/>
  <c r="X64" i="19"/>
  <c r="E64" i="19"/>
  <c r="I64" i="19"/>
  <c r="M64" i="19"/>
  <c r="U64" i="19"/>
  <c r="Y64" i="19"/>
  <c r="J64" i="19"/>
  <c r="R64" i="19"/>
  <c r="V64" i="19"/>
  <c r="C97" i="21"/>
  <c r="G97" i="21"/>
  <c r="K97" i="21"/>
  <c r="O97" i="21"/>
  <c r="S97" i="21"/>
  <c r="W97" i="21"/>
  <c r="D97" i="21"/>
  <c r="H97" i="21"/>
  <c r="L97" i="21"/>
  <c r="P97" i="21"/>
  <c r="T97" i="21"/>
  <c r="X97" i="21"/>
  <c r="E97" i="21"/>
  <c r="M97" i="21"/>
  <c r="U97" i="21"/>
  <c r="B97" i="21"/>
  <c r="F97" i="21"/>
  <c r="N97" i="21"/>
  <c r="V97" i="21"/>
  <c r="I97" i="21"/>
  <c r="Y97" i="21"/>
  <c r="Q97" i="21"/>
  <c r="J97" i="21"/>
  <c r="R97" i="21"/>
  <c r="A38" i="28"/>
  <c r="F339" i="21"/>
  <c r="J339" i="21"/>
  <c r="N339" i="21"/>
  <c r="R339" i="21"/>
  <c r="V339" i="21"/>
  <c r="D339" i="21"/>
  <c r="H339" i="21"/>
  <c r="L339" i="21"/>
  <c r="P339" i="21"/>
  <c r="T339" i="21"/>
  <c r="X339" i="21"/>
  <c r="I339" i="21"/>
  <c r="Q339" i="21"/>
  <c r="Y339" i="21"/>
  <c r="B339" i="21"/>
  <c r="E339" i="21"/>
  <c r="M339" i="21"/>
  <c r="U339" i="21"/>
  <c r="G339" i="21"/>
  <c r="W339" i="21"/>
  <c r="O339" i="21"/>
  <c r="C339" i="21"/>
  <c r="S339" i="21"/>
  <c r="K339" i="21"/>
  <c r="E236" i="21"/>
  <c r="I236" i="21"/>
  <c r="M236" i="21"/>
  <c r="Q236" i="21"/>
  <c r="U236" i="21"/>
  <c r="Y236" i="21"/>
  <c r="C236" i="21"/>
  <c r="G236" i="21"/>
  <c r="K236" i="21"/>
  <c r="O236" i="21"/>
  <c r="S236" i="21"/>
  <c r="W236" i="21"/>
  <c r="B236" i="21"/>
  <c r="D236" i="21"/>
  <c r="L236" i="21"/>
  <c r="T236" i="21"/>
  <c r="H236" i="21"/>
  <c r="P236" i="21"/>
  <c r="X236" i="21"/>
  <c r="R236" i="21"/>
  <c r="N236" i="21"/>
  <c r="F236" i="21"/>
  <c r="J236" i="21"/>
  <c r="V236" i="21"/>
  <c r="D270" i="21"/>
  <c r="H270" i="21"/>
  <c r="L270" i="21"/>
  <c r="P270" i="21"/>
  <c r="T270" i="21"/>
  <c r="X270" i="21"/>
  <c r="E270" i="21"/>
  <c r="J270" i="21"/>
  <c r="O270" i="21"/>
  <c r="U270" i="21"/>
  <c r="G270" i="21"/>
  <c r="M270" i="21"/>
  <c r="R270" i="21"/>
  <c r="W270" i="21"/>
  <c r="C270" i="21"/>
  <c r="N270" i="21"/>
  <c r="Y270" i="21"/>
  <c r="I270" i="21"/>
  <c r="S270" i="21"/>
  <c r="V270" i="21"/>
  <c r="Q270" i="21"/>
  <c r="F270" i="21"/>
  <c r="B270" i="21"/>
  <c r="K270" i="21"/>
  <c r="F307" i="28"/>
  <c r="J307" i="28"/>
  <c r="N307" i="28"/>
  <c r="R307" i="28"/>
  <c r="V307" i="28"/>
  <c r="G307" i="28"/>
  <c r="L307" i="28"/>
  <c r="Q307" i="28"/>
  <c r="W307" i="28"/>
  <c r="D307" i="28"/>
  <c r="I307" i="28"/>
  <c r="O307" i="28"/>
  <c r="T307" i="28"/>
  <c r="Y307" i="28"/>
  <c r="B307" i="28"/>
  <c r="K307" i="28"/>
  <c r="U307" i="28"/>
  <c r="C307" i="28"/>
  <c r="M307" i="28"/>
  <c r="X307" i="28"/>
  <c r="E307" i="28"/>
  <c r="P307" i="28"/>
  <c r="H307" i="28"/>
  <c r="S307" i="28"/>
  <c r="D376" i="28"/>
  <c r="H376" i="28"/>
  <c r="L376" i="28"/>
  <c r="P376" i="28"/>
  <c r="T376" i="28"/>
  <c r="X376" i="28"/>
  <c r="E376" i="28"/>
  <c r="J376" i="28"/>
  <c r="O376" i="28"/>
  <c r="U376" i="28"/>
  <c r="G376" i="28"/>
  <c r="M376" i="28"/>
  <c r="R376" i="28"/>
  <c r="W376" i="28"/>
  <c r="I376" i="28"/>
  <c r="S376" i="28"/>
  <c r="K376" i="28"/>
  <c r="V376" i="28"/>
  <c r="C376" i="28"/>
  <c r="N376" i="28"/>
  <c r="Y376" i="28"/>
  <c r="F376" i="28"/>
  <c r="Q376" i="28"/>
  <c r="B376" i="28"/>
  <c r="E342" i="28"/>
  <c r="I342" i="28"/>
  <c r="M342" i="28"/>
  <c r="Q342" i="28"/>
  <c r="U342" i="28"/>
  <c r="Y342" i="28"/>
  <c r="B342" i="28"/>
  <c r="F342" i="28"/>
  <c r="K342" i="28"/>
  <c r="P342" i="28"/>
  <c r="V342" i="28"/>
  <c r="C342" i="28"/>
  <c r="H342" i="28"/>
  <c r="N342" i="28"/>
  <c r="S342" i="28"/>
  <c r="X342" i="28"/>
  <c r="J342" i="28"/>
  <c r="T342" i="28"/>
  <c r="L342" i="28"/>
  <c r="W342" i="28"/>
  <c r="D342" i="28"/>
  <c r="O342" i="28"/>
  <c r="G342" i="28"/>
  <c r="R342" i="28"/>
  <c r="C273" i="28"/>
  <c r="G273" i="28"/>
  <c r="K273" i="28"/>
  <c r="O273" i="28"/>
  <c r="S273" i="28"/>
  <c r="W273" i="28"/>
  <c r="H273" i="28"/>
  <c r="M273" i="28"/>
  <c r="R273" i="28"/>
  <c r="X273" i="28"/>
  <c r="E273" i="28"/>
  <c r="J273" i="28"/>
  <c r="P273" i="28"/>
  <c r="U273" i="28"/>
  <c r="L273" i="28"/>
  <c r="V273" i="28"/>
  <c r="D273" i="28"/>
  <c r="Y273" i="28"/>
  <c r="B273" i="28"/>
  <c r="F273" i="28"/>
  <c r="Q273" i="28"/>
  <c r="I273" i="28"/>
  <c r="T273" i="28"/>
  <c r="N273" i="28"/>
  <c r="D444" i="28"/>
  <c r="H444" i="28"/>
  <c r="L444" i="28"/>
  <c r="P444" i="28"/>
  <c r="T444" i="28"/>
  <c r="X444" i="28"/>
  <c r="F444" i="28"/>
  <c r="J444" i="28"/>
  <c r="N444" i="28"/>
  <c r="R444" i="28"/>
  <c r="V444" i="28"/>
  <c r="C444" i="28"/>
  <c r="K444" i="28"/>
  <c r="S444" i="28"/>
  <c r="B444" i="28"/>
  <c r="G444" i="28"/>
  <c r="Q444" i="28"/>
  <c r="M444" i="28"/>
  <c r="W444" i="28"/>
  <c r="E444" i="28"/>
  <c r="Y444" i="28"/>
  <c r="I444" i="28"/>
  <c r="O444" i="28"/>
  <c r="U444" i="28"/>
  <c r="C410" i="28"/>
  <c r="G410" i="28"/>
  <c r="K410" i="28"/>
  <c r="O410" i="28"/>
  <c r="S410" i="28"/>
  <c r="W410" i="28"/>
  <c r="H410" i="28"/>
  <c r="M410" i="28"/>
  <c r="R410" i="28"/>
  <c r="X410" i="28"/>
  <c r="I410" i="28"/>
  <c r="P410" i="28"/>
  <c r="V410" i="28"/>
  <c r="E410" i="28"/>
  <c r="L410" i="28"/>
  <c r="T410" i="28"/>
  <c r="B410" i="28"/>
  <c r="F410" i="28"/>
  <c r="U410" i="28"/>
  <c r="J410" i="28"/>
  <c r="Y410" i="28"/>
  <c r="N410" i="28"/>
  <c r="D410" i="28"/>
  <c r="Q410" i="28"/>
  <c r="C407" i="21"/>
  <c r="G407" i="21"/>
  <c r="K407" i="21"/>
  <c r="O407" i="21"/>
  <c r="S407" i="21"/>
  <c r="W407" i="21"/>
  <c r="E407" i="21"/>
  <c r="I407" i="21"/>
  <c r="M407" i="21"/>
  <c r="Q407" i="21"/>
  <c r="U407" i="21"/>
  <c r="Y407" i="21"/>
  <c r="F407" i="21"/>
  <c r="N407" i="21"/>
  <c r="V407" i="21"/>
  <c r="J407" i="21"/>
  <c r="R407" i="21"/>
  <c r="L407" i="21"/>
  <c r="B407" i="21"/>
  <c r="D407" i="21"/>
  <c r="T407" i="21"/>
  <c r="H407" i="21"/>
  <c r="X407" i="21"/>
  <c r="P407" i="21"/>
  <c r="E305" i="21"/>
  <c r="I305" i="21"/>
  <c r="M305" i="21"/>
  <c r="Q305" i="21"/>
  <c r="U305" i="21"/>
  <c r="Y305" i="21"/>
  <c r="C305" i="21"/>
  <c r="G305" i="21"/>
  <c r="K305" i="21"/>
  <c r="O305" i="21"/>
  <c r="S305" i="21"/>
  <c r="W305" i="21"/>
  <c r="B305" i="21"/>
  <c r="D305" i="21"/>
  <c r="L305" i="21"/>
  <c r="T305" i="21"/>
  <c r="H305" i="21"/>
  <c r="P305" i="21"/>
  <c r="X305" i="21"/>
  <c r="J305" i="21"/>
  <c r="R305" i="21"/>
  <c r="V305" i="21"/>
  <c r="F305" i="21"/>
  <c r="N305" i="21"/>
  <c r="D373" i="21"/>
  <c r="H373" i="21"/>
  <c r="L373" i="21"/>
  <c r="P373" i="21"/>
  <c r="T373" i="21"/>
  <c r="X373" i="21"/>
  <c r="G373" i="21"/>
  <c r="M373" i="21"/>
  <c r="R373" i="21"/>
  <c r="W373" i="21"/>
  <c r="E373" i="21"/>
  <c r="J373" i="21"/>
  <c r="O373" i="21"/>
  <c r="U373" i="21"/>
  <c r="B373" i="21"/>
  <c r="F373" i="21"/>
  <c r="Q373" i="21"/>
  <c r="K373" i="21"/>
  <c r="V373" i="21"/>
  <c r="N373" i="21"/>
  <c r="C373" i="21"/>
  <c r="Y373" i="21"/>
  <c r="I373" i="21"/>
  <c r="S373" i="21"/>
  <c r="A340" i="21"/>
  <c r="A408" i="21"/>
  <c r="A306" i="21"/>
  <c r="A374" i="21"/>
  <c r="A206" i="28"/>
  <c r="A445" i="28"/>
  <c r="A101" i="28"/>
  <c r="A171" i="28"/>
  <c r="A343" i="28"/>
  <c r="A136" i="28"/>
  <c r="A308" i="28"/>
  <c r="A274" i="28"/>
  <c r="A411" i="28"/>
  <c r="A66" i="28"/>
  <c r="A377" i="28"/>
  <c r="A240" i="28"/>
  <c r="A237" i="21"/>
  <c r="A271" i="21"/>
  <c r="A202" i="21"/>
  <c r="A100" i="19"/>
  <c r="A65" i="19"/>
  <c r="A29" i="19"/>
  <c r="A137" i="25"/>
  <c r="A28" i="25"/>
  <c r="A98" i="21"/>
  <c r="A30" i="21"/>
  <c r="A133" i="21"/>
  <c r="A64" i="25"/>
  <c r="A135" i="19"/>
  <c r="A100" i="25"/>
  <c r="A168" i="21"/>
  <c r="A63" i="21"/>
  <c r="C135" i="19" l="1"/>
  <c r="G135" i="19"/>
  <c r="K135" i="19"/>
  <c r="O135" i="19"/>
  <c r="S135" i="19"/>
  <c r="W135" i="19"/>
  <c r="D135" i="19"/>
  <c r="H135" i="19"/>
  <c r="L135" i="19"/>
  <c r="P135" i="19"/>
  <c r="T135" i="19"/>
  <c r="X135" i="19"/>
  <c r="I135" i="19"/>
  <c r="Q135" i="19"/>
  <c r="Y135" i="19"/>
  <c r="B135" i="19"/>
  <c r="M135" i="19"/>
  <c r="F135" i="19"/>
  <c r="J135" i="19"/>
  <c r="R135" i="19"/>
  <c r="E135" i="19"/>
  <c r="U135" i="19"/>
  <c r="N135" i="19"/>
  <c r="V135" i="19"/>
  <c r="E63" i="21"/>
  <c r="I63" i="21"/>
  <c r="M63" i="21"/>
  <c r="Q63" i="21"/>
  <c r="U63" i="21"/>
  <c r="Y63" i="21"/>
  <c r="F63" i="21"/>
  <c r="J63" i="21"/>
  <c r="N63" i="21"/>
  <c r="R63" i="21"/>
  <c r="V63" i="21"/>
  <c r="C63" i="21"/>
  <c r="K63" i="21"/>
  <c r="S63" i="21"/>
  <c r="D63" i="21"/>
  <c r="L63" i="21"/>
  <c r="T63" i="21"/>
  <c r="G63" i="21"/>
  <c r="W63" i="21"/>
  <c r="H63" i="21"/>
  <c r="X63" i="21"/>
  <c r="O63" i="21"/>
  <c r="B63" i="21"/>
  <c r="P63" i="21"/>
  <c r="D240" i="28"/>
  <c r="H240" i="28"/>
  <c r="L240" i="28"/>
  <c r="P240" i="28"/>
  <c r="T240" i="28"/>
  <c r="X240" i="28"/>
  <c r="E240" i="28"/>
  <c r="I240" i="28"/>
  <c r="M240" i="28"/>
  <c r="Q240" i="28"/>
  <c r="U240" i="28"/>
  <c r="Y240" i="28"/>
  <c r="J240" i="28"/>
  <c r="R240" i="28"/>
  <c r="C240" i="28"/>
  <c r="K240" i="28"/>
  <c r="S240" i="28"/>
  <c r="N240" i="28"/>
  <c r="O240" i="28"/>
  <c r="B240" i="28"/>
  <c r="F240" i="28"/>
  <c r="G240" i="28"/>
  <c r="V240" i="28"/>
  <c r="W240" i="28"/>
  <c r="C133" i="21"/>
  <c r="G133" i="21"/>
  <c r="K133" i="21"/>
  <c r="O133" i="21"/>
  <c r="S133" i="21"/>
  <c r="W133" i="21"/>
  <c r="D133" i="21"/>
  <c r="H133" i="21"/>
  <c r="L133" i="21"/>
  <c r="P133" i="21"/>
  <c r="T133" i="21"/>
  <c r="X133" i="21"/>
  <c r="E133" i="21"/>
  <c r="M133" i="21"/>
  <c r="U133" i="21"/>
  <c r="B133" i="21"/>
  <c r="F133" i="21"/>
  <c r="N133" i="21"/>
  <c r="V133" i="21"/>
  <c r="Q133" i="21"/>
  <c r="Y133" i="21"/>
  <c r="J133" i="21"/>
  <c r="R133" i="21"/>
  <c r="I133" i="21"/>
  <c r="D65" i="19"/>
  <c r="H65" i="19"/>
  <c r="L65" i="19"/>
  <c r="P65" i="19"/>
  <c r="T65" i="19"/>
  <c r="X65" i="19"/>
  <c r="J65" i="19"/>
  <c r="C65" i="19"/>
  <c r="K65" i="19"/>
  <c r="S65" i="19"/>
  <c r="E65" i="19"/>
  <c r="I65" i="19"/>
  <c r="M65" i="19"/>
  <c r="Q65" i="19"/>
  <c r="U65" i="19"/>
  <c r="Y65" i="19"/>
  <c r="B65" i="19"/>
  <c r="F65" i="19"/>
  <c r="N65" i="19"/>
  <c r="R65" i="19"/>
  <c r="V65" i="19"/>
  <c r="G65" i="19"/>
  <c r="O65" i="19"/>
  <c r="W65" i="19"/>
  <c r="F206" i="28"/>
  <c r="J206" i="28"/>
  <c r="N206" i="28"/>
  <c r="R206" i="28"/>
  <c r="V206" i="28"/>
  <c r="C206" i="28"/>
  <c r="G206" i="28"/>
  <c r="K206" i="28"/>
  <c r="O206" i="28"/>
  <c r="S206" i="28"/>
  <c r="W206" i="28"/>
  <c r="B206" i="28"/>
  <c r="H206" i="28"/>
  <c r="P206" i="28"/>
  <c r="X206" i="28"/>
  <c r="I206" i="28"/>
  <c r="Q206" i="28"/>
  <c r="Y206" i="28"/>
  <c r="L206" i="28"/>
  <c r="M206" i="28"/>
  <c r="T206" i="28"/>
  <c r="U206" i="28"/>
  <c r="D206" i="28"/>
  <c r="E206" i="28"/>
  <c r="D64" i="25"/>
  <c r="H64" i="25"/>
  <c r="L64" i="25"/>
  <c r="P64" i="25"/>
  <c r="T64" i="25"/>
  <c r="X64" i="25"/>
  <c r="E64" i="25"/>
  <c r="I64" i="25"/>
  <c r="M64" i="25"/>
  <c r="Q64" i="25"/>
  <c r="U64" i="25"/>
  <c r="Y64" i="25"/>
  <c r="J64" i="25"/>
  <c r="R64" i="25"/>
  <c r="V64" i="25"/>
  <c r="G64" i="25"/>
  <c r="W64" i="25"/>
  <c r="C64" i="25"/>
  <c r="K64" i="25"/>
  <c r="S64" i="25"/>
  <c r="B64" i="25"/>
  <c r="F64" i="25"/>
  <c r="N64" i="25"/>
  <c r="O64" i="25"/>
  <c r="D28" i="25"/>
  <c r="H28" i="25"/>
  <c r="L28" i="25"/>
  <c r="P28" i="25"/>
  <c r="T28" i="25"/>
  <c r="X28" i="25"/>
  <c r="E28" i="25"/>
  <c r="I28" i="25"/>
  <c r="M28" i="25"/>
  <c r="Q28" i="25"/>
  <c r="U28" i="25"/>
  <c r="Y28" i="25"/>
  <c r="J28" i="25"/>
  <c r="R28" i="25"/>
  <c r="N28" i="25"/>
  <c r="O28" i="25"/>
  <c r="C28" i="25"/>
  <c r="K28" i="25"/>
  <c r="S28" i="25"/>
  <c r="B28" i="25"/>
  <c r="F28" i="25"/>
  <c r="V28" i="25"/>
  <c r="G28" i="25"/>
  <c r="W28" i="25"/>
  <c r="C100" i="19"/>
  <c r="G100" i="19"/>
  <c r="K100" i="19"/>
  <c r="O100" i="19"/>
  <c r="S100" i="19"/>
  <c r="W100" i="19"/>
  <c r="B100" i="19"/>
  <c r="E100" i="19"/>
  <c r="M100" i="19"/>
  <c r="U100" i="19"/>
  <c r="J100" i="19"/>
  <c r="R100" i="19"/>
  <c r="D100" i="19"/>
  <c r="H100" i="19"/>
  <c r="L100" i="19"/>
  <c r="P100" i="19"/>
  <c r="T100" i="19"/>
  <c r="X100" i="19"/>
  <c r="I100" i="19"/>
  <c r="Q100" i="19"/>
  <c r="Y100" i="19"/>
  <c r="F100" i="19"/>
  <c r="N100" i="19"/>
  <c r="V100" i="19"/>
  <c r="F171" i="28"/>
  <c r="J171" i="28"/>
  <c r="N171" i="28"/>
  <c r="R171" i="28"/>
  <c r="V171" i="28"/>
  <c r="C171" i="28"/>
  <c r="G171" i="28"/>
  <c r="K171" i="28"/>
  <c r="O171" i="28"/>
  <c r="S171" i="28"/>
  <c r="W171" i="28"/>
  <c r="H171" i="28"/>
  <c r="P171" i="28"/>
  <c r="X171" i="28"/>
  <c r="I171" i="28"/>
  <c r="Q171" i="28"/>
  <c r="Y171" i="28"/>
  <c r="B171" i="28"/>
  <c r="L171" i="28"/>
  <c r="M171" i="28"/>
  <c r="T171" i="28"/>
  <c r="U171" i="28"/>
  <c r="E171" i="28"/>
  <c r="D171" i="28"/>
  <c r="C38" i="28"/>
  <c r="G38" i="28"/>
  <c r="K38" i="28"/>
  <c r="O38" i="28"/>
  <c r="S38" i="28"/>
  <c r="W38" i="28"/>
  <c r="D38" i="28"/>
  <c r="H38" i="28"/>
  <c r="L38" i="28"/>
  <c r="P38" i="28"/>
  <c r="T38" i="28"/>
  <c r="X38" i="28"/>
  <c r="I38" i="28"/>
  <c r="Q38" i="28"/>
  <c r="Y38" i="28"/>
  <c r="J38" i="28"/>
  <c r="R38" i="28"/>
  <c r="E38" i="28"/>
  <c r="U38" i="28"/>
  <c r="F38" i="28"/>
  <c r="V38" i="28"/>
  <c r="B38" i="28"/>
  <c r="N38" i="28"/>
  <c r="M38" i="28"/>
  <c r="F168" i="21"/>
  <c r="J168" i="21"/>
  <c r="N168" i="21"/>
  <c r="R168" i="21"/>
  <c r="V168" i="21"/>
  <c r="C168" i="21"/>
  <c r="G168" i="21"/>
  <c r="K168" i="21"/>
  <c r="O168" i="21"/>
  <c r="S168" i="21"/>
  <c r="W168" i="21"/>
  <c r="B168" i="21"/>
  <c r="D168" i="21"/>
  <c r="L168" i="21"/>
  <c r="T168" i="21"/>
  <c r="E168" i="21"/>
  <c r="M168" i="21"/>
  <c r="U168" i="21"/>
  <c r="P168" i="21"/>
  <c r="X168" i="21"/>
  <c r="Y168" i="21"/>
  <c r="Q168" i="21"/>
  <c r="H168" i="21"/>
  <c r="I168" i="21"/>
  <c r="C137" i="25"/>
  <c r="G137" i="25"/>
  <c r="K137" i="25"/>
  <c r="O137" i="25"/>
  <c r="S137" i="25"/>
  <c r="W137" i="25"/>
  <c r="D137" i="25"/>
  <c r="H137" i="25"/>
  <c r="L137" i="25"/>
  <c r="P137" i="25"/>
  <c r="T137" i="25"/>
  <c r="X137" i="25"/>
  <c r="I137" i="25"/>
  <c r="Q137" i="25"/>
  <c r="Y137" i="25"/>
  <c r="J137" i="25"/>
  <c r="R137" i="25"/>
  <c r="M137" i="25"/>
  <c r="E137" i="25"/>
  <c r="B137" i="25"/>
  <c r="F137" i="25"/>
  <c r="N137" i="25"/>
  <c r="U137" i="25"/>
  <c r="V137" i="25"/>
  <c r="E202" i="21"/>
  <c r="I202" i="21"/>
  <c r="M202" i="21"/>
  <c r="Q202" i="21"/>
  <c r="U202" i="21"/>
  <c r="Y202" i="21"/>
  <c r="B202" i="21"/>
  <c r="F202" i="21"/>
  <c r="J202" i="21"/>
  <c r="N202" i="21"/>
  <c r="R202" i="21"/>
  <c r="V202" i="21"/>
  <c r="C202" i="21"/>
  <c r="K202" i="21"/>
  <c r="S202" i="21"/>
  <c r="D202" i="21"/>
  <c r="L202" i="21"/>
  <c r="T202" i="21"/>
  <c r="O202" i="21"/>
  <c r="G202" i="21"/>
  <c r="H202" i="21"/>
  <c r="P202" i="21"/>
  <c r="W202" i="21"/>
  <c r="X202" i="21"/>
  <c r="F101" i="28"/>
  <c r="J101" i="28"/>
  <c r="N101" i="28"/>
  <c r="R101" i="28"/>
  <c r="V101" i="28"/>
  <c r="C101" i="28"/>
  <c r="G101" i="28"/>
  <c r="K101" i="28"/>
  <c r="O101" i="28"/>
  <c r="S101" i="28"/>
  <c r="W101" i="28"/>
  <c r="H101" i="28"/>
  <c r="P101" i="28"/>
  <c r="X101" i="28"/>
  <c r="I101" i="28"/>
  <c r="Q101" i="28"/>
  <c r="Y101" i="28"/>
  <c r="D101" i="28"/>
  <c r="T101" i="28"/>
  <c r="E101" i="28"/>
  <c r="U101" i="28"/>
  <c r="B101" i="28"/>
  <c r="L101" i="28"/>
  <c r="M101" i="28"/>
  <c r="D100" i="25"/>
  <c r="H100" i="25"/>
  <c r="L100" i="25"/>
  <c r="P100" i="25"/>
  <c r="T100" i="25"/>
  <c r="X100" i="25"/>
  <c r="E100" i="25"/>
  <c r="I100" i="25"/>
  <c r="M100" i="25"/>
  <c r="Q100" i="25"/>
  <c r="U100" i="25"/>
  <c r="Y100" i="25"/>
  <c r="J100" i="25"/>
  <c r="R100" i="25"/>
  <c r="N100" i="25"/>
  <c r="V100" i="25"/>
  <c r="G100" i="25"/>
  <c r="O100" i="25"/>
  <c r="W100" i="25"/>
  <c r="C100" i="25"/>
  <c r="K100" i="25"/>
  <c r="S100" i="25"/>
  <c r="B100" i="25"/>
  <c r="F100" i="25"/>
  <c r="D30" i="21"/>
  <c r="H30" i="21"/>
  <c r="L30" i="21"/>
  <c r="P30" i="21"/>
  <c r="T30" i="21"/>
  <c r="X30" i="21"/>
  <c r="E30" i="21"/>
  <c r="I30" i="21"/>
  <c r="M30" i="21"/>
  <c r="Q30" i="21"/>
  <c r="U30" i="21"/>
  <c r="Y30" i="21"/>
  <c r="F30" i="21"/>
  <c r="N30" i="21"/>
  <c r="V30" i="21"/>
  <c r="G30" i="21"/>
  <c r="O30" i="21"/>
  <c r="W30" i="21"/>
  <c r="B30" i="21"/>
  <c r="J30" i="21"/>
  <c r="K30" i="21"/>
  <c r="R30" i="21"/>
  <c r="S30" i="21"/>
  <c r="C30" i="21"/>
  <c r="D29" i="19"/>
  <c r="H29" i="19"/>
  <c r="L29" i="19"/>
  <c r="P29" i="19"/>
  <c r="T29" i="19"/>
  <c r="X29" i="19"/>
  <c r="F29" i="19"/>
  <c r="N29" i="19"/>
  <c r="V29" i="19"/>
  <c r="C29" i="19"/>
  <c r="K29" i="19"/>
  <c r="S29" i="19"/>
  <c r="W29" i="19"/>
  <c r="E29" i="19"/>
  <c r="I29" i="19"/>
  <c r="M29" i="19"/>
  <c r="Q29" i="19"/>
  <c r="U29" i="19"/>
  <c r="Y29" i="19"/>
  <c r="B29" i="19"/>
  <c r="J29" i="19"/>
  <c r="R29" i="19"/>
  <c r="G29" i="19"/>
  <c r="O29" i="19"/>
  <c r="C66" i="28"/>
  <c r="G66" i="28"/>
  <c r="K66" i="28"/>
  <c r="O66" i="28"/>
  <c r="S66" i="28"/>
  <c r="W66" i="28"/>
  <c r="B66" i="28"/>
  <c r="D66" i="28"/>
  <c r="H66" i="28"/>
  <c r="L66" i="28"/>
  <c r="P66" i="28"/>
  <c r="T66" i="28"/>
  <c r="X66" i="28"/>
  <c r="I66" i="28"/>
  <c r="Q66" i="28"/>
  <c r="Y66" i="28"/>
  <c r="J66" i="28"/>
  <c r="R66" i="28"/>
  <c r="E66" i="28"/>
  <c r="U66" i="28"/>
  <c r="F66" i="28"/>
  <c r="V66" i="28"/>
  <c r="M66" i="28"/>
  <c r="N66" i="28"/>
  <c r="F136" i="28"/>
  <c r="J136" i="28"/>
  <c r="N136" i="28"/>
  <c r="R136" i="28"/>
  <c r="V136" i="28"/>
  <c r="C136" i="28"/>
  <c r="G136" i="28"/>
  <c r="K136" i="28"/>
  <c r="O136" i="28"/>
  <c r="S136" i="28"/>
  <c r="W136" i="28"/>
  <c r="B136" i="28"/>
  <c r="D136" i="28"/>
  <c r="L136" i="28"/>
  <c r="T136" i="28"/>
  <c r="E136" i="28"/>
  <c r="M136" i="28"/>
  <c r="U136" i="28"/>
  <c r="P136" i="28"/>
  <c r="Q136" i="28"/>
  <c r="X136" i="28"/>
  <c r="Y136" i="28"/>
  <c r="I136" i="28"/>
  <c r="H136" i="28"/>
  <c r="D98" i="21"/>
  <c r="H98" i="21"/>
  <c r="L98" i="21"/>
  <c r="P98" i="21"/>
  <c r="T98" i="21"/>
  <c r="X98" i="21"/>
  <c r="E98" i="21"/>
  <c r="I98" i="21"/>
  <c r="M98" i="21"/>
  <c r="Q98" i="21"/>
  <c r="U98" i="21"/>
  <c r="Y98" i="21"/>
  <c r="F98" i="21"/>
  <c r="N98" i="21"/>
  <c r="V98" i="21"/>
  <c r="G98" i="21"/>
  <c r="O98" i="21"/>
  <c r="W98" i="21"/>
  <c r="B98" i="21"/>
  <c r="R98" i="21"/>
  <c r="K98" i="21"/>
  <c r="C98" i="21"/>
  <c r="S98" i="21"/>
  <c r="J98" i="21"/>
  <c r="A39" i="28"/>
  <c r="E271" i="21"/>
  <c r="I271" i="21"/>
  <c r="M271" i="21"/>
  <c r="Q271" i="21"/>
  <c r="U271" i="21"/>
  <c r="Y271" i="21"/>
  <c r="C271" i="21"/>
  <c r="H271" i="21"/>
  <c r="N271" i="21"/>
  <c r="S271" i="21"/>
  <c r="X271" i="21"/>
  <c r="F271" i="21"/>
  <c r="K271" i="21"/>
  <c r="P271" i="21"/>
  <c r="V271" i="21"/>
  <c r="B271" i="21"/>
  <c r="L271" i="21"/>
  <c r="W271" i="21"/>
  <c r="G271" i="21"/>
  <c r="R271" i="21"/>
  <c r="T271" i="21"/>
  <c r="J271" i="21"/>
  <c r="O271" i="21"/>
  <c r="D271" i="21"/>
  <c r="E445" i="28"/>
  <c r="I445" i="28"/>
  <c r="M445" i="28"/>
  <c r="Q445" i="28"/>
  <c r="U445" i="28"/>
  <c r="Y445" i="28"/>
  <c r="C445" i="28"/>
  <c r="G445" i="28"/>
  <c r="K445" i="28"/>
  <c r="O445" i="28"/>
  <c r="S445" i="28"/>
  <c r="W445" i="28"/>
  <c r="D445" i="28"/>
  <c r="L445" i="28"/>
  <c r="T445" i="28"/>
  <c r="F445" i="28"/>
  <c r="P445" i="28"/>
  <c r="B445" i="28"/>
  <c r="J445" i="28"/>
  <c r="V445" i="28"/>
  <c r="X445" i="28"/>
  <c r="H445" i="28"/>
  <c r="N445" i="28"/>
  <c r="R445" i="28"/>
  <c r="F237" i="21"/>
  <c r="J237" i="21"/>
  <c r="N237" i="21"/>
  <c r="R237" i="21"/>
  <c r="V237" i="21"/>
  <c r="D237" i="21"/>
  <c r="H237" i="21"/>
  <c r="L237" i="21"/>
  <c r="P237" i="21"/>
  <c r="T237" i="21"/>
  <c r="X237" i="21"/>
  <c r="E237" i="21"/>
  <c r="M237" i="21"/>
  <c r="U237" i="21"/>
  <c r="I237" i="21"/>
  <c r="Q237" i="21"/>
  <c r="Y237" i="21"/>
  <c r="B237" i="21"/>
  <c r="K237" i="21"/>
  <c r="O237" i="21"/>
  <c r="C237" i="21"/>
  <c r="W237" i="21"/>
  <c r="G237" i="21"/>
  <c r="S237" i="21"/>
  <c r="D411" i="28"/>
  <c r="H411" i="28"/>
  <c r="L411" i="28"/>
  <c r="P411" i="28"/>
  <c r="T411" i="28"/>
  <c r="X411" i="28"/>
  <c r="F411" i="28"/>
  <c r="K411" i="28"/>
  <c r="Q411" i="28"/>
  <c r="V411" i="28"/>
  <c r="G411" i="28"/>
  <c r="N411" i="28"/>
  <c r="U411" i="28"/>
  <c r="C411" i="28"/>
  <c r="J411" i="28"/>
  <c r="R411" i="28"/>
  <c r="Y411" i="28"/>
  <c r="M411" i="28"/>
  <c r="B411" i="28"/>
  <c r="O411" i="28"/>
  <c r="E411" i="28"/>
  <c r="S411" i="28"/>
  <c r="I411" i="28"/>
  <c r="W411" i="28"/>
  <c r="F343" i="28"/>
  <c r="J343" i="28"/>
  <c r="N343" i="28"/>
  <c r="R343" i="28"/>
  <c r="V343" i="28"/>
  <c r="D343" i="28"/>
  <c r="I343" i="28"/>
  <c r="O343" i="28"/>
  <c r="T343" i="28"/>
  <c r="Y343" i="28"/>
  <c r="B343" i="28"/>
  <c r="G343" i="28"/>
  <c r="L343" i="28"/>
  <c r="Q343" i="28"/>
  <c r="W343" i="28"/>
  <c r="H343" i="28"/>
  <c r="S343" i="28"/>
  <c r="K343" i="28"/>
  <c r="U343" i="28"/>
  <c r="C343" i="28"/>
  <c r="M343" i="28"/>
  <c r="X343" i="28"/>
  <c r="E343" i="28"/>
  <c r="P343" i="28"/>
  <c r="D274" i="28"/>
  <c r="H274" i="28"/>
  <c r="L274" i="28"/>
  <c r="P274" i="28"/>
  <c r="T274" i="28"/>
  <c r="X274" i="28"/>
  <c r="F274" i="28"/>
  <c r="K274" i="28"/>
  <c r="Q274" i="28"/>
  <c r="V274" i="28"/>
  <c r="C274" i="28"/>
  <c r="I274" i="28"/>
  <c r="N274" i="28"/>
  <c r="S274" i="28"/>
  <c r="Y274" i="28"/>
  <c r="B274" i="28"/>
  <c r="J274" i="28"/>
  <c r="U274" i="28"/>
  <c r="W274" i="28"/>
  <c r="E274" i="28"/>
  <c r="O274" i="28"/>
  <c r="G274" i="28"/>
  <c r="R274" i="28"/>
  <c r="M274" i="28"/>
  <c r="E374" i="21"/>
  <c r="I374" i="21"/>
  <c r="M374" i="21"/>
  <c r="Q374" i="21"/>
  <c r="U374" i="21"/>
  <c r="Y374" i="21"/>
  <c r="F374" i="21"/>
  <c r="K374" i="21"/>
  <c r="P374" i="21"/>
  <c r="V374" i="21"/>
  <c r="C374" i="21"/>
  <c r="H374" i="21"/>
  <c r="N374" i="21"/>
  <c r="S374" i="21"/>
  <c r="X374" i="21"/>
  <c r="D374" i="21"/>
  <c r="O374" i="21"/>
  <c r="J374" i="21"/>
  <c r="T374" i="21"/>
  <c r="L374" i="21"/>
  <c r="W374" i="21"/>
  <c r="B374" i="21"/>
  <c r="G374" i="21"/>
  <c r="R374" i="21"/>
  <c r="E377" i="28"/>
  <c r="I377" i="28"/>
  <c r="M377" i="28"/>
  <c r="Q377" i="28"/>
  <c r="U377" i="28"/>
  <c r="Y377" i="28"/>
  <c r="B377" i="28"/>
  <c r="C377" i="28"/>
  <c r="H377" i="28"/>
  <c r="N377" i="28"/>
  <c r="S377" i="28"/>
  <c r="X377" i="28"/>
  <c r="F377" i="28"/>
  <c r="K377" i="28"/>
  <c r="P377" i="28"/>
  <c r="V377" i="28"/>
  <c r="G377" i="28"/>
  <c r="R377" i="28"/>
  <c r="J377" i="28"/>
  <c r="T377" i="28"/>
  <c r="L377" i="28"/>
  <c r="W377" i="28"/>
  <c r="D377" i="28"/>
  <c r="O377" i="28"/>
  <c r="C308" i="28"/>
  <c r="G308" i="28"/>
  <c r="K308" i="28"/>
  <c r="O308" i="28"/>
  <c r="S308" i="28"/>
  <c r="W308" i="28"/>
  <c r="E308" i="28"/>
  <c r="J308" i="28"/>
  <c r="P308" i="28"/>
  <c r="U308" i="28"/>
  <c r="H308" i="28"/>
  <c r="M308" i="28"/>
  <c r="R308" i="28"/>
  <c r="X308" i="28"/>
  <c r="I308" i="28"/>
  <c r="T308" i="28"/>
  <c r="L308" i="28"/>
  <c r="V308" i="28"/>
  <c r="D308" i="28"/>
  <c r="N308" i="28"/>
  <c r="Y308" i="28"/>
  <c r="B308" i="28"/>
  <c r="F308" i="28"/>
  <c r="Q308" i="28"/>
  <c r="F306" i="21"/>
  <c r="J306" i="21"/>
  <c r="N306" i="21"/>
  <c r="R306" i="21"/>
  <c r="V306" i="21"/>
  <c r="D306" i="21"/>
  <c r="H306" i="21"/>
  <c r="L306" i="21"/>
  <c r="P306" i="21"/>
  <c r="T306" i="21"/>
  <c r="X306" i="21"/>
  <c r="E306" i="21"/>
  <c r="M306" i="21"/>
  <c r="U306" i="21"/>
  <c r="B306" i="21"/>
  <c r="I306" i="21"/>
  <c r="Q306" i="21"/>
  <c r="Y306" i="21"/>
  <c r="C306" i="21"/>
  <c r="S306" i="21"/>
  <c r="K306" i="21"/>
  <c r="G306" i="21"/>
  <c r="W306" i="21"/>
  <c r="O306" i="21"/>
  <c r="D408" i="21"/>
  <c r="H408" i="21"/>
  <c r="L408" i="21"/>
  <c r="P408" i="21"/>
  <c r="T408" i="21"/>
  <c r="X408" i="21"/>
  <c r="F408" i="21"/>
  <c r="J408" i="21"/>
  <c r="N408" i="21"/>
  <c r="R408" i="21"/>
  <c r="V408" i="21"/>
  <c r="G408" i="21"/>
  <c r="O408" i="21"/>
  <c r="W408" i="21"/>
  <c r="C408" i="21"/>
  <c r="K408" i="21"/>
  <c r="S408" i="21"/>
  <c r="E408" i="21"/>
  <c r="U408" i="21"/>
  <c r="M408" i="21"/>
  <c r="Q408" i="21"/>
  <c r="I408" i="21"/>
  <c r="B408" i="21"/>
  <c r="Y408" i="21"/>
  <c r="C340" i="21"/>
  <c r="G340" i="21"/>
  <c r="K340" i="21"/>
  <c r="O340" i="21"/>
  <c r="S340" i="21"/>
  <c r="W340" i="21"/>
  <c r="E340" i="21"/>
  <c r="I340" i="21"/>
  <c r="M340" i="21"/>
  <c r="Q340" i="21"/>
  <c r="U340" i="21"/>
  <c r="Y340" i="21"/>
  <c r="J340" i="21"/>
  <c r="R340" i="21"/>
  <c r="F340" i="21"/>
  <c r="N340" i="21"/>
  <c r="V340" i="21"/>
  <c r="P340" i="21"/>
  <c r="H340" i="21"/>
  <c r="X340" i="21"/>
  <c r="L340" i="21"/>
  <c r="D340" i="21"/>
  <c r="T340" i="21"/>
  <c r="B340" i="21"/>
  <c r="A375" i="21"/>
  <c r="A409" i="21"/>
  <c r="A307" i="21"/>
  <c r="A341" i="21"/>
  <c r="A241" i="28"/>
  <c r="A67" i="28"/>
  <c r="A412" i="28"/>
  <c r="A275" i="28"/>
  <c r="A309" i="28"/>
  <c r="A137" i="28"/>
  <c r="A102" i="28"/>
  <c r="A378" i="28"/>
  <c r="A172" i="28"/>
  <c r="A344" i="28"/>
  <c r="A446" i="28"/>
  <c r="A207" i="28"/>
  <c r="A272" i="21"/>
  <c r="A238" i="21"/>
  <c r="A203" i="21"/>
  <c r="A101" i="19"/>
  <c r="A66" i="19"/>
  <c r="A64" i="21"/>
  <c r="A169" i="21"/>
  <c r="A136" i="19"/>
  <c r="A65" i="25"/>
  <c r="A30" i="19"/>
  <c r="A99" i="21"/>
  <c r="A101" i="25"/>
  <c r="A134" i="21"/>
  <c r="A31" i="21"/>
  <c r="A29" i="25"/>
  <c r="A138" i="25"/>
  <c r="E66" i="19" l="1"/>
  <c r="I66" i="19"/>
  <c r="M66" i="19"/>
  <c r="Q66" i="19"/>
  <c r="U66" i="19"/>
  <c r="Y66" i="19"/>
  <c r="C66" i="19"/>
  <c r="K66" i="19"/>
  <c r="S66" i="19"/>
  <c r="B66" i="19"/>
  <c r="H66" i="19"/>
  <c r="P66" i="19"/>
  <c r="X66" i="19"/>
  <c r="F66" i="19"/>
  <c r="J66" i="19"/>
  <c r="N66" i="19"/>
  <c r="R66" i="19"/>
  <c r="V66" i="19"/>
  <c r="G66" i="19"/>
  <c r="O66" i="19"/>
  <c r="W66" i="19"/>
  <c r="D66" i="19"/>
  <c r="L66" i="19"/>
  <c r="T66" i="19"/>
  <c r="C172" i="28"/>
  <c r="G172" i="28"/>
  <c r="K172" i="28"/>
  <c r="O172" i="28"/>
  <c r="S172" i="28"/>
  <c r="W172" i="28"/>
  <c r="B172" i="28"/>
  <c r="D172" i="28"/>
  <c r="H172" i="28"/>
  <c r="L172" i="28"/>
  <c r="P172" i="28"/>
  <c r="T172" i="28"/>
  <c r="X172" i="28"/>
  <c r="I172" i="28"/>
  <c r="Q172" i="28"/>
  <c r="Y172" i="28"/>
  <c r="J172" i="28"/>
  <c r="R172" i="28"/>
  <c r="E172" i="28"/>
  <c r="U172" i="28"/>
  <c r="F172" i="28"/>
  <c r="V172" i="28"/>
  <c r="M172" i="28"/>
  <c r="N172" i="28"/>
  <c r="E241" i="28"/>
  <c r="I241" i="28"/>
  <c r="M241" i="28"/>
  <c r="Q241" i="28"/>
  <c r="F241" i="28"/>
  <c r="J241" i="28"/>
  <c r="N241" i="28"/>
  <c r="R241" i="28"/>
  <c r="C241" i="28"/>
  <c r="K241" i="28"/>
  <c r="S241" i="28"/>
  <c r="W241" i="28"/>
  <c r="D241" i="28"/>
  <c r="L241" i="28"/>
  <c r="T241" i="28"/>
  <c r="X241" i="28"/>
  <c r="G241" i="28"/>
  <c r="U241" i="28"/>
  <c r="H241" i="28"/>
  <c r="V241" i="28"/>
  <c r="O241" i="28"/>
  <c r="P241" i="28"/>
  <c r="Y241" i="28"/>
  <c r="B241" i="28"/>
  <c r="E101" i="25"/>
  <c r="I101" i="25"/>
  <c r="M101" i="25"/>
  <c r="Q101" i="25"/>
  <c r="U101" i="25"/>
  <c r="Y101" i="25"/>
  <c r="B101" i="25"/>
  <c r="F101" i="25"/>
  <c r="J101" i="25"/>
  <c r="N101" i="25"/>
  <c r="R101" i="25"/>
  <c r="V101" i="25"/>
  <c r="C101" i="25"/>
  <c r="K101" i="25"/>
  <c r="S101" i="25"/>
  <c r="O101" i="25"/>
  <c r="W101" i="25"/>
  <c r="H101" i="25"/>
  <c r="P101" i="25"/>
  <c r="D101" i="25"/>
  <c r="L101" i="25"/>
  <c r="T101" i="25"/>
  <c r="G101" i="25"/>
  <c r="X101" i="25"/>
  <c r="C169" i="21"/>
  <c r="G169" i="21"/>
  <c r="K169" i="21"/>
  <c r="O169" i="21"/>
  <c r="S169" i="21"/>
  <c r="W169" i="21"/>
  <c r="D169" i="21"/>
  <c r="H169" i="21"/>
  <c r="L169" i="21"/>
  <c r="P169" i="21"/>
  <c r="T169" i="21"/>
  <c r="X169" i="21"/>
  <c r="E169" i="21"/>
  <c r="M169" i="21"/>
  <c r="U169" i="21"/>
  <c r="B169" i="21"/>
  <c r="F169" i="21"/>
  <c r="N169" i="21"/>
  <c r="V169" i="21"/>
  <c r="I169" i="21"/>
  <c r="Y169" i="21"/>
  <c r="J169" i="21"/>
  <c r="Q169" i="21"/>
  <c r="R169" i="21"/>
  <c r="D134" i="21"/>
  <c r="H134" i="21"/>
  <c r="L134" i="21"/>
  <c r="P134" i="21"/>
  <c r="T134" i="21"/>
  <c r="X134" i="21"/>
  <c r="E134" i="21"/>
  <c r="I134" i="21"/>
  <c r="M134" i="21"/>
  <c r="Q134" i="21"/>
  <c r="U134" i="21"/>
  <c r="Y134" i="21"/>
  <c r="F134" i="21"/>
  <c r="N134" i="21"/>
  <c r="V134" i="21"/>
  <c r="G134" i="21"/>
  <c r="O134" i="21"/>
  <c r="W134" i="21"/>
  <c r="B134" i="21"/>
  <c r="J134" i="21"/>
  <c r="S134" i="21"/>
  <c r="K134" i="21"/>
  <c r="R134" i="21"/>
  <c r="C134" i="21"/>
  <c r="D136" i="19"/>
  <c r="H136" i="19"/>
  <c r="L136" i="19"/>
  <c r="P136" i="19"/>
  <c r="T136" i="19"/>
  <c r="X136" i="19"/>
  <c r="E136" i="19"/>
  <c r="I136" i="19"/>
  <c r="M136" i="19"/>
  <c r="Q136" i="19"/>
  <c r="U136" i="19"/>
  <c r="Y136" i="19"/>
  <c r="J136" i="19"/>
  <c r="R136" i="19"/>
  <c r="F136" i="19"/>
  <c r="V136" i="19"/>
  <c r="G136" i="19"/>
  <c r="W136" i="19"/>
  <c r="C136" i="19"/>
  <c r="K136" i="19"/>
  <c r="S136" i="19"/>
  <c r="B136" i="19"/>
  <c r="N136" i="19"/>
  <c r="O136" i="19"/>
  <c r="C207" i="28"/>
  <c r="G207" i="28"/>
  <c r="K207" i="28"/>
  <c r="O207" i="28"/>
  <c r="S207" i="28"/>
  <c r="W207" i="28"/>
  <c r="D207" i="28"/>
  <c r="H207" i="28"/>
  <c r="L207" i="28"/>
  <c r="P207" i="28"/>
  <c r="T207" i="28"/>
  <c r="X207" i="28"/>
  <c r="I207" i="28"/>
  <c r="Q207" i="28"/>
  <c r="Y207" i="28"/>
  <c r="J207" i="28"/>
  <c r="R207" i="28"/>
  <c r="E207" i="28"/>
  <c r="U207" i="28"/>
  <c r="F207" i="28"/>
  <c r="V207" i="28"/>
  <c r="B207" i="28"/>
  <c r="M207" i="28"/>
  <c r="N207" i="28"/>
  <c r="E29" i="25"/>
  <c r="I29" i="25"/>
  <c r="M29" i="25"/>
  <c r="Q29" i="25"/>
  <c r="U29" i="25"/>
  <c r="Y29" i="25"/>
  <c r="B29" i="25"/>
  <c r="F29" i="25"/>
  <c r="J29" i="25"/>
  <c r="N29" i="25"/>
  <c r="R29" i="25"/>
  <c r="V29" i="25"/>
  <c r="C29" i="25"/>
  <c r="K29" i="25"/>
  <c r="S29" i="25"/>
  <c r="G29" i="25"/>
  <c r="W29" i="25"/>
  <c r="H29" i="25"/>
  <c r="X29" i="25"/>
  <c r="D29" i="25"/>
  <c r="L29" i="25"/>
  <c r="T29" i="25"/>
  <c r="O29" i="25"/>
  <c r="P29" i="25"/>
  <c r="E99" i="21"/>
  <c r="I99" i="21"/>
  <c r="M99" i="21"/>
  <c r="Q99" i="21"/>
  <c r="U99" i="21"/>
  <c r="Y99" i="21"/>
  <c r="B99" i="21"/>
  <c r="F99" i="21"/>
  <c r="J99" i="21"/>
  <c r="N99" i="21"/>
  <c r="R99" i="21"/>
  <c r="V99" i="21"/>
  <c r="G99" i="21"/>
  <c r="O99" i="21"/>
  <c r="W99" i="21"/>
  <c r="H99" i="21"/>
  <c r="P99" i="21"/>
  <c r="X99" i="21"/>
  <c r="K99" i="21"/>
  <c r="C99" i="21"/>
  <c r="D99" i="21"/>
  <c r="L99" i="21"/>
  <c r="S99" i="21"/>
  <c r="T99" i="21"/>
  <c r="F203" i="21"/>
  <c r="J203" i="21"/>
  <c r="N203" i="21"/>
  <c r="R203" i="21"/>
  <c r="V203" i="21"/>
  <c r="C203" i="21"/>
  <c r="G203" i="21"/>
  <c r="K203" i="21"/>
  <c r="O203" i="21"/>
  <c r="S203" i="21"/>
  <c r="W203" i="21"/>
  <c r="B203" i="21"/>
  <c r="D203" i="21"/>
  <c r="L203" i="21"/>
  <c r="T203" i="21"/>
  <c r="E203" i="21"/>
  <c r="M203" i="21"/>
  <c r="U203" i="21"/>
  <c r="H203" i="21"/>
  <c r="X203" i="21"/>
  <c r="P203" i="21"/>
  <c r="Q203" i="21"/>
  <c r="I203" i="21"/>
  <c r="Y203" i="21"/>
  <c r="C102" i="28"/>
  <c r="G102" i="28"/>
  <c r="K102" i="28"/>
  <c r="O102" i="28"/>
  <c r="S102" i="28"/>
  <c r="W102" i="28"/>
  <c r="B102" i="28"/>
  <c r="D102" i="28"/>
  <c r="H102" i="28"/>
  <c r="L102" i="28"/>
  <c r="P102" i="28"/>
  <c r="T102" i="28"/>
  <c r="X102" i="28"/>
  <c r="I102" i="28"/>
  <c r="Q102" i="28"/>
  <c r="Y102" i="28"/>
  <c r="J102" i="28"/>
  <c r="R102" i="28"/>
  <c r="M102" i="28"/>
  <c r="N102" i="28"/>
  <c r="E102" i="28"/>
  <c r="F102" i="28"/>
  <c r="V102" i="28"/>
  <c r="U102" i="28"/>
  <c r="E31" i="21"/>
  <c r="I31" i="21"/>
  <c r="M31" i="21"/>
  <c r="Q31" i="21"/>
  <c r="U31" i="21"/>
  <c r="Y31" i="21"/>
  <c r="B31" i="21"/>
  <c r="F31" i="21"/>
  <c r="J31" i="21"/>
  <c r="N31" i="21"/>
  <c r="R31" i="21"/>
  <c r="V31" i="21"/>
  <c r="G31" i="21"/>
  <c r="O31" i="21"/>
  <c r="W31" i="21"/>
  <c r="H31" i="21"/>
  <c r="P31" i="21"/>
  <c r="X31" i="21"/>
  <c r="C31" i="21"/>
  <c r="S31" i="21"/>
  <c r="D31" i="21"/>
  <c r="T31" i="21"/>
  <c r="K31" i="21"/>
  <c r="L31" i="21"/>
  <c r="E30" i="19"/>
  <c r="I30" i="19"/>
  <c r="M30" i="19"/>
  <c r="Q30" i="19"/>
  <c r="U30" i="19"/>
  <c r="Y30" i="19"/>
  <c r="G30" i="19"/>
  <c r="O30" i="19"/>
  <c r="W30" i="19"/>
  <c r="H30" i="19"/>
  <c r="P30" i="19"/>
  <c r="X30" i="19"/>
  <c r="F30" i="19"/>
  <c r="J30" i="19"/>
  <c r="N30" i="19"/>
  <c r="R30" i="19"/>
  <c r="V30" i="19"/>
  <c r="C30" i="19"/>
  <c r="K30" i="19"/>
  <c r="S30" i="19"/>
  <c r="B30" i="19"/>
  <c r="D30" i="19"/>
  <c r="L30" i="19"/>
  <c r="T30" i="19"/>
  <c r="F64" i="21"/>
  <c r="J64" i="21"/>
  <c r="N64" i="21"/>
  <c r="R64" i="21"/>
  <c r="V64" i="21"/>
  <c r="C64" i="21"/>
  <c r="G64" i="21"/>
  <c r="K64" i="21"/>
  <c r="O64" i="21"/>
  <c r="S64" i="21"/>
  <c r="W64" i="21"/>
  <c r="B64" i="21"/>
  <c r="D64" i="21"/>
  <c r="L64" i="21"/>
  <c r="T64" i="21"/>
  <c r="E64" i="21"/>
  <c r="M64" i="21"/>
  <c r="U64" i="21"/>
  <c r="P64" i="21"/>
  <c r="Q64" i="21"/>
  <c r="X64" i="21"/>
  <c r="Y64" i="21"/>
  <c r="H64" i="21"/>
  <c r="I64" i="21"/>
  <c r="C137" i="28"/>
  <c r="G137" i="28"/>
  <c r="K137" i="28"/>
  <c r="O137" i="28"/>
  <c r="S137" i="28"/>
  <c r="W137" i="28"/>
  <c r="D137" i="28"/>
  <c r="H137" i="28"/>
  <c r="L137" i="28"/>
  <c r="P137" i="28"/>
  <c r="T137" i="28"/>
  <c r="X137" i="28"/>
  <c r="E137" i="28"/>
  <c r="M137" i="28"/>
  <c r="U137" i="28"/>
  <c r="B137" i="28"/>
  <c r="F137" i="28"/>
  <c r="N137" i="28"/>
  <c r="V137" i="28"/>
  <c r="I137" i="28"/>
  <c r="Y137" i="28"/>
  <c r="J137" i="28"/>
  <c r="Q137" i="28"/>
  <c r="R137" i="28"/>
  <c r="D67" i="28"/>
  <c r="H67" i="28"/>
  <c r="L67" i="28"/>
  <c r="P67" i="28"/>
  <c r="T67" i="28"/>
  <c r="X67" i="28"/>
  <c r="E67" i="28"/>
  <c r="I67" i="28"/>
  <c r="M67" i="28"/>
  <c r="Q67" i="28"/>
  <c r="U67" i="28"/>
  <c r="Y67" i="28"/>
  <c r="B67" i="28"/>
  <c r="J67" i="28"/>
  <c r="R67" i="28"/>
  <c r="C67" i="28"/>
  <c r="K67" i="28"/>
  <c r="S67" i="28"/>
  <c r="N67" i="28"/>
  <c r="O67" i="28"/>
  <c r="F67" i="28"/>
  <c r="G67" i="28"/>
  <c r="V67" i="28"/>
  <c r="W67" i="28"/>
  <c r="E65" i="25"/>
  <c r="I65" i="25"/>
  <c r="M65" i="25"/>
  <c r="Q65" i="25"/>
  <c r="U65" i="25"/>
  <c r="Y65" i="25"/>
  <c r="B65" i="25"/>
  <c r="F65" i="25"/>
  <c r="J65" i="25"/>
  <c r="N65" i="25"/>
  <c r="R65" i="25"/>
  <c r="V65" i="25"/>
  <c r="C65" i="25"/>
  <c r="K65" i="25"/>
  <c r="S65" i="25"/>
  <c r="O65" i="25"/>
  <c r="P65" i="25"/>
  <c r="X65" i="25"/>
  <c r="D65" i="25"/>
  <c r="L65" i="25"/>
  <c r="T65" i="25"/>
  <c r="G65" i="25"/>
  <c r="W65" i="25"/>
  <c r="H65" i="25"/>
  <c r="D138" i="25"/>
  <c r="H138" i="25"/>
  <c r="L138" i="25"/>
  <c r="P138" i="25"/>
  <c r="T138" i="25"/>
  <c r="X138" i="25"/>
  <c r="E138" i="25"/>
  <c r="I138" i="25"/>
  <c r="M138" i="25"/>
  <c r="Q138" i="25"/>
  <c r="U138" i="25"/>
  <c r="Y138" i="25"/>
  <c r="J138" i="25"/>
  <c r="R138" i="25"/>
  <c r="C138" i="25"/>
  <c r="K138" i="25"/>
  <c r="S138" i="25"/>
  <c r="F138" i="25"/>
  <c r="V138" i="25"/>
  <c r="N138" i="25"/>
  <c r="O138" i="25"/>
  <c r="G138" i="25"/>
  <c r="W138" i="25"/>
  <c r="B138" i="25"/>
  <c r="D101" i="19"/>
  <c r="H101" i="19"/>
  <c r="L101" i="19"/>
  <c r="P101" i="19"/>
  <c r="T101" i="19"/>
  <c r="X101" i="19"/>
  <c r="F101" i="19"/>
  <c r="N101" i="19"/>
  <c r="R101" i="19"/>
  <c r="C101" i="19"/>
  <c r="K101" i="19"/>
  <c r="S101" i="19"/>
  <c r="E101" i="19"/>
  <c r="I101" i="19"/>
  <c r="M101" i="19"/>
  <c r="Q101" i="19"/>
  <c r="U101" i="19"/>
  <c r="Y101" i="19"/>
  <c r="B101" i="19"/>
  <c r="J101" i="19"/>
  <c r="V101" i="19"/>
  <c r="G101" i="19"/>
  <c r="O101" i="19"/>
  <c r="W101" i="19"/>
  <c r="D39" i="28"/>
  <c r="H39" i="28"/>
  <c r="L39" i="28"/>
  <c r="P39" i="28"/>
  <c r="T39" i="28"/>
  <c r="X39" i="28"/>
  <c r="E39" i="28"/>
  <c r="I39" i="28"/>
  <c r="M39" i="28"/>
  <c r="Q39" i="28"/>
  <c r="U39" i="28"/>
  <c r="Y39" i="28"/>
  <c r="J39" i="28"/>
  <c r="R39" i="28"/>
  <c r="B39" i="28"/>
  <c r="C39" i="28"/>
  <c r="K39" i="28"/>
  <c r="S39" i="28"/>
  <c r="N39" i="28"/>
  <c r="O39" i="28"/>
  <c r="F39" i="28"/>
  <c r="G39" i="28"/>
  <c r="V39" i="28"/>
  <c r="W39" i="28"/>
  <c r="A40" i="28"/>
  <c r="F378" i="28"/>
  <c r="J378" i="28"/>
  <c r="N378" i="28"/>
  <c r="R378" i="28"/>
  <c r="V378" i="28"/>
  <c r="G378" i="28"/>
  <c r="L378" i="28"/>
  <c r="Q378" i="28"/>
  <c r="W378" i="28"/>
  <c r="D378" i="28"/>
  <c r="I378" i="28"/>
  <c r="O378" i="28"/>
  <c r="T378" i="28"/>
  <c r="Y378" i="28"/>
  <c r="B378" i="28"/>
  <c r="E378" i="28"/>
  <c r="P378" i="28"/>
  <c r="H378" i="28"/>
  <c r="S378" i="28"/>
  <c r="K378" i="28"/>
  <c r="U378" i="28"/>
  <c r="C378" i="28"/>
  <c r="M378" i="28"/>
  <c r="X378" i="28"/>
  <c r="E275" i="28"/>
  <c r="I275" i="28"/>
  <c r="M275" i="28"/>
  <c r="Q275" i="28"/>
  <c r="U275" i="28"/>
  <c r="Y275" i="28"/>
  <c r="B275" i="28"/>
  <c r="D275" i="28"/>
  <c r="J275" i="28"/>
  <c r="O275" i="28"/>
  <c r="T275" i="28"/>
  <c r="G275" i="28"/>
  <c r="L275" i="28"/>
  <c r="R275" i="28"/>
  <c r="W275" i="28"/>
  <c r="H275" i="28"/>
  <c r="S275" i="28"/>
  <c r="V275" i="28"/>
  <c r="C275" i="28"/>
  <c r="N275" i="28"/>
  <c r="X275" i="28"/>
  <c r="F275" i="28"/>
  <c r="P275" i="28"/>
  <c r="K275" i="28"/>
  <c r="D341" i="21"/>
  <c r="H341" i="21"/>
  <c r="L341" i="21"/>
  <c r="P341" i="21"/>
  <c r="T341" i="21"/>
  <c r="X341" i="21"/>
  <c r="F341" i="21"/>
  <c r="J341" i="21"/>
  <c r="N341" i="21"/>
  <c r="R341" i="21"/>
  <c r="V341" i="21"/>
  <c r="C341" i="21"/>
  <c r="K341" i="21"/>
  <c r="S341" i="21"/>
  <c r="G341" i="21"/>
  <c r="O341" i="21"/>
  <c r="W341" i="21"/>
  <c r="B341" i="21"/>
  <c r="I341" i="21"/>
  <c r="Y341" i="21"/>
  <c r="Q341" i="21"/>
  <c r="U341" i="21"/>
  <c r="E341" i="21"/>
  <c r="M341" i="21"/>
  <c r="F272" i="21"/>
  <c r="J272" i="21"/>
  <c r="N272" i="21"/>
  <c r="R272" i="21"/>
  <c r="V272" i="21"/>
  <c r="G272" i="21"/>
  <c r="L272" i="21"/>
  <c r="Q272" i="21"/>
  <c r="W272" i="21"/>
  <c r="D272" i="21"/>
  <c r="I272" i="21"/>
  <c r="O272" i="21"/>
  <c r="T272" i="21"/>
  <c r="Y272" i="21"/>
  <c r="K272" i="21"/>
  <c r="U272" i="21"/>
  <c r="E272" i="21"/>
  <c r="P272" i="21"/>
  <c r="B272" i="21"/>
  <c r="S272" i="21"/>
  <c r="C272" i="21"/>
  <c r="M272" i="21"/>
  <c r="H272" i="21"/>
  <c r="X272" i="21"/>
  <c r="D309" i="28"/>
  <c r="H309" i="28"/>
  <c r="L309" i="28"/>
  <c r="P309" i="28"/>
  <c r="T309" i="28"/>
  <c r="X309" i="28"/>
  <c r="C309" i="28"/>
  <c r="I309" i="28"/>
  <c r="N309" i="28"/>
  <c r="S309" i="28"/>
  <c r="Y309" i="28"/>
  <c r="B309" i="28"/>
  <c r="F309" i="28"/>
  <c r="K309" i="28"/>
  <c r="Q309" i="28"/>
  <c r="V309" i="28"/>
  <c r="G309" i="28"/>
  <c r="R309" i="28"/>
  <c r="J309" i="28"/>
  <c r="U309" i="28"/>
  <c r="M309" i="28"/>
  <c r="W309" i="28"/>
  <c r="E309" i="28"/>
  <c r="O309" i="28"/>
  <c r="F446" i="28"/>
  <c r="J446" i="28"/>
  <c r="N446" i="28"/>
  <c r="R446" i="28"/>
  <c r="V446" i="28"/>
  <c r="D446" i="28"/>
  <c r="H446" i="28"/>
  <c r="L446" i="28"/>
  <c r="P446" i="28"/>
  <c r="T446" i="28"/>
  <c r="X446" i="28"/>
  <c r="E446" i="28"/>
  <c r="M446" i="28"/>
  <c r="U446" i="28"/>
  <c r="C446" i="28"/>
  <c r="O446" i="28"/>
  <c r="Y446" i="28"/>
  <c r="I446" i="28"/>
  <c r="S446" i="28"/>
  <c r="W446" i="28"/>
  <c r="G446" i="28"/>
  <c r="K446" i="28"/>
  <c r="Q446" i="28"/>
  <c r="B446" i="28"/>
  <c r="E412" i="28"/>
  <c r="D412" i="28"/>
  <c r="I412" i="28"/>
  <c r="M412" i="28"/>
  <c r="Q412" i="28"/>
  <c r="U412" i="28"/>
  <c r="Y412" i="28"/>
  <c r="B412" i="28"/>
  <c r="F412" i="28"/>
  <c r="K412" i="28"/>
  <c r="P412" i="28"/>
  <c r="V412" i="28"/>
  <c r="H412" i="28"/>
  <c r="N412" i="28"/>
  <c r="S412" i="28"/>
  <c r="X412" i="28"/>
  <c r="C412" i="28"/>
  <c r="O412" i="28"/>
  <c r="G412" i="28"/>
  <c r="R412" i="28"/>
  <c r="J412" i="28"/>
  <c r="T412" i="28"/>
  <c r="L412" i="28"/>
  <c r="W412" i="28"/>
  <c r="C307" i="21"/>
  <c r="G307" i="21"/>
  <c r="K307" i="21"/>
  <c r="O307" i="21"/>
  <c r="S307" i="21"/>
  <c r="W307" i="21"/>
  <c r="B307" i="21"/>
  <c r="E307" i="21"/>
  <c r="I307" i="21"/>
  <c r="M307" i="21"/>
  <c r="Q307" i="21"/>
  <c r="U307" i="21"/>
  <c r="Y307" i="21"/>
  <c r="F307" i="21"/>
  <c r="N307" i="21"/>
  <c r="V307" i="21"/>
  <c r="J307" i="21"/>
  <c r="R307" i="21"/>
  <c r="L307" i="21"/>
  <c r="D307" i="21"/>
  <c r="T307" i="21"/>
  <c r="H307" i="21"/>
  <c r="X307" i="21"/>
  <c r="P307" i="21"/>
  <c r="C238" i="21"/>
  <c r="G238" i="21"/>
  <c r="K238" i="21"/>
  <c r="O238" i="21"/>
  <c r="S238" i="21"/>
  <c r="W238" i="21"/>
  <c r="B238" i="21"/>
  <c r="E238" i="21"/>
  <c r="I238" i="21"/>
  <c r="M238" i="21"/>
  <c r="Q238" i="21"/>
  <c r="U238" i="21"/>
  <c r="Y238" i="21"/>
  <c r="F238" i="21"/>
  <c r="N238" i="21"/>
  <c r="V238" i="21"/>
  <c r="J238" i="21"/>
  <c r="R238" i="21"/>
  <c r="D238" i="21"/>
  <c r="T238" i="21"/>
  <c r="L238" i="21"/>
  <c r="X238" i="21"/>
  <c r="H238" i="21"/>
  <c r="P238" i="21"/>
  <c r="C344" i="28"/>
  <c r="G344" i="28"/>
  <c r="K344" i="28"/>
  <c r="O344" i="28"/>
  <c r="S344" i="28"/>
  <c r="W344" i="28"/>
  <c r="H344" i="28"/>
  <c r="M344" i="28"/>
  <c r="R344" i="28"/>
  <c r="X344" i="28"/>
  <c r="E344" i="28"/>
  <c r="J344" i="28"/>
  <c r="P344" i="28"/>
  <c r="U344" i="28"/>
  <c r="F344" i="28"/>
  <c r="Q344" i="28"/>
  <c r="I344" i="28"/>
  <c r="T344" i="28"/>
  <c r="L344" i="28"/>
  <c r="V344" i="28"/>
  <c r="D344" i="28"/>
  <c r="N344" i="28"/>
  <c r="Y344" i="28"/>
  <c r="B344" i="28"/>
  <c r="E409" i="21"/>
  <c r="I409" i="21"/>
  <c r="M409" i="21"/>
  <c r="Q409" i="21"/>
  <c r="U409" i="21"/>
  <c r="Y409" i="21"/>
  <c r="C409" i="21"/>
  <c r="G409" i="21"/>
  <c r="K409" i="21"/>
  <c r="O409" i="21"/>
  <c r="S409" i="21"/>
  <c r="W409" i="21"/>
  <c r="H409" i="21"/>
  <c r="P409" i="21"/>
  <c r="X409" i="21"/>
  <c r="D409" i="21"/>
  <c r="L409" i="21"/>
  <c r="T409" i="21"/>
  <c r="N409" i="21"/>
  <c r="F409" i="21"/>
  <c r="V409" i="21"/>
  <c r="B409" i="21"/>
  <c r="J409" i="21"/>
  <c r="R409" i="21"/>
  <c r="F375" i="21"/>
  <c r="J375" i="21"/>
  <c r="N375" i="21"/>
  <c r="R375" i="21"/>
  <c r="V375" i="21"/>
  <c r="D375" i="21"/>
  <c r="I375" i="21"/>
  <c r="O375" i="21"/>
  <c r="T375" i="21"/>
  <c r="Y375" i="21"/>
  <c r="G375" i="21"/>
  <c r="L375" i="21"/>
  <c r="Q375" i="21"/>
  <c r="W375" i="21"/>
  <c r="C375" i="21"/>
  <c r="M375" i="21"/>
  <c r="X375" i="21"/>
  <c r="B375" i="21"/>
  <c r="H375" i="21"/>
  <c r="S375" i="21"/>
  <c r="K375" i="21"/>
  <c r="U375" i="21"/>
  <c r="E375" i="21"/>
  <c r="P375" i="21"/>
  <c r="A342" i="21"/>
  <c r="A308" i="21"/>
  <c r="A410" i="21"/>
  <c r="A376" i="21"/>
  <c r="A102" i="19"/>
  <c r="A208" i="28"/>
  <c r="A345" i="28"/>
  <c r="A379" i="28"/>
  <c r="A138" i="28"/>
  <c r="A310" i="28"/>
  <c r="A276" i="28"/>
  <c r="A68" i="28"/>
  <c r="A103" i="28"/>
  <c r="A242" i="28"/>
  <c r="A173" i="28"/>
  <c r="A413" i="28"/>
  <c r="A447" i="28"/>
  <c r="A239" i="21"/>
  <c r="A273" i="21"/>
  <c r="A204" i="21"/>
  <c r="A103" i="19"/>
  <c r="A67" i="19"/>
  <c r="A32" i="21"/>
  <c r="A100" i="21"/>
  <c r="A137" i="19"/>
  <c r="A170" i="21"/>
  <c r="A65" i="21"/>
  <c r="A139" i="25"/>
  <c r="A30" i="25"/>
  <c r="A135" i="21"/>
  <c r="A102" i="25"/>
  <c r="A31" i="19"/>
  <c r="A66" i="25"/>
  <c r="E137" i="19" l="1"/>
  <c r="I137" i="19"/>
  <c r="M137" i="19"/>
  <c r="Q137" i="19"/>
  <c r="U137" i="19"/>
  <c r="Y137" i="19"/>
  <c r="B137" i="19"/>
  <c r="F137" i="19"/>
  <c r="J137" i="19"/>
  <c r="N137" i="19"/>
  <c r="R137" i="19"/>
  <c r="V137" i="19"/>
  <c r="C137" i="19"/>
  <c r="K137" i="19"/>
  <c r="S137" i="19"/>
  <c r="O137" i="19"/>
  <c r="P137" i="19"/>
  <c r="D137" i="19"/>
  <c r="L137" i="19"/>
  <c r="T137" i="19"/>
  <c r="G137" i="19"/>
  <c r="W137" i="19"/>
  <c r="H137" i="19"/>
  <c r="X137" i="19"/>
  <c r="D138" i="28"/>
  <c r="H138" i="28"/>
  <c r="L138" i="28"/>
  <c r="P138" i="28"/>
  <c r="T138" i="28"/>
  <c r="X138" i="28"/>
  <c r="E138" i="28"/>
  <c r="I138" i="28"/>
  <c r="M138" i="28"/>
  <c r="Q138" i="28"/>
  <c r="U138" i="28"/>
  <c r="Y138" i="28"/>
  <c r="F138" i="28"/>
  <c r="N138" i="28"/>
  <c r="V138" i="28"/>
  <c r="G138" i="28"/>
  <c r="O138" i="28"/>
  <c r="W138" i="28"/>
  <c r="B138" i="28"/>
  <c r="R138" i="28"/>
  <c r="C138" i="28"/>
  <c r="S138" i="28"/>
  <c r="J138" i="28"/>
  <c r="K138" i="28"/>
  <c r="E139" i="25"/>
  <c r="I139" i="25"/>
  <c r="M139" i="25"/>
  <c r="Q139" i="25"/>
  <c r="U139" i="25"/>
  <c r="Y139" i="25"/>
  <c r="B139" i="25"/>
  <c r="F139" i="25"/>
  <c r="J139" i="25"/>
  <c r="N139" i="25"/>
  <c r="R139" i="25"/>
  <c r="V139" i="25"/>
  <c r="C139" i="25"/>
  <c r="K139" i="25"/>
  <c r="S139" i="25"/>
  <c r="D139" i="25"/>
  <c r="L139" i="25"/>
  <c r="T139" i="25"/>
  <c r="O139" i="25"/>
  <c r="W139" i="25"/>
  <c r="X139" i="25"/>
  <c r="P139" i="25"/>
  <c r="G139" i="25"/>
  <c r="H139" i="25"/>
  <c r="F32" i="21"/>
  <c r="J32" i="21"/>
  <c r="N32" i="21"/>
  <c r="R32" i="21"/>
  <c r="V32" i="21"/>
  <c r="C32" i="21"/>
  <c r="G32" i="21"/>
  <c r="K32" i="21"/>
  <c r="O32" i="21"/>
  <c r="S32" i="21"/>
  <c r="W32" i="21"/>
  <c r="B32" i="21"/>
  <c r="H32" i="21"/>
  <c r="P32" i="21"/>
  <c r="X32" i="21"/>
  <c r="I32" i="21"/>
  <c r="Q32" i="21"/>
  <c r="Y32" i="21"/>
  <c r="L32" i="21"/>
  <c r="M32" i="21"/>
  <c r="D32" i="21"/>
  <c r="T32" i="21"/>
  <c r="E32" i="21"/>
  <c r="U32" i="21"/>
  <c r="F66" i="25"/>
  <c r="J66" i="25"/>
  <c r="N66" i="25"/>
  <c r="R66" i="25"/>
  <c r="V66" i="25"/>
  <c r="C66" i="25"/>
  <c r="G66" i="25"/>
  <c r="K66" i="25"/>
  <c r="O66" i="25"/>
  <c r="S66" i="25"/>
  <c r="W66" i="25"/>
  <c r="B66" i="25"/>
  <c r="D66" i="25"/>
  <c r="L66" i="25"/>
  <c r="T66" i="25"/>
  <c r="H66" i="25"/>
  <c r="X66" i="25"/>
  <c r="Q66" i="25"/>
  <c r="E66" i="25"/>
  <c r="M66" i="25"/>
  <c r="U66" i="25"/>
  <c r="P66" i="25"/>
  <c r="I66" i="25"/>
  <c r="Y66" i="25"/>
  <c r="F103" i="19"/>
  <c r="J103" i="19"/>
  <c r="N103" i="19"/>
  <c r="R103" i="19"/>
  <c r="V103" i="19"/>
  <c r="D103" i="19"/>
  <c r="L103" i="19"/>
  <c r="T103" i="19"/>
  <c r="E103" i="19"/>
  <c r="M103" i="19"/>
  <c r="U103" i="19"/>
  <c r="B103" i="19"/>
  <c r="C103" i="19"/>
  <c r="G103" i="19"/>
  <c r="K103" i="19"/>
  <c r="O103" i="19"/>
  <c r="S103" i="19"/>
  <c r="W103" i="19"/>
  <c r="H103" i="19"/>
  <c r="P103" i="19"/>
  <c r="X103" i="19"/>
  <c r="I103" i="19"/>
  <c r="Q103" i="19"/>
  <c r="Y103" i="19"/>
  <c r="D103" i="28"/>
  <c r="H103" i="28"/>
  <c r="L103" i="28"/>
  <c r="P103" i="28"/>
  <c r="T103" i="28"/>
  <c r="X103" i="28"/>
  <c r="E103" i="28"/>
  <c r="I103" i="28"/>
  <c r="M103" i="28"/>
  <c r="Q103" i="28"/>
  <c r="U103" i="28"/>
  <c r="Y103" i="28"/>
  <c r="B103" i="28"/>
  <c r="J103" i="28"/>
  <c r="R103" i="28"/>
  <c r="C103" i="28"/>
  <c r="K103" i="28"/>
  <c r="S103" i="28"/>
  <c r="F103" i="28"/>
  <c r="V103" i="28"/>
  <c r="G103" i="28"/>
  <c r="W103" i="28"/>
  <c r="N103" i="28"/>
  <c r="O103" i="28"/>
  <c r="F31" i="19"/>
  <c r="J31" i="19"/>
  <c r="N31" i="19"/>
  <c r="R31" i="19"/>
  <c r="V31" i="19"/>
  <c r="H31" i="19"/>
  <c r="P31" i="19"/>
  <c r="X31" i="19"/>
  <c r="I31" i="19"/>
  <c r="Q31" i="19"/>
  <c r="C31" i="19"/>
  <c r="G31" i="19"/>
  <c r="K31" i="19"/>
  <c r="O31" i="19"/>
  <c r="S31" i="19"/>
  <c r="W31" i="19"/>
  <c r="D31" i="19"/>
  <c r="L31" i="19"/>
  <c r="T31" i="19"/>
  <c r="E31" i="19"/>
  <c r="M31" i="19"/>
  <c r="U31" i="19"/>
  <c r="Y31" i="19"/>
  <c r="B31" i="19"/>
  <c r="F100" i="21"/>
  <c r="J100" i="21"/>
  <c r="N100" i="21"/>
  <c r="R100" i="21"/>
  <c r="V100" i="21"/>
  <c r="C100" i="21"/>
  <c r="G100" i="21"/>
  <c r="K100" i="21"/>
  <c r="O100" i="21"/>
  <c r="S100" i="21"/>
  <c r="W100" i="21"/>
  <c r="B100" i="21"/>
  <c r="H100" i="21"/>
  <c r="P100" i="21"/>
  <c r="X100" i="21"/>
  <c r="I100" i="21"/>
  <c r="Q100" i="21"/>
  <c r="Y100" i="21"/>
  <c r="D100" i="21"/>
  <c r="T100" i="21"/>
  <c r="L100" i="21"/>
  <c r="M100" i="21"/>
  <c r="E100" i="21"/>
  <c r="U100" i="21"/>
  <c r="C204" i="21"/>
  <c r="G204" i="21"/>
  <c r="K204" i="21"/>
  <c r="O204" i="21"/>
  <c r="S204" i="21"/>
  <c r="W204" i="21"/>
  <c r="D204" i="21"/>
  <c r="H204" i="21"/>
  <c r="L204" i="21"/>
  <c r="P204" i="21"/>
  <c r="T204" i="21"/>
  <c r="X204" i="21"/>
  <c r="E204" i="21"/>
  <c r="M204" i="21"/>
  <c r="U204" i="21"/>
  <c r="B204" i="21"/>
  <c r="F204" i="21"/>
  <c r="N204" i="21"/>
  <c r="V204" i="21"/>
  <c r="Q204" i="21"/>
  <c r="Y204" i="21"/>
  <c r="R204" i="21"/>
  <c r="I204" i="21"/>
  <c r="J204" i="21"/>
  <c r="E68" i="28"/>
  <c r="I68" i="28"/>
  <c r="M68" i="28"/>
  <c r="Q68" i="28"/>
  <c r="U68" i="28"/>
  <c r="Y68" i="28"/>
  <c r="F68" i="28"/>
  <c r="J68" i="28"/>
  <c r="N68" i="28"/>
  <c r="R68" i="28"/>
  <c r="V68" i="28"/>
  <c r="C68" i="28"/>
  <c r="K68" i="28"/>
  <c r="S68" i="28"/>
  <c r="B68" i="28"/>
  <c r="D68" i="28"/>
  <c r="L68" i="28"/>
  <c r="T68" i="28"/>
  <c r="G68" i="28"/>
  <c r="W68" i="28"/>
  <c r="H68" i="28"/>
  <c r="X68" i="28"/>
  <c r="O68" i="28"/>
  <c r="P68" i="28"/>
  <c r="E40" i="28"/>
  <c r="I40" i="28"/>
  <c r="F40" i="28"/>
  <c r="J40" i="28"/>
  <c r="N40" i="28"/>
  <c r="R40" i="28"/>
  <c r="V40" i="28"/>
  <c r="C40" i="28"/>
  <c r="K40" i="28"/>
  <c r="P40" i="28"/>
  <c r="U40" i="28"/>
  <c r="D40" i="28"/>
  <c r="L40" i="28"/>
  <c r="Q40" i="28"/>
  <c r="W40" i="28"/>
  <c r="B40" i="28"/>
  <c r="G40" i="28"/>
  <c r="S40" i="28"/>
  <c r="H40" i="28"/>
  <c r="T40" i="28"/>
  <c r="M40" i="28"/>
  <c r="O40" i="28"/>
  <c r="X40" i="28"/>
  <c r="Y40" i="28"/>
  <c r="F102" i="25"/>
  <c r="J102" i="25"/>
  <c r="N102" i="25"/>
  <c r="R102" i="25"/>
  <c r="V102" i="25"/>
  <c r="C102" i="25"/>
  <c r="G102" i="25"/>
  <c r="K102" i="25"/>
  <c r="O102" i="25"/>
  <c r="S102" i="25"/>
  <c r="W102" i="25"/>
  <c r="B102" i="25"/>
  <c r="D102" i="25"/>
  <c r="L102" i="25"/>
  <c r="T102" i="25"/>
  <c r="P102" i="25"/>
  <c r="I102" i="25"/>
  <c r="Q102" i="25"/>
  <c r="Y102" i="25"/>
  <c r="E102" i="25"/>
  <c r="M102" i="25"/>
  <c r="U102" i="25"/>
  <c r="H102" i="25"/>
  <c r="X102" i="25"/>
  <c r="C65" i="21"/>
  <c r="G65" i="21"/>
  <c r="K65" i="21"/>
  <c r="O65" i="21"/>
  <c r="S65" i="21"/>
  <c r="W65" i="21"/>
  <c r="D65" i="21"/>
  <c r="H65" i="21"/>
  <c r="L65" i="21"/>
  <c r="P65" i="21"/>
  <c r="T65" i="21"/>
  <c r="X65" i="21"/>
  <c r="E65" i="21"/>
  <c r="M65" i="21"/>
  <c r="U65" i="21"/>
  <c r="F65" i="21"/>
  <c r="N65" i="21"/>
  <c r="V65" i="21"/>
  <c r="I65" i="21"/>
  <c r="Y65" i="21"/>
  <c r="J65" i="21"/>
  <c r="Q65" i="21"/>
  <c r="R65" i="21"/>
  <c r="B65" i="21"/>
  <c r="D173" i="28"/>
  <c r="H173" i="28"/>
  <c r="L173" i="28"/>
  <c r="P173" i="28"/>
  <c r="T173" i="28"/>
  <c r="X173" i="28"/>
  <c r="E173" i="28"/>
  <c r="I173" i="28"/>
  <c r="M173" i="28"/>
  <c r="Q173" i="28"/>
  <c r="U173" i="28"/>
  <c r="Y173" i="28"/>
  <c r="B173" i="28"/>
  <c r="J173" i="28"/>
  <c r="R173" i="28"/>
  <c r="C173" i="28"/>
  <c r="K173" i="28"/>
  <c r="S173" i="28"/>
  <c r="N173" i="28"/>
  <c r="O173" i="28"/>
  <c r="F173" i="28"/>
  <c r="G173" i="28"/>
  <c r="V173" i="28"/>
  <c r="W173" i="28"/>
  <c r="E135" i="21"/>
  <c r="I135" i="21"/>
  <c r="M135" i="21"/>
  <c r="Q135" i="21"/>
  <c r="U135" i="21"/>
  <c r="Y135" i="21"/>
  <c r="B135" i="21"/>
  <c r="F135" i="21"/>
  <c r="J135" i="21"/>
  <c r="N135" i="21"/>
  <c r="R135" i="21"/>
  <c r="V135" i="21"/>
  <c r="G135" i="21"/>
  <c r="O135" i="21"/>
  <c r="W135" i="21"/>
  <c r="H135" i="21"/>
  <c r="P135" i="21"/>
  <c r="X135" i="21"/>
  <c r="C135" i="21"/>
  <c r="S135" i="21"/>
  <c r="K135" i="21"/>
  <c r="D135" i="21"/>
  <c r="T135" i="21"/>
  <c r="L135" i="21"/>
  <c r="D170" i="21"/>
  <c r="H170" i="21"/>
  <c r="L170" i="21"/>
  <c r="P170" i="21"/>
  <c r="T170" i="21"/>
  <c r="X170" i="21"/>
  <c r="E170" i="21"/>
  <c r="I170" i="21"/>
  <c r="M170" i="21"/>
  <c r="Q170" i="21"/>
  <c r="U170" i="21"/>
  <c r="Y170" i="21"/>
  <c r="F170" i="21"/>
  <c r="N170" i="21"/>
  <c r="V170" i="21"/>
  <c r="G170" i="21"/>
  <c r="O170" i="21"/>
  <c r="W170" i="21"/>
  <c r="B170" i="21"/>
  <c r="R170" i="21"/>
  <c r="K170" i="21"/>
  <c r="C170" i="21"/>
  <c r="S170" i="21"/>
  <c r="J170" i="21"/>
  <c r="F67" i="19"/>
  <c r="J67" i="19"/>
  <c r="N67" i="19"/>
  <c r="R67" i="19"/>
  <c r="V67" i="19"/>
  <c r="D67" i="19"/>
  <c r="L67" i="19"/>
  <c r="T67" i="19"/>
  <c r="I67" i="19"/>
  <c r="Q67" i="19"/>
  <c r="Y67" i="19"/>
  <c r="B67" i="19"/>
  <c r="C67" i="19"/>
  <c r="G67" i="19"/>
  <c r="K67" i="19"/>
  <c r="O67" i="19"/>
  <c r="S67" i="19"/>
  <c r="W67" i="19"/>
  <c r="H67" i="19"/>
  <c r="P67" i="19"/>
  <c r="X67" i="19"/>
  <c r="E67" i="19"/>
  <c r="M67" i="19"/>
  <c r="U67" i="19"/>
  <c r="D242" i="28"/>
  <c r="H242" i="28"/>
  <c r="L242" i="28"/>
  <c r="P242" i="28"/>
  <c r="T242" i="28"/>
  <c r="X242" i="28"/>
  <c r="E242" i="28"/>
  <c r="I242" i="28"/>
  <c r="M242" i="28"/>
  <c r="Q242" i="28"/>
  <c r="U242" i="28"/>
  <c r="Y242" i="28"/>
  <c r="F242" i="28"/>
  <c r="N242" i="28"/>
  <c r="V242" i="28"/>
  <c r="G242" i="28"/>
  <c r="O242" i="28"/>
  <c r="W242" i="28"/>
  <c r="J242" i="28"/>
  <c r="K242" i="28"/>
  <c r="C242" i="28"/>
  <c r="B242" i="28"/>
  <c r="R242" i="28"/>
  <c r="S242" i="28"/>
  <c r="D208" i="28"/>
  <c r="H208" i="28"/>
  <c r="L208" i="28"/>
  <c r="P208" i="28"/>
  <c r="T208" i="28"/>
  <c r="X208" i="28"/>
  <c r="E208" i="28"/>
  <c r="I208" i="28"/>
  <c r="M208" i="28"/>
  <c r="Q208" i="28"/>
  <c r="U208" i="28"/>
  <c r="Y208" i="28"/>
  <c r="J208" i="28"/>
  <c r="R208" i="28"/>
  <c r="B208" i="28"/>
  <c r="C208" i="28"/>
  <c r="K208" i="28"/>
  <c r="S208" i="28"/>
  <c r="N208" i="28"/>
  <c r="O208" i="28"/>
  <c r="F208" i="28"/>
  <c r="G208" i="28"/>
  <c r="V208" i="28"/>
  <c r="W208" i="28"/>
  <c r="F30" i="25"/>
  <c r="J30" i="25"/>
  <c r="N30" i="25"/>
  <c r="R30" i="25"/>
  <c r="V30" i="25"/>
  <c r="C30" i="25"/>
  <c r="G30" i="25"/>
  <c r="K30" i="25"/>
  <c r="O30" i="25"/>
  <c r="S30" i="25"/>
  <c r="W30" i="25"/>
  <c r="B30" i="25"/>
  <c r="D30" i="25"/>
  <c r="L30" i="25"/>
  <c r="T30" i="25"/>
  <c r="P30" i="25"/>
  <c r="X30" i="25"/>
  <c r="Q30" i="25"/>
  <c r="E30" i="25"/>
  <c r="M30" i="25"/>
  <c r="U30" i="25"/>
  <c r="H30" i="25"/>
  <c r="I30" i="25"/>
  <c r="Y30" i="25"/>
  <c r="E102" i="19"/>
  <c r="I102" i="19"/>
  <c r="M102" i="19"/>
  <c r="Q102" i="19"/>
  <c r="U102" i="19"/>
  <c r="Y102" i="19"/>
  <c r="C102" i="19"/>
  <c r="K102" i="19"/>
  <c r="S102" i="19"/>
  <c r="D102" i="19"/>
  <c r="L102" i="19"/>
  <c r="T102" i="19"/>
  <c r="F102" i="19"/>
  <c r="J102" i="19"/>
  <c r="N102" i="19"/>
  <c r="R102" i="19"/>
  <c r="V102" i="19"/>
  <c r="G102" i="19"/>
  <c r="O102" i="19"/>
  <c r="W102" i="19"/>
  <c r="B102" i="19"/>
  <c r="H102" i="19"/>
  <c r="P102" i="19"/>
  <c r="X102" i="19"/>
  <c r="A41" i="28"/>
  <c r="C376" i="21"/>
  <c r="G376" i="21"/>
  <c r="K376" i="21"/>
  <c r="O376" i="21"/>
  <c r="S376" i="21"/>
  <c r="W376" i="21"/>
  <c r="H376" i="21"/>
  <c r="M376" i="21"/>
  <c r="R376" i="21"/>
  <c r="X376" i="21"/>
  <c r="E376" i="21"/>
  <c r="J376" i="21"/>
  <c r="P376" i="21"/>
  <c r="U376" i="21"/>
  <c r="L376" i="21"/>
  <c r="V376" i="21"/>
  <c r="F376" i="21"/>
  <c r="Q376" i="21"/>
  <c r="I376" i="21"/>
  <c r="T376" i="21"/>
  <c r="D376" i="21"/>
  <c r="B376" i="21"/>
  <c r="Y376" i="21"/>
  <c r="N376" i="21"/>
  <c r="F413" i="28"/>
  <c r="J413" i="28"/>
  <c r="N413" i="28"/>
  <c r="R413" i="28"/>
  <c r="V413" i="28"/>
  <c r="D413" i="28"/>
  <c r="I413" i="28"/>
  <c r="O413" i="28"/>
  <c r="T413" i="28"/>
  <c r="Y413" i="28"/>
  <c r="B413" i="28"/>
  <c r="G413" i="28"/>
  <c r="L413" i="28"/>
  <c r="Q413" i="28"/>
  <c r="W413" i="28"/>
  <c r="C413" i="28"/>
  <c r="M413" i="28"/>
  <c r="X413" i="28"/>
  <c r="E413" i="28"/>
  <c r="P413" i="28"/>
  <c r="H413" i="28"/>
  <c r="S413" i="28"/>
  <c r="K413" i="28"/>
  <c r="U413" i="28"/>
  <c r="C379" i="28"/>
  <c r="G379" i="28"/>
  <c r="K379" i="28"/>
  <c r="O379" i="28"/>
  <c r="S379" i="28"/>
  <c r="W379" i="28"/>
  <c r="E379" i="28"/>
  <c r="J379" i="28"/>
  <c r="P379" i="28"/>
  <c r="U379" i="28"/>
  <c r="H379" i="28"/>
  <c r="M379" i="28"/>
  <c r="R379" i="28"/>
  <c r="X379" i="28"/>
  <c r="D379" i="28"/>
  <c r="N379" i="28"/>
  <c r="Y379" i="28"/>
  <c r="B379" i="28"/>
  <c r="F379" i="28"/>
  <c r="Q379" i="28"/>
  <c r="I379" i="28"/>
  <c r="T379" i="28"/>
  <c r="L379" i="28"/>
  <c r="V379" i="28"/>
  <c r="C273" i="21"/>
  <c r="G273" i="21"/>
  <c r="K273" i="21"/>
  <c r="O273" i="21"/>
  <c r="S273" i="21"/>
  <c r="W273" i="21"/>
  <c r="E273" i="21"/>
  <c r="J273" i="21"/>
  <c r="P273" i="21"/>
  <c r="U273" i="21"/>
  <c r="B273" i="21"/>
  <c r="H273" i="21"/>
  <c r="M273" i="21"/>
  <c r="R273" i="21"/>
  <c r="X273" i="21"/>
  <c r="I273" i="21"/>
  <c r="T273" i="21"/>
  <c r="D273" i="21"/>
  <c r="N273" i="21"/>
  <c r="Y273" i="21"/>
  <c r="Q273" i="21"/>
  <c r="F273" i="21"/>
  <c r="V273" i="21"/>
  <c r="L273" i="21"/>
  <c r="F276" i="28"/>
  <c r="J276" i="28"/>
  <c r="N276" i="28"/>
  <c r="R276" i="28"/>
  <c r="V276" i="28"/>
  <c r="C276" i="28"/>
  <c r="H276" i="28"/>
  <c r="M276" i="28"/>
  <c r="S276" i="28"/>
  <c r="X276" i="28"/>
  <c r="E276" i="28"/>
  <c r="K276" i="28"/>
  <c r="P276" i="28"/>
  <c r="U276" i="28"/>
  <c r="G276" i="28"/>
  <c r="Q276" i="28"/>
  <c r="T276" i="28"/>
  <c r="L276" i="28"/>
  <c r="W276" i="28"/>
  <c r="B276" i="28"/>
  <c r="D276" i="28"/>
  <c r="O276" i="28"/>
  <c r="Y276" i="28"/>
  <c r="I276" i="28"/>
  <c r="D345" i="28"/>
  <c r="H345" i="28"/>
  <c r="L345" i="28"/>
  <c r="P345" i="28"/>
  <c r="T345" i="28"/>
  <c r="X345" i="28"/>
  <c r="F345" i="28"/>
  <c r="K345" i="28"/>
  <c r="Q345" i="28"/>
  <c r="V345" i="28"/>
  <c r="C345" i="28"/>
  <c r="I345" i="28"/>
  <c r="N345" i="28"/>
  <c r="S345" i="28"/>
  <c r="Y345" i="28"/>
  <c r="B345" i="28"/>
  <c r="E345" i="28"/>
  <c r="O345" i="28"/>
  <c r="G345" i="28"/>
  <c r="R345" i="28"/>
  <c r="J345" i="28"/>
  <c r="U345" i="28"/>
  <c r="M345" i="28"/>
  <c r="W345" i="28"/>
  <c r="F410" i="21"/>
  <c r="J410" i="21"/>
  <c r="N410" i="21"/>
  <c r="R410" i="21"/>
  <c r="V410" i="21"/>
  <c r="D410" i="21"/>
  <c r="H410" i="21"/>
  <c r="L410" i="21"/>
  <c r="P410" i="21"/>
  <c r="T410" i="21"/>
  <c r="X410" i="21"/>
  <c r="I410" i="21"/>
  <c r="Q410" i="21"/>
  <c r="Y410" i="21"/>
  <c r="E410" i="21"/>
  <c r="M410" i="21"/>
  <c r="U410" i="21"/>
  <c r="G410" i="21"/>
  <c r="W410" i="21"/>
  <c r="O410" i="21"/>
  <c r="C410" i="21"/>
  <c r="S410" i="21"/>
  <c r="B410" i="21"/>
  <c r="K410" i="21"/>
  <c r="D308" i="21"/>
  <c r="H308" i="21"/>
  <c r="L308" i="21"/>
  <c r="P308" i="21"/>
  <c r="T308" i="21"/>
  <c r="X308" i="21"/>
  <c r="F308" i="21"/>
  <c r="J308" i="21"/>
  <c r="N308" i="21"/>
  <c r="R308" i="21"/>
  <c r="V308" i="21"/>
  <c r="G308" i="21"/>
  <c r="O308" i="21"/>
  <c r="W308" i="21"/>
  <c r="C308" i="21"/>
  <c r="K308" i="21"/>
  <c r="S308" i="21"/>
  <c r="E308" i="21"/>
  <c r="U308" i="21"/>
  <c r="M308" i="21"/>
  <c r="Q308" i="21"/>
  <c r="B308" i="21"/>
  <c r="Y308" i="21"/>
  <c r="I308" i="21"/>
  <c r="D239" i="21"/>
  <c r="H239" i="21"/>
  <c r="L239" i="21"/>
  <c r="P239" i="21"/>
  <c r="T239" i="21"/>
  <c r="X239" i="21"/>
  <c r="F239" i="21"/>
  <c r="J239" i="21"/>
  <c r="N239" i="21"/>
  <c r="R239" i="21"/>
  <c r="V239" i="21"/>
  <c r="G239" i="21"/>
  <c r="O239" i="21"/>
  <c r="W239" i="21"/>
  <c r="C239" i="21"/>
  <c r="K239" i="21"/>
  <c r="S239" i="21"/>
  <c r="M239" i="21"/>
  <c r="B239" i="21"/>
  <c r="I239" i="21"/>
  <c r="U239" i="21"/>
  <c r="Y239" i="21"/>
  <c r="E239" i="21"/>
  <c r="Q239" i="21"/>
  <c r="E310" i="28"/>
  <c r="I310" i="28"/>
  <c r="M310" i="28"/>
  <c r="Q310" i="28"/>
  <c r="U310" i="28"/>
  <c r="Y310" i="28"/>
  <c r="B310" i="28"/>
  <c r="G310" i="28"/>
  <c r="L310" i="28"/>
  <c r="R310" i="28"/>
  <c r="W310" i="28"/>
  <c r="D310" i="28"/>
  <c r="J310" i="28"/>
  <c r="O310" i="28"/>
  <c r="T310" i="28"/>
  <c r="F310" i="28"/>
  <c r="P310" i="28"/>
  <c r="H310" i="28"/>
  <c r="S310" i="28"/>
  <c r="K310" i="28"/>
  <c r="V310" i="28"/>
  <c r="C310" i="28"/>
  <c r="N310" i="28"/>
  <c r="X310" i="28"/>
  <c r="C447" i="28"/>
  <c r="G447" i="28"/>
  <c r="K447" i="28"/>
  <c r="O447" i="28"/>
  <c r="S447" i="28"/>
  <c r="W447" i="28"/>
  <c r="E447" i="28"/>
  <c r="I447" i="28"/>
  <c r="M447" i="28"/>
  <c r="Q447" i="28"/>
  <c r="U447" i="28"/>
  <c r="Y447" i="28"/>
  <c r="B447" i="28"/>
  <c r="F447" i="28"/>
  <c r="N447" i="28"/>
  <c r="V447" i="28"/>
  <c r="L447" i="28"/>
  <c r="X447" i="28"/>
  <c r="H447" i="28"/>
  <c r="R447" i="28"/>
  <c r="T447" i="28"/>
  <c r="D447" i="28"/>
  <c r="J447" i="28"/>
  <c r="P447" i="28"/>
  <c r="E342" i="21"/>
  <c r="I342" i="21"/>
  <c r="M342" i="21"/>
  <c r="Q342" i="21"/>
  <c r="U342" i="21"/>
  <c r="Y342" i="21"/>
  <c r="C342" i="21"/>
  <c r="G342" i="21"/>
  <c r="K342" i="21"/>
  <c r="O342" i="21"/>
  <c r="S342" i="21"/>
  <c r="W342" i="21"/>
  <c r="B342" i="21"/>
  <c r="D342" i="21"/>
  <c r="L342" i="21"/>
  <c r="T342" i="21"/>
  <c r="H342" i="21"/>
  <c r="P342" i="21"/>
  <c r="X342" i="21"/>
  <c r="R342" i="21"/>
  <c r="J342" i="21"/>
  <c r="N342" i="21"/>
  <c r="V342" i="21"/>
  <c r="F342" i="21"/>
  <c r="A377" i="21"/>
  <c r="A411" i="21"/>
  <c r="A309" i="21"/>
  <c r="A343" i="21"/>
  <c r="A69" i="28"/>
  <c r="A277" i="28"/>
  <c r="A139" i="28"/>
  <c r="A209" i="28"/>
  <c r="A448" i="28"/>
  <c r="A174" i="28"/>
  <c r="A104" i="28"/>
  <c r="A380" i="28"/>
  <c r="A346" i="28"/>
  <c r="A414" i="28"/>
  <c r="A243" i="28"/>
  <c r="A311" i="28"/>
  <c r="A274" i="21"/>
  <c r="A240" i="21"/>
  <c r="A205" i="21"/>
  <c r="A104" i="19"/>
  <c r="A68" i="19"/>
  <c r="A67" i="25"/>
  <c r="A103" i="25"/>
  <c r="A171" i="21"/>
  <c r="A101" i="21"/>
  <c r="A66" i="21"/>
  <c r="A33" i="21"/>
  <c r="A136" i="21"/>
  <c r="A31" i="25"/>
  <c r="A32" i="19"/>
  <c r="A140" i="25"/>
  <c r="A138" i="19"/>
  <c r="C101" i="21" l="1"/>
  <c r="G101" i="21"/>
  <c r="K101" i="21"/>
  <c r="O101" i="21"/>
  <c r="S101" i="21"/>
  <c r="W101" i="21"/>
  <c r="D101" i="21"/>
  <c r="H101" i="21"/>
  <c r="L101" i="21"/>
  <c r="P101" i="21"/>
  <c r="T101" i="21"/>
  <c r="X101" i="21"/>
  <c r="I101" i="21"/>
  <c r="Q101" i="21"/>
  <c r="Y101" i="21"/>
  <c r="J101" i="21"/>
  <c r="R101" i="21"/>
  <c r="M101" i="21"/>
  <c r="U101" i="21"/>
  <c r="B101" i="21"/>
  <c r="V101" i="21"/>
  <c r="N101" i="21"/>
  <c r="E101" i="21"/>
  <c r="F101" i="21"/>
  <c r="F138" i="19"/>
  <c r="J138" i="19"/>
  <c r="N138" i="19"/>
  <c r="R138" i="19"/>
  <c r="V138" i="19"/>
  <c r="C138" i="19"/>
  <c r="G138" i="19"/>
  <c r="K138" i="19"/>
  <c r="O138" i="19"/>
  <c r="S138" i="19"/>
  <c r="W138" i="19"/>
  <c r="B138" i="19"/>
  <c r="D138" i="19"/>
  <c r="L138" i="19"/>
  <c r="T138" i="19"/>
  <c r="H138" i="19"/>
  <c r="X138" i="19"/>
  <c r="I138" i="19"/>
  <c r="Y138" i="19"/>
  <c r="E138" i="19"/>
  <c r="M138" i="19"/>
  <c r="U138" i="19"/>
  <c r="P138" i="19"/>
  <c r="Q138" i="19"/>
  <c r="D205" i="21"/>
  <c r="H205" i="21"/>
  <c r="L205" i="21"/>
  <c r="P205" i="21"/>
  <c r="T205" i="21"/>
  <c r="X205" i="21"/>
  <c r="E205" i="21"/>
  <c r="I205" i="21"/>
  <c r="M205" i="21"/>
  <c r="Q205" i="21"/>
  <c r="U205" i="21"/>
  <c r="Y205" i="21"/>
  <c r="F205" i="21"/>
  <c r="N205" i="21"/>
  <c r="V205" i="21"/>
  <c r="G205" i="21"/>
  <c r="O205" i="21"/>
  <c r="W205" i="21"/>
  <c r="B205" i="21"/>
  <c r="J205" i="21"/>
  <c r="C205" i="21"/>
  <c r="K205" i="21"/>
  <c r="R205" i="21"/>
  <c r="S205" i="21"/>
  <c r="C68" i="19"/>
  <c r="G68" i="19"/>
  <c r="K68" i="19"/>
  <c r="O68" i="19"/>
  <c r="S68" i="19"/>
  <c r="W68" i="19"/>
  <c r="B68" i="19"/>
  <c r="E68" i="19"/>
  <c r="M68" i="19"/>
  <c r="U68" i="19"/>
  <c r="J68" i="19"/>
  <c r="R68" i="19"/>
  <c r="D68" i="19"/>
  <c r="H68" i="19"/>
  <c r="L68" i="19"/>
  <c r="P68" i="19"/>
  <c r="T68" i="19"/>
  <c r="X68" i="19"/>
  <c r="I68" i="19"/>
  <c r="Q68" i="19"/>
  <c r="Y68" i="19"/>
  <c r="F68" i="19"/>
  <c r="N68" i="19"/>
  <c r="V68" i="19"/>
  <c r="F69" i="28"/>
  <c r="J69" i="28"/>
  <c r="N69" i="28"/>
  <c r="R69" i="28"/>
  <c r="V69" i="28"/>
  <c r="C69" i="28"/>
  <c r="G69" i="28"/>
  <c r="K69" i="28"/>
  <c r="O69" i="28"/>
  <c r="S69" i="28"/>
  <c r="W69" i="28"/>
  <c r="D69" i="28"/>
  <c r="L69" i="28"/>
  <c r="T69" i="28"/>
  <c r="E69" i="28"/>
  <c r="M69" i="28"/>
  <c r="U69" i="28"/>
  <c r="B69" i="28"/>
  <c r="P69" i="28"/>
  <c r="Q69" i="28"/>
  <c r="X69" i="28"/>
  <c r="Y69" i="28"/>
  <c r="H69" i="28"/>
  <c r="I69" i="28"/>
  <c r="F136" i="21"/>
  <c r="J136" i="21"/>
  <c r="N136" i="21"/>
  <c r="R136" i="21"/>
  <c r="V136" i="21"/>
  <c r="C136" i="21"/>
  <c r="G136" i="21"/>
  <c r="K136" i="21"/>
  <c r="O136" i="21"/>
  <c r="S136" i="21"/>
  <c r="W136" i="21"/>
  <c r="B136" i="21"/>
  <c r="H136" i="21"/>
  <c r="P136" i="21"/>
  <c r="X136" i="21"/>
  <c r="I136" i="21"/>
  <c r="Q136" i="21"/>
  <c r="Y136" i="21"/>
  <c r="L136" i="21"/>
  <c r="T136" i="21"/>
  <c r="E136" i="21"/>
  <c r="M136" i="21"/>
  <c r="D136" i="21"/>
  <c r="U136" i="21"/>
  <c r="C104" i="19"/>
  <c r="G104" i="19"/>
  <c r="K104" i="19"/>
  <c r="O104" i="19"/>
  <c r="S104" i="19"/>
  <c r="W104" i="19"/>
  <c r="B104" i="19"/>
  <c r="E104" i="19"/>
  <c r="M104" i="19"/>
  <c r="U104" i="19"/>
  <c r="F104" i="19"/>
  <c r="N104" i="19"/>
  <c r="V104" i="19"/>
  <c r="D104" i="19"/>
  <c r="H104" i="19"/>
  <c r="L104" i="19"/>
  <c r="P104" i="19"/>
  <c r="T104" i="19"/>
  <c r="X104" i="19"/>
  <c r="I104" i="19"/>
  <c r="Q104" i="19"/>
  <c r="Y104" i="19"/>
  <c r="J104" i="19"/>
  <c r="R104" i="19"/>
  <c r="C41" i="28"/>
  <c r="G41" i="28"/>
  <c r="K41" i="28"/>
  <c r="O41" i="28"/>
  <c r="S41" i="28"/>
  <c r="W41" i="28"/>
  <c r="D41" i="28"/>
  <c r="I41" i="28"/>
  <c r="N41" i="28"/>
  <c r="T41" i="28"/>
  <c r="Y41" i="28"/>
  <c r="E41" i="28"/>
  <c r="J41" i="28"/>
  <c r="P41" i="28"/>
  <c r="U41" i="28"/>
  <c r="F41" i="28"/>
  <c r="Q41" i="28"/>
  <c r="H41" i="28"/>
  <c r="R41" i="28"/>
  <c r="L41" i="28"/>
  <c r="M41" i="28"/>
  <c r="V41" i="28"/>
  <c r="B41" i="28"/>
  <c r="X41" i="28"/>
  <c r="F140" i="25"/>
  <c r="J140" i="25"/>
  <c r="N140" i="25"/>
  <c r="R140" i="25"/>
  <c r="V140" i="25"/>
  <c r="C140" i="25"/>
  <c r="G140" i="25"/>
  <c r="K140" i="25"/>
  <c r="O140" i="25"/>
  <c r="S140" i="25"/>
  <c r="W140" i="25"/>
  <c r="B140" i="25"/>
  <c r="D140" i="25"/>
  <c r="L140" i="25"/>
  <c r="T140" i="25"/>
  <c r="E140" i="25"/>
  <c r="M140" i="25"/>
  <c r="U140" i="25"/>
  <c r="H140" i="25"/>
  <c r="X140" i="25"/>
  <c r="I140" i="25"/>
  <c r="Y140" i="25"/>
  <c r="P140" i="25"/>
  <c r="Q140" i="25"/>
  <c r="C33" i="21"/>
  <c r="G33" i="21"/>
  <c r="K33" i="21"/>
  <c r="O33" i="21"/>
  <c r="S33" i="21"/>
  <c r="W33" i="21"/>
  <c r="D33" i="21"/>
  <c r="H33" i="21"/>
  <c r="L33" i="21"/>
  <c r="P33" i="21"/>
  <c r="T33" i="21"/>
  <c r="X33" i="21"/>
  <c r="I33" i="21"/>
  <c r="Q33" i="21"/>
  <c r="Y33" i="21"/>
  <c r="J33" i="21"/>
  <c r="R33" i="21"/>
  <c r="E33" i="21"/>
  <c r="U33" i="21"/>
  <c r="F33" i="21"/>
  <c r="V33" i="21"/>
  <c r="M33" i="21"/>
  <c r="N33" i="21"/>
  <c r="B33" i="21"/>
  <c r="C103" i="25"/>
  <c r="G103" i="25"/>
  <c r="K103" i="25"/>
  <c r="O103" i="25"/>
  <c r="S103" i="25"/>
  <c r="W103" i="25"/>
  <c r="D103" i="25"/>
  <c r="H103" i="25"/>
  <c r="L103" i="25"/>
  <c r="P103" i="25"/>
  <c r="T103" i="25"/>
  <c r="X103" i="25"/>
  <c r="E103" i="25"/>
  <c r="M103" i="25"/>
  <c r="U103" i="25"/>
  <c r="I103" i="25"/>
  <c r="Y103" i="25"/>
  <c r="B103" i="25"/>
  <c r="J103" i="25"/>
  <c r="R103" i="25"/>
  <c r="F103" i="25"/>
  <c r="N103" i="25"/>
  <c r="V103" i="25"/>
  <c r="Q103" i="25"/>
  <c r="E243" i="28"/>
  <c r="I243" i="28"/>
  <c r="M243" i="28"/>
  <c r="Q243" i="28"/>
  <c r="U243" i="28"/>
  <c r="Y243" i="28"/>
  <c r="F243" i="28"/>
  <c r="J243" i="28"/>
  <c r="N243" i="28"/>
  <c r="R243" i="28"/>
  <c r="V243" i="28"/>
  <c r="G243" i="28"/>
  <c r="O243" i="28"/>
  <c r="W243" i="28"/>
  <c r="B243" i="28"/>
  <c r="H243" i="28"/>
  <c r="P243" i="28"/>
  <c r="X243" i="28"/>
  <c r="C243" i="28"/>
  <c r="S243" i="28"/>
  <c r="D243" i="28"/>
  <c r="T243" i="28"/>
  <c r="K243" i="28"/>
  <c r="L243" i="28"/>
  <c r="E104" i="28"/>
  <c r="I104" i="28"/>
  <c r="M104" i="28"/>
  <c r="Q104" i="28"/>
  <c r="U104" i="28"/>
  <c r="Y104" i="28"/>
  <c r="F104" i="28"/>
  <c r="J104" i="28"/>
  <c r="N104" i="28"/>
  <c r="R104" i="28"/>
  <c r="V104" i="28"/>
  <c r="C104" i="28"/>
  <c r="K104" i="28"/>
  <c r="S104" i="28"/>
  <c r="B104" i="28"/>
  <c r="D104" i="28"/>
  <c r="L104" i="28"/>
  <c r="T104" i="28"/>
  <c r="O104" i="28"/>
  <c r="P104" i="28"/>
  <c r="W104" i="28"/>
  <c r="X104" i="28"/>
  <c r="G104" i="28"/>
  <c r="H104" i="28"/>
  <c r="E139" i="28"/>
  <c r="I139" i="28"/>
  <c r="M139" i="28"/>
  <c r="Q139" i="28"/>
  <c r="U139" i="28"/>
  <c r="Y139" i="28"/>
  <c r="B139" i="28"/>
  <c r="F139" i="28"/>
  <c r="J139" i="28"/>
  <c r="N139" i="28"/>
  <c r="R139" i="28"/>
  <c r="V139" i="28"/>
  <c r="G139" i="28"/>
  <c r="O139" i="28"/>
  <c r="W139" i="28"/>
  <c r="H139" i="28"/>
  <c r="P139" i="28"/>
  <c r="X139" i="28"/>
  <c r="K139" i="28"/>
  <c r="L139" i="28"/>
  <c r="S139" i="28"/>
  <c r="T139" i="28"/>
  <c r="C139" i="28"/>
  <c r="D139" i="28"/>
  <c r="C32" i="19"/>
  <c r="G32" i="19"/>
  <c r="K32" i="19"/>
  <c r="O32" i="19"/>
  <c r="S32" i="19"/>
  <c r="W32" i="19"/>
  <c r="B32" i="19"/>
  <c r="I32" i="19"/>
  <c r="Q32" i="19"/>
  <c r="Y32" i="19"/>
  <c r="F32" i="19"/>
  <c r="N32" i="19"/>
  <c r="V32" i="19"/>
  <c r="D32" i="19"/>
  <c r="H32" i="19"/>
  <c r="L32" i="19"/>
  <c r="P32" i="19"/>
  <c r="T32" i="19"/>
  <c r="X32" i="19"/>
  <c r="E32" i="19"/>
  <c r="M32" i="19"/>
  <c r="U32" i="19"/>
  <c r="J32" i="19"/>
  <c r="R32" i="19"/>
  <c r="D66" i="21"/>
  <c r="H66" i="21"/>
  <c r="L66" i="21"/>
  <c r="P66" i="21"/>
  <c r="T66" i="21"/>
  <c r="X66" i="21"/>
  <c r="E66" i="21"/>
  <c r="I66" i="21"/>
  <c r="M66" i="21"/>
  <c r="Q66" i="21"/>
  <c r="U66" i="21"/>
  <c r="Y66" i="21"/>
  <c r="F66" i="21"/>
  <c r="N66" i="21"/>
  <c r="V66" i="21"/>
  <c r="B66" i="21"/>
  <c r="G66" i="21"/>
  <c r="O66" i="21"/>
  <c r="W66" i="21"/>
  <c r="R66" i="21"/>
  <c r="C66" i="21"/>
  <c r="S66" i="21"/>
  <c r="J66" i="21"/>
  <c r="K66" i="21"/>
  <c r="C67" i="25"/>
  <c r="G67" i="25"/>
  <c r="K67" i="25"/>
  <c r="O67" i="25"/>
  <c r="S67" i="25"/>
  <c r="W67" i="25"/>
  <c r="D67" i="25"/>
  <c r="H67" i="25"/>
  <c r="L67" i="25"/>
  <c r="P67" i="25"/>
  <c r="T67" i="25"/>
  <c r="X67" i="25"/>
  <c r="E67" i="25"/>
  <c r="M67" i="25"/>
  <c r="U67" i="25"/>
  <c r="Q67" i="25"/>
  <c r="B67" i="25"/>
  <c r="J67" i="25"/>
  <c r="F67" i="25"/>
  <c r="N67" i="25"/>
  <c r="V67" i="25"/>
  <c r="I67" i="25"/>
  <c r="Y67" i="25"/>
  <c r="R67" i="25"/>
  <c r="E174" i="28"/>
  <c r="I174" i="28"/>
  <c r="M174" i="28"/>
  <c r="Q174" i="28"/>
  <c r="U174" i="28"/>
  <c r="Y174" i="28"/>
  <c r="F174" i="28"/>
  <c r="J174" i="28"/>
  <c r="N174" i="28"/>
  <c r="R174" i="28"/>
  <c r="V174" i="28"/>
  <c r="C174" i="28"/>
  <c r="K174" i="28"/>
  <c r="S174" i="28"/>
  <c r="D174" i="28"/>
  <c r="L174" i="28"/>
  <c r="T174" i="28"/>
  <c r="G174" i="28"/>
  <c r="W174" i="28"/>
  <c r="H174" i="28"/>
  <c r="X174" i="28"/>
  <c r="O174" i="28"/>
  <c r="P174" i="28"/>
  <c r="B174" i="28"/>
  <c r="C31" i="25"/>
  <c r="G31" i="25"/>
  <c r="K31" i="25"/>
  <c r="O31" i="25"/>
  <c r="S31" i="25"/>
  <c r="W31" i="25"/>
  <c r="D31" i="25"/>
  <c r="H31" i="25"/>
  <c r="L31" i="25"/>
  <c r="P31" i="25"/>
  <c r="T31" i="25"/>
  <c r="X31" i="25"/>
  <c r="E31" i="25"/>
  <c r="M31" i="25"/>
  <c r="U31" i="25"/>
  <c r="Q31" i="25"/>
  <c r="B31" i="25"/>
  <c r="J31" i="25"/>
  <c r="F31" i="25"/>
  <c r="N31" i="25"/>
  <c r="V31" i="25"/>
  <c r="I31" i="25"/>
  <c r="Y31" i="25"/>
  <c r="R31" i="25"/>
  <c r="E171" i="21"/>
  <c r="I171" i="21"/>
  <c r="M171" i="21"/>
  <c r="Q171" i="21"/>
  <c r="U171" i="21"/>
  <c r="Y171" i="21"/>
  <c r="B171" i="21"/>
  <c r="F171" i="21"/>
  <c r="J171" i="21"/>
  <c r="N171" i="21"/>
  <c r="R171" i="21"/>
  <c r="V171" i="21"/>
  <c r="G171" i="21"/>
  <c r="O171" i="21"/>
  <c r="W171" i="21"/>
  <c r="H171" i="21"/>
  <c r="P171" i="21"/>
  <c r="X171" i="21"/>
  <c r="K171" i="21"/>
  <c r="C171" i="21"/>
  <c r="T171" i="21"/>
  <c r="L171" i="21"/>
  <c r="S171" i="21"/>
  <c r="D171" i="21"/>
  <c r="E209" i="28"/>
  <c r="I209" i="28"/>
  <c r="M209" i="28"/>
  <c r="Q209" i="28"/>
  <c r="U209" i="28"/>
  <c r="Y209" i="28"/>
  <c r="F209" i="28"/>
  <c r="J209" i="28"/>
  <c r="N209" i="28"/>
  <c r="R209" i="28"/>
  <c r="V209" i="28"/>
  <c r="C209" i="28"/>
  <c r="K209" i="28"/>
  <c r="S209" i="28"/>
  <c r="D209" i="28"/>
  <c r="L209" i="28"/>
  <c r="T209" i="28"/>
  <c r="B209" i="28"/>
  <c r="G209" i="28"/>
  <c r="W209" i="28"/>
  <c r="H209" i="28"/>
  <c r="X209" i="28"/>
  <c r="O209" i="28"/>
  <c r="P209" i="28"/>
  <c r="A42" i="28"/>
  <c r="F343" i="21"/>
  <c r="J343" i="21"/>
  <c r="N343" i="21"/>
  <c r="R343" i="21"/>
  <c r="V343" i="21"/>
  <c r="D343" i="21"/>
  <c r="H343" i="21"/>
  <c r="L343" i="21"/>
  <c r="P343" i="21"/>
  <c r="T343" i="21"/>
  <c r="X343" i="21"/>
  <c r="E343" i="21"/>
  <c r="M343" i="21"/>
  <c r="U343" i="21"/>
  <c r="I343" i="21"/>
  <c r="Q343" i="21"/>
  <c r="Y343" i="21"/>
  <c r="K343" i="21"/>
  <c r="C343" i="21"/>
  <c r="S343" i="21"/>
  <c r="B343" i="21"/>
  <c r="G343" i="21"/>
  <c r="W343" i="21"/>
  <c r="O343" i="21"/>
  <c r="E309" i="21"/>
  <c r="I309" i="21"/>
  <c r="M309" i="21"/>
  <c r="Q309" i="21"/>
  <c r="U309" i="21"/>
  <c r="Y309" i="21"/>
  <c r="C309" i="21"/>
  <c r="G309" i="21"/>
  <c r="K309" i="21"/>
  <c r="O309" i="21"/>
  <c r="S309" i="21"/>
  <c r="W309" i="21"/>
  <c r="B309" i="21"/>
  <c r="H309" i="21"/>
  <c r="P309" i="21"/>
  <c r="X309" i="21"/>
  <c r="D309" i="21"/>
  <c r="L309" i="21"/>
  <c r="T309" i="21"/>
  <c r="N309" i="21"/>
  <c r="F309" i="21"/>
  <c r="V309" i="21"/>
  <c r="R309" i="21"/>
  <c r="J309" i="21"/>
  <c r="D274" i="21"/>
  <c r="H274" i="21"/>
  <c r="L274" i="21"/>
  <c r="P274" i="21"/>
  <c r="T274" i="21"/>
  <c r="X274" i="21"/>
  <c r="C274" i="21"/>
  <c r="I274" i="21"/>
  <c r="N274" i="21"/>
  <c r="S274" i="21"/>
  <c r="Y274" i="21"/>
  <c r="F274" i="21"/>
  <c r="K274" i="21"/>
  <c r="Q274" i="21"/>
  <c r="V274" i="21"/>
  <c r="G274" i="21"/>
  <c r="R274" i="21"/>
  <c r="M274" i="21"/>
  <c r="W274" i="21"/>
  <c r="O274" i="21"/>
  <c r="J274" i="21"/>
  <c r="E274" i="21"/>
  <c r="B274" i="21"/>
  <c r="U274" i="21"/>
  <c r="E346" i="28"/>
  <c r="I346" i="28"/>
  <c r="M346" i="28"/>
  <c r="Q346" i="28"/>
  <c r="U346" i="28"/>
  <c r="Y346" i="28"/>
  <c r="B346" i="28"/>
  <c r="D346" i="28"/>
  <c r="J346" i="28"/>
  <c r="O346" i="28"/>
  <c r="T346" i="28"/>
  <c r="G346" i="28"/>
  <c r="L346" i="28"/>
  <c r="R346" i="28"/>
  <c r="W346" i="28"/>
  <c r="C346" i="28"/>
  <c r="N346" i="28"/>
  <c r="X346" i="28"/>
  <c r="F346" i="28"/>
  <c r="P346" i="28"/>
  <c r="H346" i="28"/>
  <c r="S346" i="28"/>
  <c r="K346" i="28"/>
  <c r="V346" i="28"/>
  <c r="D448" i="28"/>
  <c r="H448" i="28"/>
  <c r="L448" i="28"/>
  <c r="P448" i="28"/>
  <c r="T448" i="28"/>
  <c r="X448" i="28"/>
  <c r="F448" i="28"/>
  <c r="J448" i="28"/>
  <c r="N448" i="28"/>
  <c r="R448" i="28"/>
  <c r="V448" i="28"/>
  <c r="G448" i="28"/>
  <c r="O448" i="28"/>
  <c r="W448" i="28"/>
  <c r="K448" i="28"/>
  <c r="U448" i="28"/>
  <c r="E448" i="28"/>
  <c r="Q448" i="28"/>
  <c r="B448" i="28"/>
  <c r="S448" i="28"/>
  <c r="C448" i="28"/>
  <c r="Y448" i="28"/>
  <c r="I448" i="28"/>
  <c r="M448" i="28"/>
  <c r="F311" i="28"/>
  <c r="J311" i="28"/>
  <c r="N311" i="28"/>
  <c r="R311" i="28"/>
  <c r="V311" i="28"/>
  <c r="E311" i="28"/>
  <c r="K311" i="28"/>
  <c r="P311" i="28"/>
  <c r="U311" i="28"/>
  <c r="C311" i="28"/>
  <c r="H311" i="28"/>
  <c r="M311" i="28"/>
  <c r="S311" i="28"/>
  <c r="X311" i="28"/>
  <c r="D311" i="28"/>
  <c r="O311" i="28"/>
  <c r="Y311" i="28"/>
  <c r="G311" i="28"/>
  <c r="Q311" i="28"/>
  <c r="I311" i="28"/>
  <c r="T311" i="28"/>
  <c r="L311" i="28"/>
  <c r="W311" i="28"/>
  <c r="B311" i="28"/>
  <c r="D380" i="28"/>
  <c r="H380" i="28"/>
  <c r="L380" i="28"/>
  <c r="P380" i="28"/>
  <c r="T380" i="28"/>
  <c r="X380" i="28"/>
  <c r="C380" i="28"/>
  <c r="I380" i="28"/>
  <c r="N380" i="28"/>
  <c r="S380" i="28"/>
  <c r="Y380" i="28"/>
  <c r="B380" i="28"/>
  <c r="F380" i="28"/>
  <c r="K380" i="28"/>
  <c r="Q380" i="28"/>
  <c r="V380" i="28"/>
  <c r="M380" i="28"/>
  <c r="W380" i="28"/>
  <c r="E380" i="28"/>
  <c r="O380" i="28"/>
  <c r="G380" i="28"/>
  <c r="R380" i="28"/>
  <c r="J380" i="28"/>
  <c r="U380" i="28"/>
  <c r="E240" i="21"/>
  <c r="I240" i="21"/>
  <c r="M240" i="21"/>
  <c r="Q240" i="21"/>
  <c r="U240" i="21"/>
  <c r="Y240" i="21"/>
  <c r="C240" i="21"/>
  <c r="G240" i="21"/>
  <c r="K240" i="21"/>
  <c r="O240" i="21"/>
  <c r="S240" i="21"/>
  <c r="W240" i="21"/>
  <c r="B240" i="21"/>
  <c r="H240" i="21"/>
  <c r="P240" i="21"/>
  <c r="X240" i="21"/>
  <c r="D240" i="21"/>
  <c r="L240" i="21"/>
  <c r="T240" i="21"/>
  <c r="F240" i="21"/>
  <c r="V240" i="21"/>
  <c r="J240" i="21"/>
  <c r="R240" i="21"/>
  <c r="N240" i="21"/>
  <c r="C414" i="28"/>
  <c r="G414" i="28"/>
  <c r="K414" i="28"/>
  <c r="O414" i="28"/>
  <c r="S414" i="28"/>
  <c r="W414" i="28"/>
  <c r="H414" i="28"/>
  <c r="M414" i="28"/>
  <c r="R414" i="28"/>
  <c r="X414" i="28"/>
  <c r="E414" i="28"/>
  <c r="J414" i="28"/>
  <c r="P414" i="28"/>
  <c r="U414" i="28"/>
  <c r="L414" i="28"/>
  <c r="V414" i="28"/>
  <c r="D414" i="28"/>
  <c r="N414" i="28"/>
  <c r="Y414" i="28"/>
  <c r="B414" i="28"/>
  <c r="F414" i="28"/>
  <c r="Q414" i="28"/>
  <c r="I414" i="28"/>
  <c r="T414" i="28"/>
  <c r="C277" i="28"/>
  <c r="G277" i="28"/>
  <c r="K277" i="28"/>
  <c r="O277" i="28"/>
  <c r="S277" i="28"/>
  <c r="W277" i="28"/>
  <c r="F277" i="28"/>
  <c r="L277" i="28"/>
  <c r="Q277" i="28"/>
  <c r="V277" i="28"/>
  <c r="B277" i="28"/>
  <c r="D277" i="28"/>
  <c r="I277" i="28"/>
  <c r="N277" i="28"/>
  <c r="T277" i="28"/>
  <c r="Y277" i="28"/>
  <c r="E277" i="28"/>
  <c r="P277" i="28"/>
  <c r="R277" i="28"/>
  <c r="J277" i="28"/>
  <c r="U277" i="28"/>
  <c r="M277" i="28"/>
  <c r="X277" i="28"/>
  <c r="H277" i="28"/>
  <c r="C411" i="21"/>
  <c r="G411" i="21"/>
  <c r="E411" i="21"/>
  <c r="I411" i="21"/>
  <c r="M411" i="21"/>
  <c r="Q411" i="21"/>
  <c r="U411" i="21"/>
  <c r="Y411" i="21"/>
  <c r="J411" i="21"/>
  <c r="O411" i="21"/>
  <c r="T411" i="21"/>
  <c r="F411" i="21"/>
  <c r="L411" i="21"/>
  <c r="R411" i="21"/>
  <c r="W411" i="21"/>
  <c r="N411" i="21"/>
  <c r="X411" i="21"/>
  <c r="B411" i="21"/>
  <c r="H411" i="21"/>
  <c r="S411" i="21"/>
  <c r="K411" i="21"/>
  <c r="V411" i="21"/>
  <c r="D411" i="21"/>
  <c r="P411" i="21"/>
  <c r="D377" i="21"/>
  <c r="H377" i="21"/>
  <c r="L377" i="21"/>
  <c r="P377" i="21"/>
  <c r="T377" i="21"/>
  <c r="X377" i="21"/>
  <c r="F377" i="21"/>
  <c r="K377" i="21"/>
  <c r="Q377" i="21"/>
  <c r="V377" i="21"/>
  <c r="C377" i="21"/>
  <c r="I377" i="21"/>
  <c r="N377" i="21"/>
  <c r="S377" i="21"/>
  <c r="Y377" i="21"/>
  <c r="B377" i="21"/>
  <c r="J377" i="21"/>
  <c r="U377" i="21"/>
  <c r="E377" i="21"/>
  <c r="O377" i="21"/>
  <c r="G377" i="21"/>
  <c r="R377" i="21"/>
  <c r="W377" i="21"/>
  <c r="M377" i="21"/>
  <c r="A344" i="21"/>
  <c r="A412" i="21"/>
  <c r="A310" i="21"/>
  <c r="A378" i="21"/>
  <c r="A175" i="28"/>
  <c r="A278" i="28"/>
  <c r="A312" i="28"/>
  <c r="A210" i="28"/>
  <c r="A140" i="28"/>
  <c r="A415" i="28"/>
  <c r="A347" i="28"/>
  <c r="A381" i="28"/>
  <c r="A105" i="28"/>
  <c r="A244" i="28"/>
  <c r="A449" i="28"/>
  <c r="A70" i="28"/>
  <c r="A241" i="21"/>
  <c r="A275" i="21"/>
  <c r="A206" i="21"/>
  <c r="A105" i="19"/>
  <c r="A69" i="19"/>
  <c r="A137" i="21"/>
  <c r="A32" i="25"/>
  <c r="A67" i="21"/>
  <c r="A104" i="25"/>
  <c r="A141" i="25"/>
  <c r="A102" i="21"/>
  <c r="A172" i="21"/>
  <c r="A68" i="25"/>
  <c r="A139" i="19"/>
  <c r="A33" i="19"/>
  <c r="A34" i="21"/>
  <c r="D69" i="19" l="1"/>
  <c r="H69" i="19"/>
  <c r="L69" i="19"/>
  <c r="P69" i="19"/>
  <c r="T69" i="19"/>
  <c r="X69" i="19"/>
  <c r="F69" i="19"/>
  <c r="N69" i="19"/>
  <c r="V69" i="19"/>
  <c r="C69" i="19"/>
  <c r="K69" i="19"/>
  <c r="S69" i="19"/>
  <c r="E69" i="19"/>
  <c r="I69" i="19"/>
  <c r="M69" i="19"/>
  <c r="Q69" i="19"/>
  <c r="U69" i="19"/>
  <c r="Y69" i="19"/>
  <c r="B69" i="19"/>
  <c r="J69" i="19"/>
  <c r="R69" i="19"/>
  <c r="G69" i="19"/>
  <c r="O69" i="19"/>
  <c r="W69" i="19"/>
  <c r="F140" i="28"/>
  <c r="J140" i="28"/>
  <c r="N140" i="28"/>
  <c r="R140" i="28"/>
  <c r="V140" i="28"/>
  <c r="C140" i="28"/>
  <c r="G140" i="28"/>
  <c r="K140" i="28"/>
  <c r="O140" i="28"/>
  <c r="S140" i="28"/>
  <c r="W140" i="28"/>
  <c r="B140" i="28"/>
  <c r="H140" i="28"/>
  <c r="P140" i="28"/>
  <c r="X140" i="28"/>
  <c r="I140" i="28"/>
  <c r="Q140" i="28"/>
  <c r="Y140" i="28"/>
  <c r="D140" i="28"/>
  <c r="T140" i="28"/>
  <c r="E140" i="28"/>
  <c r="U140" i="28"/>
  <c r="L140" i="28"/>
  <c r="M140" i="28"/>
  <c r="D34" i="21"/>
  <c r="H34" i="21"/>
  <c r="L34" i="21"/>
  <c r="P34" i="21"/>
  <c r="T34" i="21"/>
  <c r="X34" i="21"/>
  <c r="E34" i="21"/>
  <c r="I34" i="21"/>
  <c r="M34" i="21"/>
  <c r="Q34" i="21"/>
  <c r="U34" i="21"/>
  <c r="Y34" i="21"/>
  <c r="J34" i="21"/>
  <c r="R34" i="21"/>
  <c r="C34" i="21"/>
  <c r="K34" i="21"/>
  <c r="S34" i="21"/>
  <c r="N34" i="21"/>
  <c r="O34" i="21"/>
  <c r="V34" i="21"/>
  <c r="W34" i="21"/>
  <c r="F34" i="21"/>
  <c r="G34" i="21"/>
  <c r="B34" i="21"/>
  <c r="D102" i="21"/>
  <c r="H102" i="21"/>
  <c r="L102" i="21"/>
  <c r="P102" i="21"/>
  <c r="T102" i="21"/>
  <c r="X102" i="21"/>
  <c r="E102" i="21"/>
  <c r="I102" i="21"/>
  <c r="M102" i="21"/>
  <c r="Q102" i="21"/>
  <c r="U102" i="21"/>
  <c r="Y102" i="21"/>
  <c r="J102" i="21"/>
  <c r="R102" i="21"/>
  <c r="C102" i="21"/>
  <c r="K102" i="21"/>
  <c r="S102" i="21"/>
  <c r="F102" i="21"/>
  <c r="V102" i="21"/>
  <c r="B102" i="21"/>
  <c r="G102" i="21"/>
  <c r="W102" i="21"/>
  <c r="N102" i="21"/>
  <c r="O102" i="21"/>
  <c r="D104" i="25"/>
  <c r="H104" i="25"/>
  <c r="L104" i="25"/>
  <c r="P104" i="25"/>
  <c r="T104" i="25"/>
  <c r="X104" i="25"/>
  <c r="E104" i="25"/>
  <c r="I104" i="25"/>
  <c r="M104" i="25"/>
  <c r="Q104" i="25"/>
  <c r="U104" i="25"/>
  <c r="Y104" i="25"/>
  <c r="F104" i="25"/>
  <c r="N104" i="25"/>
  <c r="V104" i="25"/>
  <c r="R104" i="25"/>
  <c r="C104" i="25"/>
  <c r="S104" i="25"/>
  <c r="B104" i="25"/>
  <c r="G104" i="25"/>
  <c r="O104" i="25"/>
  <c r="W104" i="25"/>
  <c r="J104" i="25"/>
  <c r="K104" i="25"/>
  <c r="F105" i="28"/>
  <c r="J105" i="28"/>
  <c r="N105" i="28"/>
  <c r="R105" i="28"/>
  <c r="V105" i="28"/>
  <c r="C105" i="28"/>
  <c r="G105" i="28"/>
  <c r="K105" i="28"/>
  <c r="O105" i="28"/>
  <c r="S105" i="28"/>
  <c r="W105" i="28"/>
  <c r="D105" i="28"/>
  <c r="L105" i="28"/>
  <c r="T105" i="28"/>
  <c r="E105" i="28"/>
  <c r="M105" i="28"/>
  <c r="U105" i="28"/>
  <c r="B105" i="28"/>
  <c r="H105" i="28"/>
  <c r="X105" i="28"/>
  <c r="I105" i="28"/>
  <c r="Y105" i="28"/>
  <c r="Q105" i="28"/>
  <c r="P105" i="28"/>
  <c r="F172" i="21"/>
  <c r="J172" i="21"/>
  <c r="N172" i="21"/>
  <c r="R172" i="21"/>
  <c r="V172" i="21"/>
  <c r="C172" i="21"/>
  <c r="G172" i="21"/>
  <c r="K172" i="21"/>
  <c r="O172" i="21"/>
  <c r="S172" i="21"/>
  <c r="W172" i="21"/>
  <c r="B172" i="21"/>
  <c r="H172" i="21"/>
  <c r="P172" i="21"/>
  <c r="X172" i="21"/>
  <c r="I172" i="21"/>
  <c r="Q172" i="21"/>
  <c r="Y172" i="21"/>
  <c r="D172" i="21"/>
  <c r="T172" i="21"/>
  <c r="L172" i="21"/>
  <c r="E172" i="21"/>
  <c r="U172" i="21"/>
  <c r="M172" i="21"/>
  <c r="E67" i="21"/>
  <c r="I67" i="21"/>
  <c r="M67" i="21"/>
  <c r="Q67" i="21"/>
  <c r="U67" i="21"/>
  <c r="Y67" i="21"/>
  <c r="F67" i="21"/>
  <c r="J67" i="21"/>
  <c r="N67" i="21"/>
  <c r="R67" i="21"/>
  <c r="V67" i="21"/>
  <c r="G67" i="21"/>
  <c r="O67" i="21"/>
  <c r="W67" i="21"/>
  <c r="H67" i="21"/>
  <c r="P67" i="21"/>
  <c r="X67" i="21"/>
  <c r="B67" i="21"/>
  <c r="K67" i="21"/>
  <c r="L67" i="21"/>
  <c r="S67" i="21"/>
  <c r="T67" i="21"/>
  <c r="C67" i="21"/>
  <c r="D67" i="21"/>
  <c r="D105" i="19"/>
  <c r="H105" i="19"/>
  <c r="L105" i="19"/>
  <c r="P105" i="19"/>
  <c r="T105" i="19"/>
  <c r="X105" i="19"/>
  <c r="F105" i="19"/>
  <c r="N105" i="19"/>
  <c r="V105" i="19"/>
  <c r="G105" i="19"/>
  <c r="O105" i="19"/>
  <c r="W105" i="19"/>
  <c r="E105" i="19"/>
  <c r="I105" i="19"/>
  <c r="M105" i="19"/>
  <c r="Q105" i="19"/>
  <c r="U105" i="19"/>
  <c r="Y105" i="19"/>
  <c r="B105" i="19"/>
  <c r="J105" i="19"/>
  <c r="R105" i="19"/>
  <c r="C105" i="19"/>
  <c r="K105" i="19"/>
  <c r="S105" i="19"/>
  <c r="C70" i="28"/>
  <c r="G70" i="28"/>
  <c r="K70" i="28"/>
  <c r="O70" i="28"/>
  <c r="S70" i="28"/>
  <c r="W70" i="28"/>
  <c r="B70" i="28"/>
  <c r="D70" i="28"/>
  <c r="H70" i="28"/>
  <c r="L70" i="28"/>
  <c r="P70" i="28"/>
  <c r="T70" i="28"/>
  <c r="X70" i="28"/>
  <c r="E70" i="28"/>
  <c r="M70" i="28"/>
  <c r="U70" i="28"/>
  <c r="F70" i="28"/>
  <c r="N70" i="28"/>
  <c r="V70" i="28"/>
  <c r="I70" i="28"/>
  <c r="Y70" i="28"/>
  <c r="J70" i="28"/>
  <c r="R70" i="28"/>
  <c r="Q70" i="28"/>
  <c r="F210" i="28"/>
  <c r="J210" i="28"/>
  <c r="N210" i="28"/>
  <c r="R210" i="28"/>
  <c r="V210" i="28"/>
  <c r="C210" i="28"/>
  <c r="G210" i="28"/>
  <c r="K210" i="28"/>
  <c r="O210" i="28"/>
  <c r="S210" i="28"/>
  <c r="W210" i="28"/>
  <c r="B210" i="28"/>
  <c r="D210" i="28"/>
  <c r="L210" i="28"/>
  <c r="T210" i="28"/>
  <c r="E210" i="28"/>
  <c r="M210" i="28"/>
  <c r="U210" i="28"/>
  <c r="P210" i="28"/>
  <c r="Q210" i="28"/>
  <c r="X210" i="28"/>
  <c r="Y210" i="28"/>
  <c r="H210" i="28"/>
  <c r="I210" i="28"/>
  <c r="D42" i="28"/>
  <c r="H42" i="28"/>
  <c r="L42" i="28"/>
  <c r="P42" i="28"/>
  <c r="T42" i="28"/>
  <c r="X42" i="28"/>
  <c r="G42" i="28"/>
  <c r="M42" i="28"/>
  <c r="R42" i="28"/>
  <c r="W42" i="28"/>
  <c r="C42" i="28"/>
  <c r="I42" i="28"/>
  <c r="N42" i="28"/>
  <c r="S42" i="28"/>
  <c r="Y42" i="28"/>
  <c r="E42" i="28"/>
  <c r="O42" i="28"/>
  <c r="F42" i="28"/>
  <c r="Q42" i="28"/>
  <c r="J42" i="28"/>
  <c r="K42" i="28"/>
  <c r="B42" i="28"/>
  <c r="U42" i="28"/>
  <c r="V42" i="28"/>
  <c r="D33" i="19"/>
  <c r="H33" i="19"/>
  <c r="L33" i="19"/>
  <c r="P33" i="19"/>
  <c r="T33" i="19"/>
  <c r="X33" i="19"/>
  <c r="J33" i="19"/>
  <c r="R33" i="19"/>
  <c r="G33" i="19"/>
  <c r="O33" i="19"/>
  <c r="W33" i="19"/>
  <c r="E33" i="19"/>
  <c r="I33" i="19"/>
  <c r="M33" i="19"/>
  <c r="Q33" i="19"/>
  <c r="U33" i="19"/>
  <c r="Y33" i="19"/>
  <c r="B33" i="19"/>
  <c r="F33" i="19"/>
  <c r="N33" i="19"/>
  <c r="V33" i="19"/>
  <c r="C33" i="19"/>
  <c r="K33" i="19"/>
  <c r="S33" i="19"/>
  <c r="D32" i="25"/>
  <c r="H32" i="25"/>
  <c r="L32" i="25"/>
  <c r="P32" i="25"/>
  <c r="T32" i="25"/>
  <c r="X32" i="25"/>
  <c r="E32" i="25"/>
  <c r="I32" i="25"/>
  <c r="M32" i="25"/>
  <c r="Q32" i="25"/>
  <c r="U32" i="25"/>
  <c r="Y32" i="25"/>
  <c r="F32" i="25"/>
  <c r="N32" i="25"/>
  <c r="V32" i="25"/>
  <c r="J32" i="25"/>
  <c r="C32" i="25"/>
  <c r="S32" i="25"/>
  <c r="B32" i="25"/>
  <c r="G32" i="25"/>
  <c r="O32" i="25"/>
  <c r="W32" i="25"/>
  <c r="R32" i="25"/>
  <c r="K32" i="25"/>
  <c r="E206" i="21"/>
  <c r="I206" i="21"/>
  <c r="M206" i="21"/>
  <c r="Q206" i="21"/>
  <c r="U206" i="21"/>
  <c r="Y206" i="21"/>
  <c r="B206" i="21"/>
  <c r="F206" i="21"/>
  <c r="J206" i="21"/>
  <c r="N206" i="21"/>
  <c r="R206" i="21"/>
  <c r="V206" i="21"/>
  <c r="G206" i="21"/>
  <c r="O206" i="21"/>
  <c r="W206" i="21"/>
  <c r="H206" i="21"/>
  <c r="P206" i="21"/>
  <c r="X206" i="21"/>
  <c r="C206" i="21"/>
  <c r="S206" i="21"/>
  <c r="K206" i="21"/>
  <c r="L206" i="21"/>
  <c r="D206" i="21"/>
  <c r="T206" i="21"/>
  <c r="C139" i="19"/>
  <c r="G139" i="19"/>
  <c r="K139" i="19"/>
  <c r="O139" i="19"/>
  <c r="S139" i="19"/>
  <c r="W139" i="19"/>
  <c r="D139" i="19"/>
  <c r="H139" i="19"/>
  <c r="L139" i="19"/>
  <c r="P139" i="19"/>
  <c r="T139" i="19"/>
  <c r="X139" i="19"/>
  <c r="E139" i="19"/>
  <c r="M139" i="19"/>
  <c r="U139" i="19"/>
  <c r="Q139" i="19"/>
  <c r="R139" i="19"/>
  <c r="F139" i="19"/>
  <c r="N139" i="19"/>
  <c r="V139" i="19"/>
  <c r="I139" i="19"/>
  <c r="Y139" i="19"/>
  <c r="B139" i="19"/>
  <c r="J139" i="19"/>
  <c r="C141" i="25"/>
  <c r="G141" i="25"/>
  <c r="K141" i="25"/>
  <c r="O141" i="25"/>
  <c r="S141" i="25"/>
  <c r="W141" i="25"/>
  <c r="D141" i="25"/>
  <c r="H141" i="25"/>
  <c r="L141" i="25"/>
  <c r="P141" i="25"/>
  <c r="T141" i="25"/>
  <c r="X141" i="25"/>
  <c r="E141" i="25"/>
  <c r="M141" i="25"/>
  <c r="U141" i="25"/>
  <c r="B141" i="25"/>
  <c r="F141" i="25"/>
  <c r="N141" i="25"/>
  <c r="V141" i="25"/>
  <c r="Q141" i="25"/>
  <c r="I141" i="25"/>
  <c r="J141" i="25"/>
  <c r="R141" i="25"/>
  <c r="Y141" i="25"/>
  <c r="C137" i="21"/>
  <c r="G137" i="21"/>
  <c r="K137" i="21"/>
  <c r="O137" i="21"/>
  <c r="S137" i="21"/>
  <c r="W137" i="21"/>
  <c r="D137" i="21"/>
  <c r="H137" i="21"/>
  <c r="L137" i="21"/>
  <c r="P137" i="21"/>
  <c r="T137" i="21"/>
  <c r="X137" i="21"/>
  <c r="I137" i="21"/>
  <c r="Q137" i="21"/>
  <c r="Y137" i="21"/>
  <c r="J137" i="21"/>
  <c r="R137" i="21"/>
  <c r="E137" i="21"/>
  <c r="U137" i="21"/>
  <c r="B137" i="21"/>
  <c r="N137" i="21"/>
  <c r="F137" i="21"/>
  <c r="V137" i="21"/>
  <c r="M137" i="21"/>
  <c r="F244" i="28"/>
  <c r="J244" i="28"/>
  <c r="N244" i="28"/>
  <c r="R244" i="28"/>
  <c r="V244" i="28"/>
  <c r="C244" i="28"/>
  <c r="G244" i="28"/>
  <c r="K244" i="28"/>
  <c r="O244" i="28"/>
  <c r="S244" i="28"/>
  <c r="W244" i="28"/>
  <c r="H244" i="28"/>
  <c r="P244" i="28"/>
  <c r="X244" i="28"/>
  <c r="I244" i="28"/>
  <c r="Q244" i="28"/>
  <c r="Y244" i="28"/>
  <c r="B244" i="28"/>
  <c r="L244" i="28"/>
  <c r="M244" i="28"/>
  <c r="T244" i="28"/>
  <c r="U244" i="28"/>
  <c r="D244" i="28"/>
  <c r="E244" i="28"/>
  <c r="D68" i="25"/>
  <c r="H68" i="25"/>
  <c r="L68" i="25"/>
  <c r="P68" i="25"/>
  <c r="T68" i="25"/>
  <c r="X68" i="25"/>
  <c r="E68" i="25"/>
  <c r="I68" i="25"/>
  <c r="M68" i="25"/>
  <c r="Q68" i="25"/>
  <c r="U68" i="25"/>
  <c r="Y68" i="25"/>
  <c r="F68" i="25"/>
  <c r="N68" i="25"/>
  <c r="V68" i="25"/>
  <c r="J68" i="25"/>
  <c r="C68" i="25"/>
  <c r="S68" i="25"/>
  <c r="G68" i="25"/>
  <c r="O68" i="25"/>
  <c r="W68" i="25"/>
  <c r="R68" i="25"/>
  <c r="K68" i="25"/>
  <c r="B68" i="25"/>
  <c r="F175" i="28"/>
  <c r="J175" i="28"/>
  <c r="N175" i="28"/>
  <c r="R175" i="28"/>
  <c r="V175" i="28"/>
  <c r="C175" i="28"/>
  <c r="G175" i="28"/>
  <c r="K175" i="28"/>
  <c r="O175" i="28"/>
  <c r="S175" i="28"/>
  <c r="W175" i="28"/>
  <c r="D175" i="28"/>
  <c r="L175" i="28"/>
  <c r="T175" i="28"/>
  <c r="E175" i="28"/>
  <c r="M175" i="28"/>
  <c r="U175" i="28"/>
  <c r="P175" i="28"/>
  <c r="Q175" i="28"/>
  <c r="X175" i="28"/>
  <c r="Y175" i="28"/>
  <c r="H175" i="28"/>
  <c r="I175" i="28"/>
  <c r="B175" i="28"/>
  <c r="E275" i="21"/>
  <c r="I275" i="21"/>
  <c r="M275" i="21"/>
  <c r="Q275" i="21"/>
  <c r="U275" i="21"/>
  <c r="Y275" i="21"/>
  <c r="G275" i="21"/>
  <c r="L275" i="21"/>
  <c r="R275" i="21"/>
  <c r="W275" i="21"/>
  <c r="D275" i="21"/>
  <c r="J275" i="21"/>
  <c r="O275" i="21"/>
  <c r="T275" i="21"/>
  <c r="B275" i="21"/>
  <c r="F275" i="21"/>
  <c r="P275" i="21"/>
  <c r="K275" i="21"/>
  <c r="V275" i="21"/>
  <c r="N275" i="21"/>
  <c r="S275" i="21"/>
  <c r="C275" i="21"/>
  <c r="H275" i="21"/>
  <c r="X275" i="21"/>
  <c r="D415" i="28"/>
  <c r="H415" i="28"/>
  <c r="L415" i="28"/>
  <c r="P415" i="28"/>
  <c r="T415" i="28"/>
  <c r="X415" i="28"/>
  <c r="F415" i="28"/>
  <c r="K415" i="28"/>
  <c r="Q415" i="28"/>
  <c r="V415" i="28"/>
  <c r="C415" i="28"/>
  <c r="I415" i="28"/>
  <c r="N415" i="28"/>
  <c r="S415" i="28"/>
  <c r="Y415" i="28"/>
  <c r="B415" i="28"/>
  <c r="J415" i="28"/>
  <c r="U415" i="28"/>
  <c r="M415" i="28"/>
  <c r="W415" i="28"/>
  <c r="E415" i="28"/>
  <c r="O415" i="28"/>
  <c r="G415" i="28"/>
  <c r="R415" i="28"/>
  <c r="D278" i="28"/>
  <c r="H278" i="28"/>
  <c r="L278" i="28"/>
  <c r="P278" i="28"/>
  <c r="T278" i="28"/>
  <c r="X278" i="28"/>
  <c r="E278" i="28"/>
  <c r="J278" i="28"/>
  <c r="O278" i="28"/>
  <c r="U278" i="28"/>
  <c r="G278" i="28"/>
  <c r="M278" i="28"/>
  <c r="R278" i="28"/>
  <c r="W278" i="28"/>
  <c r="C278" i="28"/>
  <c r="N278" i="28"/>
  <c r="Y278" i="28"/>
  <c r="Q278" i="28"/>
  <c r="I278" i="28"/>
  <c r="S278" i="28"/>
  <c r="K278" i="28"/>
  <c r="V278" i="28"/>
  <c r="B278" i="28"/>
  <c r="F278" i="28"/>
  <c r="E378" i="21"/>
  <c r="I378" i="21"/>
  <c r="M378" i="21"/>
  <c r="Q378" i="21"/>
  <c r="U378" i="21"/>
  <c r="Y378" i="21"/>
  <c r="D378" i="21"/>
  <c r="J378" i="21"/>
  <c r="O378" i="21"/>
  <c r="T378" i="21"/>
  <c r="G378" i="21"/>
  <c r="L378" i="21"/>
  <c r="R378" i="21"/>
  <c r="W378" i="21"/>
  <c r="H378" i="21"/>
  <c r="S378" i="21"/>
  <c r="C378" i="21"/>
  <c r="N378" i="21"/>
  <c r="X378" i="21"/>
  <c r="B378" i="21"/>
  <c r="F378" i="21"/>
  <c r="P378" i="21"/>
  <c r="V378" i="21"/>
  <c r="K378" i="21"/>
  <c r="F241" i="21"/>
  <c r="J241" i="21"/>
  <c r="N241" i="21"/>
  <c r="R241" i="21"/>
  <c r="V241" i="21"/>
  <c r="D241" i="21"/>
  <c r="H241" i="21"/>
  <c r="L241" i="21"/>
  <c r="P241" i="21"/>
  <c r="T241" i="21"/>
  <c r="X241" i="21"/>
  <c r="I241" i="21"/>
  <c r="Q241" i="21"/>
  <c r="Y241" i="21"/>
  <c r="B241" i="21"/>
  <c r="E241" i="21"/>
  <c r="M241" i="21"/>
  <c r="U241" i="21"/>
  <c r="O241" i="21"/>
  <c r="G241" i="21"/>
  <c r="S241" i="21"/>
  <c r="W241" i="21"/>
  <c r="C241" i="21"/>
  <c r="K241" i="21"/>
  <c r="E381" i="28"/>
  <c r="I381" i="28"/>
  <c r="M381" i="28"/>
  <c r="Q381" i="28"/>
  <c r="U381" i="28"/>
  <c r="Y381" i="28"/>
  <c r="B381" i="28"/>
  <c r="G381" i="28"/>
  <c r="L381" i="28"/>
  <c r="R381" i="28"/>
  <c r="W381" i="28"/>
  <c r="D381" i="28"/>
  <c r="J381" i="28"/>
  <c r="O381" i="28"/>
  <c r="T381" i="28"/>
  <c r="K381" i="28"/>
  <c r="V381" i="28"/>
  <c r="C381" i="28"/>
  <c r="N381" i="28"/>
  <c r="X381" i="28"/>
  <c r="F381" i="28"/>
  <c r="P381" i="28"/>
  <c r="H381" i="28"/>
  <c r="S381" i="28"/>
  <c r="E449" i="28"/>
  <c r="I449" i="28"/>
  <c r="M449" i="28"/>
  <c r="Q449" i="28"/>
  <c r="U449" i="28"/>
  <c r="Y449" i="28"/>
  <c r="C449" i="28"/>
  <c r="G449" i="28"/>
  <c r="K449" i="28"/>
  <c r="O449" i="28"/>
  <c r="S449" i="28"/>
  <c r="W449" i="28"/>
  <c r="H449" i="28"/>
  <c r="P449" i="28"/>
  <c r="X449" i="28"/>
  <c r="B449" i="28"/>
  <c r="J449" i="28"/>
  <c r="T449" i="28"/>
  <c r="D449" i="28"/>
  <c r="N449" i="28"/>
  <c r="R449" i="28"/>
  <c r="V449" i="28"/>
  <c r="F449" i="28"/>
  <c r="L449" i="28"/>
  <c r="F347" i="28"/>
  <c r="J347" i="28"/>
  <c r="N347" i="28"/>
  <c r="R347" i="28"/>
  <c r="V347" i="28"/>
  <c r="C347" i="28"/>
  <c r="H347" i="28"/>
  <c r="M347" i="28"/>
  <c r="S347" i="28"/>
  <c r="X347" i="28"/>
  <c r="E347" i="28"/>
  <c r="K347" i="28"/>
  <c r="P347" i="28"/>
  <c r="U347" i="28"/>
  <c r="L347" i="28"/>
  <c r="W347" i="28"/>
  <c r="B347" i="28"/>
  <c r="D347" i="28"/>
  <c r="O347" i="28"/>
  <c r="Y347" i="28"/>
  <c r="G347" i="28"/>
  <c r="Q347" i="28"/>
  <c r="I347" i="28"/>
  <c r="T347" i="28"/>
  <c r="C312" i="28"/>
  <c r="G312" i="28"/>
  <c r="K312" i="28"/>
  <c r="O312" i="28"/>
  <c r="S312" i="28"/>
  <c r="W312" i="28"/>
  <c r="D312" i="28"/>
  <c r="I312" i="28"/>
  <c r="N312" i="28"/>
  <c r="T312" i="28"/>
  <c r="Y312" i="28"/>
  <c r="F312" i="28"/>
  <c r="L312" i="28"/>
  <c r="Q312" i="28"/>
  <c r="V312" i="28"/>
  <c r="B312" i="28"/>
  <c r="M312" i="28"/>
  <c r="X312" i="28"/>
  <c r="E312" i="28"/>
  <c r="H312" i="28"/>
  <c r="R312" i="28"/>
  <c r="J312" i="28"/>
  <c r="U312" i="28"/>
  <c r="P312" i="28"/>
  <c r="F310" i="21"/>
  <c r="J310" i="21"/>
  <c r="N310" i="21"/>
  <c r="R310" i="21"/>
  <c r="V310" i="21"/>
  <c r="D310" i="21"/>
  <c r="H310" i="21"/>
  <c r="L310" i="21"/>
  <c r="P310" i="21"/>
  <c r="T310" i="21"/>
  <c r="X310" i="21"/>
  <c r="I310" i="21"/>
  <c r="Q310" i="21"/>
  <c r="Y310" i="21"/>
  <c r="E310" i="21"/>
  <c r="M310" i="21"/>
  <c r="U310" i="21"/>
  <c r="B310" i="21"/>
  <c r="G310" i="21"/>
  <c r="W310" i="21"/>
  <c r="O310" i="21"/>
  <c r="C310" i="21"/>
  <c r="S310" i="21"/>
  <c r="K310" i="21"/>
  <c r="F412" i="21"/>
  <c r="J412" i="21"/>
  <c r="N412" i="21"/>
  <c r="R412" i="21"/>
  <c r="V412" i="21"/>
  <c r="C412" i="21"/>
  <c r="H412" i="21"/>
  <c r="M412" i="21"/>
  <c r="S412" i="21"/>
  <c r="X412" i="21"/>
  <c r="E412" i="21"/>
  <c r="K412" i="21"/>
  <c r="P412" i="21"/>
  <c r="U412" i="21"/>
  <c r="L412" i="21"/>
  <c r="W412" i="21"/>
  <c r="G412" i="21"/>
  <c r="Q412" i="21"/>
  <c r="I412" i="21"/>
  <c r="T412" i="21"/>
  <c r="D412" i="21"/>
  <c r="B412" i="21"/>
  <c r="Y412" i="21"/>
  <c r="O412" i="21"/>
  <c r="C344" i="21"/>
  <c r="G344" i="21"/>
  <c r="K344" i="21"/>
  <c r="O344" i="21"/>
  <c r="S344" i="21"/>
  <c r="W344" i="21"/>
  <c r="E344" i="21"/>
  <c r="I344" i="21"/>
  <c r="M344" i="21"/>
  <c r="Q344" i="21"/>
  <c r="U344" i="21"/>
  <c r="Y344" i="21"/>
  <c r="F344" i="21"/>
  <c r="N344" i="21"/>
  <c r="V344" i="21"/>
  <c r="B344" i="21"/>
  <c r="J344" i="21"/>
  <c r="R344" i="21"/>
  <c r="D344" i="21"/>
  <c r="T344" i="21"/>
  <c r="L344" i="21"/>
  <c r="P344" i="21"/>
  <c r="X344" i="21"/>
  <c r="H344" i="21"/>
  <c r="A379" i="21"/>
  <c r="A311" i="21"/>
  <c r="A413" i="21"/>
  <c r="A345" i="21"/>
  <c r="A71" i="28"/>
  <c r="A245" i="28"/>
  <c r="A382" i="28"/>
  <c r="A416" i="28"/>
  <c r="A211" i="28"/>
  <c r="A176" i="28"/>
  <c r="A106" i="28"/>
  <c r="A141" i="28"/>
  <c r="A313" i="28"/>
  <c r="A279" i="28"/>
  <c r="A450" i="28"/>
  <c r="A348" i="28"/>
  <c r="A276" i="21"/>
  <c r="A242" i="21"/>
  <c r="A207" i="21"/>
  <c r="A106" i="19"/>
  <c r="A70" i="19"/>
  <c r="A103" i="21"/>
  <c r="A68" i="21"/>
  <c r="A33" i="25"/>
  <c r="A69" i="25"/>
  <c r="A105" i="25"/>
  <c r="A35" i="21"/>
  <c r="A142" i="25"/>
  <c r="A140" i="19"/>
  <c r="A34" i="19"/>
  <c r="A173" i="21"/>
  <c r="A138" i="21"/>
  <c r="E34" i="19" l="1"/>
  <c r="I34" i="19"/>
  <c r="M34" i="19"/>
  <c r="Q34" i="19"/>
  <c r="U34" i="19"/>
  <c r="Y34" i="19"/>
  <c r="C34" i="19"/>
  <c r="K34" i="19"/>
  <c r="S34" i="19"/>
  <c r="B34" i="19"/>
  <c r="H34" i="19"/>
  <c r="P34" i="19"/>
  <c r="X34" i="19"/>
  <c r="F34" i="19"/>
  <c r="J34" i="19"/>
  <c r="N34" i="19"/>
  <c r="R34" i="19"/>
  <c r="V34" i="19"/>
  <c r="G34" i="19"/>
  <c r="O34" i="19"/>
  <c r="W34" i="19"/>
  <c r="D34" i="19"/>
  <c r="L34" i="19"/>
  <c r="T34" i="19"/>
  <c r="C245" i="28"/>
  <c r="G245" i="28"/>
  <c r="K245" i="28"/>
  <c r="O245" i="28"/>
  <c r="S245" i="28"/>
  <c r="W245" i="28"/>
  <c r="D245" i="28"/>
  <c r="H245" i="28"/>
  <c r="L245" i="28"/>
  <c r="P245" i="28"/>
  <c r="T245" i="28"/>
  <c r="X245" i="28"/>
  <c r="I245" i="28"/>
  <c r="Q245" i="28"/>
  <c r="Y245" i="28"/>
  <c r="J245" i="28"/>
  <c r="R245" i="28"/>
  <c r="E245" i="28"/>
  <c r="U245" i="28"/>
  <c r="B245" i="28"/>
  <c r="F245" i="28"/>
  <c r="V245" i="28"/>
  <c r="M245" i="28"/>
  <c r="N245" i="28"/>
  <c r="D140" i="19"/>
  <c r="H140" i="19"/>
  <c r="L140" i="19"/>
  <c r="P140" i="19"/>
  <c r="T140" i="19"/>
  <c r="X140" i="19"/>
  <c r="E140" i="19"/>
  <c r="I140" i="19"/>
  <c r="M140" i="19"/>
  <c r="Q140" i="19"/>
  <c r="U140" i="19"/>
  <c r="Y140" i="19"/>
  <c r="F140" i="19"/>
  <c r="N140" i="19"/>
  <c r="V140" i="19"/>
  <c r="J140" i="19"/>
  <c r="K140" i="19"/>
  <c r="B140" i="19"/>
  <c r="G140" i="19"/>
  <c r="O140" i="19"/>
  <c r="W140" i="19"/>
  <c r="R140" i="19"/>
  <c r="C140" i="19"/>
  <c r="S140" i="19"/>
  <c r="D71" i="28"/>
  <c r="H71" i="28"/>
  <c r="L71" i="28"/>
  <c r="P71" i="28"/>
  <c r="T71" i="28"/>
  <c r="X71" i="28"/>
  <c r="E71" i="28"/>
  <c r="I71" i="28"/>
  <c r="M71" i="28"/>
  <c r="Q71" i="28"/>
  <c r="U71" i="28"/>
  <c r="Y71" i="28"/>
  <c r="B71" i="28"/>
  <c r="F71" i="28"/>
  <c r="N71" i="28"/>
  <c r="V71" i="28"/>
  <c r="G71" i="28"/>
  <c r="O71" i="28"/>
  <c r="W71" i="28"/>
  <c r="R71" i="28"/>
  <c r="C71" i="28"/>
  <c r="S71" i="28"/>
  <c r="J71" i="28"/>
  <c r="K71" i="28"/>
  <c r="E33" i="25"/>
  <c r="I33" i="25"/>
  <c r="M33" i="25"/>
  <c r="Q33" i="25"/>
  <c r="U33" i="25"/>
  <c r="Y33" i="25"/>
  <c r="B33" i="25"/>
  <c r="F33" i="25"/>
  <c r="J33" i="25"/>
  <c r="N33" i="25"/>
  <c r="R33" i="25"/>
  <c r="V33" i="25"/>
  <c r="G33" i="25"/>
  <c r="O33" i="25"/>
  <c r="W33" i="25"/>
  <c r="C33" i="25"/>
  <c r="S33" i="25"/>
  <c r="L33" i="25"/>
  <c r="T33" i="25"/>
  <c r="H33" i="25"/>
  <c r="P33" i="25"/>
  <c r="X33" i="25"/>
  <c r="K33" i="25"/>
  <c r="D33" i="25"/>
  <c r="C141" i="28"/>
  <c r="G141" i="28"/>
  <c r="K141" i="28"/>
  <c r="O141" i="28"/>
  <c r="S141" i="28"/>
  <c r="W141" i="28"/>
  <c r="D141" i="28"/>
  <c r="H141" i="28"/>
  <c r="L141" i="28"/>
  <c r="P141" i="28"/>
  <c r="T141" i="28"/>
  <c r="X141" i="28"/>
  <c r="I141" i="28"/>
  <c r="Q141" i="28"/>
  <c r="Y141" i="28"/>
  <c r="J141" i="28"/>
  <c r="R141" i="28"/>
  <c r="M141" i="28"/>
  <c r="B141" i="28"/>
  <c r="N141" i="28"/>
  <c r="E141" i="28"/>
  <c r="F141" i="28"/>
  <c r="V141" i="28"/>
  <c r="U141" i="28"/>
  <c r="E105" i="25"/>
  <c r="I105" i="25"/>
  <c r="M105" i="25"/>
  <c r="Q105" i="25"/>
  <c r="U105" i="25"/>
  <c r="Y105" i="25"/>
  <c r="B105" i="25"/>
  <c r="F105" i="25"/>
  <c r="J105" i="25"/>
  <c r="N105" i="25"/>
  <c r="R105" i="25"/>
  <c r="V105" i="25"/>
  <c r="G105" i="25"/>
  <c r="O105" i="25"/>
  <c r="W105" i="25"/>
  <c r="K105" i="25"/>
  <c r="D105" i="25"/>
  <c r="T105" i="25"/>
  <c r="H105" i="25"/>
  <c r="P105" i="25"/>
  <c r="X105" i="25"/>
  <c r="C105" i="25"/>
  <c r="S105" i="25"/>
  <c r="L105" i="25"/>
  <c r="C176" i="28"/>
  <c r="G176" i="28"/>
  <c r="K176" i="28"/>
  <c r="O176" i="28"/>
  <c r="S176" i="28"/>
  <c r="W176" i="28"/>
  <c r="B176" i="28"/>
  <c r="D176" i="28"/>
  <c r="H176" i="28"/>
  <c r="L176" i="28"/>
  <c r="P176" i="28"/>
  <c r="T176" i="28"/>
  <c r="X176" i="28"/>
  <c r="E176" i="28"/>
  <c r="M176" i="28"/>
  <c r="U176" i="28"/>
  <c r="F176" i="28"/>
  <c r="N176" i="28"/>
  <c r="V176" i="28"/>
  <c r="I176" i="28"/>
  <c r="Y176" i="28"/>
  <c r="J176" i="28"/>
  <c r="Q176" i="28"/>
  <c r="R176" i="28"/>
  <c r="E70" i="19"/>
  <c r="I70" i="19"/>
  <c r="M70" i="19"/>
  <c r="Q70" i="19"/>
  <c r="U70" i="19"/>
  <c r="Y70" i="19"/>
  <c r="G70" i="19"/>
  <c r="O70" i="19"/>
  <c r="W70" i="19"/>
  <c r="D70" i="19"/>
  <c r="L70" i="19"/>
  <c r="T70" i="19"/>
  <c r="F70" i="19"/>
  <c r="J70" i="19"/>
  <c r="N70" i="19"/>
  <c r="R70" i="19"/>
  <c r="V70" i="19"/>
  <c r="C70" i="19"/>
  <c r="K70" i="19"/>
  <c r="S70" i="19"/>
  <c r="B70" i="19"/>
  <c r="H70" i="19"/>
  <c r="P70" i="19"/>
  <c r="X70" i="19"/>
  <c r="C211" i="28"/>
  <c r="G211" i="28"/>
  <c r="K211" i="28"/>
  <c r="O211" i="28"/>
  <c r="S211" i="28"/>
  <c r="W211" i="28"/>
  <c r="D211" i="28"/>
  <c r="H211" i="28"/>
  <c r="L211" i="28"/>
  <c r="P211" i="28"/>
  <c r="T211" i="28"/>
  <c r="X211" i="28"/>
  <c r="E211" i="28"/>
  <c r="M211" i="28"/>
  <c r="U211" i="28"/>
  <c r="F211" i="28"/>
  <c r="N211" i="28"/>
  <c r="V211" i="28"/>
  <c r="I211" i="28"/>
  <c r="Y211" i="28"/>
  <c r="J211" i="28"/>
  <c r="B211" i="28"/>
  <c r="R211" i="28"/>
  <c r="Q211" i="28"/>
  <c r="D138" i="21"/>
  <c r="H138" i="21"/>
  <c r="L138" i="21"/>
  <c r="P138" i="21"/>
  <c r="T138" i="21"/>
  <c r="X138" i="21"/>
  <c r="E138" i="21"/>
  <c r="I138" i="21"/>
  <c r="M138" i="21"/>
  <c r="Q138" i="21"/>
  <c r="U138" i="21"/>
  <c r="Y138" i="21"/>
  <c r="J138" i="21"/>
  <c r="R138" i="21"/>
  <c r="C138" i="21"/>
  <c r="K138" i="21"/>
  <c r="S138" i="21"/>
  <c r="N138" i="21"/>
  <c r="F138" i="21"/>
  <c r="W138" i="21"/>
  <c r="O138" i="21"/>
  <c r="B138" i="21"/>
  <c r="V138" i="21"/>
  <c r="G138" i="21"/>
  <c r="D142" i="25"/>
  <c r="H142" i="25"/>
  <c r="L142" i="25"/>
  <c r="P142" i="25"/>
  <c r="T142" i="25"/>
  <c r="X142" i="25"/>
  <c r="E142" i="25"/>
  <c r="I142" i="25"/>
  <c r="M142" i="25"/>
  <c r="Q142" i="25"/>
  <c r="U142" i="25"/>
  <c r="Y142" i="25"/>
  <c r="F142" i="25"/>
  <c r="N142" i="25"/>
  <c r="V142" i="25"/>
  <c r="G142" i="25"/>
  <c r="O142" i="25"/>
  <c r="W142" i="25"/>
  <c r="B142" i="25"/>
  <c r="J142" i="25"/>
  <c r="R142" i="25"/>
  <c r="S142" i="25"/>
  <c r="K142" i="25"/>
  <c r="C142" i="25"/>
  <c r="E106" i="19"/>
  <c r="I106" i="19"/>
  <c r="M106" i="19"/>
  <c r="Q106" i="19"/>
  <c r="U106" i="19"/>
  <c r="Y106" i="19"/>
  <c r="G106" i="19"/>
  <c r="O106" i="19"/>
  <c r="W106" i="19"/>
  <c r="B106" i="19"/>
  <c r="H106" i="19"/>
  <c r="P106" i="19"/>
  <c r="F106" i="19"/>
  <c r="J106" i="19"/>
  <c r="N106" i="19"/>
  <c r="R106" i="19"/>
  <c r="V106" i="19"/>
  <c r="C106" i="19"/>
  <c r="K106" i="19"/>
  <c r="S106" i="19"/>
  <c r="D106" i="19"/>
  <c r="L106" i="19"/>
  <c r="T106" i="19"/>
  <c r="X106" i="19"/>
  <c r="C173" i="21"/>
  <c r="G173" i="21"/>
  <c r="K173" i="21"/>
  <c r="O173" i="21"/>
  <c r="S173" i="21"/>
  <c r="W173" i="21"/>
  <c r="D173" i="21"/>
  <c r="H173" i="21"/>
  <c r="L173" i="21"/>
  <c r="P173" i="21"/>
  <c r="T173" i="21"/>
  <c r="X173" i="21"/>
  <c r="I173" i="21"/>
  <c r="Q173" i="21"/>
  <c r="Y173" i="21"/>
  <c r="J173" i="21"/>
  <c r="R173" i="21"/>
  <c r="M173" i="21"/>
  <c r="F173" i="21"/>
  <c r="N173" i="21"/>
  <c r="E173" i="21"/>
  <c r="U173" i="21"/>
  <c r="B173" i="21"/>
  <c r="V173" i="21"/>
  <c r="E35" i="21"/>
  <c r="I35" i="21"/>
  <c r="M35" i="21"/>
  <c r="Q35" i="21"/>
  <c r="U35" i="21"/>
  <c r="Y35" i="21"/>
  <c r="B35" i="21"/>
  <c r="F35" i="21"/>
  <c r="J35" i="21"/>
  <c r="N35" i="21"/>
  <c r="R35" i="21"/>
  <c r="V35" i="21"/>
  <c r="C35" i="21"/>
  <c r="K35" i="21"/>
  <c r="S35" i="21"/>
  <c r="D35" i="21"/>
  <c r="L35" i="21"/>
  <c r="T35" i="21"/>
  <c r="G35" i="21"/>
  <c r="W35" i="21"/>
  <c r="H35" i="21"/>
  <c r="X35" i="21"/>
  <c r="O35" i="21"/>
  <c r="P35" i="21"/>
  <c r="F68" i="21"/>
  <c r="J68" i="21"/>
  <c r="N68" i="21"/>
  <c r="R68" i="21"/>
  <c r="V68" i="21"/>
  <c r="C68" i="21"/>
  <c r="G68" i="21"/>
  <c r="K68" i="21"/>
  <c r="O68" i="21"/>
  <c r="S68" i="21"/>
  <c r="W68" i="21"/>
  <c r="B68" i="21"/>
  <c r="H68" i="21"/>
  <c r="P68" i="21"/>
  <c r="X68" i="21"/>
  <c r="I68" i="21"/>
  <c r="Q68" i="21"/>
  <c r="Y68" i="21"/>
  <c r="D68" i="21"/>
  <c r="T68" i="21"/>
  <c r="E68" i="21"/>
  <c r="U68" i="21"/>
  <c r="L68" i="21"/>
  <c r="M68" i="21"/>
  <c r="F207" i="21"/>
  <c r="J207" i="21"/>
  <c r="N207" i="21"/>
  <c r="R207" i="21"/>
  <c r="V207" i="21"/>
  <c r="C207" i="21"/>
  <c r="G207" i="21"/>
  <c r="K207" i="21"/>
  <c r="O207" i="21"/>
  <c r="S207" i="21"/>
  <c r="W207" i="21"/>
  <c r="B207" i="21"/>
  <c r="H207" i="21"/>
  <c r="P207" i="21"/>
  <c r="X207" i="21"/>
  <c r="I207" i="21"/>
  <c r="Q207" i="21"/>
  <c r="Y207" i="21"/>
  <c r="L207" i="21"/>
  <c r="T207" i="21"/>
  <c r="U207" i="21"/>
  <c r="M207" i="21"/>
  <c r="D207" i="21"/>
  <c r="E207" i="21"/>
  <c r="C106" i="28"/>
  <c r="G106" i="28"/>
  <c r="K106" i="28"/>
  <c r="O106" i="28"/>
  <c r="S106" i="28"/>
  <c r="W106" i="28"/>
  <c r="B106" i="28"/>
  <c r="D106" i="28"/>
  <c r="H106" i="28"/>
  <c r="L106" i="28"/>
  <c r="P106" i="28"/>
  <c r="T106" i="28"/>
  <c r="X106" i="28"/>
  <c r="E106" i="28"/>
  <c r="M106" i="28"/>
  <c r="U106" i="28"/>
  <c r="F106" i="28"/>
  <c r="N106" i="28"/>
  <c r="V106" i="28"/>
  <c r="Q106" i="28"/>
  <c r="R106" i="28"/>
  <c r="I106" i="28"/>
  <c r="J106" i="28"/>
  <c r="Y106" i="28"/>
  <c r="E103" i="21"/>
  <c r="I103" i="21"/>
  <c r="M103" i="21"/>
  <c r="Q103" i="21"/>
  <c r="U103" i="21"/>
  <c r="Y103" i="21"/>
  <c r="B103" i="21"/>
  <c r="F103" i="21"/>
  <c r="J103" i="21"/>
  <c r="N103" i="21"/>
  <c r="R103" i="21"/>
  <c r="V103" i="21"/>
  <c r="C103" i="21"/>
  <c r="K103" i="21"/>
  <c r="S103" i="21"/>
  <c r="D103" i="21"/>
  <c r="L103" i="21"/>
  <c r="T103" i="21"/>
  <c r="O103" i="21"/>
  <c r="G103" i="21"/>
  <c r="H103" i="21"/>
  <c r="P103" i="21"/>
  <c r="W103" i="21"/>
  <c r="X103" i="21"/>
  <c r="E69" i="25"/>
  <c r="I69" i="25"/>
  <c r="M69" i="25"/>
  <c r="Q69" i="25"/>
  <c r="U69" i="25"/>
  <c r="Y69" i="25"/>
  <c r="B69" i="25"/>
  <c r="F69" i="25"/>
  <c r="J69" i="25"/>
  <c r="N69" i="25"/>
  <c r="R69" i="25"/>
  <c r="V69" i="25"/>
  <c r="G69" i="25"/>
  <c r="O69" i="25"/>
  <c r="W69" i="25"/>
  <c r="C69" i="25"/>
  <c r="S69" i="25"/>
  <c r="L69" i="25"/>
  <c r="H69" i="25"/>
  <c r="P69" i="25"/>
  <c r="X69" i="25"/>
  <c r="K69" i="25"/>
  <c r="D69" i="25"/>
  <c r="T69" i="25"/>
  <c r="C242" i="21"/>
  <c r="G242" i="21"/>
  <c r="K242" i="21"/>
  <c r="O242" i="21"/>
  <c r="S242" i="21"/>
  <c r="W242" i="21"/>
  <c r="B242" i="21"/>
  <c r="E242" i="21"/>
  <c r="I242" i="21"/>
  <c r="M242" i="21"/>
  <c r="Q242" i="21"/>
  <c r="U242" i="21"/>
  <c r="Y242" i="21"/>
  <c r="J242" i="21"/>
  <c r="R242" i="21"/>
  <c r="F242" i="21"/>
  <c r="N242" i="21"/>
  <c r="V242" i="21"/>
  <c r="H242" i="21"/>
  <c r="X242" i="21"/>
  <c r="D242" i="21"/>
  <c r="P242" i="21"/>
  <c r="L242" i="21"/>
  <c r="T242" i="21"/>
  <c r="E279" i="28"/>
  <c r="I279" i="28"/>
  <c r="M279" i="28"/>
  <c r="Q279" i="28"/>
  <c r="U279" i="28"/>
  <c r="Y279" i="28"/>
  <c r="B279" i="28"/>
  <c r="C279" i="28"/>
  <c r="H279" i="28"/>
  <c r="N279" i="28"/>
  <c r="S279" i="28"/>
  <c r="X279" i="28"/>
  <c r="F279" i="28"/>
  <c r="K279" i="28"/>
  <c r="P279" i="28"/>
  <c r="V279" i="28"/>
  <c r="L279" i="28"/>
  <c r="W279" i="28"/>
  <c r="O279" i="28"/>
  <c r="G279" i="28"/>
  <c r="R279" i="28"/>
  <c r="J279" i="28"/>
  <c r="T279" i="28"/>
  <c r="D279" i="28"/>
  <c r="D345" i="21"/>
  <c r="H345" i="21"/>
  <c r="L345" i="21"/>
  <c r="P345" i="21"/>
  <c r="T345" i="21"/>
  <c r="X345" i="21"/>
  <c r="F345" i="21"/>
  <c r="J345" i="21"/>
  <c r="N345" i="21"/>
  <c r="R345" i="21"/>
  <c r="V345" i="21"/>
  <c r="G345" i="21"/>
  <c r="O345" i="21"/>
  <c r="W345" i="21"/>
  <c r="C345" i="21"/>
  <c r="K345" i="21"/>
  <c r="S345" i="21"/>
  <c r="M345" i="21"/>
  <c r="E345" i="21"/>
  <c r="U345" i="21"/>
  <c r="Y345" i="21"/>
  <c r="B345" i="21"/>
  <c r="I345" i="21"/>
  <c r="Q345" i="21"/>
  <c r="C348" i="28"/>
  <c r="G348" i="28"/>
  <c r="K348" i="28"/>
  <c r="O348" i="28"/>
  <c r="S348" i="28"/>
  <c r="W348" i="28"/>
  <c r="F348" i="28"/>
  <c r="L348" i="28"/>
  <c r="Q348" i="28"/>
  <c r="V348" i="28"/>
  <c r="B348" i="28"/>
  <c r="D348" i="28"/>
  <c r="I348" i="28"/>
  <c r="N348" i="28"/>
  <c r="T348" i="28"/>
  <c r="Y348" i="28"/>
  <c r="J348" i="28"/>
  <c r="U348" i="28"/>
  <c r="M348" i="28"/>
  <c r="X348" i="28"/>
  <c r="E348" i="28"/>
  <c r="P348" i="28"/>
  <c r="H348" i="28"/>
  <c r="R348" i="28"/>
  <c r="E416" i="28"/>
  <c r="I416" i="28"/>
  <c r="M416" i="28"/>
  <c r="Q416" i="28"/>
  <c r="U416" i="28"/>
  <c r="Y416" i="28"/>
  <c r="B416" i="28"/>
  <c r="D416" i="28"/>
  <c r="J416" i="28"/>
  <c r="O416" i="28"/>
  <c r="T416" i="28"/>
  <c r="G416" i="28"/>
  <c r="L416" i="28"/>
  <c r="R416" i="28"/>
  <c r="W416" i="28"/>
  <c r="H416" i="28"/>
  <c r="S416" i="28"/>
  <c r="K416" i="28"/>
  <c r="V416" i="28"/>
  <c r="C416" i="28"/>
  <c r="N416" i="28"/>
  <c r="X416" i="28"/>
  <c r="F416" i="28"/>
  <c r="P416" i="28"/>
  <c r="F450" i="28"/>
  <c r="J450" i="28"/>
  <c r="N450" i="28"/>
  <c r="R450" i="28"/>
  <c r="V450" i="28"/>
  <c r="D450" i="28"/>
  <c r="H450" i="28"/>
  <c r="L450" i="28"/>
  <c r="P450" i="28"/>
  <c r="T450" i="28"/>
  <c r="X450" i="28"/>
  <c r="I450" i="28"/>
  <c r="Q450" i="28"/>
  <c r="Y450" i="28"/>
  <c r="G450" i="28"/>
  <c r="S450" i="28"/>
  <c r="C450" i="28"/>
  <c r="M450" i="28"/>
  <c r="W450" i="28"/>
  <c r="O450" i="28"/>
  <c r="B450" i="28"/>
  <c r="U450" i="28"/>
  <c r="E450" i="28"/>
  <c r="K450" i="28"/>
  <c r="F382" i="28"/>
  <c r="J382" i="28"/>
  <c r="N382" i="28"/>
  <c r="R382" i="28"/>
  <c r="V382" i="28"/>
  <c r="E382" i="28"/>
  <c r="K382" i="28"/>
  <c r="P382" i="28"/>
  <c r="U382" i="28"/>
  <c r="C382" i="28"/>
  <c r="H382" i="28"/>
  <c r="M382" i="28"/>
  <c r="S382" i="28"/>
  <c r="X382" i="28"/>
  <c r="I382" i="28"/>
  <c r="T382" i="28"/>
  <c r="L382" i="28"/>
  <c r="W382" i="28"/>
  <c r="B382" i="28"/>
  <c r="D382" i="28"/>
  <c r="O382" i="28"/>
  <c r="Y382" i="28"/>
  <c r="G382" i="28"/>
  <c r="Q382" i="28"/>
  <c r="C413" i="21"/>
  <c r="G413" i="21"/>
  <c r="K413" i="21"/>
  <c r="O413" i="21"/>
  <c r="S413" i="21"/>
  <c r="W413" i="21"/>
  <c r="F413" i="21"/>
  <c r="L413" i="21"/>
  <c r="Q413" i="21"/>
  <c r="V413" i="21"/>
  <c r="D413" i="21"/>
  <c r="I413" i="21"/>
  <c r="N413" i="21"/>
  <c r="T413" i="21"/>
  <c r="Y413" i="21"/>
  <c r="J413" i="21"/>
  <c r="U413" i="21"/>
  <c r="E413" i="21"/>
  <c r="P413" i="21"/>
  <c r="B413" i="21"/>
  <c r="H413" i="21"/>
  <c r="R413" i="21"/>
  <c r="X413" i="21"/>
  <c r="M413" i="21"/>
  <c r="C311" i="21"/>
  <c r="G311" i="21"/>
  <c r="K311" i="21"/>
  <c r="O311" i="21"/>
  <c r="S311" i="21"/>
  <c r="W311" i="21"/>
  <c r="B311" i="21"/>
  <c r="E311" i="21"/>
  <c r="I311" i="21"/>
  <c r="M311" i="21"/>
  <c r="Q311" i="21"/>
  <c r="U311" i="21"/>
  <c r="Y311" i="21"/>
  <c r="J311" i="21"/>
  <c r="R311" i="21"/>
  <c r="F311" i="21"/>
  <c r="N311" i="21"/>
  <c r="V311" i="21"/>
  <c r="P311" i="21"/>
  <c r="H311" i="21"/>
  <c r="X311" i="21"/>
  <c r="L311" i="21"/>
  <c r="T311" i="21"/>
  <c r="D311" i="21"/>
  <c r="F276" i="21"/>
  <c r="J276" i="21"/>
  <c r="N276" i="21"/>
  <c r="R276" i="21"/>
  <c r="V276" i="21"/>
  <c r="E276" i="21"/>
  <c r="K276" i="21"/>
  <c r="P276" i="21"/>
  <c r="U276" i="21"/>
  <c r="C276" i="21"/>
  <c r="H276" i="21"/>
  <c r="M276" i="21"/>
  <c r="S276" i="21"/>
  <c r="X276" i="21"/>
  <c r="D276" i="21"/>
  <c r="O276" i="21"/>
  <c r="Y276" i="21"/>
  <c r="B276" i="21"/>
  <c r="I276" i="21"/>
  <c r="T276" i="21"/>
  <c r="L276" i="21"/>
  <c r="W276" i="21"/>
  <c r="G276" i="21"/>
  <c r="Q276" i="21"/>
  <c r="D313" i="28"/>
  <c r="H313" i="28"/>
  <c r="L313" i="28"/>
  <c r="P313" i="28"/>
  <c r="T313" i="28"/>
  <c r="X313" i="28"/>
  <c r="G313" i="28"/>
  <c r="M313" i="28"/>
  <c r="R313" i="28"/>
  <c r="W313" i="28"/>
  <c r="E313" i="28"/>
  <c r="J313" i="28"/>
  <c r="O313" i="28"/>
  <c r="U313" i="28"/>
  <c r="K313" i="28"/>
  <c r="V313" i="28"/>
  <c r="B313" i="28"/>
  <c r="C313" i="28"/>
  <c r="N313" i="28"/>
  <c r="Y313" i="28"/>
  <c r="F313" i="28"/>
  <c r="Q313" i="28"/>
  <c r="I313" i="28"/>
  <c r="S313" i="28"/>
  <c r="C379" i="21"/>
  <c r="G379" i="21"/>
  <c r="K379" i="21"/>
  <c r="O379" i="21"/>
  <c r="S379" i="21"/>
  <c r="W379" i="21"/>
  <c r="E379" i="21"/>
  <c r="I379" i="21"/>
  <c r="M379" i="21"/>
  <c r="Q379" i="21"/>
  <c r="U379" i="21"/>
  <c r="Y379" i="21"/>
  <c r="F379" i="21"/>
  <c r="N379" i="21"/>
  <c r="V379" i="21"/>
  <c r="J379" i="21"/>
  <c r="R379" i="21"/>
  <c r="D379" i="21"/>
  <c r="T379" i="21"/>
  <c r="B379" i="21"/>
  <c r="L379" i="21"/>
  <c r="P379" i="21"/>
  <c r="H379" i="21"/>
  <c r="X379" i="21"/>
  <c r="A346" i="21"/>
  <c r="A414" i="21"/>
  <c r="A312" i="21"/>
  <c r="A380" i="21"/>
  <c r="A177" i="28"/>
  <c r="A246" i="28"/>
  <c r="A314" i="28"/>
  <c r="A142" i="28"/>
  <c r="A107" i="28"/>
  <c r="A212" i="28"/>
  <c r="A417" i="28"/>
  <c r="A349" i="28"/>
  <c r="A451" i="28"/>
  <c r="A280" i="28"/>
  <c r="A383" i="28"/>
  <c r="A72" i="28"/>
  <c r="A243" i="21"/>
  <c r="A277" i="21"/>
  <c r="A208" i="21"/>
  <c r="A107" i="19"/>
  <c r="A71" i="19"/>
  <c r="A141" i="19"/>
  <c r="A69" i="21"/>
  <c r="A174" i="21"/>
  <c r="A35" i="19"/>
  <c r="A36" i="21"/>
  <c r="A106" i="25"/>
  <c r="A34" i="25"/>
  <c r="A139" i="21"/>
  <c r="A143" i="25"/>
  <c r="A70" i="25"/>
  <c r="A104" i="21"/>
  <c r="F35" i="19" l="1"/>
  <c r="J35" i="19"/>
  <c r="N35" i="19"/>
  <c r="R35" i="19"/>
  <c r="V35" i="19"/>
  <c r="D35" i="19"/>
  <c r="L35" i="19"/>
  <c r="T35" i="19"/>
  <c r="I35" i="19"/>
  <c r="Q35" i="19"/>
  <c r="U35" i="19"/>
  <c r="B35" i="19"/>
  <c r="C35" i="19"/>
  <c r="G35" i="19"/>
  <c r="K35" i="19"/>
  <c r="O35" i="19"/>
  <c r="S35" i="19"/>
  <c r="W35" i="19"/>
  <c r="H35" i="19"/>
  <c r="P35" i="19"/>
  <c r="X35" i="19"/>
  <c r="E35" i="19"/>
  <c r="M35" i="19"/>
  <c r="Y35" i="19"/>
  <c r="D174" i="21"/>
  <c r="H174" i="21"/>
  <c r="L174" i="21"/>
  <c r="P174" i="21"/>
  <c r="T174" i="21"/>
  <c r="X174" i="21"/>
  <c r="E174" i="21"/>
  <c r="I174" i="21"/>
  <c r="M174" i="21"/>
  <c r="Q174" i="21"/>
  <c r="U174" i="21"/>
  <c r="Y174" i="21"/>
  <c r="J174" i="21"/>
  <c r="R174" i="21"/>
  <c r="C174" i="21"/>
  <c r="K174" i="21"/>
  <c r="S174" i="21"/>
  <c r="F174" i="21"/>
  <c r="V174" i="21"/>
  <c r="N174" i="21"/>
  <c r="B174" i="21"/>
  <c r="G174" i="21"/>
  <c r="W174" i="21"/>
  <c r="O174" i="21"/>
  <c r="E143" i="25"/>
  <c r="I143" i="25"/>
  <c r="M143" i="25"/>
  <c r="Q143" i="25"/>
  <c r="U143" i="25"/>
  <c r="Y143" i="25"/>
  <c r="B143" i="25"/>
  <c r="F143" i="25"/>
  <c r="J143" i="25"/>
  <c r="N143" i="25"/>
  <c r="R143" i="25"/>
  <c r="V143" i="25"/>
  <c r="G143" i="25"/>
  <c r="O143" i="25"/>
  <c r="W143" i="25"/>
  <c r="H143" i="25"/>
  <c r="P143" i="25"/>
  <c r="X143" i="25"/>
  <c r="C143" i="25"/>
  <c r="S143" i="25"/>
  <c r="D143" i="25"/>
  <c r="T143" i="25"/>
  <c r="K143" i="25"/>
  <c r="L143" i="25"/>
  <c r="E141" i="19"/>
  <c r="I141" i="19"/>
  <c r="M141" i="19"/>
  <c r="Q141" i="19"/>
  <c r="U141" i="19"/>
  <c r="Y141" i="19"/>
  <c r="B141" i="19"/>
  <c r="F141" i="19"/>
  <c r="J141" i="19"/>
  <c r="N141" i="19"/>
  <c r="R141" i="19"/>
  <c r="V141" i="19"/>
  <c r="G141" i="19"/>
  <c r="O141" i="19"/>
  <c r="W141" i="19"/>
  <c r="C141" i="19"/>
  <c r="S141" i="19"/>
  <c r="D141" i="19"/>
  <c r="T141" i="19"/>
  <c r="H141" i="19"/>
  <c r="P141" i="19"/>
  <c r="X141" i="19"/>
  <c r="K141" i="19"/>
  <c r="L141" i="19"/>
  <c r="D212" i="28"/>
  <c r="H212" i="28"/>
  <c r="L212" i="28"/>
  <c r="P212" i="28"/>
  <c r="T212" i="28"/>
  <c r="X212" i="28"/>
  <c r="E212" i="28"/>
  <c r="I212" i="28"/>
  <c r="M212" i="28"/>
  <c r="Q212" i="28"/>
  <c r="U212" i="28"/>
  <c r="Y212" i="28"/>
  <c r="F212" i="28"/>
  <c r="N212" i="28"/>
  <c r="V212" i="28"/>
  <c r="G212" i="28"/>
  <c r="O212" i="28"/>
  <c r="W212" i="28"/>
  <c r="R212" i="28"/>
  <c r="C212" i="28"/>
  <c r="S212" i="28"/>
  <c r="J212" i="28"/>
  <c r="K212" i="28"/>
  <c r="B212" i="28"/>
  <c r="E139" i="21"/>
  <c r="I139" i="21"/>
  <c r="M139" i="21"/>
  <c r="Q139" i="21"/>
  <c r="U139" i="21"/>
  <c r="Y139" i="21"/>
  <c r="B139" i="21"/>
  <c r="F139" i="21"/>
  <c r="J139" i="21"/>
  <c r="N139" i="21"/>
  <c r="R139" i="21"/>
  <c r="V139" i="21"/>
  <c r="C139" i="21"/>
  <c r="K139" i="21"/>
  <c r="S139" i="21"/>
  <c r="D139" i="21"/>
  <c r="L139" i="21"/>
  <c r="T139" i="21"/>
  <c r="G139" i="21"/>
  <c r="W139" i="21"/>
  <c r="O139" i="21"/>
  <c r="H139" i="21"/>
  <c r="X139" i="21"/>
  <c r="P139" i="21"/>
  <c r="F71" i="19"/>
  <c r="J71" i="19"/>
  <c r="N71" i="19"/>
  <c r="R71" i="19"/>
  <c r="V71" i="19"/>
  <c r="H71" i="19"/>
  <c r="P71" i="19"/>
  <c r="X71" i="19"/>
  <c r="E71" i="19"/>
  <c r="M71" i="19"/>
  <c r="U71" i="19"/>
  <c r="B71" i="19"/>
  <c r="C71" i="19"/>
  <c r="G71" i="19"/>
  <c r="K71" i="19"/>
  <c r="O71" i="19"/>
  <c r="S71" i="19"/>
  <c r="W71" i="19"/>
  <c r="D71" i="19"/>
  <c r="L71" i="19"/>
  <c r="T71" i="19"/>
  <c r="I71" i="19"/>
  <c r="Q71" i="19"/>
  <c r="Y71" i="19"/>
  <c r="D107" i="28"/>
  <c r="H107" i="28"/>
  <c r="L107" i="28"/>
  <c r="P107" i="28"/>
  <c r="T107" i="28"/>
  <c r="X107" i="28"/>
  <c r="E107" i="28"/>
  <c r="I107" i="28"/>
  <c r="M107" i="28"/>
  <c r="Q107" i="28"/>
  <c r="U107" i="28"/>
  <c r="Y107" i="28"/>
  <c r="B107" i="28"/>
  <c r="F107" i="28"/>
  <c r="N107" i="28"/>
  <c r="V107" i="28"/>
  <c r="G107" i="28"/>
  <c r="O107" i="28"/>
  <c r="W107" i="28"/>
  <c r="J107" i="28"/>
  <c r="K107" i="28"/>
  <c r="R107" i="28"/>
  <c r="S107" i="28"/>
  <c r="C107" i="28"/>
  <c r="D177" i="28"/>
  <c r="H177" i="28"/>
  <c r="L177" i="28"/>
  <c r="P177" i="28"/>
  <c r="T177" i="28"/>
  <c r="X177" i="28"/>
  <c r="E177" i="28"/>
  <c r="I177" i="28"/>
  <c r="M177" i="28"/>
  <c r="Q177" i="28"/>
  <c r="U177" i="28"/>
  <c r="Y177" i="28"/>
  <c r="B177" i="28"/>
  <c r="F177" i="28"/>
  <c r="N177" i="28"/>
  <c r="V177" i="28"/>
  <c r="G177" i="28"/>
  <c r="O177" i="28"/>
  <c r="W177" i="28"/>
  <c r="R177" i="28"/>
  <c r="C177" i="28"/>
  <c r="S177" i="28"/>
  <c r="J177" i="28"/>
  <c r="K177" i="28"/>
  <c r="F104" i="21"/>
  <c r="J104" i="21"/>
  <c r="N104" i="21"/>
  <c r="R104" i="21"/>
  <c r="V104" i="21"/>
  <c r="C104" i="21"/>
  <c r="G104" i="21"/>
  <c r="K104" i="21"/>
  <c r="O104" i="21"/>
  <c r="S104" i="21"/>
  <c r="W104" i="21"/>
  <c r="B104" i="21"/>
  <c r="D104" i="21"/>
  <c r="L104" i="21"/>
  <c r="T104" i="21"/>
  <c r="E104" i="21"/>
  <c r="M104" i="21"/>
  <c r="U104" i="21"/>
  <c r="H104" i="21"/>
  <c r="X104" i="21"/>
  <c r="P104" i="21"/>
  <c r="Q104" i="21"/>
  <c r="I104" i="21"/>
  <c r="Y104" i="21"/>
  <c r="F34" i="25"/>
  <c r="J34" i="25"/>
  <c r="N34" i="25"/>
  <c r="R34" i="25"/>
  <c r="V34" i="25"/>
  <c r="C34" i="25"/>
  <c r="G34" i="25"/>
  <c r="K34" i="25"/>
  <c r="O34" i="25"/>
  <c r="S34" i="25"/>
  <c r="W34" i="25"/>
  <c r="B34" i="25"/>
  <c r="H34" i="25"/>
  <c r="P34" i="25"/>
  <c r="X34" i="25"/>
  <c r="L34" i="25"/>
  <c r="M34" i="25"/>
  <c r="I34" i="25"/>
  <c r="Q34" i="25"/>
  <c r="Y34" i="25"/>
  <c r="D34" i="25"/>
  <c r="T34" i="25"/>
  <c r="E34" i="25"/>
  <c r="U34" i="25"/>
  <c r="F107" i="19"/>
  <c r="J107" i="19"/>
  <c r="N107" i="19"/>
  <c r="R107" i="19"/>
  <c r="V107" i="19"/>
  <c r="H107" i="19"/>
  <c r="P107" i="19"/>
  <c r="X107" i="19"/>
  <c r="E107" i="19"/>
  <c r="M107" i="19"/>
  <c r="U107" i="19"/>
  <c r="B107" i="19"/>
  <c r="C107" i="19"/>
  <c r="G107" i="19"/>
  <c r="K107" i="19"/>
  <c r="O107" i="19"/>
  <c r="S107" i="19"/>
  <c r="W107" i="19"/>
  <c r="D107" i="19"/>
  <c r="L107" i="19"/>
  <c r="T107" i="19"/>
  <c r="I107" i="19"/>
  <c r="Q107" i="19"/>
  <c r="Y107" i="19"/>
  <c r="E72" i="28"/>
  <c r="I72" i="28"/>
  <c r="M72" i="28"/>
  <c r="Q72" i="28"/>
  <c r="U72" i="28"/>
  <c r="Y72" i="28"/>
  <c r="F72" i="28"/>
  <c r="J72" i="28"/>
  <c r="N72" i="28"/>
  <c r="R72" i="28"/>
  <c r="V72" i="28"/>
  <c r="G72" i="28"/>
  <c r="O72" i="28"/>
  <c r="W72" i="28"/>
  <c r="H72" i="28"/>
  <c r="P72" i="28"/>
  <c r="X72" i="28"/>
  <c r="K72" i="28"/>
  <c r="B72" i="28"/>
  <c r="L72" i="28"/>
  <c r="S72" i="28"/>
  <c r="T72" i="28"/>
  <c r="C72" i="28"/>
  <c r="D72" i="28"/>
  <c r="D142" i="28"/>
  <c r="H142" i="28"/>
  <c r="L142" i="28"/>
  <c r="P142" i="28"/>
  <c r="T142" i="28"/>
  <c r="X142" i="28"/>
  <c r="E142" i="28"/>
  <c r="I142" i="28"/>
  <c r="M142" i="28"/>
  <c r="Q142" i="28"/>
  <c r="U142" i="28"/>
  <c r="Y142" i="28"/>
  <c r="J142" i="28"/>
  <c r="R142" i="28"/>
  <c r="C142" i="28"/>
  <c r="K142" i="28"/>
  <c r="S142" i="28"/>
  <c r="F142" i="28"/>
  <c r="V142" i="28"/>
  <c r="G142" i="28"/>
  <c r="W142" i="28"/>
  <c r="B142" i="28"/>
  <c r="N142" i="28"/>
  <c r="O142" i="28"/>
  <c r="F70" i="25"/>
  <c r="J70" i="25"/>
  <c r="N70" i="25"/>
  <c r="R70" i="25"/>
  <c r="V70" i="25"/>
  <c r="C70" i="25"/>
  <c r="G70" i="25"/>
  <c r="K70" i="25"/>
  <c r="O70" i="25"/>
  <c r="S70" i="25"/>
  <c r="W70" i="25"/>
  <c r="B70" i="25"/>
  <c r="H70" i="25"/>
  <c r="P70" i="25"/>
  <c r="X70" i="25"/>
  <c r="L70" i="25"/>
  <c r="E70" i="25"/>
  <c r="U70" i="25"/>
  <c r="I70" i="25"/>
  <c r="Q70" i="25"/>
  <c r="Y70" i="25"/>
  <c r="D70" i="25"/>
  <c r="T70" i="25"/>
  <c r="M70" i="25"/>
  <c r="F106" i="25"/>
  <c r="J106" i="25"/>
  <c r="N106" i="25"/>
  <c r="R106" i="25"/>
  <c r="V106" i="25"/>
  <c r="C106" i="25"/>
  <c r="G106" i="25"/>
  <c r="K106" i="25"/>
  <c r="O106" i="25"/>
  <c r="S106" i="25"/>
  <c r="W106" i="25"/>
  <c r="B106" i="25"/>
  <c r="H106" i="25"/>
  <c r="P106" i="25"/>
  <c r="X106" i="25"/>
  <c r="D106" i="25"/>
  <c r="E106" i="25"/>
  <c r="U106" i="25"/>
  <c r="I106" i="25"/>
  <c r="Q106" i="25"/>
  <c r="Y106" i="25"/>
  <c r="L106" i="25"/>
  <c r="T106" i="25"/>
  <c r="M106" i="25"/>
  <c r="C69" i="21"/>
  <c r="G69" i="21"/>
  <c r="K69" i="21"/>
  <c r="O69" i="21"/>
  <c r="S69" i="21"/>
  <c r="W69" i="21"/>
  <c r="D69" i="21"/>
  <c r="H69" i="21"/>
  <c r="L69" i="21"/>
  <c r="P69" i="21"/>
  <c r="T69" i="21"/>
  <c r="X69" i="21"/>
  <c r="I69" i="21"/>
  <c r="Q69" i="21"/>
  <c r="Y69" i="21"/>
  <c r="J69" i="21"/>
  <c r="R69" i="21"/>
  <c r="M69" i="21"/>
  <c r="B69" i="21"/>
  <c r="N69" i="21"/>
  <c r="E69" i="21"/>
  <c r="U69" i="21"/>
  <c r="F69" i="21"/>
  <c r="V69" i="21"/>
  <c r="C208" i="21"/>
  <c r="G208" i="21"/>
  <c r="K208" i="21"/>
  <c r="O208" i="21"/>
  <c r="S208" i="21"/>
  <c r="W208" i="21"/>
  <c r="D208" i="21"/>
  <c r="H208" i="21"/>
  <c r="L208" i="21"/>
  <c r="P208" i="21"/>
  <c r="T208" i="21"/>
  <c r="X208" i="21"/>
  <c r="I208" i="21"/>
  <c r="Q208" i="21"/>
  <c r="Y208" i="21"/>
  <c r="J208" i="21"/>
  <c r="R208" i="21"/>
  <c r="E208" i="21"/>
  <c r="U208" i="21"/>
  <c r="B208" i="21"/>
  <c r="F208" i="21"/>
  <c r="V208" i="21"/>
  <c r="M208" i="21"/>
  <c r="N208" i="21"/>
  <c r="F36" i="21"/>
  <c r="J36" i="21"/>
  <c r="N36" i="21"/>
  <c r="R36" i="21"/>
  <c r="V36" i="21"/>
  <c r="C36" i="21"/>
  <c r="G36" i="21"/>
  <c r="K36" i="21"/>
  <c r="O36" i="21"/>
  <c r="S36" i="21"/>
  <c r="W36" i="21"/>
  <c r="B36" i="21"/>
  <c r="D36" i="21"/>
  <c r="L36" i="21"/>
  <c r="T36" i="21"/>
  <c r="E36" i="21"/>
  <c r="M36" i="21"/>
  <c r="U36" i="21"/>
  <c r="P36" i="21"/>
  <c r="Q36" i="21"/>
  <c r="H36" i="21"/>
  <c r="X36" i="21"/>
  <c r="I36" i="21"/>
  <c r="Y36" i="21"/>
  <c r="D246" i="28"/>
  <c r="H246" i="28"/>
  <c r="L246" i="28"/>
  <c r="P246" i="28"/>
  <c r="T246" i="28"/>
  <c r="X246" i="28"/>
  <c r="E246" i="28"/>
  <c r="I246" i="28"/>
  <c r="M246" i="28"/>
  <c r="Q246" i="28"/>
  <c r="U246" i="28"/>
  <c r="Y246" i="28"/>
  <c r="J246" i="28"/>
  <c r="R246" i="28"/>
  <c r="C246" i="28"/>
  <c r="K246" i="28"/>
  <c r="S246" i="28"/>
  <c r="N246" i="28"/>
  <c r="O246" i="28"/>
  <c r="B246" i="28"/>
  <c r="F246" i="28"/>
  <c r="G246" i="28"/>
  <c r="V246" i="28"/>
  <c r="W246" i="28"/>
  <c r="D243" i="21"/>
  <c r="H243" i="21"/>
  <c r="L243" i="21"/>
  <c r="P243" i="21"/>
  <c r="T243" i="21"/>
  <c r="X243" i="21"/>
  <c r="F243" i="21"/>
  <c r="J243" i="21"/>
  <c r="N243" i="21"/>
  <c r="R243" i="21"/>
  <c r="V243" i="21"/>
  <c r="C243" i="21"/>
  <c r="K243" i="21"/>
  <c r="S243" i="21"/>
  <c r="G243" i="21"/>
  <c r="O243" i="21"/>
  <c r="W243" i="21"/>
  <c r="Q243" i="21"/>
  <c r="E243" i="21"/>
  <c r="Y243" i="21"/>
  <c r="M243" i="21"/>
  <c r="U243" i="21"/>
  <c r="B243" i="21"/>
  <c r="I243" i="21"/>
  <c r="C451" i="28"/>
  <c r="G451" i="28"/>
  <c r="K451" i="28"/>
  <c r="O451" i="28"/>
  <c r="S451" i="28"/>
  <c r="W451" i="28"/>
  <c r="E451" i="28"/>
  <c r="I451" i="28"/>
  <c r="M451" i="28"/>
  <c r="Q451" i="28"/>
  <c r="U451" i="28"/>
  <c r="Y451" i="28"/>
  <c r="B451" i="28"/>
  <c r="J451" i="28"/>
  <c r="R451" i="28"/>
  <c r="F451" i="28"/>
  <c r="P451" i="28"/>
  <c r="L451" i="28"/>
  <c r="V451" i="28"/>
  <c r="N451" i="28"/>
  <c r="T451" i="28"/>
  <c r="D451" i="28"/>
  <c r="X451" i="28"/>
  <c r="H451" i="28"/>
  <c r="D349" i="28"/>
  <c r="H349" i="28"/>
  <c r="L349" i="28"/>
  <c r="P349" i="28"/>
  <c r="T349" i="28"/>
  <c r="X349" i="28"/>
  <c r="E349" i="28"/>
  <c r="J349" i="28"/>
  <c r="O349" i="28"/>
  <c r="U349" i="28"/>
  <c r="G349" i="28"/>
  <c r="M349" i="28"/>
  <c r="R349" i="28"/>
  <c r="W349" i="28"/>
  <c r="I349" i="28"/>
  <c r="S349" i="28"/>
  <c r="K349" i="28"/>
  <c r="V349" i="28"/>
  <c r="B349" i="28"/>
  <c r="C349" i="28"/>
  <c r="N349" i="28"/>
  <c r="Y349" i="28"/>
  <c r="F349" i="28"/>
  <c r="Q349" i="28"/>
  <c r="D380" i="21"/>
  <c r="H380" i="21"/>
  <c r="L380" i="21"/>
  <c r="P380" i="21"/>
  <c r="T380" i="21"/>
  <c r="X380" i="21"/>
  <c r="F380" i="21"/>
  <c r="J380" i="21"/>
  <c r="N380" i="21"/>
  <c r="R380" i="21"/>
  <c r="V380" i="21"/>
  <c r="G380" i="21"/>
  <c r="O380" i="21"/>
  <c r="W380" i="21"/>
  <c r="B380" i="21"/>
  <c r="C380" i="21"/>
  <c r="K380" i="21"/>
  <c r="S380" i="21"/>
  <c r="M380" i="21"/>
  <c r="E380" i="21"/>
  <c r="U380" i="21"/>
  <c r="Y380" i="21"/>
  <c r="I380" i="21"/>
  <c r="Q380" i="21"/>
  <c r="C383" i="28"/>
  <c r="G383" i="28"/>
  <c r="K383" i="28"/>
  <c r="O383" i="28"/>
  <c r="S383" i="28"/>
  <c r="W383" i="28"/>
  <c r="D383" i="28"/>
  <c r="I383" i="28"/>
  <c r="N383" i="28"/>
  <c r="T383" i="28"/>
  <c r="Y383" i="28"/>
  <c r="F383" i="28"/>
  <c r="L383" i="28"/>
  <c r="Q383" i="28"/>
  <c r="V383" i="28"/>
  <c r="B383" i="28"/>
  <c r="H383" i="28"/>
  <c r="R383" i="28"/>
  <c r="J383" i="28"/>
  <c r="U383" i="28"/>
  <c r="M383" i="28"/>
  <c r="X383" i="28"/>
  <c r="E383" i="28"/>
  <c r="P383" i="28"/>
  <c r="F417" i="28"/>
  <c r="J417" i="28"/>
  <c r="N417" i="28"/>
  <c r="R417" i="28"/>
  <c r="V417" i="28"/>
  <c r="C417" i="28"/>
  <c r="H417" i="28"/>
  <c r="M417" i="28"/>
  <c r="S417" i="28"/>
  <c r="X417" i="28"/>
  <c r="E417" i="28"/>
  <c r="K417" i="28"/>
  <c r="P417" i="28"/>
  <c r="U417" i="28"/>
  <c r="G417" i="28"/>
  <c r="Q417" i="28"/>
  <c r="I417" i="28"/>
  <c r="T417" i="28"/>
  <c r="L417" i="28"/>
  <c r="W417" i="28"/>
  <c r="B417" i="28"/>
  <c r="D417" i="28"/>
  <c r="O417" i="28"/>
  <c r="Y417" i="28"/>
  <c r="E314" i="28"/>
  <c r="I314" i="28"/>
  <c r="M314" i="28"/>
  <c r="Q314" i="28"/>
  <c r="U314" i="28"/>
  <c r="Y314" i="28"/>
  <c r="B314" i="28"/>
  <c r="F314" i="28"/>
  <c r="K314" i="28"/>
  <c r="P314" i="28"/>
  <c r="V314" i="28"/>
  <c r="C314" i="28"/>
  <c r="H314" i="28"/>
  <c r="N314" i="28"/>
  <c r="S314" i="28"/>
  <c r="X314" i="28"/>
  <c r="J314" i="28"/>
  <c r="T314" i="28"/>
  <c r="L314" i="28"/>
  <c r="W314" i="28"/>
  <c r="D314" i="28"/>
  <c r="O314" i="28"/>
  <c r="G314" i="28"/>
  <c r="R314" i="28"/>
  <c r="D312" i="21"/>
  <c r="H312" i="21"/>
  <c r="L312" i="21"/>
  <c r="P312" i="21"/>
  <c r="T312" i="21"/>
  <c r="X312" i="21"/>
  <c r="F312" i="21"/>
  <c r="J312" i="21"/>
  <c r="N312" i="21"/>
  <c r="R312" i="21"/>
  <c r="V312" i="21"/>
  <c r="C312" i="21"/>
  <c r="K312" i="21"/>
  <c r="S312" i="21"/>
  <c r="G312" i="21"/>
  <c r="O312" i="21"/>
  <c r="W312" i="21"/>
  <c r="I312" i="21"/>
  <c r="Y312" i="21"/>
  <c r="Q312" i="21"/>
  <c r="B312" i="21"/>
  <c r="U312" i="21"/>
  <c r="M312" i="21"/>
  <c r="E312" i="21"/>
  <c r="D414" i="21"/>
  <c r="H414" i="21"/>
  <c r="L414" i="21"/>
  <c r="P414" i="21"/>
  <c r="T414" i="21"/>
  <c r="X414" i="21"/>
  <c r="E414" i="21"/>
  <c r="J414" i="21"/>
  <c r="O414" i="21"/>
  <c r="U414" i="21"/>
  <c r="G414" i="21"/>
  <c r="M414" i="21"/>
  <c r="R414" i="21"/>
  <c r="W414" i="21"/>
  <c r="I414" i="21"/>
  <c r="S414" i="21"/>
  <c r="C414" i="21"/>
  <c r="N414" i="21"/>
  <c r="Y414" i="21"/>
  <c r="F414" i="21"/>
  <c r="B414" i="21"/>
  <c r="Q414" i="21"/>
  <c r="V414" i="21"/>
  <c r="K414" i="21"/>
  <c r="C277" i="21"/>
  <c r="G277" i="21"/>
  <c r="K277" i="21"/>
  <c r="O277" i="21"/>
  <c r="S277" i="21"/>
  <c r="W277" i="21"/>
  <c r="D277" i="21"/>
  <c r="I277" i="21"/>
  <c r="N277" i="21"/>
  <c r="T277" i="21"/>
  <c r="Y277" i="21"/>
  <c r="B277" i="21"/>
  <c r="F277" i="21"/>
  <c r="L277" i="21"/>
  <c r="Q277" i="21"/>
  <c r="V277" i="21"/>
  <c r="M277" i="21"/>
  <c r="X277" i="21"/>
  <c r="H277" i="21"/>
  <c r="R277" i="21"/>
  <c r="J277" i="21"/>
  <c r="P277" i="21"/>
  <c r="E277" i="21"/>
  <c r="U277" i="21"/>
  <c r="F280" i="28"/>
  <c r="J280" i="28"/>
  <c r="N280" i="28"/>
  <c r="R280" i="28"/>
  <c r="V280" i="28"/>
  <c r="G280" i="28"/>
  <c r="L280" i="28"/>
  <c r="Q280" i="28"/>
  <c r="W280" i="28"/>
  <c r="D280" i="28"/>
  <c r="I280" i="28"/>
  <c r="O280" i="28"/>
  <c r="T280" i="28"/>
  <c r="Y280" i="28"/>
  <c r="B280" i="28"/>
  <c r="K280" i="28"/>
  <c r="U280" i="28"/>
  <c r="M280" i="28"/>
  <c r="E280" i="28"/>
  <c r="P280" i="28"/>
  <c r="H280" i="28"/>
  <c r="S280" i="28"/>
  <c r="C280" i="28"/>
  <c r="X280" i="28"/>
  <c r="E346" i="21"/>
  <c r="I346" i="21"/>
  <c r="M346" i="21"/>
  <c r="Q346" i="21"/>
  <c r="U346" i="21"/>
  <c r="Y346" i="21"/>
  <c r="C346" i="21"/>
  <c r="G346" i="21"/>
  <c r="K346" i="21"/>
  <c r="O346" i="21"/>
  <c r="S346" i="21"/>
  <c r="W346" i="21"/>
  <c r="B346" i="21"/>
  <c r="H346" i="21"/>
  <c r="P346" i="21"/>
  <c r="X346" i="21"/>
  <c r="D346" i="21"/>
  <c r="L346" i="21"/>
  <c r="T346" i="21"/>
  <c r="F346" i="21"/>
  <c r="V346" i="21"/>
  <c r="N346" i="21"/>
  <c r="R346" i="21"/>
  <c r="J346" i="21"/>
  <c r="A313" i="21"/>
  <c r="A381" i="21"/>
  <c r="A415" i="21"/>
  <c r="A347" i="21"/>
  <c r="A281" i="28"/>
  <c r="A452" i="28"/>
  <c r="A350" i="28"/>
  <c r="A213" i="28"/>
  <c r="A108" i="28"/>
  <c r="A143" i="28"/>
  <c r="A315" i="28"/>
  <c r="A247" i="28"/>
  <c r="A73" i="28"/>
  <c r="A384" i="28"/>
  <c r="A418" i="28"/>
  <c r="A178" i="28"/>
  <c r="A278" i="21"/>
  <c r="A244" i="21"/>
  <c r="A209" i="21"/>
  <c r="A108" i="19"/>
  <c r="A72" i="19"/>
  <c r="A35" i="25"/>
  <c r="A105" i="21"/>
  <c r="A71" i="25"/>
  <c r="A107" i="25"/>
  <c r="A37" i="21"/>
  <c r="A36" i="19"/>
  <c r="A175" i="21"/>
  <c r="A70" i="21"/>
  <c r="A144" i="25"/>
  <c r="A140" i="21"/>
  <c r="A142" i="19"/>
  <c r="C37" i="21" l="1"/>
  <c r="G37" i="21"/>
  <c r="K37" i="21"/>
  <c r="O37" i="21"/>
  <c r="S37" i="21"/>
  <c r="W37" i="21"/>
  <c r="D37" i="21"/>
  <c r="H37" i="21"/>
  <c r="L37" i="21"/>
  <c r="P37" i="21"/>
  <c r="T37" i="21"/>
  <c r="X37" i="21"/>
  <c r="E37" i="21"/>
  <c r="M37" i="21"/>
  <c r="U37" i="21"/>
  <c r="B37" i="21"/>
  <c r="F37" i="21"/>
  <c r="N37" i="21"/>
  <c r="V37" i="21"/>
  <c r="I37" i="21"/>
  <c r="Y37" i="21"/>
  <c r="J37" i="21"/>
  <c r="Q37" i="21"/>
  <c r="R37" i="21"/>
  <c r="F73" i="28"/>
  <c r="J73" i="28"/>
  <c r="N73" i="28"/>
  <c r="R73" i="28"/>
  <c r="V73" i="28"/>
  <c r="C73" i="28"/>
  <c r="G73" i="28"/>
  <c r="K73" i="28"/>
  <c r="O73" i="28"/>
  <c r="S73" i="28"/>
  <c r="W73" i="28"/>
  <c r="H73" i="28"/>
  <c r="P73" i="28"/>
  <c r="X73" i="28"/>
  <c r="I73" i="28"/>
  <c r="Q73" i="28"/>
  <c r="Y73" i="28"/>
  <c r="D73" i="28"/>
  <c r="T73" i="28"/>
  <c r="E73" i="28"/>
  <c r="U73" i="28"/>
  <c r="B73" i="28"/>
  <c r="L73" i="28"/>
  <c r="M73" i="28"/>
  <c r="C71" i="25"/>
  <c r="G71" i="25"/>
  <c r="K71" i="25"/>
  <c r="O71" i="25"/>
  <c r="S71" i="25"/>
  <c r="W71" i="25"/>
  <c r="D71" i="25"/>
  <c r="H71" i="25"/>
  <c r="L71" i="25"/>
  <c r="P71" i="25"/>
  <c r="T71" i="25"/>
  <c r="X71" i="25"/>
  <c r="I71" i="25"/>
  <c r="Q71" i="25"/>
  <c r="Y71" i="25"/>
  <c r="B71" i="25"/>
  <c r="M71" i="25"/>
  <c r="U71" i="25"/>
  <c r="F71" i="25"/>
  <c r="V71" i="25"/>
  <c r="J71" i="25"/>
  <c r="R71" i="25"/>
  <c r="E71" i="25"/>
  <c r="N71" i="25"/>
  <c r="E247" i="28"/>
  <c r="I247" i="28"/>
  <c r="M247" i="28"/>
  <c r="Q247" i="28"/>
  <c r="U247" i="28"/>
  <c r="Y247" i="28"/>
  <c r="F247" i="28"/>
  <c r="J247" i="28"/>
  <c r="N247" i="28"/>
  <c r="R247" i="28"/>
  <c r="V247" i="28"/>
  <c r="C247" i="28"/>
  <c r="K247" i="28"/>
  <c r="S247" i="28"/>
  <c r="B247" i="28"/>
  <c r="D247" i="28"/>
  <c r="L247" i="28"/>
  <c r="T247" i="28"/>
  <c r="G247" i="28"/>
  <c r="W247" i="28"/>
  <c r="H247" i="28"/>
  <c r="X247" i="28"/>
  <c r="O247" i="28"/>
  <c r="P247" i="28"/>
  <c r="F144" i="25"/>
  <c r="J144" i="25"/>
  <c r="N144" i="25"/>
  <c r="R144" i="25"/>
  <c r="V144" i="25"/>
  <c r="C144" i="25"/>
  <c r="G144" i="25"/>
  <c r="K144" i="25"/>
  <c r="O144" i="25"/>
  <c r="S144" i="25"/>
  <c r="W144" i="25"/>
  <c r="B144" i="25"/>
  <c r="H144" i="25"/>
  <c r="P144" i="25"/>
  <c r="X144" i="25"/>
  <c r="I144" i="25"/>
  <c r="Q144" i="25"/>
  <c r="Y144" i="25"/>
  <c r="L144" i="25"/>
  <c r="D144" i="25"/>
  <c r="E144" i="25"/>
  <c r="M144" i="25"/>
  <c r="T144" i="25"/>
  <c r="U144" i="25"/>
  <c r="E143" i="28"/>
  <c r="I143" i="28"/>
  <c r="M143" i="28"/>
  <c r="Q143" i="28"/>
  <c r="U143" i="28"/>
  <c r="Y143" i="28"/>
  <c r="B143" i="28"/>
  <c r="F143" i="28"/>
  <c r="J143" i="28"/>
  <c r="N143" i="28"/>
  <c r="R143" i="28"/>
  <c r="V143" i="28"/>
  <c r="C143" i="28"/>
  <c r="K143" i="28"/>
  <c r="S143" i="28"/>
  <c r="D143" i="28"/>
  <c r="L143" i="28"/>
  <c r="T143" i="28"/>
  <c r="O143" i="28"/>
  <c r="P143" i="28"/>
  <c r="W143" i="28"/>
  <c r="X143" i="28"/>
  <c r="G143" i="28"/>
  <c r="H143" i="28"/>
  <c r="C107" i="25"/>
  <c r="G107" i="25"/>
  <c r="K107" i="25"/>
  <c r="O107" i="25"/>
  <c r="S107" i="25"/>
  <c r="W107" i="25"/>
  <c r="D107" i="25"/>
  <c r="H107" i="25"/>
  <c r="L107" i="25"/>
  <c r="P107" i="25"/>
  <c r="T107" i="25"/>
  <c r="X107" i="25"/>
  <c r="I107" i="25"/>
  <c r="Q107" i="25"/>
  <c r="Y107" i="25"/>
  <c r="B107" i="25"/>
  <c r="E107" i="25"/>
  <c r="U107" i="25"/>
  <c r="F107" i="25"/>
  <c r="V107" i="25"/>
  <c r="J107" i="25"/>
  <c r="R107" i="25"/>
  <c r="M107" i="25"/>
  <c r="N107" i="25"/>
  <c r="C72" i="19"/>
  <c r="G72" i="19"/>
  <c r="K72" i="19"/>
  <c r="O72" i="19"/>
  <c r="S72" i="19"/>
  <c r="W72" i="19"/>
  <c r="B72" i="19"/>
  <c r="I72" i="19"/>
  <c r="Q72" i="19"/>
  <c r="F72" i="19"/>
  <c r="N72" i="19"/>
  <c r="R72" i="19"/>
  <c r="D72" i="19"/>
  <c r="H72" i="19"/>
  <c r="L72" i="19"/>
  <c r="P72" i="19"/>
  <c r="T72" i="19"/>
  <c r="X72" i="19"/>
  <c r="E72" i="19"/>
  <c r="M72" i="19"/>
  <c r="U72" i="19"/>
  <c r="Y72" i="19"/>
  <c r="J72" i="19"/>
  <c r="V72" i="19"/>
  <c r="E108" i="28"/>
  <c r="I108" i="28"/>
  <c r="M108" i="28"/>
  <c r="Q108" i="28"/>
  <c r="U108" i="28"/>
  <c r="Y108" i="28"/>
  <c r="F108" i="28"/>
  <c r="J108" i="28"/>
  <c r="N108" i="28"/>
  <c r="R108" i="28"/>
  <c r="V108" i="28"/>
  <c r="G108" i="28"/>
  <c r="O108" i="28"/>
  <c r="W108" i="28"/>
  <c r="H108" i="28"/>
  <c r="P108" i="28"/>
  <c r="X108" i="28"/>
  <c r="C108" i="28"/>
  <c r="S108" i="28"/>
  <c r="D108" i="28"/>
  <c r="T108" i="28"/>
  <c r="B108" i="28"/>
  <c r="L108" i="28"/>
  <c r="K108" i="28"/>
  <c r="F142" i="19"/>
  <c r="J142" i="19"/>
  <c r="N142" i="19"/>
  <c r="R142" i="19"/>
  <c r="V142" i="19"/>
  <c r="C142" i="19"/>
  <c r="G142" i="19"/>
  <c r="K142" i="19"/>
  <c r="O142" i="19"/>
  <c r="S142" i="19"/>
  <c r="W142" i="19"/>
  <c r="B142" i="19"/>
  <c r="H142" i="19"/>
  <c r="P142" i="19"/>
  <c r="X142" i="19"/>
  <c r="L142" i="19"/>
  <c r="M142" i="19"/>
  <c r="I142" i="19"/>
  <c r="Q142" i="19"/>
  <c r="Y142" i="19"/>
  <c r="D142" i="19"/>
  <c r="T142" i="19"/>
  <c r="E142" i="19"/>
  <c r="U142" i="19"/>
  <c r="E175" i="21"/>
  <c r="I175" i="21"/>
  <c r="M175" i="21"/>
  <c r="Q175" i="21"/>
  <c r="U175" i="21"/>
  <c r="Y175" i="21"/>
  <c r="B175" i="21"/>
  <c r="F175" i="21"/>
  <c r="J175" i="21"/>
  <c r="N175" i="21"/>
  <c r="R175" i="21"/>
  <c r="V175" i="21"/>
  <c r="C175" i="21"/>
  <c r="K175" i="21"/>
  <c r="S175" i="21"/>
  <c r="D175" i="21"/>
  <c r="L175" i="21"/>
  <c r="T175" i="21"/>
  <c r="O175" i="21"/>
  <c r="W175" i="21"/>
  <c r="H175" i="21"/>
  <c r="P175" i="21"/>
  <c r="G175" i="21"/>
  <c r="X175" i="21"/>
  <c r="C108" i="19"/>
  <c r="G108" i="19"/>
  <c r="K108" i="19"/>
  <c r="O108" i="19"/>
  <c r="S108" i="19"/>
  <c r="W108" i="19"/>
  <c r="B108" i="19"/>
  <c r="I108" i="19"/>
  <c r="Q108" i="19"/>
  <c r="Y108" i="19"/>
  <c r="F108" i="19"/>
  <c r="N108" i="19"/>
  <c r="V108" i="19"/>
  <c r="D108" i="19"/>
  <c r="H108" i="19"/>
  <c r="L108" i="19"/>
  <c r="P108" i="19"/>
  <c r="T108" i="19"/>
  <c r="X108" i="19"/>
  <c r="E108" i="19"/>
  <c r="M108" i="19"/>
  <c r="U108" i="19"/>
  <c r="J108" i="19"/>
  <c r="R108" i="19"/>
  <c r="E178" i="28"/>
  <c r="I178" i="28"/>
  <c r="M178" i="28"/>
  <c r="Q178" i="28"/>
  <c r="U178" i="28"/>
  <c r="Y178" i="28"/>
  <c r="F178" i="28"/>
  <c r="J178" i="28"/>
  <c r="N178" i="28"/>
  <c r="R178" i="28"/>
  <c r="V178" i="28"/>
  <c r="G178" i="28"/>
  <c r="O178" i="28"/>
  <c r="W178" i="28"/>
  <c r="B178" i="28"/>
  <c r="H178" i="28"/>
  <c r="P178" i="28"/>
  <c r="X178" i="28"/>
  <c r="K178" i="28"/>
  <c r="L178" i="28"/>
  <c r="S178" i="28"/>
  <c r="T178" i="28"/>
  <c r="C178" i="28"/>
  <c r="D178" i="28"/>
  <c r="E213" i="28"/>
  <c r="I213" i="28"/>
  <c r="M213" i="28"/>
  <c r="Q213" i="28"/>
  <c r="U213" i="28"/>
  <c r="Y213" i="28"/>
  <c r="F213" i="28"/>
  <c r="J213" i="28"/>
  <c r="N213" i="28"/>
  <c r="R213" i="28"/>
  <c r="V213" i="28"/>
  <c r="G213" i="28"/>
  <c r="O213" i="28"/>
  <c r="W213" i="28"/>
  <c r="B213" i="28"/>
  <c r="H213" i="28"/>
  <c r="P213" i="28"/>
  <c r="X213" i="28"/>
  <c r="K213" i="28"/>
  <c r="L213" i="28"/>
  <c r="S213" i="28"/>
  <c r="T213" i="28"/>
  <c r="C213" i="28"/>
  <c r="D213" i="28"/>
  <c r="F140" i="21"/>
  <c r="J140" i="21"/>
  <c r="N140" i="21"/>
  <c r="R140" i="21"/>
  <c r="V140" i="21"/>
  <c r="C140" i="21"/>
  <c r="G140" i="21"/>
  <c r="K140" i="21"/>
  <c r="O140" i="21"/>
  <c r="S140" i="21"/>
  <c r="W140" i="21"/>
  <c r="B140" i="21"/>
  <c r="D140" i="21"/>
  <c r="L140" i="21"/>
  <c r="T140" i="21"/>
  <c r="E140" i="21"/>
  <c r="M140" i="21"/>
  <c r="U140" i="21"/>
  <c r="P140" i="21"/>
  <c r="X140" i="21"/>
  <c r="I140" i="21"/>
  <c r="Q140" i="21"/>
  <c r="H140" i="21"/>
  <c r="Y140" i="21"/>
  <c r="C36" i="19"/>
  <c r="G36" i="19"/>
  <c r="K36" i="19"/>
  <c r="O36" i="19"/>
  <c r="S36" i="19"/>
  <c r="W36" i="19"/>
  <c r="B36" i="19"/>
  <c r="E36" i="19"/>
  <c r="M36" i="19"/>
  <c r="U36" i="19"/>
  <c r="F36" i="19"/>
  <c r="N36" i="19"/>
  <c r="V36" i="19"/>
  <c r="D36" i="19"/>
  <c r="H36" i="19"/>
  <c r="L36" i="19"/>
  <c r="P36" i="19"/>
  <c r="T36" i="19"/>
  <c r="X36" i="19"/>
  <c r="I36" i="19"/>
  <c r="Q36" i="19"/>
  <c r="Y36" i="19"/>
  <c r="J36" i="19"/>
  <c r="R36" i="19"/>
  <c r="C105" i="21"/>
  <c r="G105" i="21"/>
  <c r="K105" i="21"/>
  <c r="O105" i="21"/>
  <c r="S105" i="21"/>
  <c r="W105" i="21"/>
  <c r="D105" i="21"/>
  <c r="H105" i="21"/>
  <c r="L105" i="21"/>
  <c r="P105" i="21"/>
  <c r="T105" i="21"/>
  <c r="X105" i="21"/>
  <c r="E105" i="21"/>
  <c r="M105" i="21"/>
  <c r="U105" i="21"/>
  <c r="B105" i="21"/>
  <c r="F105" i="21"/>
  <c r="N105" i="21"/>
  <c r="V105" i="21"/>
  <c r="Q105" i="21"/>
  <c r="Y105" i="21"/>
  <c r="R105" i="21"/>
  <c r="I105" i="21"/>
  <c r="J105" i="21"/>
  <c r="D209" i="21"/>
  <c r="H209" i="21"/>
  <c r="L209" i="21"/>
  <c r="P209" i="21"/>
  <c r="T209" i="21"/>
  <c r="X209" i="21"/>
  <c r="E209" i="21"/>
  <c r="I209" i="21"/>
  <c r="M209" i="21"/>
  <c r="Q209" i="21"/>
  <c r="U209" i="21"/>
  <c r="Y209" i="21"/>
  <c r="J209" i="21"/>
  <c r="R209" i="21"/>
  <c r="C209" i="21"/>
  <c r="K209" i="21"/>
  <c r="S209" i="21"/>
  <c r="N209" i="21"/>
  <c r="V209" i="21"/>
  <c r="G209" i="21"/>
  <c r="O209" i="21"/>
  <c r="B209" i="21"/>
  <c r="F209" i="21"/>
  <c r="W209" i="21"/>
  <c r="C35" i="25"/>
  <c r="G35" i="25"/>
  <c r="K35" i="25"/>
  <c r="O35" i="25"/>
  <c r="S35" i="25"/>
  <c r="W35" i="25"/>
  <c r="D35" i="25"/>
  <c r="H35" i="25"/>
  <c r="L35" i="25"/>
  <c r="P35" i="25"/>
  <c r="T35" i="25"/>
  <c r="X35" i="25"/>
  <c r="I35" i="25"/>
  <c r="Q35" i="25"/>
  <c r="Y35" i="25"/>
  <c r="B35" i="25"/>
  <c r="E35" i="25"/>
  <c r="M35" i="25"/>
  <c r="U35" i="25"/>
  <c r="F35" i="25"/>
  <c r="V35" i="25"/>
  <c r="J35" i="25"/>
  <c r="R35" i="25"/>
  <c r="N35" i="25"/>
  <c r="D70" i="21"/>
  <c r="H70" i="21"/>
  <c r="L70" i="21"/>
  <c r="P70" i="21"/>
  <c r="T70" i="21"/>
  <c r="X70" i="21"/>
  <c r="E70" i="21"/>
  <c r="I70" i="21"/>
  <c r="M70" i="21"/>
  <c r="Q70" i="21"/>
  <c r="U70" i="21"/>
  <c r="Y70" i="21"/>
  <c r="J70" i="21"/>
  <c r="R70" i="21"/>
  <c r="C70" i="21"/>
  <c r="K70" i="21"/>
  <c r="S70" i="21"/>
  <c r="F70" i="21"/>
  <c r="V70" i="21"/>
  <c r="G70" i="21"/>
  <c r="W70" i="21"/>
  <c r="B70" i="21"/>
  <c r="N70" i="21"/>
  <c r="O70" i="21"/>
  <c r="A348" i="21"/>
  <c r="A349" i="21" s="1"/>
  <c r="F347" i="21"/>
  <c r="J347" i="21"/>
  <c r="N347" i="21"/>
  <c r="R347" i="21"/>
  <c r="V347" i="21"/>
  <c r="D347" i="21"/>
  <c r="H347" i="21"/>
  <c r="L347" i="21"/>
  <c r="P347" i="21"/>
  <c r="T347" i="21"/>
  <c r="X347" i="21"/>
  <c r="I347" i="21"/>
  <c r="Q347" i="21"/>
  <c r="Y347" i="21"/>
  <c r="E347" i="21"/>
  <c r="M347" i="21"/>
  <c r="U347" i="21"/>
  <c r="B347" i="21"/>
  <c r="O347" i="21"/>
  <c r="G347" i="21"/>
  <c r="W347" i="21"/>
  <c r="K347" i="21"/>
  <c r="C347" i="21"/>
  <c r="S347" i="21"/>
  <c r="D278" i="21"/>
  <c r="H278" i="21"/>
  <c r="L278" i="21"/>
  <c r="P278" i="21"/>
  <c r="T278" i="21"/>
  <c r="X278" i="21"/>
  <c r="G278" i="21"/>
  <c r="M278" i="21"/>
  <c r="R278" i="21"/>
  <c r="W278" i="21"/>
  <c r="E278" i="21"/>
  <c r="J278" i="21"/>
  <c r="O278" i="21"/>
  <c r="U278" i="21"/>
  <c r="K278" i="21"/>
  <c r="V278" i="21"/>
  <c r="F278" i="21"/>
  <c r="Q278" i="21"/>
  <c r="I278" i="21"/>
  <c r="C278" i="21"/>
  <c r="B278" i="21"/>
  <c r="S278" i="21"/>
  <c r="Y278" i="21"/>
  <c r="N278" i="21"/>
  <c r="C281" i="28"/>
  <c r="G281" i="28"/>
  <c r="K281" i="28"/>
  <c r="O281" i="28"/>
  <c r="S281" i="28"/>
  <c r="W281" i="28"/>
  <c r="E281" i="28"/>
  <c r="J281" i="28"/>
  <c r="P281" i="28"/>
  <c r="U281" i="28"/>
  <c r="H281" i="28"/>
  <c r="M281" i="28"/>
  <c r="R281" i="28"/>
  <c r="X281" i="28"/>
  <c r="I281" i="28"/>
  <c r="T281" i="28"/>
  <c r="B281" i="28"/>
  <c r="L281" i="28"/>
  <c r="D281" i="28"/>
  <c r="N281" i="28"/>
  <c r="Y281" i="28"/>
  <c r="F281" i="28"/>
  <c r="Q281" i="28"/>
  <c r="V281" i="28"/>
  <c r="C418" i="28"/>
  <c r="G418" i="28"/>
  <c r="K418" i="28"/>
  <c r="O418" i="28"/>
  <c r="S418" i="28"/>
  <c r="W418" i="28"/>
  <c r="F418" i="28"/>
  <c r="L418" i="28"/>
  <c r="Q418" i="28"/>
  <c r="V418" i="28"/>
  <c r="B418" i="28"/>
  <c r="D418" i="28"/>
  <c r="I418" i="28"/>
  <c r="N418" i="28"/>
  <c r="T418" i="28"/>
  <c r="Y418" i="28"/>
  <c r="E418" i="28"/>
  <c r="P418" i="28"/>
  <c r="H418" i="28"/>
  <c r="R418" i="28"/>
  <c r="J418" i="28"/>
  <c r="U418" i="28"/>
  <c r="M418" i="28"/>
  <c r="X418" i="28"/>
  <c r="F315" i="28"/>
  <c r="J315" i="28"/>
  <c r="N315" i="28"/>
  <c r="R315" i="28"/>
  <c r="V315" i="28"/>
  <c r="D315" i="28"/>
  <c r="I315" i="28"/>
  <c r="O315" i="28"/>
  <c r="T315" i="28"/>
  <c r="Y315" i="28"/>
  <c r="B315" i="28"/>
  <c r="G315" i="28"/>
  <c r="L315" i="28"/>
  <c r="Q315" i="28"/>
  <c r="W315" i="28"/>
  <c r="H315" i="28"/>
  <c r="S315" i="28"/>
  <c r="K315" i="28"/>
  <c r="U315" i="28"/>
  <c r="C315" i="28"/>
  <c r="M315" i="28"/>
  <c r="X315" i="28"/>
  <c r="E315" i="28"/>
  <c r="P315" i="28"/>
  <c r="E350" i="28"/>
  <c r="I350" i="28"/>
  <c r="M350" i="28"/>
  <c r="Q350" i="28"/>
  <c r="U350" i="28"/>
  <c r="Y350" i="28"/>
  <c r="B350" i="28"/>
  <c r="C350" i="28"/>
  <c r="H350" i="28"/>
  <c r="N350" i="28"/>
  <c r="S350" i="28"/>
  <c r="X350" i="28"/>
  <c r="F350" i="28"/>
  <c r="K350" i="28"/>
  <c r="P350" i="28"/>
  <c r="V350" i="28"/>
  <c r="G350" i="28"/>
  <c r="R350" i="28"/>
  <c r="J350" i="28"/>
  <c r="T350" i="28"/>
  <c r="L350" i="28"/>
  <c r="W350" i="28"/>
  <c r="D350" i="28"/>
  <c r="O350" i="28"/>
  <c r="A416" i="21"/>
  <c r="A417" i="21" s="1"/>
  <c r="E415" i="21"/>
  <c r="I415" i="21"/>
  <c r="M415" i="21"/>
  <c r="Q415" i="21"/>
  <c r="U415" i="21"/>
  <c r="Y415" i="21"/>
  <c r="C415" i="21"/>
  <c r="H415" i="21"/>
  <c r="N415" i="21"/>
  <c r="S415" i="21"/>
  <c r="X415" i="21"/>
  <c r="F415" i="21"/>
  <c r="K415" i="21"/>
  <c r="P415" i="21"/>
  <c r="V415" i="21"/>
  <c r="G415" i="21"/>
  <c r="R415" i="21"/>
  <c r="B415" i="21"/>
  <c r="L415" i="21"/>
  <c r="W415" i="21"/>
  <c r="D415" i="21"/>
  <c r="O415" i="21"/>
  <c r="T415" i="21"/>
  <c r="J415" i="21"/>
  <c r="E244" i="21"/>
  <c r="I244" i="21"/>
  <c r="M244" i="21"/>
  <c r="Q244" i="21"/>
  <c r="U244" i="21"/>
  <c r="Y244" i="21"/>
  <c r="C244" i="21"/>
  <c r="G244" i="21"/>
  <c r="K244" i="21"/>
  <c r="O244" i="21"/>
  <c r="S244" i="21"/>
  <c r="W244" i="21"/>
  <c r="B244" i="21"/>
  <c r="D244" i="21"/>
  <c r="L244" i="21"/>
  <c r="T244" i="21"/>
  <c r="H244" i="21"/>
  <c r="P244" i="21"/>
  <c r="X244" i="21"/>
  <c r="J244" i="21"/>
  <c r="V244" i="21"/>
  <c r="N244" i="21"/>
  <c r="F244" i="21"/>
  <c r="R244" i="21"/>
  <c r="D384" i="28"/>
  <c r="H384" i="28"/>
  <c r="L384" i="28"/>
  <c r="P384" i="28"/>
  <c r="T384" i="28"/>
  <c r="X384" i="28"/>
  <c r="G384" i="28"/>
  <c r="M384" i="28"/>
  <c r="R384" i="28"/>
  <c r="W384" i="28"/>
  <c r="E384" i="28"/>
  <c r="J384" i="28"/>
  <c r="O384" i="28"/>
  <c r="U384" i="28"/>
  <c r="F384" i="28"/>
  <c r="Q384" i="28"/>
  <c r="I384" i="28"/>
  <c r="S384" i="28"/>
  <c r="K384" i="28"/>
  <c r="V384" i="28"/>
  <c r="B384" i="28"/>
  <c r="C384" i="28"/>
  <c r="N384" i="28"/>
  <c r="Y384" i="28"/>
  <c r="D452" i="28"/>
  <c r="H452" i="28"/>
  <c r="L452" i="28"/>
  <c r="P452" i="28"/>
  <c r="T452" i="28"/>
  <c r="X452" i="28"/>
  <c r="F452" i="28"/>
  <c r="J452" i="28"/>
  <c r="N452" i="28"/>
  <c r="R452" i="28"/>
  <c r="V452" i="28"/>
  <c r="C452" i="28"/>
  <c r="K452" i="28"/>
  <c r="S452" i="28"/>
  <c r="E452" i="28"/>
  <c r="O452" i="28"/>
  <c r="Y452" i="28"/>
  <c r="B452" i="28"/>
  <c r="I452" i="28"/>
  <c r="U452" i="28"/>
  <c r="M452" i="28"/>
  <c r="Q452" i="28"/>
  <c r="W452" i="28"/>
  <c r="G452" i="28"/>
  <c r="A382" i="21"/>
  <c r="A383" i="21" s="1"/>
  <c r="E381" i="21"/>
  <c r="I381" i="21"/>
  <c r="M381" i="21"/>
  <c r="Q381" i="21"/>
  <c r="U381" i="21"/>
  <c r="Y381" i="21"/>
  <c r="C381" i="21"/>
  <c r="G381" i="21"/>
  <c r="K381" i="21"/>
  <c r="O381" i="21"/>
  <c r="S381" i="21"/>
  <c r="W381" i="21"/>
  <c r="B381" i="21"/>
  <c r="H381" i="21"/>
  <c r="P381" i="21"/>
  <c r="X381" i="21"/>
  <c r="D381" i="21"/>
  <c r="L381" i="21"/>
  <c r="T381" i="21"/>
  <c r="F381" i="21"/>
  <c r="V381" i="21"/>
  <c r="N381" i="21"/>
  <c r="R381" i="21"/>
  <c r="J381" i="21"/>
  <c r="E313" i="21"/>
  <c r="I313" i="21"/>
  <c r="M313" i="21"/>
  <c r="Q313" i="21"/>
  <c r="U313" i="21"/>
  <c r="Y313" i="21"/>
  <c r="C313" i="21"/>
  <c r="G313" i="21"/>
  <c r="K313" i="21"/>
  <c r="O313" i="21"/>
  <c r="S313" i="21"/>
  <c r="W313" i="21"/>
  <c r="B313" i="21"/>
  <c r="D313" i="21"/>
  <c r="L313" i="21"/>
  <c r="T313" i="21"/>
  <c r="H313" i="21"/>
  <c r="P313" i="21"/>
  <c r="X313" i="21"/>
  <c r="R313" i="21"/>
  <c r="J313" i="21"/>
  <c r="N313" i="21"/>
  <c r="F313" i="21"/>
  <c r="V313" i="21"/>
  <c r="A314" i="21"/>
  <c r="A385" i="28"/>
  <c r="A214" i="28"/>
  <c r="A419" i="28"/>
  <c r="A248" i="28"/>
  <c r="A316" i="28"/>
  <c r="A144" i="28"/>
  <c r="A453" i="28"/>
  <c r="A282" i="28"/>
  <c r="A179" i="28"/>
  <c r="A74" i="28"/>
  <c r="A109" i="28"/>
  <c r="A351" i="28"/>
  <c r="A245" i="21"/>
  <c r="A279" i="21"/>
  <c r="A210" i="21"/>
  <c r="A109" i="19"/>
  <c r="A73" i="19"/>
  <c r="A37" i="19"/>
  <c r="A38" i="21"/>
  <c r="A143" i="19"/>
  <c r="A106" i="21"/>
  <c r="A72" i="25"/>
  <c r="A36" i="25"/>
  <c r="A141" i="21"/>
  <c r="A108" i="25"/>
  <c r="A145" i="25"/>
  <c r="A71" i="21"/>
  <c r="A176" i="21"/>
  <c r="D36" i="25" l="1"/>
  <c r="H36" i="25"/>
  <c r="L36" i="25"/>
  <c r="P36" i="25"/>
  <c r="T36" i="25"/>
  <c r="X36" i="25"/>
  <c r="E36" i="25"/>
  <c r="I36" i="25"/>
  <c r="M36" i="25"/>
  <c r="Q36" i="25"/>
  <c r="U36" i="25"/>
  <c r="Y36" i="25"/>
  <c r="J36" i="25"/>
  <c r="R36" i="25"/>
  <c r="F36" i="25"/>
  <c r="N36" i="25"/>
  <c r="V36" i="25"/>
  <c r="O36" i="25"/>
  <c r="C36" i="25"/>
  <c r="K36" i="25"/>
  <c r="S36" i="25"/>
  <c r="B36" i="25"/>
  <c r="G36" i="25"/>
  <c r="W36" i="25"/>
  <c r="E210" i="21"/>
  <c r="I210" i="21"/>
  <c r="M210" i="21"/>
  <c r="Q210" i="21"/>
  <c r="U210" i="21"/>
  <c r="Y210" i="21"/>
  <c r="B210" i="21"/>
  <c r="F210" i="21"/>
  <c r="J210" i="21"/>
  <c r="N210" i="21"/>
  <c r="R210" i="21"/>
  <c r="V210" i="21"/>
  <c r="C210" i="21"/>
  <c r="K210" i="21"/>
  <c r="S210" i="21"/>
  <c r="D210" i="21"/>
  <c r="L210" i="21"/>
  <c r="T210" i="21"/>
  <c r="G210" i="21"/>
  <c r="W210" i="21"/>
  <c r="P210" i="21"/>
  <c r="H210" i="21"/>
  <c r="X210" i="21"/>
  <c r="O210" i="21"/>
  <c r="C145" i="25"/>
  <c r="G145" i="25"/>
  <c r="K145" i="25"/>
  <c r="O145" i="25"/>
  <c r="S145" i="25"/>
  <c r="W145" i="25"/>
  <c r="D145" i="25"/>
  <c r="H145" i="25"/>
  <c r="L145" i="25"/>
  <c r="P145" i="25"/>
  <c r="T145" i="25"/>
  <c r="X145" i="25"/>
  <c r="I145" i="25"/>
  <c r="Q145" i="25"/>
  <c r="Y145" i="25"/>
  <c r="J145" i="25"/>
  <c r="R145" i="25"/>
  <c r="E145" i="25"/>
  <c r="U145" i="25"/>
  <c r="B145" i="25"/>
  <c r="M145" i="25"/>
  <c r="N145" i="25"/>
  <c r="F145" i="25"/>
  <c r="V145" i="25"/>
  <c r="D106" i="21"/>
  <c r="H106" i="21"/>
  <c r="L106" i="21"/>
  <c r="P106" i="21"/>
  <c r="T106" i="21"/>
  <c r="X106" i="21"/>
  <c r="E106" i="21"/>
  <c r="I106" i="21"/>
  <c r="M106" i="21"/>
  <c r="Q106" i="21"/>
  <c r="U106" i="21"/>
  <c r="Y106" i="21"/>
  <c r="F106" i="21"/>
  <c r="N106" i="21"/>
  <c r="V106" i="21"/>
  <c r="G106" i="21"/>
  <c r="O106" i="21"/>
  <c r="W106" i="21"/>
  <c r="B106" i="21"/>
  <c r="J106" i="21"/>
  <c r="C106" i="21"/>
  <c r="K106" i="21"/>
  <c r="R106" i="21"/>
  <c r="S106" i="21"/>
  <c r="F179" i="28"/>
  <c r="J179" i="28"/>
  <c r="N179" i="28"/>
  <c r="R179" i="28"/>
  <c r="V179" i="28"/>
  <c r="C179" i="28"/>
  <c r="G179" i="28"/>
  <c r="K179" i="28"/>
  <c r="O179" i="28"/>
  <c r="S179" i="28"/>
  <c r="W179" i="28"/>
  <c r="H179" i="28"/>
  <c r="P179" i="28"/>
  <c r="X179" i="28"/>
  <c r="I179" i="28"/>
  <c r="Q179" i="28"/>
  <c r="Y179" i="28"/>
  <c r="B179" i="28"/>
  <c r="D179" i="28"/>
  <c r="T179" i="28"/>
  <c r="E179" i="28"/>
  <c r="U179" i="28"/>
  <c r="L179" i="28"/>
  <c r="M179" i="28"/>
  <c r="D38" i="21"/>
  <c r="H38" i="21"/>
  <c r="L38" i="21"/>
  <c r="P38" i="21"/>
  <c r="T38" i="21"/>
  <c r="X38" i="21"/>
  <c r="E38" i="21"/>
  <c r="I38" i="21"/>
  <c r="M38" i="21"/>
  <c r="Q38" i="21"/>
  <c r="U38" i="21"/>
  <c r="Y38" i="21"/>
  <c r="F38" i="21"/>
  <c r="N38" i="21"/>
  <c r="V38" i="21"/>
  <c r="G38" i="21"/>
  <c r="O38" i="21"/>
  <c r="W38" i="21"/>
  <c r="B38" i="21"/>
  <c r="R38" i="21"/>
  <c r="C38" i="21"/>
  <c r="S38" i="21"/>
  <c r="J38" i="21"/>
  <c r="K38" i="21"/>
  <c r="D72" i="25"/>
  <c r="H72" i="25"/>
  <c r="L72" i="25"/>
  <c r="P72" i="25"/>
  <c r="T72" i="25"/>
  <c r="X72" i="25"/>
  <c r="E72" i="25"/>
  <c r="I72" i="25"/>
  <c r="M72" i="25"/>
  <c r="Q72" i="25"/>
  <c r="U72" i="25"/>
  <c r="Y72" i="25"/>
  <c r="J72" i="25"/>
  <c r="R72" i="25"/>
  <c r="N72" i="25"/>
  <c r="O72" i="25"/>
  <c r="C72" i="25"/>
  <c r="K72" i="25"/>
  <c r="S72" i="25"/>
  <c r="B72" i="25"/>
  <c r="F72" i="25"/>
  <c r="V72" i="25"/>
  <c r="G72" i="25"/>
  <c r="W72" i="25"/>
  <c r="D37" i="19"/>
  <c r="H37" i="19"/>
  <c r="L37" i="19"/>
  <c r="P37" i="19"/>
  <c r="T37" i="19"/>
  <c r="X37" i="19"/>
  <c r="F37" i="19"/>
  <c r="N37" i="19"/>
  <c r="V37" i="19"/>
  <c r="G37" i="19"/>
  <c r="O37" i="19"/>
  <c r="W37" i="19"/>
  <c r="E37" i="19"/>
  <c r="I37" i="19"/>
  <c r="M37" i="19"/>
  <c r="Q37" i="19"/>
  <c r="U37" i="19"/>
  <c r="Y37" i="19"/>
  <c r="B37" i="19"/>
  <c r="J37" i="19"/>
  <c r="R37" i="19"/>
  <c r="C37" i="19"/>
  <c r="K37" i="19"/>
  <c r="S37" i="19"/>
  <c r="F144" i="28"/>
  <c r="J144" i="28"/>
  <c r="N144" i="28"/>
  <c r="R144" i="28"/>
  <c r="V144" i="28"/>
  <c r="C144" i="28"/>
  <c r="G144" i="28"/>
  <c r="K144" i="28"/>
  <c r="O144" i="28"/>
  <c r="S144" i="28"/>
  <c r="W144" i="28"/>
  <c r="B144" i="28"/>
  <c r="D144" i="28"/>
  <c r="L144" i="28"/>
  <c r="T144" i="28"/>
  <c r="E144" i="28"/>
  <c r="M144" i="28"/>
  <c r="U144" i="28"/>
  <c r="H144" i="28"/>
  <c r="X144" i="28"/>
  <c r="I144" i="28"/>
  <c r="Y144" i="28"/>
  <c r="P144" i="28"/>
  <c r="Q144" i="28"/>
  <c r="F214" i="28"/>
  <c r="J214" i="28"/>
  <c r="N214" i="28"/>
  <c r="R214" i="28"/>
  <c r="V214" i="28"/>
  <c r="C214" i="28"/>
  <c r="G214" i="28"/>
  <c r="K214" i="28"/>
  <c r="O214" i="28"/>
  <c r="S214" i="28"/>
  <c r="W214" i="28"/>
  <c r="B214" i="28"/>
  <c r="H214" i="28"/>
  <c r="P214" i="28"/>
  <c r="X214" i="28"/>
  <c r="I214" i="28"/>
  <c r="Q214" i="28"/>
  <c r="Y214" i="28"/>
  <c r="D214" i="28"/>
  <c r="T214" i="28"/>
  <c r="E214" i="28"/>
  <c r="U214" i="28"/>
  <c r="L214" i="28"/>
  <c r="M214" i="28"/>
  <c r="D108" i="25"/>
  <c r="H108" i="25"/>
  <c r="L108" i="25"/>
  <c r="P108" i="25"/>
  <c r="T108" i="25"/>
  <c r="X108" i="25"/>
  <c r="E108" i="25"/>
  <c r="I108" i="25"/>
  <c r="M108" i="25"/>
  <c r="Q108" i="25"/>
  <c r="U108" i="25"/>
  <c r="Y108" i="25"/>
  <c r="J108" i="25"/>
  <c r="R108" i="25"/>
  <c r="N108" i="25"/>
  <c r="O108" i="25"/>
  <c r="C108" i="25"/>
  <c r="K108" i="25"/>
  <c r="S108" i="25"/>
  <c r="B108" i="25"/>
  <c r="F108" i="25"/>
  <c r="V108" i="25"/>
  <c r="G108" i="25"/>
  <c r="W108" i="25"/>
  <c r="D73" i="19"/>
  <c r="H73" i="19"/>
  <c r="L73" i="19"/>
  <c r="P73" i="19"/>
  <c r="T73" i="19"/>
  <c r="X73" i="19"/>
  <c r="F73" i="19"/>
  <c r="N73" i="19"/>
  <c r="V73" i="19"/>
  <c r="C73" i="19"/>
  <c r="K73" i="19"/>
  <c r="S73" i="19"/>
  <c r="E73" i="19"/>
  <c r="I73" i="19"/>
  <c r="M73" i="19"/>
  <c r="Q73" i="19"/>
  <c r="U73" i="19"/>
  <c r="Y73" i="19"/>
  <c r="B73" i="19"/>
  <c r="J73" i="19"/>
  <c r="R73" i="19"/>
  <c r="G73" i="19"/>
  <c r="O73" i="19"/>
  <c r="W73" i="19"/>
  <c r="F176" i="21"/>
  <c r="J176" i="21"/>
  <c r="N176" i="21"/>
  <c r="R176" i="21"/>
  <c r="V176" i="21"/>
  <c r="C176" i="21"/>
  <c r="G176" i="21"/>
  <c r="K176" i="21"/>
  <c r="O176" i="21"/>
  <c r="S176" i="21"/>
  <c r="W176" i="21"/>
  <c r="B176" i="21"/>
  <c r="D176" i="21"/>
  <c r="L176" i="21"/>
  <c r="T176" i="21"/>
  <c r="E176" i="21"/>
  <c r="M176" i="21"/>
  <c r="U176" i="21"/>
  <c r="H176" i="21"/>
  <c r="X176" i="21"/>
  <c r="Q176" i="21"/>
  <c r="I176" i="21"/>
  <c r="Y176" i="21"/>
  <c r="P176" i="21"/>
  <c r="C141" i="21"/>
  <c r="G141" i="21"/>
  <c r="K141" i="21"/>
  <c r="O141" i="21"/>
  <c r="S141" i="21"/>
  <c r="W141" i="21"/>
  <c r="D141" i="21"/>
  <c r="H141" i="21"/>
  <c r="L141" i="21"/>
  <c r="P141" i="21"/>
  <c r="T141" i="21"/>
  <c r="X141" i="21"/>
  <c r="E141" i="21"/>
  <c r="M141" i="21"/>
  <c r="U141" i="21"/>
  <c r="B141" i="21"/>
  <c r="F141" i="21"/>
  <c r="N141" i="21"/>
  <c r="V141" i="21"/>
  <c r="I141" i="21"/>
  <c r="Y141" i="21"/>
  <c r="R141" i="21"/>
  <c r="J141" i="21"/>
  <c r="Q141" i="21"/>
  <c r="C143" i="19"/>
  <c r="G143" i="19"/>
  <c r="K143" i="19"/>
  <c r="O143" i="19"/>
  <c r="S143" i="19"/>
  <c r="W143" i="19"/>
  <c r="D143" i="19"/>
  <c r="H143" i="19"/>
  <c r="L143" i="19"/>
  <c r="P143" i="19"/>
  <c r="T143" i="19"/>
  <c r="X143" i="19"/>
  <c r="I143" i="19"/>
  <c r="Q143" i="19"/>
  <c r="Y143" i="19"/>
  <c r="B143" i="19"/>
  <c r="E143" i="19"/>
  <c r="U143" i="19"/>
  <c r="F143" i="19"/>
  <c r="V143" i="19"/>
  <c r="J143" i="19"/>
  <c r="R143" i="19"/>
  <c r="M143" i="19"/>
  <c r="N143" i="19"/>
  <c r="D109" i="19"/>
  <c r="H109" i="19"/>
  <c r="L109" i="19"/>
  <c r="P109" i="19"/>
  <c r="T109" i="19"/>
  <c r="X109" i="19"/>
  <c r="J109" i="19"/>
  <c r="R109" i="19"/>
  <c r="G109" i="19"/>
  <c r="O109" i="19"/>
  <c r="W109" i="19"/>
  <c r="E109" i="19"/>
  <c r="I109" i="19"/>
  <c r="M109" i="19"/>
  <c r="Q109" i="19"/>
  <c r="U109" i="19"/>
  <c r="Y109" i="19"/>
  <c r="B109" i="19"/>
  <c r="F109" i="19"/>
  <c r="N109" i="19"/>
  <c r="V109" i="19"/>
  <c r="C109" i="19"/>
  <c r="K109" i="19"/>
  <c r="S109" i="19"/>
  <c r="F248" i="28"/>
  <c r="J248" i="28"/>
  <c r="N248" i="28"/>
  <c r="R248" i="28"/>
  <c r="V248" i="28"/>
  <c r="C248" i="28"/>
  <c r="G248" i="28"/>
  <c r="K248" i="28"/>
  <c r="O248" i="28"/>
  <c r="S248" i="28"/>
  <c r="W248" i="28"/>
  <c r="D248" i="28"/>
  <c r="L248" i="28"/>
  <c r="T248" i="28"/>
  <c r="E248" i="28"/>
  <c r="M248" i="28"/>
  <c r="U248" i="28"/>
  <c r="B248" i="28"/>
  <c r="P248" i="28"/>
  <c r="Q248" i="28"/>
  <c r="X248" i="28"/>
  <c r="Y248" i="28"/>
  <c r="H248" i="28"/>
  <c r="I248" i="28"/>
  <c r="E71" i="21"/>
  <c r="I71" i="21"/>
  <c r="M71" i="21"/>
  <c r="Q71" i="21"/>
  <c r="U71" i="21"/>
  <c r="Y71" i="21"/>
  <c r="F71" i="21"/>
  <c r="J71" i="21"/>
  <c r="N71" i="21"/>
  <c r="R71" i="21"/>
  <c r="V71" i="21"/>
  <c r="C71" i="21"/>
  <c r="K71" i="21"/>
  <c r="S71" i="21"/>
  <c r="B71" i="21"/>
  <c r="D71" i="21"/>
  <c r="L71" i="21"/>
  <c r="T71" i="21"/>
  <c r="O71" i="21"/>
  <c r="P71" i="21"/>
  <c r="W71" i="21"/>
  <c r="H71" i="21"/>
  <c r="X71" i="21"/>
  <c r="G71" i="21"/>
  <c r="F109" i="28"/>
  <c r="J109" i="28"/>
  <c r="N109" i="28"/>
  <c r="R109" i="28"/>
  <c r="V109" i="28"/>
  <c r="C109" i="28"/>
  <c r="G109" i="28"/>
  <c r="K109" i="28"/>
  <c r="O109" i="28"/>
  <c r="S109" i="28"/>
  <c r="W109" i="28"/>
  <c r="H109" i="28"/>
  <c r="P109" i="28"/>
  <c r="X109" i="28"/>
  <c r="I109" i="28"/>
  <c r="Q109" i="28"/>
  <c r="Y109" i="28"/>
  <c r="L109" i="28"/>
  <c r="M109" i="28"/>
  <c r="D109" i="28"/>
  <c r="E109" i="28"/>
  <c r="B109" i="28"/>
  <c r="T109" i="28"/>
  <c r="U109" i="28"/>
  <c r="C74" i="28"/>
  <c r="G74" i="28"/>
  <c r="K74" i="28"/>
  <c r="O74" i="28"/>
  <c r="S74" i="28"/>
  <c r="W74" i="28"/>
  <c r="B74" i="28"/>
  <c r="D74" i="28"/>
  <c r="H74" i="28"/>
  <c r="L74" i="28"/>
  <c r="P74" i="28"/>
  <c r="T74" i="28"/>
  <c r="X74" i="28"/>
  <c r="I74" i="28"/>
  <c r="Q74" i="28"/>
  <c r="Y74" i="28"/>
  <c r="J74" i="28"/>
  <c r="R74" i="28"/>
  <c r="M74" i="28"/>
  <c r="N74" i="28"/>
  <c r="E74" i="28"/>
  <c r="F74" i="28"/>
  <c r="U74" i="28"/>
  <c r="V74" i="28"/>
  <c r="D349" i="21"/>
  <c r="H349" i="21"/>
  <c r="L349" i="21"/>
  <c r="P349" i="21"/>
  <c r="T349" i="21"/>
  <c r="X349" i="21"/>
  <c r="F349" i="21"/>
  <c r="J349" i="21"/>
  <c r="N349" i="21"/>
  <c r="R349" i="21"/>
  <c r="V349" i="21"/>
  <c r="C349" i="21"/>
  <c r="K349" i="21"/>
  <c r="S349" i="21"/>
  <c r="B349" i="21"/>
  <c r="G349" i="21"/>
  <c r="O349" i="21"/>
  <c r="W349" i="21"/>
  <c r="Q349" i="21"/>
  <c r="I349" i="21"/>
  <c r="Y349" i="21"/>
  <c r="M349" i="21"/>
  <c r="E349" i="21"/>
  <c r="U349" i="21"/>
  <c r="F245" i="21"/>
  <c r="J245" i="21"/>
  <c r="N245" i="21"/>
  <c r="R245" i="21"/>
  <c r="V245" i="21"/>
  <c r="D245" i="21"/>
  <c r="H245" i="21"/>
  <c r="L245" i="21"/>
  <c r="P245" i="21"/>
  <c r="T245" i="21"/>
  <c r="X245" i="21"/>
  <c r="E245" i="21"/>
  <c r="M245" i="21"/>
  <c r="U245" i="21"/>
  <c r="I245" i="21"/>
  <c r="Q245" i="21"/>
  <c r="Y245" i="21"/>
  <c r="B245" i="21"/>
  <c r="C245" i="21"/>
  <c r="S245" i="21"/>
  <c r="W245" i="21"/>
  <c r="K245" i="21"/>
  <c r="O245" i="21"/>
  <c r="G245" i="21"/>
  <c r="C316" i="28"/>
  <c r="G316" i="28"/>
  <c r="K316" i="28"/>
  <c r="O316" i="28"/>
  <c r="S316" i="28"/>
  <c r="W316" i="28"/>
  <c r="H316" i="28"/>
  <c r="M316" i="28"/>
  <c r="R316" i="28"/>
  <c r="X316" i="28"/>
  <c r="E316" i="28"/>
  <c r="J316" i="28"/>
  <c r="P316" i="28"/>
  <c r="U316" i="28"/>
  <c r="F316" i="28"/>
  <c r="Q316" i="28"/>
  <c r="I316" i="28"/>
  <c r="T316" i="28"/>
  <c r="B316" i="28"/>
  <c r="L316" i="28"/>
  <c r="V316" i="28"/>
  <c r="D316" i="28"/>
  <c r="N316" i="28"/>
  <c r="Y316" i="28"/>
  <c r="E385" i="28"/>
  <c r="I385" i="28"/>
  <c r="M385" i="28"/>
  <c r="Q385" i="28"/>
  <c r="U385" i="28"/>
  <c r="Y385" i="28"/>
  <c r="B385" i="28"/>
  <c r="F385" i="28"/>
  <c r="K385" i="28"/>
  <c r="P385" i="28"/>
  <c r="V385" i="28"/>
  <c r="C385" i="28"/>
  <c r="H385" i="28"/>
  <c r="N385" i="28"/>
  <c r="S385" i="28"/>
  <c r="X385" i="28"/>
  <c r="D385" i="28"/>
  <c r="O385" i="28"/>
  <c r="G385" i="28"/>
  <c r="R385" i="28"/>
  <c r="J385" i="28"/>
  <c r="T385" i="28"/>
  <c r="L385" i="28"/>
  <c r="W385" i="28"/>
  <c r="F351" i="28"/>
  <c r="J351" i="28"/>
  <c r="N351" i="28"/>
  <c r="R351" i="28"/>
  <c r="V351" i="28"/>
  <c r="G351" i="28"/>
  <c r="L351" i="28"/>
  <c r="Q351" i="28"/>
  <c r="W351" i="28"/>
  <c r="D351" i="28"/>
  <c r="I351" i="28"/>
  <c r="O351" i="28"/>
  <c r="T351" i="28"/>
  <c r="Y351" i="28"/>
  <c r="B351" i="28"/>
  <c r="E351" i="28"/>
  <c r="P351" i="28"/>
  <c r="H351" i="28"/>
  <c r="S351" i="28"/>
  <c r="K351" i="28"/>
  <c r="U351" i="28"/>
  <c r="C351" i="28"/>
  <c r="M351" i="28"/>
  <c r="X351" i="28"/>
  <c r="D282" i="28"/>
  <c r="H282" i="28"/>
  <c r="L282" i="28"/>
  <c r="P282" i="28"/>
  <c r="T282" i="28"/>
  <c r="X282" i="28"/>
  <c r="C282" i="28"/>
  <c r="I282" i="28"/>
  <c r="N282" i="28"/>
  <c r="S282" i="28"/>
  <c r="Y282" i="28"/>
  <c r="B282" i="28"/>
  <c r="F282" i="28"/>
  <c r="K282" i="28"/>
  <c r="Q282" i="28"/>
  <c r="V282" i="28"/>
  <c r="G282" i="28"/>
  <c r="R282" i="28"/>
  <c r="J282" i="28"/>
  <c r="M282" i="28"/>
  <c r="W282" i="28"/>
  <c r="E282" i="28"/>
  <c r="O282" i="28"/>
  <c r="U282" i="28"/>
  <c r="F314" i="21"/>
  <c r="J314" i="21"/>
  <c r="N314" i="21"/>
  <c r="R314" i="21"/>
  <c r="V314" i="21"/>
  <c r="D314" i="21"/>
  <c r="H314" i="21"/>
  <c r="L314" i="21"/>
  <c r="P314" i="21"/>
  <c r="T314" i="21"/>
  <c r="X314" i="21"/>
  <c r="E314" i="21"/>
  <c r="M314" i="21"/>
  <c r="U314" i="21"/>
  <c r="B314" i="21"/>
  <c r="I314" i="21"/>
  <c r="Q314" i="21"/>
  <c r="Y314" i="21"/>
  <c r="K314" i="21"/>
  <c r="C314" i="21"/>
  <c r="S314" i="21"/>
  <c r="G314" i="21"/>
  <c r="O314" i="21"/>
  <c r="W314" i="21"/>
  <c r="F382" i="21"/>
  <c r="J382" i="21"/>
  <c r="N382" i="21"/>
  <c r="R382" i="21"/>
  <c r="V382" i="21"/>
  <c r="D382" i="21"/>
  <c r="H382" i="21"/>
  <c r="L382" i="21"/>
  <c r="P382" i="21"/>
  <c r="T382" i="21"/>
  <c r="X382" i="21"/>
  <c r="I382" i="21"/>
  <c r="Q382" i="21"/>
  <c r="Y382" i="21"/>
  <c r="E382" i="21"/>
  <c r="M382" i="21"/>
  <c r="U382" i="21"/>
  <c r="O382" i="21"/>
  <c r="G382" i="21"/>
  <c r="W382" i="21"/>
  <c r="K382" i="21"/>
  <c r="C382" i="21"/>
  <c r="S382" i="21"/>
  <c r="B382" i="21"/>
  <c r="C383" i="21"/>
  <c r="G383" i="21"/>
  <c r="K383" i="21"/>
  <c r="O383" i="21"/>
  <c r="S383" i="21"/>
  <c r="W383" i="21"/>
  <c r="E383" i="21"/>
  <c r="I383" i="21"/>
  <c r="M383" i="21"/>
  <c r="Q383" i="21"/>
  <c r="U383" i="21"/>
  <c r="Y383" i="21"/>
  <c r="J383" i="21"/>
  <c r="R383" i="21"/>
  <c r="F383" i="21"/>
  <c r="N383" i="21"/>
  <c r="V383" i="21"/>
  <c r="B383" i="21"/>
  <c r="H383" i="21"/>
  <c r="X383" i="21"/>
  <c r="P383" i="21"/>
  <c r="T383" i="21"/>
  <c r="D383" i="21"/>
  <c r="L383" i="21"/>
  <c r="F416" i="21"/>
  <c r="J416" i="21"/>
  <c r="N416" i="21"/>
  <c r="R416" i="21"/>
  <c r="G416" i="21"/>
  <c r="L416" i="21"/>
  <c r="Q416" i="21"/>
  <c r="V416" i="21"/>
  <c r="D416" i="21"/>
  <c r="I416" i="21"/>
  <c r="O416" i="21"/>
  <c r="T416" i="21"/>
  <c r="X416" i="21"/>
  <c r="E416" i="21"/>
  <c r="P416" i="21"/>
  <c r="Y416" i="21"/>
  <c r="K416" i="21"/>
  <c r="U416" i="21"/>
  <c r="C416" i="21"/>
  <c r="W416" i="21"/>
  <c r="M416" i="21"/>
  <c r="S416" i="21"/>
  <c r="H416" i="21"/>
  <c r="B416" i="21"/>
  <c r="E453" i="28"/>
  <c r="I453" i="28"/>
  <c r="M453" i="28"/>
  <c r="Q453" i="28"/>
  <c r="U453" i="28"/>
  <c r="Y453" i="28"/>
  <c r="C453" i="28"/>
  <c r="G453" i="28"/>
  <c r="K453" i="28"/>
  <c r="O453" i="28"/>
  <c r="S453" i="28"/>
  <c r="W453" i="28"/>
  <c r="D453" i="28"/>
  <c r="L453" i="28"/>
  <c r="T453" i="28"/>
  <c r="N453" i="28"/>
  <c r="X453" i="28"/>
  <c r="H453" i="28"/>
  <c r="R453" i="28"/>
  <c r="J453" i="28"/>
  <c r="P453" i="28"/>
  <c r="B453" i="28"/>
  <c r="V453" i="28"/>
  <c r="F453" i="28"/>
  <c r="D419" i="28"/>
  <c r="H419" i="28"/>
  <c r="L419" i="28"/>
  <c r="P419" i="28"/>
  <c r="T419" i="28"/>
  <c r="X419" i="28"/>
  <c r="E419" i="28"/>
  <c r="J419" i="28"/>
  <c r="O419" i="28"/>
  <c r="U419" i="28"/>
  <c r="G419" i="28"/>
  <c r="M419" i="28"/>
  <c r="R419" i="28"/>
  <c r="W419" i="28"/>
  <c r="C419" i="28"/>
  <c r="N419" i="28"/>
  <c r="Y419" i="28"/>
  <c r="F419" i="28"/>
  <c r="Q419" i="28"/>
  <c r="I419" i="28"/>
  <c r="S419" i="28"/>
  <c r="K419" i="28"/>
  <c r="V419" i="28"/>
  <c r="B419" i="28"/>
  <c r="E279" i="21"/>
  <c r="I279" i="21"/>
  <c r="M279" i="21"/>
  <c r="Q279" i="21"/>
  <c r="U279" i="21"/>
  <c r="Y279" i="21"/>
  <c r="F279" i="21"/>
  <c r="K279" i="21"/>
  <c r="P279" i="21"/>
  <c r="V279" i="21"/>
  <c r="C279" i="21"/>
  <c r="H279" i="21"/>
  <c r="N279" i="21"/>
  <c r="S279" i="21"/>
  <c r="X279" i="21"/>
  <c r="B279" i="21"/>
  <c r="J279" i="21"/>
  <c r="T279" i="21"/>
  <c r="D279" i="21"/>
  <c r="O279" i="21"/>
  <c r="G279" i="21"/>
  <c r="L279" i="21"/>
  <c r="W279" i="21"/>
  <c r="R279" i="21"/>
  <c r="C417" i="21"/>
  <c r="G417" i="21"/>
  <c r="K417" i="21"/>
  <c r="O417" i="21"/>
  <c r="S417" i="21"/>
  <c r="W417" i="21"/>
  <c r="E417" i="21"/>
  <c r="I417" i="21"/>
  <c r="M417" i="21"/>
  <c r="Q417" i="21"/>
  <c r="U417" i="21"/>
  <c r="Y417" i="21"/>
  <c r="J417" i="21"/>
  <c r="R417" i="21"/>
  <c r="F417" i="21"/>
  <c r="N417" i="21"/>
  <c r="V417" i="21"/>
  <c r="B417" i="21"/>
  <c r="P417" i="21"/>
  <c r="H417" i="21"/>
  <c r="X417" i="21"/>
  <c r="L417" i="21"/>
  <c r="D417" i="21"/>
  <c r="T417" i="21"/>
  <c r="C348" i="21"/>
  <c r="G348" i="21"/>
  <c r="K348" i="21"/>
  <c r="O348" i="21"/>
  <c r="S348" i="21"/>
  <c r="W348" i="21"/>
  <c r="E348" i="21"/>
  <c r="I348" i="21"/>
  <c r="M348" i="21"/>
  <c r="Q348" i="21"/>
  <c r="U348" i="21"/>
  <c r="Y348" i="21"/>
  <c r="J348" i="21"/>
  <c r="R348" i="21"/>
  <c r="F348" i="21"/>
  <c r="N348" i="21"/>
  <c r="V348" i="21"/>
  <c r="H348" i="21"/>
  <c r="X348" i="21"/>
  <c r="B348" i="21"/>
  <c r="P348" i="21"/>
  <c r="T348" i="21"/>
  <c r="D348" i="21"/>
  <c r="L348" i="21"/>
  <c r="A418" i="21"/>
  <c r="A315" i="21"/>
  <c r="A384" i="21"/>
  <c r="A350" i="21"/>
  <c r="A75" i="28"/>
  <c r="A283" i="28"/>
  <c r="A317" i="28"/>
  <c r="A352" i="28"/>
  <c r="A180" i="28"/>
  <c r="A454" i="28"/>
  <c r="A215" i="28"/>
  <c r="A110" i="28"/>
  <c r="A145" i="28"/>
  <c r="A249" i="28"/>
  <c r="A420" i="28"/>
  <c r="A386" i="28"/>
  <c r="A280" i="21"/>
  <c r="A246" i="21"/>
  <c r="A211" i="21"/>
  <c r="A110" i="19"/>
  <c r="A74" i="19"/>
  <c r="A177" i="21"/>
  <c r="A146" i="25"/>
  <c r="A144" i="19"/>
  <c r="A142" i="21"/>
  <c r="A107" i="21"/>
  <c r="A38" i="19"/>
  <c r="A109" i="25"/>
  <c r="A73" i="25"/>
  <c r="A39" i="21"/>
  <c r="A72" i="21"/>
  <c r="A37" i="25"/>
  <c r="E39" i="21" l="1"/>
  <c r="I39" i="21"/>
  <c r="M39" i="21"/>
  <c r="Q39" i="21"/>
  <c r="U39" i="21"/>
  <c r="Y39" i="21"/>
  <c r="B39" i="21"/>
  <c r="F39" i="21"/>
  <c r="J39" i="21"/>
  <c r="N39" i="21"/>
  <c r="R39" i="21"/>
  <c r="V39" i="21"/>
  <c r="G39" i="21"/>
  <c r="O39" i="21"/>
  <c r="W39" i="21"/>
  <c r="H39" i="21"/>
  <c r="P39" i="21"/>
  <c r="X39" i="21"/>
  <c r="K39" i="21"/>
  <c r="L39" i="21"/>
  <c r="C39" i="21"/>
  <c r="S39" i="21"/>
  <c r="D39" i="21"/>
  <c r="T39" i="21"/>
  <c r="C249" i="28"/>
  <c r="D249" i="28"/>
  <c r="H249" i="28"/>
  <c r="L249" i="28"/>
  <c r="P249" i="28"/>
  <c r="T249" i="28"/>
  <c r="X249" i="28"/>
  <c r="E249" i="28"/>
  <c r="J249" i="28"/>
  <c r="O249" i="28"/>
  <c r="U249" i="28"/>
  <c r="F249" i="28"/>
  <c r="K249" i="28"/>
  <c r="Q249" i="28"/>
  <c r="V249" i="28"/>
  <c r="G249" i="28"/>
  <c r="R249" i="28"/>
  <c r="I249" i="28"/>
  <c r="S249" i="28"/>
  <c r="W249" i="28"/>
  <c r="Y249" i="28"/>
  <c r="M249" i="28"/>
  <c r="B249" i="28"/>
  <c r="N249" i="28"/>
  <c r="E74" i="19"/>
  <c r="I74" i="19"/>
  <c r="M74" i="19"/>
  <c r="Q74" i="19"/>
  <c r="U74" i="19"/>
  <c r="Y74" i="19"/>
  <c r="G74" i="19"/>
  <c r="O74" i="19"/>
  <c r="W74" i="19"/>
  <c r="B74" i="19"/>
  <c r="D74" i="19"/>
  <c r="H74" i="19"/>
  <c r="P74" i="19"/>
  <c r="X74" i="19"/>
  <c r="F74" i="19"/>
  <c r="J74" i="19"/>
  <c r="N74" i="19"/>
  <c r="R74" i="19"/>
  <c r="V74" i="19"/>
  <c r="C74" i="19"/>
  <c r="K74" i="19"/>
  <c r="S74" i="19"/>
  <c r="L74" i="19"/>
  <c r="T74" i="19"/>
  <c r="D75" i="28"/>
  <c r="H75" i="28"/>
  <c r="L75" i="28"/>
  <c r="P75" i="28"/>
  <c r="T75" i="28"/>
  <c r="X75" i="28"/>
  <c r="E75" i="28"/>
  <c r="I75" i="28"/>
  <c r="M75" i="28"/>
  <c r="Q75" i="28"/>
  <c r="U75" i="28"/>
  <c r="Y75" i="28"/>
  <c r="B75" i="28"/>
  <c r="J75" i="28"/>
  <c r="R75" i="28"/>
  <c r="C75" i="28"/>
  <c r="K75" i="28"/>
  <c r="S75" i="28"/>
  <c r="F75" i="28"/>
  <c r="V75" i="28"/>
  <c r="G75" i="28"/>
  <c r="W75" i="28"/>
  <c r="N75" i="28"/>
  <c r="O75" i="28"/>
  <c r="D144" i="19"/>
  <c r="H144" i="19"/>
  <c r="L144" i="19"/>
  <c r="P144" i="19"/>
  <c r="T144" i="19"/>
  <c r="X144" i="19"/>
  <c r="E144" i="19"/>
  <c r="I144" i="19"/>
  <c r="M144" i="19"/>
  <c r="Q144" i="19"/>
  <c r="U144" i="19"/>
  <c r="Y144" i="19"/>
  <c r="J144" i="19"/>
  <c r="R144" i="19"/>
  <c r="N144" i="19"/>
  <c r="O144" i="19"/>
  <c r="C144" i="19"/>
  <c r="K144" i="19"/>
  <c r="S144" i="19"/>
  <c r="B144" i="19"/>
  <c r="F144" i="19"/>
  <c r="V144" i="19"/>
  <c r="G144" i="19"/>
  <c r="W144" i="19"/>
  <c r="C177" i="21"/>
  <c r="G177" i="21"/>
  <c r="K177" i="21"/>
  <c r="O177" i="21"/>
  <c r="S177" i="21"/>
  <c r="W177" i="21"/>
  <c r="D177" i="21"/>
  <c r="H177" i="21"/>
  <c r="L177" i="21"/>
  <c r="P177" i="21"/>
  <c r="T177" i="21"/>
  <c r="X177" i="21"/>
  <c r="E177" i="21"/>
  <c r="M177" i="21"/>
  <c r="U177" i="21"/>
  <c r="B177" i="21"/>
  <c r="F177" i="21"/>
  <c r="N177" i="21"/>
  <c r="V177" i="21"/>
  <c r="Q177" i="21"/>
  <c r="Y177" i="21"/>
  <c r="R177" i="21"/>
  <c r="I177" i="21"/>
  <c r="J177" i="21"/>
  <c r="D142" i="21"/>
  <c r="H142" i="21"/>
  <c r="L142" i="21"/>
  <c r="P142" i="21"/>
  <c r="T142" i="21"/>
  <c r="X142" i="21"/>
  <c r="E142" i="21"/>
  <c r="I142" i="21"/>
  <c r="M142" i="21"/>
  <c r="Q142" i="21"/>
  <c r="U142" i="21"/>
  <c r="Y142" i="21"/>
  <c r="F142" i="21"/>
  <c r="N142" i="21"/>
  <c r="V142" i="21"/>
  <c r="G142" i="21"/>
  <c r="O142" i="21"/>
  <c r="W142" i="21"/>
  <c r="B142" i="21"/>
  <c r="R142" i="21"/>
  <c r="J142" i="21"/>
  <c r="C142" i="21"/>
  <c r="S142" i="21"/>
  <c r="K142" i="21"/>
  <c r="C145" i="28"/>
  <c r="G145" i="28"/>
  <c r="K145" i="28"/>
  <c r="O145" i="28"/>
  <c r="S145" i="28"/>
  <c r="W145" i="28"/>
  <c r="D145" i="28"/>
  <c r="H145" i="28"/>
  <c r="L145" i="28"/>
  <c r="P145" i="28"/>
  <c r="T145" i="28"/>
  <c r="X145" i="28"/>
  <c r="E145" i="28"/>
  <c r="M145" i="28"/>
  <c r="U145" i="28"/>
  <c r="B145" i="28"/>
  <c r="F145" i="28"/>
  <c r="N145" i="28"/>
  <c r="V145" i="28"/>
  <c r="Q145" i="28"/>
  <c r="R145" i="28"/>
  <c r="I145" i="28"/>
  <c r="J145" i="28"/>
  <c r="Y145" i="28"/>
  <c r="E37" i="25"/>
  <c r="I37" i="25"/>
  <c r="M37" i="25"/>
  <c r="Q37" i="25"/>
  <c r="U37" i="25"/>
  <c r="Y37" i="25"/>
  <c r="B37" i="25"/>
  <c r="F37" i="25"/>
  <c r="J37" i="25"/>
  <c r="N37" i="25"/>
  <c r="R37" i="25"/>
  <c r="V37" i="25"/>
  <c r="C37" i="25"/>
  <c r="K37" i="25"/>
  <c r="S37" i="25"/>
  <c r="G37" i="25"/>
  <c r="O37" i="25"/>
  <c r="W37" i="25"/>
  <c r="H37" i="25"/>
  <c r="X37" i="25"/>
  <c r="D37" i="25"/>
  <c r="L37" i="25"/>
  <c r="T37" i="25"/>
  <c r="P37" i="25"/>
  <c r="E109" i="25"/>
  <c r="I109" i="25"/>
  <c r="M109" i="25"/>
  <c r="Q109" i="25"/>
  <c r="U109" i="25"/>
  <c r="Y109" i="25"/>
  <c r="B109" i="25"/>
  <c r="F109" i="25"/>
  <c r="J109" i="25"/>
  <c r="N109" i="25"/>
  <c r="R109" i="25"/>
  <c r="V109" i="25"/>
  <c r="C109" i="25"/>
  <c r="K109" i="25"/>
  <c r="S109" i="25"/>
  <c r="G109" i="25"/>
  <c r="W109" i="25"/>
  <c r="H109" i="25"/>
  <c r="X109" i="25"/>
  <c r="D109" i="25"/>
  <c r="L109" i="25"/>
  <c r="T109" i="25"/>
  <c r="O109" i="25"/>
  <c r="P109" i="25"/>
  <c r="E110" i="19"/>
  <c r="I110" i="19"/>
  <c r="M110" i="19"/>
  <c r="Q110" i="19"/>
  <c r="U110" i="19"/>
  <c r="Y110" i="19"/>
  <c r="C110" i="19"/>
  <c r="K110" i="19"/>
  <c r="S110" i="19"/>
  <c r="H110" i="19"/>
  <c r="P110" i="19"/>
  <c r="X110" i="19"/>
  <c r="F110" i="19"/>
  <c r="J110" i="19"/>
  <c r="N110" i="19"/>
  <c r="R110" i="19"/>
  <c r="V110" i="19"/>
  <c r="G110" i="19"/>
  <c r="O110" i="19"/>
  <c r="W110" i="19"/>
  <c r="B110" i="19"/>
  <c r="D110" i="19"/>
  <c r="L110" i="19"/>
  <c r="T110" i="19"/>
  <c r="C110" i="28"/>
  <c r="G110" i="28"/>
  <c r="K110" i="28"/>
  <c r="O110" i="28"/>
  <c r="S110" i="28"/>
  <c r="W110" i="28"/>
  <c r="B110" i="28"/>
  <c r="D110" i="28"/>
  <c r="H110" i="28"/>
  <c r="L110" i="28"/>
  <c r="P110" i="28"/>
  <c r="T110" i="28"/>
  <c r="X110" i="28"/>
  <c r="I110" i="28"/>
  <c r="Q110" i="28"/>
  <c r="Y110" i="28"/>
  <c r="J110" i="28"/>
  <c r="R110" i="28"/>
  <c r="E110" i="28"/>
  <c r="U110" i="28"/>
  <c r="F110" i="28"/>
  <c r="V110" i="28"/>
  <c r="M110" i="28"/>
  <c r="N110" i="28"/>
  <c r="F72" i="21"/>
  <c r="J72" i="21"/>
  <c r="N72" i="21"/>
  <c r="R72" i="21"/>
  <c r="V72" i="21"/>
  <c r="C72" i="21"/>
  <c r="G72" i="21"/>
  <c r="K72" i="21"/>
  <c r="O72" i="21"/>
  <c r="S72" i="21"/>
  <c r="W72" i="21"/>
  <c r="D72" i="21"/>
  <c r="L72" i="21"/>
  <c r="T72" i="21"/>
  <c r="E72" i="21"/>
  <c r="M72" i="21"/>
  <c r="U72" i="21"/>
  <c r="B72" i="21"/>
  <c r="H72" i="21"/>
  <c r="X72" i="21"/>
  <c r="I72" i="21"/>
  <c r="Y72" i="21"/>
  <c r="P72" i="21"/>
  <c r="Q72" i="21"/>
  <c r="E38" i="19"/>
  <c r="I38" i="19"/>
  <c r="M38" i="19"/>
  <c r="Q38" i="19"/>
  <c r="U38" i="19"/>
  <c r="Y38" i="19"/>
  <c r="G38" i="19"/>
  <c r="K38" i="19"/>
  <c r="S38" i="19"/>
  <c r="H38" i="19"/>
  <c r="P38" i="19"/>
  <c r="X38" i="19"/>
  <c r="F38" i="19"/>
  <c r="J38" i="19"/>
  <c r="N38" i="19"/>
  <c r="R38" i="19"/>
  <c r="V38" i="19"/>
  <c r="C38" i="19"/>
  <c r="O38" i="19"/>
  <c r="W38" i="19"/>
  <c r="B38" i="19"/>
  <c r="D38" i="19"/>
  <c r="L38" i="19"/>
  <c r="T38" i="19"/>
  <c r="D146" i="25"/>
  <c r="H146" i="25"/>
  <c r="L146" i="25"/>
  <c r="P146" i="25"/>
  <c r="T146" i="25"/>
  <c r="X146" i="25"/>
  <c r="E146" i="25"/>
  <c r="I146" i="25"/>
  <c r="M146" i="25"/>
  <c r="Q146" i="25"/>
  <c r="U146" i="25"/>
  <c r="Y146" i="25"/>
  <c r="J146" i="25"/>
  <c r="R146" i="25"/>
  <c r="C146" i="25"/>
  <c r="K146" i="25"/>
  <c r="S146" i="25"/>
  <c r="N146" i="25"/>
  <c r="V146" i="25"/>
  <c r="W146" i="25"/>
  <c r="O146" i="25"/>
  <c r="B146" i="25"/>
  <c r="F146" i="25"/>
  <c r="G146" i="25"/>
  <c r="F211" i="21"/>
  <c r="J211" i="21"/>
  <c r="N211" i="21"/>
  <c r="R211" i="21"/>
  <c r="V211" i="21"/>
  <c r="C211" i="21"/>
  <c r="G211" i="21"/>
  <c r="K211" i="21"/>
  <c r="O211" i="21"/>
  <c r="S211" i="21"/>
  <c r="W211" i="21"/>
  <c r="B211" i="21"/>
  <c r="D211" i="21"/>
  <c r="L211" i="21"/>
  <c r="T211" i="21"/>
  <c r="E211" i="21"/>
  <c r="M211" i="21"/>
  <c r="U211" i="21"/>
  <c r="P211" i="21"/>
  <c r="H211" i="21"/>
  <c r="Q211" i="21"/>
  <c r="X211" i="21"/>
  <c r="I211" i="21"/>
  <c r="Y211" i="21"/>
  <c r="C215" i="28"/>
  <c r="G215" i="28"/>
  <c r="K215" i="28"/>
  <c r="O215" i="28"/>
  <c r="S215" i="28"/>
  <c r="W215" i="28"/>
  <c r="D215" i="28"/>
  <c r="H215" i="28"/>
  <c r="L215" i="28"/>
  <c r="P215" i="28"/>
  <c r="T215" i="28"/>
  <c r="X215" i="28"/>
  <c r="I215" i="28"/>
  <c r="Q215" i="28"/>
  <c r="Y215" i="28"/>
  <c r="J215" i="28"/>
  <c r="R215" i="28"/>
  <c r="B215" i="28"/>
  <c r="M215" i="28"/>
  <c r="N215" i="28"/>
  <c r="E215" i="28"/>
  <c r="F215" i="28"/>
  <c r="U215" i="28"/>
  <c r="V215" i="28"/>
  <c r="E107" i="21"/>
  <c r="I107" i="21"/>
  <c r="M107" i="21"/>
  <c r="Q107" i="21"/>
  <c r="U107" i="21"/>
  <c r="Y107" i="21"/>
  <c r="B107" i="21"/>
  <c r="F107" i="21"/>
  <c r="J107" i="21"/>
  <c r="N107" i="21"/>
  <c r="R107" i="21"/>
  <c r="V107" i="21"/>
  <c r="G107" i="21"/>
  <c r="O107" i="21"/>
  <c r="W107" i="21"/>
  <c r="H107" i="21"/>
  <c r="P107" i="21"/>
  <c r="X107" i="21"/>
  <c r="C107" i="21"/>
  <c r="S107" i="21"/>
  <c r="K107" i="21"/>
  <c r="L107" i="21"/>
  <c r="D107" i="21"/>
  <c r="T107" i="21"/>
  <c r="E73" i="25"/>
  <c r="I73" i="25"/>
  <c r="M73" i="25"/>
  <c r="Q73" i="25"/>
  <c r="U73" i="25"/>
  <c r="Y73" i="25"/>
  <c r="B73" i="25"/>
  <c r="F73" i="25"/>
  <c r="J73" i="25"/>
  <c r="N73" i="25"/>
  <c r="R73" i="25"/>
  <c r="V73" i="25"/>
  <c r="C73" i="25"/>
  <c r="K73" i="25"/>
  <c r="S73" i="25"/>
  <c r="G73" i="25"/>
  <c r="W73" i="25"/>
  <c r="H73" i="25"/>
  <c r="X73" i="25"/>
  <c r="D73" i="25"/>
  <c r="L73" i="25"/>
  <c r="T73" i="25"/>
  <c r="O73" i="25"/>
  <c r="P73" i="25"/>
  <c r="C180" i="28"/>
  <c r="G180" i="28"/>
  <c r="K180" i="28"/>
  <c r="O180" i="28"/>
  <c r="S180" i="28"/>
  <c r="W180" i="28"/>
  <c r="B180" i="28"/>
  <c r="D180" i="28"/>
  <c r="H180" i="28"/>
  <c r="L180" i="28"/>
  <c r="P180" i="28"/>
  <c r="T180" i="28"/>
  <c r="X180" i="28"/>
  <c r="I180" i="28"/>
  <c r="Q180" i="28"/>
  <c r="Y180" i="28"/>
  <c r="J180" i="28"/>
  <c r="R180" i="28"/>
  <c r="M180" i="28"/>
  <c r="N180" i="28"/>
  <c r="E180" i="28"/>
  <c r="F180" i="28"/>
  <c r="U180" i="28"/>
  <c r="V180" i="28"/>
  <c r="F280" i="21"/>
  <c r="J280" i="21"/>
  <c r="N280" i="21"/>
  <c r="R280" i="21"/>
  <c r="V280" i="21"/>
  <c r="D280" i="21"/>
  <c r="I280" i="21"/>
  <c r="O280" i="21"/>
  <c r="T280" i="21"/>
  <c r="Y280" i="21"/>
  <c r="G280" i="21"/>
  <c r="L280" i="21"/>
  <c r="Q280" i="21"/>
  <c r="W280" i="21"/>
  <c r="H280" i="21"/>
  <c r="S280" i="21"/>
  <c r="C280" i="21"/>
  <c r="M280" i="21"/>
  <c r="X280" i="21"/>
  <c r="B280" i="21"/>
  <c r="E280" i="21"/>
  <c r="P280" i="21"/>
  <c r="K280" i="21"/>
  <c r="U280" i="21"/>
  <c r="F386" i="28"/>
  <c r="J386" i="28"/>
  <c r="N386" i="28"/>
  <c r="R386" i="28"/>
  <c r="V386" i="28"/>
  <c r="D386" i="28"/>
  <c r="I386" i="28"/>
  <c r="O386" i="28"/>
  <c r="T386" i="28"/>
  <c r="Y386" i="28"/>
  <c r="B386" i="28"/>
  <c r="G386" i="28"/>
  <c r="L386" i="28"/>
  <c r="Q386" i="28"/>
  <c r="W386" i="28"/>
  <c r="C386" i="28"/>
  <c r="M386" i="28"/>
  <c r="X386" i="28"/>
  <c r="E386" i="28"/>
  <c r="P386" i="28"/>
  <c r="H386" i="28"/>
  <c r="S386" i="28"/>
  <c r="K386" i="28"/>
  <c r="U386" i="28"/>
  <c r="C352" i="28"/>
  <c r="G352" i="28"/>
  <c r="K352" i="28"/>
  <c r="O352" i="28"/>
  <c r="S352" i="28"/>
  <c r="W352" i="28"/>
  <c r="E352" i="28"/>
  <c r="J352" i="28"/>
  <c r="P352" i="28"/>
  <c r="U352" i="28"/>
  <c r="H352" i="28"/>
  <c r="M352" i="28"/>
  <c r="R352" i="28"/>
  <c r="X352" i="28"/>
  <c r="D352" i="28"/>
  <c r="N352" i="28"/>
  <c r="Y352" i="28"/>
  <c r="F352" i="28"/>
  <c r="Q352" i="28"/>
  <c r="I352" i="28"/>
  <c r="T352" i="28"/>
  <c r="B352" i="28"/>
  <c r="L352" i="28"/>
  <c r="V352" i="28"/>
  <c r="E350" i="21"/>
  <c r="I350" i="21"/>
  <c r="M350" i="21"/>
  <c r="Q350" i="21"/>
  <c r="U350" i="21"/>
  <c r="Y350" i="21"/>
  <c r="C350" i="21"/>
  <c r="G350" i="21"/>
  <c r="K350" i="21"/>
  <c r="O350" i="21"/>
  <c r="S350" i="21"/>
  <c r="W350" i="21"/>
  <c r="B350" i="21"/>
  <c r="D350" i="21"/>
  <c r="L350" i="21"/>
  <c r="T350" i="21"/>
  <c r="H350" i="21"/>
  <c r="P350" i="21"/>
  <c r="X350" i="21"/>
  <c r="J350" i="21"/>
  <c r="R350" i="21"/>
  <c r="F350" i="21"/>
  <c r="V350" i="21"/>
  <c r="N350" i="21"/>
  <c r="E420" i="28"/>
  <c r="I420" i="28"/>
  <c r="M420" i="28"/>
  <c r="Q420" i="28"/>
  <c r="U420" i="28"/>
  <c r="Y420" i="28"/>
  <c r="B420" i="28"/>
  <c r="C420" i="28"/>
  <c r="H420" i="28"/>
  <c r="N420" i="28"/>
  <c r="S420" i="28"/>
  <c r="X420" i="28"/>
  <c r="F420" i="28"/>
  <c r="K420" i="28"/>
  <c r="P420" i="28"/>
  <c r="V420" i="28"/>
  <c r="L420" i="28"/>
  <c r="W420" i="28"/>
  <c r="D420" i="28"/>
  <c r="O420" i="28"/>
  <c r="G420" i="28"/>
  <c r="R420" i="28"/>
  <c r="J420" i="28"/>
  <c r="T420" i="28"/>
  <c r="D317" i="28"/>
  <c r="H317" i="28"/>
  <c r="L317" i="28"/>
  <c r="P317" i="28"/>
  <c r="T317" i="28"/>
  <c r="X317" i="28"/>
  <c r="F317" i="28"/>
  <c r="K317" i="28"/>
  <c r="Q317" i="28"/>
  <c r="V317" i="28"/>
  <c r="C317" i="28"/>
  <c r="I317" i="28"/>
  <c r="N317" i="28"/>
  <c r="S317" i="28"/>
  <c r="Y317" i="28"/>
  <c r="B317" i="28"/>
  <c r="E317" i="28"/>
  <c r="O317" i="28"/>
  <c r="G317" i="28"/>
  <c r="R317" i="28"/>
  <c r="J317" i="28"/>
  <c r="U317" i="28"/>
  <c r="M317" i="28"/>
  <c r="W317" i="28"/>
  <c r="D384" i="21"/>
  <c r="H384" i="21"/>
  <c r="L384" i="21"/>
  <c r="P384" i="21"/>
  <c r="T384" i="21"/>
  <c r="X384" i="21"/>
  <c r="F384" i="21"/>
  <c r="J384" i="21"/>
  <c r="N384" i="21"/>
  <c r="R384" i="21"/>
  <c r="V384" i="21"/>
  <c r="C384" i="21"/>
  <c r="K384" i="21"/>
  <c r="S384" i="21"/>
  <c r="G384" i="21"/>
  <c r="O384" i="21"/>
  <c r="W384" i="21"/>
  <c r="Q384" i="21"/>
  <c r="I384" i="21"/>
  <c r="Y384" i="21"/>
  <c r="B384" i="21"/>
  <c r="M384" i="21"/>
  <c r="U384" i="21"/>
  <c r="E384" i="21"/>
  <c r="C246" i="21"/>
  <c r="G246" i="21"/>
  <c r="K246" i="21"/>
  <c r="O246" i="21"/>
  <c r="S246" i="21"/>
  <c r="W246" i="21"/>
  <c r="B246" i="21"/>
  <c r="E246" i="21"/>
  <c r="I246" i="21"/>
  <c r="M246" i="21"/>
  <c r="Q246" i="21"/>
  <c r="U246" i="21"/>
  <c r="Y246" i="21"/>
  <c r="F246" i="21"/>
  <c r="N246" i="21"/>
  <c r="V246" i="21"/>
  <c r="J246" i="21"/>
  <c r="R246" i="21"/>
  <c r="L246" i="21"/>
  <c r="T246" i="21"/>
  <c r="H246" i="21"/>
  <c r="D246" i="21"/>
  <c r="P246" i="21"/>
  <c r="X246" i="21"/>
  <c r="F454" i="28"/>
  <c r="J454" i="28"/>
  <c r="N454" i="28"/>
  <c r="R454" i="28"/>
  <c r="V454" i="28"/>
  <c r="D454" i="28"/>
  <c r="H454" i="28"/>
  <c r="L454" i="28"/>
  <c r="P454" i="28"/>
  <c r="T454" i="28"/>
  <c r="X454" i="28"/>
  <c r="E454" i="28"/>
  <c r="M454" i="28"/>
  <c r="U454" i="28"/>
  <c r="B454" i="28"/>
  <c r="K454" i="28"/>
  <c r="W454" i="28"/>
  <c r="G454" i="28"/>
  <c r="Q454" i="28"/>
  <c r="I454" i="28"/>
  <c r="O454" i="28"/>
  <c r="S454" i="28"/>
  <c r="C454" i="28"/>
  <c r="Y454" i="28"/>
  <c r="E283" i="28"/>
  <c r="I283" i="28"/>
  <c r="M283" i="28"/>
  <c r="Q283" i="28"/>
  <c r="U283" i="28"/>
  <c r="Y283" i="28"/>
  <c r="B283" i="28"/>
  <c r="G283" i="28"/>
  <c r="L283" i="28"/>
  <c r="R283" i="28"/>
  <c r="W283" i="28"/>
  <c r="D283" i="28"/>
  <c r="J283" i="28"/>
  <c r="O283" i="28"/>
  <c r="T283" i="28"/>
  <c r="F283" i="28"/>
  <c r="P283" i="28"/>
  <c r="H283" i="28"/>
  <c r="K283" i="28"/>
  <c r="V283" i="28"/>
  <c r="C283" i="28"/>
  <c r="N283" i="28"/>
  <c r="X283" i="28"/>
  <c r="S283" i="28"/>
  <c r="C315" i="21"/>
  <c r="G315" i="21"/>
  <c r="K315" i="21"/>
  <c r="O315" i="21"/>
  <c r="S315" i="21"/>
  <c r="W315" i="21"/>
  <c r="B315" i="21"/>
  <c r="E315" i="21"/>
  <c r="I315" i="21"/>
  <c r="M315" i="21"/>
  <c r="Q315" i="21"/>
  <c r="U315" i="21"/>
  <c r="Y315" i="21"/>
  <c r="F315" i="21"/>
  <c r="N315" i="21"/>
  <c r="V315" i="21"/>
  <c r="J315" i="21"/>
  <c r="R315" i="21"/>
  <c r="D315" i="21"/>
  <c r="T315" i="21"/>
  <c r="L315" i="21"/>
  <c r="P315" i="21"/>
  <c r="H315" i="21"/>
  <c r="X315" i="21"/>
  <c r="D418" i="21"/>
  <c r="H418" i="21"/>
  <c r="L418" i="21"/>
  <c r="P418" i="21"/>
  <c r="T418" i="21"/>
  <c r="X418" i="21"/>
  <c r="F418" i="21"/>
  <c r="J418" i="21"/>
  <c r="N418" i="21"/>
  <c r="R418" i="21"/>
  <c r="V418" i="21"/>
  <c r="C418" i="21"/>
  <c r="K418" i="21"/>
  <c r="S418" i="21"/>
  <c r="G418" i="21"/>
  <c r="O418" i="21"/>
  <c r="W418" i="21"/>
  <c r="I418" i="21"/>
  <c r="Y418" i="21"/>
  <c r="Q418" i="21"/>
  <c r="B418" i="21"/>
  <c r="U418" i="21"/>
  <c r="E418" i="21"/>
  <c r="M418" i="21"/>
  <c r="A385" i="21"/>
  <c r="A419" i="21"/>
  <c r="A351" i="21"/>
  <c r="A316" i="21"/>
  <c r="A111" i="28"/>
  <c r="A216" i="28"/>
  <c r="A284" i="28"/>
  <c r="A181" i="28"/>
  <c r="A353" i="28"/>
  <c r="A76" i="28"/>
  <c r="A387" i="28"/>
  <c r="A421" i="28"/>
  <c r="A250" i="28"/>
  <c r="A146" i="28"/>
  <c r="A455" i="28"/>
  <c r="A318" i="28"/>
  <c r="A247" i="21"/>
  <c r="A281" i="21"/>
  <c r="A212" i="21"/>
  <c r="A111" i="19"/>
  <c r="A75" i="19"/>
  <c r="A74" i="25"/>
  <c r="A110" i="25"/>
  <c r="A39" i="19"/>
  <c r="A178" i="21"/>
  <c r="A108" i="21"/>
  <c r="A147" i="25"/>
  <c r="A40" i="21"/>
  <c r="A145" i="19"/>
  <c r="A38" i="25"/>
  <c r="A73" i="21"/>
  <c r="A143" i="21"/>
  <c r="F74" i="25" l="1"/>
  <c r="J74" i="25"/>
  <c r="N74" i="25"/>
  <c r="R74" i="25"/>
  <c r="V74" i="25"/>
  <c r="C74" i="25"/>
  <c r="G74" i="25"/>
  <c r="K74" i="25"/>
  <c r="O74" i="25"/>
  <c r="S74" i="25"/>
  <c r="W74" i="25"/>
  <c r="B74" i="25"/>
  <c r="D74" i="25"/>
  <c r="L74" i="25"/>
  <c r="T74" i="25"/>
  <c r="P74" i="25"/>
  <c r="Q74" i="25"/>
  <c r="E74" i="25"/>
  <c r="M74" i="25"/>
  <c r="U74" i="25"/>
  <c r="H74" i="25"/>
  <c r="X74" i="25"/>
  <c r="I74" i="25"/>
  <c r="Y74" i="25"/>
  <c r="D146" i="28"/>
  <c r="H146" i="28"/>
  <c r="L146" i="28"/>
  <c r="P146" i="28"/>
  <c r="T146" i="28"/>
  <c r="X146" i="28"/>
  <c r="E146" i="28"/>
  <c r="I146" i="28"/>
  <c r="M146" i="28"/>
  <c r="Q146" i="28"/>
  <c r="U146" i="28"/>
  <c r="Y146" i="28"/>
  <c r="F146" i="28"/>
  <c r="N146" i="28"/>
  <c r="V146" i="28"/>
  <c r="G146" i="28"/>
  <c r="O146" i="28"/>
  <c r="W146" i="28"/>
  <c r="B146" i="28"/>
  <c r="J146" i="28"/>
  <c r="K146" i="28"/>
  <c r="R146" i="28"/>
  <c r="S146" i="28"/>
  <c r="C146" i="28"/>
  <c r="F75" i="19"/>
  <c r="J75" i="19"/>
  <c r="N75" i="19"/>
  <c r="R75" i="19"/>
  <c r="V75" i="19"/>
  <c r="H75" i="19"/>
  <c r="P75" i="19"/>
  <c r="X75" i="19"/>
  <c r="I75" i="19"/>
  <c r="Q75" i="19"/>
  <c r="Y75" i="19"/>
  <c r="B75" i="19"/>
  <c r="C75" i="19"/>
  <c r="G75" i="19"/>
  <c r="K75" i="19"/>
  <c r="O75" i="19"/>
  <c r="S75" i="19"/>
  <c r="W75" i="19"/>
  <c r="D75" i="19"/>
  <c r="L75" i="19"/>
  <c r="T75" i="19"/>
  <c r="E75" i="19"/>
  <c r="M75" i="19"/>
  <c r="U75" i="19"/>
  <c r="F40" i="21"/>
  <c r="J40" i="21"/>
  <c r="N40" i="21"/>
  <c r="R40" i="21"/>
  <c r="V40" i="21"/>
  <c r="C40" i="21"/>
  <c r="G40" i="21"/>
  <c r="K40" i="21"/>
  <c r="O40" i="21"/>
  <c r="S40" i="21"/>
  <c r="W40" i="21"/>
  <c r="B40" i="21"/>
  <c r="H40" i="21"/>
  <c r="P40" i="21"/>
  <c r="X40" i="21"/>
  <c r="I40" i="21"/>
  <c r="Q40" i="21"/>
  <c r="Y40" i="21"/>
  <c r="D40" i="21"/>
  <c r="T40" i="21"/>
  <c r="E40" i="21"/>
  <c r="U40" i="21"/>
  <c r="L40" i="21"/>
  <c r="M40" i="21"/>
  <c r="D181" i="28"/>
  <c r="H181" i="28"/>
  <c r="L181" i="28"/>
  <c r="P181" i="28"/>
  <c r="T181" i="28"/>
  <c r="X181" i="28"/>
  <c r="E181" i="28"/>
  <c r="I181" i="28"/>
  <c r="M181" i="28"/>
  <c r="Q181" i="28"/>
  <c r="U181" i="28"/>
  <c r="Y181" i="28"/>
  <c r="B181" i="28"/>
  <c r="J181" i="28"/>
  <c r="R181" i="28"/>
  <c r="C181" i="28"/>
  <c r="K181" i="28"/>
  <c r="S181" i="28"/>
  <c r="F181" i="28"/>
  <c r="V181" i="28"/>
  <c r="G181" i="28"/>
  <c r="W181" i="28"/>
  <c r="N181" i="28"/>
  <c r="O181" i="28"/>
  <c r="F108" i="21"/>
  <c r="J108" i="21"/>
  <c r="N108" i="21"/>
  <c r="R108" i="21"/>
  <c r="V108" i="21"/>
  <c r="C108" i="21"/>
  <c r="G108" i="21"/>
  <c r="K108" i="21"/>
  <c r="O108" i="21"/>
  <c r="S108" i="21"/>
  <c r="W108" i="21"/>
  <c r="B108" i="21"/>
  <c r="H108" i="21"/>
  <c r="P108" i="21"/>
  <c r="X108" i="21"/>
  <c r="I108" i="21"/>
  <c r="Q108" i="21"/>
  <c r="Y108" i="21"/>
  <c r="L108" i="21"/>
  <c r="T108" i="21"/>
  <c r="U108" i="21"/>
  <c r="M108" i="21"/>
  <c r="D108" i="21"/>
  <c r="E108" i="21"/>
  <c r="D216" i="28"/>
  <c r="H216" i="28"/>
  <c r="L216" i="28"/>
  <c r="P216" i="28"/>
  <c r="T216" i="28"/>
  <c r="X216" i="28"/>
  <c r="E216" i="28"/>
  <c r="I216" i="28"/>
  <c r="M216" i="28"/>
  <c r="Q216" i="28"/>
  <c r="U216" i="28"/>
  <c r="Y216" i="28"/>
  <c r="J216" i="28"/>
  <c r="R216" i="28"/>
  <c r="C216" i="28"/>
  <c r="K216" i="28"/>
  <c r="S216" i="28"/>
  <c r="F216" i="28"/>
  <c r="V216" i="28"/>
  <c r="B216" i="28"/>
  <c r="G216" i="28"/>
  <c r="W216" i="28"/>
  <c r="N216" i="28"/>
  <c r="O216" i="28"/>
  <c r="E145" i="19"/>
  <c r="I145" i="19"/>
  <c r="M145" i="19"/>
  <c r="Q145" i="19"/>
  <c r="U145" i="19"/>
  <c r="Y145" i="19"/>
  <c r="B145" i="19"/>
  <c r="F145" i="19"/>
  <c r="J145" i="19"/>
  <c r="N145" i="19"/>
  <c r="R145" i="19"/>
  <c r="V145" i="19"/>
  <c r="C145" i="19"/>
  <c r="K145" i="19"/>
  <c r="S145" i="19"/>
  <c r="G145" i="19"/>
  <c r="W145" i="19"/>
  <c r="P145" i="19"/>
  <c r="D145" i="19"/>
  <c r="L145" i="19"/>
  <c r="T145" i="19"/>
  <c r="O145" i="19"/>
  <c r="H145" i="19"/>
  <c r="X145" i="19"/>
  <c r="D178" i="21"/>
  <c r="H178" i="21"/>
  <c r="L178" i="21"/>
  <c r="P178" i="21"/>
  <c r="T178" i="21"/>
  <c r="X178" i="21"/>
  <c r="E178" i="21"/>
  <c r="I178" i="21"/>
  <c r="M178" i="21"/>
  <c r="Q178" i="21"/>
  <c r="U178" i="21"/>
  <c r="Y178" i="21"/>
  <c r="F178" i="21"/>
  <c r="N178" i="21"/>
  <c r="V178" i="21"/>
  <c r="G178" i="21"/>
  <c r="O178" i="21"/>
  <c r="W178" i="21"/>
  <c r="B178" i="21"/>
  <c r="J178" i="21"/>
  <c r="C178" i="21"/>
  <c r="K178" i="21"/>
  <c r="R178" i="21"/>
  <c r="S178" i="21"/>
  <c r="E250" i="28"/>
  <c r="I250" i="28"/>
  <c r="M250" i="28"/>
  <c r="Q250" i="28"/>
  <c r="U250" i="28"/>
  <c r="Y250" i="28"/>
  <c r="C250" i="28"/>
  <c r="H250" i="28"/>
  <c r="N250" i="28"/>
  <c r="S250" i="28"/>
  <c r="X250" i="28"/>
  <c r="D250" i="28"/>
  <c r="J250" i="28"/>
  <c r="O250" i="28"/>
  <c r="T250" i="28"/>
  <c r="F250" i="28"/>
  <c r="P250" i="28"/>
  <c r="G250" i="28"/>
  <c r="R250" i="28"/>
  <c r="V250" i="28"/>
  <c r="W250" i="28"/>
  <c r="B250" i="28"/>
  <c r="K250" i="28"/>
  <c r="L250" i="28"/>
  <c r="D111" i="28"/>
  <c r="H111" i="28"/>
  <c r="L111" i="28"/>
  <c r="P111" i="28"/>
  <c r="T111" i="28"/>
  <c r="X111" i="28"/>
  <c r="E111" i="28"/>
  <c r="I111" i="28"/>
  <c r="M111" i="28"/>
  <c r="Q111" i="28"/>
  <c r="U111" i="28"/>
  <c r="Y111" i="28"/>
  <c r="B111" i="28"/>
  <c r="J111" i="28"/>
  <c r="R111" i="28"/>
  <c r="C111" i="28"/>
  <c r="K111" i="28"/>
  <c r="S111" i="28"/>
  <c r="N111" i="28"/>
  <c r="O111" i="28"/>
  <c r="V111" i="28"/>
  <c r="W111" i="28"/>
  <c r="G111" i="28"/>
  <c r="F111" i="28"/>
  <c r="E143" i="21"/>
  <c r="I143" i="21"/>
  <c r="M143" i="21"/>
  <c r="Q143" i="21"/>
  <c r="U143" i="21"/>
  <c r="Y143" i="21"/>
  <c r="B143" i="21"/>
  <c r="F143" i="21"/>
  <c r="J143" i="21"/>
  <c r="N143" i="21"/>
  <c r="R143" i="21"/>
  <c r="V143" i="21"/>
  <c r="G143" i="21"/>
  <c r="O143" i="21"/>
  <c r="W143" i="21"/>
  <c r="H143" i="21"/>
  <c r="P143" i="21"/>
  <c r="X143" i="21"/>
  <c r="K143" i="21"/>
  <c r="S143" i="21"/>
  <c r="T143" i="21"/>
  <c r="L143" i="21"/>
  <c r="C143" i="21"/>
  <c r="D143" i="21"/>
  <c r="F39" i="19"/>
  <c r="J39" i="19"/>
  <c r="N39" i="19"/>
  <c r="R39" i="19"/>
  <c r="V39" i="19"/>
  <c r="D39" i="19"/>
  <c r="L39" i="19"/>
  <c r="T39" i="19"/>
  <c r="I39" i="19"/>
  <c r="Q39" i="19"/>
  <c r="Y39" i="19"/>
  <c r="C39" i="19"/>
  <c r="G39" i="19"/>
  <c r="K39" i="19"/>
  <c r="O39" i="19"/>
  <c r="S39" i="19"/>
  <c r="W39" i="19"/>
  <c r="H39" i="19"/>
  <c r="P39" i="19"/>
  <c r="X39" i="19"/>
  <c r="E39" i="19"/>
  <c r="M39" i="19"/>
  <c r="U39" i="19"/>
  <c r="B39" i="19"/>
  <c r="F111" i="19"/>
  <c r="J111" i="19"/>
  <c r="N111" i="19"/>
  <c r="R111" i="19"/>
  <c r="V111" i="19"/>
  <c r="D111" i="19"/>
  <c r="L111" i="19"/>
  <c r="T111" i="19"/>
  <c r="I111" i="19"/>
  <c r="Q111" i="19"/>
  <c r="Y111" i="19"/>
  <c r="C111" i="19"/>
  <c r="G111" i="19"/>
  <c r="K111" i="19"/>
  <c r="O111" i="19"/>
  <c r="S111" i="19"/>
  <c r="W111" i="19"/>
  <c r="H111" i="19"/>
  <c r="P111" i="19"/>
  <c r="X111" i="19"/>
  <c r="E111" i="19"/>
  <c r="M111" i="19"/>
  <c r="U111" i="19"/>
  <c r="B111" i="19"/>
  <c r="D73" i="21"/>
  <c r="H73" i="21"/>
  <c r="L73" i="21"/>
  <c r="P73" i="21"/>
  <c r="T73" i="21"/>
  <c r="X73" i="21"/>
  <c r="C73" i="21"/>
  <c r="I73" i="21"/>
  <c r="N73" i="21"/>
  <c r="S73" i="21"/>
  <c r="Y73" i="21"/>
  <c r="E73" i="21"/>
  <c r="J73" i="21"/>
  <c r="O73" i="21"/>
  <c r="U73" i="21"/>
  <c r="K73" i="21"/>
  <c r="V73" i="21"/>
  <c r="M73" i="21"/>
  <c r="W73" i="21"/>
  <c r="F73" i="21"/>
  <c r="B73" i="21"/>
  <c r="R73" i="21"/>
  <c r="G73" i="21"/>
  <c r="Q73" i="21"/>
  <c r="E147" i="25"/>
  <c r="I147" i="25"/>
  <c r="M147" i="25"/>
  <c r="Q147" i="25"/>
  <c r="U147" i="25"/>
  <c r="Y147" i="25"/>
  <c r="B147" i="25"/>
  <c r="F147" i="25"/>
  <c r="J147" i="25"/>
  <c r="N147" i="25"/>
  <c r="R147" i="25"/>
  <c r="V147" i="25"/>
  <c r="C147" i="25"/>
  <c r="K147" i="25"/>
  <c r="S147" i="25"/>
  <c r="D147" i="25"/>
  <c r="L147" i="25"/>
  <c r="T147" i="25"/>
  <c r="G147" i="25"/>
  <c r="W147" i="25"/>
  <c r="H147" i="25"/>
  <c r="X147" i="25"/>
  <c r="O147" i="25"/>
  <c r="P147" i="25"/>
  <c r="F110" i="25"/>
  <c r="J110" i="25"/>
  <c r="N110" i="25"/>
  <c r="R110" i="25"/>
  <c r="V110" i="25"/>
  <c r="C110" i="25"/>
  <c r="G110" i="25"/>
  <c r="K110" i="25"/>
  <c r="O110" i="25"/>
  <c r="S110" i="25"/>
  <c r="W110" i="25"/>
  <c r="B110" i="25"/>
  <c r="D110" i="25"/>
  <c r="L110" i="25"/>
  <c r="T110" i="25"/>
  <c r="H110" i="25"/>
  <c r="X110" i="25"/>
  <c r="Q110" i="25"/>
  <c r="E110" i="25"/>
  <c r="M110" i="25"/>
  <c r="U110" i="25"/>
  <c r="P110" i="25"/>
  <c r="I110" i="25"/>
  <c r="Y110" i="25"/>
  <c r="C212" i="21"/>
  <c r="G212" i="21"/>
  <c r="K212" i="21"/>
  <c r="O212" i="21"/>
  <c r="S212" i="21"/>
  <c r="W212" i="21"/>
  <c r="D212" i="21"/>
  <c r="H212" i="21"/>
  <c r="L212" i="21"/>
  <c r="P212" i="21"/>
  <c r="T212" i="21"/>
  <c r="X212" i="21"/>
  <c r="E212" i="21"/>
  <c r="M212" i="21"/>
  <c r="U212" i="21"/>
  <c r="B212" i="21"/>
  <c r="F212" i="21"/>
  <c r="N212" i="21"/>
  <c r="V212" i="21"/>
  <c r="I212" i="21"/>
  <c r="Y212" i="21"/>
  <c r="Q212" i="21"/>
  <c r="R212" i="21"/>
  <c r="J212" i="21"/>
  <c r="F38" i="25"/>
  <c r="J38" i="25"/>
  <c r="N38" i="25"/>
  <c r="R38" i="25"/>
  <c r="V38" i="25"/>
  <c r="C38" i="25"/>
  <c r="G38" i="25"/>
  <c r="K38" i="25"/>
  <c r="O38" i="25"/>
  <c r="S38" i="25"/>
  <c r="W38" i="25"/>
  <c r="B38" i="25"/>
  <c r="D38" i="25"/>
  <c r="L38" i="25"/>
  <c r="T38" i="25"/>
  <c r="H38" i="25"/>
  <c r="P38" i="25"/>
  <c r="X38" i="25"/>
  <c r="I38" i="25"/>
  <c r="Y38" i="25"/>
  <c r="E38" i="25"/>
  <c r="M38" i="25"/>
  <c r="U38" i="25"/>
  <c r="Q38" i="25"/>
  <c r="E76" i="28"/>
  <c r="I76" i="28"/>
  <c r="M76" i="28"/>
  <c r="Q76" i="28"/>
  <c r="U76" i="28"/>
  <c r="Y76" i="28"/>
  <c r="F76" i="28"/>
  <c r="J76" i="28"/>
  <c r="N76" i="28"/>
  <c r="R76" i="28"/>
  <c r="V76" i="28"/>
  <c r="C76" i="28"/>
  <c r="K76" i="28"/>
  <c r="S76" i="28"/>
  <c r="B76" i="28"/>
  <c r="D76" i="28"/>
  <c r="L76" i="28"/>
  <c r="T76" i="28"/>
  <c r="O76" i="28"/>
  <c r="P76" i="28"/>
  <c r="W76" i="28"/>
  <c r="X76" i="28"/>
  <c r="G76" i="28"/>
  <c r="H76" i="28"/>
  <c r="C281" i="21"/>
  <c r="G281" i="21"/>
  <c r="K281" i="21"/>
  <c r="O281" i="21"/>
  <c r="S281" i="21"/>
  <c r="W281" i="21"/>
  <c r="B281" i="21"/>
  <c r="E281" i="21"/>
  <c r="I281" i="21"/>
  <c r="M281" i="21"/>
  <c r="Q281" i="21"/>
  <c r="U281" i="21"/>
  <c r="Y281" i="21"/>
  <c r="F281" i="21"/>
  <c r="N281" i="21"/>
  <c r="V281" i="21"/>
  <c r="J281" i="21"/>
  <c r="R281" i="21"/>
  <c r="D281" i="21"/>
  <c r="T281" i="21"/>
  <c r="P281" i="21"/>
  <c r="H281" i="21"/>
  <c r="L281" i="21"/>
  <c r="X281" i="21"/>
  <c r="D247" i="21"/>
  <c r="H247" i="21"/>
  <c r="L247" i="21"/>
  <c r="P247" i="21"/>
  <c r="T247" i="21"/>
  <c r="X247" i="21"/>
  <c r="F247" i="21"/>
  <c r="J247" i="21"/>
  <c r="N247" i="21"/>
  <c r="R247" i="21"/>
  <c r="V247" i="21"/>
  <c r="G247" i="21"/>
  <c r="O247" i="21"/>
  <c r="W247" i="21"/>
  <c r="C247" i="21"/>
  <c r="K247" i="21"/>
  <c r="S247" i="21"/>
  <c r="E247" i="21"/>
  <c r="U247" i="21"/>
  <c r="Q247" i="21"/>
  <c r="B247" i="21"/>
  <c r="I247" i="21"/>
  <c r="M247" i="21"/>
  <c r="Y247" i="21"/>
  <c r="D353" i="28"/>
  <c r="H353" i="28"/>
  <c r="L353" i="28"/>
  <c r="P353" i="28"/>
  <c r="T353" i="28"/>
  <c r="X353" i="28"/>
  <c r="C353" i="28"/>
  <c r="I353" i="28"/>
  <c r="N353" i="28"/>
  <c r="S353" i="28"/>
  <c r="Y353" i="28"/>
  <c r="B353" i="28"/>
  <c r="F353" i="28"/>
  <c r="K353" i="28"/>
  <c r="Q353" i="28"/>
  <c r="V353" i="28"/>
  <c r="M353" i="28"/>
  <c r="W353" i="28"/>
  <c r="E353" i="28"/>
  <c r="O353" i="28"/>
  <c r="G353" i="28"/>
  <c r="R353" i="28"/>
  <c r="J353" i="28"/>
  <c r="U353" i="28"/>
  <c r="E318" i="28"/>
  <c r="I318" i="28"/>
  <c r="M318" i="28"/>
  <c r="Q318" i="28"/>
  <c r="U318" i="28"/>
  <c r="Y318" i="28"/>
  <c r="B318" i="28"/>
  <c r="D318" i="28"/>
  <c r="J318" i="28"/>
  <c r="O318" i="28"/>
  <c r="T318" i="28"/>
  <c r="G318" i="28"/>
  <c r="L318" i="28"/>
  <c r="R318" i="28"/>
  <c r="W318" i="28"/>
  <c r="C318" i="28"/>
  <c r="N318" i="28"/>
  <c r="X318" i="28"/>
  <c r="F318" i="28"/>
  <c r="P318" i="28"/>
  <c r="H318" i="28"/>
  <c r="S318" i="28"/>
  <c r="K318" i="28"/>
  <c r="V318" i="28"/>
  <c r="F421" i="28"/>
  <c r="J421" i="28"/>
  <c r="N421" i="28"/>
  <c r="R421" i="28"/>
  <c r="V421" i="28"/>
  <c r="G421" i="28"/>
  <c r="L421" i="28"/>
  <c r="Q421" i="28"/>
  <c r="W421" i="28"/>
  <c r="D421" i="28"/>
  <c r="I421" i="28"/>
  <c r="O421" i="28"/>
  <c r="T421" i="28"/>
  <c r="Y421" i="28"/>
  <c r="B421" i="28"/>
  <c r="K421" i="28"/>
  <c r="U421" i="28"/>
  <c r="C421" i="28"/>
  <c r="M421" i="28"/>
  <c r="X421" i="28"/>
  <c r="E421" i="28"/>
  <c r="P421" i="28"/>
  <c r="H421" i="28"/>
  <c r="S421" i="28"/>
  <c r="D316" i="21"/>
  <c r="H316" i="21"/>
  <c r="L316" i="21"/>
  <c r="P316" i="21"/>
  <c r="T316" i="21"/>
  <c r="X316" i="21"/>
  <c r="F316" i="21"/>
  <c r="J316" i="21"/>
  <c r="N316" i="21"/>
  <c r="R316" i="21"/>
  <c r="V316" i="21"/>
  <c r="G316" i="21"/>
  <c r="O316" i="21"/>
  <c r="W316" i="21"/>
  <c r="C316" i="21"/>
  <c r="K316" i="21"/>
  <c r="S316" i="21"/>
  <c r="M316" i="21"/>
  <c r="E316" i="21"/>
  <c r="U316" i="21"/>
  <c r="Y316" i="21"/>
  <c r="I316" i="21"/>
  <c r="Q316" i="21"/>
  <c r="B316" i="21"/>
  <c r="C455" i="28"/>
  <c r="G455" i="28"/>
  <c r="K455" i="28"/>
  <c r="O455" i="28"/>
  <c r="S455" i="28"/>
  <c r="W455" i="28"/>
  <c r="E455" i="28"/>
  <c r="I455" i="28"/>
  <c r="M455" i="28"/>
  <c r="Q455" i="28"/>
  <c r="U455" i="28"/>
  <c r="Y455" i="28"/>
  <c r="B455" i="28"/>
  <c r="F455" i="28"/>
  <c r="N455" i="28"/>
  <c r="V455" i="28"/>
  <c r="J455" i="28"/>
  <c r="T455" i="28"/>
  <c r="D455" i="28"/>
  <c r="P455" i="28"/>
  <c r="H455" i="28"/>
  <c r="L455" i="28"/>
  <c r="R455" i="28"/>
  <c r="X455" i="28"/>
  <c r="C387" i="28"/>
  <c r="G387" i="28"/>
  <c r="K387" i="28"/>
  <c r="O387" i="28"/>
  <c r="S387" i="28"/>
  <c r="W387" i="28"/>
  <c r="H387" i="28"/>
  <c r="M387" i="28"/>
  <c r="R387" i="28"/>
  <c r="X387" i="28"/>
  <c r="E387" i="28"/>
  <c r="J387" i="28"/>
  <c r="P387" i="28"/>
  <c r="U387" i="28"/>
  <c r="L387" i="28"/>
  <c r="V387" i="28"/>
  <c r="D387" i="28"/>
  <c r="N387" i="28"/>
  <c r="Y387" i="28"/>
  <c r="F387" i="28"/>
  <c r="Q387" i="28"/>
  <c r="I387" i="28"/>
  <c r="T387" i="28"/>
  <c r="B387" i="28"/>
  <c r="F284" i="28"/>
  <c r="J284" i="28"/>
  <c r="N284" i="28"/>
  <c r="R284" i="28"/>
  <c r="V284" i="28"/>
  <c r="E284" i="28"/>
  <c r="K284" i="28"/>
  <c r="P284" i="28"/>
  <c r="U284" i="28"/>
  <c r="C284" i="28"/>
  <c r="H284" i="28"/>
  <c r="M284" i="28"/>
  <c r="S284" i="28"/>
  <c r="X284" i="28"/>
  <c r="D284" i="28"/>
  <c r="O284" i="28"/>
  <c r="Y284" i="28"/>
  <c r="G284" i="28"/>
  <c r="I284" i="28"/>
  <c r="T284" i="28"/>
  <c r="L284" i="28"/>
  <c r="W284" i="28"/>
  <c r="Q284" i="28"/>
  <c r="B284" i="28"/>
  <c r="F351" i="21"/>
  <c r="J351" i="21"/>
  <c r="N351" i="21"/>
  <c r="R351" i="21"/>
  <c r="V351" i="21"/>
  <c r="D351" i="21"/>
  <c r="H351" i="21"/>
  <c r="L351" i="21"/>
  <c r="P351" i="21"/>
  <c r="T351" i="21"/>
  <c r="X351" i="21"/>
  <c r="E351" i="21"/>
  <c r="M351" i="21"/>
  <c r="U351" i="21"/>
  <c r="I351" i="21"/>
  <c r="Q351" i="21"/>
  <c r="Y351" i="21"/>
  <c r="C351" i="21"/>
  <c r="S351" i="21"/>
  <c r="K351" i="21"/>
  <c r="O351" i="21"/>
  <c r="G351" i="21"/>
  <c r="B351" i="21"/>
  <c r="W351" i="21"/>
  <c r="E419" i="21"/>
  <c r="I419" i="21"/>
  <c r="M419" i="21"/>
  <c r="Q419" i="21"/>
  <c r="U419" i="21"/>
  <c r="Y419" i="21"/>
  <c r="C419" i="21"/>
  <c r="G419" i="21"/>
  <c r="K419" i="21"/>
  <c r="O419" i="21"/>
  <c r="S419" i="21"/>
  <c r="W419" i="21"/>
  <c r="D419" i="21"/>
  <c r="L419" i="21"/>
  <c r="T419" i="21"/>
  <c r="B419" i="21"/>
  <c r="H419" i="21"/>
  <c r="P419" i="21"/>
  <c r="X419" i="21"/>
  <c r="R419" i="21"/>
  <c r="J419" i="21"/>
  <c r="N419" i="21"/>
  <c r="V419" i="21"/>
  <c r="F419" i="21"/>
  <c r="E385" i="21"/>
  <c r="I385" i="21"/>
  <c r="M385" i="21"/>
  <c r="Q385" i="21"/>
  <c r="U385" i="21"/>
  <c r="Y385" i="21"/>
  <c r="C385" i="21"/>
  <c r="G385" i="21"/>
  <c r="K385" i="21"/>
  <c r="O385" i="21"/>
  <c r="S385" i="21"/>
  <c r="W385" i="21"/>
  <c r="B385" i="21"/>
  <c r="D385" i="21"/>
  <c r="L385" i="21"/>
  <c r="T385" i="21"/>
  <c r="H385" i="21"/>
  <c r="P385" i="21"/>
  <c r="X385" i="21"/>
  <c r="J385" i="21"/>
  <c r="R385" i="21"/>
  <c r="F385" i="21"/>
  <c r="V385" i="21"/>
  <c r="N385" i="21"/>
  <c r="A420" i="21"/>
  <c r="A386" i="21"/>
  <c r="A317" i="21"/>
  <c r="A352" i="21"/>
  <c r="A319" i="28"/>
  <c r="A147" i="28"/>
  <c r="A388" i="28"/>
  <c r="A77" i="28"/>
  <c r="A182" i="28"/>
  <c r="A422" i="28"/>
  <c r="A112" i="28"/>
  <c r="A456" i="28"/>
  <c r="A251" i="28"/>
  <c r="A354" i="28"/>
  <c r="A285" i="28"/>
  <c r="A217" i="28"/>
  <c r="A282" i="21"/>
  <c r="A248" i="21"/>
  <c r="A213" i="21"/>
  <c r="A112" i="19"/>
  <c r="A76" i="19"/>
  <c r="A74" i="21"/>
  <c r="A109" i="21"/>
  <c r="A40" i="19"/>
  <c r="A144" i="21"/>
  <c r="A39" i="25"/>
  <c r="A111" i="25"/>
  <c r="A146" i="19"/>
  <c r="A41" i="21"/>
  <c r="A148" i="25"/>
  <c r="A179" i="21"/>
  <c r="A75" i="25"/>
  <c r="F148" i="25" l="1"/>
  <c r="J148" i="25"/>
  <c r="N148" i="25"/>
  <c r="R148" i="25"/>
  <c r="V148" i="25"/>
  <c r="C148" i="25"/>
  <c r="G148" i="25"/>
  <c r="K148" i="25"/>
  <c r="O148" i="25"/>
  <c r="S148" i="25"/>
  <c r="W148" i="25"/>
  <c r="B148" i="25"/>
  <c r="D148" i="25"/>
  <c r="L148" i="25"/>
  <c r="T148" i="25"/>
  <c r="E148" i="25"/>
  <c r="M148" i="25"/>
  <c r="U148" i="25"/>
  <c r="P148" i="25"/>
  <c r="X148" i="25"/>
  <c r="I148" i="25"/>
  <c r="Q148" i="25"/>
  <c r="H148" i="25"/>
  <c r="Y148" i="25"/>
  <c r="C76" i="19"/>
  <c r="G76" i="19"/>
  <c r="K76" i="19"/>
  <c r="O76" i="19"/>
  <c r="S76" i="19"/>
  <c r="W76" i="19"/>
  <c r="B76" i="19"/>
  <c r="I76" i="19"/>
  <c r="Q76" i="19"/>
  <c r="Y76" i="19"/>
  <c r="J76" i="19"/>
  <c r="N76" i="19"/>
  <c r="V76" i="19"/>
  <c r="D76" i="19"/>
  <c r="H76" i="19"/>
  <c r="L76" i="19"/>
  <c r="P76" i="19"/>
  <c r="T76" i="19"/>
  <c r="X76" i="19"/>
  <c r="E76" i="19"/>
  <c r="M76" i="19"/>
  <c r="U76" i="19"/>
  <c r="F76" i="19"/>
  <c r="R76" i="19"/>
  <c r="F146" i="19"/>
  <c r="J146" i="19"/>
  <c r="N146" i="19"/>
  <c r="R146" i="19"/>
  <c r="V146" i="19"/>
  <c r="C146" i="19"/>
  <c r="G146" i="19"/>
  <c r="K146" i="19"/>
  <c r="O146" i="19"/>
  <c r="S146" i="19"/>
  <c r="W146" i="19"/>
  <c r="B146" i="19"/>
  <c r="D146" i="19"/>
  <c r="L146" i="19"/>
  <c r="T146" i="19"/>
  <c r="P146" i="19"/>
  <c r="I146" i="19"/>
  <c r="E146" i="19"/>
  <c r="M146" i="19"/>
  <c r="U146" i="19"/>
  <c r="H146" i="19"/>
  <c r="X146" i="19"/>
  <c r="Q146" i="19"/>
  <c r="Y146" i="19"/>
  <c r="C40" i="19"/>
  <c r="G40" i="19"/>
  <c r="K40" i="19"/>
  <c r="O40" i="19"/>
  <c r="S40" i="19"/>
  <c r="W40" i="19"/>
  <c r="B40" i="19"/>
  <c r="E40" i="19"/>
  <c r="M40" i="19"/>
  <c r="U40" i="19"/>
  <c r="J40" i="19"/>
  <c r="R40" i="19"/>
  <c r="D40" i="19"/>
  <c r="H40" i="19"/>
  <c r="L40" i="19"/>
  <c r="P40" i="19"/>
  <c r="T40" i="19"/>
  <c r="X40" i="19"/>
  <c r="I40" i="19"/>
  <c r="Q40" i="19"/>
  <c r="Y40" i="19"/>
  <c r="F40" i="19"/>
  <c r="N40" i="19"/>
  <c r="V40" i="19"/>
  <c r="E217" i="28"/>
  <c r="I217" i="28"/>
  <c r="M217" i="28"/>
  <c r="Q217" i="28"/>
  <c r="U217" i="28"/>
  <c r="Y217" i="28"/>
  <c r="F217" i="28"/>
  <c r="J217" i="28"/>
  <c r="N217" i="28"/>
  <c r="R217" i="28"/>
  <c r="V217" i="28"/>
  <c r="C217" i="28"/>
  <c r="K217" i="28"/>
  <c r="S217" i="28"/>
  <c r="D217" i="28"/>
  <c r="L217" i="28"/>
  <c r="T217" i="28"/>
  <c r="O217" i="28"/>
  <c r="P217" i="28"/>
  <c r="B217" i="28"/>
  <c r="W217" i="28"/>
  <c r="X217" i="28"/>
  <c r="G217" i="28"/>
  <c r="H217" i="28"/>
  <c r="C39" i="25"/>
  <c r="G39" i="25"/>
  <c r="K39" i="25"/>
  <c r="O39" i="25"/>
  <c r="S39" i="25"/>
  <c r="W39" i="25"/>
  <c r="D39" i="25"/>
  <c r="H39" i="25"/>
  <c r="L39" i="25"/>
  <c r="P39" i="25"/>
  <c r="T39" i="25"/>
  <c r="X39" i="25"/>
  <c r="E39" i="25"/>
  <c r="M39" i="25"/>
  <c r="U39" i="25"/>
  <c r="I39" i="25"/>
  <c r="Q39" i="25"/>
  <c r="Y39" i="25"/>
  <c r="B39" i="25"/>
  <c r="R39" i="25"/>
  <c r="F39" i="25"/>
  <c r="N39" i="25"/>
  <c r="V39" i="25"/>
  <c r="J39" i="25"/>
  <c r="F144" i="21"/>
  <c r="J144" i="21"/>
  <c r="N144" i="21"/>
  <c r="R144" i="21"/>
  <c r="V144" i="21"/>
  <c r="C144" i="21"/>
  <c r="G144" i="21"/>
  <c r="K144" i="21"/>
  <c r="O144" i="21"/>
  <c r="S144" i="21"/>
  <c r="W144" i="21"/>
  <c r="B144" i="21"/>
  <c r="H144" i="21"/>
  <c r="P144" i="21"/>
  <c r="X144" i="21"/>
  <c r="I144" i="21"/>
  <c r="Q144" i="21"/>
  <c r="Y144" i="21"/>
  <c r="D144" i="21"/>
  <c r="T144" i="21"/>
  <c r="E144" i="21"/>
  <c r="U144" i="21"/>
  <c r="L144" i="21"/>
  <c r="M144" i="21"/>
  <c r="E182" i="28"/>
  <c r="I182" i="28"/>
  <c r="M182" i="28"/>
  <c r="Q182" i="28"/>
  <c r="U182" i="28"/>
  <c r="Y182" i="28"/>
  <c r="F182" i="28"/>
  <c r="J182" i="28"/>
  <c r="N182" i="28"/>
  <c r="R182" i="28"/>
  <c r="V182" i="28"/>
  <c r="C182" i="28"/>
  <c r="K182" i="28"/>
  <c r="S182" i="28"/>
  <c r="D182" i="28"/>
  <c r="L182" i="28"/>
  <c r="T182" i="28"/>
  <c r="O182" i="28"/>
  <c r="B182" i="28"/>
  <c r="P182" i="28"/>
  <c r="W182" i="28"/>
  <c r="X182" i="28"/>
  <c r="H182" i="28"/>
  <c r="G182" i="28"/>
  <c r="C75" i="25"/>
  <c r="G75" i="25"/>
  <c r="K75" i="25"/>
  <c r="O75" i="25"/>
  <c r="S75" i="25"/>
  <c r="W75" i="25"/>
  <c r="D75" i="25"/>
  <c r="H75" i="25"/>
  <c r="L75" i="25"/>
  <c r="P75" i="25"/>
  <c r="T75" i="25"/>
  <c r="X75" i="25"/>
  <c r="E75" i="25"/>
  <c r="M75" i="25"/>
  <c r="U75" i="25"/>
  <c r="I75" i="25"/>
  <c r="Y75" i="25"/>
  <c r="J75" i="25"/>
  <c r="F75" i="25"/>
  <c r="N75" i="25"/>
  <c r="V75" i="25"/>
  <c r="Q75" i="25"/>
  <c r="B75" i="25"/>
  <c r="R75" i="25"/>
  <c r="C112" i="19"/>
  <c r="G112" i="19"/>
  <c r="K112" i="19"/>
  <c r="O112" i="19"/>
  <c r="S112" i="19"/>
  <c r="W112" i="19"/>
  <c r="B112" i="19"/>
  <c r="E112" i="19"/>
  <c r="M112" i="19"/>
  <c r="U112" i="19"/>
  <c r="J112" i="19"/>
  <c r="R112" i="19"/>
  <c r="D112" i="19"/>
  <c r="H112" i="19"/>
  <c r="L112" i="19"/>
  <c r="P112" i="19"/>
  <c r="T112" i="19"/>
  <c r="X112" i="19"/>
  <c r="I112" i="19"/>
  <c r="Q112" i="19"/>
  <c r="Y112" i="19"/>
  <c r="F112" i="19"/>
  <c r="N112" i="19"/>
  <c r="V112" i="19"/>
  <c r="F77" i="28"/>
  <c r="J77" i="28"/>
  <c r="N77" i="28"/>
  <c r="R77" i="28"/>
  <c r="V77" i="28"/>
  <c r="C77" i="28"/>
  <c r="G77" i="28"/>
  <c r="K77" i="28"/>
  <c r="O77" i="28"/>
  <c r="S77" i="28"/>
  <c r="W77" i="28"/>
  <c r="D77" i="28"/>
  <c r="L77" i="28"/>
  <c r="T77" i="28"/>
  <c r="E77" i="28"/>
  <c r="M77" i="28"/>
  <c r="U77" i="28"/>
  <c r="B77" i="28"/>
  <c r="H77" i="28"/>
  <c r="X77" i="28"/>
  <c r="I77" i="28"/>
  <c r="Y77" i="28"/>
  <c r="P77" i="28"/>
  <c r="Q77" i="28"/>
  <c r="E179" i="21"/>
  <c r="I179" i="21"/>
  <c r="M179" i="21"/>
  <c r="Q179" i="21"/>
  <c r="U179" i="21"/>
  <c r="Y179" i="21"/>
  <c r="B179" i="21"/>
  <c r="F179" i="21"/>
  <c r="J179" i="21"/>
  <c r="N179" i="21"/>
  <c r="R179" i="21"/>
  <c r="V179" i="21"/>
  <c r="G179" i="21"/>
  <c r="O179" i="21"/>
  <c r="W179" i="21"/>
  <c r="H179" i="21"/>
  <c r="P179" i="21"/>
  <c r="X179" i="21"/>
  <c r="C179" i="21"/>
  <c r="S179" i="21"/>
  <c r="K179" i="21"/>
  <c r="L179" i="21"/>
  <c r="D179" i="21"/>
  <c r="T179" i="21"/>
  <c r="C111" i="25"/>
  <c r="G111" i="25"/>
  <c r="K111" i="25"/>
  <c r="O111" i="25"/>
  <c r="S111" i="25"/>
  <c r="W111" i="25"/>
  <c r="D111" i="25"/>
  <c r="H111" i="25"/>
  <c r="L111" i="25"/>
  <c r="P111" i="25"/>
  <c r="T111" i="25"/>
  <c r="X111" i="25"/>
  <c r="E111" i="25"/>
  <c r="M111" i="25"/>
  <c r="U111" i="25"/>
  <c r="I111" i="25"/>
  <c r="Y111" i="25"/>
  <c r="F111" i="25"/>
  <c r="N111" i="25"/>
  <c r="V111" i="25"/>
  <c r="Q111" i="25"/>
  <c r="B111" i="25"/>
  <c r="J111" i="25"/>
  <c r="R111" i="25"/>
  <c r="C109" i="21"/>
  <c r="G109" i="21"/>
  <c r="K109" i="21"/>
  <c r="O109" i="21"/>
  <c r="S109" i="21"/>
  <c r="W109" i="21"/>
  <c r="D109" i="21"/>
  <c r="H109" i="21"/>
  <c r="L109" i="21"/>
  <c r="P109" i="21"/>
  <c r="T109" i="21"/>
  <c r="X109" i="21"/>
  <c r="I109" i="21"/>
  <c r="Q109" i="21"/>
  <c r="Y109" i="21"/>
  <c r="J109" i="21"/>
  <c r="R109" i="21"/>
  <c r="E109" i="21"/>
  <c r="U109" i="21"/>
  <c r="B109" i="21"/>
  <c r="F109" i="21"/>
  <c r="V109" i="21"/>
  <c r="M109" i="21"/>
  <c r="N109" i="21"/>
  <c r="D213" i="21"/>
  <c r="H213" i="21"/>
  <c r="L213" i="21"/>
  <c r="P213" i="21"/>
  <c r="T213" i="21"/>
  <c r="X213" i="21"/>
  <c r="E213" i="21"/>
  <c r="I213" i="21"/>
  <c r="M213" i="21"/>
  <c r="Q213" i="21"/>
  <c r="U213" i="21"/>
  <c r="Y213" i="21"/>
  <c r="F213" i="21"/>
  <c r="N213" i="21"/>
  <c r="V213" i="21"/>
  <c r="G213" i="21"/>
  <c r="O213" i="21"/>
  <c r="W213" i="21"/>
  <c r="B213" i="21"/>
  <c r="R213" i="21"/>
  <c r="C213" i="21"/>
  <c r="S213" i="21"/>
  <c r="J213" i="21"/>
  <c r="K213" i="21"/>
  <c r="E112" i="28"/>
  <c r="I112" i="28"/>
  <c r="M112" i="28"/>
  <c r="Q112" i="28"/>
  <c r="U112" i="28"/>
  <c r="Y112" i="28"/>
  <c r="F112" i="28"/>
  <c r="J112" i="28"/>
  <c r="N112" i="28"/>
  <c r="R112" i="28"/>
  <c r="V112" i="28"/>
  <c r="C112" i="28"/>
  <c r="K112" i="28"/>
  <c r="S112" i="28"/>
  <c r="B112" i="28"/>
  <c r="D112" i="28"/>
  <c r="L112" i="28"/>
  <c r="T112" i="28"/>
  <c r="G112" i="28"/>
  <c r="W112" i="28"/>
  <c r="H112" i="28"/>
  <c r="X112" i="28"/>
  <c r="O112" i="28"/>
  <c r="P112" i="28"/>
  <c r="E74" i="21"/>
  <c r="I74" i="21"/>
  <c r="M74" i="21"/>
  <c r="Q74" i="21"/>
  <c r="U74" i="21"/>
  <c r="Y74" i="21"/>
  <c r="G74" i="21"/>
  <c r="L74" i="21"/>
  <c r="R74" i="21"/>
  <c r="W74" i="21"/>
  <c r="C74" i="21"/>
  <c r="H74" i="21"/>
  <c r="N74" i="21"/>
  <c r="S74" i="21"/>
  <c r="X74" i="21"/>
  <c r="J74" i="21"/>
  <c r="T74" i="21"/>
  <c r="K74" i="21"/>
  <c r="V74" i="21"/>
  <c r="D74" i="21"/>
  <c r="B74" i="21"/>
  <c r="F74" i="21"/>
  <c r="O74" i="21"/>
  <c r="P74" i="21"/>
  <c r="E147" i="28"/>
  <c r="I147" i="28"/>
  <c r="M147" i="28"/>
  <c r="Q147" i="28"/>
  <c r="U147" i="28"/>
  <c r="Y147" i="28"/>
  <c r="B147" i="28"/>
  <c r="F147" i="28"/>
  <c r="J147" i="28"/>
  <c r="N147" i="28"/>
  <c r="R147" i="28"/>
  <c r="V147" i="28"/>
  <c r="G147" i="28"/>
  <c r="O147" i="28"/>
  <c r="W147" i="28"/>
  <c r="H147" i="28"/>
  <c r="P147" i="28"/>
  <c r="X147" i="28"/>
  <c r="C147" i="28"/>
  <c r="S147" i="28"/>
  <c r="D147" i="28"/>
  <c r="T147" i="28"/>
  <c r="L147" i="28"/>
  <c r="K147" i="28"/>
  <c r="C41" i="21"/>
  <c r="G41" i="21"/>
  <c r="K41" i="21"/>
  <c r="O41" i="21"/>
  <c r="S41" i="21"/>
  <c r="W41" i="21"/>
  <c r="D41" i="21"/>
  <c r="H41" i="21"/>
  <c r="L41" i="21"/>
  <c r="P41" i="21"/>
  <c r="T41" i="21"/>
  <c r="X41" i="21"/>
  <c r="I41" i="21"/>
  <c r="Q41" i="21"/>
  <c r="Y41" i="21"/>
  <c r="J41" i="21"/>
  <c r="R41" i="21"/>
  <c r="M41" i="21"/>
  <c r="B41" i="21"/>
  <c r="N41" i="21"/>
  <c r="U41" i="21"/>
  <c r="V41" i="21"/>
  <c r="E41" i="21"/>
  <c r="F41" i="21"/>
  <c r="F251" i="28"/>
  <c r="J251" i="28"/>
  <c r="N251" i="28"/>
  <c r="R251" i="28"/>
  <c r="V251" i="28"/>
  <c r="G251" i="28"/>
  <c r="L251" i="28"/>
  <c r="Q251" i="28"/>
  <c r="W251" i="28"/>
  <c r="B251" i="28"/>
  <c r="C251" i="28"/>
  <c r="H251" i="28"/>
  <c r="M251" i="28"/>
  <c r="S251" i="28"/>
  <c r="X251" i="28"/>
  <c r="D251" i="28"/>
  <c r="O251" i="28"/>
  <c r="Y251" i="28"/>
  <c r="E251" i="28"/>
  <c r="P251" i="28"/>
  <c r="T251" i="28"/>
  <c r="U251" i="28"/>
  <c r="I251" i="28"/>
  <c r="K251" i="28"/>
  <c r="C352" i="21"/>
  <c r="G352" i="21"/>
  <c r="K352" i="21"/>
  <c r="O352" i="21"/>
  <c r="S352" i="21"/>
  <c r="W352" i="21"/>
  <c r="E352" i="21"/>
  <c r="I352" i="21"/>
  <c r="M352" i="21"/>
  <c r="Q352" i="21"/>
  <c r="U352" i="21"/>
  <c r="Y352" i="21"/>
  <c r="F352" i="21"/>
  <c r="N352" i="21"/>
  <c r="V352" i="21"/>
  <c r="J352" i="21"/>
  <c r="R352" i="21"/>
  <c r="B352" i="21"/>
  <c r="L352" i="21"/>
  <c r="D352" i="21"/>
  <c r="T352" i="21"/>
  <c r="X352" i="21"/>
  <c r="H352" i="21"/>
  <c r="P352" i="21"/>
  <c r="E317" i="21"/>
  <c r="I317" i="21"/>
  <c r="M317" i="21"/>
  <c r="Q317" i="21"/>
  <c r="U317" i="21"/>
  <c r="Y317" i="21"/>
  <c r="C317" i="21"/>
  <c r="G317" i="21"/>
  <c r="K317" i="21"/>
  <c r="O317" i="21"/>
  <c r="S317" i="21"/>
  <c r="W317" i="21"/>
  <c r="B317" i="21"/>
  <c r="H317" i="21"/>
  <c r="P317" i="21"/>
  <c r="X317" i="21"/>
  <c r="D317" i="21"/>
  <c r="L317" i="21"/>
  <c r="T317" i="21"/>
  <c r="F317" i="21"/>
  <c r="V317" i="21"/>
  <c r="N317" i="21"/>
  <c r="J317" i="21"/>
  <c r="R317" i="21"/>
  <c r="D456" i="28"/>
  <c r="H456" i="28"/>
  <c r="L456" i="28"/>
  <c r="P456" i="28"/>
  <c r="T456" i="28"/>
  <c r="X456" i="28"/>
  <c r="F456" i="28"/>
  <c r="J456" i="28"/>
  <c r="N456" i="28"/>
  <c r="R456" i="28"/>
  <c r="V456" i="28"/>
  <c r="G456" i="28"/>
  <c r="O456" i="28"/>
  <c r="W456" i="28"/>
  <c r="I456" i="28"/>
  <c r="S456" i="28"/>
  <c r="C456" i="28"/>
  <c r="M456" i="28"/>
  <c r="Y456" i="28"/>
  <c r="B456" i="28"/>
  <c r="E456" i="28"/>
  <c r="K456" i="28"/>
  <c r="Q456" i="28"/>
  <c r="U456" i="28"/>
  <c r="F386" i="21"/>
  <c r="J386" i="21"/>
  <c r="N386" i="21"/>
  <c r="R386" i="21"/>
  <c r="V386" i="21"/>
  <c r="D386" i="21"/>
  <c r="H386" i="21"/>
  <c r="L386" i="21"/>
  <c r="P386" i="21"/>
  <c r="T386" i="21"/>
  <c r="X386" i="21"/>
  <c r="E386" i="21"/>
  <c r="M386" i="21"/>
  <c r="U386" i="21"/>
  <c r="B386" i="21"/>
  <c r="I386" i="21"/>
  <c r="Q386" i="21"/>
  <c r="Y386" i="21"/>
  <c r="C386" i="21"/>
  <c r="S386" i="21"/>
  <c r="K386" i="21"/>
  <c r="O386" i="21"/>
  <c r="G386" i="21"/>
  <c r="W386" i="21"/>
  <c r="C285" i="28"/>
  <c r="G285" i="28"/>
  <c r="K285" i="28"/>
  <c r="O285" i="28"/>
  <c r="S285" i="28"/>
  <c r="W285" i="28"/>
  <c r="D285" i="28"/>
  <c r="I285" i="28"/>
  <c r="N285" i="28"/>
  <c r="T285" i="28"/>
  <c r="Y285" i="28"/>
  <c r="F285" i="28"/>
  <c r="L285" i="28"/>
  <c r="Q285" i="28"/>
  <c r="V285" i="28"/>
  <c r="B285" i="28"/>
  <c r="M285" i="28"/>
  <c r="X285" i="28"/>
  <c r="E285" i="28"/>
  <c r="H285" i="28"/>
  <c r="R285" i="28"/>
  <c r="J285" i="28"/>
  <c r="U285" i="28"/>
  <c r="P285" i="28"/>
  <c r="D388" i="28"/>
  <c r="H388" i="28"/>
  <c r="L388" i="28"/>
  <c r="P388" i="28"/>
  <c r="T388" i="28"/>
  <c r="X388" i="28"/>
  <c r="F388" i="28"/>
  <c r="K388" i="28"/>
  <c r="Q388" i="28"/>
  <c r="V388" i="28"/>
  <c r="C388" i="28"/>
  <c r="I388" i="28"/>
  <c r="N388" i="28"/>
  <c r="S388" i="28"/>
  <c r="Y388" i="28"/>
  <c r="B388" i="28"/>
  <c r="J388" i="28"/>
  <c r="U388" i="28"/>
  <c r="M388" i="28"/>
  <c r="W388" i="28"/>
  <c r="E388" i="28"/>
  <c r="O388" i="28"/>
  <c r="G388" i="28"/>
  <c r="R388" i="28"/>
  <c r="E248" i="21"/>
  <c r="I248" i="21"/>
  <c r="M248" i="21"/>
  <c r="Q248" i="21"/>
  <c r="U248" i="21"/>
  <c r="Y248" i="21"/>
  <c r="C248" i="21"/>
  <c r="G248" i="21"/>
  <c r="K248" i="21"/>
  <c r="O248" i="21"/>
  <c r="S248" i="21"/>
  <c r="W248" i="21"/>
  <c r="B248" i="21"/>
  <c r="H248" i="21"/>
  <c r="P248" i="21"/>
  <c r="X248" i="21"/>
  <c r="D248" i="21"/>
  <c r="L248" i="21"/>
  <c r="T248" i="21"/>
  <c r="N248" i="21"/>
  <c r="R248" i="21"/>
  <c r="F248" i="21"/>
  <c r="J248" i="21"/>
  <c r="V248" i="21"/>
  <c r="E354" i="28"/>
  <c r="I354" i="28"/>
  <c r="M354" i="28"/>
  <c r="Q354" i="28"/>
  <c r="U354" i="28"/>
  <c r="Y354" i="28"/>
  <c r="B354" i="28"/>
  <c r="G354" i="28"/>
  <c r="L354" i="28"/>
  <c r="R354" i="28"/>
  <c r="W354" i="28"/>
  <c r="D354" i="28"/>
  <c r="J354" i="28"/>
  <c r="O354" i="28"/>
  <c r="T354" i="28"/>
  <c r="K354" i="28"/>
  <c r="V354" i="28"/>
  <c r="C354" i="28"/>
  <c r="N354" i="28"/>
  <c r="X354" i="28"/>
  <c r="F354" i="28"/>
  <c r="P354" i="28"/>
  <c r="H354" i="28"/>
  <c r="S354" i="28"/>
  <c r="C422" i="28"/>
  <c r="G422" i="28"/>
  <c r="K422" i="28"/>
  <c r="O422" i="28"/>
  <c r="S422" i="28"/>
  <c r="W422" i="28"/>
  <c r="E422" i="28"/>
  <c r="J422" i="28"/>
  <c r="P422" i="28"/>
  <c r="U422" i="28"/>
  <c r="H422" i="28"/>
  <c r="M422" i="28"/>
  <c r="R422" i="28"/>
  <c r="X422" i="28"/>
  <c r="I422" i="28"/>
  <c r="T422" i="28"/>
  <c r="B422" i="28"/>
  <c r="L422" i="28"/>
  <c r="V422" i="28"/>
  <c r="D422" i="28"/>
  <c r="N422" i="28"/>
  <c r="Y422" i="28"/>
  <c r="F422" i="28"/>
  <c r="Q422" i="28"/>
  <c r="D282" i="21"/>
  <c r="H282" i="21"/>
  <c r="L282" i="21"/>
  <c r="P282" i="21"/>
  <c r="T282" i="21"/>
  <c r="X282" i="21"/>
  <c r="F282" i="21"/>
  <c r="J282" i="21"/>
  <c r="N282" i="21"/>
  <c r="R282" i="21"/>
  <c r="V282" i="21"/>
  <c r="G282" i="21"/>
  <c r="O282" i="21"/>
  <c r="W282" i="21"/>
  <c r="C282" i="21"/>
  <c r="K282" i="21"/>
  <c r="S282" i="21"/>
  <c r="M282" i="21"/>
  <c r="B282" i="21"/>
  <c r="Q282" i="21"/>
  <c r="E282" i="21"/>
  <c r="Y282" i="21"/>
  <c r="I282" i="21"/>
  <c r="U282" i="21"/>
  <c r="F319" i="28"/>
  <c r="J319" i="28"/>
  <c r="N319" i="28"/>
  <c r="R319" i="28"/>
  <c r="V319" i="28"/>
  <c r="C319" i="28"/>
  <c r="H319" i="28"/>
  <c r="M319" i="28"/>
  <c r="S319" i="28"/>
  <c r="X319" i="28"/>
  <c r="E319" i="28"/>
  <c r="K319" i="28"/>
  <c r="P319" i="28"/>
  <c r="U319" i="28"/>
  <c r="L319" i="28"/>
  <c r="W319" i="28"/>
  <c r="D319" i="28"/>
  <c r="O319" i="28"/>
  <c r="Y319" i="28"/>
  <c r="G319" i="28"/>
  <c r="Q319" i="28"/>
  <c r="B319" i="28"/>
  <c r="I319" i="28"/>
  <c r="T319" i="28"/>
  <c r="F420" i="21"/>
  <c r="J420" i="21"/>
  <c r="N420" i="21"/>
  <c r="R420" i="21"/>
  <c r="V420" i="21"/>
  <c r="D420" i="21"/>
  <c r="H420" i="21"/>
  <c r="L420" i="21"/>
  <c r="P420" i="21"/>
  <c r="T420" i="21"/>
  <c r="X420" i="21"/>
  <c r="E420" i="21"/>
  <c r="M420" i="21"/>
  <c r="U420" i="21"/>
  <c r="I420" i="21"/>
  <c r="Q420" i="21"/>
  <c r="Y420" i="21"/>
  <c r="K420" i="21"/>
  <c r="C420" i="21"/>
  <c r="S420" i="21"/>
  <c r="G420" i="21"/>
  <c r="W420" i="21"/>
  <c r="B420" i="21"/>
  <c r="O420" i="21"/>
  <c r="A353" i="21"/>
  <c r="A318" i="21"/>
  <c r="A387" i="21"/>
  <c r="A421" i="21"/>
  <c r="A286" i="28"/>
  <c r="A457" i="28"/>
  <c r="A78" i="28"/>
  <c r="A252" i="28"/>
  <c r="A183" i="28"/>
  <c r="A320" i="28"/>
  <c r="A218" i="28"/>
  <c r="A423" i="28"/>
  <c r="A389" i="28"/>
  <c r="A148" i="28"/>
  <c r="A355" i="28"/>
  <c r="A113" i="28"/>
  <c r="A249" i="21"/>
  <c r="A283" i="21"/>
  <c r="A214" i="21"/>
  <c r="A113" i="19"/>
  <c r="A77" i="19"/>
  <c r="A147" i="19"/>
  <c r="A110" i="21"/>
  <c r="A149" i="25"/>
  <c r="A145" i="21"/>
  <c r="A42" i="21"/>
  <c r="A112" i="25"/>
  <c r="A76" i="25"/>
  <c r="A180" i="21"/>
  <c r="A40" i="25"/>
  <c r="A41" i="19"/>
  <c r="A75" i="21"/>
  <c r="F180" i="21" l="1"/>
  <c r="J180" i="21"/>
  <c r="N180" i="21"/>
  <c r="R180" i="21"/>
  <c r="V180" i="21"/>
  <c r="C180" i="21"/>
  <c r="G180" i="21"/>
  <c r="K180" i="21"/>
  <c r="O180" i="21"/>
  <c r="S180" i="21"/>
  <c r="W180" i="21"/>
  <c r="B180" i="21"/>
  <c r="H180" i="21"/>
  <c r="P180" i="21"/>
  <c r="X180" i="21"/>
  <c r="I180" i="21"/>
  <c r="Q180" i="21"/>
  <c r="Y180" i="21"/>
  <c r="L180" i="21"/>
  <c r="U180" i="21"/>
  <c r="M180" i="21"/>
  <c r="D180" i="21"/>
  <c r="T180" i="21"/>
  <c r="E180" i="21"/>
  <c r="D77" i="19"/>
  <c r="H77" i="19"/>
  <c r="L77" i="19"/>
  <c r="P77" i="19"/>
  <c r="T77" i="19"/>
  <c r="X77" i="19"/>
  <c r="J77" i="19"/>
  <c r="R77" i="19"/>
  <c r="V77" i="19"/>
  <c r="G77" i="19"/>
  <c r="O77" i="19"/>
  <c r="S77" i="19"/>
  <c r="W77" i="19"/>
  <c r="E77" i="19"/>
  <c r="I77" i="19"/>
  <c r="M77" i="19"/>
  <c r="Q77" i="19"/>
  <c r="U77" i="19"/>
  <c r="Y77" i="19"/>
  <c r="B77" i="19"/>
  <c r="F77" i="19"/>
  <c r="N77" i="19"/>
  <c r="C77" i="19"/>
  <c r="K77" i="19"/>
  <c r="F183" i="28"/>
  <c r="J183" i="28"/>
  <c r="N183" i="28"/>
  <c r="R183" i="28"/>
  <c r="V183" i="28"/>
  <c r="C183" i="28"/>
  <c r="G183" i="28"/>
  <c r="K183" i="28"/>
  <c r="O183" i="28"/>
  <c r="S183" i="28"/>
  <c r="W183" i="28"/>
  <c r="D183" i="28"/>
  <c r="L183" i="28"/>
  <c r="T183" i="28"/>
  <c r="E183" i="28"/>
  <c r="M183" i="28"/>
  <c r="U183" i="28"/>
  <c r="H183" i="28"/>
  <c r="X183" i="28"/>
  <c r="I183" i="28"/>
  <c r="Y183" i="28"/>
  <c r="B183" i="28"/>
  <c r="P183" i="28"/>
  <c r="Q183" i="28"/>
  <c r="F75" i="21"/>
  <c r="J75" i="21"/>
  <c r="N75" i="21"/>
  <c r="R75" i="21"/>
  <c r="V75" i="21"/>
  <c r="E75" i="21"/>
  <c r="K75" i="21"/>
  <c r="P75" i="21"/>
  <c r="U75" i="21"/>
  <c r="B75" i="21"/>
  <c r="G75" i="21"/>
  <c r="L75" i="21"/>
  <c r="Q75" i="21"/>
  <c r="W75" i="21"/>
  <c r="H75" i="21"/>
  <c r="S75" i="21"/>
  <c r="I75" i="21"/>
  <c r="T75" i="21"/>
  <c r="C75" i="21"/>
  <c r="X75" i="21"/>
  <c r="M75" i="21"/>
  <c r="O75" i="21"/>
  <c r="D75" i="21"/>
  <c r="Y75" i="21"/>
  <c r="D76" i="25"/>
  <c r="H76" i="25"/>
  <c r="L76" i="25"/>
  <c r="P76" i="25"/>
  <c r="T76" i="25"/>
  <c r="X76" i="25"/>
  <c r="E76" i="25"/>
  <c r="I76" i="25"/>
  <c r="M76" i="25"/>
  <c r="Q76" i="25"/>
  <c r="U76" i="25"/>
  <c r="Y76" i="25"/>
  <c r="F76" i="25"/>
  <c r="N76" i="25"/>
  <c r="V76" i="25"/>
  <c r="J76" i="25"/>
  <c r="C76" i="25"/>
  <c r="S76" i="25"/>
  <c r="B76" i="25"/>
  <c r="G76" i="25"/>
  <c r="O76" i="25"/>
  <c r="W76" i="25"/>
  <c r="R76" i="25"/>
  <c r="K76" i="25"/>
  <c r="C149" i="25"/>
  <c r="G149" i="25"/>
  <c r="K149" i="25"/>
  <c r="O149" i="25"/>
  <c r="S149" i="25"/>
  <c r="W149" i="25"/>
  <c r="D149" i="25"/>
  <c r="H149" i="25"/>
  <c r="L149" i="25"/>
  <c r="P149" i="25"/>
  <c r="T149" i="25"/>
  <c r="X149" i="25"/>
  <c r="E149" i="25"/>
  <c r="M149" i="25"/>
  <c r="U149" i="25"/>
  <c r="B149" i="25"/>
  <c r="F149" i="25"/>
  <c r="N149" i="25"/>
  <c r="V149" i="25"/>
  <c r="I149" i="25"/>
  <c r="Y149" i="25"/>
  <c r="R149" i="25"/>
  <c r="J149" i="25"/>
  <c r="Q149" i="25"/>
  <c r="D113" i="19"/>
  <c r="H113" i="19"/>
  <c r="L113" i="19"/>
  <c r="P113" i="19"/>
  <c r="T113" i="19"/>
  <c r="X113" i="19"/>
  <c r="F113" i="19"/>
  <c r="N113" i="19"/>
  <c r="V113" i="19"/>
  <c r="C113" i="19"/>
  <c r="K113" i="19"/>
  <c r="S113" i="19"/>
  <c r="E113" i="19"/>
  <c r="I113" i="19"/>
  <c r="M113" i="19"/>
  <c r="Q113" i="19"/>
  <c r="U113" i="19"/>
  <c r="Y113" i="19"/>
  <c r="B113" i="19"/>
  <c r="J113" i="19"/>
  <c r="R113" i="19"/>
  <c r="G113" i="19"/>
  <c r="O113" i="19"/>
  <c r="W113" i="19"/>
  <c r="F113" i="28"/>
  <c r="J113" i="28"/>
  <c r="N113" i="28"/>
  <c r="R113" i="28"/>
  <c r="V113" i="28"/>
  <c r="C113" i="28"/>
  <c r="G113" i="28"/>
  <c r="K113" i="28"/>
  <c r="O113" i="28"/>
  <c r="S113" i="28"/>
  <c r="W113" i="28"/>
  <c r="D113" i="28"/>
  <c r="L113" i="28"/>
  <c r="T113" i="28"/>
  <c r="E113" i="28"/>
  <c r="M113" i="28"/>
  <c r="U113" i="28"/>
  <c r="B113" i="28"/>
  <c r="P113" i="28"/>
  <c r="Q113" i="28"/>
  <c r="H113" i="28"/>
  <c r="I113" i="28"/>
  <c r="Y113" i="28"/>
  <c r="X113" i="28"/>
  <c r="C252" i="28"/>
  <c r="G252" i="28"/>
  <c r="K252" i="28"/>
  <c r="O252" i="28"/>
  <c r="S252" i="28"/>
  <c r="W252" i="28"/>
  <c r="E252" i="28"/>
  <c r="J252" i="28"/>
  <c r="P252" i="28"/>
  <c r="U252" i="28"/>
  <c r="F252" i="28"/>
  <c r="L252" i="28"/>
  <c r="Q252" i="28"/>
  <c r="V252" i="28"/>
  <c r="B252" i="28"/>
  <c r="M252" i="28"/>
  <c r="X252" i="28"/>
  <c r="D252" i="28"/>
  <c r="N252" i="28"/>
  <c r="Y252" i="28"/>
  <c r="R252" i="28"/>
  <c r="T252" i="28"/>
  <c r="H252" i="28"/>
  <c r="I252" i="28"/>
  <c r="D110" i="21"/>
  <c r="H110" i="21"/>
  <c r="L110" i="21"/>
  <c r="P110" i="21"/>
  <c r="T110" i="21"/>
  <c r="X110" i="21"/>
  <c r="E110" i="21"/>
  <c r="I110" i="21"/>
  <c r="M110" i="21"/>
  <c r="Q110" i="21"/>
  <c r="U110" i="21"/>
  <c r="Y110" i="21"/>
  <c r="J110" i="21"/>
  <c r="R110" i="21"/>
  <c r="C110" i="21"/>
  <c r="K110" i="21"/>
  <c r="S110" i="21"/>
  <c r="N110" i="21"/>
  <c r="F110" i="21"/>
  <c r="G110" i="21"/>
  <c r="O110" i="21"/>
  <c r="B110" i="21"/>
  <c r="V110" i="21"/>
  <c r="W110" i="21"/>
  <c r="D41" i="19"/>
  <c r="H41" i="19"/>
  <c r="L41" i="19"/>
  <c r="P41" i="19"/>
  <c r="T41" i="19"/>
  <c r="X41" i="19"/>
  <c r="F41" i="19"/>
  <c r="N41" i="19"/>
  <c r="V41" i="19"/>
  <c r="C41" i="19"/>
  <c r="K41" i="19"/>
  <c r="S41" i="19"/>
  <c r="E41" i="19"/>
  <c r="I41" i="19"/>
  <c r="M41" i="19"/>
  <c r="Q41" i="19"/>
  <c r="U41" i="19"/>
  <c r="Y41" i="19"/>
  <c r="B41" i="19"/>
  <c r="J41" i="19"/>
  <c r="R41" i="19"/>
  <c r="G41" i="19"/>
  <c r="O41" i="19"/>
  <c r="W41" i="19"/>
  <c r="D112" i="25"/>
  <c r="H112" i="25"/>
  <c r="L112" i="25"/>
  <c r="P112" i="25"/>
  <c r="T112" i="25"/>
  <c r="X112" i="25"/>
  <c r="E112" i="25"/>
  <c r="I112" i="25"/>
  <c r="M112" i="25"/>
  <c r="Q112" i="25"/>
  <c r="U112" i="25"/>
  <c r="Y112" i="25"/>
  <c r="F112" i="25"/>
  <c r="N112" i="25"/>
  <c r="V112" i="25"/>
  <c r="J112" i="25"/>
  <c r="G112" i="25"/>
  <c r="O112" i="25"/>
  <c r="W112" i="25"/>
  <c r="R112" i="25"/>
  <c r="C112" i="25"/>
  <c r="K112" i="25"/>
  <c r="S112" i="25"/>
  <c r="B112" i="25"/>
  <c r="E214" i="21"/>
  <c r="I214" i="21"/>
  <c r="M214" i="21"/>
  <c r="Q214" i="21"/>
  <c r="U214" i="21"/>
  <c r="Y214" i="21"/>
  <c r="B214" i="21"/>
  <c r="F214" i="21"/>
  <c r="J214" i="21"/>
  <c r="N214" i="21"/>
  <c r="R214" i="21"/>
  <c r="V214" i="21"/>
  <c r="G214" i="21"/>
  <c r="O214" i="21"/>
  <c r="W214" i="21"/>
  <c r="H214" i="21"/>
  <c r="P214" i="21"/>
  <c r="X214" i="21"/>
  <c r="K214" i="21"/>
  <c r="C214" i="21"/>
  <c r="S214" i="21"/>
  <c r="D214" i="21"/>
  <c r="L214" i="21"/>
  <c r="T214" i="21"/>
  <c r="F218" i="28"/>
  <c r="J218" i="28"/>
  <c r="N218" i="28"/>
  <c r="R218" i="28"/>
  <c r="V218" i="28"/>
  <c r="C218" i="28"/>
  <c r="G218" i="28"/>
  <c r="K218" i="28"/>
  <c r="O218" i="28"/>
  <c r="S218" i="28"/>
  <c r="W218" i="28"/>
  <c r="B218" i="28"/>
  <c r="D218" i="28"/>
  <c r="L218" i="28"/>
  <c r="T218" i="28"/>
  <c r="E218" i="28"/>
  <c r="M218" i="28"/>
  <c r="U218" i="28"/>
  <c r="H218" i="28"/>
  <c r="X218" i="28"/>
  <c r="I218" i="28"/>
  <c r="Y218" i="28"/>
  <c r="P218" i="28"/>
  <c r="Q218" i="28"/>
  <c r="C78" i="28"/>
  <c r="G78" i="28"/>
  <c r="K78" i="28"/>
  <c r="O78" i="28"/>
  <c r="S78" i="28"/>
  <c r="W78" i="28"/>
  <c r="B78" i="28"/>
  <c r="D78" i="28"/>
  <c r="H78" i="28"/>
  <c r="L78" i="28"/>
  <c r="P78" i="28"/>
  <c r="T78" i="28"/>
  <c r="X78" i="28"/>
  <c r="E78" i="28"/>
  <c r="M78" i="28"/>
  <c r="U78" i="28"/>
  <c r="F78" i="28"/>
  <c r="N78" i="28"/>
  <c r="V78" i="28"/>
  <c r="Q78" i="28"/>
  <c r="R78" i="28"/>
  <c r="I78" i="28"/>
  <c r="J78" i="28"/>
  <c r="Y78" i="28"/>
  <c r="D40" i="25"/>
  <c r="H40" i="25"/>
  <c r="L40" i="25"/>
  <c r="P40" i="25"/>
  <c r="T40" i="25"/>
  <c r="X40" i="25"/>
  <c r="E40" i="25"/>
  <c r="I40" i="25"/>
  <c r="M40" i="25"/>
  <c r="Q40" i="25"/>
  <c r="U40" i="25"/>
  <c r="Y40" i="25"/>
  <c r="F40" i="25"/>
  <c r="N40" i="25"/>
  <c r="V40" i="25"/>
  <c r="J40" i="25"/>
  <c r="R40" i="25"/>
  <c r="K40" i="25"/>
  <c r="S40" i="25"/>
  <c r="G40" i="25"/>
  <c r="O40" i="25"/>
  <c r="W40" i="25"/>
  <c r="C40" i="25"/>
  <c r="B40" i="25"/>
  <c r="D42" i="21"/>
  <c r="H42" i="21"/>
  <c r="L42" i="21"/>
  <c r="P42" i="21"/>
  <c r="T42" i="21"/>
  <c r="X42" i="21"/>
  <c r="E42" i="21"/>
  <c r="I42" i="21"/>
  <c r="M42" i="21"/>
  <c r="Q42" i="21"/>
  <c r="U42" i="21"/>
  <c r="Y42" i="21"/>
  <c r="J42" i="21"/>
  <c r="R42" i="21"/>
  <c r="C42" i="21"/>
  <c r="K42" i="21"/>
  <c r="S42" i="21"/>
  <c r="F42" i="21"/>
  <c r="V42" i="21"/>
  <c r="G42" i="21"/>
  <c r="W42" i="21"/>
  <c r="B42" i="21"/>
  <c r="N42" i="21"/>
  <c r="O42" i="21"/>
  <c r="C147" i="19"/>
  <c r="G147" i="19"/>
  <c r="K147" i="19"/>
  <c r="O147" i="19"/>
  <c r="S147" i="19"/>
  <c r="W147" i="19"/>
  <c r="D147" i="19"/>
  <c r="H147" i="19"/>
  <c r="L147" i="19"/>
  <c r="P147" i="19"/>
  <c r="T147" i="19"/>
  <c r="X147" i="19"/>
  <c r="E147" i="19"/>
  <c r="M147" i="19"/>
  <c r="U147" i="19"/>
  <c r="I147" i="19"/>
  <c r="Y147" i="19"/>
  <c r="B147" i="19"/>
  <c r="J147" i="19"/>
  <c r="F147" i="19"/>
  <c r="N147" i="19"/>
  <c r="V147" i="19"/>
  <c r="Q147" i="19"/>
  <c r="R147" i="19"/>
  <c r="F148" i="28"/>
  <c r="J148" i="28"/>
  <c r="N148" i="28"/>
  <c r="R148" i="28"/>
  <c r="V148" i="28"/>
  <c r="C148" i="28"/>
  <c r="G148" i="28"/>
  <c r="K148" i="28"/>
  <c r="O148" i="28"/>
  <c r="S148" i="28"/>
  <c r="W148" i="28"/>
  <c r="B148" i="28"/>
  <c r="H148" i="28"/>
  <c r="P148" i="28"/>
  <c r="X148" i="28"/>
  <c r="I148" i="28"/>
  <c r="Q148" i="28"/>
  <c r="Y148" i="28"/>
  <c r="L148" i="28"/>
  <c r="M148" i="28"/>
  <c r="D148" i="28"/>
  <c r="E148" i="28"/>
  <c r="T148" i="28"/>
  <c r="U148" i="28"/>
  <c r="C145" i="21"/>
  <c r="G145" i="21"/>
  <c r="K145" i="21"/>
  <c r="O145" i="21"/>
  <c r="S145" i="21"/>
  <c r="W145" i="21"/>
  <c r="D145" i="21"/>
  <c r="H145" i="21"/>
  <c r="L145" i="21"/>
  <c r="P145" i="21"/>
  <c r="T145" i="21"/>
  <c r="X145" i="21"/>
  <c r="I145" i="21"/>
  <c r="Q145" i="21"/>
  <c r="Y145" i="21"/>
  <c r="J145" i="21"/>
  <c r="R145" i="21"/>
  <c r="M145" i="21"/>
  <c r="E145" i="21"/>
  <c r="B145" i="21"/>
  <c r="F145" i="21"/>
  <c r="N145" i="21"/>
  <c r="U145" i="21"/>
  <c r="V145" i="21"/>
  <c r="E283" i="21"/>
  <c r="I283" i="21"/>
  <c r="M283" i="21"/>
  <c r="Q283" i="21"/>
  <c r="U283" i="21"/>
  <c r="Y283" i="21"/>
  <c r="C283" i="21"/>
  <c r="G283" i="21"/>
  <c r="K283" i="21"/>
  <c r="O283" i="21"/>
  <c r="S283" i="21"/>
  <c r="W283" i="21"/>
  <c r="B283" i="21"/>
  <c r="H283" i="21"/>
  <c r="P283" i="21"/>
  <c r="X283" i="21"/>
  <c r="D283" i="21"/>
  <c r="L283" i="21"/>
  <c r="T283" i="21"/>
  <c r="F283" i="21"/>
  <c r="V283" i="21"/>
  <c r="N283" i="21"/>
  <c r="J283" i="21"/>
  <c r="R283" i="21"/>
  <c r="C320" i="28"/>
  <c r="G320" i="28"/>
  <c r="K320" i="28"/>
  <c r="O320" i="28"/>
  <c r="S320" i="28"/>
  <c r="W320" i="28"/>
  <c r="F320" i="28"/>
  <c r="L320" i="28"/>
  <c r="Q320" i="28"/>
  <c r="V320" i="28"/>
  <c r="B320" i="28"/>
  <c r="D320" i="28"/>
  <c r="I320" i="28"/>
  <c r="N320" i="28"/>
  <c r="T320" i="28"/>
  <c r="Y320" i="28"/>
  <c r="J320" i="28"/>
  <c r="U320" i="28"/>
  <c r="M320" i="28"/>
  <c r="X320" i="28"/>
  <c r="E320" i="28"/>
  <c r="P320" i="28"/>
  <c r="H320" i="28"/>
  <c r="R320" i="28"/>
  <c r="E457" i="28"/>
  <c r="I457" i="28"/>
  <c r="M457" i="28"/>
  <c r="Q457" i="28"/>
  <c r="U457" i="28"/>
  <c r="Y457" i="28"/>
  <c r="C457" i="28"/>
  <c r="G457" i="28"/>
  <c r="K457" i="28"/>
  <c r="O457" i="28"/>
  <c r="S457" i="28"/>
  <c r="W457" i="28"/>
  <c r="H457" i="28"/>
  <c r="P457" i="28"/>
  <c r="X457" i="28"/>
  <c r="F457" i="28"/>
  <c r="R457" i="28"/>
  <c r="L457" i="28"/>
  <c r="V457" i="28"/>
  <c r="D457" i="28"/>
  <c r="J457" i="28"/>
  <c r="N457" i="28"/>
  <c r="B457" i="28"/>
  <c r="T457" i="28"/>
  <c r="F249" i="21"/>
  <c r="J249" i="21"/>
  <c r="N249" i="21"/>
  <c r="R249" i="21"/>
  <c r="V249" i="21"/>
  <c r="D249" i="21"/>
  <c r="H249" i="21"/>
  <c r="L249" i="21"/>
  <c r="P249" i="21"/>
  <c r="T249" i="21"/>
  <c r="X249" i="21"/>
  <c r="I249" i="21"/>
  <c r="Q249" i="21"/>
  <c r="Y249" i="21"/>
  <c r="B249" i="21"/>
  <c r="E249" i="21"/>
  <c r="M249" i="21"/>
  <c r="U249" i="21"/>
  <c r="G249" i="21"/>
  <c r="W249" i="21"/>
  <c r="O249" i="21"/>
  <c r="C249" i="21"/>
  <c r="K249" i="21"/>
  <c r="S249" i="21"/>
  <c r="E389" i="28"/>
  <c r="I389" i="28"/>
  <c r="M389" i="28"/>
  <c r="Q389" i="28"/>
  <c r="U389" i="28"/>
  <c r="Y389" i="28"/>
  <c r="B389" i="28"/>
  <c r="D389" i="28"/>
  <c r="J389" i="28"/>
  <c r="O389" i="28"/>
  <c r="T389" i="28"/>
  <c r="G389" i="28"/>
  <c r="L389" i="28"/>
  <c r="R389" i="28"/>
  <c r="W389" i="28"/>
  <c r="H389" i="28"/>
  <c r="S389" i="28"/>
  <c r="K389" i="28"/>
  <c r="V389" i="28"/>
  <c r="C389" i="28"/>
  <c r="N389" i="28"/>
  <c r="X389" i="28"/>
  <c r="F389" i="28"/>
  <c r="P389" i="28"/>
  <c r="D286" i="28"/>
  <c r="H286" i="28"/>
  <c r="L286" i="28"/>
  <c r="P286" i="28"/>
  <c r="T286" i="28"/>
  <c r="X286" i="28"/>
  <c r="G286" i="28"/>
  <c r="M286" i="28"/>
  <c r="R286" i="28"/>
  <c r="W286" i="28"/>
  <c r="E286" i="28"/>
  <c r="J286" i="28"/>
  <c r="O286" i="28"/>
  <c r="U286" i="28"/>
  <c r="K286" i="28"/>
  <c r="V286" i="28"/>
  <c r="C286" i="28"/>
  <c r="Y286" i="28"/>
  <c r="F286" i="28"/>
  <c r="Q286" i="28"/>
  <c r="B286" i="28"/>
  <c r="I286" i="28"/>
  <c r="S286" i="28"/>
  <c r="N286" i="28"/>
  <c r="C421" i="21"/>
  <c r="G421" i="21"/>
  <c r="K421" i="21"/>
  <c r="O421" i="21"/>
  <c r="S421" i="21"/>
  <c r="W421" i="21"/>
  <c r="E421" i="21"/>
  <c r="I421" i="21"/>
  <c r="M421" i="21"/>
  <c r="Q421" i="21"/>
  <c r="U421" i="21"/>
  <c r="Y421" i="21"/>
  <c r="F421" i="21"/>
  <c r="N421" i="21"/>
  <c r="V421" i="21"/>
  <c r="J421" i="21"/>
  <c r="R421" i="21"/>
  <c r="B421" i="21"/>
  <c r="D421" i="21"/>
  <c r="T421" i="21"/>
  <c r="L421" i="21"/>
  <c r="P421" i="21"/>
  <c r="H421" i="21"/>
  <c r="X421" i="21"/>
  <c r="D423" i="28"/>
  <c r="H423" i="28"/>
  <c r="L423" i="28"/>
  <c r="P423" i="28"/>
  <c r="T423" i="28"/>
  <c r="X423" i="28"/>
  <c r="C423" i="28"/>
  <c r="I423" i="28"/>
  <c r="N423" i="28"/>
  <c r="S423" i="28"/>
  <c r="Y423" i="28"/>
  <c r="B423" i="28"/>
  <c r="F423" i="28"/>
  <c r="K423" i="28"/>
  <c r="Q423" i="28"/>
  <c r="V423" i="28"/>
  <c r="G423" i="28"/>
  <c r="R423" i="28"/>
  <c r="J423" i="28"/>
  <c r="U423" i="28"/>
  <c r="M423" i="28"/>
  <c r="W423" i="28"/>
  <c r="E423" i="28"/>
  <c r="O423" i="28"/>
  <c r="F355" i="28"/>
  <c r="J355" i="28"/>
  <c r="N355" i="28"/>
  <c r="R355" i="28"/>
  <c r="V355" i="28"/>
  <c r="E355" i="28"/>
  <c r="K355" i="28"/>
  <c r="P355" i="28"/>
  <c r="U355" i="28"/>
  <c r="C355" i="28"/>
  <c r="H355" i="28"/>
  <c r="M355" i="28"/>
  <c r="S355" i="28"/>
  <c r="X355" i="28"/>
  <c r="I355" i="28"/>
  <c r="T355" i="28"/>
  <c r="L355" i="28"/>
  <c r="W355" i="28"/>
  <c r="D355" i="28"/>
  <c r="O355" i="28"/>
  <c r="Y355" i="28"/>
  <c r="G355" i="28"/>
  <c r="Q355" i="28"/>
  <c r="B355" i="28"/>
  <c r="C387" i="21"/>
  <c r="G387" i="21"/>
  <c r="K387" i="21"/>
  <c r="O387" i="21"/>
  <c r="S387" i="21"/>
  <c r="W387" i="21"/>
  <c r="E387" i="21"/>
  <c r="I387" i="21"/>
  <c r="M387" i="21"/>
  <c r="Q387" i="21"/>
  <c r="U387" i="21"/>
  <c r="Y387" i="21"/>
  <c r="F387" i="21"/>
  <c r="N387" i="21"/>
  <c r="V387" i="21"/>
  <c r="J387" i="21"/>
  <c r="R387" i="21"/>
  <c r="L387" i="21"/>
  <c r="D387" i="21"/>
  <c r="T387" i="21"/>
  <c r="X387" i="21"/>
  <c r="H387" i="21"/>
  <c r="B387" i="21"/>
  <c r="P387" i="21"/>
  <c r="F318" i="21"/>
  <c r="J318" i="21"/>
  <c r="N318" i="21"/>
  <c r="R318" i="21"/>
  <c r="V318" i="21"/>
  <c r="D318" i="21"/>
  <c r="H318" i="21"/>
  <c r="L318" i="21"/>
  <c r="P318" i="21"/>
  <c r="T318" i="21"/>
  <c r="X318" i="21"/>
  <c r="I318" i="21"/>
  <c r="Q318" i="21"/>
  <c r="Y318" i="21"/>
  <c r="E318" i="21"/>
  <c r="M318" i="21"/>
  <c r="U318" i="21"/>
  <c r="B318" i="21"/>
  <c r="O318" i="21"/>
  <c r="G318" i="21"/>
  <c r="W318" i="21"/>
  <c r="K318" i="21"/>
  <c r="C318" i="21"/>
  <c r="S318" i="21"/>
  <c r="D353" i="21"/>
  <c r="H353" i="21"/>
  <c r="L353" i="21"/>
  <c r="P353" i="21"/>
  <c r="T353" i="21"/>
  <c r="X353" i="21"/>
  <c r="F353" i="21"/>
  <c r="J353" i="21"/>
  <c r="N353" i="21"/>
  <c r="R353" i="21"/>
  <c r="V353" i="21"/>
  <c r="G353" i="21"/>
  <c r="O353" i="21"/>
  <c r="W353" i="21"/>
  <c r="C353" i="21"/>
  <c r="K353" i="21"/>
  <c r="S353" i="21"/>
  <c r="E353" i="21"/>
  <c r="U353" i="21"/>
  <c r="M353" i="21"/>
  <c r="B353" i="21"/>
  <c r="Q353" i="21"/>
  <c r="Y353" i="21"/>
  <c r="I353" i="21"/>
  <c r="A319" i="21"/>
  <c r="A422" i="21"/>
  <c r="A388" i="21"/>
  <c r="A354" i="21"/>
  <c r="A219" i="28"/>
  <c r="A114" i="28"/>
  <c r="A356" i="28"/>
  <c r="A424" i="28"/>
  <c r="A321" i="28"/>
  <c r="A458" i="28"/>
  <c r="A149" i="28"/>
  <c r="A390" i="28"/>
  <c r="A184" i="28"/>
  <c r="A253" i="28"/>
  <c r="A287" i="28"/>
  <c r="A284" i="21"/>
  <c r="A250" i="21"/>
  <c r="A215" i="21"/>
  <c r="A114" i="19"/>
  <c r="A78" i="19"/>
  <c r="A42" i="19"/>
  <c r="A181" i="21"/>
  <c r="A113" i="25"/>
  <c r="A111" i="21"/>
  <c r="A41" i="25"/>
  <c r="A150" i="25"/>
  <c r="A76" i="21"/>
  <c r="A77" i="25"/>
  <c r="A146" i="21"/>
  <c r="A148" i="19"/>
  <c r="E41" i="25" l="1"/>
  <c r="I41" i="25"/>
  <c r="M41" i="25"/>
  <c r="Q41" i="25"/>
  <c r="U41" i="25"/>
  <c r="Y41" i="25"/>
  <c r="B41" i="25"/>
  <c r="F41" i="25"/>
  <c r="J41" i="25"/>
  <c r="N41" i="25"/>
  <c r="R41" i="25"/>
  <c r="V41" i="25"/>
  <c r="G41" i="25"/>
  <c r="O41" i="25"/>
  <c r="W41" i="25"/>
  <c r="C41" i="25"/>
  <c r="K41" i="25"/>
  <c r="S41" i="25"/>
  <c r="L41" i="25"/>
  <c r="H41" i="25"/>
  <c r="P41" i="25"/>
  <c r="X41" i="25"/>
  <c r="D41" i="25"/>
  <c r="T41" i="25"/>
  <c r="C184" i="28"/>
  <c r="G184" i="28"/>
  <c r="K184" i="28"/>
  <c r="O184" i="28"/>
  <c r="S184" i="28"/>
  <c r="W184" i="28"/>
  <c r="B184" i="28"/>
  <c r="D184" i="28"/>
  <c r="H184" i="28"/>
  <c r="L184" i="28"/>
  <c r="P184" i="28"/>
  <c r="T184" i="28"/>
  <c r="X184" i="28"/>
  <c r="E184" i="28"/>
  <c r="M184" i="28"/>
  <c r="U184" i="28"/>
  <c r="F184" i="28"/>
  <c r="N184" i="28"/>
  <c r="V184" i="28"/>
  <c r="Q184" i="28"/>
  <c r="R184" i="28"/>
  <c r="I184" i="28"/>
  <c r="J184" i="28"/>
  <c r="Y184" i="28"/>
  <c r="D219" i="28"/>
  <c r="H219" i="28"/>
  <c r="L219" i="28"/>
  <c r="P219" i="28"/>
  <c r="T219" i="28"/>
  <c r="X219" i="28"/>
  <c r="C219" i="28"/>
  <c r="I219" i="28"/>
  <c r="N219" i="28"/>
  <c r="S219" i="28"/>
  <c r="Y219" i="28"/>
  <c r="B219" i="28"/>
  <c r="E219" i="28"/>
  <c r="J219" i="28"/>
  <c r="O219" i="28"/>
  <c r="U219" i="28"/>
  <c r="K219" i="28"/>
  <c r="V219" i="28"/>
  <c r="M219" i="28"/>
  <c r="W219" i="28"/>
  <c r="F219" i="28"/>
  <c r="G219" i="28"/>
  <c r="Q219" i="28"/>
  <c r="R219" i="28"/>
  <c r="E77" i="25"/>
  <c r="I77" i="25"/>
  <c r="M77" i="25"/>
  <c r="Q77" i="25"/>
  <c r="U77" i="25"/>
  <c r="Y77" i="25"/>
  <c r="B77" i="25"/>
  <c r="F77" i="25"/>
  <c r="J77" i="25"/>
  <c r="N77" i="25"/>
  <c r="R77" i="25"/>
  <c r="V77" i="25"/>
  <c r="G77" i="25"/>
  <c r="O77" i="25"/>
  <c r="W77" i="25"/>
  <c r="C77" i="25"/>
  <c r="S77" i="25"/>
  <c r="L77" i="25"/>
  <c r="H77" i="25"/>
  <c r="P77" i="25"/>
  <c r="X77" i="25"/>
  <c r="K77" i="25"/>
  <c r="D77" i="25"/>
  <c r="T77" i="25"/>
  <c r="E111" i="21"/>
  <c r="I111" i="21"/>
  <c r="M111" i="21"/>
  <c r="Q111" i="21"/>
  <c r="U111" i="21"/>
  <c r="Y111" i="21"/>
  <c r="B111" i="21"/>
  <c r="F111" i="21"/>
  <c r="J111" i="21"/>
  <c r="N111" i="21"/>
  <c r="R111" i="21"/>
  <c r="V111" i="21"/>
  <c r="C111" i="21"/>
  <c r="K111" i="21"/>
  <c r="S111" i="21"/>
  <c r="D111" i="21"/>
  <c r="L111" i="21"/>
  <c r="T111" i="21"/>
  <c r="G111" i="21"/>
  <c r="W111" i="21"/>
  <c r="O111" i="21"/>
  <c r="P111" i="21"/>
  <c r="H111" i="21"/>
  <c r="X111" i="21"/>
  <c r="E78" i="19"/>
  <c r="I78" i="19"/>
  <c r="M78" i="19"/>
  <c r="Q78" i="19"/>
  <c r="U78" i="19"/>
  <c r="Y78" i="19"/>
  <c r="G78" i="19"/>
  <c r="O78" i="19"/>
  <c r="S78" i="19"/>
  <c r="D78" i="19"/>
  <c r="H78" i="19"/>
  <c r="L78" i="19"/>
  <c r="P78" i="19"/>
  <c r="T78" i="19"/>
  <c r="X78" i="19"/>
  <c r="F78" i="19"/>
  <c r="J78" i="19"/>
  <c r="N78" i="19"/>
  <c r="R78" i="19"/>
  <c r="V78" i="19"/>
  <c r="C78" i="19"/>
  <c r="K78" i="19"/>
  <c r="W78" i="19"/>
  <c r="B78" i="19"/>
  <c r="D146" i="21"/>
  <c r="H146" i="21"/>
  <c r="L146" i="21"/>
  <c r="P146" i="21"/>
  <c r="T146" i="21"/>
  <c r="X146" i="21"/>
  <c r="E146" i="21"/>
  <c r="I146" i="21"/>
  <c r="M146" i="21"/>
  <c r="Q146" i="21"/>
  <c r="U146" i="21"/>
  <c r="Y146" i="21"/>
  <c r="J146" i="21"/>
  <c r="R146" i="21"/>
  <c r="C146" i="21"/>
  <c r="K146" i="21"/>
  <c r="S146" i="21"/>
  <c r="F146" i="21"/>
  <c r="V146" i="21"/>
  <c r="N146" i="21"/>
  <c r="O146" i="21"/>
  <c r="B146" i="21"/>
  <c r="G146" i="21"/>
  <c r="W146" i="21"/>
  <c r="C76" i="21"/>
  <c r="G76" i="21"/>
  <c r="K76" i="21"/>
  <c r="O76" i="21"/>
  <c r="S76" i="21"/>
  <c r="W76" i="21"/>
  <c r="D76" i="21"/>
  <c r="I76" i="21"/>
  <c r="N76" i="21"/>
  <c r="T76" i="21"/>
  <c r="Y76" i="21"/>
  <c r="E76" i="21"/>
  <c r="J76" i="21"/>
  <c r="P76" i="21"/>
  <c r="U76" i="21"/>
  <c r="B76" i="21"/>
  <c r="F76" i="21"/>
  <c r="Q76" i="21"/>
  <c r="H76" i="21"/>
  <c r="R76" i="21"/>
  <c r="V76" i="21"/>
  <c r="L76" i="21"/>
  <c r="X76" i="21"/>
  <c r="M76" i="21"/>
  <c r="E113" i="25"/>
  <c r="I113" i="25"/>
  <c r="M113" i="25"/>
  <c r="Q113" i="25"/>
  <c r="U113" i="25"/>
  <c r="Y113" i="25"/>
  <c r="B113" i="25"/>
  <c r="F113" i="25"/>
  <c r="J113" i="25"/>
  <c r="N113" i="25"/>
  <c r="R113" i="25"/>
  <c r="V113" i="25"/>
  <c r="G113" i="25"/>
  <c r="O113" i="25"/>
  <c r="W113" i="25"/>
  <c r="C113" i="25"/>
  <c r="S113" i="25"/>
  <c r="H113" i="25"/>
  <c r="P113" i="25"/>
  <c r="X113" i="25"/>
  <c r="K113" i="25"/>
  <c r="D113" i="25"/>
  <c r="L113" i="25"/>
  <c r="T113" i="25"/>
  <c r="E114" i="19"/>
  <c r="I114" i="19"/>
  <c r="M114" i="19"/>
  <c r="Q114" i="19"/>
  <c r="U114" i="19"/>
  <c r="Y114" i="19"/>
  <c r="G114" i="19"/>
  <c r="O114" i="19"/>
  <c r="W114" i="19"/>
  <c r="B114" i="19"/>
  <c r="D114" i="19"/>
  <c r="L114" i="19"/>
  <c r="T114" i="19"/>
  <c r="F114" i="19"/>
  <c r="J114" i="19"/>
  <c r="N114" i="19"/>
  <c r="R114" i="19"/>
  <c r="V114" i="19"/>
  <c r="C114" i="19"/>
  <c r="K114" i="19"/>
  <c r="S114" i="19"/>
  <c r="H114" i="19"/>
  <c r="P114" i="19"/>
  <c r="X114" i="19"/>
  <c r="C149" i="28"/>
  <c r="G149" i="28"/>
  <c r="K149" i="28"/>
  <c r="O149" i="28"/>
  <c r="S149" i="28"/>
  <c r="W149" i="28"/>
  <c r="D149" i="28"/>
  <c r="H149" i="28"/>
  <c r="L149" i="28"/>
  <c r="P149" i="28"/>
  <c r="T149" i="28"/>
  <c r="X149" i="28"/>
  <c r="I149" i="28"/>
  <c r="Q149" i="28"/>
  <c r="Y149" i="28"/>
  <c r="J149" i="28"/>
  <c r="R149" i="28"/>
  <c r="E149" i="28"/>
  <c r="U149" i="28"/>
  <c r="F149" i="28"/>
  <c r="V149" i="28"/>
  <c r="M149" i="28"/>
  <c r="B149" i="28"/>
  <c r="N149" i="28"/>
  <c r="D148" i="19"/>
  <c r="H148" i="19"/>
  <c r="L148" i="19"/>
  <c r="P148" i="19"/>
  <c r="T148" i="19"/>
  <c r="X148" i="19"/>
  <c r="E148" i="19"/>
  <c r="I148" i="19"/>
  <c r="M148" i="19"/>
  <c r="Q148" i="19"/>
  <c r="U148" i="19"/>
  <c r="Y148" i="19"/>
  <c r="F148" i="19"/>
  <c r="N148" i="19"/>
  <c r="V148" i="19"/>
  <c r="R148" i="19"/>
  <c r="C148" i="19"/>
  <c r="S148" i="19"/>
  <c r="G148" i="19"/>
  <c r="O148" i="19"/>
  <c r="W148" i="19"/>
  <c r="J148" i="19"/>
  <c r="K148" i="19"/>
  <c r="B148" i="19"/>
  <c r="D150" i="25"/>
  <c r="H150" i="25"/>
  <c r="L150" i="25"/>
  <c r="P150" i="25"/>
  <c r="T150" i="25"/>
  <c r="X150" i="25"/>
  <c r="E150" i="25"/>
  <c r="I150" i="25"/>
  <c r="M150" i="25"/>
  <c r="Q150" i="25"/>
  <c r="U150" i="25"/>
  <c r="Y150" i="25"/>
  <c r="F150" i="25"/>
  <c r="N150" i="25"/>
  <c r="V150" i="25"/>
  <c r="G150" i="25"/>
  <c r="O150" i="25"/>
  <c r="W150" i="25"/>
  <c r="B150" i="25"/>
  <c r="R150" i="25"/>
  <c r="J150" i="25"/>
  <c r="C150" i="25"/>
  <c r="S150" i="25"/>
  <c r="K150" i="25"/>
  <c r="C181" i="21"/>
  <c r="G181" i="21"/>
  <c r="K181" i="21"/>
  <c r="O181" i="21"/>
  <c r="S181" i="21"/>
  <c r="W181" i="21"/>
  <c r="D181" i="21"/>
  <c r="H181" i="21"/>
  <c r="L181" i="21"/>
  <c r="P181" i="21"/>
  <c r="T181" i="21"/>
  <c r="X181" i="21"/>
  <c r="I181" i="21"/>
  <c r="Q181" i="21"/>
  <c r="Y181" i="21"/>
  <c r="J181" i="21"/>
  <c r="R181" i="21"/>
  <c r="E181" i="21"/>
  <c r="U181" i="21"/>
  <c r="B181" i="21"/>
  <c r="M181" i="21"/>
  <c r="F181" i="21"/>
  <c r="V181" i="21"/>
  <c r="N181" i="21"/>
  <c r="F215" i="21"/>
  <c r="J215" i="21"/>
  <c r="N215" i="21"/>
  <c r="R215" i="21"/>
  <c r="V215" i="21"/>
  <c r="C215" i="21"/>
  <c r="G215" i="21"/>
  <c r="K215" i="21"/>
  <c r="O215" i="21"/>
  <c r="S215" i="21"/>
  <c r="W215" i="21"/>
  <c r="B215" i="21"/>
  <c r="H215" i="21"/>
  <c r="P215" i="21"/>
  <c r="X215" i="21"/>
  <c r="I215" i="21"/>
  <c r="Q215" i="21"/>
  <c r="Y215" i="21"/>
  <c r="D215" i="21"/>
  <c r="T215" i="21"/>
  <c r="M215" i="21"/>
  <c r="E215" i="21"/>
  <c r="U215" i="21"/>
  <c r="L215" i="21"/>
  <c r="D253" i="28"/>
  <c r="H253" i="28"/>
  <c r="L253" i="28"/>
  <c r="P253" i="28"/>
  <c r="T253" i="28"/>
  <c r="X253" i="28"/>
  <c r="C253" i="28"/>
  <c r="I253" i="28"/>
  <c r="N253" i="28"/>
  <c r="S253" i="28"/>
  <c r="Y253" i="28"/>
  <c r="E253" i="28"/>
  <c r="J253" i="28"/>
  <c r="O253" i="28"/>
  <c r="U253" i="28"/>
  <c r="K253" i="28"/>
  <c r="V253" i="28"/>
  <c r="B253" i="28"/>
  <c r="M253" i="28"/>
  <c r="W253" i="28"/>
  <c r="Q253" i="28"/>
  <c r="R253" i="28"/>
  <c r="F253" i="28"/>
  <c r="G253" i="28"/>
  <c r="C114" i="28"/>
  <c r="G114" i="28"/>
  <c r="K114" i="28"/>
  <c r="O114" i="28"/>
  <c r="S114" i="28"/>
  <c r="W114" i="28"/>
  <c r="B114" i="28"/>
  <c r="D114" i="28"/>
  <c r="H114" i="28"/>
  <c r="L114" i="28"/>
  <c r="P114" i="28"/>
  <c r="T114" i="28"/>
  <c r="X114" i="28"/>
  <c r="E114" i="28"/>
  <c r="M114" i="28"/>
  <c r="U114" i="28"/>
  <c r="F114" i="28"/>
  <c r="N114" i="28"/>
  <c r="V114" i="28"/>
  <c r="I114" i="28"/>
  <c r="Y114" i="28"/>
  <c r="J114" i="28"/>
  <c r="Q114" i="28"/>
  <c r="R114" i="28"/>
  <c r="E42" i="19"/>
  <c r="I42" i="19"/>
  <c r="M42" i="19"/>
  <c r="Q42" i="19"/>
  <c r="U42" i="19"/>
  <c r="Y42" i="19"/>
  <c r="G42" i="19"/>
  <c r="O42" i="19"/>
  <c r="W42" i="19"/>
  <c r="B42" i="19"/>
  <c r="D42" i="19"/>
  <c r="L42" i="19"/>
  <c r="X42" i="19"/>
  <c r="F42" i="19"/>
  <c r="J42" i="19"/>
  <c r="N42" i="19"/>
  <c r="R42" i="19"/>
  <c r="V42" i="19"/>
  <c r="C42" i="19"/>
  <c r="K42" i="19"/>
  <c r="S42" i="19"/>
  <c r="H42" i="19"/>
  <c r="P42" i="19"/>
  <c r="T42" i="19"/>
  <c r="F284" i="21"/>
  <c r="J284" i="21"/>
  <c r="N284" i="21"/>
  <c r="R284" i="21"/>
  <c r="V284" i="21"/>
  <c r="D284" i="21"/>
  <c r="H284" i="21"/>
  <c r="L284" i="21"/>
  <c r="P284" i="21"/>
  <c r="T284" i="21"/>
  <c r="X284" i="21"/>
  <c r="I284" i="21"/>
  <c r="Q284" i="21"/>
  <c r="Y284" i="21"/>
  <c r="B284" i="21"/>
  <c r="E284" i="21"/>
  <c r="M284" i="21"/>
  <c r="U284" i="21"/>
  <c r="O284" i="21"/>
  <c r="K284" i="21"/>
  <c r="C284" i="21"/>
  <c r="W284" i="21"/>
  <c r="G284" i="21"/>
  <c r="S284" i="21"/>
  <c r="F390" i="28"/>
  <c r="J390" i="28"/>
  <c r="N390" i="28"/>
  <c r="R390" i="28"/>
  <c r="V390" i="28"/>
  <c r="C390" i="28"/>
  <c r="H390" i="28"/>
  <c r="M390" i="28"/>
  <c r="S390" i="28"/>
  <c r="X390" i="28"/>
  <c r="E390" i="28"/>
  <c r="K390" i="28"/>
  <c r="P390" i="28"/>
  <c r="U390" i="28"/>
  <c r="G390" i="28"/>
  <c r="Q390" i="28"/>
  <c r="B390" i="28"/>
  <c r="I390" i="28"/>
  <c r="T390" i="28"/>
  <c r="L390" i="28"/>
  <c r="W390" i="28"/>
  <c r="D390" i="28"/>
  <c r="O390" i="28"/>
  <c r="Y390" i="28"/>
  <c r="E424" i="28"/>
  <c r="I424" i="28"/>
  <c r="M424" i="28"/>
  <c r="Q424" i="28"/>
  <c r="U424" i="28"/>
  <c r="Y424" i="28"/>
  <c r="B424" i="28"/>
  <c r="G424" i="28"/>
  <c r="L424" i="28"/>
  <c r="R424" i="28"/>
  <c r="W424" i="28"/>
  <c r="D424" i="28"/>
  <c r="J424" i="28"/>
  <c r="O424" i="28"/>
  <c r="T424" i="28"/>
  <c r="F424" i="28"/>
  <c r="P424" i="28"/>
  <c r="H424" i="28"/>
  <c r="S424" i="28"/>
  <c r="K424" i="28"/>
  <c r="V424" i="28"/>
  <c r="C424" i="28"/>
  <c r="N424" i="28"/>
  <c r="X424" i="28"/>
  <c r="E354" i="21"/>
  <c r="I354" i="21"/>
  <c r="M354" i="21"/>
  <c r="Q354" i="21"/>
  <c r="U354" i="21"/>
  <c r="Y354" i="21"/>
  <c r="C354" i="21"/>
  <c r="G354" i="21"/>
  <c r="K354" i="21"/>
  <c r="O354" i="21"/>
  <c r="S354" i="21"/>
  <c r="W354" i="21"/>
  <c r="B354" i="21"/>
  <c r="H354" i="21"/>
  <c r="P354" i="21"/>
  <c r="X354" i="21"/>
  <c r="D354" i="21"/>
  <c r="L354" i="21"/>
  <c r="T354" i="21"/>
  <c r="N354" i="21"/>
  <c r="F354" i="21"/>
  <c r="V354" i="21"/>
  <c r="J354" i="21"/>
  <c r="R354" i="21"/>
  <c r="E287" i="28"/>
  <c r="I287" i="28"/>
  <c r="M287" i="28"/>
  <c r="Q287" i="28"/>
  <c r="U287" i="28"/>
  <c r="Y287" i="28"/>
  <c r="B287" i="28"/>
  <c r="F287" i="28"/>
  <c r="K287" i="28"/>
  <c r="P287" i="28"/>
  <c r="V287" i="28"/>
  <c r="C287" i="28"/>
  <c r="H287" i="28"/>
  <c r="N287" i="28"/>
  <c r="S287" i="28"/>
  <c r="X287" i="28"/>
  <c r="J287" i="28"/>
  <c r="T287" i="28"/>
  <c r="W287" i="28"/>
  <c r="D287" i="28"/>
  <c r="O287" i="28"/>
  <c r="G287" i="28"/>
  <c r="R287" i="28"/>
  <c r="L287" i="28"/>
  <c r="C356" i="28"/>
  <c r="G356" i="28"/>
  <c r="K356" i="28"/>
  <c r="O356" i="28"/>
  <c r="S356" i="28"/>
  <c r="W356" i="28"/>
  <c r="D356" i="28"/>
  <c r="I356" i="28"/>
  <c r="N356" i="28"/>
  <c r="T356" i="28"/>
  <c r="Y356" i="28"/>
  <c r="F356" i="28"/>
  <c r="L356" i="28"/>
  <c r="Q356" i="28"/>
  <c r="V356" i="28"/>
  <c r="B356" i="28"/>
  <c r="H356" i="28"/>
  <c r="R356" i="28"/>
  <c r="J356" i="28"/>
  <c r="U356" i="28"/>
  <c r="M356" i="28"/>
  <c r="X356" i="28"/>
  <c r="E356" i="28"/>
  <c r="P356" i="28"/>
  <c r="D388" i="21"/>
  <c r="H388" i="21"/>
  <c r="L388" i="21"/>
  <c r="P388" i="21"/>
  <c r="T388" i="21"/>
  <c r="X388" i="21"/>
  <c r="F388" i="21"/>
  <c r="J388" i="21"/>
  <c r="N388" i="21"/>
  <c r="R388" i="21"/>
  <c r="V388" i="21"/>
  <c r="G388" i="21"/>
  <c r="O388" i="21"/>
  <c r="W388" i="21"/>
  <c r="C388" i="21"/>
  <c r="K388" i="21"/>
  <c r="S388" i="21"/>
  <c r="B388" i="21"/>
  <c r="E388" i="21"/>
  <c r="U388" i="21"/>
  <c r="M388" i="21"/>
  <c r="Q388" i="21"/>
  <c r="Y388" i="21"/>
  <c r="I388" i="21"/>
  <c r="C250" i="21"/>
  <c r="G250" i="21"/>
  <c r="K250" i="21"/>
  <c r="O250" i="21"/>
  <c r="S250" i="21"/>
  <c r="W250" i="21"/>
  <c r="B250" i="21"/>
  <c r="E250" i="21"/>
  <c r="I250" i="21"/>
  <c r="M250" i="21"/>
  <c r="Q250" i="21"/>
  <c r="U250" i="21"/>
  <c r="Y250" i="21"/>
  <c r="J250" i="21"/>
  <c r="R250" i="21"/>
  <c r="F250" i="21"/>
  <c r="N250" i="21"/>
  <c r="V250" i="21"/>
  <c r="P250" i="21"/>
  <c r="L250" i="21"/>
  <c r="D250" i="21"/>
  <c r="X250" i="21"/>
  <c r="H250" i="21"/>
  <c r="T250" i="21"/>
  <c r="D321" i="28"/>
  <c r="H321" i="28"/>
  <c r="L321" i="28"/>
  <c r="P321" i="28"/>
  <c r="T321" i="28"/>
  <c r="X321" i="28"/>
  <c r="E321" i="28"/>
  <c r="J321" i="28"/>
  <c r="O321" i="28"/>
  <c r="U321" i="28"/>
  <c r="G321" i="28"/>
  <c r="M321" i="28"/>
  <c r="R321" i="28"/>
  <c r="W321" i="28"/>
  <c r="I321" i="28"/>
  <c r="S321" i="28"/>
  <c r="K321" i="28"/>
  <c r="V321" i="28"/>
  <c r="C321" i="28"/>
  <c r="N321" i="28"/>
  <c r="Y321" i="28"/>
  <c r="F321" i="28"/>
  <c r="Q321" i="28"/>
  <c r="B321" i="28"/>
  <c r="F458" i="28"/>
  <c r="J458" i="28"/>
  <c r="N458" i="28"/>
  <c r="R458" i="28"/>
  <c r="V458" i="28"/>
  <c r="D458" i="28"/>
  <c r="H458" i="28"/>
  <c r="L458" i="28"/>
  <c r="P458" i="28"/>
  <c r="T458" i="28"/>
  <c r="X458" i="28"/>
  <c r="I458" i="28"/>
  <c r="Q458" i="28"/>
  <c r="Y458" i="28"/>
  <c r="E458" i="28"/>
  <c r="O458" i="28"/>
  <c r="B458" i="28"/>
  <c r="K458" i="28"/>
  <c r="U458" i="28"/>
  <c r="C458" i="28"/>
  <c r="W458" i="28"/>
  <c r="G458" i="28"/>
  <c r="M458" i="28"/>
  <c r="S458" i="28"/>
  <c r="D422" i="21"/>
  <c r="H422" i="21"/>
  <c r="L422" i="21"/>
  <c r="P422" i="21"/>
  <c r="T422" i="21"/>
  <c r="F422" i="21"/>
  <c r="J422" i="21"/>
  <c r="N422" i="21"/>
  <c r="R422" i="21"/>
  <c r="V422" i="21"/>
  <c r="G422" i="21"/>
  <c r="O422" i="21"/>
  <c r="W422" i="21"/>
  <c r="C422" i="21"/>
  <c r="K422" i="21"/>
  <c r="S422" i="21"/>
  <c r="Y422" i="21"/>
  <c r="M422" i="21"/>
  <c r="B422" i="21"/>
  <c r="E422" i="21"/>
  <c r="U422" i="21"/>
  <c r="X422" i="21"/>
  <c r="I422" i="21"/>
  <c r="Q422" i="21"/>
  <c r="C319" i="21"/>
  <c r="G319" i="21"/>
  <c r="K319" i="21"/>
  <c r="O319" i="21"/>
  <c r="S319" i="21"/>
  <c r="W319" i="21"/>
  <c r="B319" i="21"/>
  <c r="E319" i="21"/>
  <c r="I319" i="21"/>
  <c r="M319" i="21"/>
  <c r="Q319" i="21"/>
  <c r="U319" i="21"/>
  <c r="Y319" i="21"/>
  <c r="J319" i="21"/>
  <c r="R319" i="21"/>
  <c r="F319" i="21"/>
  <c r="N319" i="21"/>
  <c r="V319" i="21"/>
  <c r="H319" i="21"/>
  <c r="X319" i="21"/>
  <c r="P319" i="21"/>
  <c r="T319" i="21"/>
  <c r="D319" i="21"/>
  <c r="L319" i="21"/>
  <c r="A423" i="21"/>
  <c r="A320" i="21"/>
  <c r="A355" i="21"/>
  <c r="A389" i="21"/>
  <c r="A322" i="28"/>
  <c r="A425" i="28"/>
  <c r="A220" i="28"/>
  <c r="A185" i="28"/>
  <c r="A391" i="28"/>
  <c r="A288" i="28"/>
  <c r="A254" i="28"/>
  <c r="A150" i="28"/>
  <c r="A459" i="28"/>
  <c r="A357" i="28"/>
  <c r="A251" i="21"/>
  <c r="A285" i="21"/>
  <c r="A216" i="21"/>
  <c r="A149" i="19"/>
  <c r="A147" i="21"/>
  <c r="A77" i="21"/>
  <c r="A114" i="25"/>
  <c r="A112" i="21"/>
  <c r="A42" i="25"/>
  <c r="A78" i="25"/>
  <c r="A182" i="21"/>
  <c r="F78" i="25" l="1"/>
  <c r="J78" i="25"/>
  <c r="N78" i="25"/>
  <c r="R78" i="25"/>
  <c r="V78" i="25"/>
  <c r="C78" i="25"/>
  <c r="G78" i="25"/>
  <c r="K78" i="25"/>
  <c r="O78" i="25"/>
  <c r="S78" i="25"/>
  <c r="W78" i="25"/>
  <c r="B78" i="25"/>
  <c r="H78" i="25"/>
  <c r="P78" i="25"/>
  <c r="X78" i="25"/>
  <c r="L78" i="25"/>
  <c r="E78" i="25"/>
  <c r="U78" i="25"/>
  <c r="I78" i="25"/>
  <c r="Q78" i="25"/>
  <c r="Y78" i="25"/>
  <c r="D78" i="25"/>
  <c r="T78" i="25"/>
  <c r="M78" i="25"/>
  <c r="F42" i="25"/>
  <c r="J42" i="25"/>
  <c r="N42" i="25"/>
  <c r="R42" i="25"/>
  <c r="V42" i="25"/>
  <c r="C42" i="25"/>
  <c r="G42" i="25"/>
  <c r="K42" i="25"/>
  <c r="O42" i="25"/>
  <c r="S42" i="25"/>
  <c r="W42" i="25"/>
  <c r="B42" i="25"/>
  <c r="H42" i="25"/>
  <c r="P42" i="25"/>
  <c r="X42" i="25"/>
  <c r="D42" i="25"/>
  <c r="T42" i="25"/>
  <c r="E42" i="25"/>
  <c r="U42" i="25"/>
  <c r="I42" i="25"/>
  <c r="Q42" i="25"/>
  <c r="Y42" i="25"/>
  <c r="L42" i="25"/>
  <c r="M42" i="25"/>
  <c r="E220" i="28"/>
  <c r="I220" i="28"/>
  <c r="M220" i="28"/>
  <c r="Q220" i="28"/>
  <c r="U220" i="28"/>
  <c r="Y220" i="28"/>
  <c r="G220" i="28"/>
  <c r="L220" i="28"/>
  <c r="R220" i="28"/>
  <c r="W220" i="28"/>
  <c r="C220" i="28"/>
  <c r="H220" i="28"/>
  <c r="N220" i="28"/>
  <c r="S220" i="28"/>
  <c r="X220" i="28"/>
  <c r="B220" i="28"/>
  <c r="J220" i="28"/>
  <c r="T220" i="28"/>
  <c r="K220" i="28"/>
  <c r="V220" i="28"/>
  <c r="D220" i="28"/>
  <c r="F220" i="28"/>
  <c r="O220" i="28"/>
  <c r="P220" i="28"/>
  <c r="D150" i="28"/>
  <c r="H150" i="28"/>
  <c r="L150" i="28"/>
  <c r="P150" i="28"/>
  <c r="T150" i="28"/>
  <c r="X150" i="28"/>
  <c r="E150" i="28"/>
  <c r="I150" i="28"/>
  <c r="M150" i="28"/>
  <c r="Q150" i="28"/>
  <c r="U150" i="28"/>
  <c r="Y150" i="28"/>
  <c r="J150" i="28"/>
  <c r="R150" i="28"/>
  <c r="C150" i="28"/>
  <c r="K150" i="28"/>
  <c r="S150" i="28"/>
  <c r="N150" i="28"/>
  <c r="O150" i="28"/>
  <c r="V150" i="28"/>
  <c r="W150" i="28"/>
  <c r="B150" i="28"/>
  <c r="F150" i="28"/>
  <c r="G150" i="28"/>
  <c r="E147" i="21"/>
  <c r="I147" i="21"/>
  <c r="M147" i="21"/>
  <c r="Q147" i="21"/>
  <c r="U147" i="21"/>
  <c r="Y147" i="21"/>
  <c r="B147" i="21"/>
  <c r="F147" i="21"/>
  <c r="J147" i="21"/>
  <c r="N147" i="21"/>
  <c r="R147" i="21"/>
  <c r="V147" i="21"/>
  <c r="C147" i="21"/>
  <c r="K147" i="21"/>
  <c r="S147" i="21"/>
  <c r="D147" i="21"/>
  <c r="L147" i="21"/>
  <c r="T147" i="21"/>
  <c r="O147" i="21"/>
  <c r="W147" i="21"/>
  <c r="X147" i="21"/>
  <c r="P147" i="21"/>
  <c r="G147" i="21"/>
  <c r="H147" i="21"/>
  <c r="F254" i="28"/>
  <c r="J254" i="28"/>
  <c r="N254" i="28"/>
  <c r="R254" i="28"/>
  <c r="V254" i="28"/>
  <c r="C254" i="28"/>
  <c r="G254" i="28"/>
  <c r="K254" i="28"/>
  <c r="O254" i="28"/>
  <c r="S254" i="28"/>
  <c r="W254" i="28"/>
  <c r="H254" i="28"/>
  <c r="P254" i="28"/>
  <c r="X254" i="28"/>
  <c r="I254" i="28"/>
  <c r="Q254" i="28"/>
  <c r="Y254" i="28"/>
  <c r="B254" i="28"/>
  <c r="L254" i="28"/>
  <c r="M254" i="28"/>
  <c r="T254" i="28"/>
  <c r="U254" i="28"/>
  <c r="D254" i="28"/>
  <c r="E254" i="28"/>
  <c r="F112" i="21"/>
  <c r="J112" i="21"/>
  <c r="N112" i="21"/>
  <c r="R112" i="21"/>
  <c r="V112" i="21"/>
  <c r="C112" i="21"/>
  <c r="G112" i="21"/>
  <c r="K112" i="21"/>
  <c r="O112" i="21"/>
  <c r="S112" i="21"/>
  <c r="W112" i="21"/>
  <c r="B112" i="21"/>
  <c r="D112" i="21"/>
  <c r="L112" i="21"/>
  <c r="T112" i="21"/>
  <c r="E112" i="21"/>
  <c r="M112" i="21"/>
  <c r="U112" i="21"/>
  <c r="P112" i="21"/>
  <c r="X112" i="21"/>
  <c r="Y112" i="21"/>
  <c r="Q112" i="21"/>
  <c r="H112" i="21"/>
  <c r="I112" i="21"/>
  <c r="E149" i="19"/>
  <c r="I149" i="19"/>
  <c r="M149" i="19"/>
  <c r="Q149" i="19"/>
  <c r="U149" i="19"/>
  <c r="Y149" i="19"/>
  <c r="B149" i="19"/>
  <c r="F149" i="19"/>
  <c r="J149" i="19"/>
  <c r="N149" i="19"/>
  <c r="R149" i="19"/>
  <c r="V149" i="19"/>
  <c r="G149" i="19"/>
  <c r="O149" i="19"/>
  <c r="W149" i="19"/>
  <c r="K149" i="19"/>
  <c r="L149" i="19"/>
  <c r="T149" i="19"/>
  <c r="H149" i="19"/>
  <c r="P149" i="19"/>
  <c r="X149" i="19"/>
  <c r="C149" i="19"/>
  <c r="S149" i="19"/>
  <c r="D149" i="19"/>
  <c r="D77" i="21"/>
  <c r="H77" i="21"/>
  <c r="L77" i="21"/>
  <c r="P77" i="21"/>
  <c r="T77" i="21"/>
  <c r="X77" i="21"/>
  <c r="G77" i="21"/>
  <c r="M77" i="21"/>
  <c r="R77" i="21"/>
  <c r="W77" i="21"/>
  <c r="C77" i="21"/>
  <c r="I77" i="21"/>
  <c r="N77" i="21"/>
  <c r="S77" i="21"/>
  <c r="Y77" i="21"/>
  <c r="E77" i="21"/>
  <c r="O77" i="21"/>
  <c r="B77" i="21"/>
  <c r="F77" i="21"/>
  <c r="Q77" i="21"/>
  <c r="U77" i="21"/>
  <c r="K77" i="21"/>
  <c r="V77" i="21"/>
  <c r="J77" i="21"/>
  <c r="D185" i="28"/>
  <c r="H185" i="28"/>
  <c r="L185" i="28"/>
  <c r="P185" i="28"/>
  <c r="T185" i="28"/>
  <c r="X185" i="28"/>
  <c r="E185" i="28"/>
  <c r="I185" i="28"/>
  <c r="M185" i="28"/>
  <c r="Q185" i="28"/>
  <c r="U185" i="28"/>
  <c r="Y185" i="28"/>
  <c r="B185" i="28"/>
  <c r="F185" i="28"/>
  <c r="N185" i="28"/>
  <c r="V185" i="28"/>
  <c r="G185" i="28"/>
  <c r="O185" i="28"/>
  <c r="W185" i="28"/>
  <c r="J185" i="28"/>
  <c r="K185" i="28"/>
  <c r="R185" i="28"/>
  <c r="S185" i="28"/>
  <c r="C185" i="28"/>
  <c r="D182" i="21"/>
  <c r="H182" i="21"/>
  <c r="L182" i="21"/>
  <c r="P182" i="21"/>
  <c r="T182" i="21"/>
  <c r="X182" i="21"/>
  <c r="E182" i="21"/>
  <c r="I182" i="21"/>
  <c r="M182" i="21"/>
  <c r="Q182" i="21"/>
  <c r="U182" i="21"/>
  <c r="Y182" i="21"/>
  <c r="J182" i="21"/>
  <c r="R182" i="21"/>
  <c r="C182" i="21"/>
  <c r="K182" i="21"/>
  <c r="S182" i="21"/>
  <c r="N182" i="21"/>
  <c r="V182" i="21"/>
  <c r="G182" i="21"/>
  <c r="O182" i="21"/>
  <c r="B182" i="21"/>
  <c r="F182" i="21"/>
  <c r="W182" i="21"/>
  <c r="F114" i="25"/>
  <c r="J114" i="25"/>
  <c r="N114" i="25"/>
  <c r="R114" i="25"/>
  <c r="V114" i="25"/>
  <c r="C114" i="25"/>
  <c r="G114" i="25"/>
  <c r="K114" i="25"/>
  <c r="O114" i="25"/>
  <c r="S114" i="25"/>
  <c r="W114" i="25"/>
  <c r="B114" i="25"/>
  <c r="H114" i="25"/>
  <c r="P114" i="25"/>
  <c r="X114" i="25"/>
  <c r="L114" i="25"/>
  <c r="U114" i="25"/>
  <c r="I114" i="25"/>
  <c r="Q114" i="25"/>
  <c r="Y114" i="25"/>
  <c r="D114" i="25"/>
  <c r="T114" i="25"/>
  <c r="E114" i="25"/>
  <c r="M114" i="25"/>
  <c r="C216" i="21"/>
  <c r="G216" i="21"/>
  <c r="K216" i="21"/>
  <c r="O216" i="21"/>
  <c r="S216" i="21"/>
  <c r="W216" i="21"/>
  <c r="D216" i="21"/>
  <c r="H216" i="21"/>
  <c r="L216" i="21"/>
  <c r="P216" i="21"/>
  <c r="T216" i="21"/>
  <c r="X216" i="21"/>
  <c r="I216" i="21"/>
  <c r="Q216" i="21"/>
  <c r="Y216" i="21"/>
  <c r="J216" i="21"/>
  <c r="R216" i="21"/>
  <c r="M216" i="21"/>
  <c r="E216" i="21"/>
  <c r="N216" i="21"/>
  <c r="U216" i="21"/>
  <c r="B216" i="21"/>
  <c r="F216" i="21"/>
  <c r="V216" i="21"/>
  <c r="E389" i="21"/>
  <c r="I389" i="21"/>
  <c r="M389" i="21"/>
  <c r="Q389" i="21"/>
  <c r="U389" i="21"/>
  <c r="Y389" i="21"/>
  <c r="C389" i="21"/>
  <c r="G389" i="21"/>
  <c r="K389" i="21"/>
  <c r="O389" i="21"/>
  <c r="S389" i="21"/>
  <c r="W389" i="21"/>
  <c r="B389" i="21"/>
  <c r="H389" i="21"/>
  <c r="P389" i="21"/>
  <c r="X389" i="21"/>
  <c r="D389" i="21"/>
  <c r="L389" i="21"/>
  <c r="T389" i="21"/>
  <c r="N389" i="21"/>
  <c r="F389" i="21"/>
  <c r="V389" i="21"/>
  <c r="J389" i="21"/>
  <c r="R389" i="21"/>
  <c r="D251" i="21"/>
  <c r="H251" i="21"/>
  <c r="L251" i="21"/>
  <c r="P251" i="21"/>
  <c r="T251" i="21"/>
  <c r="X251" i="21"/>
  <c r="F251" i="21"/>
  <c r="J251" i="21"/>
  <c r="N251" i="21"/>
  <c r="R251" i="21"/>
  <c r="V251" i="21"/>
  <c r="C251" i="21"/>
  <c r="K251" i="21"/>
  <c r="S251" i="21"/>
  <c r="G251" i="21"/>
  <c r="O251" i="21"/>
  <c r="W251" i="21"/>
  <c r="I251" i="21"/>
  <c r="Y251" i="21"/>
  <c r="M251" i="21"/>
  <c r="U251" i="21"/>
  <c r="E251" i="21"/>
  <c r="Q251" i="21"/>
  <c r="B251" i="21"/>
  <c r="F355" i="21"/>
  <c r="J355" i="21"/>
  <c r="N355" i="21"/>
  <c r="R355" i="21"/>
  <c r="V355" i="21"/>
  <c r="D355" i="21"/>
  <c r="H355" i="21"/>
  <c r="L355" i="21"/>
  <c r="P355" i="21"/>
  <c r="T355" i="21"/>
  <c r="X355" i="21"/>
  <c r="I355" i="21"/>
  <c r="Q355" i="21"/>
  <c r="Y355" i="21"/>
  <c r="B355" i="21"/>
  <c r="E355" i="21"/>
  <c r="M355" i="21"/>
  <c r="U355" i="21"/>
  <c r="G355" i="21"/>
  <c r="W355" i="21"/>
  <c r="O355" i="21"/>
  <c r="S355" i="21"/>
  <c r="C355" i="21"/>
  <c r="K355" i="21"/>
  <c r="D320" i="21"/>
  <c r="H320" i="21"/>
  <c r="L320" i="21"/>
  <c r="P320" i="21"/>
  <c r="T320" i="21"/>
  <c r="X320" i="21"/>
  <c r="F320" i="21"/>
  <c r="J320" i="21"/>
  <c r="N320" i="21"/>
  <c r="R320" i="21"/>
  <c r="V320" i="21"/>
  <c r="C320" i="21"/>
  <c r="K320" i="21"/>
  <c r="S320" i="21"/>
  <c r="G320" i="21"/>
  <c r="O320" i="21"/>
  <c r="W320" i="21"/>
  <c r="Q320" i="21"/>
  <c r="B320" i="21"/>
  <c r="I320" i="21"/>
  <c r="Y320" i="21"/>
  <c r="U320" i="21"/>
  <c r="E320" i="21"/>
  <c r="M320" i="21"/>
  <c r="C285" i="21"/>
  <c r="G285" i="21"/>
  <c r="K285" i="21"/>
  <c r="O285" i="21"/>
  <c r="S285" i="21"/>
  <c r="W285" i="21"/>
  <c r="B285" i="21"/>
  <c r="E285" i="21"/>
  <c r="I285" i="21"/>
  <c r="M285" i="21"/>
  <c r="Q285" i="21"/>
  <c r="U285" i="21"/>
  <c r="Y285" i="21"/>
  <c r="J285" i="21"/>
  <c r="R285" i="21"/>
  <c r="F285" i="21"/>
  <c r="N285" i="21"/>
  <c r="V285" i="21"/>
  <c r="H285" i="21"/>
  <c r="X285" i="21"/>
  <c r="L285" i="21"/>
  <c r="T285" i="21"/>
  <c r="D285" i="21"/>
  <c r="P285" i="21"/>
  <c r="D357" i="28"/>
  <c r="H357" i="28"/>
  <c r="L357" i="28"/>
  <c r="P357" i="28"/>
  <c r="T357" i="28"/>
  <c r="X357" i="28"/>
  <c r="G357" i="28"/>
  <c r="M357" i="28"/>
  <c r="R357" i="28"/>
  <c r="W357" i="28"/>
  <c r="E357" i="28"/>
  <c r="J357" i="28"/>
  <c r="O357" i="28"/>
  <c r="U357" i="28"/>
  <c r="F357" i="28"/>
  <c r="Q357" i="28"/>
  <c r="B357" i="28"/>
  <c r="I357" i="28"/>
  <c r="S357" i="28"/>
  <c r="K357" i="28"/>
  <c r="V357" i="28"/>
  <c r="C357" i="28"/>
  <c r="N357" i="28"/>
  <c r="Y357" i="28"/>
  <c r="F288" i="28"/>
  <c r="J288" i="28"/>
  <c r="N288" i="28"/>
  <c r="R288" i="28"/>
  <c r="V288" i="28"/>
  <c r="D288" i="28"/>
  <c r="I288" i="28"/>
  <c r="O288" i="28"/>
  <c r="T288" i="28"/>
  <c r="Y288" i="28"/>
  <c r="B288" i="28"/>
  <c r="G288" i="28"/>
  <c r="L288" i="28"/>
  <c r="Q288" i="28"/>
  <c r="W288" i="28"/>
  <c r="H288" i="28"/>
  <c r="S288" i="28"/>
  <c r="U288" i="28"/>
  <c r="C288" i="28"/>
  <c r="M288" i="28"/>
  <c r="X288" i="28"/>
  <c r="E288" i="28"/>
  <c r="P288" i="28"/>
  <c r="K288" i="28"/>
  <c r="F425" i="28"/>
  <c r="J425" i="28"/>
  <c r="N425" i="28"/>
  <c r="R425" i="28"/>
  <c r="V425" i="28"/>
  <c r="E425" i="28"/>
  <c r="K425" i="28"/>
  <c r="P425" i="28"/>
  <c r="U425" i="28"/>
  <c r="C425" i="28"/>
  <c r="H425" i="28"/>
  <c r="M425" i="28"/>
  <c r="S425" i="28"/>
  <c r="X425" i="28"/>
  <c r="D425" i="28"/>
  <c r="O425" i="28"/>
  <c r="Y425" i="28"/>
  <c r="G425" i="28"/>
  <c r="Q425" i="28"/>
  <c r="B425" i="28"/>
  <c r="I425" i="28"/>
  <c r="T425" i="28"/>
  <c r="L425" i="28"/>
  <c r="W425" i="28"/>
  <c r="C459" i="28"/>
  <c r="E459" i="28"/>
  <c r="I459" i="28"/>
  <c r="M459" i="28"/>
  <c r="Q459" i="28"/>
  <c r="U459" i="28"/>
  <c r="Y459" i="28"/>
  <c r="B459" i="28"/>
  <c r="H459" i="28"/>
  <c r="N459" i="28"/>
  <c r="S459" i="28"/>
  <c r="X459" i="28"/>
  <c r="D459" i="28"/>
  <c r="K459" i="28"/>
  <c r="R459" i="28"/>
  <c r="G459" i="28"/>
  <c r="O459" i="28"/>
  <c r="V459" i="28"/>
  <c r="P459" i="28"/>
  <c r="F459" i="28"/>
  <c r="T459" i="28"/>
  <c r="J459" i="28"/>
  <c r="W459" i="28"/>
  <c r="L459" i="28"/>
  <c r="C391" i="28"/>
  <c r="G391" i="28"/>
  <c r="K391" i="28"/>
  <c r="O391" i="28"/>
  <c r="S391" i="28"/>
  <c r="W391" i="28"/>
  <c r="F391" i="28"/>
  <c r="L391" i="28"/>
  <c r="Q391" i="28"/>
  <c r="V391" i="28"/>
  <c r="B391" i="28"/>
  <c r="D391" i="28"/>
  <c r="I391" i="28"/>
  <c r="N391" i="28"/>
  <c r="T391" i="28"/>
  <c r="Y391" i="28"/>
  <c r="E391" i="28"/>
  <c r="P391" i="28"/>
  <c r="H391" i="28"/>
  <c r="R391" i="28"/>
  <c r="J391" i="28"/>
  <c r="U391" i="28"/>
  <c r="M391" i="28"/>
  <c r="X391" i="28"/>
  <c r="E322" i="28"/>
  <c r="I322" i="28"/>
  <c r="M322" i="28"/>
  <c r="Q322" i="28"/>
  <c r="U322" i="28"/>
  <c r="Y322" i="28"/>
  <c r="B322" i="28"/>
  <c r="C322" i="28"/>
  <c r="H322" i="28"/>
  <c r="N322" i="28"/>
  <c r="S322" i="28"/>
  <c r="X322" i="28"/>
  <c r="F322" i="28"/>
  <c r="K322" i="28"/>
  <c r="P322" i="28"/>
  <c r="V322" i="28"/>
  <c r="G322" i="28"/>
  <c r="R322" i="28"/>
  <c r="J322" i="28"/>
  <c r="T322" i="28"/>
  <c r="L322" i="28"/>
  <c r="W322" i="28"/>
  <c r="D322" i="28"/>
  <c r="O322" i="28"/>
  <c r="C423" i="21"/>
  <c r="G423" i="21"/>
  <c r="K423" i="21"/>
  <c r="O423" i="21"/>
  <c r="S423" i="21"/>
  <c r="W423" i="21"/>
  <c r="E423" i="21"/>
  <c r="J423" i="21"/>
  <c r="P423" i="21"/>
  <c r="U423" i="21"/>
  <c r="B423" i="21"/>
  <c r="H423" i="21"/>
  <c r="M423" i="21"/>
  <c r="R423" i="21"/>
  <c r="X423" i="21"/>
  <c r="D423" i="21"/>
  <c r="N423" i="21"/>
  <c r="Y423" i="21"/>
  <c r="I423" i="21"/>
  <c r="T423" i="21"/>
  <c r="V423" i="21"/>
  <c r="L423" i="21"/>
  <c r="Q423" i="21"/>
  <c r="F423" i="21"/>
  <c r="A321" i="21"/>
  <c r="A356" i="21"/>
  <c r="A424" i="21"/>
  <c r="A390" i="21"/>
  <c r="A186" i="28"/>
  <c r="A460" i="28"/>
  <c r="A255" i="28"/>
  <c r="A358" i="28"/>
  <c r="A221" i="28"/>
  <c r="A323" i="28"/>
  <c r="A289" i="28"/>
  <c r="A392" i="28"/>
  <c r="A426" i="28"/>
  <c r="A286" i="21"/>
  <c r="A252" i="21"/>
  <c r="A217" i="21"/>
  <c r="A183" i="21"/>
  <c r="A78" i="21"/>
  <c r="A148" i="21"/>
  <c r="A113" i="21"/>
  <c r="A150" i="19"/>
  <c r="F150" i="19" l="1"/>
  <c r="J150" i="19"/>
  <c r="N150" i="19"/>
  <c r="R150" i="19"/>
  <c r="V150" i="19"/>
  <c r="C150" i="19"/>
  <c r="G150" i="19"/>
  <c r="K150" i="19"/>
  <c r="O150" i="19"/>
  <c r="S150" i="19"/>
  <c r="W150" i="19"/>
  <c r="B150" i="19"/>
  <c r="H150" i="19"/>
  <c r="P150" i="19"/>
  <c r="X150" i="19"/>
  <c r="D150" i="19"/>
  <c r="T150" i="19"/>
  <c r="M150" i="19"/>
  <c r="I150" i="19"/>
  <c r="Q150" i="19"/>
  <c r="Y150" i="19"/>
  <c r="L150" i="19"/>
  <c r="E150" i="19"/>
  <c r="U150" i="19"/>
  <c r="E183" i="21"/>
  <c r="I183" i="21"/>
  <c r="M183" i="21"/>
  <c r="Q183" i="21"/>
  <c r="U183" i="21"/>
  <c r="Y183" i="21"/>
  <c r="B183" i="21"/>
  <c r="F183" i="21"/>
  <c r="J183" i="21"/>
  <c r="N183" i="21"/>
  <c r="R183" i="21"/>
  <c r="V183" i="21"/>
  <c r="C183" i="21"/>
  <c r="K183" i="21"/>
  <c r="S183" i="21"/>
  <c r="D183" i="21"/>
  <c r="L183" i="21"/>
  <c r="T183" i="21"/>
  <c r="G183" i="21"/>
  <c r="W183" i="21"/>
  <c r="P183" i="21"/>
  <c r="H183" i="21"/>
  <c r="X183" i="21"/>
  <c r="O183" i="21"/>
  <c r="E186" i="28"/>
  <c r="I186" i="28"/>
  <c r="M186" i="28"/>
  <c r="Q186" i="28"/>
  <c r="U186" i="28"/>
  <c r="Y186" i="28"/>
  <c r="F186" i="28"/>
  <c r="J186" i="28"/>
  <c r="N186" i="28"/>
  <c r="R186" i="28"/>
  <c r="V186" i="28"/>
  <c r="G186" i="28"/>
  <c r="O186" i="28"/>
  <c r="W186" i="28"/>
  <c r="B186" i="28"/>
  <c r="H186" i="28"/>
  <c r="P186" i="28"/>
  <c r="X186" i="28"/>
  <c r="C186" i="28"/>
  <c r="S186" i="28"/>
  <c r="D186" i="28"/>
  <c r="T186" i="28"/>
  <c r="K186" i="28"/>
  <c r="L186" i="28"/>
  <c r="C113" i="21"/>
  <c r="G113" i="21"/>
  <c r="K113" i="21"/>
  <c r="O113" i="21"/>
  <c r="S113" i="21"/>
  <c r="W113" i="21"/>
  <c r="D113" i="21"/>
  <c r="H113" i="21"/>
  <c r="L113" i="21"/>
  <c r="P113" i="21"/>
  <c r="T113" i="21"/>
  <c r="X113" i="21"/>
  <c r="E113" i="21"/>
  <c r="M113" i="21"/>
  <c r="U113" i="21"/>
  <c r="B113" i="21"/>
  <c r="F113" i="21"/>
  <c r="N113" i="21"/>
  <c r="V113" i="21"/>
  <c r="I113" i="21"/>
  <c r="Y113" i="21"/>
  <c r="J113" i="21"/>
  <c r="Q113" i="21"/>
  <c r="R113" i="21"/>
  <c r="D217" i="21"/>
  <c r="H217" i="21"/>
  <c r="L217" i="21"/>
  <c r="P217" i="21"/>
  <c r="T217" i="21"/>
  <c r="X217" i="21"/>
  <c r="E217" i="21"/>
  <c r="I217" i="21"/>
  <c r="M217" i="21"/>
  <c r="Q217" i="21"/>
  <c r="U217" i="21"/>
  <c r="Y217" i="21"/>
  <c r="J217" i="21"/>
  <c r="R217" i="21"/>
  <c r="C217" i="21"/>
  <c r="K217" i="21"/>
  <c r="S217" i="21"/>
  <c r="F217" i="21"/>
  <c r="V217" i="21"/>
  <c r="N217" i="21"/>
  <c r="O217" i="21"/>
  <c r="B217" i="21"/>
  <c r="G217" i="21"/>
  <c r="W217" i="21"/>
  <c r="C255" i="28"/>
  <c r="G255" i="28"/>
  <c r="K255" i="28"/>
  <c r="O255" i="28"/>
  <c r="S255" i="28"/>
  <c r="W255" i="28"/>
  <c r="B255" i="28"/>
  <c r="D255" i="28"/>
  <c r="H255" i="28"/>
  <c r="L255" i="28"/>
  <c r="P255" i="28"/>
  <c r="T255" i="28"/>
  <c r="X255" i="28"/>
  <c r="I255" i="28"/>
  <c r="Q255" i="28"/>
  <c r="Y255" i="28"/>
  <c r="J255" i="28"/>
  <c r="R255" i="28"/>
  <c r="E255" i="28"/>
  <c r="U255" i="28"/>
  <c r="F255" i="28"/>
  <c r="V255" i="28"/>
  <c r="M255" i="28"/>
  <c r="N255" i="28"/>
  <c r="E78" i="21"/>
  <c r="I78" i="21"/>
  <c r="M78" i="21"/>
  <c r="Q78" i="21"/>
  <c r="U78" i="21"/>
  <c r="Y78" i="21"/>
  <c r="F78" i="21"/>
  <c r="K78" i="21"/>
  <c r="P78" i="21"/>
  <c r="V78" i="21"/>
  <c r="G78" i="21"/>
  <c r="L78" i="21"/>
  <c r="R78" i="21"/>
  <c r="W78" i="21"/>
  <c r="C78" i="21"/>
  <c r="N78" i="21"/>
  <c r="X78" i="21"/>
  <c r="D78" i="21"/>
  <c r="O78" i="21"/>
  <c r="B78" i="21"/>
  <c r="S78" i="21"/>
  <c r="H78" i="21"/>
  <c r="T78" i="21"/>
  <c r="J78" i="21"/>
  <c r="F148" i="21"/>
  <c r="J148" i="21"/>
  <c r="N148" i="21"/>
  <c r="R148" i="21"/>
  <c r="V148" i="21"/>
  <c r="C148" i="21"/>
  <c r="G148" i="21"/>
  <c r="K148" i="21"/>
  <c r="O148" i="21"/>
  <c r="S148" i="21"/>
  <c r="W148" i="21"/>
  <c r="B148" i="21"/>
  <c r="D148" i="21"/>
  <c r="L148" i="21"/>
  <c r="T148" i="21"/>
  <c r="E148" i="21"/>
  <c r="M148" i="21"/>
  <c r="U148" i="21"/>
  <c r="H148" i="21"/>
  <c r="X148" i="21"/>
  <c r="I148" i="21"/>
  <c r="Y148" i="21"/>
  <c r="P148" i="21"/>
  <c r="Q148" i="21"/>
  <c r="F221" i="28"/>
  <c r="J221" i="28"/>
  <c r="N221" i="28"/>
  <c r="R221" i="28"/>
  <c r="V221" i="28"/>
  <c r="E221" i="28"/>
  <c r="K221" i="28"/>
  <c r="P221" i="28"/>
  <c r="U221" i="28"/>
  <c r="G221" i="28"/>
  <c r="L221" i="28"/>
  <c r="Q221" i="28"/>
  <c r="W221" i="28"/>
  <c r="H221" i="28"/>
  <c r="S221" i="28"/>
  <c r="I221" i="28"/>
  <c r="T221" i="28"/>
  <c r="C221" i="28"/>
  <c r="X221" i="28"/>
  <c r="D221" i="28"/>
  <c r="Y221" i="28"/>
  <c r="B221" i="28"/>
  <c r="M221" i="28"/>
  <c r="O221" i="28"/>
  <c r="D392" i="28"/>
  <c r="H392" i="28"/>
  <c r="L392" i="28"/>
  <c r="P392" i="28"/>
  <c r="T392" i="28"/>
  <c r="X392" i="28"/>
  <c r="E392" i="28"/>
  <c r="J392" i="28"/>
  <c r="O392" i="28"/>
  <c r="U392" i="28"/>
  <c r="G392" i="28"/>
  <c r="M392" i="28"/>
  <c r="R392" i="28"/>
  <c r="W392" i="28"/>
  <c r="C392" i="28"/>
  <c r="N392" i="28"/>
  <c r="Y392" i="28"/>
  <c r="F392" i="28"/>
  <c r="Q392" i="28"/>
  <c r="B392" i="28"/>
  <c r="I392" i="28"/>
  <c r="S392" i="28"/>
  <c r="K392" i="28"/>
  <c r="V392" i="28"/>
  <c r="E358" i="28"/>
  <c r="I358" i="28"/>
  <c r="M358" i="28"/>
  <c r="Q358" i="28"/>
  <c r="U358" i="28"/>
  <c r="Y358" i="28"/>
  <c r="B358" i="28"/>
  <c r="F358" i="28"/>
  <c r="K358" i="28"/>
  <c r="P358" i="28"/>
  <c r="V358" i="28"/>
  <c r="C358" i="28"/>
  <c r="H358" i="28"/>
  <c r="N358" i="28"/>
  <c r="S358" i="28"/>
  <c r="X358" i="28"/>
  <c r="D358" i="28"/>
  <c r="O358" i="28"/>
  <c r="G358" i="28"/>
  <c r="R358" i="28"/>
  <c r="J358" i="28"/>
  <c r="T358" i="28"/>
  <c r="L358" i="28"/>
  <c r="W358" i="28"/>
  <c r="F390" i="21"/>
  <c r="J390" i="21"/>
  <c r="N390" i="21"/>
  <c r="R390" i="21"/>
  <c r="V390" i="21"/>
  <c r="D390" i="21"/>
  <c r="H390" i="21"/>
  <c r="L390" i="21"/>
  <c r="P390" i="21"/>
  <c r="T390" i="21"/>
  <c r="X390" i="21"/>
  <c r="I390" i="21"/>
  <c r="Q390" i="21"/>
  <c r="Y390" i="21"/>
  <c r="E390" i="21"/>
  <c r="M390" i="21"/>
  <c r="U390" i="21"/>
  <c r="G390" i="21"/>
  <c r="W390" i="21"/>
  <c r="B390" i="21"/>
  <c r="O390" i="21"/>
  <c r="S390" i="21"/>
  <c r="C390" i="21"/>
  <c r="K390" i="21"/>
  <c r="D424" i="21"/>
  <c r="H424" i="21"/>
  <c r="L424" i="21"/>
  <c r="P424" i="21"/>
  <c r="T424" i="21"/>
  <c r="X424" i="21"/>
  <c r="C424" i="21"/>
  <c r="I424" i="21"/>
  <c r="N424" i="21"/>
  <c r="S424" i="21"/>
  <c r="Y424" i="21"/>
  <c r="F424" i="21"/>
  <c r="K424" i="21"/>
  <c r="Q424" i="21"/>
  <c r="V424" i="21"/>
  <c r="M424" i="21"/>
  <c r="W424" i="21"/>
  <c r="G424" i="21"/>
  <c r="R424" i="21"/>
  <c r="U424" i="21"/>
  <c r="J424" i="21"/>
  <c r="O424" i="21"/>
  <c r="B424" i="21"/>
  <c r="E424" i="21"/>
  <c r="C356" i="21"/>
  <c r="G356" i="21"/>
  <c r="K356" i="21"/>
  <c r="O356" i="21"/>
  <c r="S356" i="21"/>
  <c r="W356" i="21"/>
  <c r="E356" i="21"/>
  <c r="I356" i="21"/>
  <c r="M356" i="21"/>
  <c r="Q356" i="21"/>
  <c r="U356" i="21"/>
  <c r="Y356" i="21"/>
  <c r="J356" i="21"/>
  <c r="R356" i="21"/>
  <c r="F356" i="21"/>
  <c r="N356" i="21"/>
  <c r="V356" i="21"/>
  <c r="P356" i="21"/>
  <c r="H356" i="21"/>
  <c r="X356" i="21"/>
  <c r="L356" i="21"/>
  <c r="B356" i="21"/>
  <c r="T356" i="21"/>
  <c r="D356" i="21"/>
  <c r="E252" i="21"/>
  <c r="I252" i="21"/>
  <c r="M252" i="21"/>
  <c r="Q252" i="21"/>
  <c r="U252" i="21"/>
  <c r="Y252" i="21"/>
  <c r="C252" i="21"/>
  <c r="G252" i="21"/>
  <c r="K252" i="21"/>
  <c r="O252" i="21"/>
  <c r="S252" i="21"/>
  <c r="W252" i="21"/>
  <c r="B252" i="21"/>
  <c r="D252" i="21"/>
  <c r="L252" i="21"/>
  <c r="T252" i="21"/>
  <c r="H252" i="21"/>
  <c r="P252" i="21"/>
  <c r="X252" i="21"/>
  <c r="R252" i="21"/>
  <c r="J252" i="21"/>
  <c r="V252" i="21"/>
  <c r="F252" i="21"/>
  <c r="N252" i="21"/>
  <c r="C289" i="28"/>
  <c r="G289" i="28"/>
  <c r="K289" i="28"/>
  <c r="O289" i="28"/>
  <c r="S289" i="28"/>
  <c r="W289" i="28"/>
  <c r="H289" i="28"/>
  <c r="M289" i="28"/>
  <c r="R289" i="28"/>
  <c r="X289" i="28"/>
  <c r="E289" i="28"/>
  <c r="J289" i="28"/>
  <c r="P289" i="28"/>
  <c r="U289" i="28"/>
  <c r="F289" i="28"/>
  <c r="Q289" i="28"/>
  <c r="T289" i="28"/>
  <c r="L289" i="28"/>
  <c r="V289" i="28"/>
  <c r="D289" i="28"/>
  <c r="N289" i="28"/>
  <c r="Y289" i="28"/>
  <c r="B289" i="28"/>
  <c r="I289" i="28"/>
  <c r="D286" i="21"/>
  <c r="H286" i="21"/>
  <c r="L286" i="21"/>
  <c r="P286" i="21"/>
  <c r="T286" i="21"/>
  <c r="X286" i="21"/>
  <c r="F286" i="21"/>
  <c r="J286" i="21"/>
  <c r="N286" i="21"/>
  <c r="R286" i="21"/>
  <c r="V286" i="21"/>
  <c r="C286" i="21"/>
  <c r="K286" i="21"/>
  <c r="S286" i="21"/>
  <c r="G286" i="21"/>
  <c r="O286" i="21"/>
  <c r="W286" i="21"/>
  <c r="Q286" i="21"/>
  <c r="I286" i="21"/>
  <c r="U286" i="21"/>
  <c r="Y286" i="21"/>
  <c r="B286" i="21"/>
  <c r="E286" i="21"/>
  <c r="M286" i="21"/>
  <c r="F323" i="28"/>
  <c r="J323" i="28"/>
  <c r="N323" i="28"/>
  <c r="R323" i="28"/>
  <c r="V323" i="28"/>
  <c r="G323" i="28"/>
  <c r="L323" i="28"/>
  <c r="Q323" i="28"/>
  <c r="W323" i="28"/>
  <c r="D323" i="28"/>
  <c r="I323" i="28"/>
  <c r="O323" i="28"/>
  <c r="T323" i="28"/>
  <c r="Y323" i="28"/>
  <c r="B323" i="28"/>
  <c r="E323" i="28"/>
  <c r="P323" i="28"/>
  <c r="H323" i="28"/>
  <c r="S323" i="28"/>
  <c r="K323" i="28"/>
  <c r="U323" i="28"/>
  <c r="C323" i="28"/>
  <c r="M323" i="28"/>
  <c r="X323" i="28"/>
  <c r="F460" i="28"/>
  <c r="J460" i="28"/>
  <c r="N460" i="28"/>
  <c r="R460" i="28"/>
  <c r="V460" i="28"/>
  <c r="G460" i="28"/>
  <c r="L460" i="28"/>
  <c r="Q460" i="28"/>
  <c r="W460" i="28"/>
  <c r="B460" i="28"/>
  <c r="C460" i="28"/>
  <c r="I460" i="28"/>
  <c r="P460" i="28"/>
  <c r="X460" i="28"/>
  <c r="E460" i="28"/>
  <c r="M460" i="28"/>
  <c r="T460" i="28"/>
  <c r="H460" i="28"/>
  <c r="U460" i="28"/>
  <c r="K460" i="28"/>
  <c r="Y460" i="28"/>
  <c r="O460" i="28"/>
  <c r="D460" i="28"/>
  <c r="S460" i="28"/>
  <c r="C426" i="28"/>
  <c r="G426" i="28"/>
  <c r="K426" i="28"/>
  <c r="O426" i="28"/>
  <c r="S426" i="28"/>
  <c r="W426" i="28"/>
  <c r="D426" i="28"/>
  <c r="I426" i="28"/>
  <c r="N426" i="28"/>
  <c r="T426" i="28"/>
  <c r="Y426" i="28"/>
  <c r="F426" i="28"/>
  <c r="L426" i="28"/>
  <c r="Q426" i="28"/>
  <c r="V426" i="28"/>
  <c r="B426" i="28"/>
  <c r="M426" i="28"/>
  <c r="X426" i="28"/>
  <c r="E426" i="28"/>
  <c r="P426" i="28"/>
  <c r="H426" i="28"/>
  <c r="R426" i="28"/>
  <c r="J426" i="28"/>
  <c r="U426" i="28"/>
  <c r="E321" i="21"/>
  <c r="I321" i="21"/>
  <c r="M321" i="21"/>
  <c r="Q321" i="21"/>
  <c r="U321" i="21"/>
  <c r="Y321" i="21"/>
  <c r="C321" i="21"/>
  <c r="G321" i="21"/>
  <c r="K321" i="21"/>
  <c r="O321" i="21"/>
  <c r="S321" i="21"/>
  <c r="W321" i="21"/>
  <c r="B321" i="21"/>
  <c r="D321" i="21"/>
  <c r="L321" i="21"/>
  <c r="T321" i="21"/>
  <c r="H321" i="21"/>
  <c r="P321" i="21"/>
  <c r="X321" i="21"/>
  <c r="J321" i="21"/>
  <c r="R321" i="21"/>
  <c r="F321" i="21"/>
  <c r="V321" i="21"/>
  <c r="N321" i="21"/>
  <c r="A391" i="21"/>
  <c r="A357" i="21"/>
  <c r="A425" i="21"/>
  <c r="A322" i="21"/>
  <c r="A324" i="28"/>
  <c r="A461" i="28"/>
  <c r="A393" i="28"/>
  <c r="A290" i="28"/>
  <c r="A222" i="28"/>
  <c r="A256" i="28"/>
  <c r="A427" i="28"/>
  <c r="A359" i="28"/>
  <c r="A253" i="21"/>
  <c r="A287" i="21"/>
  <c r="A218" i="21"/>
  <c r="A149" i="21"/>
  <c r="A184" i="21"/>
  <c r="A114" i="21"/>
  <c r="C149" i="21" l="1"/>
  <c r="G149" i="21"/>
  <c r="K149" i="21"/>
  <c r="O149" i="21"/>
  <c r="S149" i="21"/>
  <c r="W149" i="21"/>
  <c r="D149" i="21"/>
  <c r="H149" i="21"/>
  <c r="L149" i="21"/>
  <c r="P149" i="21"/>
  <c r="T149" i="21"/>
  <c r="X149" i="21"/>
  <c r="E149" i="21"/>
  <c r="M149" i="21"/>
  <c r="U149" i="21"/>
  <c r="B149" i="21"/>
  <c r="F149" i="21"/>
  <c r="N149" i="21"/>
  <c r="V149" i="21"/>
  <c r="Q149" i="21"/>
  <c r="I149" i="21"/>
  <c r="J149" i="21"/>
  <c r="R149" i="21"/>
  <c r="Y149" i="21"/>
  <c r="E218" i="21"/>
  <c r="I218" i="21"/>
  <c r="M218" i="21"/>
  <c r="Q218" i="21"/>
  <c r="U218" i="21"/>
  <c r="Y218" i="21"/>
  <c r="B218" i="21"/>
  <c r="F218" i="21"/>
  <c r="J218" i="21"/>
  <c r="N218" i="21"/>
  <c r="R218" i="21"/>
  <c r="V218" i="21"/>
  <c r="C218" i="21"/>
  <c r="K218" i="21"/>
  <c r="S218" i="21"/>
  <c r="D218" i="21"/>
  <c r="L218" i="21"/>
  <c r="T218" i="21"/>
  <c r="O218" i="21"/>
  <c r="W218" i="21"/>
  <c r="X218" i="21"/>
  <c r="P218" i="21"/>
  <c r="G218" i="21"/>
  <c r="H218" i="21"/>
  <c r="D114" i="21"/>
  <c r="H114" i="21"/>
  <c r="L114" i="21"/>
  <c r="P114" i="21"/>
  <c r="T114" i="21"/>
  <c r="X114" i="21"/>
  <c r="E114" i="21"/>
  <c r="I114" i="21"/>
  <c r="M114" i="21"/>
  <c r="Q114" i="21"/>
  <c r="U114" i="21"/>
  <c r="Y114" i="21"/>
  <c r="F114" i="21"/>
  <c r="N114" i="21"/>
  <c r="V114" i="21"/>
  <c r="G114" i="21"/>
  <c r="O114" i="21"/>
  <c r="W114" i="21"/>
  <c r="B114" i="21"/>
  <c r="R114" i="21"/>
  <c r="J114" i="21"/>
  <c r="K114" i="21"/>
  <c r="C114" i="21"/>
  <c r="S114" i="21"/>
  <c r="D256" i="28"/>
  <c r="H256" i="28"/>
  <c r="L256" i="28"/>
  <c r="P256" i="28"/>
  <c r="T256" i="28"/>
  <c r="X256" i="28"/>
  <c r="E256" i="28"/>
  <c r="I256" i="28"/>
  <c r="M256" i="28"/>
  <c r="Q256" i="28"/>
  <c r="U256" i="28"/>
  <c r="Y256" i="28"/>
  <c r="B256" i="28"/>
  <c r="J256" i="28"/>
  <c r="R256" i="28"/>
  <c r="C256" i="28"/>
  <c r="K256" i="28"/>
  <c r="S256" i="28"/>
  <c r="N256" i="28"/>
  <c r="O256" i="28"/>
  <c r="F256" i="28"/>
  <c r="G256" i="28"/>
  <c r="V256" i="28"/>
  <c r="W256" i="28"/>
  <c r="F184" i="21"/>
  <c r="J184" i="21"/>
  <c r="N184" i="21"/>
  <c r="R184" i="21"/>
  <c r="V184" i="21"/>
  <c r="C184" i="21"/>
  <c r="G184" i="21"/>
  <c r="K184" i="21"/>
  <c r="O184" i="21"/>
  <c r="S184" i="21"/>
  <c r="W184" i="21"/>
  <c r="B184" i="21"/>
  <c r="D184" i="21"/>
  <c r="L184" i="21"/>
  <c r="T184" i="21"/>
  <c r="E184" i="21"/>
  <c r="M184" i="21"/>
  <c r="U184" i="21"/>
  <c r="P184" i="21"/>
  <c r="H184" i="21"/>
  <c r="Y184" i="21"/>
  <c r="Q184" i="21"/>
  <c r="X184" i="21"/>
  <c r="I184" i="21"/>
  <c r="C222" i="28"/>
  <c r="G222" i="28"/>
  <c r="K222" i="28"/>
  <c r="O222" i="28"/>
  <c r="S222" i="28"/>
  <c r="W222" i="28"/>
  <c r="B222" i="28"/>
  <c r="D222" i="28"/>
  <c r="I222" i="28"/>
  <c r="N222" i="28"/>
  <c r="T222" i="28"/>
  <c r="Y222" i="28"/>
  <c r="E222" i="28"/>
  <c r="J222" i="28"/>
  <c r="P222" i="28"/>
  <c r="U222" i="28"/>
  <c r="F222" i="28"/>
  <c r="Q222" i="28"/>
  <c r="H222" i="28"/>
  <c r="R222" i="28"/>
  <c r="V222" i="28"/>
  <c r="X222" i="28"/>
  <c r="L222" i="28"/>
  <c r="M222" i="28"/>
  <c r="F359" i="28"/>
  <c r="J359" i="28"/>
  <c r="N359" i="28"/>
  <c r="R359" i="28"/>
  <c r="V359" i="28"/>
  <c r="D359" i="28"/>
  <c r="I359" i="28"/>
  <c r="O359" i="28"/>
  <c r="T359" i="28"/>
  <c r="Y359" i="28"/>
  <c r="B359" i="28"/>
  <c r="G359" i="28"/>
  <c r="L359" i="28"/>
  <c r="Q359" i="28"/>
  <c r="W359" i="28"/>
  <c r="C359" i="28"/>
  <c r="M359" i="28"/>
  <c r="X359" i="28"/>
  <c r="E359" i="28"/>
  <c r="P359" i="28"/>
  <c r="H359" i="28"/>
  <c r="S359" i="28"/>
  <c r="K359" i="28"/>
  <c r="U359" i="28"/>
  <c r="D290" i="28"/>
  <c r="H290" i="28"/>
  <c r="L290" i="28"/>
  <c r="P290" i="28"/>
  <c r="T290" i="28"/>
  <c r="X290" i="28"/>
  <c r="F290" i="28"/>
  <c r="K290" i="28"/>
  <c r="Q290" i="28"/>
  <c r="V290" i="28"/>
  <c r="C290" i="28"/>
  <c r="I290" i="28"/>
  <c r="N290" i="28"/>
  <c r="S290" i="28"/>
  <c r="Y290" i="28"/>
  <c r="B290" i="28"/>
  <c r="E290" i="28"/>
  <c r="O290" i="28"/>
  <c r="R290" i="28"/>
  <c r="J290" i="28"/>
  <c r="U290" i="28"/>
  <c r="M290" i="28"/>
  <c r="W290" i="28"/>
  <c r="G290" i="28"/>
  <c r="F322" i="21"/>
  <c r="J322" i="21"/>
  <c r="N322" i="21"/>
  <c r="R322" i="21"/>
  <c r="V322" i="21"/>
  <c r="D322" i="21"/>
  <c r="H322" i="21"/>
  <c r="L322" i="21"/>
  <c r="P322" i="21"/>
  <c r="T322" i="21"/>
  <c r="X322" i="21"/>
  <c r="E322" i="21"/>
  <c r="M322" i="21"/>
  <c r="U322" i="21"/>
  <c r="B322" i="21"/>
  <c r="I322" i="21"/>
  <c r="Q322" i="21"/>
  <c r="Y322" i="21"/>
  <c r="C322" i="21"/>
  <c r="S322" i="21"/>
  <c r="K322" i="21"/>
  <c r="O322" i="21"/>
  <c r="W322" i="21"/>
  <c r="G322" i="21"/>
  <c r="E425" i="21"/>
  <c r="I425" i="21"/>
  <c r="M425" i="21"/>
  <c r="Q425" i="21"/>
  <c r="U425" i="21"/>
  <c r="Y425" i="21"/>
  <c r="G425" i="21"/>
  <c r="L425" i="21"/>
  <c r="R425" i="21"/>
  <c r="W425" i="21"/>
  <c r="D425" i="21"/>
  <c r="J425" i="21"/>
  <c r="O425" i="21"/>
  <c r="T425" i="21"/>
  <c r="B425" i="21"/>
  <c r="K425" i="21"/>
  <c r="V425" i="21"/>
  <c r="F425" i="21"/>
  <c r="P425" i="21"/>
  <c r="S425" i="21"/>
  <c r="H425" i="21"/>
  <c r="N425" i="21"/>
  <c r="C425" i="21"/>
  <c r="X425" i="21"/>
  <c r="D427" i="28"/>
  <c r="H427" i="28"/>
  <c r="L427" i="28"/>
  <c r="P427" i="28"/>
  <c r="T427" i="28"/>
  <c r="X427" i="28"/>
  <c r="G427" i="28"/>
  <c r="M427" i="28"/>
  <c r="R427" i="28"/>
  <c r="W427" i="28"/>
  <c r="E427" i="28"/>
  <c r="J427" i="28"/>
  <c r="O427" i="28"/>
  <c r="U427" i="28"/>
  <c r="K427" i="28"/>
  <c r="V427" i="28"/>
  <c r="C427" i="28"/>
  <c r="N427" i="28"/>
  <c r="Y427" i="28"/>
  <c r="F427" i="28"/>
  <c r="Q427" i="28"/>
  <c r="B427" i="28"/>
  <c r="I427" i="28"/>
  <c r="S427" i="28"/>
  <c r="E393" i="28"/>
  <c r="I393" i="28"/>
  <c r="M393" i="28"/>
  <c r="Q393" i="28"/>
  <c r="U393" i="28"/>
  <c r="Y393" i="28"/>
  <c r="B393" i="28"/>
  <c r="C393" i="28"/>
  <c r="H393" i="28"/>
  <c r="N393" i="28"/>
  <c r="S393" i="28"/>
  <c r="X393" i="28"/>
  <c r="F393" i="28"/>
  <c r="K393" i="28"/>
  <c r="P393" i="28"/>
  <c r="V393" i="28"/>
  <c r="L393" i="28"/>
  <c r="W393" i="28"/>
  <c r="D393" i="28"/>
  <c r="O393" i="28"/>
  <c r="G393" i="28"/>
  <c r="R393" i="28"/>
  <c r="J393" i="28"/>
  <c r="T393" i="28"/>
  <c r="E287" i="21"/>
  <c r="I287" i="21"/>
  <c r="M287" i="21"/>
  <c r="Q287" i="21"/>
  <c r="U287" i="21"/>
  <c r="Y287" i="21"/>
  <c r="C287" i="21"/>
  <c r="G287" i="21"/>
  <c r="K287" i="21"/>
  <c r="O287" i="21"/>
  <c r="S287" i="21"/>
  <c r="W287" i="21"/>
  <c r="B287" i="21"/>
  <c r="D287" i="21"/>
  <c r="L287" i="21"/>
  <c r="T287" i="21"/>
  <c r="H287" i="21"/>
  <c r="P287" i="21"/>
  <c r="X287" i="21"/>
  <c r="J287" i="21"/>
  <c r="F287" i="21"/>
  <c r="R287" i="21"/>
  <c r="N287" i="21"/>
  <c r="V287" i="21"/>
  <c r="C461" i="28"/>
  <c r="G461" i="28"/>
  <c r="K461" i="28"/>
  <c r="O461" i="28"/>
  <c r="S461" i="28"/>
  <c r="W461" i="28"/>
  <c r="E461" i="28"/>
  <c r="J461" i="28"/>
  <c r="P461" i="28"/>
  <c r="U461" i="28"/>
  <c r="H461" i="28"/>
  <c r="N461" i="28"/>
  <c r="V461" i="28"/>
  <c r="D461" i="28"/>
  <c r="L461" i="28"/>
  <c r="R461" i="28"/>
  <c r="Y461" i="28"/>
  <c r="M461" i="28"/>
  <c r="Q461" i="28"/>
  <c r="F461" i="28"/>
  <c r="T461" i="28"/>
  <c r="I461" i="28"/>
  <c r="X461" i="28"/>
  <c r="B461" i="28"/>
  <c r="F357" i="21"/>
  <c r="J357" i="21"/>
  <c r="N357" i="21"/>
  <c r="R357" i="21"/>
  <c r="V357" i="21"/>
  <c r="C357" i="21"/>
  <c r="H357" i="21"/>
  <c r="M357" i="21"/>
  <c r="S357" i="21"/>
  <c r="X357" i="21"/>
  <c r="E357" i="21"/>
  <c r="K357" i="21"/>
  <c r="P357" i="21"/>
  <c r="U357" i="21"/>
  <c r="B357" i="21"/>
  <c r="G357" i="21"/>
  <c r="Q357" i="21"/>
  <c r="L357" i="21"/>
  <c r="W357" i="21"/>
  <c r="D357" i="21"/>
  <c r="Y357" i="21"/>
  <c r="O357" i="21"/>
  <c r="T357" i="21"/>
  <c r="I357" i="21"/>
  <c r="F253" i="21"/>
  <c r="J253" i="21"/>
  <c r="N253" i="21"/>
  <c r="R253" i="21"/>
  <c r="V253" i="21"/>
  <c r="D253" i="21"/>
  <c r="H253" i="21"/>
  <c r="L253" i="21"/>
  <c r="P253" i="21"/>
  <c r="T253" i="21"/>
  <c r="X253" i="21"/>
  <c r="E253" i="21"/>
  <c r="M253" i="21"/>
  <c r="U253" i="21"/>
  <c r="I253" i="21"/>
  <c r="Q253" i="21"/>
  <c r="Y253" i="21"/>
  <c r="B253" i="21"/>
  <c r="K253" i="21"/>
  <c r="G253" i="21"/>
  <c r="S253" i="21"/>
  <c r="C253" i="21"/>
  <c r="O253" i="21"/>
  <c r="W253" i="21"/>
  <c r="C324" i="28"/>
  <c r="G324" i="28"/>
  <c r="K324" i="28"/>
  <c r="O324" i="28"/>
  <c r="S324" i="28"/>
  <c r="W324" i="28"/>
  <c r="E324" i="28"/>
  <c r="J324" i="28"/>
  <c r="P324" i="28"/>
  <c r="U324" i="28"/>
  <c r="H324" i="28"/>
  <c r="M324" i="28"/>
  <c r="R324" i="28"/>
  <c r="X324" i="28"/>
  <c r="D324" i="28"/>
  <c r="N324" i="28"/>
  <c r="Y324" i="28"/>
  <c r="B324" i="28"/>
  <c r="F324" i="28"/>
  <c r="Q324" i="28"/>
  <c r="I324" i="28"/>
  <c r="T324" i="28"/>
  <c r="L324" i="28"/>
  <c r="V324" i="28"/>
  <c r="C391" i="21"/>
  <c r="G391" i="21"/>
  <c r="K391" i="21"/>
  <c r="E391" i="21"/>
  <c r="I391" i="21"/>
  <c r="M391" i="21"/>
  <c r="Q391" i="21"/>
  <c r="U391" i="21"/>
  <c r="Y391" i="21"/>
  <c r="J391" i="21"/>
  <c r="P391" i="21"/>
  <c r="V391" i="21"/>
  <c r="B391" i="21"/>
  <c r="F391" i="21"/>
  <c r="N391" i="21"/>
  <c r="S391" i="21"/>
  <c r="X391" i="21"/>
  <c r="O391" i="21"/>
  <c r="H391" i="21"/>
  <c r="T391" i="21"/>
  <c r="W391" i="21"/>
  <c r="L391" i="21"/>
  <c r="R391" i="21"/>
  <c r="D391" i="21"/>
  <c r="A323" i="21"/>
  <c r="A358" i="21"/>
  <c r="A426" i="21"/>
  <c r="A392" i="21"/>
  <c r="A291" i="28"/>
  <c r="A360" i="28"/>
  <c r="A257" i="28"/>
  <c r="A394" i="28"/>
  <c r="A428" i="28"/>
  <c r="A462" i="28"/>
  <c r="A325" i="28"/>
  <c r="A288" i="21"/>
  <c r="A254" i="21"/>
  <c r="A219" i="21"/>
  <c r="A150" i="21"/>
  <c r="A185" i="21"/>
  <c r="C185" i="21" l="1"/>
  <c r="G185" i="21"/>
  <c r="K185" i="21"/>
  <c r="O185" i="21"/>
  <c r="S185" i="21"/>
  <c r="W185" i="21"/>
  <c r="D185" i="21"/>
  <c r="H185" i="21"/>
  <c r="L185" i="21"/>
  <c r="P185" i="21"/>
  <c r="T185" i="21"/>
  <c r="X185" i="21"/>
  <c r="E185" i="21"/>
  <c r="M185" i="21"/>
  <c r="U185" i="21"/>
  <c r="B185" i="21"/>
  <c r="F185" i="21"/>
  <c r="N185" i="21"/>
  <c r="V185" i="21"/>
  <c r="I185" i="21"/>
  <c r="Y185" i="21"/>
  <c r="Q185" i="21"/>
  <c r="J185" i="21"/>
  <c r="R185" i="21"/>
  <c r="E257" i="28"/>
  <c r="I257" i="28"/>
  <c r="M257" i="28"/>
  <c r="Q257" i="28"/>
  <c r="U257" i="28"/>
  <c r="Y257" i="28"/>
  <c r="F257" i="28"/>
  <c r="J257" i="28"/>
  <c r="N257" i="28"/>
  <c r="R257" i="28"/>
  <c r="V257" i="28"/>
  <c r="C257" i="28"/>
  <c r="K257" i="28"/>
  <c r="S257" i="28"/>
  <c r="D257" i="28"/>
  <c r="L257" i="28"/>
  <c r="T257" i="28"/>
  <c r="G257" i="28"/>
  <c r="W257" i="28"/>
  <c r="B257" i="28"/>
  <c r="H257" i="28"/>
  <c r="X257" i="28"/>
  <c r="O257" i="28"/>
  <c r="P257" i="28"/>
  <c r="D150" i="21"/>
  <c r="H150" i="21"/>
  <c r="L150" i="21"/>
  <c r="P150" i="21"/>
  <c r="T150" i="21"/>
  <c r="X150" i="21"/>
  <c r="E150" i="21"/>
  <c r="I150" i="21"/>
  <c r="M150" i="21"/>
  <c r="Q150" i="21"/>
  <c r="U150" i="21"/>
  <c r="Y150" i="21"/>
  <c r="F150" i="21"/>
  <c r="N150" i="21"/>
  <c r="V150" i="21"/>
  <c r="G150" i="21"/>
  <c r="O150" i="21"/>
  <c r="W150" i="21"/>
  <c r="B150" i="21"/>
  <c r="J150" i="21"/>
  <c r="R150" i="21"/>
  <c r="S150" i="21"/>
  <c r="K150" i="21"/>
  <c r="C150" i="21"/>
  <c r="F219" i="21"/>
  <c r="J219" i="21"/>
  <c r="N219" i="21"/>
  <c r="R219" i="21"/>
  <c r="V219" i="21"/>
  <c r="C219" i="21"/>
  <c r="G219" i="21"/>
  <c r="K219" i="21"/>
  <c r="O219" i="21"/>
  <c r="S219" i="21"/>
  <c r="W219" i="21"/>
  <c r="B219" i="21"/>
  <c r="D219" i="21"/>
  <c r="L219" i="21"/>
  <c r="T219" i="21"/>
  <c r="E219" i="21"/>
  <c r="M219" i="21"/>
  <c r="U219" i="21"/>
  <c r="H219" i="21"/>
  <c r="X219" i="21"/>
  <c r="I219" i="21"/>
  <c r="Y219" i="21"/>
  <c r="P219" i="21"/>
  <c r="Q219" i="21"/>
  <c r="F392" i="21"/>
  <c r="J392" i="21"/>
  <c r="N392" i="21"/>
  <c r="R392" i="21"/>
  <c r="V392" i="21"/>
  <c r="D392" i="21"/>
  <c r="I392" i="21"/>
  <c r="O392" i="21"/>
  <c r="T392" i="21"/>
  <c r="Y392" i="21"/>
  <c r="G392" i="21"/>
  <c r="L392" i="21"/>
  <c r="Q392" i="21"/>
  <c r="W392" i="21"/>
  <c r="C392" i="21"/>
  <c r="M392" i="21"/>
  <c r="X392" i="21"/>
  <c r="H392" i="21"/>
  <c r="S392" i="21"/>
  <c r="U392" i="21"/>
  <c r="K392" i="21"/>
  <c r="B392" i="21"/>
  <c r="P392" i="21"/>
  <c r="E392" i="21"/>
  <c r="F288" i="21"/>
  <c r="J288" i="21"/>
  <c r="N288" i="21"/>
  <c r="R288" i="21"/>
  <c r="V288" i="21"/>
  <c r="D288" i="21"/>
  <c r="H288" i="21"/>
  <c r="L288" i="21"/>
  <c r="P288" i="21"/>
  <c r="T288" i="21"/>
  <c r="X288" i="21"/>
  <c r="E288" i="21"/>
  <c r="M288" i="21"/>
  <c r="U288" i="21"/>
  <c r="I288" i="21"/>
  <c r="Q288" i="21"/>
  <c r="Y288" i="21"/>
  <c r="B288" i="21"/>
  <c r="C288" i="21"/>
  <c r="S288" i="21"/>
  <c r="G288" i="21"/>
  <c r="O288" i="21"/>
  <c r="W288" i="21"/>
  <c r="K288" i="21"/>
  <c r="F394" i="28"/>
  <c r="J394" i="28"/>
  <c r="N394" i="28"/>
  <c r="R394" i="28"/>
  <c r="V394" i="28"/>
  <c r="G394" i="28"/>
  <c r="L394" i="28"/>
  <c r="Q394" i="28"/>
  <c r="W394" i="28"/>
  <c r="D394" i="28"/>
  <c r="I394" i="28"/>
  <c r="O394" i="28"/>
  <c r="T394" i="28"/>
  <c r="Y394" i="28"/>
  <c r="B394" i="28"/>
  <c r="K394" i="28"/>
  <c r="U394" i="28"/>
  <c r="C394" i="28"/>
  <c r="M394" i="28"/>
  <c r="X394" i="28"/>
  <c r="E394" i="28"/>
  <c r="P394" i="28"/>
  <c r="H394" i="28"/>
  <c r="S394" i="28"/>
  <c r="F426" i="21"/>
  <c r="J426" i="21"/>
  <c r="N426" i="21"/>
  <c r="R426" i="21"/>
  <c r="V426" i="21"/>
  <c r="E426" i="21"/>
  <c r="K426" i="21"/>
  <c r="P426" i="21"/>
  <c r="U426" i="21"/>
  <c r="C426" i="21"/>
  <c r="H426" i="21"/>
  <c r="M426" i="21"/>
  <c r="S426" i="21"/>
  <c r="X426" i="21"/>
  <c r="I426" i="21"/>
  <c r="T426" i="21"/>
  <c r="D426" i="21"/>
  <c r="O426" i="21"/>
  <c r="Y426" i="21"/>
  <c r="B426" i="21"/>
  <c r="Q426" i="21"/>
  <c r="G426" i="21"/>
  <c r="L426" i="21"/>
  <c r="W426" i="21"/>
  <c r="D325" i="28"/>
  <c r="H325" i="28"/>
  <c r="L325" i="28"/>
  <c r="P325" i="28"/>
  <c r="T325" i="28"/>
  <c r="X325" i="28"/>
  <c r="C325" i="28"/>
  <c r="I325" i="28"/>
  <c r="N325" i="28"/>
  <c r="S325" i="28"/>
  <c r="Y325" i="28"/>
  <c r="B325" i="28"/>
  <c r="F325" i="28"/>
  <c r="K325" i="28"/>
  <c r="Q325" i="28"/>
  <c r="V325" i="28"/>
  <c r="M325" i="28"/>
  <c r="W325" i="28"/>
  <c r="E325" i="28"/>
  <c r="O325" i="28"/>
  <c r="G325" i="28"/>
  <c r="R325" i="28"/>
  <c r="J325" i="28"/>
  <c r="U325" i="28"/>
  <c r="D462" i="28"/>
  <c r="H462" i="28"/>
  <c r="L462" i="28"/>
  <c r="P462" i="28"/>
  <c r="T462" i="28"/>
  <c r="X462" i="28"/>
  <c r="C462" i="28"/>
  <c r="I462" i="28"/>
  <c r="N462" i="28"/>
  <c r="S462" i="28"/>
  <c r="Y462" i="28"/>
  <c r="F462" i="28"/>
  <c r="M462" i="28"/>
  <c r="U462" i="28"/>
  <c r="J462" i="28"/>
  <c r="Q462" i="28"/>
  <c r="W462" i="28"/>
  <c r="B462" i="28"/>
  <c r="E462" i="28"/>
  <c r="R462" i="28"/>
  <c r="G462" i="28"/>
  <c r="V462" i="28"/>
  <c r="K462" i="28"/>
  <c r="O462" i="28"/>
  <c r="C360" i="28"/>
  <c r="G360" i="28"/>
  <c r="K360" i="28"/>
  <c r="O360" i="28"/>
  <c r="S360" i="28"/>
  <c r="W360" i="28"/>
  <c r="H360" i="28"/>
  <c r="M360" i="28"/>
  <c r="R360" i="28"/>
  <c r="X360" i="28"/>
  <c r="E360" i="28"/>
  <c r="J360" i="28"/>
  <c r="P360" i="28"/>
  <c r="U360" i="28"/>
  <c r="L360" i="28"/>
  <c r="V360" i="28"/>
  <c r="D360" i="28"/>
  <c r="N360" i="28"/>
  <c r="Y360" i="28"/>
  <c r="B360" i="28"/>
  <c r="F360" i="28"/>
  <c r="Q360" i="28"/>
  <c r="I360" i="28"/>
  <c r="T360" i="28"/>
  <c r="C358" i="21"/>
  <c r="G358" i="21"/>
  <c r="K358" i="21"/>
  <c r="O358" i="21"/>
  <c r="S358" i="21"/>
  <c r="W358" i="21"/>
  <c r="B358" i="21"/>
  <c r="F358" i="21"/>
  <c r="L358" i="21"/>
  <c r="Q358" i="21"/>
  <c r="V358" i="21"/>
  <c r="D358" i="21"/>
  <c r="I358" i="21"/>
  <c r="N358" i="21"/>
  <c r="T358" i="21"/>
  <c r="Y358" i="21"/>
  <c r="E358" i="21"/>
  <c r="P358" i="21"/>
  <c r="J358" i="21"/>
  <c r="U358" i="21"/>
  <c r="X358" i="21"/>
  <c r="M358" i="21"/>
  <c r="R358" i="21"/>
  <c r="H358" i="21"/>
  <c r="C254" i="21"/>
  <c r="G254" i="21"/>
  <c r="K254" i="21"/>
  <c r="O254" i="21"/>
  <c r="S254" i="21"/>
  <c r="W254" i="21"/>
  <c r="B254" i="21"/>
  <c r="E254" i="21"/>
  <c r="I254" i="21"/>
  <c r="M254" i="21"/>
  <c r="Q254" i="21"/>
  <c r="U254" i="21"/>
  <c r="Y254" i="21"/>
  <c r="F254" i="21"/>
  <c r="N254" i="21"/>
  <c r="V254" i="21"/>
  <c r="J254" i="21"/>
  <c r="R254" i="21"/>
  <c r="D254" i="21"/>
  <c r="T254" i="21"/>
  <c r="H254" i="21"/>
  <c r="P254" i="21"/>
  <c r="X254" i="21"/>
  <c r="L254" i="21"/>
  <c r="E428" i="28"/>
  <c r="I428" i="28"/>
  <c r="M428" i="28"/>
  <c r="Q428" i="28"/>
  <c r="U428" i="28"/>
  <c r="Y428" i="28"/>
  <c r="B428" i="28"/>
  <c r="F428" i="28"/>
  <c r="K428" i="28"/>
  <c r="P428" i="28"/>
  <c r="V428" i="28"/>
  <c r="C428" i="28"/>
  <c r="H428" i="28"/>
  <c r="N428" i="28"/>
  <c r="S428" i="28"/>
  <c r="X428" i="28"/>
  <c r="J428" i="28"/>
  <c r="T428" i="28"/>
  <c r="L428" i="28"/>
  <c r="W428" i="28"/>
  <c r="D428" i="28"/>
  <c r="O428" i="28"/>
  <c r="G428" i="28"/>
  <c r="R428" i="28"/>
  <c r="E291" i="28"/>
  <c r="I291" i="28"/>
  <c r="M291" i="28"/>
  <c r="Q291" i="28"/>
  <c r="U291" i="28"/>
  <c r="Y291" i="28"/>
  <c r="B291" i="28"/>
  <c r="D291" i="28"/>
  <c r="J291" i="28"/>
  <c r="O291" i="28"/>
  <c r="T291" i="28"/>
  <c r="G291" i="28"/>
  <c r="L291" i="28"/>
  <c r="R291" i="28"/>
  <c r="W291" i="28"/>
  <c r="C291" i="28"/>
  <c r="N291" i="28"/>
  <c r="X291" i="28"/>
  <c r="P291" i="28"/>
  <c r="H291" i="28"/>
  <c r="S291" i="28"/>
  <c r="K291" i="28"/>
  <c r="V291" i="28"/>
  <c r="F291" i="28"/>
  <c r="C323" i="21"/>
  <c r="G323" i="21"/>
  <c r="K323" i="21"/>
  <c r="O323" i="21"/>
  <c r="S323" i="21"/>
  <c r="W323" i="21"/>
  <c r="B323" i="21"/>
  <c r="E323" i="21"/>
  <c r="I323" i="21"/>
  <c r="M323" i="21"/>
  <c r="Q323" i="21"/>
  <c r="U323" i="21"/>
  <c r="Y323" i="21"/>
  <c r="F323" i="21"/>
  <c r="N323" i="21"/>
  <c r="V323" i="21"/>
  <c r="J323" i="21"/>
  <c r="R323" i="21"/>
  <c r="L323" i="21"/>
  <c r="D323" i="21"/>
  <c r="T323" i="21"/>
  <c r="X323" i="21"/>
  <c r="P323" i="21"/>
  <c r="H323" i="21"/>
  <c r="A393" i="21"/>
  <c r="A359" i="21"/>
  <c r="A427" i="21"/>
  <c r="A324" i="21"/>
  <c r="A463" i="28"/>
  <c r="A361" i="28"/>
  <c r="A395" i="28"/>
  <c r="A292" i="28"/>
  <c r="A326" i="28"/>
  <c r="A429" i="28"/>
  <c r="A255" i="21"/>
  <c r="A289" i="21"/>
  <c r="A220" i="21"/>
  <c r="A186" i="21"/>
  <c r="C220" i="21" l="1"/>
  <c r="G220" i="21"/>
  <c r="K220" i="21"/>
  <c r="O220" i="21"/>
  <c r="S220" i="21"/>
  <c r="W220" i="21"/>
  <c r="D220" i="21"/>
  <c r="H220" i="21"/>
  <c r="L220" i="21"/>
  <c r="P220" i="21"/>
  <c r="T220" i="21"/>
  <c r="X220" i="21"/>
  <c r="E220" i="21"/>
  <c r="M220" i="21"/>
  <c r="U220" i="21"/>
  <c r="B220" i="21"/>
  <c r="F220" i="21"/>
  <c r="N220" i="21"/>
  <c r="V220" i="21"/>
  <c r="Q220" i="21"/>
  <c r="I220" i="21"/>
  <c r="J220" i="21"/>
  <c r="R220" i="21"/>
  <c r="Y220" i="21"/>
  <c r="D186" i="21"/>
  <c r="H186" i="21"/>
  <c r="L186" i="21"/>
  <c r="P186" i="21"/>
  <c r="T186" i="21"/>
  <c r="X186" i="21"/>
  <c r="E186" i="21"/>
  <c r="I186" i="21"/>
  <c r="M186" i="21"/>
  <c r="Q186" i="21"/>
  <c r="U186" i="21"/>
  <c r="Y186" i="21"/>
  <c r="F186" i="21"/>
  <c r="N186" i="21"/>
  <c r="V186" i="21"/>
  <c r="G186" i="21"/>
  <c r="O186" i="21"/>
  <c r="W186" i="21"/>
  <c r="B186" i="21"/>
  <c r="R186" i="21"/>
  <c r="K186" i="21"/>
  <c r="C186" i="21"/>
  <c r="S186" i="21"/>
  <c r="J186" i="21"/>
  <c r="D255" i="21"/>
  <c r="H255" i="21"/>
  <c r="L255" i="21"/>
  <c r="P255" i="21"/>
  <c r="T255" i="21"/>
  <c r="X255" i="21"/>
  <c r="F255" i="21"/>
  <c r="J255" i="21"/>
  <c r="N255" i="21"/>
  <c r="R255" i="21"/>
  <c r="V255" i="21"/>
  <c r="G255" i="21"/>
  <c r="O255" i="21"/>
  <c r="W255" i="21"/>
  <c r="C255" i="21"/>
  <c r="K255" i="21"/>
  <c r="S255" i="21"/>
  <c r="M255" i="21"/>
  <c r="B255" i="21"/>
  <c r="E255" i="21"/>
  <c r="Y255" i="21"/>
  <c r="Q255" i="21"/>
  <c r="I255" i="21"/>
  <c r="U255" i="21"/>
  <c r="C395" i="28"/>
  <c r="G395" i="28"/>
  <c r="K395" i="28"/>
  <c r="O395" i="28"/>
  <c r="S395" i="28"/>
  <c r="W395" i="28"/>
  <c r="E395" i="28"/>
  <c r="J395" i="28"/>
  <c r="P395" i="28"/>
  <c r="U395" i="28"/>
  <c r="H395" i="28"/>
  <c r="M395" i="28"/>
  <c r="R395" i="28"/>
  <c r="X395" i="28"/>
  <c r="I395" i="28"/>
  <c r="T395" i="28"/>
  <c r="L395" i="28"/>
  <c r="V395" i="28"/>
  <c r="D395" i="28"/>
  <c r="N395" i="28"/>
  <c r="Y395" i="28"/>
  <c r="B395" i="28"/>
  <c r="F395" i="28"/>
  <c r="Q395" i="28"/>
  <c r="F429" i="28"/>
  <c r="J429" i="28"/>
  <c r="N429" i="28"/>
  <c r="R429" i="28"/>
  <c r="V429" i="28"/>
  <c r="D429" i="28"/>
  <c r="I429" i="28"/>
  <c r="O429" i="28"/>
  <c r="T429" i="28"/>
  <c r="Y429" i="28"/>
  <c r="B429" i="28"/>
  <c r="G429" i="28"/>
  <c r="L429" i="28"/>
  <c r="Q429" i="28"/>
  <c r="W429" i="28"/>
  <c r="H429" i="28"/>
  <c r="S429" i="28"/>
  <c r="K429" i="28"/>
  <c r="U429" i="28"/>
  <c r="C429" i="28"/>
  <c r="M429" i="28"/>
  <c r="X429" i="28"/>
  <c r="E429" i="28"/>
  <c r="P429" i="28"/>
  <c r="D361" i="28"/>
  <c r="H361" i="28"/>
  <c r="L361" i="28"/>
  <c r="P361" i="28"/>
  <c r="T361" i="28"/>
  <c r="X361" i="28"/>
  <c r="F361" i="28"/>
  <c r="K361" i="28"/>
  <c r="Q361" i="28"/>
  <c r="V361" i="28"/>
  <c r="C361" i="28"/>
  <c r="I361" i="28"/>
  <c r="N361" i="28"/>
  <c r="S361" i="28"/>
  <c r="Y361" i="28"/>
  <c r="B361" i="28"/>
  <c r="J361" i="28"/>
  <c r="U361" i="28"/>
  <c r="M361" i="28"/>
  <c r="W361" i="28"/>
  <c r="E361" i="28"/>
  <c r="O361" i="28"/>
  <c r="G361" i="28"/>
  <c r="R361" i="28"/>
  <c r="C289" i="21"/>
  <c r="G289" i="21"/>
  <c r="K289" i="21"/>
  <c r="O289" i="21"/>
  <c r="S289" i="21"/>
  <c r="W289" i="21"/>
  <c r="B289" i="21"/>
  <c r="E289" i="21"/>
  <c r="I289" i="21"/>
  <c r="M289" i="21"/>
  <c r="Q289" i="21"/>
  <c r="U289" i="21"/>
  <c r="Y289" i="21"/>
  <c r="F289" i="21"/>
  <c r="N289" i="21"/>
  <c r="V289" i="21"/>
  <c r="J289" i="21"/>
  <c r="R289" i="21"/>
  <c r="L289" i="21"/>
  <c r="D289" i="21"/>
  <c r="X289" i="21"/>
  <c r="P289" i="21"/>
  <c r="H289" i="21"/>
  <c r="T289" i="21"/>
  <c r="F292" i="28"/>
  <c r="J292" i="28"/>
  <c r="N292" i="28"/>
  <c r="R292" i="28"/>
  <c r="V292" i="28"/>
  <c r="C292" i="28"/>
  <c r="H292" i="28"/>
  <c r="M292" i="28"/>
  <c r="S292" i="28"/>
  <c r="X292" i="28"/>
  <c r="E292" i="28"/>
  <c r="K292" i="28"/>
  <c r="P292" i="28"/>
  <c r="U292" i="28"/>
  <c r="L292" i="28"/>
  <c r="W292" i="28"/>
  <c r="B292" i="28"/>
  <c r="O292" i="28"/>
  <c r="G292" i="28"/>
  <c r="Q292" i="28"/>
  <c r="I292" i="28"/>
  <c r="T292" i="28"/>
  <c r="D292" i="28"/>
  <c r="Y292" i="28"/>
  <c r="D324" i="21"/>
  <c r="H324" i="21"/>
  <c r="L324" i="21"/>
  <c r="P324" i="21"/>
  <c r="T324" i="21"/>
  <c r="X324" i="21"/>
  <c r="F324" i="21"/>
  <c r="J324" i="21"/>
  <c r="N324" i="21"/>
  <c r="R324" i="21"/>
  <c r="V324" i="21"/>
  <c r="G324" i="21"/>
  <c r="O324" i="21"/>
  <c r="W324" i="21"/>
  <c r="C324" i="21"/>
  <c r="K324" i="21"/>
  <c r="S324" i="21"/>
  <c r="E324" i="21"/>
  <c r="U324" i="21"/>
  <c r="M324" i="21"/>
  <c r="Q324" i="21"/>
  <c r="B324" i="21"/>
  <c r="I324" i="21"/>
  <c r="Y324" i="21"/>
  <c r="C427" i="21"/>
  <c r="G427" i="21"/>
  <c r="K427" i="21"/>
  <c r="O427" i="21"/>
  <c r="S427" i="21"/>
  <c r="W427" i="21"/>
  <c r="D427" i="21"/>
  <c r="I427" i="21"/>
  <c r="N427" i="21"/>
  <c r="T427" i="21"/>
  <c r="Y427" i="21"/>
  <c r="B427" i="21"/>
  <c r="F427" i="21"/>
  <c r="L427" i="21"/>
  <c r="Q427" i="21"/>
  <c r="V427" i="21"/>
  <c r="H427" i="21"/>
  <c r="R427" i="21"/>
  <c r="M427" i="21"/>
  <c r="X427" i="21"/>
  <c r="P427" i="21"/>
  <c r="E427" i="21"/>
  <c r="J427" i="21"/>
  <c r="U427" i="21"/>
  <c r="D359" i="21"/>
  <c r="H359" i="21"/>
  <c r="L359" i="21"/>
  <c r="P359" i="21"/>
  <c r="T359" i="21"/>
  <c r="X359" i="21"/>
  <c r="E359" i="21"/>
  <c r="J359" i="21"/>
  <c r="O359" i="21"/>
  <c r="U359" i="21"/>
  <c r="G359" i="21"/>
  <c r="M359" i="21"/>
  <c r="R359" i="21"/>
  <c r="W359" i="21"/>
  <c r="C359" i="21"/>
  <c r="N359" i="21"/>
  <c r="Y359" i="21"/>
  <c r="B359" i="21"/>
  <c r="I359" i="21"/>
  <c r="S359" i="21"/>
  <c r="V359" i="21"/>
  <c r="K359" i="21"/>
  <c r="F359" i="21"/>
  <c r="Q359" i="21"/>
  <c r="E326" i="28"/>
  <c r="I326" i="28"/>
  <c r="M326" i="28"/>
  <c r="Q326" i="28"/>
  <c r="U326" i="28"/>
  <c r="Y326" i="28"/>
  <c r="B326" i="28"/>
  <c r="G326" i="28"/>
  <c r="L326" i="28"/>
  <c r="R326" i="28"/>
  <c r="W326" i="28"/>
  <c r="D326" i="28"/>
  <c r="J326" i="28"/>
  <c r="O326" i="28"/>
  <c r="T326" i="28"/>
  <c r="K326" i="28"/>
  <c r="V326" i="28"/>
  <c r="C326" i="28"/>
  <c r="N326" i="28"/>
  <c r="X326" i="28"/>
  <c r="F326" i="28"/>
  <c r="P326" i="28"/>
  <c r="H326" i="28"/>
  <c r="S326" i="28"/>
  <c r="E463" i="28"/>
  <c r="I463" i="28"/>
  <c r="M463" i="28"/>
  <c r="Q463" i="28"/>
  <c r="U463" i="28"/>
  <c r="Y463" i="28"/>
  <c r="B463" i="28"/>
  <c r="G463" i="28"/>
  <c r="L463" i="28"/>
  <c r="R463" i="28"/>
  <c r="W463" i="28"/>
  <c r="D463" i="28"/>
  <c r="K463" i="28"/>
  <c r="S463" i="28"/>
  <c r="H463" i="28"/>
  <c r="O463" i="28"/>
  <c r="V463" i="28"/>
  <c r="J463" i="28"/>
  <c r="X463" i="28"/>
  <c r="N463" i="28"/>
  <c r="C463" i="28"/>
  <c r="P463" i="28"/>
  <c r="F463" i="28"/>
  <c r="T463" i="28"/>
  <c r="C393" i="21"/>
  <c r="G393" i="21"/>
  <c r="K393" i="21"/>
  <c r="O393" i="21"/>
  <c r="S393" i="21"/>
  <c r="W393" i="21"/>
  <c r="B393" i="21"/>
  <c r="H393" i="21"/>
  <c r="M393" i="21"/>
  <c r="R393" i="21"/>
  <c r="X393" i="21"/>
  <c r="E393" i="21"/>
  <c r="J393" i="21"/>
  <c r="P393" i="21"/>
  <c r="U393" i="21"/>
  <c r="L393" i="21"/>
  <c r="V393" i="21"/>
  <c r="F393" i="21"/>
  <c r="Q393" i="21"/>
  <c r="T393" i="21"/>
  <c r="I393" i="21"/>
  <c r="N393" i="21"/>
  <c r="D393" i="21"/>
  <c r="Y393" i="21"/>
  <c r="A394" i="21"/>
  <c r="A325" i="21"/>
  <c r="A360" i="21"/>
  <c r="A428" i="21"/>
  <c r="A430" i="28"/>
  <c r="A327" i="28"/>
  <c r="A396" i="28"/>
  <c r="A362" i="28"/>
  <c r="A464" i="28"/>
  <c r="A290" i="21"/>
  <c r="A256" i="21"/>
  <c r="A221" i="21"/>
  <c r="D221" i="21" l="1"/>
  <c r="H221" i="21"/>
  <c r="L221" i="21"/>
  <c r="P221" i="21"/>
  <c r="T221" i="21"/>
  <c r="X221" i="21"/>
  <c r="E221" i="21"/>
  <c r="I221" i="21"/>
  <c r="M221" i="21"/>
  <c r="Q221" i="21"/>
  <c r="U221" i="21"/>
  <c r="Y221" i="21"/>
  <c r="F221" i="21"/>
  <c r="N221" i="21"/>
  <c r="V221" i="21"/>
  <c r="G221" i="21"/>
  <c r="O221" i="21"/>
  <c r="W221" i="21"/>
  <c r="B221" i="21"/>
  <c r="J221" i="21"/>
  <c r="R221" i="21"/>
  <c r="S221" i="21"/>
  <c r="K221" i="21"/>
  <c r="C221" i="21"/>
  <c r="E256" i="21"/>
  <c r="I256" i="21"/>
  <c r="M256" i="21"/>
  <c r="Q256" i="21"/>
  <c r="U256" i="21"/>
  <c r="Y256" i="21"/>
  <c r="C256" i="21"/>
  <c r="G256" i="21"/>
  <c r="K256" i="21"/>
  <c r="O256" i="21"/>
  <c r="S256" i="21"/>
  <c r="W256" i="21"/>
  <c r="B256" i="21"/>
  <c r="H256" i="21"/>
  <c r="P256" i="21"/>
  <c r="X256" i="21"/>
  <c r="D256" i="21"/>
  <c r="L256" i="21"/>
  <c r="T256" i="21"/>
  <c r="F256" i="21"/>
  <c r="V256" i="21"/>
  <c r="N256" i="21"/>
  <c r="R256" i="21"/>
  <c r="J256" i="21"/>
  <c r="D396" i="28"/>
  <c r="H396" i="28"/>
  <c r="L396" i="28"/>
  <c r="P396" i="28"/>
  <c r="T396" i="28"/>
  <c r="X396" i="28"/>
  <c r="C396" i="28"/>
  <c r="I396" i="28"/>
  <c r="N396" i="28"/>
  <c r="S396" i="28"/>
  <c r="Y396" i="28"/>
  <c r="B396" i="28"/>
  <c r="F396" i="28"/>
  <c r="K396" i="28"/>
  <c r="Q396" i="28"/>
  <c r="V396" i="28"/>
  <c r="G396" i="28"/>
  <c r="R396" i="28"/>
  <c r="J396" i="28"/>
  <c r="U396" i="28"/>
  <c r="M396" i="28"/>
  <c r="W396" i="28"/>
  <c r="E396" i="28"/>
  <c r="O396" i="28"/>
  <c r="E360" i="21"/>
  <c r="I360" i="21"/>
  <c r="M360" i="21"/>
  <c r="Q360" i="21"/>
  <c r="U360" i="21"/>
  <c r="Y360" i="21"/>
  <c r="C360" i="21"/>
  <c r="H360" i="21"/>
  <c r="N360" i="21"/>
  <c r="S360" i="21"/>
  <c r="X360" i="21"/>
  <c r="B360" i="21"/>
  <c r="F360" i="21"/>
  <c r="K360" i="21"/>
  <c r="P360" i="21"/>
  <c r="V360" i="21"/>
  <c r="L360" i="21"/>
  <c r="W360" i="21"/>
  <c r="G360" i="21"/>
  <c r="R360" i="21"/>
  <c r="T360" i="21"/>
  <c r="J360" i="21"/>
  <c r="O360" i="21"/>
  <c r="D360" i="21"/>
  <c r="D290" i="21"/>
  <c r="H290" i="21"/>
  <c r="L290" i="21"/>
  <c r="P290" i="21"/>
  <c r="T290" i="21"/>
  <c r="X290" i="21"/>
  <c r="F290" i="21"/>
  <c r="J290" i="21"/>
  <c r="N290" i="21"/>
  <c r="R290" i="21"/>
  <c r="V290" i="21"/>
  <c r="G290" i="21"/>
  <c r="O290" i="21"/>
  <c r="W290" i="21"/>
  <c r="C290" i="21"/>
  <c r="K290" i="21"/>
  <c r="S290" i="21"/>
  <c r="E290" i="21"/>
  <c r="U290" i="21"/>
  <c r="Y290" i="21"/>
  <c r="M290" i="21"/>
  <c r="B290" i="21"/>
  <c r="Q290" i="21"/>
  <c r="I290" i="21"/>
  <c r="F327" i="28"/>
  <c r="J327" i="28"/>
  <c r="N327" i="28"/>
  <c r="R327" i="28"/>
  <c r="V327" i="28"/>
  <c r="E327" i="28"/>
  <c r="K327" i="28"/>
  <c r="P327" i="28"/>
  <c r="U327" i="28"/>
  <c r="C327" i="28"/>
  <c r="H327" i="28"/>
  <c r="M327" i="28"/>
  <c r="S327" i="28"/>
  <c r="X327" i="28"/>
  <c r="I327" i="28"/>
  <c r="T327" i="28"/>
  <c r="L327" i="28"/>
  <c r="W327" i="28"/>
  <c r="B327" i="28"/>
  <c r="D327" i="28"/>
  <c r="O327" i="28"/>
  <c r="Y327" i="28"/>
  <c r="G327" i="28"/>
  <c r="Q327" i="28"/>
  <c r="E325" i="21"/>
  <c r="I325" i="21"/>
  <c r="M325" i="21"/>
  <c r="Q325" i="21"/>
  <c r="U325" i="21"/>
  <c r="Y325" i="21"/>
  <c r="C325" i="21"/>
  <c r="G325" i="21"/>
  <c r="K325" i="21"/>
  <c r="O325" i="21"/>
  <c r="S325" i="21"/>
  <c r="W325" i="21"/>
  <c r="B325" i="21"/>
  <c r="H325" i="21"/>
  <c r="P325" i="21"/>
  <c r="X325" i="21"/>
  <c r="D325" i="21"/>
  <c r="L325" i="21"/>
  <c r="T325" i="21"/>
  <c r="N325" i="21"/>
  <c r="F325" i="21"/>
  <c r="V325" i="21"/>
  <c r="J325" i="21"/>
  <c r="R325" i="21"/>
  <c r="F464" i="28"/>
  <c r="J464" i="28"/>
  <c r="N464" i="28"/>
  <c r="R464" i="28"/>
  <c r="V464" i="28"/>
  <c r="E464" i="28"/>
  <c r="K464" i="28"/>
  <c r="P464" i="28"/>
  <c r="U464" i="28"/>
  <c r="C464" i="28"/>
  <c r="I464" i="28"/>
  <c r="Q464" i="28"/>
  <c r="X464" i="28"/>
  <c r="G464" i="28"/>
  <c r="M464" i="28"/>
  <c r="T464" i="28"/>
  <c r="O464" i="28"/>
  <c r="B464" i="28"/>
  <c r="D464" i="28"/>
  <c r="S464" i="28"/>
  <c r="H464" i="28"/>
  <c r="W464" i="28"/>
  <c r="L464" i="28"/>
  <c r="Y464" i="28"/>
  <c r="C430" i="28"/>
  <c r="G430" i="28"/>
  <c r="K430" i="28"/>
  <c r="O430" i="28"/>
  <c r="S430" i="28"/>
  <c r="W430" i="28"/>
  <c r="H430" i="28"/>
  <c r="M430" i="28"/>
  <c r="R430" i="28"/>
  <c r="X430" i="28"/>
  <c r="E430" i="28"/>
  <c r="J430" i="28"/>
  <c r="P430" i="28"/>
  <c r="U430" i="28"/>
  <c r="F430" i="28"/>
  <c r="Q430" i="28"/>
  <c r="I430" i="28"/>
  <c r="T430" i="28"/>
  <c r="L430" i="28"/>
  <c r="V430" i="28"/>
  <c r="D430" i="28"/>
  <c r="N430" i="28"/>
  <c r="Y430" i="28"/>
  <c r="B430" i="28"/>
  <c r="D394" i="21"/>
  <c r="H394" i="21"/>
  <c r="L394" i="21"/>
  <c r="P394" i="21"/>
  <c r="T394" i="21"/>
  <c r="X394" i="21"/>
  <c r="F394" i="21"/>
  <c r="K394" i="21"/>
  <c r="Q394" i="21"/>
  <c r="V394" i="21"/>
  <c r="C394" i="21"/>
  <c r="I394" i="21"/>
  <c r="N394" i="21"/>
  <c r="S394" i="21"/>
  <c r="Y394" i="21"/>
  <c r="B394" i="21"/>
  <c r="J394" i="21"/>
  <c r="U394" i="21"/>
  <c r="E394" i="21"/>
  <c r="O394" i="21"/>
  <c r="R394" i="21"/>
  <c r="G394" i="21"/>
  <c r="M394" i="21"/>
  <c r="W394" i="21"/>
  <c r="E362" i="28"/>
  <c r="I362" i="28"/>
  <c r="M362" i="28"/>
  <c r="Q362" i="28"/>
  <c r="U362" i="28"/>
  <c r="Y362" i="28"/>
  <c r="B362" i="28"/>
  <c r="D362" i="28"/>
  <c r="J362" i="28"/>
  <c r="O362" i="28"/>
  <c r="T362" i="28"/>
  <c r="G362" i="28"/>
  <c r="L362" i="28"/>
  <c r="R362" i="28"/>
  <c r="W362" i="28"/>
  <c r="H362" i="28"/>
  <c r="S362" i="28"/>
  <c r="K362" i="28"/>
  <c r="V362" i="28"/>
  <c r="C362" i="28"/>
  <c r="N362" i="28"/>
  <c r="X362" i="28"/>
  <c r="F362" i="28"/>
  <c r="P362" i="28"/>
  <c r="D428" i="21"/>
  <c r="H428" i="21"/>
  <c r="L428" i="21"/>
  <c r="P428" i="21"/>
  <c r="G428" i="21"/>
  <c r="M428" i="21"/>
  <c r="R428" i="21"/>
  <c r="V428" i="21"/>
  <c r="E428" i="21"/>
  <c r="J428" i="21"/>
  <c r="O428" i="21"/>
  <c r="T428" i="21"/>
  <c r="X428" i="21"/>
  <c r="F428" i="21"/>
  <c r="Q428" i="21"/>
  <c r="Y428" i="21"/>
  <c r="K428" i="21"/>
  <c r="U428" i="21"/>
  <c r="N428" i="21"/>
  <c r="B428" i="21"/>
  <c r="C428" i="21"/>
  <c r="W428" i="21"/>
  <c r="I428" i="21"/>
  <c r="S428" i="21"/>
  <c r="A429" i="21"/>
  <c r="A361" i="21"/>
  <c r="A326" i="21"/>
  <c r="A395" i="21"/>
  <c r="A465" i="28"/>
  <c r="A363" i="28"/>
  <c r="A397" i="28"/>
  <c r="A431" i="28"/>
  <c r="A291" i="21"/>
  <c r="E291" i="21" l="1"/>
  <c r="I291" i="21"/>
  <c r="M291" i="21"/>
  <c r="Q291" i="21"/>
  <c r="U291" i="21"/>
  <c r="Y291" i="21"/>
  <c r="C291" i="21"/>
  <c r="G291" i="21"/>
  <c r="K291" i="21"/>
  <c r="O291" i="21"/>
  <c r="S291" i="21"/>
  <c r="W291" i="21"/>
  <c r="B291" i="21"/>
  <c r="H291" i="21"/>
  <c r="P291" i="21"/>
  <c r="X291" i="21"/>
  <c r="D291" i="21"/>
  <c r="L291" i="21"/>
  <c r="T291" i="21"/>
  <c r="N291" i="21"/>
  <c r="V291" i="21"/>
  <c r="J291" i="21"/>
  <c r="F291" i="21"/>
  <c r="R291" i="21"/>
  <c r="C465" i="28"/>
  <c r="G465" i="28"/>
  <c r="K465" i="28"/>
  <c r="O465" i="28"/>
  <c r="S465" i="28"/>
  <c r="W465" i="28"/>
  <c r="D465" i="28"/>
  <c r="I465" i="28"/>
  <c r="N465" i="28"/>
  <c r="T465" i="28"/>
  <c r="Y465" i="28"/>
  <c r="B465" i="28"/>
  <c r="H465" i="28"/>
  <c r="P465" i="28"/>
  <c r="V465" i="28"/>
  <c r="E465" i="28"/>
  <c r="L465" i="28"/>
  <c r="R465" i="28"/>
  <c r="F465" i="28"/>
  <c r="U465" i="28"/>
  <c r="J465" i="28"/>
  <c r="X465" i="28"/>
  <c r="M465" i="28"/>
  <c r="Q465" i="28"/>
  <c r="C429" i="21"/>
  <c r="G429" i="21"/>
  <c r="K429" i="21"/>
  <c r="O429" i="21"/>
  <c r="S429" i="21"/>
  <c r="W429" i="21"/>
  <c r="E429" i="21"/>
  <c r="I429" i="21"/>
  <c r="M429" i="21"/>
  <c r="Q429" i="21"/>
  <c r="U429" i="21"/>
  <c r="Y429" i="21"/>
  <c r="B429" i="21"/>
  <c r="J429" i="21"/>
  <c r="R429" i="21"/>
  <c r="F429" i="21"/>
  <c r="N429" i="21"/>
  <c r="V429" i="21"/>
  <c r="H429" i="21"/>
  <c r="X429" i="21"/>
  <c r="P429" i="21"/>
  <c r="D429" i="21"/>
  <c r="T429" i="21"/>
  <c r="L429" i="21"/>
  <c r="D431" i="28"/>
  <c r="H431" i="28"/>
  <c r="L431" i="28"/>
  <c r="P431" i="28"/>
  <c r="T431" i="28"/>
  <c r="X431" i="28"/>
  <c r="F431" i="28"/>
  <c r="K431" i="28"/>
  <c r="Q431" i="28"/>
  <c r="V431" i="28"/>
  <c r="C431" i="28"/>
  <c r="I431" i="28"/>
  <c r="N431" i="28"/>
  <c r="S431" i="28"/>
  <c r="Y431" i="28"/>
  <c r="B431" i="28"/>
  <c r="E431" i="28"/>
  <c r="O431" i="28"/>
  <c r="G431" i="28"/>
  <c r="R431" i="28"/>
  <c r="J431" i="28"/>
  <c r="U431" i="28"/>
  <c r="M431" i="28"/>
  <c r="W431" i="28"/>
  <c r="E395" i="21"/>
  <c r="I395" i="21"/>
  <c r="M395" i="21"/>
  <c r="Q395" i="21"/>
  <c r="U395" i="21"/>
  <c r="Y395" i="21"/>
  <c r="D395" i="21"/>
  <c r="J395" i="21"/>
  <c r="O395" i="21"/>
  <c r="T395" i="21"/>
  <c r="G395" i="21"/>
  <c r="L395" i="21"/>
  <c r="R395" i="21"/>
  <c r="W395" i="21"/>
  <c r="H395" i="21"/>
  <c r="S395" i="21"/>
  <c r="C395" i="21"/>
  <c r="N395" i="21"/>
  <c r="X395" i="21"/>
  <c r="B395" i="21"/>
  <c r="P395" i="21"/>
  <c r="F395" i="21"/>
  <c r="K395" i="21"/>
  <c r="V395" i="21"/>
  <c r="E397" i="28"/>
  <c r="I397" i="28"/>
  <c r="M397" i="28"/>
  <c r="Q397" i="28"/>
  <c r="U397" i="28"/>
  <c r="Y397" i="28"/>
  <c r="B397" i="28"/>
  <c r="G397" i="28"/>
  <c r="L397" i="28"/>
  <c r="R397" i="28"/>
  <c r="W397" i="28"/>
  <c r="D397" i="28"/>
  <c r="J397" i="28"/>
  <c r="O397" i="28"/>
  <c r="T397" i="28"/>
  <c r="F397" i="28"/>
  <c r="P397" i="28"/>
  <c r="H397" i="28"/>
  <c r="S397" i="28"/>
  <c r="K397" i="28"/>
  <c r="V397" i="28"/>
  <c r="C397" i="28"/>
  <c r="N397" i="28"/>
  <c r="X397" i="28"/>
  <c r="F326" i="21"/>
  <c r="J326" i="21"/>
  <c r="N326" i="21"/>
  <c r="R326" i="21"/>
  <c r="V326" i="21"/>
  <c r="D326" i="21"/>
  <c r="H326" i="21"/>
  <c r="L326" i="21"/>
  <c r="P326" i="21"/>
  <c r="T326" i="21"/>
  <c r="X326" i="21"/>
  <c r="I326" i="21"/>
  <c r="Q326" i="21"/>
  <c r="Y326" i="21"/>
  <c r="E326" i="21"/>
  <c r="M326" i="21"/>
  <c r="U326" i="21"/>
  <c r="B326" i="21"/>
  <c r="G326" i="21"/>
  <c r="W326" i="21"/>
  <c r="O326" i="21"/>
  <c r="S326" i="21"/>
  <c r="K326" i="21"/>
  <c r="C326" i="21"/>
  <c r="F363" i="28"/>
  <c r="J363" i="28"/>
  <c r="N363" i="28"/>
  <c r="R363" i="28"/>
  <c r="V363" i="28"/>
  <c r="C363" i="28"/>
  <c r="H363" i="28"/>
  <c r="M363" i="28"/>
  <c r="S363" i="28"/>
  <c r="X363" i="28"/>
  <c r="E363" i="28"/>
  <c r="K363" i="28"/>
  <c r="P363" i="28"/>
  <c r="U363" i="28"/>
  <c r="G363" i="28"/>
  <c r="Q363" i="28"/>
  <c r="I363" i="28"/>
  <c r="T363" i="28"/>
  <c r="L363" i="28"/>
  <c r="W363" i="28"/>
  <c r="B363" i="28"/>
  <c r="D363" i="28"/>
  <c r="O363" i="28"/>
  <c r="Y363" i="28"/>
  <c r="F361" i="21"/>
  <c r="J361" i="21"/>
  <c r="N361" i="21"/>
  <c r="R361" i="21"/>
  <c r="V361" i="21"/>
  <c r="G361" i="21"/>
  <c r="L361" i="21"/>
  <c r="Q361" i="21"/>
  <c r="W361" i="21"/>
  <c r="D361" i="21"/>
  <c r="I361" i="21"/>
  <c r="O361" i="21"/>
  <c r="T361" i="21"/>
  <c r="Y361" i="21"/>
  <c r="K361" i="21"/>
  <c r="U361" i="21"/>
  <c r="E361" i="21"/>
  <c r="P361" i="21"/>
  <c r="S361" i="21"/>
  <c r="H361" i="21"/>
  <c r="B361" i="21"/>
  <c r="M361" i="21"/>
  <c r="C361" i="21"/>
  <c r="X361" i="21"/>
  <c r="A430" i="21"/>
  <c r="A396" i="21"/>
  <c r="A362" i="21"/>
  <c r="A327" i="21"/>
  <c r="A398" i="28"/>
  <c r="A432" i="28"/>
  <c r="A466" i="28"/>
  <c r="C327" i="21" l="1"/>
  <c r="G327" i="21"/>
  <c r="K327" i="21"/>
  <c r="O327" i="21"/>
  <c r="S327" i="21"/>
  <c r="W327" i="21"/>
  <c r="B327" i="21"/>
  <c r="E327" i="21"/>
  <c r="I327" i="21"/>
  <c r="M327" i="21"/>
  <c r="Q327" i="21"/>
  <c r="U327" i="21"/>
  <c r="Y327" i="21"/>
  <c r="J327" i="21"/>
  <c r="R327" i="21"/>
  <c r="F327" i="21"/>
  <c r="N327" i="21"/>
  <c r="V327" i="21"/>
  <c r="P327" i="21"/>
  <c r="H327" i="21"/>
  <c r="X327" i="21"/>
  <c r="L327" i="21"/>
  <c r="D327" i="21"/>
  <c r="T327" i="21"/>
  <c r="D466" i="28"/>
  <c r="H466" i="28"/>
  <c r="L466" i="28"/>
  <c r="P466" i="28"/>
  <c r="T466" i="28"/>
  <c r="X466" i="28"/>
  <c r="G466" i="28"/>
  <c r="M466" i="28"/>
  <c r="R466" i="28"/>
  <c r="W466" i="28"/>
  <c r="F466" i="28"/>
  <c r="N466" i="28"/>
  <c r="U466" i="28"/>
  <c r="B466" i="28"/>
  <c r="C466" i="28"/>
  <c r="J466" i="28"/>
  <c r="Q466" i="28"/>
  <c r="Y466" i="28"/>
  <c r="K466" i="28"/>
  <c r="O466" i="28"/>
  <c r="E466" i="28"/>
  <c r="S466" i="28"/>
  <c r="I466" i="28"/>
  <c r="V466" i="28"/>
  <c r="C362" i="21"/>
  <c r="G362" i="21"/>
  <c r="K362" i="21"/>
  <c r="O362" i="21"/>
  <c r="S362" i="21"/>
  <c r="W362" i="21"/>
  <c r="B362" i="21"/>
  <c r="E362" i="21"/>
  <c r="J362" i="21"/>
  <c r="P362" i="21"/>
  <c r="U362" i="21"/>
  <c r="H362" i="21"/>
  <c r="M362" i="21"/>
  <c r="R362" i="21"/>
  <c r="X362" i="21"/>
  <c r="I362" i="21"/>
  <c r="T362" i="21"/>
  <c r="D362" i="21"/>
  <c r="N362" i="21"/>
  <c r="Y362" i="21"/>
  <c r="Q362" i="21"/>
  <c r="F362" i="21"/>
  <c r="L362" i="21"/>
  <c r="V362" i="21"/>
  <c r="E432" i="28"/>
  <c r="I432" i="28"/>
  <c r="M432" i="28"/>
  <c r="Q432" i="28"/>
  <c r="U432" i="28"/>
  <c r="Y432" i="28"/>
  <c r="B432" i="28"/>
  <c r="D432" i="28"/>
  <c r="J432" i="28"/>
  <c r="O432" i="28"/>
  <c r="T432" i="28"/>
  <c r="G432" i="28"/>
  <c r="L432" i="28"/>
  <c r="R432" i="28"/>
  <c r="W432" i="28"/>
  <c r="C432" i="28"/>
  <c r="N432" i="28"/>
  <c r="X432" i="28"/>
  <c r="F432" i="28"/>
  <c r="P432" i="28"/>
  <c r="H432" i="28"/>
  <c r="S432" i="28"/>
  <c r="K432" i="28"/>
  <c r="V432" i="28"/>
  <c r="F396" i="21"/>
  <c r="J396" i="21"/>
  <c r="N396" i="21"/>
  <c r="R396" i="21"/>
  <c r="V396" i="21"/>
  <c r="C396" i="21"/>
  <c r="H396" i="21"/>
  <c r="M396" i="21"/>
  <c r="S396" i="21"/>
  <c r="X396" i="21"/>
  <c r="B396" i="21"/>
  <c r="E396" i="21"/>
  <c r="K396" i="21"/>
  <c r="P396" i="21"/>
  <c r="U396" i="21"/>
  <c r="G396" i="21"/>
  <c r="Q396" i="21"/>
  <c r="L396" i="21"/>
  <c r="W396" i="21"/>
  <c r="O396" i="21"/>
  <c r="D396" i="21"/>
  <c r="Y396" i="21"/>
  <c r="I396" i="21"/>
  <c r="T396" i="21"/>
  <c r="F398" i="28"/>
  <c r="J398" i="28"/>
  <c r="N398" i="28"/>
  <c r="R398" i="28"/>
  <c r="V398" i="28"/>
  <c r="E398" i="28"/>
  <c r="K398" i="28"/>
  <c r="P398" i="28"/>
  <c r="U398" i="28"/>
  <c r="C398" i="28"/>
  <c r="H398" i="28"/>
  <c r="M398" i="28"/>
  <c r="S398" i="28"/>
  <c r="X398" i="28"/>
  <c r="D398" i="28"/>
  <c r="O398" i="28"/>
  <c r="Y398" i="28"/>
  <c r="G398" i="28"/>
  <c r="Q398" i="28"/>
  <c r="I398" i="28"/>
  <c r="T398" i="28"/>
  <c r="L398" i="28"/>
  <c r="W398" i="28"/>
  <c r="B398" i="28"/>
  <c r="D430" i="21"/>
  <c r="H430" i="21"/>
  <c r="L430" i="21"/>
  <c r="P430" i="21"/>
  <c r="T430" i="21"/>
  <c r="X430" i="21"/>
  <c r="F430" i="21"/>
  <c r="J430" i="21"/>
  <c r="N430" i="21"/>
  <c r="R430" i="21"/>
  <c r="V430" i="21"/>
  <c r="C430" i="21"/>
  <c r="K430" i="21"/>
  <c r="S430" i="21"/>
  <c r="B430" i="21"/>
  <c r="G430" i="21"/>
  <c r="O430" i="21"/>
  <c r="W430" i="21"/>
  <c r="Q430" i="21"/>
  <c r="I430" i="21"/>
  <c r="Y430" i="21"/>
  <c r="M430" i="21"/>
  <c r="E430" i="21"/>
  <c r="U430" i="21"/>
  <c r="A397" i="21"/>
  <c r="A431" i="21"/>
  <c r="A433" i="28"/>
  <c r="A467" i="28"/>
  <c r="F433" i="28" l="1"/>
  <c r="J433" i="28"/>
  <c r="N433" i="28"/>
  <c r="R433" i="28"/>
  <c r="V433" i="28"/>
  <c r="C433" i="28"/>
  <c r="H433" i="28"/>
  <c r="M433" i="28"/>
  <c r="S433" i="28"/>
  <c r="X433" i="28"/>
  <c r="E433" i="28"/>
  <c r="K433" i="28"/>
  <c r="P433" i="28"/>
  <c r="U433" i="28"/>
  <c r="L433" i="28"/>
  <c r="W433" i="28"/>
  <c r="B433" i="28"/>
  <c r="D433" i="28"/>
  <c r="O433" i="28"/>
  <c r="Y433" i="28"/>
  <c r="G433" i="28"/>
  <c r="Q433" i="28"/>
  <c r="I433" i="28"/>
  <c r="T433" i="28"/>
  <c r="E431" i="21"/>
  <c r="I431" i="21"/>
  <c r="M431" i="21"/>
  <c r="Q431" i="21"/>
  <c r="U431" i="21"/>
  <c r="Y431" i="21"/>
  <c r="B431" i="21"/>
  <c r="C431" i="21"/>
  <c r="G431" i="21"/>
  <c r="K431" i="21"/>
  <c r="O431" i="21"/>
  <c r="S431" i="21"/>
  <c r="W431" i="21"/>
  <c r="D431" i="21"/>
  <c r="L431" i="21"/>
  <c r="T431" i="21"/>
  <c r="H431" i="21"/>
  <c r="P431" i="21"/>
  <c r="X431" i="21"/>
  <c r="J431" i="21"/>
  <c r="R431" i="21"/>
  <c r="V431" i="21"/>
  <c r="F431" i="21"/>
  <c r="N431" i="21"/>
  <c r="C397" i="21"/>
  <c r="G397" i="21"/>
  <c r="K397" i="21"/>
  <c r="O397" i="21"/>
  <c r="S397" i="21"/>
  <c r="W397" i="21"/>
  <c r="B397" i="21"/>
  <c r="F397" i="21"/>
  <c r="L397" i="21"/>
  <c r="Q397" i="21"/>
  <c r="V397" i="21"/>
  <c r="D397" i="21"/>
  <c r="I397" i="21"/>
  <c r="N397" i="21"/>
  <c r="T397" i="21"/>
  <c r="Y397" i="21"/>
  <c r="E397" i="21"/>
  <c r="P397" i="21"/>
  <c r="J397" i="21"/>
  <c r="U397" i="21"/>
  <c r="M397" i="21"/>
  <c r="X397" i="21"/>
  <c r="H397" i="21"/>
  <c r="R397" i="21"/>
  <c r="E467" i="28"/>
  <c r="I467" i="28"/>
  <c r="M467" i="28"/>
  <c r="Q467" i="28"/>
  <c r="U467" i="28"/>
  <c r="Y467" i="28"/>
  <c r="B467" i="28"/>
  <c r="F467" i="28"/>
  <c r="K467" i="28"/>
  <c r="P467" i="28"/>
  <c r="V467" i="28"/>
  <c r="D467" i="28"/>
  <c r="L467" i="28"/>
  <c r="S467" i="28"/>
  <c r="H467" i="28"/>
  <c r="O467" i="28"/>
  <c r="W467" i="28"/>
  <c r="C467" i="28"/>
  <c r="R467" i="28"/>
  <c r="G467" i="28"/>
  <c r="T467" i="28"/>
  <c r="J467" i="28"/>
  <c r="X467" i="28"/>
  <c r="N467" i="28"/>
  <c r="A432" i="21"/>
  <c r="A468" i="28"/>
  <c r="F468" i="28" l="1"/>
  <c r="J468" i="28"/>
  <c r="N468" i="28"/>
  <c r="R468" i="28"/>
  <c r="V468" i="28"/>
  <c r="D468" i="28"/>
  <c r="I468" i="28"/>
  <c r="O468" i="28"/>
  <c r="T468" i="28"/>
  <c r="Y468" i="28"/>
  <c r="C468" i="28"/>
  <c r="K468" i="28"/>
  <c r="Q468" i="28"/>
  <c r="X468" i="28"/>
  <c r="G468" i="28"/>
  <c r="M468" i="28"/>
  <c r="U468" i="28"/>
  <c r="H468" i="28"/>
  <c r="W468" i="28"/>
  <c r="L468" i="28"/>
  <c r="B468" i="28"/>
  <c r="P468" i="28"/>
  <c r="E468" i="28"/>
  <c r="S468" i="28"/>
  <c r="F432" i="21"/>
  <c r="J432" i="21"/>
  <c r="N432" i="21"/>
  <c r="R432" i="21"/>
  <c r="V432" i="21"/>
  <c r="D432" i="21"/>
  <c r="H432" i="21"/>
  <c r="L432" i="21"/>
  <c r="P432" i="21"/>
  <c r="T432" i="21"/>
  <c r="X432" i="21"/>
  <c r="E432" i="21"/>
  <c r="M432" i="21"/>
  <c r="U432" i="21"/>
  <c r="I432" i="21"/>
  <c r="Q432" i="21"/>
  <c r="Y432" i="21"/>
  <c r="C432" i="21"/>
  <c r="S432" i="21"/>
  <c r="K432" i="21"/>
  <c r="O432" i="21"/>
  <c r="W432" i="21"/>
  <c r="B432" i="21"/>
  <c r="G432" i="21"/>
</calcChain>
</file>

<file path=xl/sharedStrings.xml><?xml version="1.0" encoding="utf-8"?>
<sst xmlns="http://schemas.openxmlformats.org/spreadsheetml/2006/main" count="1052" uniqueCount="186">
  <si>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</si>
  <si>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</si>
  <si>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</si>
  <si>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</si>
  <si>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</si>
  <si>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</si>
  <si>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</si>
  <si>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</si>
  <si>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</si>
  <si>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</si>
  <si>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</si>
  <si>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</si>
  <si>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</si>
  <si>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</si>
  <si>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</si>
  <si>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</si>
  <si>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</si>
  <si>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</si>
  <si>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</si>
  <si>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</si>
  <si>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</si>
  <si>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</si>
  <si>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</si>
  <si>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</si>
  <si>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</si>
  <si>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</si>
  <si>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</si>
  <si>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</si>
  <si>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</si>
  <si>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</si>
  <si>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</si>
  <si>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</si>
  <si>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</si>
  <si>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</si>
  <si>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</si>
  <si>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</si>
  <si>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</si>
  <si>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</si>
  <si>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</si>
  <si>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</si>
  <si>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</si>
  <si>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</si>
  <si>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</si>
  <si>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</si>
  <si>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</si>
  <si>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</si>
  <si>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</si>
  <si>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</si>
  <si>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</si>
  <si>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</si>
  <si>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</si>
  <si>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</si>
  <si>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</si>
  <si>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</si>
  <si>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</si>
  <si>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</si>
  <si>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</si>
  <si>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</si>
  <si>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</si>
  <si>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</si>
  <si>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</si>
  <si>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</si>
  <si>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</si>
  <si>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</si>
  <si>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</si>
  <si>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</si>
  <si>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</si>
  <si>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</si>
  <si>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</si>
  <si>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</si>
  <si>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</si>
  <si>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</si>
  <si>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</si>
  <si>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</si>
  <si>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</si>
  <si>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</si>
  <si>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</si>
  <si>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</si>
  <si>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</si>
  <si>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</si>
  <si>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</si>
  <si>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</si>
  <si>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</si>
  <si>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</si>
  <si>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</si>
  <si>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</si>
  <si>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</si>
  <si>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</si>
  <si>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</si>
  <si>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</si>
  <si>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</si>
  <si>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</si>
  <si>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</si>
  <si>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</si>
  <si>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</si>
  <si>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</si>
  <si>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</si>
  <si>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</si>
  <si>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</si>
  <si>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</si>
  <si>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</si>
  <si>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</si>
  <si>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</si>
  <si>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</si>
  <si>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</si>
  <si>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</si>
  <si>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</si>
  <si>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</si>
  <si>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</si>
  <si>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</si>
  <si>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</si>
  <si>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</si>
  <si>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</si>
  <si>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</si>
  <si>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</si>
  <si>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</si>
  <si>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</si>
  <si>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</si>
  <si>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</si>
  <si>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</si>
  <si>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</si>
  <si>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</si>
  <si>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</si>
  <si>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</si>
  <si>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</si>
  <si>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</si>
  <si>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</si>
  <si>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</si>
  <si>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</si>
  <si>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</si>
  <si>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</si>
  <si>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</si>
  <si>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</si>
  <si>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</si>
  <si>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Ставка для фактических почасовых объемов покупки электрической энергии, отпущенных из объектов электросетевого хозяйства, входящих в единую национальную общероссийскую) электрическую сеть (класс напряжения подстанции 220 кВ и ниже)</t>
  </si>
  <si>
    <t>3. Дифференцированная по уровням напряжения ставка единого (котлового)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</si>
  <si>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4. Ставка тарифа на услуги по передаче электрической энергии, отражающая удельную величину расходов на содержание электрических сетей, для потребителей, услуги по передаче электрической энергии (мощности) которым оказываются с использованием объектов электросетевого хозяйства, входящих в единую национальную (общероссийскую) электрическую сеть, конечной регулируемой цены, рублей/МВт в месяц без НДС:</t>
  </si>
  <si>
    <t>Класс напряжения</t>
  </si>
  <si>
    <t>АО "АТС"</t>
  </si>
  <si>
    <t>Ставка тарифа на услуги по передаче электрической энергии на содержание объектов электросетевого хозяйства, входящих в единую национальную (общероссийскую) электрическую сеть</t>
  </si>
  <si>
    <t>%</t>
  </si>
  <si>
    <t>Норматив потерь в электрической энергии при ее передаче по единой национальной (общероссийской) электрической сети на территории Хабаровского края, осуществляемой МЭС Востока  с использованием объектов электросетевого хозяйства, принадлежащих ПАО "ФСК ЕЭС" на праве собственности или ином законном основании</t>
  </si>
  <si>
    <t>220 кВ и ниже</t>
  </si>
  <si>
    <t>PMECHE21</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</si>
  <si>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</si>
  <si>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</si>
  <si>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</si>
  <si>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</si>
  <si>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</si>
  <si>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 xml:space="preserve">Постановление Правления ГКЦ РС(Я) № 251 от 28 декабря 2019 г. </t>
  </si>
  <si>
    <t>Приказ Минэнерго России от 30 сентября 2019г. №1048</t>
  </si>
  <si>
    <t>ФАС России. Приказ №1618/19 от 10.12.2019</t>
  </si>
  <si>
    <t>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октябре 2020г.</t>
  </si>
  <si>
    <t>октябрь 2020 года</t>
  </si>
  <si>
    <t>01.10.2020</t>
  </si>
  <si>
    <t>02.10.2020</t>
  </si>
  <si>
    <t>03.10.2020</t>
  </si>
  <si>
    <t>04.10.2020</t>
  </si>
  <si>
    <t>05.10.2020</t>
  </si>
  <si>
    <t>06.10.2020</t>
  </si>
  <si>
    <t>07.10.2020</t>
  </si>
  <si>
    <t>08.10.2020</t>
  </si>
  <si>
    <t>09.10.2020</t>
  </si>
  <si>
    <t>10.10.2020</t>
  </si>
  <si>
    <t>11.10.2020</t>
  </si>
  <si>
    <t>12.10.2020</t>
  </si>
  <si>
    <t>13.10.2020</t>
  </si>
  <si>
    <t>14.10.2020</t>
  </si>
  <si>
    <t>15.10.2020</t>
  </si>
  <si>
    <t>16.10.2020</t>
  </si>
  <si>
    <t>17.10.2020</t>
  </si>
  <si>
    <t>18.10.2020</t>
  </si>
  <si>
    <t>19.10.2020</t>
  </si>
  <si>
    <t>20.10.2020</t>
  </si>
  <si>
    <t>21.10.2020</t>
  </si>
  <si>
    <t>22.10.2020</t>
  </si>
  <si>
    <t>23.10.2020</t>
  </si>
  <si>
    <t>24.10.2020</t>
  </si>
  <si>
    <t>25.10.2020</t>
  </si>
  <si>
    <t>26.10.2020</t>
  </si>
  <si>
    <t>27.10.2020</t>
  </si>
  <si>
    <t>28.10.2020</t>
  </si>
  <si>
    <t>29.10.2020</t>
  </si>
  <si>
    <t>30.10.2020</t>
  </si>
  <si>
    <t>31.10.2020</t>
  </si>
  <si>
    <t>1464,43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</si>
</sst>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6">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xf numFmtId="9" fontId="28" fillId="0" borderId="0" applyFont="0" applyFill="0" applyBorder="0" applyAlignment="0" applyProtection="0"/>
  </cellStyleXfs>
  <cellXfs count="179">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27" fillId="8" borderId="13" xfId="0" applyFont="1" applyFill="1" applyBorder="1" applyAlignment="1" applyProtection="1">
      <alignment vertical="center"/>
      <protection hidden="1"/>
    </xf>
    <xf numFmtId="0" fontId="27" fillId="8" borderId="11" xfId="0" applyFont="1" applyFill="1" applyBorder="1" applyAlignment="1" applyProtection="1">
      <alignment vertical="center"/>
      <protection hidden="1"/>
    </xf>
    <xf numFmtId="0" fontId="21" fillId="0" borderId="10" xfId="25" applyNumberFormat="1" applyFont="1" applyFill="1" applyBorder="1" applyAlignment="1" applyProtection="1">
      <alignment horizontal="center" vertical="center" wrapText="1"/>
      <protection hidden="1"/>
    </xf>
    <xf numFmtId="10" fontId="21" fillId="8" borderId="10" xfId="55" applyNumberFormat="1"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164" fontId="21" fillId="8" borderId="10" xfId="25" applyFont="1" applyFill="1" applyBorder="1" applyAlignment="1" applyProtection="1">
      <alignment horizontal="center" vertical="center" wrapText="1"/>
      <protection hidden="1"/>
    </xf>
    <xf numFmtId="14" fontId="25" fillId="8" borderId="10" xfId="25" applyNumberFormat="1" applyFont="1" applyFill="1" applyBorder="1" applyAlignment="1" applyProtection="1">
      <alignment horizontal="center" vertical="center"/>
      <protection hidden="1"/>
    </xf>
    <xf numFmtId="2" fontId="38" fillId="9" borderId="17" xfId="0" applyNumberFormat="1" applyFont="1" applyFill="1" applyBorder="1" applyAlignment="1">
      <alignment horizontal="left" vertical="center"/>
    </xf>
    <xf numFmtId="0" fontId="31" fillId="8" borderId="10" xfId="0" applyFont="1" applyFill="1" applyBorder="1" applyAlignment="1" applyProtection="1">
      <alignment horizontal="left" vertical="center" wrapText="1" indent="1"/>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0" fontId="26" fillId="8" borderId="0" xfId="8" applyFont="1" applyFill="1" applyAlignment="1" applyProtection="1">
      <alignment horizontal="center"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4" fontId="27" fillId="8" borderId="20" xfId="0" applyNumberFormat="1" applyFont="1" applyFill="1" applyBorder="1" applyAlignment="1" applyProtection="1">
      <alignment horizontal="center" vertical="center"/>
      <protection hidden="1"/>
    </xf>
    <xf numFmtId="4" fontId="27" fillId="8" borderId="21" xfId="0" applyNumberFormat="1" applyFont="1" applyFill="1" applyBorder="1" applyAlignment="1" applyProtection="1">
      <alignment horizontal="center" vertical="center"/>
      <protection hidden="1"/>
    </xf>
    <xf numFmtId="4" fontId="27" fillId="8" borderId="24" xfId="0" applyNumberFormat="1" applyFont="1" applyFill="1" applyBorder="1" applyAlignment="1" applyProtection="1">
      <alignment horizontal="center" vertical="center"/>
      <protection hidden="1"/>
    </xf>
    <xf numFmtId="4" fontId="27" fillId="8" borderId="16" xfId="0" applyNumberFormat="1" applyFont="1" applyFill="1" applyBorder="1" applyAlignment="1" applyProtection="1">
      <alignment horizontal="center" vertical="center"/>
      <protection hidden="1"/>
    </xf>
    <xf numFmtId="4" fontId="27" fillId="8" borderId="22" xfId="0" applyNumberFormat="1" applyFont="1" applyFill="1" applyBorder="1" applyAlignment="1" applyProtection="1">
      <alignment horizontal="center" vertical="center"/>
      <protection hidden="1"/>
    </xf>
    <xf numFmtId="4" fontId="27" fillId="8" borderId="23" xfId="0" applyNumberFormat="1" applyFont="1" applyFill="1" applyBorder="1" applyAlignment="1" applyProtection="1">
      <alignment horizontal="center" vertical="center"/>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cellXfs>
  <cellStyles count="56">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xfId="55" builtinId="5"/>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7.wmf"/><Relationship Id="rId2" Type="http://schemas.openxmlformats.org/officeDocument/2006/relationships/image" Target="../media/image16.wmf"/><Relationship Id="rId1" Type="http://schemas.openxmlformats.org/officeDocument/2006/relationships/image" Target="../media/image15.wmf"/><Relationship Id="rId6" Type="http://schemas.openxmlformats.org/officeDocument/2006/relationships/image" Target="../media/image20.wmf"/><Relationship Id="rId5" Type="http://schemas.openxmlformats.org/officeDocument/2006/relationships/image" Target="../media/image19.wmf"/><Relationship Id="rId4" Type="http://schemas.openxmlformats.org/officeDocument/2006/relationships/image" Target="../media/image18.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0" Type="http://schemas.openxmlformats.org/officeDocument/2006/relationships/image" Target="../media/image10.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5"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2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4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38"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45"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5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290" name="Object 266" hidden="1">
              <a:extLst>
                <a:ext uri="{63B3BB69-23CF-44E3-9099-C40C66FF867C}">
                  <a14:compatExt spid="_x0000_s129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291" name="Object 267" hidden="1">
              <a:extLst>
                <a:ext uri="{63B3BB69-23CF-44E3-9099-C40C66FF867C}">
                  <a14:compatExt spid="_x0000_s129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292" name="Object 268" hidden="1">
              <a:extLst>
                <a:ext uri="{63B3BB69-23CF-44E3-9099-C40C66FF867C}">
                  <a14:compatExt spid="_x0000_s129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293" name="Object 269" hidden="1">
              <a:extLst>
                <a:ext uri="{63B3BB69-23CF-44E3-9099-C40C66FF867C}">
                  <a14:compatExt spid="_x0000_s129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56"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60"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63"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164"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19</xdr:row>
          <xdr:rowOff>447675</xdr:rowOff>
        </xdr:to>
        <xdr:sp macro="" textlink="">
          <xdr:nvSpPr>
            <xdr:cNvPr id="1294" name="Object 270" hidden="1">
              <a:extLst>
                <a:ext uri="{63B3BB69-23CF-44E3-9099-C40C66FF867C}">
                  <a14:compatExt spid="_x0000_s129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0</xdr:rowOff>
        </xdr:to>
        <xdr:sp macro="" textlink="">
          <xdr:nvSpPr>
            <xdr:cNvPr id="1295" name="Object 271" hidden="1">
              <a:extLst>
                <a:ext uri="{63B3BB69-23CF-44E3-9099-C40C66FF867C}">
                  <a14:compatExt spid="_x0000_s129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0</xdr:rowOff>
        </xdr:to>
        <xdr:sp macro="" textlink="">
          <xdr:nvSpPr>
            <xdr:cNvPr id="1296" name="Object 272" hidden="1">
              <a:extLst>
                <a:ext uri="{63B3BB69-23CF-44E3-9099-C40C66FF867C}">
                  <a14:compatExt spid="_x0000_s129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22</xdr:row>
          <xdr:rowOff>238125</xdr:rowOff>
        </xdr:to>
        <xdr:sp macro="" textlink="">
          <xdr:nvSpPr>
            <xdr:cNvPr id="1297" name="Object 273" hidden="1">
              <a:extLst>
                <a:ext uri="{63B3BB69-23CF-44E3-9099-C40C66FF867C}">
                  <a14:compatExt spid="_x0000_s129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22</xdr:row>
          <xdr:rowOff>219075</xdr:rowOff>
        </xdr:from>
        <xdr:to>
          <xdr:col>2</xdr:col>
          <xdr:colOff>533400</xdr:colOff>
          <xdr:row>24</xdr:row>
          <xdr:rowOff>19050</xdr:rowOff>
        </xdr:to>
        <xdr:sp macro="" textlink="">
          <xdr:nvSpPr>
            <xdr:cNvPr id="1298" name="Object 274" hidden="1">
              <a:extLst>
                <a:ext uri="{63B3BB69-23CF-44E3-9099-C40C66FF867C}">
                  <a14:compatExt spid="_x0000_s129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299" name="Object 275" hidden="1">
              <a:extLst>
                <a:ext uri="{63B3BB69-23CF-44E3-9099-C40C66FF867C}">
                  <a14:compatExt spid="_x0000_s129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300" name="Object 276" hidden="1">
              <a:extLst>
                <a:ext uri="{63B3BB69-23CF-44E3-9099-C40C66FF867C}">
                  <a14:compatExt spid="_x0000_s13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301" name="Object 277" hidden="1">
              <a:extLst>
                <a:ext uri="{63B3BB69-23CF-44E3-9099-C40C66FF867C}">
                  <a14:compatExt spid="_x0000_s130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31</xdr:row>
          <xdr:rowOff>47625</xdr:rowOff>
        </xdr:from>
        <xdr:to>
          <xdr:col>4</xdr:col>
          <xdr:colOff>1400175</xdr:colOff>
          <xdr:row>32</xdr:row>
          <xdr:rowOff>0</xdr:rowOff>
        </xdr:to>
        <xdr:sp macro="" textlink="">
          <xdr:nvSpPr>
            <xdr:cNvPr id="1302" name="Object 278" hidden="1">
              <a:extLst>
                <a:ext uri="{63B3BB69-23CF-44E3-9099-C40C66FF867C}">
                  <a14:compatExt spid="_x0000_s1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31</xdr:row>
          <xdr:rowOff>95250</xdr:rowOff>
        </xdr:from>
        <xdr:to>
          <xdr:col>5</xdr:col>
          <xdr:colOff>1057275</xdr:colOff>
          <xdr:row>32</xdr:row>
          <xdr:rowOff>0</xdr:rowOff>
        </xdr:to>
        <xdr:sp macro="" textlink="">
          <xdr:nvSpPr>
            <xdr:cNvPr id="1303" name="Object 279" hidden="1">
              <a:extLst>
                <a:ext uri="{63B3BB69-23CF-44E3-9099-C40C66FF867C}">
                  <a14:compatExt spid="_x0000_s130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 Type="http://schemas.openxmlformats.org/officeDocument/2006/relationships/vmlDrawing" Target="../drawings/vmlDrawing1.vml"/><Relationship Id="rId21" Type="http://schemas.openxmlformats.org/officeDocument/2006/relationships/image" Target="../media/image9.wmf"/><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A2" sqref="A2:F2"/>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3.25" customHeight="1" x14ac:dyDescent="0.25">
      <c r="A1" s="109" t="s">
        <v>152</v>
      </c>
      <c r="B1" s="109"/>
      <c r="C1" s="109"/>
      <c r="D1" s="109"/>
      <c r="E1" s="109"/>
      <c r="F1" s="109"/>
    </row>
    <row r="2" spans="1:8" s="1" customFormat="1" ht="21.75" customHeight="1" x14ac:dyDescent="0.25">
      <c r="A2" s="110" t="s">
        <v>30</v>
      </c>
      <c r="B2" s="110"/>
      <c r="C2" s="110"/>
      <c r="D2" s="110"/>
      <c r="E2" s="110"/>
      <c r="F2" s="110"/>
      <c r="G2" s="1" t="s">
        <v>41</v>
      </c>
    </row>
    <row r="3" spans="1:8" ht="18" customHeight="1" x14ac:dyDescent="0.25">
      <c r="A3" s="111" t="s">
        <v>31</v>
      </c>
      <c r="B3" s="111"/>
      <c r="C3" s="111"/>
      <c r="D3" s="111"/>
      <c r="E3" s="111"/>
      <c r="F3" s="111"/>
    </row>
    <row r="4" spans="1:8" ht="34.5" customHeight="1" x14ac:dyDescent="0.25">
      <c r="A4" s="112" t="s">
        <v>45</v>
      </c>
      <c r="B4" s="112"/>
      <c r="C4" s="112"/>
      <c r="D4" s="112"/>
      <c r="E4" s="112"/>
      <c r="F4" s="112"/>
    </row>
    <row r="5" spans="1:8" x14ac:dyDescent="0.25">
      <c r="A5" s="116"/>
      <c r="B5" s="116"/>
      <c r="C5" s="117" t="s">
        <v>29</v>
      </c>
      <c r="D5" s="118"/>
      <c r="E5" s="118"/>
      <c r="F5" s="119"/>
    </row>
    <row r="6" spans="1:8" x14ac:dyDescent="0.25">
      <c r="A6" s="116"/>
      <c r="B6" s="116"/>
      <c r="C6" s="3" t="s">
        <v>0</v>
      </c>
      <c r="D6" s="3" t="s">
        <v>1</v>
      </c>
      <c r="E6" s="3" t="s">
        <v>2</v>
      </c>
      <c r="F6" s="3" t="s">
        <v>3</v>
      </c>
    </row>
    <row r="7" spans="1:8" s="6" customFormat="1" x14ac:dyDescent="0.25">
      <c r="A7" s="113" t="s">
        <v>44</v>
      </c>
      <c r="B7" s="114"/>
      <c r="C7" s="4">
        <f>$F$12+'СЕТ СН'!F5+СВЦЭМ!$D$10+'СЕТ СН'!F11-'СЕТ СН'!F$18</f>
        <v>3299.4840316099999</v>
      </c>
      <c r="D7" s="4">
        <f>$F$12+'СЕТ СН'!G5+СВЦЭМ!$D$10+'СЕТ СН'!G11-'СЕТ СН'!G$18</f>
        <v>3429.4840316099999</v>
      </c>
      <c r="E7" s="4">
        <f>$F$12+'СЕТ СН'!H5+СВЦЭМ!$D$10+'СЕТ СН'!H11-'СЕТ СН'!H$18</f>
        <v>3499.4840316099999</v>
      </c>
      <c r="F7" s="4">
        <f>$F$12+'СЕТ СН'!I5+СВЦЭМ!$D$10+'СЕТ СН'!I11-'СЕТ СН'!I$18</f>
        <v>3499.4840316099999</v>
      </c>
      <c r="G7" s="5"/>
    </row>
    <row r="8" spans="1:8" x14ac:dyDescent="0.25">
      <c r="F8" s="8"/>
    </row>
    <row r="9" spans="1:8" ht="45.75" customHeight="1" x14ac:dyDescent="0.25">
      <c r="A9" s="104" t="s">
        <v>46</v>
      </c>
      <c r="B9" s="104"/>
      <c r="C9" s="104"/>
      <c r="D9" s="104"/>
      <c r="E9" s="104"/>
      <c r="F9" s="104"/>
    </row>
    <row r="10" spans="1:8" x14ac:dyDescent="0.25">
      <c r="B10" s="2"/>
      <c r="H10" s="2" t="s">
        <v>41</v>
      </c>
    </row>
    <row r="11" spans="1:8" ht="31.5" x14ac:dyDescent="0.25">
      <c r="A11" s="9"/>
      <c r="B11" s="115" t="s">
        <v>5</v>
      </c>
      <c r="C11" s="115"/>
      <c r="D11" s="115"/>
      <c r="E11" s="10" t="s">
        <v>4</v>
      </c>
      <c r="F11" s="11" t="s">
        <v>12</v>
      </c>
      <c r="G11" s="2" t="s">
        <v>41</v>
      </c>
    </row>
    <row r="12" spans="1:8" ht="31.5" x14ac:dyDescent="0.25">
      <c r="A12" s="12">
        <v>1</v>
      </c>
      <c r="B12" s="103" t="s">
        <v>47</v>
      </c>
      <c r="C12" s="103"/>
      <c r="D12" s="103"/>
      <c r="E12" s="13" t="s">
        <v>22</v>
      </c>
      <c r="F12" s="11">
        <f>ROUND(F13+F14*F15,8)+F34</f>
        <v>713.23318996</v>
      </c>
      <c r="H12" s="2" t="s">
        <v>41</v>
      </c>
    </row>
    <row r="13" spans="1:8" ht="31.5" x14ac:dyDescent="0.25">
      <c r="A13" s="12">
        <v>2</v>
      </c>
      <c r="B13" s="103" t="s">
        <v>48</v>
      </c>
      <c r="C13" s="103"/>
      <c r="D13" s="103"/>
      <c r="E13" s="13" t="s">
        <v>22</v>
      </c>
      <c r="F13" s="11">
        <f>СВЦЭМ!$D$11</f>
        <v>713.23318996</v>
      </c>
    </row>
    <row r="14" spans="1:8" ht="36" customHeight="1" x14ac:dyDescent="0.25">
      <c r="A14" s="12">
        <v>3</v>
      </c>
      <c r="B14" s="103" t="s">
        <v>49</v>
      </c>
      <c r="C14" s="103"/>
      <c r="D14" s="103"/>
      <c r="E14" s="13" t="s">
        <v>23</v>
      </c>
      <c r="F14" s="11">
        <f>СВЦЭМ!$D$12</f>
        <v>598357.33583489677</v>
      </c>
    </row>
    <row r="15" spans="1:8" ht="30.75" customHeight="1" x14ac:dyDescent="0.25">
      <c r="A15" s="12">
        <v>4</v>
      </c>
      <c r="B15" s="103" t="s">
        <v>50</v>
      </c>
      <c r="C15" s="103" t="s">
        <v>24</v>
      </c>
      <c r="D15" s="103" t="s">
        <v>24</v>
      </c>
      <c r="E15" s="14" t="s">
        <v>51</v>
      </c>
      <c r="F15" s="15">
        <f>ROUND(IF(F25-(F26+F33)&lt;=0,0,MAX(0,(F16-(F17+F24))/(F25-(F26+F33)))),11)</f>
        <v>0</v>
      </c>
    </row>
    <row r="16" spans="1:8" ht="36" customHeight="1" x14ac:dyDescent="0.25">
      <c r="A16" s="12">
        <v>5</v>
      </c>
      <c r="B16" s="103" t="s">
        <v>52</v>
      </c>
      <c r="C16" s="103" t="s">
        <v>25</v>
      </c>
      <c r="D16" s="103" t="s">
        <v>6</v>
      </c>
      <c r="E16" s="13" t="s">
        <v>6</v>
      </c>
      <c r="F16" s="16">
        <f>СВЦЭМ!$D$21</f>
        <v>2.665</v>
      </c>
    </row>
    <row r="17" spans="1:6" ht="33" customHeight="1" x14ac:dyDescent="0.25">
      <c r="A17" s="12">
        <v>6</v>
      </c>
      <c r="B17" s="103" t="s">
        <v>53</v>
      </c>
      <c r="C17" s="103" t="s">
        <v>25</v>
      </c>
      <c r="D17" s="103" t="s">
        <v>6</v>
      </c>
      <c r="E17" s="13" t="s">
        <v>6</v>
      </c>
      <c r="F17" s="16">
        <f>SUM(F19:F23)</f>
        <v>2.665</v>
      </c>
    </row>
    <row r="18" spans="1:6" ht="13.5" customHeight="1" x14ac:dyDescent="0.25">
      <c r="A18" s="12"/>
      <c r="B18" s="106" t="s">
        <v>54</v>
      </c>
      <c r="C18" s="107"/>
      <c r="D18" s="107"/>
      <c r="E18" s="107"/>
      <c r="F18" s="108"/>
    </row>
    <row r="19" spans="1:6" x14ac:dyDescent="0.25">
      <c r="A19" s="12">
        <v>6.1</v>
      </c>
      <c r="B19" s="103" t="s">
        <v>55</v>
      </c>
      <c r="C19" s="103"/>
      <c r="D19" s="103"/>
      <c r="E19" s="13" t="s">
        <v>6</v>
      </c>
      <c r="F19" s="16">
        <v>0</v>
      </c>
    </row>
    <row r="20" spans="1:6" x14ac:dyDescent="0.25">
      <c r="A20" s="12">
        <v>6.2</v>
      </c>
      <c r="B20" s="103" t="s">
        <v>56</v>
      </c>
      <c r="C20" s="103"/>
      <c r="D20" s="103"/>
      <c r="E20" s="13" t="s">
        <v>6</v>
      </c>
      <c r="F20" s="16">
        <v>0</v>
      </c>
    </row>
    <row r="21" spans="1:6" x14ac:dyDescent="0.25">
      <c r="A21" s="12">
        <v>6.3</v>
      </c>
      <c r="B21" s="103" t="s">
        <v>57</v>
      </c>
      <c r="C21" s="103"/>
      <c r="D21" s="103"/>
      <c r="E21" s="13" t="s">
        <v>6</v>
      </c>
      <c r="F21" s="16">
        <v>0</v>
      </c>
    </row>
    <row r="22" spans="1:6" x14ac:dyDescent="0.25">
      <c r="A22" s="12">
        <v>6.4</v>
      </c>
      <c r="B22" s="103" t="s">
        <v>58</v>
      </c>
      <c r="C22" s="103"/>
      <c r="D22" s="103"/>
      <c r="E22" s="13" t="s">
        <v>6</v>
      </c>
      <c r="F22" s="16">
        <v>0</v>
      </c>
    </row>
    <row r="23" spans="1:6" x14ac:dyDescent="0.25">
      <c r="A23" s="12">
        <v>6.5</v>
      </c>
      <c r="B23" s="103" t="s">
        <v>59</v>
      </c>
      <c r="C23" s="103"/>
      <c r="D23" s="103"/>
      <c r="E23" s="13" t="s">
        <v>6</v>
      </c>
      <c r="F23" s="16">
        <f>F16</f>
        <v>2.665</v>
      </c>
    </row>
    <row r="24" spans="1:6" ht="31.5" customHeight="1" x14ac:dyDescent="0.25">
      <c r="A24" s="12">
        <v>7</v>
      </c>
      <c r="B24" s="103" t="s">
        <v>26</v>
      </c>
      <c r="C24" s="103" t="s">
        <v>25</v>
      </c>
      <c r="D24" s="103" t="s">
        <v>6</v>
      </c>
      <c r="E24" s="13" t="s">
        <v>6</v>
      </c>
      <c r="F24" s="16">
        <v>0</v>
      </c>
    </row>
    <row r="25" spans="1:6" ht="30" customHeight="1" x14ac:dyDescent="0.25">
      <c r="A25" s="12">
        <v>8</v>
      </c>
      <c r="B25" s="103" t="s">
        <v>60</v>
      </c>
      <c r="C25" s="103" t="s">
        <v>27</v>
      </c>
      <c r="D25" s="103" t="s">
        <v>28</v>
      </c>
      <c r="E25" s="13" t="s">
        <v>61</v>
      </c>
      <c r="F25" s="16">
        <f>СВЦЭМ!$D$20</f>
        <v>1942.971</v>
      </c>
    </row>
    <row r="26" spans="1:6" ht="30.75" customHeight="1" x14ac:dyDescent="0.25">
      <c r="A26" s="12">
        <v>9</v>
      </c>
      <c r="B26" s="103" t="s">
        <v>62</v>
      </c>
      <c r="C26" s="103" t="s">
        <v>27</v>
      </c>
      <c r="D26" s="103" t="s">
        <v>28</v>
      </c>
      <c r="E26" s="13" t="s">
        <v>61</v>
      </c>
      <c r="F26" s="16">
        <f>SUM(F28:F32)</f>
        <v>1942.971</v>
      </c>
    </row>
    <row r="27" spans="1:6" x14ac:dyDescent="0.25">
      <c r="A27" s="12"/>
      <c r="B27" s="106" t="s">
        <v>54</v>
      </c>
      <c r="C27" s="107"/>
      <c r="D27" s="107"/>
      <c r="E27" s="107"/>
      <c r="F27" s="108"/>
    </row>
    <row r="28" spans="1:6" x14ac:dyDescent="0.25">
      <c r="A28" s="12">
        <v>9.1</v>
      </c>
      <c r="B28" s="103" t="s">
        <v>55</v>
      </c>
      <c r="C28" s="103"/>
      <c r="D28" s="103"/>
      <c r="E28" s="13" t="s">
        <v>61</v>
      </c>
      <c r="F28" s="16">
        <v>0</v>
      </c>
    </row>
    <row r="29" spans="1:6" x14ac:dyDescent="0.25">
      <c r="A29" s="12">
        <v>9.1999999999999993</v>
      </c>
      <c r="B29" s="103" t="s">
        <v>56</v>
      </c>
      <c r="C29" s="103"/>
      <c r="D29" s="103"/>
      <c r="E29" s="13" t="s">
        <v>61</v>
      </c>
      <c r="F29" s="86">
        <v>0</v>
      </c>
    </row>
    <row r="30" spans="1:6" x14ac:dyDescent="0.25">
      <c r="A30" s="12">
        <v>9.3000000000000007</v>
      </c>
      <c r="B30" s="103" t="s">
        <v>57</v>
      </c>
      <c r="C30" s="103"/>
      <c r="D30" s="103"/>
      <c r="E30" s="13" t="s">
        <v>61</v>
      </c>
      <c r="F30" s="16">
        <v>0</v>
      </c>
    </row>
    <row r="31" spans="1:6" x14ac:dyDescent="0.25">
      <c r="A31" s="12">
        <v>9.4</v>
      </c>
      <c r="B31" s="103" t="s">
        <v>58</v>
      </c>
      <c r="C31" s="103"/>
      <c r="D31" s="103"/>
      <c r="E31" s="13" t="s">
        <v>61</v>
      </c>
      <c r="F31" s="16">
        <v>0</v>
      </c>
    </row>
    <row r="32" spans="1:6" x14ac:dyDescent="0.25">
      <c r="A32" s="12">
        <v>9.5</v>
      </c>
      <c r="B32" s="103" t="s">
        <v>59</v>
      </c>
      <c r="C32" s="103"/>
      <c r="D32" s="103"/>
      <c r="E32" s="13" t="s">
        <v>61</v>
      </c>
      <c r="F32" s="86">
        <f>F25</f>
        <v>1942.971</v>
      </c>
    </row>
    <row r="33" spans="1:6" ht="34.5" customHeight="1" x14ac:dyDescent="0.25">
      <c r="A33" s="12">
        <v>10</v>
      </c>
      <c r="B33" s="103" t="s">
        <v>63</v>
      </c>
      <c r="C33" s="103" t="s">
        <v>27</v>
      </c>
      <c r="D33" s="103" t="s">
        <v>28</v>
      </c>
      <c r="E33" s="13" t="s">
        <v>61</v>
      </c>
      <c r="F33" s="16">
        <v>0</v>
      </c>
    </row>
    <row r="34" spans="1:6" ht="42" customHeight="1" x14ac:dyDescent="0.25">
      <c r="A34" s="12">
        <v>11</v>
      </c>
      <c r="B34" s="103" t="s">
        <v>64</v>
      </c>
      <c r="C34" s="103"/>
      <c r="D34" s="103" t="s">
        <v>22</v>
      </c>
      <c r="E34" s="17" t="s">
        <v>22</v>
      </c>
      <c r="F34" s="11">
        <v>0</v>
      </c>
    </row>
    <row r="36" spans="1:6" ht="15.75" customHeight="1" x14ac:dyDescent="0.25">
      <c r="A36" s="105" t="s">
        <v>65</v>
      </c>
      <c r="B36" s="105"/>
      <c r="C36" s="105"/>
      <c r="D36" s="105"/>
      <c r="E36" s="105"/>
      <c r="F36" s="105"/>
    </row>
    <row r="37" spans="1:6" x14ac:dyDescent="0.25">
      <c r="A37" s="105"/>
      <c r="B37" s="105"/>
      <c r="C37" s="105"/>
      <c r="D37" s="105"/>
      <c r="E37" s="105"/>
      <c r="F37" s="105"/>
    </row>
    <row r="38" spans="1:6" x14ac:dyDescent="0.25">
      <c r="A38" s="105"/>
      <c r="B38" s="105"/>
      <c r="C38" s="105"/>
      <c r="D38" s="105"/>
      <c r="E38" s="105"/>
      <c r="F38" s="105"/>
    </row>
    <row r="39" spans="1:6" x14ac:dyDescent="0.25">
      <c r="A39" s="105"/>
      <c r="B39" s="105"/>
      <c r="C39" s="105"/>
      <c r="D39" s="105"/>
      <c r="E39" s="105"/>
      <c r="F39" s="105"/>
    </row>
    <row r="40" spans="1:6" x14ac:dyDescent="0.25">
      <c r="A40" s="105"/>
      <c r="B40" s="105"/>
      <c r="C40" s="105"/>
      <c r="D40" s="105"/>
      <c r="E40" s="105"/>
      <c r="F40" s="105"/>
    </row>
    <row r="41" spans="1:6" x14ac:dyDescent="0.25">
      <c r="A41" s="105"/>
      <c r="B41" s="105"/>
      <c r="C41" s="105"/>
      <c r="D41" s="105"/>
      <c r="E41" s="105"/>
      <c r="F41" s="105"/>
    </row>
  </sheetData>
  <sheetProtection algorithmName="SHA-512" hashValue="LX97r33Ti0vPcgmJCfBTiqN0HwBBhc4RWQSIHw3ncNkek6biaMko1NJ0YeprTG5Zaf2DtznSpU7KDk1ACOq/1Q==" saltValue="4nsMjm1jZVoSbKWVKgWlYA==" spinCount="100000" sheet="1" objects="1" scenarios="1"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6.25" customHeight="1" x14ac:dyDescent="0.25">
      <c r="A1" s="120"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октябре 2020г.</v>
      </c>
      <c r="B1" s="120"/>
      <c r="C1" s="120"/>
      <c r="D1" s="120"/>
      <c r="E1" s="120"/>
      <c r="F1" s="18"/>
    </row>
    <row r="2" spans="1:6" x14ac:dyDescent="0.25">
      <c r="A2" s="19"/>
      <c r="B2" s="19"/>
      <c r="C2" s="19"/>
      <c r="D2" s="19"/>
      <c r="E2" s="19"/>
      <c r="F2" s="19"/>
    </row>
    <row r="3" spans="1:6" x14ac:dyDescent="0.25">
      <c r="A3" s="110" t="s">
        <v>13</v>
      </c>
      <c r="B3" s="110"/>
      <c r="C3" s="110"/>
      <c r="D3" s="110"/>
      <c r="E3" s="110"/>
      <c r="F3" s="20"/>
    </row>
    <row r="4" spans="1:6" x14ac:dyDescent="0.25">
      <c r="A4" s="111" t="s">
        <v>14</v>
      </c>
      <c r="B4" s="111"/>
      <c r="C4" s="111"/>
      <c r="D4" s="111"/>
      <c r="E4" s="111"/>
      <c r="F4" s="21"/>
    </row>
    <row r="5" spans="1:6" x14ac:dyDescent="0.25">
      <c r="A5" s="19"/>
      <c r="B5" s="19"/>
      <c r="C5" s="19"/>
      <c r="D5" s="19"/>
      <c r="E5" s="19"/>
      <c r="F5" s="19"/>
    </row>
    <row r="6" spans="1:6" x14ac:dyDescent="0.25">
      <c r="A6" s="22" t="s">
        <v>66</v>
      </c>
      <c r="B6" s="23"/>
    </row>
    <row r="7" spans="1:6" x14ac:dyDescent="0.25">
      <c r="A7" s="123" t="s">
        <v>67</v>
      </c>
      <c r="B7" s="121" t="s">
        <v>29</v>
      </c>
      <c r="C7" s="121"/>
      <c r="D7" s="121"/>
      <c r="E7" s="121"/>
      <c r="F7" s="24"/>
    </row>
    <row r="8" spans="1:6" x14ac:dyDescent="0.25">
      <c r="A8" s="124"/>
      <c r="B8" s="25" t="s">
        <v>0</v>
      </c>
      <c r="C8" s="25" t="s">
        <v>32</v>
      </c>
      <c r="D8" s="25" t="s">
        <v>33</v>
      </c>
      <c r="E8" s="25" t="s">
        <v>3</v>
      </c>
    </row>
    <row r="9" spans="1:6" x14ac:dyDescent="0.25">
      <c r="A9" s="26" t="s">
        <v>34</v>
      </c>
      <c r="B9" s="4">
        <f>СВЦЭМ!$D$14+'СЕТ СН'!F5+СВЦЭМ!$D$10+'СЕТ СН'!F11-'СЕТ СН'!F$19</f>
        <v>3405.16086907</v>
      </c>
      <c r="C9" s="4">
        <f>СВЦЭМ!$D$14+'СЕТ СН'!G5+СВЦЭМ!$D$10+'СЕТ СН'!G11-'СЕТ СН'!G$19</f>
        <v>3535.16086907</v>
      </c>
      <c r="D9" s="4">
        <f>СВЦЭМ!$D$14+'СЕТ СН'!H5+СВЦЭМ!$D$10+'СЕТ СН'!H11-'СЕТ СН'!H$19</f>
        <v>3605.16086907</v>
      </c>
      <c r="E9" s="4">
        <f>СВЦЭМ!$D$14+'СЕТ СН'!I5+СВЦЭМ!$D$10+'СЕТ СН'!I11-'СЕТ СН'!I$19</f>
        <v>3605.16086907</v>
      </c>
    </row>
    <row r="10" spans="1:6" x14ac:dyDescent="0.25">
      <c r="A10" s="26" t="s">
        <v>35</v>
      </c>
      <c r="B10" s="4">
        <f>СВЦЭМ!$D$15+'СЕТ СН'!F5+СВЦЭМ!$D$10+'СЕТ СН'!F11-'СЕТ СН'!F$19</f>
        <v>4117.0775477900006</v>
      </c>
      <c r="C10" s="4">
        <f>СВЦЭМ!$D$15+'СЕТ СН'!G5+СВЦЭМ!$D$10+'СЕТ СН'!G11-'СЕТ СН'!G$19</f>
        <v>4247.0775477900006</v>
      </c>
      <c r="D10" s="4">
        <f>СВЦЭМ!$D$15+'СЕТ СН'!H5+СВЦЭМ!$D$10+'СЕТ СН'!H11-'СЕТ СН'!H$19</f>
        <v>4317.0775477900006</v>
      </c>
      <c r="E10" s="4">
        <f>СВЦЭМ!$D$15+'СЕТ СН'!I5+СВЦЭМ!$D$10+'СЕТ СН'!I11-'СЕТ СН'!I$19</f>
        <v>4317.0775477900006</v>
      </c>
    </row>
    <row r="11" spans="1:6" x14ac:dyDescent="0.25">
      <c r="A11" s="26" t="s">
        <v>36</v>
      </c>
      <c r="B11" s="4">
        <f>СВЦЭМ!$D$16+'СЕТ СН'!F5+СВЦЭМ!$D$10+'СЕТ СН'!F11-'СЕТ СН'!F$19</f>
        <v>4761.81594081</v>
      </c>
      <c r="C11" s="4">
        <f>СВЦЭМ!$D$16+'СЕТ СН'!G5+СВЦЭМ!$D$10+'СЕТ СН'!G11-'СЕТ СН'!G$19</f>
        <v>4891.81594081</v>
      </c>
      <c r="D11" s="4">
        <f>СВЦЭМ!$D$16+'СЕТ СН'!H5+СВЦЭМ!$D$10+'СЕТ СН'!H11-'СЕТ СН'!H$19</f>
        <v>4961.81594081</v>
      </c>
      <c r="E11" s="4">
        <f>СВЦЭМ!$D$16+'СЕТ СН'!I5+СВЦЭМ!$D$10+'СЕТ СН'!I11-'СЕТ СН'!I$19</f>
        <v>4961.81594081</v>
      </c>
    </row>
    <row r="12" spans="1:6" x14ac:dyDescent="0.25">
      <c r="A12" s="122"/>
      <c r="B12" s="122"/>
      <c r="C12" s="122"/>
      <c r="D12" s="122"/>
      <c r="E12" s="122"/>
    </row>
    <row r="13" spans="1:6" x14ac:dyDescent="0.25">
      <c r="A13" s="27" t="s">
        <v>68</v>
      </c>
      <c r="B13" s="23"/>
    </row>
    <row r="14" spans="1:6" x14ac:dyDescent="0.25">
      <c r="A14" s="123" t="s">
        <v>67</v>
      </c>
      <c r="B14" s="121" t="s">
        <v>29</v>
      </c>
      <c r="C14" s="121"/>
      <c r="D14" s="121"/>
      <c r="E14" s="121"/>
    </row>
    <row r="15" spans="1:6" x14ac:dyDescent="0.25">
      <c r="A15" s="124"/>
      <c r="B15" s="25" t="s">
        <v>0</v>
      </c>
      <c r="C15" s="25" t="s">
        <v>32</v>
      </c>
      <c r="D15" s="25" t="s">
        <v>33</v>
      </c>
      <c r="E15" s="25" t="s">
        <v>3</v>
      </c>
    </row>
    <row r="16" spans="1:6" x14ac:dyDescent="0.25">
      <c r="A16" s="26" t="s">
        <v>34</v>
      </c>
      <c r="B16" s="28">
        <f>СВЦЭМ!$D$14+'СЕТ СН'!F5+СВЦЭМ!$D$10+'СЕТ СН'!F11-'СЕТ СН'!F$19</f>
        <v>3405.16086907</v>
      </c>
      <c r="C16" s="28">
        <f>СВЦЭМ!$D$14+'СЕТ СН'!G5+СВЦЭМ!$D$10+'СЕТ СН'!G11-'СЕТ СН'!G$19</f>
        <v>3535.16086907</v>
      </c>
      <c r="D16" s="28">
        <f>СВЦЭМ!$D$14+'СЕТ СН'!H5+СВЦЭМ!$D$10+'СЕТ СН'!H11-'СЕТ СН'!H$19</f>
        <v>3605.16086907</v>
      </c>
      <c r="E16" s="28">
        <f>СВЦЭМ!$D$14+'СЕТ СН'!I5+СВЦЭМ!$D$10+'СЕТ СН'!I11-'СЕТ СН'!I$19</f>
        <v>3605.16086907</v>
      </c>
    </row>
    <row r="17" spans="1:5" x14ac:dyDescent="0.25">
      <c r="A17" s="26" t="s">
        <v>37</v>
      </c>
      <c r="B17" s="28">
        <f>СВЦЭМ!$D$17+'СЕТ СН'!F5+СВЦЭМ!$D$10+'СЕТ СН'!F11-'СЕТ СН'!F$19</f>
        <v>4452.8923217200008</v>
      </c>
      <c r="C17" s="28">
        <f>СВЦЭМ!$D$17+'СЕТ СН'!G5+СВЦЭМ!$D$10+'СЕТ СН'!G11-'СЕТ СН'!G$19</f>
        <v>4582.8923217200008</v>
      </c>
      <c r="D17" s="28">
        <f>СВЦЭМ!$D$17+'СЕТ СН'!H5+СВЦЭМ!$D$10+'СЕТ СН'!H11-'СЕТ СН'!H$19</f>
        <v>4652.8923217200008</v>
      </c>
      <c r="E17" s="28">
        <f>СВЦЭМ!$D$17+'СЕТ СН'!I5+СВЦЭМ!$D$10+'СЕТ СН'!I11-'СЕТ СН'!I$19</f>
        <v>4652.8923217200008</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8.25" customHeight="1" x14ac:dyDescent="0.2">
      <c r="A1" s="14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октябре 2020г.</v>
      </c>
      <c r="B1" s="141"/>
      <c r="C1" s="141"/>
      <c r="D1" s="141"/>
      <c r="E1" s="141"/>
      <c r="F1" s="141"/>
      <c r="G1" s="141"/>
      <c r="H1" s="141"/>
      <c r="I1" s="141"/>
      <c r="J1" s="141"/>
      <c r="K1" s="141"/>
      <c r="L1" s="141"/>
      <c r="M1" s="141"/>
      <c r="N1" s="141"/>
      <c r="O1" s="141"/>
      <c r="P1" s="141"/>
      <c r="Q1" s="141"/>
      <c r="R1" s="141"/>
      <c r="S1" s="141"/>
      <c r="T1" s="141"/>
      <c r="U1" s="141"/>
      <c r="V1" s="141"/>
      <c r="W1" s="141"/>
      <c r="X1" s="141"/>
      <c r="Y1" s="141"/>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42" t="s">
        <v>38</v>
      </c>
      <c r="B3" s="142"/>
      <c r="C3" s="142"/>
      <c r="D3" s="142"/>
      <c r="E3" s="142"/>
      <c r="F3" s="142"/>
      <c r="G3" s="142"/>
      <c r="H3" s="142"/>
      <c r="I3" s="142"/>
      <c r="J3" s="142"/>
      <c r="K3" s="142"/>
      <c r="L3" s="142"/>
      <c r="M3" s="142"/>
      <c r="N3" s="142"/>
      <c r="O3" s="142"/>
      <c r="P3" s="142"/>
      <c r="Q3" s="142"/>
      <c r="R3" s="142"/>
      <c r="S3" s="142"/>
      <c r="T3" s="142"/>
      <c r="U3" s="142"/>
      <c r="V3" s="142"/>
      <c r="W3" s="142"/>
      <c r="X3" s="142"/>
      <c r="Y3" s="142"/>
    </row>
    <row r="4" spans="1:27" ht="15.75" x14ac:dyDescent="0.2">
      <c r="A4" s="142" t="s">
        <v>8</v>
      </c>
      <c r="B4" s="142"/>
      <c r="C4" s="142"/>
      <c r="D4" s="142"/>
      <c r="E4" s="142"/>
      <c r="F4" s="142"/>
      <c r="G4" s="142"/>
      <c r="H4" s="142"/>
      <c r="I4" s="142"/>
      <c r="J4" s="142"/>
      <c r="K4" s="142"/>
      <c r="L4" s="142"/>
      <c r="M4" s="142"/>
      <c r="N4" s="142"/>
      <c r="O4" s="142"/>
      <c r="P4" s="142"/>
      <c r="Q4" s="142"/>
      <c r="R4" s="142"/>
      <c r="S4" s="142"/>
      <c r="T4" s="142"/>
      <c r="U4" s="142"/>
      <c r="V4" s="142"/>
      <c r="W4" s="142"/>
      <c r="X4" s="142"/>
      <c r="Y4" s="142"/>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6" t="s">
        <v>7</v>
      </c>
      <c r="B9" s="130" t="s">
        <v>69</v>
      </c>
      <c r="C9" s="131"/>
      <c r="D9" s="131"/>
      <c r="E9" s="131"/>
      <c r="F9" s="131"/>
      <c r="G9" s="131"/>
      <c r="H9" s="131"/>
      <c r="I9" s="131"/>
      <c r="J9" s="131"/>
      <c r="K9" s="131"/>
      <c r="L9" s="131"/>
      <c r="M9" s="131"/>
      <c r="N9" s="131"/>
      <c r="O9" s="131"/>
      <c r="P9" s="131"/>
      <c r="Q9" s="131"/>
      <c r="R9" s="131"/>
      <c r="S9" s="131"/>
      <c r="T9" s="131"/>
      <c r="U9" s="131"/>
      <c r="V9" s="131"/>
      <c r="W9" s="131"/>
      <c r="X9" s="131"/>
      <c r="Y9" s="132"/>
    </row>
    <row r="10" spans="1:27" ht="12.75" x14ac:dyDescent="0.2">
      <c r="A10" s="137"/>
      <c r="B10" s="133"/>
      <c r="C10" s="134"/>
      <c r="D10" s="134"/>
      <c r="E10" s="134"/>
      <c r="F10" s="134"/>
      <c r="G10" s="134"/>
      <c r="H10" s="134"/>
      <c r="I10" s="134"/>
      <c r="J10" s="134"/>
      <c r="K10" s="134"/>
      <c r="L10" s="134"/>
      <c r="M10" s="134"/>
      <c r="N10" s="134"/>
      <c r="O10" s="134"/>
      <c r="P10" s="134"/>
      <c r="Q10" s="134"/>
      <c r="R10" s="134"/>
      <c r="S10" s="134"/>
      <c r="T10" s="134"/>
      <c r="U10" s="134"/>
      <c r="V10" s="134"/>
      <c r="W10" s="134"/>
      <c r="X10" s="134"/>
      <c r="Y10" s="135"/>
    </row>
    <row r="11" spans="1:27" ht="12.75" customHeight="1" x14ac:dyDescent="0.2">
      <c r="A11" s="138"/>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01.10.2020</v>
      </c>
      <c r="B12" s="36">
        <f>SUMIFS(СВЦЭМ!$C$33:$C$776,СВЦЭМ!$A$33:$A$776,$A12,СВЦЭМ!$B$33:$B$776,B$11)+'СЕТ СН'!$F$12+СВЦЭМ!$D$10+'СЕТ СН'!$F$5-'СЕТ СН'!$F$20</f>
        <v>3236.4232505599998</v>
      </c>
      <c r="C12" s="36">
        <f>SUMIFS(СВЦЭМ!$C$33:$C$776,СВЦЭМ!$A$33:$A$776,$A12,СВЦЭМ!$B$33:$B$776,C$11)+'СЕТ СН'!$F$12+СВЦЭМ!$D$10+'СЕТ СН'!$F$5-'СЕТ СН'!$F$20</f>
        <v>3298.1550353299999</v>
      </c>
      <c r="D12" s="36">
        <f>SUMIFS(СВЦЭМ!$C$33:$C$776,СВЦЭМ!$A$33:$A$776,$A12,СВЦЭМ!$B$33:$B$776,D$11)+'СЕТ СН'!$F$12+СВЦЭМ!$D$10+'СЕТ СН'!$F$5-'СЕТ СН'!$F$20</f>
        <v>3344.1499279600002</v>
      </c>
      <c r="E12" s="36">
        <f>SUMIFS(СВЦЭМ!$C$33:$C$776,СВЦЭМ!$A$33:$A$776,$A12,СВЦЭМ!$B$33:$B$776,E$11)+'СЕТ СН'!$F$12+СВЦЭМ!$D$10+'СЕТ СН'!$F$5-'СЕТ СН'!$F$20</f>
        <v>3365.6988814900001</v>
      </c>
      <c r="F12" s="36">
        <f>SUMIFS(СВЦЭМ!$C$33:$C$776,СВЦЭМ!$A$33:$A$776,$A12,СВЦЭМ!$B$33:$B$776,F$11)+'СЕТ СН'!$F$12+СВЦЭМ!$D$10+'СЕТ СН'!$F$5-'СЕТ СН'!$F$20</f>
        <v>3366.0667297599998</v>
      </c>
      <c r="G12" s="36">
        <f>SUMIFS(СВЦЭМ!$C$33:$C$776,СВЦЭМ!$A$33:$A$776,$A12,СВЦЭМ!$B$33:$B$776,G$11)+'СЕТ СН'!$F$12+СВЦЭМ!$D$10+'СЕТ СН'!$F$5-'СЕТ СН'!$F$20</f>
        <v>3349.2781822900001</v>
      </c>
      <c r="H12" s="36">
        <f>SUMIFS(СВЦЭМ!$C$33:$C$776,СВЦЭМ!$A$33:$A$776,$A12,СВЦЭМ!$B$33:$B$776,H$11)+'СЕТ СН'!$F$12+СВЦЭМ!$D$10+'СЕТ СН'!$F$5-'СЕТ СН'!$F$20</f>
        <v>3297.0259083000001</v>
      </c>
      <c r="I12" s="36">
        <f>SUMIFS(СВЦЭМ!$C$33:$C$776,СВЦЭМ!$A$33:$A$776,$A12,СВЦЭМ!$B$33:$B$776,I$11)+'СЕТ СН'!$F$12+СВЦЭМ!$D$10+'СЕТ СН'!$F$5-'СЕТ СН'!$F$20</f>
        <v>3241.2186928400001</v>
      </c>
      <c r="J12" s="36">
        <f>SUMIFS(СВЦЭМ!$C$33:$C$776,СВЦЭМ!$A$33:$A$776,$A12,СВЦЭМ!$B$33:$B$776,J$11)+'СЕТ СН'!$F$12+СВЦЭМ!$D$10+'СЕТ СН'!$F$5-'СЕТ СН'!$F$20</f>
        <v>3178.9480005699997</v>
      </c>
      <c r="K12" s="36">
        <f>SUMIFS(СВЦЭМ!$C$33:$C$776,СВЦЭМ!$A$33:$A$776,$A12,СВЦЭМ!$B$33:$B$776,K$11)+'СЕТ СН'!$F$12+СВЦЭМ!$D$10+'СЕТ СН'!$F$5-'СЕТ СН'!$F$20</f>
        <v>3144.06963215</v>
      </c>
      <c r="L12" s="36">
        <f>SUMIFS(СВЦЭМ!$C$33:$C$776,СВЦЭМ!$A$33:$A$776,$A12,СВЦЭМ!$B$33:$B$776,L$11)+'СЕТ СН'!$F$12+СВЦЭМ!$D$10+'СЕТ СН'!$F$5-'СЕТ СН'!$F$20</f>
        <v>3144.6755717400001</v>
      </c>
      <c r="M12" s="36">
        <f>SUMIFS(СВЦЭМ!$C$33:$C$776,СВЦЭМ!$A$33:$A$776,$A12,СВЦЭМ!$B$33:$B$776,M$11)+'СЕТ СН'!$F$12+СВЦЭМ!$D$10+'СЕТ СН'!$F$5-'СЕТ СН'!$F$20</f>
        <v>3147.4260866</v>
      </c>
      <c r="N12" s="36">
        <f>SUMIFS(СВЦЭМ!$C$33:$C$776,СВЦЭМ!$A$33:$A$776,$A12,СВЦЭМ!$B$33:$B$776,N$11)+'СЕТ СН'!$F$12+СВЦЭМ!$D$10+'СЕТ СН'!$F$5-'СЕТ СН'!$F$20</f>
        <v>3161.5426015900002</v>
      </c>
      <c r="O12" s="36">
        <f>SUMIFS(СВЦЭМ!$C$33:$C$776,СВЦЭМ!$A$33:$A$776,$A12,СВЦЭМ!$B$33:$B$776,O$11)+'СЕТ СН'!$F$12+СВЦЭМ!$D$10+'СЕТ СН'!$F$5-'СЕТ СН'!$F$20</f>
        <v>3185.10766337</v>
      </c>
      <c r="P12" s="36">
        <f>SUMIFS(СВЦЭМ!$C$33:$C$776,СВЦЭМ!$A$33:$A$776,$A12,СВЦЭМ!$B$33:$B$776,P$11)+'СЕТ СН'!$F$12+СВЦЭМ!$D$10+'СЕТ СН'!$F$5-'СЕТ СН'!$F$20</f>
        <v>3213.76506991</v>
      </c>
      <c r="Q12" s="36">
        <f>SUMIFS(СВЦЭМ!$C$33:$C$776,СВЦЭМ!$A$33:$A$776,$A12,СВЦЭМ!$B$33:$B$776,Q$11)+'СЕТ СН'!$F$12+СВЦЭМ!$D$10+'СЕТ СН'!$F$5-'СЕТ СН'!$F$20</f>
        <v>3179.5894391500001</v>
      </c>
      <c r="R12" s="36">
        <f>SUMIFS(СВЦЭМ!$C$33:$C$776,СВЦЭМ!$A$33:$A$776,$A12,СВЦЭМ!$B$33:$B$776,R$11)+'СЕТ СН'!$F$12+СВЦЭМ!$D$10+'СЕТ СН'!$F$5-'СЕТ СН'!$F$20</f>
        <v>3140.9922790700002</v>
      </c>
      <c r="S12" s="36">
        <f>SUMIFS(СВЦЭМ!$C$33:$C$776,СВЦЭМ!$A$33:$A$776,$A12,СВЦЭМ!$B$33:$B$776,S$11)+'СЕТ СН'!$F$12+СВЦЭМ!$D$10+'СЕТ СН'!$F$5-'СЕТ СН'!$F$20</f>
        <v>3100.2718076400001</v>
      </c>
      <c r="T12" s="36">
        <f>SUMIFS(СВЦЭМ!$C$33:$C$776,СВЦЭМ!$A$33:$A$776,$A12,СВЦЭМ!$B$33:$B$776,T$11)+'СЕТ СН'!$F$12+СВЦЭМ!$D$10+'СЕТ СН'!$F$5-'СЕТ СН'!$F$20</f>
        <v>3089.3038056099999</v>
      </c>
      <c r="U12" s="36">
        <f>SUMIFS(СВЦЭМ!$C$33:$C$776,СВЦЭМ!$A$33:$A$776,$A12,СВЦЭМ!$B$33:$B$776,U$11)+'СЕТ СН'!$F$12+СВЦЭМ!$D$10+'СЕТ СН'!$F$5-'СЕТ СН'!$F$20</f>
        <v>3093.5142107500001</v>
      </c>
      <c r="V12" s="36">
        <f>SUMIFS(СВЦЭМ!$C$33:$C$776,СВЦЭМ!$A$33:$A$776,$A12,СВЦЭМ!$B$33:$B$776,V$11)+'СЕТ СН'!$F$12+СВЦЭМ!$D$10+'СЕТ СН'!$F$5-'СЕТ СН'!$F$20</f>
        <v>3089.9443095500001</v>
      </c>
      <c r="W12" s="36">
        <f>SUMIFS(СВЦЭМ!$C$33:$C$776,СВЦЭМ!$A$33:$A$776,$A12,СВЦЭМ!$B$33:$B$776,W$11)+'СЕТ СН'!$F$12+СВЦЭМ!$D$10+'СЕТ СН'!$F$5-'СЕТ СН'!$F$20</f>
        <v>3089.0052511599997</v>
      </c>
      <c r="X12" s="36">
        <f>SUMIFS(СВЦЭМ!$C$33:$C$776,СВЦЭМ!$A$33:$A$776,$A12,СВЦЭМ!$B$33:$B$776,X$11)+'СЕТ СН'!$F$12+СВЦЭМ!$D$10+'СЕТ СН'!$F$5-'СЕТ СН'!$F$20</f>
        <v>3098.5106263399998</v>
      </c>
      <c r="Y12" s="36">
        <f>SUMIFS(СВЦЭМ!$C$33:$C$776,СВЦЭМ!$A$33:$A$776,$A12,СВЦЭМ!$B$33:$B$776,Y$11)+'СЕТ СН'!$F$12+СВЦЭМ!$D$10+'СЕТ СН'!$F$5-'СЕТ СН'!$F$20</f>
        <v>3129.6154352399999</v>
      </c>
      <c r="AA12" s="37"/>
    </row>
    <row r="13" spans="1:27" ht="15.75" x14ac:dyDescent="0.2">
      <c r="A13" s="35">
        <f>A12+1</f>
        <v>44106</v>
      </c>
      <c r="B13" s="36">
        <f>SUMIFS(СВЦЭМ!$C$33:$C$776,СВЦЭМ!$A$33:$A$776,$A13,СВЦЭМ!$B$33:$B$776,B$11)+'СЕТ СН'!$F$12+СВЦЭМ!$D$10+'СЕТ СН'!$F$5-'СЕТ СН'!$F$20</f>
        <v>3200.1558567100001</v>
      </c>
      <c r="C13" s="36">
        <f>SUMIFS(СВЦЭМ!$C$33:$C$776,СВЦЭМ!$A$33:$A$776,$A13,СВЦЭМ!$B$33:$B$776,C$11)+'СЕТ СН'!$F$12+СВЦЭМ!$D$10+'СЕТ СН'!$F$5-'СЕТ СН'!$F$20</f>
        <v>3280.1632839200001</v>
      </c>
      <c r="D13" s="36">
        <f>SUMIFS(СВЦЭМ!$C$33:$C$776,СВЦЭМ!$A$33:$A$776,$A13,СВЦЭМ!$B$33:$B$776,D$11)+'СЕТ СН'!$F$12+СВЦЭМ!$D$10+'СЕТ СН'!$F$5-'СЕТ СН'!$F$20</f>
        <v>3338.4358620200001</v>
      </c>
      <c r="E13" s="36">
        <f>SUMIFS(СВЦЭМ!$C$33:$C$776,СВЦЭМ!$A$33:$A$776,$A13,СВЦЭМ!$B$33:$B$776,E$11)+'СЕТ СН'!$F$12+СВЦЭМ!$D$10+'СЕТ СН'!$F$5-'СЕТ СН'!$F$20</f>
        <v>3357.6534319799998</v>
      </c>
      <c r="F13" s="36">
        <f>SUMIFS(СВЦЭМ!$C$33:$C$776,СВЦЭМ!$A$33:$A$776,$A13,СВЦЭМ!$B$33:$B$776,F$11)+'СЕТ СН'!$F$12+СВЦЭМ!$D$10+'СЕТ СН'!$F$5-'СЕТ СН'!$F$20</f>
        <v>3364.4187757300001</v>
      </c>
      <c r="G13" s="36">
        <f>SUMIFS(СВЦЭМ!$C$33:$C$776,СВЦЭМ!$A$33:$A$776,$A13,СВЦЭМ!$B$33:$B$776,G$11)+'СЕТ СН'!$F$12+СВЦЭМ!$D$10+'СЕТ СН'!$F$5-'СЕТ СН'!$F$20</f>
        <v>3344.2919412000001</v>
      </c>
      <c r="H13" s="36">
        <f>SUMIFS(СВЦЭМ!$C$33:$C$776,СВЦЭМ!$A$33:$A$776,$A13,СВЦЭМ!$B$33:$B$776,H$11)+'СЕТ СН'!$F$12+СВЦЭМ!$D$10+'СЕТ СН'!$F$5-'СЕТ СН'!$F$20</f>
        <v>3288.7826002199999</v>
      </c>
      <c r="I13" s="36">
        <f>SUMIFS(СВЦЭМ!$C$33:$C$776,СВЦЭМ!$A$33:$A$776,$A13,СВЦЭМ!$B$33:$B$776,I$11)+'СЕТ СН'!$F$12+СВЦЭМ!$D$10+'СЕТ СН'!$F$5-'СЕТ СН'!$F$20</f>
        <v>3234.47912481</v>
      </c>
      <c r="J13" s="36">
        <f>SUMIFS(СВЦЭМ!$C$33:$C$776,СВЦЭМ!$A$33:$A$776,$A13,СВЦЭМ!$B$33:$B$776,J$11)+'СЕТ СН'!$F$12+СВЦЭМ!$D$10+'СЕТ СН'!$F$5-'СЕТ СН'!$F$20</f>
        <v>3176.9736542199998</v>
      </c>
      <c r="K13" s="36">
        <f>SUMIFS(СВЦЭМ!$C$33:$C$776,СВЦЭМ!$A$33:$A$776,$A13,СВЦЭМ!$B$33:$B$776,K$11)+'СЕТ СН'!$F$12+СВЦЭМ!$D$10+'СЕТ СН'!$F$5-'СЕТ СН'!$F$20</f>
        <v>3142.7034473499998</v>
      </c>
      <c r="L13" s="36">
        <f>SUMIFS(СВЦЭМ!$C$33:$C$776,СВЦЭМ!$A$33:$A$776,$A13,СВЦЭМ!$B$33:$B$776,L$11)+'СЕТ СН'!$F$12+СВЦЭМ!$D$10+'СЕТ СН'!$F$5-'СЕТ СН'!$F$20</f>
        <v>3140.90859907</v>
      </c>
      <c r="M13" s="36">
        <f>SUMIFS(СВЦЭМ!$C$33:$C$776,СВЦЭМ!$A$33:$A$776,$A13,СВЦЭМ!$B$33:$B$776,M$11)+'СЕТ СН'!$F$12+СВЦЭМ!$D$10+'СЕТ СН'!$F$5-'СЕТ СН'!$F$20</f>
        <v>3143.4342140799999</v>
      </c>
      <c r="N13" s="36">
        <f>SUMIFS(СВЦЭМ!$C$33:$C$776,СВЦЭМ!$A$33:$A$776,$A13,СВЦЭМ!$B$33:$B$776,N$11)+'СЕТ СН'!$F$12+СВЦЭМ!$D$10+'СЕТ СН'!$F$5-'СЕТ СН'!$F$20</f>
        <v>3154.6002282700001</v>
      </c>
      <c r="O13" s="36">
        <f>SUMIFS(СВЦЭМ!$C$33:$C$776,СВЦЭМ!$A$33:$A$776,$A13,СВЦЭМ!$B$33:$B$776,O$11)+'СЕТ СН'!$F$12+СВЦЭМ!$D$10+'СЕТ СН'!$F$5-'СЕТ СН'!$F$20</f>
        <v>3180.16213733</v>
      </c>
      <c r="P13" s="36">
        <f>SUMIFS(СВЦЭМ!$C$33:$C$776,СВЦЭМ!$A$33:$A$776,$A13,СВЦЭМ!$B$33:$B$776,P$11)+'СЕТ СН'!$F$12+СВЦЭМ!$D$10+'СЕТ СН'!$F$5-'СЕТ СН'!$F$20</f>
        <v>3216.74037421</v>
      </c>
      <c r="Q13" s="36">
        <f>SUMIFS(СВЦЭМ!$C$33:$C$776,СВЦЭМ!$A$33:$A$776,$A13,СВЦЭМ!$B$33:$B$776,Q$11)+'СЕТ СН'!$F$12+СВЦЭМ!$D$10+'СЕТ СН'!$F$5-'СЕТ СН'!$F$20</f>
        <v>3182.9049774200003</v>
      </c>
      <c r="R13" s="36">
        <f>SUMIFS(СВЦЭМ!$C$33:$C$776,СВЦЭМ!$A$33:$A$776,$A13,СВЦЭМ!$B$33:$B$776,R$11)+'СЕТ СН'!$F$12+СВЦЭМ!$D$10+'СЕТ СН'!$F$5-'СЕТ СН'!$F$20</f>
        <v>3142.8523944099998</v>
      </c>
      <c r="S13" s="36">
        <f>SUMIFS(СВЦЭМ!$C$33:$C$776,СВЦЭМ!$A$33:$A$776,$A13,СВЦЭМ!$B$33:$B$776,S$11)+'СЕТ СН'!$F$12+СВЦЭМ!$D$10+'СЕТ СН'!$F$5-'СЕТ СН'!$F$20</f>
        <v>3104.4184946699997</v>
      </c>
      <c r="T13" s="36">
        <f>SUMIFS(СВЦЭМ!$C$33:$C$776,СВЦЭМ!$A$33:$A$776,$A13,СВЦЭМ!$B$33:$B$776,T$11)+'СЕТ СН'!$F$12+СВЦЭМ!$D$10+'СЕТ СН'!$F$5-'СЕТ СН'!$F$20</f>
        <v>3079.6516913800001</v>
      </c>
      <c r="U13" s="36">
        <f>SUMIFS(СВЦЭМ!$C$33:$C$776,СВЦЭМ!$A$33:$A$776,$A13,СВЦЭМ!$B$33:$B$776,U$11)+'СЕТ СН'!$F$12+СВЦЭМ!$D$10+'СЕТ СН'!$F$5-'СЕТ СН'!$F$20</f>
        <v>3073.01607319</v>
      </c>
      <c r="V13" s="36">
        <f>SUMIFS(СВЦЭМ!$C$33:$C$776,СВЦЭМ!$A$33:$A$776,$A13,СВЦЭМ!$B$33:$B$776,V$11)+'СЕТ СН'!$F$12+СВЦЭМ!$D$10+'СЕТ СН'!$F$5-'СЕТ СН'!$F$20</f>
        <v>3078.0380971599998</v>
      </c>
      <c r="W13" s="36">
        <f>SUMIFS(СВЦЭМ!$C$33:$C$776,СВЦЭМ!$A$33:$A$776,$A13,СВЦЭМ!$B$33:$B$776,W$11)+'СЕТ СН'!$F$12+СВЦЭМ!$D$10+'СЕТ СН'!$F$5-'СЕТ СН'!$F$20</f>
        <v>3077.6102030699999</v>
      </c>
      <c r="X13" s="36">
        <f>SUMIFS(СВЦЭМ!$C$33:$C$776,СВЦЭМ!$A$33:$A$776,$A13,СВЦЭМ!$B$33:$B$776,X$11)+'СЕТ СН'!$F$12+СВЦЭМ!$D$10+'СЕТ СН'!$F$5-'СЕТ СН'!$F$20</f>
        <v>3098.7475943700001</v>
      </c>
      <c r="Y13" s="36">
        <f>SUMIFS(СВЦЭМ!$C$33:$C$776,СВЦЭМ!$A$33:$A$776,$A13,СВЦЭМ!$B$33:$B$776,Y$11)+'СЕТ СН'!$F$12+СВЦЭМ!$D$10+'СЕТ СН'!$F$5-'СЕТ СН'!$F$20</f>
        <v>3127.9853876699999</v>
      </c>
    </row>
    <row r="14" spans="1:27" ht="15.75" x14ac:dyDescent="0.2">
      <c r="A14" s="35">
        <f t="shared" ref="A14:A42" si="0">A13+1</f>
        <v>44107</v>
      </c>
      <c r="B14" s="36">
        <f>SUMIFS(СВЦЭМ!$C$33:$C$776,СВЦЭМ!$A$33:$A$776,$A14,СВЦЭМ!$B$33:$B$776,B$11)+'СЕТ СН'!$F$12+СВЦЭМ!$D$10+'СЕТ СН'!$F$5-'СЕТ СН'!$F$20</f>
        <v>3192.0262727300001</v>
      </c>
      <c r="C14" s="36">
        <f>SUMIFS(СВЦЭМ!$C$33:$C$776,СВЦЭМ!$A$33:$A$776,$A14,СВЦЭМ!$B$33:$B$776,C$11)+'СЕТ СН'!$F$12+СВЦЭМ!$D$10+'СЕТ СН'!$F$5-'СЕТ СН'!$F$20</f>
        <v>3271.9638384499999</v>
      </c>
      <c r="D14" s="36">
        <f>SUMIFS(СВЦЭМ!$C$33:$C$776,СВЦЭМ!$A$33:$A$776,$A14,СВЦЭМ!$B$33:$B$776,D$11)+'СЕТ СН'!$F$12+СВЦЭМ!$D$10+'СЕТ СН'!$F$5-'СЕТ СН'!$F$20</f>
        <v>3341.84243857</v>
      </c>
      <c r="E14" s="36">
        <f>SUMIFS(СВЦЭМ!$C$33:$C$776,СВЦЭМ!$A$33:$A$776,$A14,СВЦЭМ!$B$33:$B$776,E$11)+'СЕТ СН'!$F$12+СВЦЭМ!$D$10+'СЕТ СН'!$F$5-'СЕТ СН'!$F$20</f>
        <v>3353.7018995899998</v>
      </c>
      <c r="F14" s="36">
        <f>SUMIFS(СВЦЭМ!$C$33:$C$776,СВЦЭМ!$A$33:$A$776,$A14,СВЦЭМ!$B$33:$B$776,F$11)+'СЕТ СН'!$F$12+СВЦЭМ!$D$10+'СЕТ СН'!$F$5-'СЕТ СН'!$F$20</f>
        <v>3357.3374423099999</v>
      </c>
      <c r="G14" s="36">
        <f>SUMIFS(СВЦЭМ!$C$33:$C$776,СВЦЭМ!$A$33:$A$776,$A14,СВЦЭМ!$B$33:$B$776,G$11)+'СЕТ СН'!$F$12+СВЦЭМ!$D$10+'СЕТ СН'!$F$5-'СЕТ СН'!$F$20</f>
        <v>3345.1765461</v>
      </c>
      <c r="H14" s="36">
        <f>SUMIFS(СВЦЭМ!$C$33:$C$776,СВЦЭМ!$A$33:$A$776,$A14,СВЦЭМ!$B$33:$B$776,H$11)+'СЕТ СН'!$F$12+СВЦЭМ!$D$10+'СЕТ СН'!$F$5-'СЕТ СН'!$F$20</f>
        <v>3321.4272902100001</v>
      </c>
      <c r="I14" s="36">
        <f>SUMIFS(СВЦЭМ!$C$33:$C$776,СВЦЭМ!$A$33:$A$776,$A14,СВЦЭМ!$B$33:$B$776,I$11)+'СЕТ СН'!$F$12+СВЦЭМ!$D$10+'СЕТ СН'!$F$5-'СЕТ СН'!$F$20</f>
        <v>3285.3239795099998</v>
      </c>
      <c r="J14" s="36">
        <f>SUMIFS(СВЦЭМ!$C$33:$C$776,СВЦЭМ!$A$33:$A$776,$A14,СВЦЭМ!$B$33:$B$776,J$11)+'СЕТ СН'!$F$12+СВЦЭМ!$D$10+'СЕТ СН'!$F$5-'СЕТ СН'!$F$20</f>
        <v>3198.5900274099999</v>
      </c>
      <c r="K14" s="36">
        <f>SUMIFS(СВЦЭМ!$C$33:$C$776,СВЦЭМ!$A$33:$A$776,$A14,СВЦЭМ!$B$33:$B$776,K$11)+'СЕТ СН'!$F$12+СВЦЭМ!$D$10+'СЕТ СН'!$F$5-'СЕТ СН'!$F$20</f>
        <v>3142.07682135</v>
      </c>
      <c r="L14" s="36">
        <f>SUMIFS(СВЦЭМ!$C$33:$C$776,СВЦЭМ!$A$33:$A$776,$A14,СВЦЭМ!$B$33:$B$776,L$11)+'СЕТ СН'!$F$12+СВЦЭМ!$D$10+'СЕТ СН'!$F$5-'СЕТ СН'!$F$20</f>
        <v>3136.2617903800001</v>
      </c>
      <c r="M14" s="36">
        <f>SUMIFS(СВЦЭМ!$C$33:$C$776,СВЦЭМ!$A$33:$A$776,$A14,СВЦЭМ!$B$33:$B$776,M$11)+'СЕТ СН'!$F$12+СВЦЭМ!$D$10+'СЕТ СН'!$F$5-'СЕТ СН'!$F$20</f>
        <v>3139.2965592800001</v>
      </c>
      <c r="N14" s="36">
        <f>SUMIFS(СВЦЭМ!$C$33:$C$776,СВЦЭМ!$A$33:$A$776,$A14,СВЦЭМ!$B$33:$B$776,N$11)+'СЕТ СН'!$F$12+СВЦЭМ!$D$10+'СЕТ СН'!$F$5-'СЕТ СН'!$F$20</f>
        <v>3150.2056214099998</v>
      </c>
      <c r="O14" s="36">
        <f>SUMIFS(СВЦЭМ!$C$33:$C$776,СВЦЭМ!$A$33:$A$776,$A14,СВЦЭМ!$B$33:$B$776,O$11)+'СЕТ СН'!$F$12+СВЦЭМ!$D$10+'СЕТ СН'!$F$5-'СЕТ СН'!$F$20</f>
        <v>3184.0170884099998</v>
      </c>
      <c r="P14" s="36">
        <f>SUMIFS(СВЦЭМ!$C$33:$C$776,СВЦЭМ!$A$33:$A$776,$A14,СВЦЭМ!$B$33:$B$776,P$11)+'СЕТ СН'!$F$12+СВЦЭМ!$D$10+'СЕТ СН'!$F$5-'СЕТ СН'!$F$20</f>
        <v>3221.7454303</v>
      </c>
      <c r="Q14" s="36">
        <f>SUMIFS(СВЦЭМ!$C$33:$C$776,СВЦЭМ!$A$33:$A$776,$A14,СВЦЭМ!$B$33:$B$776,Q$11)+'СЕТ СН'!$F$12+СВЦЭМ!$D$10+'СЕТ СН'!$F$5-'СЕТ СН'!$F$20</f>
        <v>3194.3576577899998</v>
      </c>
      <c r="R14" s="36">
        <f>SUMIFS(СВЦЭМ!$C$33:$C$776,СВЦЭМ!$A$33:$A$776,$A14,СВЦЭМ!$B$33:$B$776,R$11)+'СЕТ СН'!$F$12+СВЦЭМ!$D$10+'СЕТ СН'!$F$5-'СЕТ СН'!$F$20</f>
        <v>3154.3567890599998</v>
      </c>
      <c r="S14" s="36">
        <f>SUMIFS(СВЦЭМ!$C$33:$C$776,СВЦЭМ!$A$33:$A$776,$A14,СВЦЭМ!$B$33:$B$776,S$11)+'СЕТ СН'!$F$12+СВЦЭМ!$D$10+'СЕТ СН'!$F$5-'СЕТ СН'!$F$20</f>
        <v>3102.6328669</v>
      </c>
      <c r="T14" s="36">
        <f>SUMIFS(СВЦЭМ!$C$33:$C$776,СВЦЭМ!$A$33:$A$776,$A14,СВЦЭМ!$B$33:$B$776,T$11)+'СЕТ СН'!$F$12+СВЦЭМ!$D$10+'СЕТ СН'!$F$5-'СЕТ СН'!$F$20</f>
        <v>3085.8697267899997</v>
      </c>
      <c r="U14" s="36">
        <f>SUMIFS(СВЦЭМ!$C$33:$C$776,СВЦЭМ!$A$33:$A$776,$A14,СВЦЭМ!$B$33:$B$776,U$11)+'СЕТ СН'!$F$12+СВЦЭМ!$D$10+'СЕТ СН'!$F$5-'СЕТ СН'!$F$20</f>
        <v>3076.1905551999998</v>
      </c>
      <c r="V14" s="36">
        <f>SUMIFS(СВЦЭМ!$C$33:$C$776,СВЦЭМ!$A$33:$A$776,$A14,СВЦЭМ!$B$33:$B$776,V$11)+'СЕТ СН'!$F$12+СВЦЭМ!$D$10+'СЕТ СН'!$F$5-'СЕТ СН'!$F$20</f>
        <v>3070.2191550400003</v>
      </c>
      <c r="W14" s="36">
        <f>SUMIFS(СВЦЭМ!$C$33:$C$776,СВЦЭМ!$A$33:$A$776,$A14,СВЦЭМ!$B$33:$B$776,W$11)+'СЕТ СН'!$F$12+СВЦЭМ!$D$10+'СЕТ СН'!$F$5-'СЕТ СН'!$F$20</f>
        <v>3078.4296504200001</v>
      </c>
      <c r="X14" s="36">
        <f>SUMIFS(СВЦЭМ!$C$33:$C$776,СВЦЭМ!$A$33:$A$776,$A14,СВЦЭМ!$B$33:$B$776,X$11)+'СЕТ СН'!$F$12+СВЦЭМ!$D$10+'СЕТ СН'!$F$5-'СЕТ СН'!$F$20</f>
        <v>3091.99928645</v>
      </c>
      <c r="Y14" s="36">
        <f>SUMIFS(СВЦЭМ!$C$33:$C$776,СВЦЭМ!$A$33:$A$776,$A14,СВЦЭМ!$B$33:$B$776,Y$11)+'СЕТ СН'!$F$12+СВЦЭМ!$D$10+'СЕТ СН'!$F$5-'СЕТ СН'!$F$20</f>
        <v>3128.3471647199999</v>
      </c>
    </row>
    <row r="15" spans="1:27" ht="15.75" x14ac:dyDescent="0.2">
      <c r="A15" s="35">
        <f t="shared" si="0"/>
        <v>44108</v>
      </c>
      <c r="B15" s="36">
        <f>SUMIFS(СВЦЭМ!$C$33:$C$776,СВЦЭМ!$A$33:$A$776,$A15,СВЦЭМ!$B$33:$B$776,B$11)+'СЕТ СН'!$F$12+СВЦЭМ!$D$10+'СЕТ СН'!$F$5-'СЕТ СН'!$F$20</f>
        <v>3223.9817033199997</v>
      </c>
      <c r="C15" s="36">
        <f>SUMIFS(СВЦЭМ!$C$33:$C$776,СВЦЭМ!$A$33:$A$776,$A15,СВЦЭМ!$B$33:$B$776,C$11)+'СЕТ СН'!$F$12+СВЦЭМ!$D$10+'СЕТ СН'!$F$5-'СЕТ СН'!$F$20</f>
        <v>3301.7397235899998</v>
      </c>
      <c r="D15" s="36">
        <f>SUMIFS(СВЦЭМ!$C$33:$C$776,СВЦЭМ!$A$33:$A$776,$A15,СВЦЭМ!$B$33:$B$776,D$11)+'СЕТ СН'!$F$12+СВЦЭМ!$D$10+'СЕТ СН'!$F$5-'СЕТ СН'!$F$20</f>
        <v>3376.9940689499999</v>
      </c>
      <c r="E15" s="36">
        <f>SUMIFS(СВЦЭМ!$C$33:$C$776,СВЦЭМ!$A$33:$A$776,$A15,СВЦЭМ!$B$33:$B$776,E$11)+'СЕТ СН'!$F$12+СВЦЭМ!$D$10+'СЕТ СН'!$F$5-'СЕТ СН'!$F$20</f>
        <v>3406.2398629899999</v>
      </c>
      <c r="F15" s="36">
        <f>SUMIFS(СВЦЭМ!$C$33:$C$776,СВЦЭМ!$A$33:$A$776,$A15,СВЦЭМ!$B$33:$B$776,F$11)+'СЕТ СН'!$F$12+СВЦЭМ!$D$10+'СЕТ СН'!$F$5-'СЕТ СН'!$F$20</f>
        <v>3410.57349952</v>
      </c>
      <c r="G15" s="36">
        <f>SUMIFS(СВЦЭМ!$C$33:$C$776,СВЦЭМ!$A$33:$A$776,$A15,СВЦЭМ!$B$33:$B$776,G$11)+'СЕТ СН'!$F$12+СВЦЭМ!$D$10+'СЕТ СН'!$F$5-'СЕТ СН'!$F$20</f>
        <v>3400.3722401599998</v>
      </c>
      <c r="H15" s="36">
        <f>SUMIFS(СВЦЭМ!$C$33:$C$776,СВЦЭМ!$A$33:$A$776,$A15,СВЦЭМ!$B$33:$B$776,H$11)+'СЕТ СН'!$F$12+СВЦЭМ!$D$10+'СЕТ СН'!$F$5-'СЕТ СН'!$F$20</f>
        <v>3385.6384828099999</v>
      </c>
      <c r="I15" s="36">
        <f>SUMIFS(СВЦЭМ!$C$33:$C$776,СВЦЭМ!$A$33:$A$776,$A15,СВЦЭМ!$B$33:$B$776,I$11)+'СЕТ СН'!$F$12+СВЦЭМ!$D$10+'СЕТ СН'!$F$5-'СЕТ СН'!$F$20</f>
        <v>3352.6878245799999</v>
      </c>
      <c r="J15" s="36">
        <f>SUMIFS(СВЦЭМ!$C$33:$C$776,СВЦЭМ!$A$33:$A$776,$A15,СВЦЭМ!$B$33:$B$776,J$11)+'СЕТ СН'!$F$12+СВЦЭМ!$D$10+'СЕТ СН'!$F$5-'СЕТ СН'!$F$20</f>
        <v>3257.520994</v>
      </c>
      <c r="K15" s="36">
        <f>SUMIFS(СВЦЭМ!$C$33:$C$776,СВЦЭМ!$A$33:$A$776,$A15,СВЦЭМ!$B$33:$B$776,K$11)+'СЕТ СН'!$F$12+СВЦЭМ!$D$10+'СЕТ СН'!$F$5-'СЕТ СН'!$F$20</f>
        <v>3186.3477202899999</v>
      </c>
      <c r="L15" s="36">
        <f>SUMIFS(СВЦЭМ!$C$33:$C$776,СВЦЭМ!$A$33:$A$776,$A15,СВЦЭМ!$B$33:$B$776,L$11)+'СЕТ СН'!$F$12+СВЦЭМ!$D$10+'СЕТ СН'!$F$5-'СЕТ СН'!$F$20</f>
        <v>3152.68292372</v>
      </c>
      <c r="M15" s="36">
        <f>SUMIFS(СВЦЭМ!$C$33:$C$776,СВЦЭМ!$A$33:$A$776,$A15,СВЦЭМ!$B$33:$B$776,M$11)+'СЕТ СН'!$F$12+СВЦЭМ!$D$10+'СЕТ СН'!$F$5-'СЕТ СН'!$F$20</f>
        <v>3155.75372376</v>
      </c>
      <c r="N15" s="36">
        <f>SUMIFS(СВЦЭМ!$C$33:$C$776,СВЦЭМ!$A$33:$A$776,$A15,СВЦЭМ!$B$33:$B$776,N$11)+'СЕТ СН'!$F$12+СВЦЭМ!$D$10+'СЕТ СН'!$F$5-'СЕТ СН'!$F$20</f>
        <v>3166.61965887</v>
      </c>
      <c r="O15" s="36">
        <f>SUMIFS(СВЦЭМ!$C$33:$C$776,СВЦЭМ!$A$33:$A$776,$A15,СВЦЭМ!$B$33:$B$776,O$11)+'СЕТ СН'!$F$12+СВЦЭМ!$D$10+'СЕТ СН'!$F$5-'СЕТ СН'!$F$20</f>
        <v>3226.2736463000001</v>
      </c>
      <c r="P15" s="36">
        <f>SUMIFS(СВЦЭМ!$C$33:$C$776,СВЦЭМ!$A$33:$A$776,$A15,СВЦЭМ!$B$33:$B$776,P$11)+'СЕТ СН'!$F$12+СВЦЭМ!$D$10+'СЕТ СН'!$F$5-'СЕТ СН'!$F$20</f>
        <v>3259.9980305700001</v>
      </c>
      <c r="Q15" s="36">
        <f>SUMIFS(СВЦЭМ!$C$33:$C$776,СВЦЭМ!$A$33:$A$776,$A15,СВЦЭМ!$B$33:$B$776,Q$11)+'СЕТ СН'!$F$12+СВЦЭМ!$D$10+'СЕТ СН'!$F$5-'СЕТ СН'!$F$20</f>
        <v>3220.02353748</v>
      </c>
      <c r="R15" s="36">
        <f>SUMIFS(СВЦЭМ!$C$33:$C$776,СВЦЭМ!$A$33:$A$776,$A15,СВЦЭМ!$B$33:$B$776,R$11)+'СЕТ СН'!$F$12+СВЦЭМ!$D$10+'СЕТ СН'!$F$5-'СЕТ СН'!$F$20</f>
        <v>3174.3978268299998</v>
      </c>
      <c r="S15" s="36">
        <f>SUMIFS(СВЦЭМ!$C$33:$C$776,СВЦЭМ!$A$33:$A$776,$A15,СВЦЭМ!$B$33:$B$776,S$11)+'СЕТ СН'!$F$12+СВЦЭМ!$D$10+'СЕТ СН'!$F$5-'СЕТ СН'!$F$20</f>
        <v>3133.36195976</v>
      </c>
      <c r="T15" s="36">
        <f>SUMIFS(СВЦЭМ!$C$33:$C$776,СВЦЭМ!$A$33:$A$776,$A15,СВЦЭМ!$B$33:$B$776,T$11)+'СЕТ СН'!$F$12+СВЦЭМ!$D$10+'СЕТ СН'!$F$5-'СЕТ СН'!$F$20</f>
        <v>3104.7894535199998</v>
      </c>
      <c r="U15" s="36">
        <f>SUMIFS(СВЦЭМ!$C$33:$C$776,СВЦЭМ!$A$33:$A$776,$A15,СВЦЭМ!$B$33:$B$776,U$11)+'СЕТ СН'!$F$12+СВЦЭМ!$D$10+'СЕТ СН'!$F$5-'СЕТ СН'!$F$20</f>
        <v>3095.7130318700001</v>
      </c>
      <c r="V15" s="36">
        <f>SUMIFS(СВЦЭМ!$C$33:$C$776,СВЦЭМ!$A$33:$A$776,$A15,СВЦЭМ!$B$33:$B$776,V$11)+'СЕТ СН'!$F$12+СВЦЭМ!$D$10+'СЕТ СН'!$F$5-'СЕТ СН'!$F$20</f>
        <v>3112.9377113800001</v>
      </c>
      <c r="W15" s="36">
        <f>SUMIFS(СВЦЭМ!$C$33:$C$776,СВЦЭМ!$A$33:$A$776,$A15,СВЦЭМ!$B$33:$B$776,W$11)+'СЕТ СН'!$F$12+СВЦЭМ!$D$10+'СЕТ СН'!$F$5-'СЕТ СН'!$F$20</f>
        <v>3116.7263186099999</v>
      </c>
      <c r="X15" s="36">
        <f>SUMIFS(СВЦЭМ!$C$33:$C$776,СВЦЭМ!$A$33:$A$776,$A15,СВЦЭМ!$B$33:$B$776,X$11)+'СЕТ СН'!$F$12+СВЦЭМ!$D$10+'СЕТ СН'!$F$5-'СЕТ СН'!$F$20</f>
        <v>3135.8717152999998</v>
      </c>
      <c r="Y15" s="36">
        <f>SUMIFS(СВЦЭМ!$C$33:$C$776,СВЦЭМ!$A$33:$A$776,$A15,СВЦЭМ!$B$33:$B$776,Y$11)+'СЕТ СН'!$F$12+СВЦЭМ!$D$10+'СЕТ СН'!$F$5-'СЕТ СН'!$F$20</f>
        <v>3180.8412565200001</v>
      </c>
    </row>
    <row r="16" spans="1:27" ht="15.75" x14ac:dyDescent="0.2">
      <c r="A16" s="35">
        <f t="shared" si="0"/>
        <v>44109</v>
      </c>
      <c r="B16" s="36">
        <f>SUMIFS(СВЦЭМ!$C$33:$C$776,СВЦЭМ!$A$33:$A$776,$A16,СВЦЭМ!$B$33:$B$776,B$11)+'СЕТ СН'!$F$12+СВЦЭМ!$D$10+'СЕТ СН'!$F$5-'СЕТ СН'!$F$20</f>
        <v>3238.6122973299998</v>
      </c>
      <c r="C16" s="36">
        <f>SUMIFS(СВЦЭМ!$C$33:$C$776,СВЦЭМ!$A$33:$A$776,$A16,СВЦЭМ!$B$33:$B$776,C$11)+'СЕТ СН'!$F$12+СВЦЭМ!$D$10+'СЕТ СН'!$F$5-'СЕТ СН'!$F$20</f>
        <v>3325.2967973099999</v>
      </c>
      <c r="D16" s="36">
        <f>SUMIFS(СВЦЭМ!$C$33:$C$776,СВЦЭМ!$A$33:$A$776,$A16,СВЦЭМ!$B$33:$B$776,D$11)+'СЕТ СН'!$F$12+СВЦЭМ!$D$10+'СЕТ СН'!$F$5-'СЕТ СН'!$F$20</f>
        <v>3403.5945984999998</v>
      </c>
      <c r="E16" s="36">
        <f>SUMIFS(СВЦЭМ!$C$33:$C$776,СВЦЭМ!$A$33:$A$776,$A16,СВЦЭМ!$B$33:$B$776,E$11)+'СЕТ СН'!$F$12+СВЦЭМ!$D$10+'СЕТ СН'!$F$5-'СЕТ СН'!$F$20</f>
        <v>3424.8312599199999</v>
      </c>
      <c r="F16" s="36">
        <f>SUMIFS(СВЦЭМ!$C$33:$C$776,СВЦЭМ!$A$33:$A$776,$A16,СВЦЭМ!$B$33:$B$776,F$11)+'СЕТ СН'!$F$12+СВЦЭМ!$D$10+'СЕТ СН'!$F$5-'СЕТ СН'!$F$20</f>
        <v>3424.2186824599999</v>
      </c>
      <c r="G16" s="36">
        <f>SUMIFS(СВЦЭМ!$C$33:$C$776,СВЦЭМ!$A$33:$A$776,$A16,СВЦЭМ!$B$33:$B$776,G$11)+'СЕТ СН'!$F$12+СВЦЭМ!$D$10+'СЕТ СН'!$F$5-'СЕТ СН'!$F$20</f>
        <v>3403.85340275</v>
      </c>
      <c r="H16" s="36">
        <f>SUMIFS(СВЦЭМ!$C$33:$C$776,СВЦЭМ!$A$33:$A$776,$A16,СВЦЭМ!$B$33:$B$776,H$11)+'СЕТ СН'!$F$12+СВЦЭМ!$D$10+'СЕТ СН'!$F$5-'СЕТ СН'!$F$20</f>
        <v>3341.2245260700001</v>
      </c>
      <c r="I16" s="36">
        <f>SUMIFS(СВЦЭМ!$C$33:$C$776,СВЦЭМ!$A$33:$A$776,$A16,СВЦЭМ!$B$33:$B$776,I$11)+'СЕТ СН'!$F$12+СВЦЭМ!$D$10+'СЕТ СН'!$F$5-'СЕТ СН'!$F$20</f>
        <v>3283.9399334700001</v>
      </c>
      <c r="J16" s="36">
        <f>SUMIFS(СВЦЭМ!$C$33:$C$776,СВЦЭМ!$A$33:$A$776,$A16,СВЦЭМ!$B$33:$B$776,J$11)+'СЕТ СН'!$F$12+СВЦЭМ!$D$10+'СЕТ СН'!$F$5-'СЕТ СН'!$F$20</f>
        <v>3218.1192600200002</v>
      </c>
      <c r="K16" s="36">
        <f>SUMIFS(СВЦЭМ!$C$33:$C$776,СВЦЭМ!$A$33:$A$776,$A16,СВЦЭМ!$B$33:$B$776,K$11)+'СЕТ СН'!$F$12+СВЦЭМ!$D$10+'СЕТ СН'!$F$5-'СЕТ СН'!$F$20</f>
        <v>3184.9753506100001</v>
      </c>
      <c r="L16" s="36">
        <f>SUMIFS(СВЦЭМ!$C$33:$C$776,СВЦЭМ!$A$33:$A$776,$A16,СВЦЭМ!$B$33:$B$776,L$11)+'СЕТ СН'!$F$12+СВЦЭМ!$D$10+'СЕТ СН'!$F$5-'СЕТ СН'!$F$20</f>
        <v>3179.8744866400002</v>
      </c>
      <c r="M16" s="36">
        <f>SUMIFS(СВЦЭМ!$C$33:$C$776,СВЦЭМ!$A$33:$A$776,$A16,СВЦЭМ!$B$33:$B$776,M$11)+'СЕТ СН'!$F$12+СВЦЭМ!$D$10+'СЕТ СН'!$F$5-'СЕТ СН'!$F$20</f>
        <v>3203.0497592399997</v>
      </c>
      <c r="N16" s="36">
        <f>SUMIFS(СВЦЭМ!$C$33:$C$776,СВЦЭМ!$A$33:$A$776,$A16,СВЦЭМ!$B$33:$B$776,N$11)+'СЕТ СН'!$F$12+СВЦЭМ!$D$10+'СЕТ СН'!$F$5-'СЕТ СН'!$F$20</f>
        <v>3212.1951683699999</v>
      </c>
      <c r="O16" s="36">
        <f>SUMIFS(СВЦЭМ!$C$33:$C$776,СВЦЭМ!$A$33:$A$776,$A16,СВЦЭМ!$B$33:$B$776,O$11)+'СЕТ СН'!$F$12+СВЦЭМ!$D$10+'СЕТ СН'!$F$5-'СЕТ СН'!$F$20</f>
        <v>3240.1940044799999</v>
      </c>
      <c r="P16" s="36">
        <f>SUMIFS(СВЦЭМ!$C$33:$C$776,СВЦЭМ!$A$33:$A$776,$A16,СВЦЭМ!$B$33:$B$776,P$11)+'СЕТ СН'!$F$12+СВЦЭМ!$D$10+'СЕТ СН'!$F$5-'СЕТ СН'!$F$20</f>
        <v>3272.04990404</v>
      </c>
      <c r="Q16" s="36">
        <f>SUMIFS(СВЦЭМ!$C$33:$C$776,СВЦЭМ!$A$33:$A$776,$A16,СВЦЭМ!$B$33:$B$776,Q$11)+'СЕТ СН'!$F$12+СВЦЭМ!$D$10+'СЕТ СН'!$F$5-'СЕТ СН'!$F$20</f>
        <v>3234.7430309900001</v>
      </c>
      <c r="R16" s="36">
        <f>SUMIFS(СВЦЭМ!$C$33:$C$776,СВЦЭМ!$A$33:$A$776,$A16,СВЦЭМ!$B$33:$B$776,R$11)+'СЕТ СН'!$F$12+СВЦЭМ!$D$10+'СЕТ СН'!$F$5-'СЕТ СН'!$F$20</f>
        <v>3198.3411213099998</v>
      </c>
      <c r="S16" s="36">
        <f>SUMIFS(СВЦЭМ!$C$33:$C$776,СВЦЭМ!$A$33:$A$776,$A16,СВЦЭМ!$B$33:$B$776,S$11)+'СЕТ СН'!$F$12+СВЦЭМ!$D$10+'СЕТ СН'!$F$5-'СЕТ СН'!$F$20</f>
        <v>3185.4463026600001</v>
      </c>
      <c r="T16" s="36">
        <f>SUMIFS(СВЦЭМ!$C$33:$C$776,СВЦЭМ!$A$33:$A$776,$A16,СВЦЭМ!$B$33:$B$776,T$11)+'СЕТ СН'!$F$12+СВЦЭМ!$D$10+'СЕТ СН'!$F$5-'СЕТ СН'!$F$20</f>
        <v>3201.9483992400001</v>
      </c>
      <c r="U16" s="36">
        <f>SUMIFS(СВЦЭМ!$C$33:$C$776,СВЦЭМ!$A$33:$A$776,$A16,СВЦЭМ!$B$33:$B$776,U$11)+'СЕТ СН'!$F$12+СВЦЭМ!$D$10+'СЕТ СН'!$F$5-'СЕТ СН'!$F$20</f>
        <v>3182.3486627000002</v>
      </c>
      <c r="V16" s="36">
        <f>SUMIFS(СВЦЭМ!$C$33:$C$776,СВЦЭМ!$A$33:$A$776,$A16,СВЦЭМ!$B$33:$B$776,V$11)+'СЕТ СН'!$F$12+СВЦЭМ!$D$10+'СЕТ СН'!$F$5-'СЕТ СН'!$F$20</f>
        <v>3182.9658779699998</v>
      </c>
      <c r="W16" s="36">
        <f>SUMIFS(СВЦЭМ!$C$33:$C$776,СВЦЭМ!$A$33:$A$776,$A16,СВЦЭМ!$B$33:$B$776,W$11)+'СЕТ СН'!$F$12+СВЦЭМ!$D$10+'СЕТ СН'!$F$5-'СЕТ СН'!$F$20</f>
        <v>3217.0624137899999</v>
      </c>
      <c r="X16" s="36">
        <f>SUMIFS(СВЦЭМ!$C$33:$C$776,СВЦЭМ!$A$33:$A$776,$A16,СВЦЭМ!$B$33:$B$776,X$11)+'СЕТ СН'!$F$12+СВЦЭМ!$D$10+'СЕТ СН'!$F$5-'СЕТ СН'!$F$20</f>
        <v>3213.8179748499997</v>
      </c>
      <c r="Y16" s="36">
        <f>SUMIFS(СВЦЭМ!$C$33:$C$776,СВЦЭМ!$A$33:$A$776,$A16,СВЦЭМ!$B$33:$B$776,Y$11)+'СЕТ СН'!$F$12+СВЦЭМ!$D$10+'СЕТ СН'!$F$5-'СЕТ СН'!$F$20</f>
        <v>3248.8638876800001</v>
      </c>
    </row>
    <row r="17" spans="1:25" ht="15.75" x14ac:dyDescent="0.2">
      <c r="A17" s="35">
        <f t="shared" si="0"/>
        <v>44110</v>
      </c>
      <c r="B17" s="36">
        <f>SUMIFS(СВЦЭМ!$C$33:$C$776,СВЦЭМ!$A$33:$A$776,$A17,СВЦЭМ!$B$33:$B$776,B$11)+'СЕТ СН'!$F$12+СВЦЭМ!$D$10+'СЕТ СН'!$F$5-'СЕТ СН'!$F$20</f>
        <v>3318.7269456200002</v>
      </c>
      <c r="C17" s="36">
        <f>SUMIFS(СВЦЭМ!$C$33:$C$776,СВЦЭМ!$A$33:$A$776,$A17,СВЦЭМ!$B$33:$B$776,C$11)+'СЕТ СН'!$F$12+СВЦЭМ!$D$10+'СЕТ СН'!$F$5-'СЕТ СН'!$F$20</f>
        <v>3400.9038554200001</v>
      </c>
      <c r="D17" s="36">
        <f>SUMIFS(СВЦЭМ!$C$33:$C$776,СВЦЭМ!$A$33:$A$776,$A17,СВЦЭМ!$B$33:$B$776,D$11)+'СЕТ СН'!$F$12+СВЦЭМ!$D$10+'СЕТ СН'!$F$5-'СЕТ СН'!$F$20</f>
        <v>3464.00668468</v>
      </c>
      <c r="E17" s="36">
        <f>SUMIFS(СВЦЭМ!$C$33:$C$776,СВЦЭМ!$A$33:$A$776,$A17,СВЦЭМ!$B$33:$B$776,E$11)+'СЕТ СН'!$F$12+СВЦЭМ!$D$10+'СЕТ СН'!$F$5-'СЕТ СН'!$F$20</f>
        <v>3485.2684280399999</v>
      </c>
      <c r="F17" s="36">
        <f>SUMIFS(СВЦЭМ!$C$33:$C$776,СВЦЭМ!$A$33:$A$776,$A17,СВЦЭМ!$B$33:$B$776,F$11)+'СЕТ СН'!$F$12+СВЦЭМ!$D$10+'СЕТ СН'!$F$5-'СЕТ СН'!$F$20</f>
        <v>3489.6850634699999</v>
      </c>
      <c r="G17" s="36">
        <f>SUMIFS(СВЦЭМ!$C$33:$C$776,СВЦЭМ!$A$33:$A$776,$A17,СВЦЭМ!$B$33:$B$776,G$11)+'СЕТ СН'!$F$12+СВЦЭМ!$D$10+'СЕТ СН'!$F$5-'СЕТ СН'!$F$20</f>
        <v>3476.5597082300001</v>
      </c>
      <c r="H17" s="36">
        <f>SUMIFS(СВЦЭМ!$C$33:$C$776,СВЦЭМ!$A$33:$A$776,$A17,СВЦЭМ!$B$33:$B$776,H$11)+'СЕТ СН'!$F$12+СВЦЭМ!$D$10+'СЕТ СН'!$F$5-'СЕТ СН'!$F$20</f>
        <v>3415.0569407900002</v>
      </c>
      <c r="I17" s="36">
        <f>SUMIFS(СВЦЭМ!$C$33:$C$776,СВЦЭМ!$A$33:$A$776,$A17,СВЦЭМ!$B$33:$B$776,I$11)+'СЕТ СН'!$F$12+СВЦЭМ!$D$10+'СЕТ СН'!$F$5-'СЕТ СН'!$F$20</f>
        <v>3363.0740301199999</v>
      </c>
      <c r="J17" s="36">
        <f>SUMIFS(СВЦЭМ!$C$33:$C$776,СВЦЭМ!$A$33:$A$776,$A17,СВЦЭМ!$B$33:$B$776,J$11)+'СЕТ СН'!$F$12+СВЦЭМ!$D$10+'СЕТ СН'!$F$5-'СЕТ СН'!$F$20</f>
        <v>3296.2287887299999</v>
      </c>
      <c r="K17" s="36">
        <f>SUMIFS(СВЦЭМ!$C$33:$C$776,СВЦЭМ!$A$33:$A$776,$A17,СВЦЭМ!$B$33:$B$776,K$11)+'СЕТ СН'!$F$12+СВЦЭМ!$D$10+'СЕТ СН'!$F$5-'СЕТ СН'!$F$20</f>
        <v>3256.6682311499999</v>
      </c>
      <c r="L17" s="36">
        <f>SUMIFS(СВЦЭМ!$C$33:$C$776,СВЦЭМ!$A$33:$A$776,$A17,СВЦЭМ!$B$33:$B$776,L$11)+'СЕТ СН'!$F$12+СВЦЭМ!$D$10+'СЕТ СН'!$F$5-'СЕТ СН'!$F$20</f>
        <v>3260.5523643400002</v>
      </c>
      <c r="M17" s="36">
        <f>SUMIFS(СВЦЭМ!$C$33:$C$776,СВЦЭМ!$A$33:$A$776,$A17,СВЦЭМ!$B$33:$B$776,M$11)+'СЕТ СН'!$F$12+СВЦЭМ!$D$10+'СЕТ СН'!$F$5-'СЕТ СН'!$F$20</f>
        <v>3261.74826841</v>
      </c>
      <c r="N17" s="36">
        <f>SUMIFS(СВЦЭМ!$C$33:$C$776,СВЦЭМ!$A$33:$A$776,$A17,СВЦЭМ!$B$33:$B$776,N$11)+'СЕТ СН'!$F$12+СВЦЭМ!$D$10+'СЕТ СН'!$F$5-'СЕТ СН'!$F$20</f>
        <v>3276.2532450999997</v>
      </c>
      <c r="O17" s="36">
        <f>SUMIFS(СВЦЭМ!$C$33:$C$776,СВЦЭМ!$A$33:$A$776,$A17,СВЦЭМ!$B$33:$B$776,O$11)+'СЕТ СН'!$F$12+СВЦЭМ!$D$10+'СЕТ СН'!$F$5-'СЕТ СН'!$F$20</f>
        <v>3315.5218880500001</v>
      </c>
      <c r="P17" s="36">
        <f>SUMIFS(СВЦЭМ!$C$33:$C$776,СВЦЭМ!$A$33:$A$776,$A17,СВЦЭМ!$B$33:$B$776,P$11)+'СЕТ СН'!$F$12+СВЦЭМ!$D$10+'СЕТ СН'!$F$5-'СЕТ СН'!$F$20</f>
        <v>3350.3836742200001</v>
      </c>
      <c r="Q17" s="36">
        <f>SUMIFS(СВЦЭМ!$C$33:$C$776,СВЦЭМ!$A$33:$A$776,$A17,СВЦЭМ!$B$33:$B$776,Q$11)+'СЕТ СН'!$F$12+СВЦЭМ!$D$10+'СЕТ СН'!$F$5-'СЕТ СН'!$F$20</f>
        <v>3305.8734531499999</v>
      </c>
      <c r="R17" s="36">
        <f>SUMIFS(СВЦЭМ!$C$33:$C$776,СВЦЭМ!$A$33:$A$776,$A17,СВЦЭМ!$B$33:$B$776,R$11)+'СЕТ СН'!$F$12+СВЦЭМ!$D$10+'СЕТ СН'!$F$5-'СЕТ СН'!$F$20</f>
        <v>3253.13752101</v>
      </c>
      <c r="S17" s="36">
        <f>SUMIFS(СВЦЭМ!$C$33:$C$776,СВЦЭМ!$A$33:$A$776,$A17,СВЦЭМ!$B$33:$B$776,S$11)+'СЕТ СН'!$F$12+СВЦЭМ!$D$10+'СЕТ СН'!$F$5-'СЕТ СН'!$F$20</f>
        <v>3209.0637655400001</v>
      </c>
      <c r="T17" s="36">
        <f>SUMIFS(СВЦЭМ!$C$33:$C$776,СВЦЭМ!$A$33:$A$776,$A17,СВЦЭМ!$B$33:$B$776,T$11)+'СЕТ СН'!$F$12+СВЦЭМ!$D$10+'СЕТ СН'!$F$5-'СЕТ СН'!$F$20</f>
        <v>3188.27852037</v>
      </c>
      <c r="U17" s="36">
        <f>SUMIFS(СВЦЭМ!$C$33:$C$776,СВЦЭМ!$A$33:$A$776,$A17,СВЦЭМ!$B$33:$B$776,U$11)+'СЕТ СН'!$F$12+СВЦЭМ!$D$10+'СЕТ СН'!$F$5-'СЕТ СН'!$F$20</f>
        <v>3189.7409048999998</v>
      </c>
      <c r="V17" s="36">
        <f>SUMIFS(СВЦЭМ!$C$33:$C$776,СВЦЭМ!$A$33:$A$776,$A17,СВЦЭМ!$B$33:$B$776,V$11)+'СЕТ СН'!$F$12+СВЦЭМ!$D$10+'СЕТ СН'!$F$5-'СЕТ СН'!$F$20</f>
        <v>3177.2361682599999</v>
      </c>
      <c r="W17" s="36">
        <f>SUMIFS(СВЦЭМ!$C$33:$C$776,СВЦЭМ!$A$33:$A$776,$A17,СВЦЭМ!$B$33:$B$776,W$11)+'СЕТ СН'!$F$12+СВЦЭМ!$D$10+'СЕТ СН'!$F$5-'СЕТ СН'!$F$20</f>
        <v>3185.7543384999999</v>
      </c>
      <c r="X17" s="36">
        <f>SUMIFS(СВЦЭМ!$C$33:$C$776,СВЦЭМ!$A$33:$A$776,$A17,СВЦЭМ!$B$33:$B$776,X$11)+'СЕТ СН'!$F$12+СВЦЭМ!$D$10+'СЕТ СН'!$F$5-'СЕТ СН'!$F$20</f>
        <v>3207.53774135</v>
      </c>
      <c r="Y17" s="36">
        <f>SUMIFS(СВЦЭМ!$C$33:$C$776,СВЦЭМ!$A$33:$A$776,$A17,СВЦЭМ!$B$33:$B$776,Y$11)+'СЕТ СН'!$F$12+СВЦЭМ!$D$10+'СЕТ СН'!$F$5-'СЕТ СН'!$F$20</f>
        <v>3247.9488721299999</v>
      </c>
    </row>
    <row r="18" spans="1:25" ht="15.75" x14ac:dyDescent="0.2">
      <c r="A18" s="35">
        <f t="shared" si="0"/>
        <v>44111</v>
      </c>
      <c r="B18" s="36">
        <f>SUMIFS(СВЦЭМ!$C$33:$C$776,СВЦЭМ!$A$33:$A$776,$A18,СВЦЭМ!$B$33:$B$776,B$11)+'СЕТ СН'!$F$12+СВЦЭМ!$D$10+'СЕТ СН'!$F$5-'СЕТ СН'!$F$20</f>
        <v>3300.67270693</v>
      </c>
      <c r="C18" s="36">
        <f>SUMIFS(СВЦЭМ!$C$33:$C$776,СВЦЭМ!$A$33:$A$776,$A18,СВЦЭМ!$B$33:$B$776,C$11)+'СЕТ СН'!$F$12+СВЦЭМ!$D$10+'СЕТ СН'!$F$5-'СЕТ СН'!$F$20</f>
        <v>3386.08240389</v>
      </c>
      <c r="D18" s="36">
        <f>SUMIFS(СВЦЭМ!$C$33:$C$776,СВЦЭМ!$A$33:$A$776,$A18,СВЦЭМ!$B$33:$B$776,D$11)+'СЕТ СН'!$F$12+СВЦЭМ!$D$10+'СЕТ СН'!$F$5-'СЕТ СН'!$F$20</f>
        <v>3466.16506944</v>
      </c>
      <c r="E18" s="36">
        <f>SUMIFS(СВЦЭМ!$C$33:$C$776,СВЦЭМ!$A$33:$A$776,$A18,СВЦЭМ!$B$33:$B$776,E$11)+'СЕТ СН'!$F$12+СВЦЭМ!$D$10+'СЕТ СН'!$F$5-'СЕТ СН'!$F$20</f>
        <v>3489.5504349499997</v>
      </c>
      <c r="F18" s="36">
        <f>SUMIFS(СВЦЭМ!$C$33:$C$776,СВЦЭМ!$A$33:$A$776,$A18,СВЦЭМ!$B$33:$B$776,F$11)+'СЕТ СН'!$F$12+СВЦЭМ!$D$10+'СЕТ СН'!$F$5-'СЕТ СН'!$F$20</f>
        <v>3481.3517412900001</v>
      </c>
      <c r="G18" s="36">
        <f>SUMIFS(СВЦЭМ!$C$33:$C$776,СВЦЭМ!$A$33:$A$776,$A18,СВЦЭМ!$B$33:$B$776,G$11)+'СЕТ СН'!$F$12+СВЦЭМ!$D$10+'СЕТ СН'!$F$5-'СЕТ СН'!$F$20</f>
        <v>3460.3572033</v>
      </c>
      <c r="H18" s="36">
        <f>SUMIFS(СВЦЭМ!$C$33:$C$776,СВЦЭМ!$A$33:$A$776,$A18,СВЦЭМ!$B$33:$B$776,H$11)+'СЕТ СН'!$F$12+СВЦЭМ!$D$10+'СЕТ СН'!$F$5-'СЕТ СН'!$F$20</f>
        <v>3412.12774902</v>
      </c>
      <c r="I18" s="36">
        <f>SUMIFS(СВЦЭМ!$C$33:$C$776,СВЦЭМ!$A$33:$A$776,$A18,СВЦЭМ!$B$33:$B$776,I$11)+'СЕТ СН'!$F$12+СВЦЭМ!$D$10+'СЕТ СН'!$F$5-'СЕТ СН'!$F$20</f>
        <v>3362.8832026199998</v>
      </c>
      <c r="J18" s="36">
        <f>SUMIFS(СВЦЭМ!$C$33:$C$776,СВЦЭМ!$A$33:$A$776,$A18,СВЦЭМ!$B$33:$B$776,J$11)+'СЕТ СН'!$F$12+СВЦЭМ!$D$10+'СЕТ СН'!$F$5-'СЕТ СН'!$F$20</f>
        <v>3298.0338709299999</v>
      </c>
      <c r="K18" s="36">
        <f>SUMIFS(СВЦЭМ!$C$33:$C$776,СВЦЭМ!$A$33:$A$776,$A18,СВЦЭМ!$B$33:$B$776,K$11)+'СЕТ СН'!$F$12+СВЦЭМ!$D$10+'СЕТ СН'!$F$5-'СЕТ СН'!$F$20</f>
        <v>3266.11178341</v>
      </c>
      <c r="L18" s="36">
        <f>SUMIFS(СВЦЭМ!$C$33:$C$776,СВЦЭМ!$A$33:$A$776,$A18,СВЦЭМ!$B$33:$B$776,L$11)+'СЕТ СН'!$F$12+СВЦЭМ!$D$10+'СЕТ СН'!$F$5-'СЕТ СН'!$F$20</f>
        <v>3266.4681895399999</v>
      </c>
      <c r="M18" s="36">
        <f>SUMIFS(СВЦЭМ!$C$33:$C$776,СВЦЭМ!$A$33:$A$776,$A18,СВЦЭМ!$B$33:$B$776,M$11)+'СЕТ СН'!$F$12+СВЦЭМ!$D$10+'СЕТ СН'!$F$5-'СЕТ СН'!$F$20</f>
        <v>3275.8619693700002</v>
      </c>
      <c r="N18" s="36">
        <f>SUMIFS(СВЦЭМ!$C$33:$C$776,СВЦЭМ!$A$33:$A$776,$A18,СВЦЭМ!$B$33:$B$776,N$11)+'СЕТ СН'!$F$12+СВЦЭМ!$D$10+'СЕТ СН'!$F$5-'СЕТ СН'!$F$20</f>
        <v>3281.3394656400001</v>
      </c>
      <c r="O18" s="36">
        <f>SUMIFS(СВЦЭМ!$C$33:$C$776,СВЦЭМ!$A$33:$A$776,$A18,СВЦЭМ!$B$33:$B$776,O$11)+'СЕТ СН'!$F$12+СВЦЭМ!$D$10+'СЕТ СН'!$F$5-'СЕТ СН'!$F$20</f>
        <v>3311.4227907200002</v>
      </c>
      <c r="P18" s="36">
        <f>SUMIFS(СВЦЭМ!$C$33:$C$776,СВЦЭМ!$A$33:$A$776,$A18,СВЦЭМ!$B$33:$B$776,P$11)+'СЕТ СН'!$F$12+СВЦЭМ!$D$10+'СЕТ СН'!$F$5-'СЕТ СН'!$F$20</f>
        <v>3343.5100149700002</v>
      </c>
      <c r="Q18" s="36">
        <f>SUMIFS(СВЦЭМ!$C$33:$C$776,СВЦЭМ!$A$33:$A$776,$A18,СВЦЭМ!$B$33:$B$776,Q$11)+'СЕТ СН'!$F$12+СВЦЭМ!$D$10+'СЕТ СН'!$F$5-'СЕТ СН'!$F$20</f>
        <v>3303.36279298</v>
      </c>
      <c r="R18" s="36">
        <f>SUMIFS(СВЦЭМ!$C$33:$C$776,СВЦЭМ!$A$33:$A$776,$A18,СВЦЭМ!$B$33:$B$776,R$11)+'СЕТ СН'!$F$12+СВЦЭМ!$D$10+'СЕТ СН'!$F$5-'СЕТ СН'!$F$20</f>
        <v>3250.0990839000001</v>
      </c>
      <c r="S18" s="36">
        <f>SUMIFS(СВЦЭМ!$C$33:$C$776,СВЦЭМ!$A$33:$A$776,$A18,СВЦЭМ!$B$33:$B$776,S$11)+'СЕТ СН'!$F$12+СВЦЭМ!$D$10+'СЕТ СН'!$F$5-'СЕТ СН'!$F$20</f>
        <v>3200.2944917300001</v>
      </c>
      <c r="T18" s="36">
        <f>SUMIFS(СВЦЭМ!$C$33:$C$776,СВЦЭМ!$A$33:$A$776,$A18,СВЦЭМ!$B$33:$B$776,T$11)+'СЕТ СН'!$F$12+СВЦЭМ!$D$10+'СЕТ СН'!$F$5-'СЕТ СН'!$F$20</f>
        <v>3192.1558890400001</v>
      </c>
      <c r="U18" s="36">
        <f>SUMIFS(СВЦЭМ!$C$33:$C$776,СВЦЭМ!$A$33:$A$776,$A18,СВЦЭМ!$B$33:$B$776,U$11)+'СЕТ СН'!$F$12+СВЦЭМ!$D$10+'СЕТ СН'!$F$5-'СЕТ СН'!$F$20</f>
        <v>3199.2088170299999</v>
      </c>
      <c r="V18" s="36">
        <f>SUMIFS(СВЦЭМ!$C$33:$C$776,СВЦЭМ!$A$33:$A$776,$A18,СВЦЭМ!$B$33:$B$776,V$11)+'СЕТ СН'!$F$12+СВЦЭМ!$D$10+'СЕТ СН'!$F$5-'СЕТ СН'!$F$20</f>
        <v>3195.3785215899998</v>
      </c>
      <c r="W18" s="36">
        <f>SUMIFS(СВЦЭМ!$C$33:$C$776,СВЦЭМ!$A$33:$A$776,$A18,СВЦЭМ!$B$33:$B$776,W$11)+'СЕТ СН'!$F$12+СВЦЭМ!$D$10+'СЕТ СН'!$F$5-'СЕТ СН'!$F$20</f>
        <v>3192.6142939699998</v>
      </c>
      <c r="X18" s="36">
        <f>SUMIFS(СВЦЭМ!$C$33:$C$776,СВЦЭМ!$A$33:$A$776,$A18,СВЦЭМ!$B$33:$B$776,X$11)+'СЕТ СН'!$F$12+СВЦЭМ!$D$10+'СЕТ СН'!$F$5-'СЕТ СН'!$F$20</f>
        <v>3195.9221115099999</v>
      </c>
      <c r="Y18" s="36">
        <f>SUMIFS(СВЦЭМ!$C$33:$C$776,СВЦЭМ!$A$33:$A$776,$A18,СВЦЭМ!$B$33:$B$776,Y$11)+'СЕТ СН'!$F$12+СВЦЭМ!$D$10+'СЕТ СН'!$F$5-'СЕТ СН'!$F$20</f>
        <v>3236.3088440800002</v>
      </c>
    </row>
    <row r="19" spans="1:25" ht="15.75" x14ac:dyDescent="0.2">
      <c r="A19" s="35">
        <f t="shared" si="0"/>
        <v>44112</v>
      </c>
      <c r="B19" s="36">
        <f>SUMIFS(СВЦЭМ!$C$33:$C$776,СВЦЭМ!$A$33:$A$776,$A19,СВЦЭМ!$B$33:$B$776,B$11)+'СЕТ СН'!$F$12+СВЦЭМ!$D$10+'СЕТ СН'!$F$5-'СЕТ СН'!$F$20</f>
        <v>3283.3883555799998</v>
      </c>
      <c r="C19" s="36">
        <f>SUMIFS(СВЦЭМ!$C$33:$C$776,СВЦЭМ!$A$33:$A$776,$A19,СВЦЭМ!$B$33:$B$776,C$11)+'СЕТ СН'!$F$12+СВЦЭМ!$D$10+'СЕТ СН'!$F$5-'СЕТ СН'!$F$20</f>
        <v>3367.37473297</v>
      </c>
      <c r="D19" s="36">
        <f>SUMIFS(СВЦЭМ!$C$33:$C$776,СВЦЭМ!$A$33:$A$776,$A19,СВЦЭМ!$B$33:$B$776,D$11)+'СЕТ СН'!$F$12+СВЦЭМ!$D$10+'СЕТ СН'!$F$5-'СЕТ СН'!$F$20</f>
        <v>3433.5033058999998</v>
      </c>
      <c r="E19" s="36">
        <f>SUMIFS(СВЦЭМ!$C$33:$C$776,СВЦЭМ!$A$33:$A$776,$A19,СВЦЭМ!$B$33:$B$776,E$11)+'СЕТ СН'!$F$12+СВЦЭМ!$D$10+'СЕТ СН'!$F$5-'СЕТ СН'!$F$20</f>
        <v>3445.8691964099999</v>
      </c>
      <c r="F19" s="36">
        <f>SUMIFS(СВЦЭМ!$C$33:$C$776,СВЦЭМ!$A$33:$A$776,$A19,СВЦЭМ!$B$33:$B$776,F$11)+'СЕТ СН'!$F$12+СВЦЭМ!$D$10+'СЕТ СН'!$F$5-'СЕТ СН'!$F$20</f>
        <v>3441.1665033899999</v>
      </c>
      <c r="G19" s="36">
        <f>SUMIFS(СВЦЭМ!$C$33:$C$776,СВЦЭМ!$A$33:$A$776,$A19,СВЦЭМ!$B$33:$B$776,G$11)+'СЕТ СН'!$F$12+СВЦЭМ!$D$10+'СЕТ СН'!$F$5-'СЕТ СН'!$F$20</f>
        <v>3422.0572315199997</v>
      </c>
      <c r="H19" s="36">
        <f>SUMIFS(СВЦЭМ!$C$33:$C$776,СВЦЭМ!$A$33:$A$776,$A19,СВЦЭМ!$B$33:$B$776,H$11)+'СЕТ СН'!$F$12+СВЦЭМ!$D$10+'СЕТ СН'!$F$5-'СЕТ СН'!$F$20</f>
        <v>3372.2679618100001</v>
      </c>
      <c r="I19" s="36">
        <f>SUMIFS(СВЦЭМ!$C$33:$C$776,СВЦЭМ!$A$33:$A$776,$A19,СВЦЭМ!$B$33:$B$776,I$11)+'СЕТ СН'!$F$12+СВЦЭМ!$D$10+'СЕТ СН'!$F$5-'СЕТ СН'!$F$20</f>
        <v>3318.79541101</v>
      </c>
      <c r="J19" s="36">
        <f>SUMIFS(СВЦЭМ!$C$33:$C$776,СВЦЭМ!$A$33:$A$776,$A19,СВЦЭМ!$B$33:$B$776,J$11)+'СЕТ СН'!$F$12+СВЦЭМ!$D$10+'СЕТ СН'!$F$5-'СЕТ СН'!$F$20</f>
        <v>3258.3236414499997</v>
      </c>
      <c r="K19" s="36">
        <f>SUMIFS(СВЦЭМ!$C$33:$C$776,СВЦЭМ!$A$33:$A$776,$A19,СВЦЭМ!$B$33:$B$776,K$11)+'СЕТ СН'!$F$12+СВЦЭМ!$D$10+'СЕТ СН'!$F$5-'СЕТ СН'!$F$20</f>
        <v>3225.8145799899999</v>
      </c>
      <c r="L19" s="36">
        <f>SUMIFS(СВЦЭМ!$C$33:$C$776,СВЦЭМ!$A$33:$A$776,$A19,СВЦЭМ!$B$33:$B$776,L$11)+'СЕТ СН'!$F$12+СВЦЭМ!$D$10+'СЕТ СН'!$F$5-'СЕТ СН'!$F$20</f>
        <v>3231.2908978300002</v>
      </c>
      <c r="M19" s="36">
        <f>SUMIFS(СВЦЭМ!$C$33:$C$776,СВЦЭМ!$A$33:$A$776,$A19,СВЦЭМ!$B$33:$B$776,M$11)+'СЕТ СН'!$F$12+СВЦЭМ!$D$10+'СЕТ СН'!$F$5-'СЕТ СН'!$F$20</f>
        <v>3236.53179099</v>
      </c>
      <c r="N19" s="36">
        <f>SUMIFS(СВЦЭМ!$C$33:$C$776,СВЦЭМ!$A$33:$A$776,$A19,СВЦЭМ!$B$33:$B$776,N$11)+'СЕТ СН'!$F$12+СВЦЭМ!$D$10+'СЕТ СН'!$F$5-'СЕТ СН'!$F$20</f>
        <v>3246.3012592699997</v>
      </c>
      <c r="O19" s="36">
        <f>SUMIFS(СВЦЭМ!$C$33:$C$776,СВЦЭМ!$A$33:$A$776,$A19,СВЦЭМ!$B$33:$B$776,O$11)+'СЕТ СН'!$F$12+СВЦЭМ!$D$10+'СЕТ СН'!$F$5-'СЕТ СН'!$F$20</f>
        <v>3281.4397383999999</v>
      </c>
      <c r="P19" s="36">
        <f>SUMIFS(СВЦЭМ!$C$33:$C$776,СВЦЭМ!$A$33:$A$776,$A19,СВЦЭМ!$B$33:$B$776,P$11)+'СЕТ СН'!$F$12+СВЦЭМ!$D$10+'СЕТ СН'!$F$5-'СЕТ СН'!$F$20</f>
        <v>3313.86420026</v>
      </c>
      <c r="Q19" s="36">
        <f>SUMIFS(СВЦЭМ!$C$33:$C$776,СВЦЭМ!$A$33:$A$776,$A19,СВЦЭМ!$B$33:$B$776,Q$11)+'СЕТ СН'!$F$12+СВЦЭМ!$D$10+'СЕТ СН'!$F$5-'СЕТ СН'!$F$20</f>
        <v>3269.9329428400001</v>
      </c>
      <c r="R19" s="36">
        <f>SUMIFS(СВЦЭМ!$C$33:$C$776,СВЦЭМ!$A$33:$A$776,$A19,СВЦЭМ!$B$33:$B$776,R$11)+'СЕТ СН'!$F$12+СВЦЭМ!$D$10+'СЕТ СН'!$F$5-'СЕТ СН'!$F$20</f>
        <v>3219.6674862499999</v>
      </c>
      <c r="S19" s="36">
        <f>SUMIFS(СВЦЭМ!$C$33:$C$776,СВЦЭМ!$A$33:$A$776,$A19,СВЦЭМ!$B$33:$B$776,S$11)+'СЕТ СН'!$F$12+СВЦЭМ!$D$10+'СЕТ СН'!$F$5-'СЕТ СН'!$F$20</f>
        <v>3172.4728739699999</v>
      </c>
      <c r="T19" s="36">
        <f>SUMIFS(СВЦЭМ!$C$33:$C$776,СВЦЭМ!$A$33:$A$776,$A19,СВЦЭМ!$B$33:$B$776,T$11)+'СЕТ СН'!$F$12+СВЦЭМ!$D$10+'СЕТ СН'!$F$5-'СЕТ СН'!$F$20</f>
        <v>3173.6165877499998</v>
      </c>
      <c r="U19" s="36">
        <f>SUMIFS(СВЦЭМ!$C$33:$C$776,СВЦЭМ!$A$33:$A$776,$A19,СВЦЭМ!$B$33:$B$776,U$11)+'СЕТ СН'!$F$12+СВЦЭМ!$D$10+'СЕТ СН'!$F$5-'СЕТ СН'!$F$20</f>
        <v>3191.1311604900002</v>
      </c>
      <c r="V19" s="36">
        <f>SUMIFS(СВЦЭМ!$C$33:$C$776,СВЦЭМ!$A$33:$A$776,$A19,СВЦЭМ!$B$33:$B$776,V$11)+'СЕТ СН'!$F$12+СВЦЭМ!$D$10+'СЕТ СН'!$F$5-'СЕТ СН'!$F$20</f>
        <v>3180.7351078900001</v>
      </c>
      <c r="W19" s="36">
        <f>SUMIFS(СВЦЭМ!$C$33:$C$776,СВЦЭМ!$A$33:$A$776,$A19,СВЦЭМ!$B$33:$B$776,W$11)+'СЕТ СН'!$F$12+СВЦЭМ!$D$10+'СЕТ СН'!$F$5-'СЕТ СН'!$F$20</f>
        <v>3176.7886264799999</v>
      </c>
      <c r="X19" s="36">
        <f>SUMIFS(СВЦЭМ!$C$33:$C$776,СВЦЭМ!$A$33:$A$776,$A19,СВЦЭМ!$B$33:$B$776,X$11)+'СЕТ СН'!$F$12+СВЦЭМ!$D$10+'СЕТ СН'!$F$5-'СЕТ СН'!$F$20</f>
        <v>3188.2245631300002</v>
      </c>
      <c r="Y19" s="36">
        <f>SUMIFS(СВЦЭМ!$C$33:$C$776,СВЦЭМ!$A$33:$A$776,$A19,СВЦЭМ!$B$33:$B$776,Y$11)+'СЕТ СН'!$F$12+СВЦЭМ!$D$10+'СЕТ СН'!$F$5-'СЕТ СН'!$F$20</f>
        <v>3224.1939850099998</v>
      </c>
    </row>
    <row r="20" spans="1:25" ht="15.75" x14ac:dyDescent="0.2">
      <c r="A20" s="35">
        <f t="shared" si="0"/>
        <v>44113</v>
      </c>
      <c r="B20" s="36">
        <f>SUMIFS(СВЦЭМ!$C$33:$C$776,СВЦЭМ!$A$33:$A$776,$A20,СВЦЭМ!$B$33:$B$776,B$11)+'СЕТ СН'!$F$12+СВЦЭМ!$D$10+'СЕТ СН'!$F$5-'СЕТ СН'!$F$20</f>
        <v>3274.36670319</v>
      </c>
      <c r="C20" s="36">
        <f>SUMIFS(СВЦЭМ!$C$33:$C$776,СВЦЭМ!$A$33:$A$776,$A20,СВЦЭМ!$B$33:$B$776,C$11)+'СЕТ СН'!$F$12+СВЦЭМ!$D$10+'СЕТ СН'!$F$5-'СЕТ СН'!$F$20</f>
        <v>3354.4959631199999</v>
      </c>
      <c r="D20" s="36">
        <f>SUMIFS(СВЦЭМ!$C$33:$C$776,СВЦЭМ!$A$33:$A$776,$A20,СВЦЭМ!$B$33:$B$776,D$11)+'СЕТ СН'!$F$12+СВЦЭМ!$D$10+'СЕТ СН'!$F$5-'СЕТ СН'!$F$20</f>
        <v>3429.0656531899999</v>
      </c>
      <c r="E20" s="36">
        <f>SUMIFS(СВЦЭМ!$C$33:$C$776,СВЦЭМ!$A$33:$A$776,$A20,СВЦЭМ!$B$33:$B$776,E$11)+'СЕТ СН'!$F$12+СВЦЭМ!$D$10+'СЕТ СН'!$F$5-'СЕТ СН'!$F$20</f>
        <v>3445.2288630600001</v>
      </c>
      <c r="F20" s="36">
        <f>SUMIFS(СВЦЭМ!$C$33:$C$776,СВЦЭМ!$A$33:$A$776,$A20,СВЦЭМ!$B$33:$B$776,F$11)+'СЕТ СН'!$F$12+СВЦЭМ!$D$10+'СЕТ СН'!$F$5-'СЕТ СН'!$F$20</f>
        <v>3450.6358939500001</v>
      </c>
      <c r="G20" s="36">
        <f>SUMIFS(СВЦЭМ!$C$33:$C$776,СВЦЭМ!$A$33:$A$776,$A20,СВЦЭМ!$B$33:$B$776,G$11)+'СЕТ СН'!$F$12+СВЦЭМ!$D$10+'СЕТ СН'!$F$5-'СЕТ СН'!$F$20</f>
        <v>3421.5173491099999</v>
      </c>
      <c r="H20" s="36">
        <f>SUMIFS(СВЦЭМ!$C$33:$C$776,СВЦЭМ!$A$33:$A$776,$A20,СВЦЭМ!$B$33:$B$776,H$11)+'СЕТ СН'!$F$12+СВЦЭМ!$D$10+'СЕТ СН'!$F$5-'СЕТ СН'!$F$20</f>
        <v>3366.44599909</v>
      </c>
      <c r="I20" s="36">
        <f>SUMIFS(СВЦЭМ!$C$33:$C$776,СВЦЭМ!$A$33:$A$776,$A20,СВЦЭМ!$B$33:$B$776,I$11)+'СЕТ СН'!$F$12+СВЦЭМ!$D$10+'СЕТ СН'!$F$5-'СЕТ СН'!$F$20</f>
        <v>3319.1235360700002</v>
      </c>
      <c r="J20" s="36">
        <f>SUMIFS(СВЦЭМ!$C$33:$C$776,СВЦЭМ!$A$33:$A$776,$A20,СВЦЭМ!$B$33:$B$776,J$11)+'СЕТ СН'!$F$12+СВЦЭМ!$D$10+'СЕТ СН'!$F$5-'СЕТ СН'!$F$20</f>
        <v>3266.35579826</v>
      </c>
      <c r="K20" s="36">
        <f>SUMIFS(СВЦЭМ!$C$33:$C$776,СВЦЭМ!$A$33:$A$776,$A20,СВЦЭМ!$B$33:$B$776,K$11)+'СЕТ СН'!$F$12+СВЦЭМ!$D$10+'СЕТ СН'!$F$5-'СЕТ СН'!$F$20</f>
        <v>3251.68092153</v>
      </c>
      <c r="L20" s="36">
        <f>SUMIFS(СВЦЭМ!$C$33:$C$776,СВЦЭМ!$A$33:$A$776,$A20,СВЦЭМ!$B$33:$B$776,L$11)+'СЕТ СН'!$F$12+СВЦЭМ!$D$10+'СЕТ СН'!$F$5-'СЕТ СН'!$F$20</f>
        <v>3253.5215800199999</v>
      </c>
      <c r="M20" s="36">
        <f>SUMIFS(СВЦЭМ!$C$33:$C$776,СВЦЭМ!$A$33:$A$776,$A20,СВЦЭМ!$B$33:$B$776,M$11)+'СЕТ СН'!$F$12+СВЦЭМ!$D$10+'СЕТ СН'!$F$5-'СЕТ СН'!$F$20</f>
        <v>3264.1377227000003</v>
      </c>
      <c r="N20" s="36">
        <f>SUMIFS(СВЦЭМ!$C$33:$C$776,СВЦЭМ!$A$33:$A$776,$A20,СВЦЭМ!$B$33:$B$776,N$11)+'СЕТ СН'!$F$12+СВЦЭМ!$D$10+'СЕТ СН'!$F$5-'СЕТ СН'!$F$20</f>
        <v>3274.3998618300002</v>
      </c>
      <c r="O20" s="36">
        <f>SUMIFS(СВЦЭМ!$C$33:$C$776,СВЦЭМ!$A$33:$A$776,$A20,СВЦЭМ!$B$33:$B$776,O$11)+'СЕТ СН'!$F$12+СВЦЭМ!$D$10+'СЕТ СН'!$F$5-'СЕТ СН'!$F$20</f>
        <v>3276.3201568200002</v>
      </c>
      <c r="P20" s="36">
        <f>SUMIFS(СВЦЭМ!$C$33:$C$776,СВЦЭМ!$A$33:$A$776,$A20,СВЦЭМ!$B$33:$B$776,P$11)+'СЕТ СН'!$F$12+СВЦЭМ!$D$10+'СЕТ СН'!$F$5-'СЕТ СН'!$F$20</f>
        <v>3291.72837218</v>
      </c>
      <c r="Q20" s="36">
        <f>SUMIFS(СВЦЭМ!$C$33:$C$776,СВЦЭМ!$A$33:$A$776,$A20,СВЦЭМ!$B$33:$B$776,Q$11)+'СЕТ СН'!$F$12+СВЦЭМ!$D$10+'СЕТ СН'!$F$5-'СЕТ СН'!$F$20</f>
        <v>3294.3290299499999</v>
      </c>
      <c r="R20" s="36">
        <f>SUMIFS(СВЦЭМ!$C$33:$C$776,СВЦЭМ!$A$33:$A$776,$A20,СВЦЭМ!$B$33:$B$776,R$11)+'СЕТ СН'!$F$12+СВЦЭМ!$D$10+'СЕТ СН'!$F$5-'СЕТ СН'!$F$20</f>
        <v>3252.6692821500001</v>
      </c>
      <c r="S20" s="36">
        <f>SUMIFS(СВЦЭМ!$C$33:$C$776,СВЦЭМ!$A$33:$A$776,$A20,СВЦЭМ!$B$33:$B$776,S$11)+'СЕТ СН'!$F$12+СВЦЭМ!$D$10+'СЕТ СН'!$F$5-'СЕТ СН'!$F$20</f>
        <v>3186.8540740999997</v>
      </c>
      <c r="T20" s="36">
        <f>SUMIFS(СВЦЭМ!$C$33:$C$776,СВЦЭМ!$A$33:$A$776,$A20,СВЦЭМ!$B$33:$B$776,T$11)+'СЕТ СН'!$F$12+СВЦЭМ!$D$10+'СЕТ СН'!$F$5-'СЕТ СН'!$F$20</f>
        <v>3146.2704060999999</v>
      </c>
      <c r="U20" s="36">
        <f>SUMIFS(СВЦЭМ!$C$33:$C$776,СВЦЭМ!$A$33:$A$776,$A20,СВЦЭМ!$B$33:$B$776,U$11)+'СЕТ СН'!$F$12+СВЦЭМ!$D$10+'СЕТ СН'!$F$5-'СЕТ СН'!$F$20</f>
        <v>3180.1747719599998</v>
      </c>
      <c r="V20" s="36">
        <f>SUMIFS(СВЦЭМ!$C$33:$C$776,СВЦЭМ!$A$33:$A$776,$A20,СВЦЭМ!$B$33:$B$776,V$11)+'СЕТ СН'!$F$12+СВЦЭМ!$D$10+'СЕТ СН'!$F$5-'СЕТ СН'!$F$20</f>
        <v>3180.2825624799998</v>
      </c>
      <c r="W20" s="36">
        <f>SUMIFS(СВЦЭМ!$C$33:$C$776,СВЦЭМ!$A$33:$A$776,$A20,СВЦЭМ!$B$33:$B$776,W$11)+'СЕТ СН'!$F$12+СВЦЭМ!$D$10+'СЕТ СН'!$F$5-'СЕТ СН'!$F$20</f>
        <v>3168.41696989</v>
      </c>
      <c r="X20" s="36">
        <f>SUMIFS(СВЦЭМ!$C$33:$C$776,СВЦЭМ!$A$33:$A$776,$A20,СВЦЭМ!$B$33:$B$776,X$11)+'СЕТ СН'!$F$12+СВЦЭМ!$D$10+'СЕТ СН'!$F$5-'СЕТ СН'!$F$20</f>
        <v>3181.2902928799999</v>
      </c>
      <c r="Y20" s="36">
        <f>SUMIFS(СВЦЭМ!$C$33:$C$776,СВЦЭМ!$A$33:$A$776,$A20,СВЦЭМ!$B$33:$B$776,Y$11)+'СЕТ СН'!$F$12+СВЦЭМ!$D$10+'СЕТ СН'!$F$5-'СЕТ СН'!$F$20</f>
        <v>3210.5406821500001</v>
      </c>
    </row>
    <row r="21" spans="1:25" ht="15.75" x14ac:dyDescent="0.2">
      <c r="A21" s="35">
        <f t="shared" si="0"/>
        <v>44114</v>
      </c>
      <c r="B21" s="36">
        <f>SUMIFS(СВЦЭМ!$C$33:$C$776,СВЦЭМ!$A$33:$A$776,$A21,СВЦЭМ!$B$33:$B$776,B$11)+'СЕТ СН'!$F$12+СВЦЭМ!$D$10+'СЕТ СН'!$F$5-'СЕТ СН'!$F$20</f>
        <v>3261.9345567400001</v>
      </c>
      <c r="C21" s="36">
        <f>SUMIFS(СВЦЭМ!$C$33:$C$776,СВЦЭМ!$A$33:$A$776,$A21,СВЦЭМ!$B$33:$B$776,C$11)+'СЕТ СН'!$F$12+СВЦЭМ!$D$10+'СЕТ СН'!$F$5-'СЕТ СН'!$F$20</f>
        <v>3341.6957006900002</v>
      </c>
      <c r="D21" s="36">
        <f>SUMIFS(СВЦЭМ!$C$33:$C$776,СВЦЭМ!$A$33:$A$776,$A21,СВЦЭМ!$B$33:$B$776,D$11)+'СЕТ СН'!$F$12+СВЦЭМ!$D$10+'СЕТ СН'!$F$5-'СЕТ СН'!$F$20</f>
        <v>3415.7323700299999</v>
      </c>
      <c r="E21" s="36">
        <f>SUMIFS(СВЦЭМ!$C$33:$C$776,СВЦЭМ!$A$33:$A$776,$A21,СВЦЭМ!$B$33:$B$776,E$11)+'СЕТ СН'!$F$12+СВЦЭМ!$D$10+'СЕТ СН'!$F$5-'СЕТ СН'!$F$20</f>
        <v>3443.9312286700001</v>
      </c>
      <c r="F21" s="36">
        <f>SUMIFS(СВЦЭМ!$C$33:$C$776,СВЦЭМ!$A$33:$A$776,$A21,СВЦЭМ!$B$33:$B$776,F$11)+'СЕТ СН'!$F$12+СВЦЭМ!$D$10+'СЕТ СН'!$F$5-'СЕТ СН'!$F$20</f>
        <v>3445.7734112500002</v>
      </c>
      <c r="G21" s="36">
        <f>SUMIFS(СВЦЭМ!$C$33:$C$776,СВЦЭМ!$A$33:$A$776,$A21,СВЦЭМ!$B$33:$B$776,G$11)+'СЕТ СН'!$F$12+СВЦЭМ!$D$10+'СЕТ СН'!$F$5-'СЕТ СН'!$F$20</f>
        <v>3424.8835392800002</v>
      </c>
      <c r="H21" s="36">
        <f>SUMIFS(СВЦЭМ!$C$33:$C$776,СВЦЭМ!$A$33:$A$776,$A21,СВЦЭМ!$B$33:$B$776,H$11)+'СЕТ СН'!$F$12+СВЦЭМ!$D$10+'СЕТ СН'!$F$5-'СЕТ СН'!$F$20</f>
        <v>3412.8098647699999</v>
      </c>
      <c r="I21" s="36">
        <f>SUMIFS(СВЦЭМ!$C$33:$C$776,СВЦЭМ!$A$33:$A$776,$A21,СВЦЭМ!$B$33:$B$776,I$11)+'СЕТ СН'!$F$12+СВЦЭМ!$D$10+'СЕТ СН'!$F$5-'СЕТ СН'!$F$20</f>
        <v>3378.7425230700001</v>
      </c>
      <c r="J21" s="36">
        <f>SUMIFS(СВЦЭМ!$C$33:$C$776,СВЦЭМ!$A$33:$A$776,$A21,СВЦЭМ!$B$33:$B$776,J$11)+'СЕТ СН'!$F$12+СВЦЭМ!$D$10+'СЕТ СН'!$F$5-'СЕТ СН'!$F$20</f>
        <v>3293.0882046699999</v>
      </c>
      <c r="K21" s="36">
        <f>SUMIFS(СВЦЭМ!$C$33:$C$776,СВЦЭМ!$A$33:$A$776,$A21,СВЦЭМ!$B$33:$B$776,K$11)+'СЕТ СН'!$F$12+СВЦЭМ!$D$10+'СЕТ СН'!$F$5-'СЕТ СН'!$F$20</f>
        <v>3236.0571927800002</v>
      </c>
      <c r="L21" s="36">
        <f>SUMIFS(СВЦЭМ!$C$33:$C$776,СВЦЭМ!$A$33:$A$776,$A21,СВЦЭМ!$B$33:$B$776,L$11)+'СЕТ СН'!$F$12+СВЦЭМ!$D$10+'СЕТ СН'!$F$5-'СЕТ СН'!$F$20</f>
        <v>3228.3841098799999</v>
      </c>
      <c r="M21" s="36">
        <f>SUMIFS(СВЦЭМ!$C$33:$C$776,СВЦЭМ!$A$33:$A$776,$A21,СВЦЭМ!$B$33:$B$776,M$11)+'СЕТ СН'!$F$12+СВЦЭМ!$D$10+'СЕТ СН'!$F$5-'СЕТ СН'!$F$20</f>
        <v>3221.2625398</v>
      </c>
      <c r="N21" s="36">
        <f>SUMIFS(СВЦЭМ!$C$33:$C$776,СВЦЭМ!$A$33:$A$776,$A21,СВЦЭМ!$B$33:$B$776,N$11)+'СЕТ СН'!$F$12+СВЦЭМ!$D$10+'СЕТ СН'!$F$5-'СЕТ СН'!$F$20</f>
        <v>3227.8067388700001</v>
      </c>
      <c r="O21" s="36">
        <f>SUMIFS(СВЦЭМ!$C$33:$C$776,СВЦЭМ!$A$33:$A$776,$A21,СВЦЭМ!$B$33:$B$776,O$11)+'СЕТ СН'!$F$12+СВЦЭМ!$D$10+'СЕТ СН'!$F$5-'СЕТ СН'!$F$20</f>
        <v>3279.4897859100001</v>
      </c>
      <c r="P21" s="36">
        <f>SUMIFS(СВЦЭМ!$C$33:$C$776,СВЦЭМ!$A$33:$A$776,$A21,СВЦЭМ!$B$33:$B$776,P$11)+'СЕТ СН'!$F$12+СВЦЭМ!$D$10+'СЕТ СН'!$F$5-'СЕТ СН'!$F$20</f>
        <v>3309.3148715799998</v>
      </c>
      <c r="Q21" s="36">
        <f>SUMIFS(СВЦЭМ!$C$33:$C$776,СВЦЭМ!$A$33:$A$776,$A21,СВЦЭМ!$B$33:$B$776,Q$11)+'СЕТ СН'!$F$12+СВЦЭМ!$D$10+'СЕТ СН'!$F$5-'СЕТ СН'!$F$20</f>
        <v>3297.7543604100001</v>
      </c>
      <c r="R21" s="36">
        <f>SUMIFS(СВЦЭМ!$C$33:$C$776,СВЦЭМ!$A$33:$A$776,$A21,СВЦЭМ!$B$33:$B$776,R$11)+'СЕТ СН'!$F$12+СВЦЭМ!$D$10+'СЕТ СН'!$F$5-'СЕТ СН'!$F$20</f>
        <v>3240.7419584999998</v>
      </c>
      <c r="S21" s="36">
        <f>SUMIFS(СВЦЭМ!$C$33:$C$776,СВЦЭМ!$A$33:$A$776,$A21,СВЦЭМ!$B$33:$B$776,S$11)+'СЕТ СН'!$F$12+СВЦЭМ!$D$10+'СЕТ СН'!$F$5-'СЕТ СН'!$F$20</f>
        <v>3219.2093131299998</v>
      </c>
      <c r="T21" s="36">
        <f>SUMIFS(СВЦЭМ!$C$33:$C$776,СВЦЭМ!$A$33:$A$776,$A21,СВЦЭМ!$B$33:$B$776,T$11)+'СЕТ СН'!$F$12+СВЦЭМ!$D$10+'СЕТ СН'!$F$5-'СЕТ СН'!$F$20</f>
        <v>3200.4700611500002</v>
      </c>
      <c r="U21" s="36">
        <f>SUMIFS(СВЦЭМ!$C$33:$C$776,СВЦЭМ!$A$33:$A$776,$A21,СВЦЭМ!$B$33:$B$776,U$11)+'СЕТ СН'!$F$12+СВЦЭМ!$D$10+'СЕТ СН'!$F$5-'СЕТ СН'!$F$20</f>
        <v>3196.5812883600001</v>
      </c>
      <c r="V21" s="36">
        <f>SUMIFS(СВЦЭМ!$C$33:$C$776,СВЦЭМ!$A$33:$A$776,$A21,СВЦЭМ!$B$33:$B$776,V$11)+'СЕТ СН'!$F$12+СВЦЭМ!$D$10+'СЕТ СН'!$F$5-'СЕТ СН'!$F$20</f>
        <v>3154.93187511</v>
      </c>
      <c r="W21" s="36">
        <f>SUMIFS(СВЦЭМ!$C$33:$C$776,СВЦЭМ!$A$33:$A$776,$A21,СВЦЭМ!$B$33:$B$776,W$11)+'СЕТ СН'!$F$12+СВЦЭМ!$D$10+'СЕТ СН'!$F$5-'СЕТ СН'!$F$20</f>
        <v>3153.5105687</v>
      </c>
      <c r="X21" s="36">
        <f>SUMIFS(СВЦЭМ!$C$33:$C$776,СВЦЭМ!$A$33:$A$776,$A21,СВЦЭМ!$B$33:$B$776,X$11)+'СЕТ СН'!$F$12+СВЦЭМ!$D$10+'СЕТ СН'!$F$5-'СЕТ СН'!$F$20</f>
        <v>3142.6182432999999</v>
      </c>
      <c r="Y21" s="36">
        <f>SUMIFS(СВЦЭМ!$C$33:$C$776,СВЦЭМ!$A$33:$A$776,$A21,СВЦЭМ!$B$33:$B$776,Y$11)+'СЕТ СН'!$F$12+СВЦЭМ!$D$10+'СЕТ СН'!$F$5-'СЕТ СН'!$F$20</f>
        <v>3185.9748920500001</v>
      </c>
    </row>
    <row r="22" spans="1:25" ht="15.75" x14ac:dyDescent="0.2">
      <c r="A22" s="35">
        <f t="shared" si="0"/>
        <v>44115</v>
      </c>
      <c r="B22" s="36">
        <f>SUMIFS(СВЦЭМ!$C$33:$C$776,СВЦЭМ!$A$33:$A$776,$A22,СВЦЭМ!$B$33:$B$776,B$11)+'СЕТ СН'!$F$12+СВЦЭМ!$D$10+'СЕТ СН'!$F$5-'СЕТ СН'!$F$20</f>
        <v>3266.8570838400001</v>
      </c>
      <c r="C22" s="36">
        <f>SUMIFS(СВЦЭМ!$C$33:$C$776,СВЦЭМ!$A$33:$A$776,$A22,СВЦЭМ!$B$33:$B$776,C$11)+'СЕТ СН'!$F$12+СВЦЭМ!$D$10+'СЕТ СН'!$F$5-'СЕТ СН'!$F$20</f>
        <v>3359.0514847499999</v>
      </c>
      <c r="D22" s="36">
        <f>SUMIFS(СВЦЭМ!$C$33:$C$776,СВЦЭМ!$A$33:$A$776,$A22,СВЦЭМ!$B$33:$B$776,D$11)+'СЕТ СН'!$F$12+СВЦЭМ!$D$10+'СЕТ СН'!$F$5-'СЕТ СН'!$F$20</f>
        <v>3456.5507091999998</v>
      </c>
      <c r="E22" s="36">
        <f>SUMIFS(СВЦЭМ!$C$33:$C$776,СВЦЭМ!$A$33:$A$776,$A22,СВЦЭМ!$B$33:$B$776,E$11)+'СЕТ СН'!$F$12+СВЦЭМ!$D$10+'СЕТ СН'!$F$5-'СЕТ СН'!$F$20</f>
        <v>3487.69677112</v>
      </c>
      <c r="F22" s="36">
        <f>SUMIFS(СВЦЭМ!$C$33:$C$776,СВЦЭМ!$A$33:$A$776,$A22,СВЦЭМ!$B$33:$B$776,F$11)+'СЕТ СН'!$F$12+СВЦЭМ!$D$10+'СЕТ СН'!$F$5-'СЕТ СН'!$F$20</f>
        <v>3490.5107408499998</v>
      </c>
      <c r="G22" s="36">
        <f>SUMIFS(СВЦЭМ!$C$33:$C$776,СВЦЭМ!$A$33:$A$776,$A22,СВЦЭМ!$B$33:$B$776,G$11)+'СЕТ СН'!$F$12+СВЦЭМ!$D$10+'СЕТ СН'!$F$5-'СЕТ СН'!$F$20</f>
        <v>3483.4060781099997</v>
      </c>
      <c r="H22" s="36">
        <f>SUMIFS(СВЦЭМ!$C$33:$C$776,СВЦЭМ!$A$33:$A$776,$A22,СВЦЭМ!$B$33:$B$776,H$11)+'СЕТ СН'!$F$12+СВЦЭМ!$D$10+'СЕТ СН'!$F$5-'СЕТ СН'!$F$20</f>
        <v>3465.0865485700001</v>
      </c>
      <c r="I22" s="36">
        <f>SUMIFS(СВЦЭМ!$C$33:$C$776,СВЦЭМ!$A$33:$A$776,$A22,СВЦЭМ!$B$33:$B$776,I$11)+'СЕТ СН'!$F$12+СВЦЭМ!$D$10+'СЕТ СН'!$F$5-'СЕТ СН'!$F$20</f>
        <v>3444.4230787699998</v>
      </c>
      <c r="J22" s="36">
        <f>SUMIFS(СВЦЭМ!$C$33:$C$776,СВЦЭМ!$A$33:$A$776,$A22,СВЦЭМ!$B$33:$B$776,J$11)+'СЕТ СН'!$F$12+СВЦЭМ!$D$10+'СЕТ СН'!$F$5-'СЕТ СН'!$F$20</f>
        <v>3347.3888763800001</v>
      </c>
      <c r="K22" s="36">
        <f>SUMIFS(СВЦЭМ!$C$33:$C$776,СВЦЭМ!$A$33:$A$776,$A22,СВЦЭМ!$B$33:$B$776,K$11)+'СЕТ СН'!$F$12+СВЦЭМ!$D$10+'СЕТ СН'!$F$5-'СЕТ СН'!$F$20</f>
        <v>3272.5965777599999</v>
      </c>
      <c r="L22" s="36">
        <f>SUMIFS(СВЦЭМ!$C$33:$C$776,СВЦЭМ!$A$33:$A$776,$A22,СВЦЭМ!$B$33:$B$776,L$11)+'СЕТ СН'!$F$12+СВЦЭМ!$D$10+'СЕТ СН'!$F$5-'СЕТ СН'!$F$20</f>
        <v>3263.3217903099999</v>
      </c>
      <c r="M22" s="36">
        <f>SUMIFS(СВЦЭМ!$C$33:$C$776,СВЦЭМ!$A$33:$A$776,$A22,СВЦЭМ!$B$33:$B$776,M$11)+'СЕТ СН'!$F$12+СВЦЭМ!$D$10+'СЕТ СН'!$F$5-'СЕТ СН'!$F$20</f>
        <v>3261.36675956</v>
      </c>
      <c r="N22" s="36">
        <f>SUMIFS(СВЦЭМ!$C$33:$C$776,СВЦЭМ!$A$33:$A$776,$A22,СВЦЭМ!$B$33:$B$776,N$11)+'СЕТ СН'!$F$12+СВЦЭМ!$D$10+'СЕТ СН'!$F$5-'СЕТ СН'!$F$20</f>
        <v>3271.6434789099999</v>
      </c>
      <c r="O22" s="36">
        <f>SUMIFS(СВЦЭМ!$C$33:$C$776,СВЦЭМ!$A$33:$A$776,$A22,СВЦЭМ!$B$33:$B$776,O$11)+'СЕТ СН'!$F$12+СВЦЭМ!$D$10+'СЕТ СН'!$F$5-'СЕТ СН'!$F$20</f>
        <v>3315.7978599099997</v>
      </c>
      <c r="P22" s="36">
        <f>SUMIFS(СВЦЭМ!$C$33:$C$776,СВЦЭМ!$A$33:$A$776,$A22,СВЦЭМ!$B$33:$B$776,P$11)+'СЕТ СН'!$F$12+СВЦЭМ!$D$10+'СЕТ СН'!$F$5-'СЕТ СН'!$F$20</f>
        <v>3353.93629474</v>
      </c>
      <c r="Q22" s="36">
        <f>SUMIFS(СВЦЭМ!$C$33:$C$776,СВЦЭМ!$A$33:$A$776,$A22,СВЦЭМ!$B$33:$B$776,Q$11)+'СЕТ СН'!$F$12+СВЦЭМ!$D$10+'СЕТ СН'!$F$5-'СЕТ СН'!$F$20</f>
        <v>3306.81743852</v>
      </c>
      <c r="R22" s="36">
        <f>SUMIFS(СВЦЭМ!$C$33:$C$776,СВЦЭМ!$A$33:$A$776,$A22,СВЦЭМ!$B$33:$B$776,R$11)+'СЕТ СН'!$F$12+СВЦЭМ!$D$10+'СЕТ СН'!$F$5-'СЕТ СН'!$F$20</f>
        <v>3252.2702183800002</v>
      </c>
      <c r="S22" s="36">
        <f>SUMIFS(СВЦЭМ!$C$33:$C$776,СВЦЭМ!$A$33:$A$776,$A22,СВЦЭМ!$B$33:$B$776,S$11)+'СЕТ СН'!$F$12+СВЦЭМ!$D$10+'СЕТ СН'!$F$5-'СЕТ СН'!$F$20</f>
        <v>3211.0246841899998</v>
      </c>
      <c r="T22" s="36">
        <f>SUMIFS(СВЦЭМ!$C$33:$C$776,СВЦЭМ!$A$33:$A$776,$A22,СВЦЭМ!$B$33:$B$776,T$11)+'СЕТ СН'!$F$12+СВЦЭМ!$D$10+'СЕТ СН'!$F$5-'СЕТ СН'!$F$20</f>
        <v>3232.7968822399998</v>
      </c>
      <c r="U22" s="36">
        <f>SUMIFS(СВЦЭМ!$C$33:$C$776,СВЦЭМ!$A$33:$A$776,$A22,СВЦЭМ!$B$33:$B$776,U$11)+'СЕТ СН'!$F$12+СВЦЭМ!$D$10+'СЕТ СН'!$F$5-'СЕТ СН'!$F$20</f>
        <v>3240.4839301100001</v>
      </c>
      <c r="V22" s="36">
        <f>SUMIFS(СВЦЭМ!$C$33:$C$776,СВЦЭМ!$A$33:$A$776,$A22,СВЦЭМ!$B$33:$B$776,V$11)+'СЕТ СН'!$F$12+СВЦЭМ!$D$10+'СЕТ СН'!$F$5-'СЕТ СН'!$F$20</f>
        <v>3210.0394393000001</v>
      </c>
      <c r="W22" s="36">
        <f>SUMIFS(СВЦЭМ!$C$33:$C$776,СВЦЭМ!$A$33:$A$776,$A22,СВЦЭМ!$B$33:$B$776,W$11)+'СЕТ СН'!$F$12+СВЦЭМ!$D$10+'СЕТ СН'!$F$5-'СЕТ СН'!$F$20</f>
        <v>3193.6458625800001</v>
      </c>
      <c r="X22" s="36">
        <f>SUMIFS(СВЦЭМ!$C$33:$C$776,СВЦЭМ!$A$33:$A$776,$A22,СВЦЭМ!$B$33:$B$776,X$11)+'СЕТ СН'!$F$12+СВЦЭМ!$D$10+'СЕТ СН'!$F$5-'СЕТ СН'!$F$20</f>
        <v>3170.23985236</v>
      </c>
      <c r="Y22" s="36">
        <f>SUMIFS(СВЦЭМ!$C$33:$C$776,СВЦЭМ!$A$33:$A$776,$A22,СВЦЭМ!$B$33:$B$776,Y$11)+'СЕТ СН'!$F$12+СВЦЭМ!$D$10+'СЕТ СН'!$F$5-'СЕТ СН'!$F$20</f>
        <v>3206.9418590300002</v>
      </c>
    </row>
    <row r="23" spans="1:25" ht="15.75" x14ac:dyDescent="0.2">
      <c r="A23" s="35">
        <f t="shared" si="0"/>
        <v>44116</v>
      </c>
      <c r="B23" s="36">
        <f>SUMIFS(СВЦЭМ!$C$33:$C$776,СВЦЭМ!$A$33:$A$776,$A23,СВЦЭМ!$B$33:$B$776,B$11)+'СЕТ СН'!$F$12+СВЦЭМ!$D$10+'СЕТ СН'!$F$5-'СЕТ СН'!$F$20</f>
        <v>3259.1801216599997</v>
      </c>
      <c r="C23" s="36">
        <f>SUMIFS(СВЦЭМ!$C$33:$C$776,СВЦЭМ!$A$33:$A$776,$A23,СВЦЭМ!$B$33:$B$776,C$11)+'СЕТ СН'!$F$12+СВЦЭМ!$D$10+'СЕТ СН'!$F$5-'СЕТ СН'!$F$20</f>
        <v>3336.08856784</v>
      </c>
      <c r="D23" s="36">
        <f>SUMIFS(СВЦЭМ!$C$33:$C$776,СВЦЭМ!$A$33:$A$776,$A23,СВЦЭМ!$B$33:$B$776,D$11)+'СЕТ СН'!$F$12+СВЦЭМ!$D$10+'СЕТ СН'!$F$5-'СЕТ СН'!$F$20</f>
        <v>3410.7598604300001</v>
      </c>
      <c r="E23" s="36">
        <f>SUMIFS(СВЦЭМ!$C$33:$C$776,СВЦЭМ!$A$33:$A$776,$A23,СВЦЭМ!$B$33:$B$776,E$11)+'СЕТ СН'!$F$12+СВЦЭМ!$D$10+'СЕТ СН'!$F$5-'СЕТ СН'!$F$20</f>
        <v>3428.7340782800002</v>
      </c>
      <c r="F23" s="36">
        <f>SUMIFS(СВЦЭМ!$C$33:$C$776,СВЦЭМ!$A$33:$A$776,$A23,СВЦЭМ!$B$33:$B$776,F$11)+'СЕТ СН'!$F$12+СВЦЭМ!$D$10+'СЕТ СН'!$F$5-'СЕТ СН'!$F$20</f>
        <v>3422.1257708200001</v>
      </c>
      <c r="G23" s="36">
        <f>SUMIFS(СВЦЭМ!$C$33:$C$776,СВЦЭМ!$A$33:$A$776,$A23,СВЦЭМ!$B$33:$B$776,G$11)+'СЕТ СН'!$F$12+СВЦЭМ!$D$10+'СЕТ СН'!$F$5-'СЕТ СН'!$F$20</f>
        <v>3407.7218410999999</v>
      </c>
      <c r="H23" s="36">
        <f>SUMIFS(СВЦЭМ!$C$33:$C$776,СВЦЭМ!$A$33:$A$776,$A23,СВЦЭМ!$B$33:$B$776,H$11)+'СЕТ СН'!$F$12+СВЦЭМ!$D$10+'СЕТ СН'!$F$5-'СЕТ СН'!$F$20</f>
        <v>3351.3824931999998</v>
      </c>
      <c r="I23" s="36">
        <f>SUMIFS(СВЦЭМ!$C$33:$C$776,СВЦЭМ!$A$33:$A$776,$A23,СВЦЭМ!$B$33:$B$776,I$11)+'СЕТ СН'!$F$12+СВЦЭМ!$D$10+'СЕТ СН'!$F$5-'СЕТ СН'!$F$20</f>
        <v>3315.02618798</v>
      </c>
      <c r="J23" s="36">
        <f>SUMIFS(СВЦЭМ!$C$33:$C$776,СВЦЭМ!$A$33:$A$776,$A23,СВЦЭМ!$B$33:$B$776,J$11)+'СЕТ СН'!$F$12+СВЦЭМ!$D$10+'СЕТ СН'!$F$5-'СЕТ СН'!$F$20</f>
        <v>3240.9561149000001</v>
      </c>
      <c r="K23" s="36">
        <f>SUMIFS(СВЦЭМ!$C$33:$C$776,СВЦЭМ!$A$33:$A$776,$A23,СВЦЭМ!$B$33:$B$776,K$11)+'СЕТ СН'!$F$12+СВЦЭМ!$D$10+'СЕТ СН'!$F$5-'СЕТ СН'!$F$20</f>
        <v>3192.20790549</v>
      </c>
      <c r="L23" s="36">
        <f>SUMIFS(СВЦЭМ!$C$33:$C$776,СВЦЭМ!$A$33:$A$776,$A23,СВЦЭМ!$B$33:$B$776,L$11)+'СЕТ СН'!$F$12+СВЦЭМ!$D$10+'СЕТ СН'!$F$5-'СЕТ СН'!$F$20</f>
        <v>3187.5572320299998</v>
      </c>
      <c r="M23" s="36">
        <f>SUMIFS(СВЦЭМ!$C$33:$C$776,СВЦЭМ!$A$33:$A$776,$A23,СВЦЭМ!$B$33:$B$776,M$11)+'СЕТ СН'!$F$12+СВЦЭМ!$D$10+'СЕТ СН'!$F$5-'СЕТ СН'!$F$20</f>
        <v>3185.9510679599998</v>
      </c>
      <c r="N23" s="36">
        <f>SUMIFS(СВЦЭМ!$C$33:$C$776,СВЦЭМ!$A$33:$A$776,$A23,СВЦЭМ!$B$33:$B$776,N$11)+'СЕТ СН'!$F$12+СВЦЭМ!$D$10+'СЕТ СН'!$F$5-'СЕТ СН'!$F$20</f>
        <v>3192.8889555400001</v>
      </c>
      <c r="O23" s="36">
        <f>SUMIFS(СВЦЭМ!$C$33:$C$776,СВЦЭМ!$A$33:$A$776,$A23,СВЦЭМ!$B$33:$B$776,O$11)+'СЕТ СН'!$F$12+СВЦЭМ!$D$10+'СЕТ СН'!$F$5-'СЕТ СН'!$F$20</f>
        <v>3213.4818509500001</v>
      </c>
      <c r="P23" s="36">
        <f>SUMIFS(СВЦЭМ!$C$33:$C$776,СВЦЭМ!$A$33:$A$776,$A23,СВЦЭМ!$B$33:$B$776,P$11)+'СЕТ СН'!$F$12+СВЦЭМ!$D$10+'СЕТ СН'!$F$5-'СЕТ СН'!$F$20</f>
        <v>3254.2412977700001</v>
      </c>
      <c r="Q23" s="36">
        <f>SUMIFS(СВЦЭМ!$C$33:$C$776,СВЦЭМ!$A$33:$A$776,$A23,СВЦЭМ!$B$33:$B$776,Q$11)+'СЕТ СН'!$F$12+СВЦЭМ!$D$10+'СЕТ СН'!$F$5-'СЕТ СН'!$F$20</f>
        <v>3237.8774439399999</v>
      </c>
      <c r="R23" s="36">
        <f>SUMIFS(СВЦЭМ!$C$33:$C$776,СВЦЭМ!$A$33:$A$776,$A23,СВЦЭМ!$B$33:$B$776,R$11)+'СЕТ СН'!$F$12+СВЦЭМ!$D$10+'СЕТ СН'!$F$5-'СЕТ СН'!$F$20</f>
        <v>3191.5004598599999</v>
      </c>
      <c r="S23" s="36">
        <f>SUMIFS(СВЦЭМ!$C$33:$C$776,СВЦЭМ!$A$33:$A$776,$A23,СВЦЭМ!$B$33:$B$776,S$11)+'СЕТ СН'!$F$12+СВЦЭМ!$D$10+'СЕТ СН'!$F$5-'СЕТ СН'!$F$20</f>
        <v>3141.4197759999997</v>
      </c>
      <c r="T23" s="36">
        <f>SUMIFS(СВЦЭМ!$C$33:$C$776,СВЦЭМ!$A$33:$A$776,$A23,СВЦЭМ!$B$33:$B$776,T$11)+'СЕТ СН'!$F$12+СВЦЭМ!$D$10+'СЕТ СН'!$F$5-'СЕТ СН'!$F$20</f>
        <v>3151.7609816099998</v>
      </c>
      <c r="U23" s="36">
        <f>SUMIFS(СВЦЭМ!$C$33:$C$776,СВЦЭМ!$A$33:$A$776,$A23,СВЦЭМ!$B$33:$B$776,U$11)+'СЕТ СН'!$F$12+СВЦЭМ!$D$10+'СЕТ СН'!$F$5-'СЕТ СН'!$F$20</f>
        <v>3180.20251732</v>
      </c>
      <c r="V23" s="36">
        <f>SUMIFS(СВЦЭМ!$C$33:$C$776,СВЦЭМ!$A$33:$A$776,$A23,СВЦЭМ!$B$33:$B$776,V$11)+'СЕТ СН'!$F$12+СВЦЭМ!$D$10+'СЕТ СН'!$F$5-'СЕТ СН'!$F$20</f>
        <v>3179.5638325800001</v>
      </c>
      <c r="W23" s="36">
        <f>SUMIFS(СВЦЭМ!$C$33:$C$776,СВЦЭМ!$A$33:$A$776,$A23,СВЦЭМ!$B$33:$B$776,W$11)+'СЕТ СН'!$F$12+СВЦЭМ!$D$10+'СЕТ СН'!$F$5-'СЕТ СН'!$F$20</f>
        <v>3172.18596789</v>
      </c>
      <c r="X23" s="36">
        <f>SUMIFS(СВЦЭМ!$C$33:$C$776,СВЦЭМ!$A$33:$A$776,$A23,СВЦЭМ!$B$33:$B$776,X$11)+'СЕТ СН'!$F$12+СВЦЭМ!$D$10+'СЕТ СН'!$F$5-'СЕТ СН'!$F$20</f>
        <v>3145.6834051999999</v>
      </c>
      <c r="Y23" s="36">
        <f>SUMIFS(СВЦЭМ!$C$33:$C$776,СВЦЭМ!$A$33:$A$776,$A23,СВЦЭМ!$B$33:$B$776,Y$11)+'СЕТ СН'!$F$12+СВЦЭМ!$D$10+'СЕТ СН'!$F$5-'СЕТ СН'!$F$20</f>
        <v>3174.5678461400003</v>
      </c>
    </row>
    <row r="24" spans="1:25" ht="15.75" x14ac:dyDescent="0.2">
      <c r="A24" s="35">
        <f t="shared" si="0"/>
        <v>44117</v>
      </c>
      <c r="B24" s="36">
        <f>SUMIFS(СВЦЭМ!$C$33:$C$776,СВЦЭМ!$A$33:$A$776,$A24,СВЦЭМ!$B$33:$B$776,B$11)+'СЕТ СН'!$F$12+СВЦЭМ!$D$10+'СЕТ СН'!$F$5-'СЕТ СН'!$F$20</f>
        <v>3248.78807237</v>
      </c>
      <c r="C24" s="36">
        <f>SUMIFS(СВЦЭМ!$C$33:$C$776,СВЦЭМ!$A$33:$A$776,$A24,СВЦЭМ!$B$33:$B$776,C$11)+'СЕТ СН'!$F$12+СВЦЭМ!$D$10+'СЕТ СН'!$F$5-'СЕТ СН'!$F$20</f>
        <v>3324.5190585800001</v>
      </c>
      <c r="D24" s="36">
        <f>SUMIFS(СВЦЭМ!$C$33:$C$776,СВЦЭМ!$A$33:$A$776,$A24,СВЦЭМ!$B$33:$B$776,D$11)+'СЕТ СН'!$F$12+СВЦЭМ!$D$10+'СЕТ СН'!$F$5-'СЕТ СН'!$F$20</f>
        <v>3386.4538806400001</v>
      </c>
      <c r="E24" s="36">
        <f>SUMIFS(СВЦЭМ!$C$33:$C$776,СВЦЭМ!$A$33:$A$776,$A24,СВЦЭМ!$B$33:$B$776,E$11)+'СЕТ СН'!$F$12+СВЦЭМ!$D$10+'СЕТ СН'!$F$5-'СЕТ СН'!$F$20</f>
        <v>3401.85869349</v>
      </c>
      <c r="F24" s="36">
        <f>SUMIFS(СВЦЭМ!$C$33:$C$776,СВЦЭМ!$A$33:$A$776,$A24,СВЦЭМ!$B$33:$B$776,F$11)+'СЕТ СН'!$F$12+СВЦЭМ!$D$10+'СЕТ СН'!$F$5-'СЕТ СН'!$F$20</f>
        <v>3396.9601408899998</v>
      </c>
      <c r="G24" s="36">
        <f>SUMIFS(СВЦЭМ!$C$33:$C$776,СВЦЭМ!$A$33:$A$776,$A24,СВЦЭМ!$B$33:$B$776,G$11)+'СЕТ СН'!$F$12+СВЦЭМ!$D$10+'СЕТ СН'!$F$5-'СЕТ СН'!$F$20</f>
        <v>3385.6062516399998</v>
      </c>
      <c r="H24" s="36">
        <f>SUMIFS(СВЦЭМ!$C$33:$C$776,СВЦЭМ!$A$33:$A$776,$A24,СВЦЭМ!$B$33:$B$776,H$11)+'СЕТ СН'!$F$12+СВЦЭМ!$D$10+'СЕТ СН'!$F$5-'СЕТ СН'!$F$20</f>
        <v>3361.0220617800001</v>
      </c>
      <c r="I24" s="36">
        <f>SUMIFS(СВЦЭМ!$C$33:$C$776,СВЦЭМ!$A$33:$A$776,$A24,СВЦЭМ!$B$33:$B$776,I$11)+'СЕТ СН'!$F$12+СВЦЭМ!$D$10+'СЕТ СН'!$F$5-'СЕТ СН'!$F$20</f>
        <v>3354.4408350100002</v>
      </c>
      <c r="J24" s="36">
        <f>SUMIFS(СВЦЭМ!$C$33:$C$776,СВЦЭМ!$A$33:$A$776,$A24,СВЦЭМ!$B$33:$B$776,J$11)+'СЕТ СН'!$F$12+СВЦЭМ!$D$10+'СЕТ СН'!$F$5-'СЕТ СН'!$F$20</f>
        <v>3298.3568294400002</v>
      </c>
      <c r="K24" s="36">
        <f>SUMIFS(СВЦЭМ!$C$33:$C$776,СВЦЭМ!$A$33:$A$776,$A24,СВЦЭМ!$B$33:$B$776,K$11)+'СЕТ СН'!$F$12+СВЦЭМ!$D$10+'СЕТ СН'!$F$5-'СЕТ СН'!$F$20</f>
        <v>3252.82149949</v>
      </c>
      <c r="L24" s="36">
        <f>SUMIFS(СВЦЭМ!$C$33:$C$776,СВЦЭМ!$A$33:$A$776,$A24,СВЦЭМ!$B$33:$B$776,L$11)+'СЕТ СН'!$F$12+СВЦЭМ!$D$10+'СЕТ СН'!$F$5-'СЕТ СН'!$F$20</f>
        <v>3258.32570351</v>
      </c>
      <c r="M24" s="36">
        <f>SUMIFS(СВЦЭМ!$C$33:$C$776,СВЦЭМ!$A$33:$A$776,$A24,СВЦЭМ!$B$33:$B$776,M$11)+'СЕТ СН'!$F$12+СВЦЭМ!$D$10+'СЕТ СН'!$F$5-'СЕТ СН'!$F$20</f>
        <v>3266.3963248800001</v>
      </c>
      <c r="N24" s="36">
        <f>SUMIFS(СВЦЭМ!$C$33:$C$776,СВЦЭМ!$A$33:$A$776,$A24,СВЦЭМ!$B$33:$B$776,N$11)+'СЕТ СН'!$F$12+СВЦЭМ!$D$10+'СЕТ СН'!$F$5-'СЕТ СН'!$F$20</f>
        <v>3272.0218432299998</v>
      </c>
      <c r="O24" s="36">
        <f>SUMIFS(СВЦЭМ!$C$33:$C$776,СВЦЭМ!$A$33:$A$776,$A24,СВЦЭМ!$B$33:$B$776,O$11)+'СЕТ СН'!$F$12+СВЦЭМ!$D$10+'СЕТ СН'!$F$5-'СЕТ СН'!$F$20</f>
        <v>3309.4445404099997</v>
      </c>
      <c r="P24" s="36">
        <f>SUMIFS(СВЦЭМ!$C$33:$C$776,СВЦЭМ!$A$33:$A$776,$A24,СВЦЭМ!$B$33:$B$776,P$11)+'СЕТ СН'!$F$12+СВЦЭМ!$D$10+'СЕТ СН'!$F$5-'СЕТ СН'!$F$20</f>
        <v>3340.78644983</v>
      </c>
      <c r="Q24" s="36">
        <f>SUMIFS(СВЦЭМ!$C$33:$C$776,СВЦЭМ!$A$33:$A$776,$A24,СВЦЭМ!$B$33:$B$776,Q$11)+'СЕТ СН'!$F$12+СВЦЭМ!$D$10+'СЕТ СН'!$F$5-'СЕТ СН'!$F$20</f>
        <v>3302.8819377999998</v>
      </c>
      <c r="R24" s="36">
        <f>SUMIFS(СВЦЭМ!$C$33:$C$776,СВЦЭМ!$A$33:$A$776,$A24,СВЦЭМ!$B$33:$B$776,R$11)+'СЕТ СН'!$F$12+СВЦЭМ!$D$10+'СЕТ СН'!$F$5-'СЕТ СН'!$F$20</f>
        <v>3252.3904868999998</v>
      </c>
      <c r="S24" s="36">
        <f>SUMIFS(СВЦЭМ!$C$33:$C$776,СВЦЭМ!$A$33:$A$776,$A24,СВЦЭМ!$B$33:$B$776,S$11)+'СЕТ СН'!$F$12+СВЦЭМ!$D$10+'СЕТ СН'!$F$5-'СЕТ СН'!$F$20</f>
        <v>3207.9163370599999</v>
      </c>
      <c r="T24" s="36">
        <f>SUMIFS(СВЦЭМ!$C$33:$C$776,СВЦЭМ!$A$33:$A$776,$A24,СВЦЭМ!$B$33:$B$776,T$11)+'СЕТ СН'!$F$12+СВЦЭМ!$D$10+'СЕТ СН'!$F$5-'СЕТ СН'!$F$20</f>
        <v>3206.50554736</v>
      </c>
      <c r="U24" s="36">
        <f>SUMIFS(СВЦЭМ!$C$33:$C$776,СВЦЭМ!$A$33:$A$776,$A24,СВЦЭМ!$B$33:$B$776,U$11)+'СЕТ СН'!$F$12+СВЦЭМ!$D$10+'СЕТ СН'!$F$5-'СЕТ СН'!$F$20</f>
        <v>3227.96656859</v>
      </c>
      <c r="V24" s="36">
        <f>SUMIFS(СВЦЭМ!$C$33:$C$776,СВЦЭМ!$A$33:$A$776,$A24,СВЦЭМ!$B$33:$B$776,V$11)+'СЕТ СН'!$F$12+СВЦЭМ!$D$10+'СЕТ СН'!$F$5-'СЕТ СН'!$F$20</f>
        <v>3222.3331173000001</v>
      </c>
      <c r="W24" s="36">
        <f>SUMIFS(СВЦЭМ!$C$33:$C$776,СВЦЭМ!$A$33:$A$776,$A24,СВЦЭМ!$B$33:$B$776,W$11)+'СЕТ СН'!$F$12+СВЦЭМ!$D$10+'СЕТ СН'!$F$5-'СЕТ СН'!$F$20</f>
        <v>3211.7013301100001</v>
      </c>
      <c r="X24" s="36">
        <f>SUMIFS(СВЦЭМ!$C$33:$C$776,СВЦЭМ!$A$33:$A$776,$A24,СВЦЭМ!$B$33:$B$776,X$11)+'СЕТ СН'!$F$12+СВЦЭМ!$D$10+'СЕТ СН'!$F$5-'СЕТ СН'!$F$20</f>
        <v>3193.2362590000002</v>
      </c>
      <c r="Y24" s="36">
        <f>SUMIFS(СВЦЭМ!$C$33:$C$776,СВЦЭМ!$A$33:$A$776,$A24,СВЦЭМ!$B$33:$B$776,Y$11)+'СЕТ СН'!$F$12+СВЦЭМ!$D$10+'СЕТ СН'!$F$5-'СЕТ СН'!$F$20</f>
        <v>3216.4308977800001</v>
      </c>
    </row>
    <row r="25" spans="1:25" ht="15.75" x14ac:dyDescent="0.2">
      <c r="A25" s="35">
        <f t="shared" si="0"/>
        <v>44118</v>
      </c>
      <c r="B25" s="36">
        <f>SUMIFS(СВЦЭМ!$C$33:$C$776,СВЦЭМ!$A$33:$A$776,$A25,СВЦЭМ!$B$33:$B$776,B$11)+'СЕТ СН'!$F$12+СВЦЭМ!$D$10+'СЕТ СН'!$F$5-'СЕТ СН'!$F$20</f>
        <v>3288.2129105899999</v>
      </c>
      <c r="C25" s="36">
        <f>SUMIFS(СВЦЭМ!$C$33:$C$776,СВЦЭМ!$A$33:$A$776,$A25,СВЦЭМ!$B$33:$B$776,C$11)+'СЕТ СН'!$F$12+СВЦЭМ!$D$10+'СЕТ СН'!$F$5-'СЕТ СН'!$F$20</f>
        <v>3356.5633232700002</v>
      </c>
      <c r="D25" s="36">
        <f>SUMIFS(СВЦЭМ!$C$33:$C$776,СВЦЭМ!$A$33:$A$776,$A25,СВЦЭМ!$B$33:$B$776,D$11)+'СЕТ СН'!$F$12+СВЦЭМ!$D$10+'СЕТ СН'!$F$5-'СЕТ СН'!$F$20</f>
        <v>3423.3518919899998</v>
      </c>
      <c r="E25" s="36">
        <f>SUMIFS(СВЦЭМ!$C$33:$C$776,СВЦЭМ!$A$33:$A$776,$A25,СВЦЭМ!$B$33:$B$776,E$11)+'СЕТ СН'!$F$12+СВЦЭМ!$D$10+'СЕТ СН'!$F$5-'СЕТ СН'!$F$20</f>
        <v>3439.0322194800001</v>
      </c>
      <c r="F25" s="36">
        <f>SUMIFS(СВЦЭМ!$C$33:$C$776,СВЦЭМ!$A$33:$A$776,$A25,СВЦЭМ!$B$33:$B$776,F$11)+'СЕТ СН'!$F$12+СВЦЭМ!$D$10+'СЕТ СН'!$F$5-'СЕТ СН'!$F$20</f>
        <v>3430.6397465800001</v>
      </c>
      <c r="G25" s="36">
        <f>SUMIFS(СВЦЭМ!$C$33:$C$776,СВЦЭМ!$A$33:$A$776,$A25,СВЦЭМ!$B$33:$B$776,G$11)+'СЕТ СН'!$F$12+СВЦЭМ!$D$10+'СЕТ СН'!$F$5-'СЕТ СН'!$F$20</f>
        <v>3421.8100796500003</v>
      </c>
      <c r="H25" s="36">
        <f>SUMIFS(СВЦЭМ!$C$33:$C$776,СВЦЭМ!$A$33:$A$776,$A25,СВЦЭМ!$B$33:$B$776,H$11)+'СЕТ СН'!$F$12+СВЦЭМ!$D$10+'СЕТ СН'!$F$5-'СЕТ СН'!$F$20</f>
        <v>3374.6246081300001</v>
      </c>
      <c r="I25" s="36">
        <f>SUMIFS(СВЦЭМ!$C$33:$C$776,СВЦЭМ!$A$33:$A$776,$A25,СВЦЭМ!$B$33:$B$776,I$11)+'СЕТ СН'!$F$12+СВЦЭМ!$D$10+'СЕТ СН'!$F$5-'СЕТ СН'!$F$20</f>
        <v>3331.90406424</v>
      </c>
      <c r="J25" s="36">
        <f>SUMIFS(СВЦЭМ!$C$33:$C$776,СВЦЭМ!$A$33:$A$776,$A25,СВЦЭМ!$B$33:$B$776,J$11)+'СЕТ СН'!$F$12+СВЦЭМ!$D$10+'СЕТ СН'!$F$5-'СЕТ СН'!$F$20</f>
        <v>3269.4050053700003</v>
      </c>
      <c r="K25" s="36">
        <f>SUMIFS(СВЦЭМ!$C$33:$C$776,СВЦЭМ!$A$33:$A$776,$A25,СВЦЭМ!$B$33:$B$776,K$11)+'СЕТ СН'!$F$12+СВЦЭМ!$D$10+'СЕТ СН'!$F$5-'СЕТ СН'!$F$20</f>
        <v>3231.2458978200002</v>
      </c>
      <c r="L25" s="36">
        <f>SUMIFS(СВЦЭМ!$C$33:$C$776,СВЦЭМ!$A$33:$A$776,$A25,СВЦЭМ!$B$33:$B$776,L$11)+'СЕТ СН'!$F$12+СВЦЭМ!$D$10+'СЕТ СН'!$F$5-'СЕТ СН'!$F$20</f>
        <v>3238.6865305299998</v>
      </c>
      <c r="M25" s="36">
        <f>SUMIFS(СВЦЭМ!$C$33:$C$776,СВЦЭМ!$A$33:$A$776,$A25,СВЦЭМ!$B$33:$B$776,M$11)+'СЕТ СН'!$F$12+СВЦЭМ!$D$10+'СЕТ СН'!$F$5-'СЕТ СН'!$F$20</f>
        <v>3252.5756691199999</v>
      </c>
      <c r="N25" s="36">
        <f>SUMIFS(СВЦЭМ!$C$33:$C$776,СВЦЭМ!$A$33:$A$776,$A25,СВЦЭМ!$B$33:$B$776,N$11)+'СЕТ СН'!$F$12+СВЦЭМ!$D$10+'СЕТ СН'!$F$5-'СЕТ СН'!$F$20</f>
        <v>3259.0542501300001</v>
      </c>
      <c r="O25" s="36">
        <f>SUMIFS(СВЦЭМ!$C$33:$C$776,СВЦЭМ!$A$33:$A$776,$A25,СВЦЭМ!$B$33:$B$776,O$11)+'СЕТ СН'!$F$12+СВЦЭМ!$D$10+'СЕТ СН'!$F$5-'СЕТ СН'!$F$20</f>
        <v>3309.8497438599998</v>
      </c>
      <c r="P25" s="36">
        <f>SUMIFS(СВЦЭМ!$C$33:$C$776,СВЦЭМ!$A$33:$A$776,$A25,СВЦЭМ!$B$33:$B$776,P$11)+'СЕТ СН'!$F$12+СВЦЭМ!$D$10+'СЕТ СН'!$F$5-'СЕТ СН'!$F$20</f>
        <v>3342.92513414</v>
      </c>
      <c r="Q25" s="36">
        <f>SUMIFS(СВЦЭМ!$C$33:$C$776,СВЦЭМ!$A$33:$A$776,$A25,СВЦЭМ!$B$33:$B$776,Q$11)+'СЕТ СН'!$F$12+СВЦЭМ!$D$10+'СЕТ СН'!$F$5-'СЕТ СН'!$F$20</f>
        <v>3302.3022379100003</v>
      </c>
      <c r="R25" s="36">
        <f>SUMIFS(СВЦЭМ!$C$33:$C$776,СВЦЭМ!$A$33:$A$776,$A25,СВЦЭМ!$B$33:$B$776,R$11)+'СЕТ СН'!$F$12+СВЦЭМ!$D$10+'СЕТ СН'!$F$5-'СЕТ СН'!$F$20</f>
        <v>3250.6299548400002</v>
      </c>
      <c r="S25" s="36">
        <f>SUMIFS(СВЦЭМ!$C$33:$C$776,СВЦЭМ!$A$33:$A$776,$A25,СВЦЭМ!$B$33:$B$776,S$11)+'СЕТ СН'!$F$12+СВЦЭМ!$D$10+'СЕТ СН'!$F$5-'СЕТ СН'!$F$20</f>
        <v>3195.3524013799997</v>
      </c>
      <c r="T25" s="36">
        <f>SUMIFS(СВЦЭМ!$C$33:$C$776,СВЦЭМ!$A$33:$A$776,$A25,СВЦЭМ!$B$33:$B$776,T$11)+'СЕТ СН'!$F$12+СВЦЭМ!$D$10+'СЕТ СН'!$F$5-'СЕТ СН'!$F$20</f>
        <v>3177.8279788899999</v>
      </c>
      <c r="U25" s="36">
        <f>SUMIFS(СВЦЭМ!$C$33:$C$776,СВЦЭМ!$A$33:$A$776,$A25,СВЦЭМ!$B$33:$B$776,U$11)+'СЕТ СН'!$F$12+СВЦЭМ!$D$10+'СЕТ СН'!$F$5-'СЕТ СН'!$F$20</f>
        <v>3206.8774607</v>
      </c>
      <c r="V25" s="36">
        <f>SUMIFS(СВЦЭМ!$C$33:$C$776,СВЦЭМ!$A$33:$A$776,$A25,СВЦЭМ!$B$33:$B$776,V$11)+'СЕТ СН'!$F$12+СВЦЭМ!$D$10+'СЕТ СН'!$F$5-'СЕТ СН'!$F$20</f>
        <v>3201.4268514099999</v>
      </c>
      <c r="W25" s="36">
        <f>SUMIFS(СВЦЭМ!$C$33:$C$776,СВЦЭМ!$A$33:$A$776,$A25,СВЦЭМ!$B$33:$B$776,W$11)+'СЕТ СН'!$F$12+СВЦЭМ!$D$10+'СЕТ СН'!$F$5-'СЕТ СН'!$F$20</f>
        <v>3189.3715623899998</v>
      </c>
      <c r="X25" s="36">
        <f>SUMIFS(СВЦЭМ!$C$33:$C$776,СВЦЭМ!$A$33:$A$776,$A25,СВЦЭМ!$B$33:$B$776,X$11)+'СЕТ СН'!$F$12+СВЦЭМ!$D$10+'СЕТ СН'!$F$5-'СЕТ СН'!$F$20</f>
        <v>3172.6001561499997</v>
      </c>
      <c r="Y25" s="36">
        <f>SUMIFS(СВЦЭМ!$C$33:$C$776,СВЦЭМ!$A$33:$A$776,$A25,СВЦЭМ!$B$33:$B$776,Y$11)+'СЕТ СН'!$F$12+СВЦЭМ!$D$10+'СЕТ СН'!$F$5-'СЕТ СН'!$F$20</f>
        <v>3203.06149465</v>
      </c>
    </row>
    <row r="26" spans="1:25" ht="15.75" x14ac:dyDescent="0.2">
      <c r="A26" s="35">
        <f t="shared" si="0"/>
        <v>44119</v>
      </c>
      <c r="B26" s="36">
        <f>SUMIFS(СВЦЭМ!$C$33:$C$776,СВЦЭМ!$A$33:$A$776,$A26,СВЦЭМ!$B$33:$B$776,B$11)+'СЕТ СН'!$F$12+СВЦЭМ!$D$10+'СЕТ СН'!$F$5-'СЕТ СН'!$F$20</f>
        <v>3305.3982819799999</v>
      </c>
      <c r="C26" s="36">
        <f>SUMIFS(СВЦЭМ!$C$33:$C$776,СВЦЭМ!$A$33:$A$776,$A26,СВЦЭМ!$B$33:$B$776,C$11)+'СЕТ СН'!$F$12+СВЦЭМ!$D$10+'СЕТ СН'!$F$5-'СЕТ СН'!$F$20</f>
        <v>3389.2020241099999</v>
      </c>
      <c r="D26" s="36">
        <f>SUMIFS(СВЦЭМ!$C$33:$C$776,СВЦЭМ!$A$33:$A$776,$A26,СВЦЭМ!$B$33:$B$776,D$11)+'СЕТ СН'!$F$12+СВЦЭМ!$D$10+'СЕТ СН'!$F$5-'СЕТ СН'!$F$20</f>
        <v>3455.9091207500001</v>
      </c>
      <c r="E26" s="36">
        <f>SUMIFS(СВЦЭМ!$C$33:$C$776,СВЦЭМ!$A$33:$A$776,$A26,СВЦЭМ!$B$33:$B$776,E$11)+'СЕТ СН'!$F$12+СВЦЭМ!$D$10+'СЕТ СН'!$F$5-'СЕТ СН'!$F$20</f>
        <v>3460.5076703</v>
      </c>
      <c r="F26" s="36">
        <f>SUMIFS(СВЦЭМ!$C$33:$C$776,СВЦЭМ!$A$33:$A$776,$A26,СВЦЭМ!$B$33:$B$776,F$11)+'СЕТ СН'!$F$12+СВЦЭМ!$D$10+'СЕТ СН'!$F$5-'СЕТ СН'!$F$20</f>
        <v>3453.9292750099999</v>
      </c>
      <c r="G26" s="36">
        <f>SUMIFS(СВЦЭМ!$C$33:$C$776,СВЦЭМ!$A$33:$A$776,$A26,СВЦЭМ!$B$33:$B$776,G$11)+'СЕТ СН'!$F$12+СВЦЭМ!$D$10+'СЕТ СН'!$F$5-'СЕТ СН'!$F$20</f>
        <v>3432.5906920299999</v>
      </c>
      <c r="H26" s="36">
        <f>SUMIFS(СВЦЭМ!$C$33:$C$776,СВЦЭМ!$A$33:$A$776,$A26,СВЦЭМ!$B$33:$B$776,H$11)+'СЕТ СН'!$F$12+СВЦЭМ!$D$10+'СЕТ СН'!$F$5-'СЕТ СН'!$F$20</f>
        <v>3385.9947325499998</v>
      </c>
      <c r="I26" s="36">
        <f>SUMIFS(СВЦЭМ!$C$33:$C$776,СВЦЭМ!$A$33:$A$776,$A26,СВЦЭМ!$B$33:$B$776,I$11)+'СЕТ СН'!$F$12+СВЦЭМ!$D$10+'СЕТ СН'!$F$5-'СЕТ СН'!$F$20</f>
        <v>3341.4803136199998</v>
      </c>
      <c r="J26" s="36">
        <f>SUMIFS(СВЦЭМ!$C$33:$C$776,СВЦЭМ!$A$33:$A$776,$A26,СВЦЭМ!$B$33:$B$776,J$11)+'СЕТ СН'!$F$12+СВЦЭМ!$D$10+'СЕТ СН'!$F$5-'СЕТ СН'!$F$20</f>
        <v>3280.6832153699997</v>
      </c>
      <c r="K26" s="36">
        <f>SUMIFS(СВЦЭМ!$C$33:$C$776,СВЦЭМ!$A$33:$A$776,$A26,СВЦЭМ!$B$33:$B$776,K$11)+'СЕТ СН'!$F$12+СВЦЭМ!$D$10+'СЕТ СН'!$F$5-'СЕТ СН'!$F$20</f>
        <v>3241.4732861500001</v>
      </c>
      <c r="L26" s="36">
        <f>SUMIFS(СВЦЭМ!$C$33:$C$776,СВЦЭМ!$A$33:$A$776,$A26,СВЦЭМ!$B$33:$B$776,L$11)+'СЕТ СН'!$F$12+СВЦЭМ!$D$10+'СЕТ СН'!$F$5-'СЕТ СН'!$F$20</f>
        <v>3244.5937063699998</v>
      </c>
      <c r="M26" s="36">
        <f>SUMIFS(СВЦЭМ!$C$33:$C$776,СВЦЭМ!$A$33:$A$776,$A26,СВЦЭМ!$B$33:$B$776,M$11)+'СЕТ СН'!$F$12+СВЦЭМ!$D$10+'СЕТ СН'!$F$5-'СЕТ СН'!$F$20</f>
        <v>3250.40480161</v>
      </c>
      <c r="N26" s="36">
        <f>SUMIFS(СВЦЭМ!$C$33:$C$776,СВЦЭМ!$A$33:$A$776,$A26,СВЦЭМ!$B$33:$B$776,N$11)+'СЕТ СН'!$F$12+СВЦЭМ!$D$10+'СЕТ СН'!$F$5-'СЕТ СН'!$F$20</f>
        <v>3261.2171785800001</v>
      </c>
      <c r="O26" s="36">
        <f>SUMIFS(СВЦЭМ!$C$33:$C$776,СВЦЭМ!$A$33:$A$776,$A26,СВЦЭМ!$B$33:$B$776,O$11)+'СЕТ СН'!$F$12+СВЦЭМ!$D$10+'СЕТ СН'!$F$5-'СЕТ СН'!$F$20</f>
        <v>3281.4239009299999</v>
      </c>
      <c r="P26" s="36">
        <f>SUMIFS(СВЦЭМ!$C$33:$C$776,СВЦЭМ!$A$33:$A$776,$A26,СВЦЭМ!$B$33:$B$776,P$11)+'СЕТ СН'!$F$12+СВЦЭМ!$D$10+'СЕТ СН'!$F$5-'СЕТ СН'!$F$20</f>
        <v>3308.4640029399998</v>
      </c>
      <c r="Q26" s="36">
        <f>SUMIFS(СВЦЭМ!$C$33:$C$776,СВЦЭМ!$A$33:$A$776,$A26,СВЦЭМ!$B$33:$B$776,Q$11)+'СЕТ СН'!$F$12+СВЦЭМ!$D$10+'СЕТ СН'!$F$5-'СЕТ СН'!$F$20</f>
        <v>3270.6287639399998</v>
      </c>
      <c r="R26" s="36">
        <f>SUMIFS(СВЦЭМ!$C$33:$C$776,СВЦЭМ!$A$33:$A$776,$A26,СВЦЭМ!$B$33:$B$776,R$11)+'СЕТ СН'!$F$12+СВЦЭМ!$D$10+'СЕТ СН'!$F$5-'СЕТ СН'!$F$20</f>
        <v>3221.8354052099999</v>
      </c>
      <c r="S26" s="36">
        <f>SUMIFS(СВЦЭМ!$C$33:$C$776,СВЦЭМ!$A$33:$A$776,$A26,СВЦЭМ!$B$33:$B$776,S$11)+'СЕТ СН'!$F$12+СВЦЭМ!$D$10+'СЕТ СН'!$F$5-'СЕТ СН'!$F$20</f>
        <v>3167.2656804799999</v>
      </c>
      <c r="T26" s="36">
        <f>SUMIFS(СВЦЭМ!$C$33:$C$776,СВЦЭМ!$A$33:$A$776,$A26,СВЦЭМ!$B$33:$B$776,T$11)+'СЕТ СН'!$F$12+СВЦЭМ!$D$10+'СЕТ СН'!$F$5-'СЕТ СН'!$F$20</f>
        <v>3171.59928614</v>
      </c>
      <c r="U26" s="36">
        <f>SUMIFS(СВЦЭМ!$C$33:$C$776,СВЦЭМ!$A$33:$A$776,$A26,СВЦЭМ!$B$33:$B$776,U$11)+'СЕТ СН'!$F$12+СВЦЭМ!$D$10+'СЕТ СН'!$F$5-'СЕТ СН'!$F$20</f>
        <v>3196.1110024999998</v>
      </c>
      <c r="V26" s="36">
        <f>SUMIFS(СВЦЭМ!$C$33:$C$776,СВЦЭМ!$A$33:$A$776,$A26,СВЦЭМ!$B$33:$B$776,V$11)+'СЕТ СН'!$F$12+СВЦЭМ!$D$10+'СЕТ СН'!$F$5-'СЕТ СН'!$F$20</f>
        <v>3189.4969775300001</v>
      </c>
      <c r="W26" s="36">
        <f>SUMIFS(СВЦЭМ!$C$33:$C$776,СВЦЭМ!$A$33:$A$776,$A26,СВЦЭМ!$B$33:$B$776,W$11)+'СЕТ СН'!$F$12+СВЦЭМ!$D$10+'СЕТ СН'!$F$5-'СЕТ СН'!$F$20</f>
        <v>3178.6984963800001</v>
      </c>
      <c r="X26" s="36">
        <f>SUMIFS(СВЦЭМ!$C$33:$C$776,СВЦЭМ!$A$33:$A$776,$A26,СВЦЭМ!$B$33:$B$776,X$11)+'СЕТ СН'!$F$12+СВЦЭМ!$D$10+'СЕТ СН'!$F$5-'СЕТ СН'!$F$20</f>
        <v>3153.7986023799999</v>
      </c>
      <c r="Y26" s="36">
        <f>SUMIFS(СВЦЭМ!$C$33:$C$776,СВЦЭМ!$A$33:$A$776,$A26,СВЦЭМ!$B$33:$B$776,Y$11)+'СЕТ СН'!$F$12+СВЦЭМ!$D$10+'СЕТ СН'!$F$5-'СЕТ СН'!$F$20</f>
        <v>3205.1143651000002</v>
      </c>
    </row>
    <row r="27" spans="1:25" ht="15.75" x14ac:dyDescent="0.2">
      <c r="A27" s="35">
        <f t="shared" si="0"/>
        <v>44120</v>
      </c>
      <c r="B27" s="36">
        <f>SUMIFS(СВЦЭМ!$C$33:$C$776,СВЦЭМ!$A$33:$A$776,$A27,СВЦЭМ!$B$33:$B$776,B$11)+'СЕТ СН'!$F$12+СВЦЭМ!$D$10+'СЕТ СН'!$F$5-'СЕТ СН'!$F$20</f>
        <v>3252.6538263799998</v>
      </c>
      <c r="C27" s="36">
        <f>SUMIFS(СВЦЭМ!$C$33:$C$776,СВЦЭМ!$A$33:$A$776,$A27,СВЦЭМ!$B$33:$B$776,C$11)+'СЕТ СН'!$F$12+СВЦЭМ!$D$10+'СЕТ СН'!$F$5-'СЕТ СН'!$F$20</f>
        <v>3331.2459927</v>
      </c>
      <c r="D27" s="36">
        <f>SUMIFS(СВЦЭМ!$C$33:$C$776,СВЦЭМ!$A$33:$A$776,$A27,СВЦЭМ!$B$33:$B$776,D$11)+'СЕТ СН'!$F$12+СВЦЭМ!$D$10+'СЕТ СН'!$F$5-'СЕТ СН'!$F$20</f>
        <v>3385.8371430500001</v>
      </c>
      <c r="E27" s="36">
        <f>SUMIFS(СВЦЭМ!$C$33:$C$776,СВЦЭМ!$A$33:$A$776,$A27,СВЦЭМ!$B$33:$B$776,E$11)+'СЕТ СН'!$F$12+СВЦЭМ!$D$10+'СЕТ СН'!$F$5-'СЕТ СН'!$F$20</f>
        <v>3390.7777454500001</v>
      </c>
      <c r="F27" s="36">
        <f>SUMIFS(СВЦЭМ!$C$33:$C$776,СВЦЭМ!$A$33:$A$776,$A27,СВЦЭМ!$B$33:$B$776,F$11)+'СЕТ СН'!$F$12+СВЦЭМ!$D$10+'СЕТ СН'!$F$5-'СЕТ СН'!$F$20</f>
        <v>3387.4380026999997</v>
      </c>
      <c r="G27" s="36">
        <f>SUMIFS(СВЦЭМ!$C$33:$C$776,СВЦЭМ!$A$33:$A$776,$A27,СВЦЭМ!$B$33:$B$776,G$11)+'СЕТ СН'!$F$12+СВЦЭМ!$D$10+'СЕТ СН'!$F$5-'СЕТ СН'!$F$20</f>
        <v>3372.9902677199998</v>
      </c>
      <c r="H27" s="36">
        <f>SUMIFS(СВЦЭМ!$C$33:$C$776,СВЦЭМ!$A$33:$A$776,$A27,СВЦЭМ!$B$33:$B$776,H$11)+'СЕТ СН'!$F$12+СВЦЭМ!$D$10+'СЕТ СН'!$F$5-'СЕТ СН'!$F$20</f>
        <v>3342.2852028299999</v>
      </c>
      <c r="I27" s="36">
        <f>SUMIFS(СВЦЭМ!$C$33:$C$776,СВЦЭМ!$A$33:$A$776,$A27,СВЦЭМ!$B$33:$B$776,I$11)+'СЕТ СН'!$F$12+СВЦЭМ!$D$10+'СЕТ СН'!$F$5-'СЕТ СН'!$F$20</f>
        <v>3316.7925903</v>
      </c>
      <c r="J27" s="36">
        <f>SUMIFS(СВЦЭМ!$C$33:$C$776,СВЦЭМ!$A$33:$A$776,$A27,СВЦЭМ!$B$33:$B$776,J$11)+'СЕТ СН'!$F$12+СВЦЭМ!$D$10+'СЕТ СН'!$F$5-'СЕТ СН'!$F$20</f>
        <v>3288.09004796</v>
      </c>
      <c r="K27" s="36">
        <f>SUMIFS(СВЦЭМ!$C$33:$C$776,СВЦЭМ!$A$33:$A$776,$A27,СВЦЭМ!$B$33:$B$776,K$11)+'СЕТ СН'!$F$12+СВЦЭМ!$D$10+'СЕТ СН'!$F$5-'СЕТ СН'!$F$20</f>
        <v>3255.1151333100001</v>
      </c>
      <c r="L27" s="36">
        <f>SUMIFS(СВЦЭМ!$C$33:$C$776,СВЦЭМ!$A$33:$A$776,$A27,СВЦЭМ!$B$33:$B$776,L$11)+'СЕТ СН'!$F$12+СВЦЭМ!$D$10+'СЕТ СН'!$F$5-'СЕТ СН'!$F$20</f>
        <v>3252.5280885699999</v>
      </c>
      <c r="M27" s="36">
        <f>SUMIFS(СВЦЭМ!$C$33:$C$776,СВЦЭМ!$A$33:$A$776,$A27,СВЦЭМ!$B$33:$B$776,M$11)+'СЕТ СН'!$F$12+СВЦЭМ!$D$10+'СЕТ СН'!$F$5-'СЕТ СН'!$F$20</f>
        <v>3254.4796037799997</v>
      </c>
      <c r="N27" s="36">
        <f>SUMIFS(СВЦЭМ!$C$33:$C$776,СВЦЭМ!$A$33:$A$776,$A27,СВЦЭМ!$B$33:$B$776,N$11)+'СЕТ СН'!$F$12+СВЦЭМ!$D$10+'СЕТ СН'!$F$5-'СЕТ СН'!$F$20</f>
        <v>3266.7154396599999</v>
      </c>
      <c r="O27" s="36">
        <f>SUMIFS(СВЦЭМ!$C$33:$C$776,СВЦЭМ!$A$33:$A$776,$A27,СВЦЭМ!$B$33:$B$776,O$11)+'СЕТ СН'!$F$12+СВЦЭМ!$D$10+'СЕТ СН'!$F$5-'СЕТ СН'!$F$20</f>
        <v>3302.81875812</v>
      </c>
      <c r="P27" s="36">
        <f>SUMIFS(СВЦЭМ!$C$33:$C$776,СВЦЭМ!$A$33:$A$776,$A27,СВЦЭМ!$B$33:$B$776,P$11)+'СЕТ СН'!$F$12+СВЦЭМ!$D$10+'СЕТ СН'!$F$5-'СЕТ СН'!$F$20</f>
        <v>3344.22223949</v>
      </c>
      <c r="Q27" s="36">
        <f>SUMIFS(СВЦЭМ!$C$33:$C$776,СВЦЭМ!$A$33:$A$776,$A27,СВЦЭМ!$B$33:$B$776,Q$11)+'СЕТ СН'!$F$12+СВЦЭМ!$D$10+'СЕТ СН'!$F$5-'СЕТ СН'!$F$20</f>
        <v>3314.89955156</v>
      </c>
      <c r="R27" s="36">
        <f>SUMIFS(СВЦЭМ!$C$33:$C$776,СВЦЭМ!$A$33:$A$776,$A27,СВЦЭМ!$B$33:$B$776,R$11)+'СЕТ СН'!$F$12+СВЦЭМ!$D$10+'СЕТ СН'!$F$5-'СЕТ СН'!$F$20</f>
        <v>3267.4583156399999</v>
      </c>
      <c r="S27" s="36">
        <f>SUMIFS(СВЦЭМ!$C$33:$C$776,СВЦЭМ!$A$33:$A$776,$A27,СВЦЭМ!$B$33:$B$776,S$11)+'СЕТ СН'!$F$12+СВЦЭМ!$D$10+'СЕТ СН'!$F$5-'СЕТ СН'!$F$20</f>
        <v>3206.8200135400002</v>
      </c>
      <c r="T27" s="36">
        <f>SUMIFS(СВЦЭМ!$C$33:$C$776,СВЦЭМ!$A$33:$A$776,$A27,СВЦЭМ!$B$33:$B$776,T$11)+'СЕТ СН'!$F$12+СВЦЭМ!$D$10+'СЕТ СН'!$F$5-'СЕТ СН'!$F$20</f>
        <v>3180.7779053300001</v>
      </c>
      <c r="U27" s="36">
        <f>SUMIFS(СВЦЭМ!$C$33:$C$776,СВЦЭМ!$A$33:$A$776,$A27,СВЦЭМ!$B$33:$B$776,U$11)+'СЕТ СН'!$F$12+СВЦЭМ!$D$10+'СЕТ СН'!$F$5-'СЕТ СН'!$F$20</f>
        <v>3183.0921593799999</v>
      </c>
      <c r="V27" s="36">
        <f>SUMIFS(СВЦЭМ!$C$33:$C$776,СВЦЭМ!$A$33:$A$776,$A27,СВЦЭМ!$B$33:$B$776,V$11)+'СЕТ СН'!$F$12+СВЦЭМ!$D$10+'СЕТ СН'!$F$5-'СЕТ СН'!$F$20</f>
        <v>3171.5223581199998</v>
      </c>
      <c r="W27" s="36">
        <f>SUMIFS(СВЦЭМ!$C$33:$C$776,СВЦЭМ!$A$33:$A$776,$A27,СВЦЭМ!$B$33:$B$776,W$11)+'СЕТ СН'!$F$12+СВЦЭМ!$D$10+'СЕТ СН'!$F$5-'СЕТ СН'!$F$20</f>
        <v>3167.5747480099999</v>
      </c>
      <c r="X27" s="36">
        <f>SUMIFS(СВЦЭМ!$C$33:$C$776,СВЦЭМ!$A$33:$A$776,$A27,СВЦЭМ!$B$33:$B$776,X$11)+'СЕТ СН'!$F$12+СВЦЭМ!$D$10+'СЕТ СН'!$F$5-'СЕТ СН'!$F$20</f>
        <v>3165.57863911</v>
      </c>
      <c r="Y27" s="36">
        <f>SUMIFS(СВЦЭМ!$C$33:$C$776,СВЦЭМ!$A$33:$A$776,$A27,СВЦЭМ!$B$33:$B$776,Y$11)+'СЕТ СН'!$F$12+СВЦЭМ!$D$10+'СЕТ СН'!$F$5-'СЕТ СН'!$F$20</f>
        <v>3195.0759156700001</v>
      </c>
    </row>
    <row r="28" spans="1:25" ht="15.75" x14ac:dyDescent="0.2">
      <c r="A28" s="35">
        <f t="shared" si="0"/>
        <v>44121</v>
      </c>
      <c r="B28" s="36">
        <f>SUMIFS(СВЦЭМ!$C$33:$C$776,СВЦЭМ!$A$33:$A$776,$A28,СВЦЭМ!$B$33:$B$776,B$11)+'СЕТ СН'!$F$12+СВЦЭМ!$D$10+'СЕТ СН'!$F$5-'СЕТ СН'!$F$20</f>
        <v>3249.46009779</v>
      </c>
      <c r="C28" s="36">
        <f>SUMIFS(СВЦЭМ!$C$33:$C$776,СВЦЭМ!$A$33:$A$776,$A28,СВЦЭМ!$B$33:$B$776,C$11)+'СЕТ СН'!$F$12+СВЦЭМ!$D$10+'СЕТ СН'!$F$5-'СЕТ СН'!$F$20</f>
        <v>3325.66528638</v>
      </c>
      <c r="D28" s="36">
        <f>SUMIFS(СВЦЭМ!$C$33:$C$776,СВЦЭМ!$A$33:$A$776,$A28,СВЦЭМ!$B$33:$B$776,D$11)+'СЕТ СН'!$F$12+СВЦЭМ!$D$10+'СЕТ СН'!$F$5-'СЕТ СН'!$F$20</f>
        <v>3387.5678564600003</v>
      </c>
      <c r="E28" s="36">
        <f>SUMIFS(СВЦЭМ!$C$33:$C$776,СВЦЭМ!$A$33:$A$776,$A28,СВЦЭМ!$B$33:$B$776,E$11)+'СЕТ СН'!$F$12+СВЦЭМ!$D$10+'СЕТ СН'!$F$5-'СЕТ СН'!$F$20</f>
        <v>3395.7696745399999</v>
      </c>
      <c r="F28" s="36">
        <f>SUMIFS(СВЦЭМ!$C$33:$C$776,СВЦЭМ!$A$33:$A$776,$A28,СВЦЭМ!$B$33:$B$776,F$11)+'СЕТ СН'!$F$12+СВЦЭМ!$D$10+'СЕТ СН'!$F$5-'СЕТ СН'!$F$20</f>
        <v>3394.7433184800002</v>
      </c>
      <c r="G28" s="36">
        <f>SUMIFS(СВЦЭМ!$C$33:$C$776,СВЦЭМ!$A$33:$A$776,$A28,СВЦЭМ!$B$33:$B$776,G$11)+'СЕТ СН'!$F$12+СВЦЭМ!$D$10+'СЕТ СН'!$F$5-'СЕТ СН'!$F$20</f>
        <v>3389.1758421899999</v>
      </c>
      <c r="H28" s="36">
        <f>SUMIFS(СВЦЭМ!$C$33:$C$776,СВЦЭМ!$A$33:$A$776,$A28,СВЦЭМ!$B$33:$B$776,H$11)+'СЕТ СН'!$F$12+СВЦЭМ!$D$10+'СЕТ СН'!$F$5-'СЕТ СН'!$F$20</f>
        <v>3376.3964467999999</v>
      </c>
      <c r="I28" s="36">
        <f>SUMIFS(СВЦЭМ!$C$33:$C$776,СВЦЭМ!$A$33:$A$776,$A28,СВЦЭМ!$B$33:$B$776,I$11)+'СЕТ СН'!$F$12+СВЦЭМ!$D$10+'СЕТ СН'!$F$5-'СЕТ СН'!$F$20</f>
        <v>3373.9419541899997</v>
      </c>
      <c r="J28" s="36">
        <f>SUMIFS(СВЦЭМ!$C$33:$C$776,СВЦЭМ!$A$33:$A$776,$A28,СВЦЭМ!$B$33:$B$776,J$11)+'СЕТ СН'!$F$12+СВЦЭМ!$D$10+'СЕТ СН'!$F$5-'СЕТ СН'!$F$20</f>
        <v>3319.0136695299998</v>
      </c>
      <c r="K28" s="36">
        <f>SUMIFS(СВЦЭМ!$C$33:$C$776,СВЦЭМ!$A$33:$A$776,$A28,СВЦЭМ!$B$33:$B$776,K$11)+'СЕТ СН'!$F$12+СВЦЭМ!$D$10+'СЕТ СН'!$F$5-'СЕТ СН'!$F$20</f>
        <v>3294.5929993300001</v>
      </c>
      <c r="L28" s="36">
        <f>SUMIFS(СВЦЭМ!$C$33:$C$776,СВЦЭМ!$A$33:$A$776,$A28,СВЦЭМ!$B$33:$B$776,L$11)+'СЕТ СН'!$F$12+СВЦЭМ!$D$10+'СЕТ СН'!$F$5-'СЕТ СН'!$F$20</f>
        <v>3266.1675352299999</v>
      </c>
      <c r="M28" s="36">
        <f>SUMIFS(СВЦЭМ!$C$33:$C$776,СВЦЭМ!$A$33:$A$776,$A28,СВЦЭМ!$B$33:$B$776,M$11)+'СЕТ СН'!$F$12+СВЦЭМ!$D$10+'СЕТ СН'!$F$5-'СЕТ СН'!$F$20</f>
        <v>3271.6253939200001</v>
      </c>
      <c r="N28" s="36">
        <f>SUMIFS(СВЦЭМ!$C$33:$C$776,СВЦЭМ!$A$33:$A$776,$A28,СВЦЭМ!$B$33:$B$776,N$11)+'СЕТ СН'!$F$12+СВЦЭМ!$D$10+'СЕТ СН'!$F$5-'СЕТ СН'!$F$20</f>
        <v>3284.6699581399998</v>
      </c>
      <c r="O28" s="36">
        <f>SUMIFS(СВЦЭМ!$C$33:$C$776,СВЦЭМ!$A$33:$A$776,$A28,СВЦЭМ!$B$33:$B$776,O$11)+'СЕТ СН'!$F$12+СВЦЭМ!$D$10+'СЕТ СН'!$F$5-'СЕТ СН'!$F$20</f>
        <v>3325.96206833</v>
      </c>
      <c r="P28" s="36">
        <f>SUMIFS(СВЦЭМ!$C$33:$C$776,СВЦЭМ!$A$33:$A$776,$A28,СВЦЭМ!$B$33:$B$776,P$11)+'СЕТ СН'!$F$12+СВЦЭМ!$D$10+'СЕТ СН'!$F$5-'СЕТ СН'!$F$20</f>
        <v>3373.1339046100002</v>
      </c>
      <c r="Q28" s="36">
        <f>SUMIFS(СВЦЭМ!$C$33:$C$776,СВЦЭМ!$A$33:$A$776,$A28,СВЦЭМ!$B$33:$B$776,Q$11)+'СЕТ СН'!$F$12+СВЦЭМ!$D$10+'СЕТ СН'!$F$5-'СЕТ СН'!$F$20</f>
        <v>3344.3670349200002</v>
      </c>
      <c r="R28" s="36">
        <f>SUMIFS(СВЦЭМ!$C$33:$C$776,СВЦЭМ!$A$33:$A$776,$A28,СВЦЭМ!$B$33:$B$776,R$11)+'СЕТ СН'!$F$12+СВЦЭМ!$D$10+'СЕТ СН'!$F$5-'СЕТ СН'!$F$20</f>
        <v>3297.6449893200001</v>
      </c>
      <c r="S28" s="36">
        <f>SUMIFS(СВЦЭМ!$C$33:$C$776,СВЦЭМ!$A$33:$A$776,$A28,СВЦЭМ!$B$33:$B$776,S$11)+'СЕТ СН'!$F$12+СВЦЭМ!$D$10+'СЕТ СН'!$F$5-'СЕТ СН'!$F$20</f>
        <v>3232.1635335999999</v>
      </c>
      <c r="T28" s="36">
        <f>SUMIFS(СВЦЭМ!$C$33:$C$776,СВЦЭМ!$A$33:$A$776,$A28,СВЦЭМ!$B$33:$B$776,T$11)+'СЕТ СН'!$F$12+СВЦЭМ!$D$10+'СЕТ СН'!$F$5-'СЕТ СН'!$F$20</f>
        <v>3193.5800945199999</v>
      </c>
      <c r="U28" s="36">
        <f>SUMIFS(СВЦЭМ!$C$33:$C$776,СВЦЭМ!$A$33:$A$776,$A28,СВЦЭМ!$B$33:$B$776,U$11)+'СЕТ СН'!$F$12+СВЦЭМ!$D$10+'СЕТ СН'!$F$5-'СЕТ СН'!$F$20</f>
        <v>3184.9165485200001</v>
      </c>
      <c r="V28" s="36">
        <f>SUMIFS(СВЦЭМ!$C$33:$C$776,СВЦЭМ!$A$33:$A$776,$A28,СВЦЭМ!$B$33:$B$776,V$11)+'СЕТ СН'!$F$12+СВЦЭМ!$D$10+'СЕТ СН'!$F$5-'СЕТ СН'!$F$20</f>
        <v>3185.5617153600001</v>
      </c>
      <c r="W28" s="36">
        <f>SUMIFS(СВЦЭМ!$C$33:$C$776,СВЦЭМ!$A$33:$A$776,$A28,СВЦЭМ!$B$33:$B$776,W$11)+'СЕТ СН'!$F$12+СВЦЭМ!$D$10+'СЕТ СН'!$F$5-'СЕТ СН'!$F$20</f>
        <v>3187.2163822000002</v>
      </c>
      <c r="X28" s="36">
        <f>SUMIFS(СВЦЭМ!$C$33:$C$776,СВЦЭМ!$A$33:$A$776,$A28,СВЦЭМ!$B$33:$B$776,X$11)+'СЕТ СН'!$F$12+СВЦЭМ!$D$10+'СЕТ СН'!$F$5-'СЕТ СН'!$F$20</f>
        <v>3207.4931627699998</v>
      </c>
      <c r="Y28" s="36">
        <f>SUMIFS(СВЦЭМ!$C$33:$C$776,СВЦЭМ!$A$33:$A$776,$A28,СВЦЭМ!$B$33:$B$776,Y$11)+'СЕТ СН'!$F$12+СВЦЭМ!$D$10+'СЕТ СН'!$F$5-'СЕТ СН'!$F$20</f>
        <v>3239.1144381300001</v>
      </c>
    </row>
    <row r="29" spans="1:25" ht="15.75" x14ac:dyDescent="0.2">
      <c r="A29" s="35">
        <f t="shared" si="0"/>
        <v>44122</v>
      </c>
      <c r="B29" s="36">
        <f>SUMIFS(СВЦЭМ!$C$33:$C$776,СВЦЭМ!$A$33:$A$776,$A29,СВЦЭМ!$B$33:$B$776,B$11)+'СЕТ СН'!$F$12+СВЦЭМ!$D$10+'СЕТ СН'!$F$5-'СЕТ СН'!$F$20</f>
        <v>3333.44437148</v>
      </c>
      <c r="C29" s="36">
        <f>SUMIFS(СВЦЭМ!$C$33:$C$776,СВЦЭМ!$A$33:$A$776,$A29,СВЦЭМ!$B$33:$B$776,C$11)+'СЕТ СН'!$F$12+СВЦЭМ!$D$10+'СЕТ СН'!$F$5-'СЕТ СН'!$F$20</f>
        <v>3431.4210441800001</v>
      </c>
      <c r="D29" s="36">
        <f>SUMIFS(СВЦЭМ!$C$33:$C$776,СВЦЭМ!$A$33:$A$776,$A29,СВЦЭМ!$B$33:$B$776,D$11)+'СЕТ СН'!$F$12+СВЦЭМ!$D$10+'СЕТ СН'!$F$5-'СЕТ СН'!$F$20</f>
        <v>3496.7045468000001</v>
      </c>
      <c r="E29" s="36">
        <f>SUMIFS(СВЦЭМ!$C$33:$C$776,СВЦЭМ!$A$33:$A$776,$A29,СВЦЭМ!$B$33:$B$776,E$11)+'СЕТ СН'!$F$12+СВЦЭМ!$D$10+'СЕТ СН'!$F$5-'СЕТ СН'!$F$20</f>
        <v>3510.5568852799997</v>
      </c>
      <c r="F29" s="36">
        <f>SUMIFS(СВЦЭМ!$C$33:$C$776,СВЦЭМ!$A$33:$A$776,$A29,СВЦЭМ!$B$33:$B$776,F$11)+'СЕТ СН'!$F$12+СВЦЭМ!$D$10+'СЕТ СН'!$F$5-'СЕТ СН'!$F$20</f>
        <v>3516.6792149000003</v>
      </c>
      <c r="G29" s="36">
        <f>SUMIFS(СВЦЭМ!$C$33:$C$776,СВЦЭМ!$A$33:$A$776,$A29,СВЦЭМ!$B$33:$B$776,G$11)+'СЕТ СН'!$F$12+СВЦЭМ!$D$10+'СЕТ СН'!$F$5-'СЕТ СН'!$F$20</f>
        <v>3504.3623405099997</v>
      </c>
      <c r="H29" s="36">
        <f>SUMIFS(СВЦЭМ!$C$33:$C$776,СВЦЭМ!$A$33:$A$776,$A29,СВЦЭМ!$B$33:$B$776,H$11)+'СЕТ СН'!$F$12+СВЦЭМ!$D$10+'СЕТ СН'!$F$5-'СЕТ СН'!$F$20</f>
        <v>3483.09920827</v>
      </c>
      <c r="I29" s="36">
        <f>SUMIFS(СВЦЭМ!$C$33:$C$776,СВЦЭМ!$A$33:$A$776,$A29,СВЦЭМ!$B$33:$B$776,I$11)+'СЕТ СН'!$F$12+СВЦЭМ!$D$10+'СЕТ СН'!$F$5-'СЕТ СН'!$F$20</f>
        <v>3447.8033485599999</v>
      </c>
      <c r="J29" s="36">
        <f>SUMIFS(СВЦЭМ!$C$33:$C$776,СВЦЭМ!$A$33:$A$776,$A29,СВЦЭМ!$B$33:$B$776,J$11)+'СЕТ СН'!$F$12+СВЦЭМ!$D$10+'СЕТ СН'!$F$5-'СЕТ СН'!$F$20</f>
        <v>3366.3987336300002</v>
      </c>
      <c r="K29" s="36">
        <f>SUMIFS(СВЦЭМ!$C$33:$C$776,СВЦЭМ!$A$33:$A$776,$A29,СВЦЭМ!$B$33:$B$776,K$11)+'СЕТ СН'!$F$12+СВЦЭМ!$D$10+'СЕТ СН'!$F$5-'СЕТ СН'!$F$20</f>
        <v>3299.8405759799998</v>
      </c>
      <c r="L29" s="36">
        <f>SUMIFS(СВЦЭМ!$C$33:$C$776,СВЦЭМ!$A$33:$A$776,$A29,СВЦЭМ!$B$33:$B$776,L$11)+'СЕТ СН'!$F$12+СВЦЭМ!$D$10+'СЕТ СН'!$F$5-'СЕТ СН'!$F$20</f>
        <v>3290.11805349</v>
      </c>
      <c r="M29" s="36">
        <f>SUMIFS(СВЦЭМ!$C$33:$C$776,СВЦЭМ!$A$33:$A$776,$A29,СВЦЭМ!$B$33:$B$776,M$11)+'СЕТ СН'!$F$12+СВЦЭМ!$D$10+'СЕТ СН'!$F$5-'СЕТ СН'!$F$20</f>
        <v>3289.14526174</v>
      </c>
      <c r="N29" s="36">
        <f>SUMIFS(СВЦЭМ!$C$33:$C$776,СВЦЭМ!$A$33:$A$776,$A29,СВЦЭМ!$B$33:$B$776,N$11)+'СЕТ СН'!$F$12+СВЦЭМ!$D$10+'СЕТ СН'!$F$5-'СЕТ СН'!$F$20</f>
        <v>3296.08309745</v>
      </c>
      <c r="O29" s="36">
        <f>SUMIFS(СВЦЭМ!$C$33:$C$776,СВЦЭМ!$A$33:$A$776,$A29,СВЦЭМ!$B$33:$B$776,O$11)+'СЕТ СН'!$F$12+СВЦЭМ!$D$10+'СЕТ СН'!$F$5-'СЕТ СН'!$F$20</f>
        <v>3346.30681972</v>
      </c>
      <c r="P29" s="36">
        <f>SUMIFS(СВЦЭМ!$C$33:$C$776,СВЦЭМ!$A$33:$A$776,$A29,СВЦЭМ!$B$33:$B$776,P$11)+'СЕТ СН'!$F$12+СВЦЭМ!$D$10+'СЕТ СН'!$F$5-'СЕТ СН'!$F$20</f>
        <v>3396.9253508000002</v>
      </c>
      <c r="Q29" s="36">
        <f>SUMIFS(СВЦЭМ!$C$33:$C$776,СВЦЭМ!$A$33:$A$776,$A29,СВЦЭМ!$B$33:$B$776,Q$11)+'СЕТ СН'!$F$12+СВЦЭМ!$D$10+'СЕТ СН'!$F$5-'СЕТ СН'!$F$20</f>
        <v>3361.1403663800002</v>
      </c>
      <c r="R29" s="36">
        <f>SUMIFS(СВЦЭМ!$C$33:$C$776,СВЦЭМ!$A$33:$A$776,$A29,СВЦЭМ!$B$33:$B$776,R$11)+'СЕТ СН'!$F$12+СВЦЭМ!$D$10+'СЕТ СН'!$F$5-'СЕТ СН'!$F$20</f>
        <v>3305.1960083599997</v>
      </c>
      <c r="S29" s="36">
        <f>SUMIFS(СВЦЭМ!$C$33:$C$776,СВЦЭМ!$A$33:$A$776,$A29,СВЦЭМ!$B$33:$B$776,S$11)+'СЕТ СН'!$F$12+СВЦЭМ!$D$10+'СЕТ СН'!$F$5-'СЕТ СН'!$F$20</f>
        <v>3232.2995096099999</v>
      </c>
      <c r="T29" s="36">
        <f>SUMIFS(СВЦЭМ!$C$33:$C$776,СВЦЭМ!$A$33:$A$776,$A29,СВЦЭМ!$B$33:$B$776,T$11)+'СЕТ СН'!$F$12+СВЦЭМ!$D$10+'СЕТ СН'!$F$5-'СЕТ СН'!$F$20</f>
        <v>3193.3452314000001</v>
      </c>
      <c r="U29" s="36">
        <f>SUMIFS(СВЦЭМ!$C$33:$C$776,СВЦЭМ!$A$33:$A$776,$A29,СВЦЭМ!$B$33:$B$776,U$11)+'СЕТ СН'!$F$12+СВЦЭМ!$D$10+'СЕТ СН'!$F$5-'СЕТ СН'!$F$20</f>
        <v>3189.4789885499999</v>
      </c>
      <c r="V29" s="36">
        <f>SUMIFS(СВЦЭМ!$C$33:$C$776,СВЦЭМ!$A$33:$A$776,$A29,СВЦЭМ!$B$33:$B$776,V$11)+'СЕТ СН'!$F$12+СВЦЭМ!$D$10+'СЕТ СН'!$F$5-'СЕТ СН'!$F$20</f>
        <v>3188.0460552099998</v>
      </c>
      <c r="W29" s="36">
        <f>SUMIFS(СВЦЭМ!$C$33:$C$776,СВЦЭМ!$A$33:$A$776,$A29,СВЦЭМ!$B$33:$B$776,W$11)+'СЕТ СН'!$F$12+СВЦЭМ!$D$10+'СЕТ СН'!$F$5-'СЕТ СН'!$F$20</f>
        <v>3187.1162920900001</v>
      </c>
      <c r="X29" s="36">
        <f>SUMIFS(СВЦЭМ!$C$33:$C$776,СВЦЭМ!$A$33:$A$776,$A29,СВЦЭМ!$B$33:$B$776,X$11)+'СЕТ СН'!$F$12+СВЦЭМ!$D$10+'СЕТ СН'!$F$5-'СЕТ СН'!$F$20</f>
        <v>3187.51510555</v>
      </c>
      <c r="Y29" s="36">
        <f>SUMIFS(СВЦЭМ!$C$33:$C$776,СВЦЭМ!$A$33:$A$776,$A29,СВЦЭМ!$B$33:$B$776,Y$11)+'СЕТ СН'!$F$12+СВЦЭМ!$D$10+'СЕТ СН'!$F$5-'СЕТ СН'!$F$20</f>
        <v>3228.4336641999998</v>
      </c>
    </row>
    <row r="30" spans="1:25" ht="15.75" x14ac:dyDescent="0.2">
      <c r="A30" s="35">
        <f t="shared" si="0"/>
        <v>44123</v>
      </c>
      <c r="B30" s="36">
        <f>SUMIFS(СВЦЭМ!$C$33:$C$776,СВЦЭМ!$A$33:$A$776,$A30,СВЦЭМ!$B$33:$B$776,B$11)+'СЕТ СН'!$F$12+СВЦЭМ!$D$10+'СЕТ СН'!$F$5-'СЕТ СН'!$F$20</f>
        <v>3293.71147797</v>
      </c>
      <c r="C30" s="36">
        <f>SUMIFS(СВЦЭМ!$C$33:$C$776,СВЦЭМ!$A$33:$A$776,$A30,СВЦЭМ!$B$33:$B$776,C$11)+'СЕТ СН'!$F$12+СВЦЭМ!$D$10+'СЕТ СН'!$F$5-'СЕТ СН'!$F$20</f>
        <v>3369.78341516</v>
      </c>
      <c r="D30" s="36">
        <f>SUMIFS(СВЦЭМ!$C$33:$C$776,СВЦЭМ!$A$33:$A$776,$A30,СВЦЭМ!$B$33:$B$776,D$11)+'СЕТ СН'!$F$12+СВЦЭМ!$D$10+'СЕТ СН'!$F$5-'СЕТ СН'!$F$20</f>
        <v>3440.9186703400001</v>
      </c>
      <c r="E30" s="36">
        <f>SUMIFS(СВЦЭМ!$C$33:$C$776,СВЦЭМ!$A$33:$A$776,$A30,СВЦЭМ!$B$33:$B$776,E$11)+'СЕТ СН'!$F$12+СВЦЭМ!$D$10+'СЕТ СН'!$F$5-'СЕТ СН'!$F$20</f>
        <v>3444.1482456200001</v>
      </c>
      <c r="F30" s="36">
        <f>SUMIFS(СВЦЭМ!$C$33:$C$776,СВЦЭМ!$A$33:$A$776,$A30,СВЦЭМ!$B$33:$B$776,F$11)+'СЕТ СН'!$F$12+СВЦЭМ!$D$10+'СЕТ СН'!$F$5-'СЕТ СН'!$F$20</f>
        <v>3447.2331879600001</v>
      </c>
      <c r="G30" s="36">
        <f>SUMIFS(СВЦЭМ!$C$33:$C$776,СВЦЭМ!$A$33:$A$776,$A30,СВЦЭМ!$B$33:$B$776,G$11)+'СЕТ СН'!$F$12+СВЦЭМ!$D$10+'СЕТ СН'!$F$5-'СЕТ СН'!$F$20</f>
        <v>3427.57154975</v>
      </c>
      <c r="H30" s="36">
        <f>SUMIFS(СВЦЭМ!$C$33:$C$776,СВЦЭМ!$A$33:$A$776,$A30,СВЦЭМ!$B$33:$B$776,H$11)+'СЕТ СН'!$F$12+СВЦЭМ!$D$10+'СЕТ СН'!$F$5-'СЕТ СН'!$F$20</f>
        <v>3378.0471127400001</v>
      </c>
      <c r="I30" s="36">
        <f>SUMIFS(СВЦЭМ!$C$33:$C$776,СВЦЭМ!$A$33:$A$776,$A30,СВЦЭМ!$B$33:$B$776,I$11)+'СЕТ СН'!$F$12+СВЦЭМ!$D$10+'СЕТ СН'!$F$5-'СЕТ СН'!$F$20</f>
        <v>3322.7057390099999</v>
      </c>
      <c r="J30" s="36">
        <f>SUMIFS(СВЦЭМ!$C$33:$C$776,СВЦЭМ!$A$33:$A$776,$A30,СВЦЭМ!$B$33:$B$776,J$11)+'СЕТ СН'!$F$12+СВЦЭМ!$D$10+'СЕТ СН'!$F$5-'СЕТ СН'!$F$20</f>
        <v>3266.8800854900001</v>
      </c>
      <c r="K30" s="36">
        <f>SUMIFS(СВЦЭМ!$C$33:$C$776,СВЦЭМ!$A$33:$A$776,$A30,СВЦЭМ!$B$33:$B$776,K$11)+'СЕТ СН'!$F$12+СВЦЭМ!$D$10+'СЕТ СН'!$F$5-'СЕТ СН'!$F$20</f>
        <v>3232.6052440799999</v>
      </c>
      <c r="L30" s="36">
        <f>SUMIFS(СВЦЭМ!$C$33:$C$776,СВЦЭМ!$A$33:$A$776,$A30,СВЦЭМ!$B$33:$B$776,L$11)+'СЕТ СН'!$F$12+СВЦЭМ!$D$10+'СЕТ СН'!$F$5-'СЕТ СН'!$F$20</f>
        <v>3234.18596768</v>
      </c>
      <c r="M30" s="36">
        <f>SUMIFS(СВЦЭМ!$C$33:$C$776,СВЦЭМ!$A$33:$A$776,$A30,СВЦЭМ!$B$33:$B$776,M$11)+'СЕТ СН'!$F$12+СВЦЭМ!$D$10+'СЕТ СН'!$F$5-'СЕТ СН'!$F$20</f>
        <v>3237.9531445000002</v>
      </c>
      <c r="N30" s="36">
        <f>SUMIFS(СВЦЭМ!$C$33:$C$776,СВЦЭМ!$A$33:$A$776,$A30,СВЦЭМ!$B$33:$B$776,N$11)+'СЕТ СН'!$F$12+СВЦЭМ!$D$10+'СЕТ СН'!$F$5-'СЕТ СН'!$F$20</f>
        <v>3250.5133208699999</v>
      </c>
      <c r="O30" s="36">
        <f>SUMIFS(СВЦЭМ!$C$33:$C$776,СВЦЭМ!$A$33:$A$776,$A30,СВЦЭМ!$B$33:$B$776,O$11)+'СЕТ СН'!$F$12+СВЦЭМ!$D$10+'СЕТ СН'!$F$5-'СЕТ СН'!$F$20</f>
        <v>3294.0562729399999</v>
      </c>
      <c r="P30" s="36">
        <f>SUMIFS(СВЦЭМ!$C$33:$C$776,СВЦЭМ!$A$33:$A$776,$A30,СВЦЭМ!$B$33:$B$776,P$11)+'СЕТ СН'!$F$12+СВЦЭМ!$D$10+'СЕТ СН'!$F$5-'СЕТ СН'!$F$20</f>
        <v>3335.6398951599999</v>
      </c>
      <c r="Q30" s="36">
        <f>SUMIFS(СВЦЭМ!$C$33:$C$776,СВЦЭМ!$A$33:$A$776,$A30,СВЦЭМ!$B$33:$B$776,Q$11)+'СЕТ СН'!$F$12+СВЦЭМ!$D$10+'СЕТ СН'!$F$5-'СЕТ СН'!$F$20</f>
        <v>3306.2776404799997</v>
      </c>
      <c r="R30" s="36">
        <f>SUMIFS(СВЦЭМ!$C$33:$C$776,СВЦЭМ!$A$33:$A$776,$A30,СВЦЭМ!$B$33:$B$776,R$11)+'СЕТ СН'!$F$12+СВЦЭМ!$D$10+'СЕТ СН'!$F$5-'СЕТ СН'!$F$20</f>
        <v>3261.65551516</v>
      </c>
      <c r="S30" s="36">
        <f>SUMIFS(СВЦЭМ!$C$33:$C$776,СВЦЭМ!$A$33:$A$776,$A30,СВЦЭМ!$B$33:$B$776,S$11)+'СЕТ СН'!$F$12+СВЦЭМ!$D$10+'СЕТ СН'!$F$5-'СЕТ СН'!$F$20</f>
        <v>3205.1872342799998</v>
      </c>
      <c r="T30" s="36">
        <f>SUMIFS(СВЦЭМ!$C$33:$C$776,СВЦЭМ!$A$33:$A$776,$A30,СВЦЭМ!$B$33:$B$776,T$11)+'СЕТ СН'!$F$12+СВЦЭМ!$D$10+'СЕТ СН'!$F$5-'СЕТ СН'!$F$20</f>
        <v>3174.6826722400001</v>
      </c>
      <c r="U30" s="36">
        <f>SUMIFS(СВЦЭМ!$C$33:$C$776,СВЦЭМ!$A$33:$A$776,$A30,СВЦЭМ!$B$33:$B$776,U$11)+'СЕТ СН'!$F$12+СВЦЭМ!$D$10+'СЕТ СН'!$F$5-'СЕТ СН'!$F$20</f>
        <v>3183.8877702099999</v>
      </c>
      <c r="V30" s="36">
        <f>SUMIFS(СВЦЭМ!$C$33:$C$776,СВЦЭМ!$A$33:$A$776,$A30,СВЦЭМ!$B$33:$B$776,V$11)+'СЕТ СН'!$F$12+СВЦЭМ!$D$10+'СЕТ СН'!$F$5-'СЕТ СН'!$F$20</f>
        <v>3174.9415616799997</v>
      </c>
      <c r="W30" s="36">
        <f>SUMIFS(СВЦЭМ!$C$33:$C$776,СВЦЭМ!$A$33:$A$776,$A30,СВЦЭМ!$B$33:$B$776,W$11)+'СЕТ СН'!$F$12+СВЦЭМ!$D$10+'СЕТ СН'!$F$5-'СЕТ СН'!$F$20</f>
        <v>3179.43369226</v>
      </c>
      <c r="X30" s="36">
        <f>SUMIFS(СВЦЭМ!$C$33:$C$776,СВЦЭМ!$A$33:$A$776,$A30,СВЦЭМ!$B$33:$B$776,X$11)+'СЕТ СН'!$F$12+СВЦЭМ!$D$10+'СЕТ СН'!$F$5-'СЕТ СН'!$F$20</f>
        <v>3193.7559708099998</v>
      </c>
      <c r="Y30" s="36">
        <f>SUMIFS(СВЦЭМ!$C$33:$C$776,СВЦЭМ!$A$33:$A$776,$A30,СВЦЭМ!$B$33:$B$776,Y$11)+'СЕТ СН'!$F$12+СВЦЭМ!$D$10+'СЕТ СН'!$F$5-'СЕТ СН'!$F$20</f>
        <v>3225.3054154000001</v>
      </c>
    </row>
    <row r="31" spans="1:25" ht="15.75" x14ac:dyDescent="0.2">
      <c r="A31" s="35">
        <f t="shared" si="0"/>
        <v>44124</v>
      </c>
      <c r="B31" s="36">
        <f>SUMIFS(СВЦЭМ!$C$33:$C$776,СВЦЭМ!$A$33:$A$776,$A31,СВЦЭМ!$B$33:$B$776,B$11)+'СЕТ СН'!$F$12+СВЦЭМ!$D$10+'СЕТ СН'!$F$5-'СЕТ СН'!$F$20</f>
        <v>3334.4626616999999</v>
      </c>
      <c r="C31" s="36">
        <f>SUMIFS(СВЦЭМ!$C$33:$C$776,СВЦЭМ!$A$33:$A$776,$A31,СВЦЭМ!$B$33:$B$776,C$11)+'СЕТ СН'!$F$12+СВЦЭМ!$D$10+'СЕТ СН'!$F$5-'СЕТ СН'!$F$20</f>
        <v>3415.83887276</v>
      </c>
      <c r="D31" s="36">
        <f>SUMIFS(СВЦЭМ!$C$33:$C$776,СВЦЭМ!$A$33:$A$776,$A31,СВЦЭМ!$B$33:$B$776,D$11)+'СЕТ СН'!$F$12+СВЦЭМ!$D$10+'СЕТ СН'!$F$5-'СЕТ СН'!$F$20</f>
        <v>3484.5202844199998</v>
      </c>
      <c r="E31" s="36">
        <f>SUMIFS(СВЦЭМ!$C$33:$C$776,СВЦЭМ!$A$33:$A$776,$A31,СВЦЭМ!$B$33:$B$776,E$11)+'СЕТ СН'!$F$12+СВЦЭМ!$D$10+'СЕТ СН'!$F$5-'СЕТ СН'!$F$20</f>
        <v>3494.5173091699999</v>
      </c>
      <c r="F31" s="36">
        <f>SUMIFS(СВЦЭМ!$C$33:$C$776,СВЦЭМ!$A$33:$A$776,$A31,СВЦЭМ!$B$33:$B$776,F$11)+'СЕТ СН'!$F$12+СВЦЭМ!$D$10+'СЕТ СН'!$F$5-'СЕТ СН'!$F$20</f>
        <v>3502.8116897199998</v>
      </c>
      <c r="G31" s="36">
        <f>SUMIFS(СВЦЭМ!$C$33:$C$776,СВЦЭМ!$A$33:$A$776,$A31,СВЦЭМ!$B$33:$B$776,G$11)+'СЕТ СН'!$F$12+СВЦЭМ!$D$10+'СЕТ СН'!$F$5-'СЕТ СН'!$F$20</f>
        <v>3479.8201741900002</v>
      </c>
      <c r="H31" s="36">
        <f>SUMIFS(СВЦЭМ!$C$33:$C$776,СВЦЭМ!$A$33:$A$776,$A31,СВЦЭМ!$B$33:$B$776,H$11)+'СЕТ СН'!$F$12+СВЦЭМ!$D$10+'СЕТ СН'!$F$5-'СЕТ СН'!$F$20</f>
        <v>3421.5085404500001</v>
      </c>
      <c r="I31" s="36">
        <f>SUMIFS(СВЦЭМ!$C$33:$C$776,СВЦЭМ!$A$33:$A$776,$A31,СВЦЭМ!$B$33:$B$776,I$11)+'СЕТ СН'!$F$12+СВЦЭМ!$D$10+'СЕТ СН'!$F$5-'СЕТ СН'!$F$20</f>
        <v>3369.3760503899998</v>
      </c>
      <c r="J31" s="36">
        <f>SUMIFS(СВЦЭМ!$C$33:$C$776,СВЦЭМ!$A$33:$A$776,$A31,СВЦЭМ!$B$33:$B$776,J$11)+'СЕТ СН'!$F$12+СВЦЭМ!$D$10+'СЕТ СН'!$F$5-'СЕТ СН'!$F$20</f>
        <v>3302.90994262</v>
      </c>
      <c r="K31" s="36">
        <f>SUMIFS(СВЦЭМ!$C$33:$C$776,СВЦЭМ!$A$33:$A$776,$A31,СВЦЭМ!$B$33:$B$776,K$11)+'СЕТ СН'!$F$12+СВЦЭМ!$D$10+'СЕТ СН'!$F$5-'СЕТ СН'!$F$20</f>
        <v>3258.2428900099999</v>
      </c>
      <c r="L31" s="36">
        <f>SUMIFS(СВЦЭМ!$C$33:$C$776,СВЦЭМ!$A$33:$A$776,$A31,СВЦЭМ!$B$33:$B$776,L$11)+'СЕТ СН'!$F$12+СВЦЭМ!$D$10+'СЕТ СН'!$F$5-'СЕТ СН'!$F$20</f>
        <v>3257.9987565500001</v>
      </c>
      <c r="M31" s="36">
        <f>SUMIFS(СВЦЭМ!$C$33:$C$776,СВЦЭМ!$A$33:$A$776,$A31,СВЦЭМ!$B$33:$B$776,M$11)+'СЕТ СН'!$F$12+СВЦЭМ!$D$10+'СЕТ СН'!$F$5-'СЕТ СН'!$F$20</f>
        <v>3266.1719884599997</v>
      </c>
      <c r="N31" s="36">
        <f>SUMIFS(СВЦЭМ!$C$33:$C$776,СВЦЭМ!$A$33:$A$776,$A31,СВЦЭМ!$B$33:$B$776,N$11)+'СЕТ СН'!$F$12+СВЦЭМ!$D$10+'СЕТ СН'!$F$5-'СЕТ СН'!$F$20</f>
        <v>3278.8966991699999</v>
      </c>
      <c r="O31" s="36">
        <f>SUMIFS(СВЦЭМ!$C$33:$C$776,СВЦЭМ!$A$33:$A$776,$A31,СВЦЭМ!$B$33:$B$776,O$11)+'СЕТ СН'!$F$12+СВЦЭМ!$D$10+'СЕТ СН'!$F$5-'СЕТ СН'!$F$20</f>
        <v>3322.1761131900003</v>
      </c>
      <c r="P31" s="36">
        <f>SUMIFS(СВЦЭМ!$C$33:$C$776,СВЦЭМ!$A$33:$A$776,$A31,СВЦЭМ!$B$33:$B$776,P$11)+'СЕТ СН'!$F$12+СВЦЭМ!$D$10+'СЕТ СН'!$F$5-'СЕТ СН'!$F$20</f>
        <v>3374.4588620599998</v>
      </c>
      <c r="Q31" s="36">
        <f>SUMIFS(СВЦЭМ!$C$33:$C$776,СВЦЭМ!$A$33:$A$776,$A31,СВЦЭМ!$B$33:$B$776,Q$11)+'СЕТ СН'!$F$12+СВЦЭМ!$D$10+'СЕТ СН'!$F$5-'СЕТ СН'!$F$20</f>
        <v>3339.5150529799998</v>
      </c>
      <c r="R31" s="36">
        <f>SUMIFS(СВЦЭМ!$C$33:$C$776,СВЦЭМ!$A$33:$A$776,$A31,СВЦЭМ!$B$33:$B$776,R$11)+'СЕТ СН'!$F$12+СВЦЭМ!$D$10+'СЕТ СН'!$F$5-'СЕТ СН'!$F$20</f>
        <v>3291.5052981200001</v>
      </c>
      <c r="S31" s="36">
        <f>SUMIFS(СВЦЭМ!$C$33:$C$776,СВЦЭМ!$A$33:$A$776,$A31,СВЦЭМ!$B$33:$B$776,S$11)+'СЕТ СН'!$F$12+СВЦЭМ!$D$10+'СЕТ СН'!$F$5-'СЕТ СН'!$F$20</f>
        <v>3222.3088830000002</v>
      </c>
      <c r="T31" s="36">
        <f>SUMIFS(СВЦЭМ!$C$33:$C$776,СВЦЭМ!$A$33:$A$776,$A31,СВЦЭМ!$B$33:$B$776,T$11)+'СЕТ СН'!$F$12+СВЦЭМ!$D$10+'СЕТ СН'!$F$5-'СЕТ СН'!$F$20</f>
        <v>3189.6359936099998</v>
      </c>
      <c r="U31" s="36">
        <f>SUMIFS(СВЦЭМ!$C$33:$C$776,СВЦЭМ!$A$33:$A$776,$A31,СВЦЭМ!$B$33:$B$776,U$11)+'СЕТ СН'!$F$12+СВЦЭМ!$D$10+'СЕТ СН'!$F$5-'СЕТ СН'!$F$20</f>
        <v>3204.3205733999998</v>
      </c>
      <c r="V31" s="36">
        <f>SUMIFS(СВЦЭМ!$C$33:$C$776,СВЦЭМ!$A$33:$A$776,$A31,СВЦЭМ!$B$33:$B$776,V$11)+'СЕТ СН'!$F$12+СВЦЭМ!$D$10+'СЕТ СН'!$F$5-'СЕТ СН'!$F$20</f>
        <v>3201.28829193</v>
      </c>
      <c r="W31" s="36">
        <f>SUMIFS(СВЦЭМ!$C$33:$C$776,СВЦЭМ!$A$33:$A$776,$A31,СВЦЭМ!$B$33:$B$776,W$11)+'СЕТ СН'!$F$12+СВЦЭМ!$D$10+'СЕТ СН'!$F$5-'СЕТ СН'!$F$20</f>
        <v>3195.3894969100002</v>
      </c>
      <c r="X31" s="36">
        <f>SUMIFS(СВЦЭМ!$C$33:$C$776,СВЦЭМ!$A$33:$A$776,$A31,СВЦЭМ!$B$33:$B$776,X$11)+'СЕТ СН'!$F$12+СВЦЭМ!$D$10+'СЕТ СН'!$F$5-'СЕТ СН'!$F$20</f>
        <v>3200.015641</v>
      </c>
      <c r="Y31" s="36">
        <f>SUMIFS(СВЦЭМ!$C$33:$C$776,СВЦЭМ!$A$33:$A$776,$A31,СВЦЭМ!$B$33:$B$776,Y$11)+'СЕТ СН'!$F$12+СВЦЭМ!$D$10+'СЕТ СН'!$F$5-'СЕТ СН'!$F$20</f>
        <v>3238.6453554</v>
      </c>
    </row>
    <row r="32" spans="1:25" ht="15.75" x14ac:dyDescent="0.2">
      <c r="A32" s="35">
        <f t="shared" si="0"/>
        <v>44125</v>
      </c>
      <c r="B32" s="36">
        <f>SUMIFS(СВЦЭМ!$C$33:$C$776,СВЦЭМ!$A$33:$A$776,$A32,СВЦЭМ!$B$33:$B$776,B$11)+'СЕТ СН'!$F$12+СВЦЭМ!$D$10+'СЕТ СН'!$F$5-'СЕТ СН'!$F$20</f>
        <v>3319.5158976399998</v>
      </c>
      <c r="C32" s="36">
        <f>SUMIFS(СВЦЭМ!$C$33:$C$776,СВЦЭМ!$A$33:$A$776,$A32,СВЦЭМ!$B$33:$B$776,C$11)+'СЕТ СН'!$F$12+СВЦЭМ!$D$10+'СЕТ СН'!$F$5-'СЕТ СН'!$F$20</f>
        <v>3398.3724602299999</v>
      </c>
      <c r="D32" s="36">
        <f>SUMIFS(СВЦЭМ!$C$33:$C$776,СВЦЭМ!$A$33:$A$776,$A32,СВЦЭМ!$B$33:$B$776,D$11)+'СЕТ СН'!$F$12+СВЦЭМ!$D$10+'СЕТ СН'!$F$5-'СЕТ СН'!$F$20</f>
        <v>3455.3967827699998</v>
      </c>
      <c r="E32" s="36">
        <f>SUMIFS(СВЦЭМ!$C$33:$C$776,СВЦЭМ!$A$33:$A$776,$A32,СВЦЭМ!$B$33:$B$776,E$11)+'СЕТ СН'!$F$12+СВЦЭМ!$D$10+'СЕТ СН'!$F$5-'СЕТ СН'!$F$20</f>
        <v>3461.6071116100002</v>
      </c>
      <c r="F32" s="36">
        <f>SUMIFS(СВЦЭМ!$C$33:$C$776,СВЦЭМ!$A$33:$A$776,$A32,СВЦЭМ!$B$33:$B$776,F$11)+'СЕТ СН'!$F$12+СВЦЭМ!$D$10+'СЕТ СН'!$F$5-'СЕТ СН'!$F$20</f>
        <v>3464.16037461</v>
      </c>
      <c r="G32" s="36">
        <f>SUMIFS(СВЦЭМ!$C$33:$C$776,СВЦЭМ!$A$33:$A$776,$A32,СВЦЭМ!$B$33:$B$776,G$11)+'СЕТ СН'!$F$12+СВЦЭМ!$D$10+'СЕТ СН'!$F$5-'СЕТ СН'!$F$20</f>
        <v>3445.21313534</v>
      </c>
      <c r="H32" s="36">
        <f>SUMIFS(СВЦЭМ!$C$33:$C$776,СВЦЭМ!$A$33:$A$776,$A32,СВЦЭМ!$B$33:$B$776,H$11)+'СЕТ СН'!$F$12+СВЦЭМ!$D$10+'СЕТ СН'!$F$5-'СЕТ СН'!$F$20</f>
        <v>3394.1848752800001</v>
      </c>
      <c r="I32" s="36">
        <f>SUMIFS(СВЦЭМ!$C$33:$C$776,СВЦЭМ!$A$33:$A$776,$A32,СВЦЭМ!$B$33:$B$776,I$11)+'СЕТ СН'!$F$12+СВЦЭМ!$D$10+'СЕТ СН'!$F$5-'СЕТ СН'!$F$20</f>
        <v>3347.7442800700001</v>
      </c>
      <c r="J32" s="36">
        <f>SUMIFS(СВЦЭМ!$C$33:$C$776,СВЦЭМ!$A$33:$A$776,$A32,СВЦЭМ!$B$33:$B$776,J$11)+'СЕТ СН'!$F$12+СВЦЭМ!$D$10+'СЕТ СН'!$F$5-'СЕТ СН'!$F$20</f>
        <v>3290.6966346600002</v>
      </c>
      <c r="K32" s="36">
        <f>SUMIFS(СВЦЭМ!$C$33:$C$776,СВЦЭМ!$A$33:$A$776,$A32,СВЦЭМ!$B$33:$B$776,K$11)+'СЕТ СН'!$F$12+СВЦЭМ!$D$10+'СЕТ СН'!$F$5-'СЕТ СН'!$F$20</f>
        <v>3252.0528334099999</v>
      </c>
      <c r="L32" s="36">
        <f>SUMIFS(СВЦЭМ!$C$33:$C$776,СВЦЭМ!$A$33:$A$776,$A32,СВЦЭМ!$B$33:$B$776,L$11)+'СЕТ СН'!$F$12+СВЦЭМ!$D$10+'СЕТ СН'!$F$5-'СЕТ СН'!$F$20</f>
        <v>3254.2234772100001</v>
      </c>
      <c r="M32" s="36">
        <f>SUMIFS(СВЦЭМ!$C$33:$C$776,СВЦЭМ!$A$33:$A$776,$A32,СВЦЭМ!$B$33:$B$776,M$11)+'СЕТ СН'!$F$12+СВЦЭМ!$D$10+'СЕТ СН'!$F$5-'СЕТ СН'!$F$20</f>
        <v>3257.3438781599998</v>
      </c>
      <c r="N32" s="36">
        <f>SUMIFS(СВЦЭМ!$C$33:$C$776,СВЦЭМ!$A$33:$A$776,$A32,СВЦЭМ!$B$33:$B$776,N$11)+'СЕТ СН'!$F$12+СВЦЭМ!$D$10+'СЕТ СН'!$F$5-'СЕТ СН'!$F$20</f>
        <v>3264.3456145099999</v>
      </c>
      <c r="O32" s="36">
        <f>SUMIFS(СВЦЭМ!$C$33:$C$776,СВЦЭМ!$A$33:$A$776,$A32,СВЦЭМ!$B$33:$B$776,O$11)+'СЕТ СН'!$F$12+СВЦЭМ!$D$10+'СЕТ СН'!$F$5-'СЕТ СН'!$F$20</f>
        <v>3303.3423485100002</v>
      </c>
      <c r="P32" s="36">
        <f>SUMIFS(СВЦЭМ!$C$33:$C$776,СВЦЭМ!$A$33:$A$776,$A32,СВЦЭМ!$B$33:$B$776,P$11)+'СЕТ СН'!$F$12+СВЦЭМ!$D$10+'СЕТ СН'!$F$5-'СЕТ СН'!$F$20</f>
        <v>3346.1329478399998</v>
      </c>
      <c r="Q32" s="36">
        <f>SUMIFS(СВЦЭМ!$C$33:$C$776,СВЦЭМ!$A$33:$A$776,$A32,СВЦЭМ!$B$33:$B$776,Q$11)+'СЕТ СН'!$F$12+СВЦЭМ!$D$10+'СЕТ СН'!$F$5-'СЕТ СН'!$F$20</f>
        <v>3311.4125087799998</v>
      </c>
      <c r="R32" s="36">
        <f>SUMIFS(СВЦЭМ!$C$33:$C$776,СВЦЭМ!$A$33:$A$776,$A32,СВЦЭМ!$B$33:$B$776,R$11)+'СЕТ СН'!$F$12+СВЦЭМ!$D$10+'СЕТ СН'!$F$5-'СЕТ СН'!$F$20</f>
        <v>3256.9386389199999</v>
      </c>
      <c r="S32" s="36">
        <f>SUMIFS(СВЦЭМ!$C$33:$C$776,СВЦЭМ!$A$33:$A$776,$A32,СВЦЭМ!$B$33:$B$776,S$11)+'СЕТ СН'!$F$12+СВЦЭМ!$D$10+'СЕТ СН'!$F$5-'СЕТ СН'!$F$20</f>
        <v>3192.5568429499999</v>
      </c>
      <c r="T32" s="36">
        <f>SUMIFS(СВЦЭМ!$C$33:$C$776,СВЦЭМ!$A$33:$A$776,$A32,СВЦЭМ!$B$33:$B$776,T$11)+'СЕТ СН'!$F$12+СВЦЭМ!$D$10+'СЕТ СН'!$F$5-'СЕТ СН'!$F$20</f>
        <v>3185.44728936</v>
      </c>
      <c r="U32" s="36">
        <f>SUMIFS(СВЦЭМ!$C$33:$C$776,СВЦЭМ!$A$33:$A$776,$A32,СВЦЭМ!$B$33:$B$776,U$11)+'СЕТ СН'!$F$12+СВЦЭМ!$D$10+'СЕТ СН'!$F$5-'СЕТ СН'!$F$20</f>
        <v>3202.2171751699998</v>
      </c>
      <c r="V32" s="36">
        <f>SUMIFS(СВЦЭМ!$C$33:$C$776,СВЦЭМ!$A$33:$A$776,$A32,СВЦЭМ!$B$33:$B$776,V$11)+'СЕТ СН'!$F$12+СВЦЭМ!$D$10+'СЕТ СН'!$F$5-'СЕТ СН'!$F$20</f>
        <v>3199.9635022699999</v>
      </c>
      <c r="W32" s="36">
        <f>SUMIFS(СВЦЭМ!$C$33:$C$776,СВЦЭМ!$A$33:$A$776,$A32,СВЦЭМ!$B$33:$B$776,W$11)+'СЕТ СН'!$F$12+СВЦЭМ!$D$10+'СЕТ СН'!$F$5-'СЕТ СН'!$F$20</f>
        <v>3193.8589395200001</v>
      </c>
      <c r="X32" s="36">
        <f>SUMIFS(СВЦЭМ!$C$33:$C$776,СВЦЭМ!$A$33:$A$776,$A32,СВЦЭМ!$B$33:$B$776,X$11)+'СЕТ СН'!$F$12+СВЦЭМ!$D$10+'СЕТ СН'!$F$5-'СЕТ СН'!$F$20</f>
        <v>3189.2113927599999</v>
      </c>
      <c r="Y32" s="36">
        <f>SUMIFS(СВЦЭМ!$C$33:$C$776,СВЦЭМ!$A$33:$A$776,$A32,СВЦЭМ!$B$33:$B$776,Y$11)+'СЕТ СН'!$F$12+СВЦЭМ!$D$10+'СЕТ СН'!$F$5-'СЕТ СН'!$F$20</f>
        <v>3222.07873561</v>
      </c>
    </row>
    <row r="33" spans="1:25" ht="15.75" x14ac:dyDescent="0.2">
      <c r="A33" s="35">
        <f t="shared" si="0"/>
        <v>44126</v>
      </c>
      <c r="B33" s="36">
        <f>SUMIFS(СВЦЭМ!$C$33:$C$776,СВЦЭМ!$A$33:$A$776,$A33,СВЦЭМ!$B$33:$B$776,B$11)+'СЕТ СН'!$F$12+СВЦЭМ!$D$10+'СЕТ СН'!$F$5-'СЕТ СН'!$F$20</f>
        <v>3339.03636099</v>
      </c>
      <c r="C33" s="36">
        <f>SUMIFS(СВЦЭМ!$C$33:$C$776,СВЦЭМ!$A$33:$A$776,$A33,СВЦЭМ!$B$33:$B$776,C$11)+'СЕТ СН'!$F$12+СВЦЭМ!$D$10+'СЕТ СН'!$F$5-'СЕТ СН'!$F$20</f>
        <v>3430.1335699900001</v>
      </c>
      <c r="D33" s="36">
        <f>SUMIFS(СВЦЭМ!$C$33:$C$776,СВЦЭМ!$A$33:$A$776,$A33,СВЦЭМ!$B$33:$B$776,D$11)+'СЕТ СН'!$F$12+СВЦЭМ!$D$10+'СЕТ СН'!$F$5-'СЕТ СН'!$F$20</f>
        <v>3484.18150388</v>
      </c>
      <c r="E33" s="36">
        <f>SUMIFS(СВЦЭМ!$C$33:$C$776,СВЦЭМ!$A$33:$A$776,$A33,СВЦЭМ!$B$33:$B$776,E$11)+'СЕТ СН'!$F$12+СВЦЭМ!$D$10+'СЕТ СН'!$F$5-'СЕТ СН'!$F$20</f>
        <v>3488.1402852199999</v>
      </c>
      <c r="F33" s="36">
        <f>SUMIFS(СВЦЭМ!$C$33:$C$776,СВЦЭМ!$A$33:$A$776,$A33,СВЦЭМ!$B$33:$B$776,F$11)+'СЕТ СН'!$F$12+СВЦЭМ!$D$10+'СЕТ СН'!$F$5-'СЕТ СН'!$F$20</f>
        <v>3489.0018337000001</v>
      </c>
      <c r="G33" s="36">
        <f>SUMIFS(СВЦЭМ!$C$33:$C$776,СВЦЭМ!$A$33:$A$776,$A33,СВЦЭМ!$B$33:$B$776,G$11)+'СЕТ СН'!$F$12+СВЦЭМ!$D$10+'СЕТ СН'!$F$5-'СЕТ СН'!$F$20</f>
        <v>3467.8310380900002</v>
      </c>
      <c r="H33" s="36">
        <f>SUMIFS(СВЦЭМ!$C$33:$C$776,СВЦЭМ!$A$33:$A$776,$A33,СВЦЭМ!$B$33:$B$776,H$11)+'СЕТ СН'!$F$12+СВЦЭМ!$D$10+'СЕТ СН'!$F$5-'СЕТ СН'!$F$20</f>
        <v>3420.4736437500001</v>
      </c>
      <c r="I33" s="36">
        <f>SUMIFS(СВЦЭМ!$C$33:$C$776,СВЦЭМ!$A$33:$A$776,$A33,СВЦЭМ!$B$33:$B$776,I$11)+'СЕТ СН'!$F$12+СВЦЭМ!$D$10+'СЕТ СН'!$F$5-'СЕТ СН'!$F$20</f>
        <v>3372.7062519199999</v>
      </c>
      <c r="J33" s="36">
        <f>SUMIFS(СВЦЭМ!$C$33:$C$776,СВЦЭМ!$A$33:$A$776,$A33,СВЦЭМ!$B$33:$B$776,J$11)+'СЕТ СН'!$F$12+СВЦЭМ!$D$10+'СЕТ СН'!$F$5-'СЕТ СН'!$F$20</f>
        <v>3315.4009731799997</v>
      </c>
      <c r="K33" s="36">
        <f>SUMIFS(СВЦЭМ!$C$33:$C$776,СВЦЭМ!$A$33:$A$776,$A33,СВЦЭМ!$B$33:$B$776,K$11)+'СЕТ СН'!$F$12+СВЦЭМ!$D$10+'СЕТ СН'!$F$5-'СЕТ СН'!$F$20</f>
        <v>3270.3803696300001</v>
      </c>
      <c r="L33" s="36">
        <f>SUMIFS(СВЦЭМ!$C$33:$C$776,СВЦЭМ!$A$33:$A$776,$A33,СВЦЭМ!$B$33:$B$776,L$11)+'СЕТ СН'!$F$12+СВЦЭМ!$D$10+'СЕТ СН'!$F$5-'СЕТ СН'!$F$20</f>
        <v>3267.7233147699999</v>
      </c>
      <c r="M33" s="36">
        <f>SUMIFS(СВЦЭМ!$C$33:$C$776,СВЦЭМ!$A$33:$A$776,$A33,СВЦЭМ!$B$33:$B$776,M$11)+'СЕТ СН'!$F$12+СВЦЭМ!$D$10+'СЕТ СН'!$F$5-'СЕТ СН'!$F$20</f>
        <v>3278.2810815399998</v>
      </c>
      <c r="N33" s="36">
        <f>SUMIFS(СВЦЭМ!$C$33:$C$776,СВЦЭМ!$A$33:$A$776,$A33,СВЦЭМ!$B$33:$B$776,N$11)+'СЕТ СН'!$F$12+СВЦЭМ!$D$10+'СЕТ СН'!$F$5-'СЕТ СН'!$F$20</f>
        <v>3288.8814175400003</v>
      </c>
      <c r="O33" s="36">
        <f>SUMIFS(СВЦЭМ!$C$33:$C$776,СВЦЭМ!$A$33:$A$776,$A33,СВЦЭМ!$B$33:$B$776,O$11)+'СЕТ СН'!$F$12+СВЦЭМ!$D$10+'СЕТ СН'!$F$5-'СЕТ СН'!$F$20</f>
        <v>3337.33362287</v>
      </c>
      <c r="P33" s="36">
        <f>SUMIFS(СВЦЭМ!$C$33:$C$776,СВЦЭМ!$A$33:$A$776,$A33,СВЦЭМ!$B$33:$B$776,P$11)+'СЕТ СН'!$F$12+СВЦЭМ!$D$10+'СЕТ СН'!$F$5-'СЕТ СН'!$F$20</f>
        <v>3377.0413790000002</v>
      </c>
      <c r="Q33" s="36">
        <f>SUMIFS(СВЦЭМ!$C$33:$C$776,СВЦЭМ!$A$33:$A$776,$A33,СВЦЭМ!$B$33:$B$776,Q$11)+'СЕТ СН'!$F$12+СВЦЭМ!$D$10+'СЕТ СН'!$F$5-'СЕТ СН'!$F$20</f>
        <v>3341.3903428600001</v>
      </c>
      <c r="R33" s="36">
        <f>SUMIFS(СВЦЭМ!$C$33:$C$776,СВЦЭМ!$A$33:$A$776,$A33,СВЦЭМ!$B$33:$B$776,R$11)+'СЕТ СН'!$F$12+СВЦЭМ!$D$10+'СЕТ СН'!$F$5-'СЕТ СН'!$F$20</f>
        <v>3281.5825311899998</v>
      </c>
      <c r="S33" s="36">
        <f>SUMIFS(СВЦЭМ!$C$33:$C$776,СВЦЭМ!$A$33:$A$776,$A33,СВЦЭМ!$B$33:$B$776,S$11)+'СЕТ СН'!$F$12+СВЦЭМ!$D$10+'СЕТ СН'!$F$5-'СЕТ СН'!$F$20</f>
        <v>3219.3988247100001</v>
      </c>
      <c r="T33" s="36">
        <f>SUMIFS(СВЦЭМ!$C$33:$C$776,СВЦЭМ!$A$33:$A$776,$A33,СВЦЭМ!$B$33:$B$776,T$11)+'СЕТ СН'!$F$12+СВЦЭМ!$D$10+'СЕТ СН'!$F$5-'СЕТ СН'!$F$20</f>
        <v>3202.4352776199999</v>
      </c>
      <c r="U33" s="36">
        <f>SUMIFS(СВЦЭМ!$C$33:$C$776,СВЦЭМ!$A$33:$A$776,$A33,СВЦЭМ!$B$33:$B$776,U$11)+'СЕТ СН'!$F$12+СВЦЭМ!$D$10+'СЕТ СН'!$F$5-'СЕТ СН'!$F$20</f>
        <v>3216.6027385899997</v>
      </c>
      <c r="V33" s="36">
        <f>SUMIFS(СВЦЭМ!$C$33:$C$776,СВЦЭМ!$A$33:$A$776,$A33,СВЦЭМ!$B$33:$B$776,V$11)+'СЕТ СН'!$F$12+СВЦЭМ!$D$10+'СЕТ СН'!$F$5-'СЕТ СН'!$F$20</f>
        <v>3210.5555352299998</v>
      </c>
      <c r="W33" s="36">
        <f>SUMIFS(СВЦЭМ!$C$33:$C$776,СВЦЭМ!$A$33:$A$776,$A33,СВЦЭМ!$B$33:$B$776,W$11)+'СЕТ СН'!$F$12+СВЦЭМ!$D$10+'СЕТ СН'!$F$5-'СЕТ СН'!$F$20</f>
        <v>3211.63392178</v>
      </c>
      <c r="X33" s="36">
        <f>SUMIFS(СВЦЭМ!$C$33:$C$776,СВЦЭМ!$A$33:$A$776,$A33,СВЦЭМ!$B$33:$B$776,X$11)+'СЕТ СН'!$F$12+СВЦЭМ!$D$10+'СЕТ СН'!$F$5-'СЕТ СН'!$F$20</f>
        <v>3198.4912217299998</v>
      </c>
      <c r="Y33" s="36">
        <f>SUMIFS(СВЦЭМ!$C$33:$C$776,СВЦЭМ!$A$33:$A$776,$A33,СВЦЭМ!$B$33:$B$776,Y$11)+'СЕТ СН'!$F$12+СВЦЭМ!$D$10+'СЕТ СН'!$F$5-'СЕТ СН'!$F$20</f>
        <v>3238.5054399299997</v>
      </c>
    </row>
    <row r="34" spans="1:25" ht="15.75" x14ac:dyDescent="0.2">
      <c r="A34" s="35">
        <f t="shared" si="0"/>
        <v>44127</v>
      </c>
      <c r="B34" s="36">
        <f>SUMIFS(СВЦЭМ!$C$33:$C$776,СВЦЭМ!$A$33:$A$776,$A34,СВЦЭМ!$B$33:$B$776,B$11)+'СЕТ СН'!$F$12+СВЦЭМ!$D$10+'СЕТ СН'!$F$5-'СЕТ СН'!$F$20</f>
        <v>3352.8848920800001</v>
      </c>
      <c r="C34" s="36">
        <f>SUMIFS(СВЦЭМ!$C$33:$C$776,СВЦЭМ!$A$33:$A$776,$A34,СВЦЭМ!$B$33:$B$776,C$11)+'СЕТ СН'!$F$12+СВЦЭМ!$D$10+'СЕТ СН'!$F$5-'СЕТ СН'!$F$20</f>
        <v>3431.92596065</v>
      </c>
      <c r="D34" s="36">
        <f>SUMIFS(СВЦЭМ!$C$33:$C$776,СВЦЭМ!$A$33:$A$776,$A34,СВЦЭМ!$B$33:$B$776,D$11)+'СЕТ СН'!$F$12+СВЦЭМ!$D$10+'СЕТ СН'!$F$5-'СЕТ СН'!$F$20</f>
        <v>3487.3845552299999</v>
      </c>
      <c r="E34" s="36">
        <f>SUMIFS(СВЦЭМ!$C$33:$C$776,СВЦЭМ!$A$33:$A$776,$A34,СВЦЭМ!$B$33:$B$776,E$11)+'СЕТ СН'!$F$12+СВЦЭМ!$D$10+'СЕТ СН'!$F$5-'СЕТ СН'!$F$20</f>
        <v>3495.5576636999999</v>
      </c>
      <c r="F34" s="36">
        <f>SUMIFS(СВЦЭМ!$C$33:$C$776,СВЦЭМ!$A$33:$A$776,$A34,СВЦЭМ!$B$33:$B$776,F$11)+'СЕТ СН'!$F$12+СВЦЭМ!$D$10+'СЕТ СН'!$F$5-'СЕТ СН'!$F$20</f>
        <v>3493.3457617899999</v>
      </c>
      <c r="G34" s="36">
        <f>SUMIFS(СВЦЭМ!$C$33:$C$776,СВЦЭМ!$A$33:$A$776,$A34,СВЦЭМ!$B$33:$B$776,G$11)+'СЕТ СН'!$F$12+СВЦЭМ!$D$10+'СЕТ СН'!$F$5-'СЕТ СН'!$F$20</f>
        <v>3470.00470219</v>
      </c>
      <c r="H34" s="36">
        <f>SUMIFS(СВЦЭМ!$C$33:$C$776,СВЦЭМ!$A$33:$A$776,$A34,СВЦЭМ!$B$33:$B$776,H$11)+'СЕТ СН'!$F$12+СВЦЭМ!$D$10+'СЕТ СН'!$F$5-'СЕТ СН'!$F$20</f>
        <v>3425.7608113199999</v>
      </c>
      <c r="I34" s="36">
        <f>SUMIFS(СВЦЭМ!$C$33:$C$776,СВЦЭМ!$A$33:$A$776,$A34,СВЦЭМ!$B$33:$B$776,I$11)+'СЕТ СН'!$F$12+СВЦЭМ!$D$10+'СЕТ СН'!$F$5-'СЕТ СН'!$F$20</f>
        <v>3376.5846965999999</v>
      </c>
      <c r="J34" s="36">
        <f>SUMIFS(СВЦЭМ!$C$33:$C$776,СВЦЭМ!$A$33:$A$776,$A34,СВЦЭМ!$B$33:$B$776,J$11)+'СЕТ СН'!$F$12+СВЦЭМ!$D$10+'СЕТ СН'!$F$5-'СЕТ СН'!$F$20</f>
        <v>3319.8847608400001</v>
      </c>
      <c r="K34" s="36">
        <f>SUMIFS(СВЦЭМ!$C$33:$C$776,СВЦЭМ!$A$33:$A$776,$A34,СВЦЭМ!$B$33:$B$776,K$11)+'СЕТ СН'!$F$12+СВЦЭМ!$D$10+'СЕТ СН'!$F$5-'СЕТ СН'!$F$20</f>
        <v>3290.4092357300001</v>
      </c>
      <c r="L34" s="36">
        <f>SUMIFS(СВЦЭМ!$C$33:$C$776,СВЦЭМ!$A$33:$A$776,$A34,СВЦЭМ!$B$33:$B$776,L$11)+'СЕТ СН'!$F$12+СВЦЭМ!$D$10+'СЕТ СН'!$F$5-'СЕТ СН'!$F$20</f>
        <v>3290.0532163100002</v>
      </c>
      <c r="M34" s="36">
        <f>SUMIFS(СВЦЭМ!$C$33:$C$776,СВЦЭМ!$A$33:$A$776,$A34,СВЦЭМ!$B$33:$B$776,M$11)+'СЕТ СН'!$F$12+СВЦЭМ!$D$10+'СЕТ СН'!$F$5-'СЕТ СН'!$F$20</f>
        <v>3288.4096375499998</v>
      </c>
      <c r="N34" s="36">
        <f>SUMIFS(СВЦЭМ!$C$33:$C$776,СВЦЭМ!$A$33:$A$776,$A34,СВЦЭМ!$B$33:$B$776,N$11)+'СЕТ СН'!$F$12+СВЦЭМ!$D$10+'СЕТ СН'!$F$5-'СЕТ СН'!$F$20</f>
        <v>3295.4821892099999</v>
      </c>
      <c r="O34" s="36">
        <f>SUMIFS(СВЦЭМ!$C$33:$C$776,СВЦЭМ!$A$33:$A$776,$A34,СВЦЭМ!$B$33:$B$776,O$11)+'СЕТ СН'!$F$12+СВЦЭМ!$D$10+'СЕТ СН'!$F$5-'СЕТ СН'!$F$20</f>
        <v>3336.04805958</v>
      </c>
      <c r="P34" s="36">
        <f>SUMIFS(СВЦЭМ!$C$33:$C$776,СВЦЭМ!$A$33:$A$776,$A34,СВЦЭМ!$B$33:$B$776,P$11)+'СЕТ СН'!$F$12+СВЦЭМ!$D$10+'СЕТ СН'!$F$5-'СЕТ СН'!$F$20</f>
        <v>3372.5515070699998</v>
      </c>
      <c r="Q34" s="36">
        <f>SUMIFS(СВЦЭМ!$C$33:$C$776,СВЦЭМ!$A$33:$A$776,$A34,СВЦЭМ!$B$33:$B$776,Q$11)+'СЕТ СН'!$F$12+СВЦЭМ!$D$10+'СЕТ СН'!$F$5-'СЕТ СН'!$F$20</f>
        <v>3336.4521835800001</v>
      </c>
      <c r="R34" s="36">
        <f>SUMIFS(СВЦЭМ!$C$33:$C$776,СВЦЭМ!$A$33:$A$776,$A34,СВЦЭМ!$B$33:$B$776,R$11)+'СЕТ СН'!$F$12+СВЦЭМ!$D$10+'СЕТ СН'!$F$5-'СЕТ СН'!$F$20</f>
        <v>3281.2280933699999</v>
      </c>
      <c r="S34" s="36">
        <f>SUMIFS(СВЦЭМ!$C$33:$C$776,СВЦЭМ!$A$33:$A$776,$A34,СВЦЭМ!$B$33:$B$776,S$11)+'СЕТ СН'!$F$12+СВЦЭМ!$D$10+'СЕТ СН'!$F$5-'СЕТ СН'!$F$20</f>
        <v>3309.3752941499997</v>
      </c>
      <c r="T34" s="36">
        <f>SUMIFS(СВЦЭМ!$C$33:$C$776,СВЦЭМ!$A$33:$A$776,$A34,СВЦЭМ!$B$33:$B$776,T$11)+'СЕТ СН'!$F$12+СВЦЭМ!$D$10+'СЕТ СН'!$F$5-'СЕТ СН'!$F$20</f>
        <v>3306.4594934799998</v>
      </c>
      <c r="U34" s="36">
        <f>SUMIFS(СВЦЭМ!$C$33:$C$776,СВЦЭМ!$A$33:$A$776,$A34,СВЦЭМ!$B$33:$B$776,U$11)+'СЕТ СН'!$F$12+СВЦЭМ!$D$10+'СЕТ СН'!$F$5-'СЕТ СН'!$F$20</f>
        <v>3239.3674946800002</v>
      </c>
      <c r="V34" s="36">
        <f>SUMIFS(СВЦЭМ!$C$33:$C$776,СВЦЭМ!$A$33:$A$776,$A34,СВЦЭМ!$B$33:$B$776,V$11)+'СЕТ СН'!$F$12+СВЦЭМ!$D$10+'СЕТ СН'!$F$5-'СЕТ СН'!$F$20</f>
        <v>3234.6373114200001</v>
      </c>
      <c r="W34" s="36">
        <f>SUMIFS(СВЦЭМ!$C$33:$C$776,СВЦЭМ!$A$33:$A$776,$A34,СВЦЭМ!$B$33:$B$776,W$11)+'СЕТ СН'!$F$12+СВЦЭМ!$D$10+'СЕТ СН'!$F$5-'СЕТ СН'!$F$20</f>
        <v>3231.6163754199997</v>
      </c>
      <c r="X34" s="36">
        <f>SUMIFS(СВЦЭМ!$C$33:$C$776,СВЦЭМ!$A$33:$A$776,$A34,СВЦЭМ!$B$33:$B$776,X$11)+'СЕТ СН'!$F$12+СВЦЭМ!$D$10+'СЕТ СН'!$F$5-'СЕТ СН'!$F$20</f>
        <v>3213.8422365900001</v>
      </c>
      <c r="Y34" s="36">
        <f>SUMIFS(СВЦЭМ!$C$33:$C$776,СВЦЭМ!$A$33:$A$776,$A34,СВЦЭМ!$B$33:$B$776,Y$11)+'СЕТ СН'!$F$12+СВЦЭМ!$D$10+'СЕТ СН'!$F$5-'СЕТ СН'!$F$20</f>
        <v>3221.3372142099997</v>
      </c>
    </row>
    <row r="35" spans="1:25" ht="15.75" x14ac:dyDescent="0.2">
      <c r="A35" s="35">
        <f t="shared" si="0"/>
        <v>44128</v>
      </c>
      <c r="B35" s="36">
        <f>SUMIFS(СВЦЭМ!$C$33:$C$776,СВЦЭМ!$A$33:$A$776,$A35,СВЦЭМ!$B$33:$B$776,B$11)+'СЕТ СН'!$F$12+СВЦЭМ!$D$10+'СЕТ СН'!$F$5-'СЕТ СН'!$F$20</f>
        <v>3321.0539940799999</v>
      </c>
      <c r="C35" s="36">
        <f>SUMIFS(СВЦЭМ!$C$33:$C$776,СВЦЭМ!$A$33:$A$776,$A35,СВЦЭМ!$B$33:$B$776,C$11)+'СЕТ СН'!$F$12+СВЦЭМ!$D$10+'СЕТ СН'!$F$5-'СЕТ СН'!$F$20</f>
        <v>3399.4233915300001</v>
      </c>
      <c r="D35" s="36">
        <f>SUMIFS(СВЦЭМ!$C$33:$C$776,СВЦЭМ!$A$33:$A$776,$A35,СВЦЭМ!$B$33:$B$776,D$11)+'СЕТ СН'!$F$12+СВЦЭМ!$D$10+'СЕТ СН'!$F$5-'СЕТ СН'!$F$20</f>
        <v>3467.7640279500001</v>
      </c>
      <c r="E35" s="36">
        <f>SUMIFS(СВЦЭМ!$C$33:$C$776,СВЦЭМ!$A$33:$A$776,$A35,СВЦЭМ!$B$33:$B$776,E$11)+'СЕТ СН'!$F$12+СВЦЭМ!$D$10+'СЕТ СН'!$F$5-'СЕТ СН'!$F$20</f>
        <v>3482.4867310300001</v>
      </c>
      <c r="F35" s="36">
        <f>SUMIFS(СВЦЭМ!$C$33:$C$776,СВЦЭМ!$A$33:$A$776,$A35,СВЦЭМ!$B$33:$B$776,F$11)+'СЕТ СН'!$F$12+СВЦЭМ!$D$10+'СЕТ СН'!$F$5-'СЕТ СН'!$F$20</f>
        <v>3483.9667365699997</v>
      </c>
      <c r="G35" s="36">
        <f>SUMIFS(СВЦЭМ!$C$33:$C$776,СВЦЭМ!$A$33:$A$776,$A35,СВЦЭМ!$B$33:$B$776,G$11)+'СЕТ СН'!$F$12+СВЦЭМ!$D$10+'СЕТ СН'!$F$5-'СЕТ СН'!$F$20</f>
        <v>3463.1697295700001</v>
      </c>
      <c r="H35" s="36">
        <f>SUMIFS(СВЦЭМ!$C$33:$C$776,СВЦЭМ!$A$33:$A$776,$A35,СВЦЭМ!$B$33:$B$776,H$11)+'СЕТ СН'!$F$12+СВЦЭМ!$D$10+'СЕТ СН'!$F$5-'СЕТ СН'!$F$20</f>
        <v>3440.9977066900001</v>
      </c>
      <c r="I35" s="36">
        <f>SUMIFS(СВЦЭМ!$C$33:$C$776,СВЦЭМ!$A$33:$A$776,$A35,СВЦЭМ!$B$33:$B$776,I$11)+'СЕТ СН'!$F$12+СВЦЭМ!$D$10+'СЕТ СН'!$F$5-'СЕТ СН'!$F$20</f>
        <v>3410.94073991</v>
      </c>
      <c r="J35" s="36">
        <f>SUMIFS(СВЦЭМ!$C$33:$C$776,СВЦЭМ!$A$33:$A$776,$A35,СВЦЭМ!$B$33:$B$776,J$11)+'СЕТ СН'!$F$12+СВЦЭМ!$D$10+'СЕТ СН'!$F$5-'СЕТ СН'!$F$20</f>
        <v>3337.2081588999999</v>
      </c>
      <c r="K35" s="36">
        <f>SUMIFS(СВЦЭМ!$C$33:$C$776,СВЦЭМ!$A$33:$A$776,$A35,СВЦЭМ!$B$33:$B$776,K$11)+'СЕТ СН'!$F$12+СВЦЭМ!$D$10+'СЕТ СН'!$F$5-'СЕТ СН'!$F$20</f>
        <v>3305.4234468700001</v>
      </c>
      <c r="L35" s="36">
        <f>SUMIFS(СВЦЭМ!$C$33:$C$776,СВЦЭМ!$A$33:$A$776,$A35,СВЦЭМ!$B$33:$B$776,L$11)+'СЕТ СН'!$F$12+СВЦЭМ!$D$10+'СЕТ СН'!$F$5-'СЕТ СН'!$F$20</f>
        <v>3294.7620383899998</v>
      </c>
      <c r="M35" s="36">
        <f>SUMIFS(СВЦЭМ!$C$33:$C$776,СВЦЭМ!$A$33:$A$776,$A35,СВЦЭМ!$B$33:$B$776,M$11)+'СЕТ СН'!$F$12+СВЦЭМ!$D$10+'СЕТ СН'!$F$5-'СЕТ СН'!$F$20</f>
        <v>3283.6843438300002</v>
      </c>
      <c r="N35" s="36">
        <f>SUMIFS(СВЦЭМ!$C$33:$C$776,СВЦЭМ!$A$33:$A$776,$A35,СВЦЭМ!$B$33:$B$776,N$11)+'СЕТ СН'!$F$12+СВЦЭМ!$D$10+'СЕТ СН'!$F$5-'СЕТ СН'!$F$20</f>
        <v>3280.9451504500003</v>
      </c>
      <c r="O35" s="36">
        <f>SUMIFS(СВЦЭМ!$C$33:$C$776,СВЦЭМ!$A$33:$A$776,$A35,СВЦЭМ!$B$33:$B$776,O$11)+'СЕТ СН'!$F$12+СВЦЭМ!$D$10+'СЕТ СН'!$F$5-'СЕТ СН'!$F$20</f>
        <v>3326.0159911700002</v>
      </c>
      <c r="P35" s="36">
        <f>SUMIFS(СВЦЭМ!$C$33:$C$776,СВЦЭМ!$A$33:$A$776,$A35,СВЦЭМ!$B$33:$B$776,P$11)+'СЕТ СН'!$F$12+СВЦЭМ!$D$10+'СЕТ СН'!$F$5-'СЕТ СН'!$F$20</f>
        <v>3378.7412150599998</v>
      </c>
      <c r="Q35" s="36">
        <f>SUMIFS(СВЦЭМ!$C$33:$C$776,СВЦЭМ!$A$33:$A$776,$A35,СВЦЭМ!$B$33:$B$776,Q$11)+'СЕТ СН'!$F$12+СВЦЭМ!$D$10+'СЕТ СН'!$F$5-'СЕТ СН'!$F$20</f>
        <v>3364.74006792</v>
      </c>
      <c r="R35" s="36">
        <f>SUMIFS(СВЦЭМ!$C$33:$C$776,СВЦЭМ!$A$33:$A$776,$A35,СВЦЭМ!$B$33:$B$776,R$11)+'СЕТ СН'!$F$12+СВЦЭМ!$D$10+'СЕТ СН'!$F$5-'СЕТ СН'!$F$20</f>
        <v>3332.0483929399998</v>
      </c>
      <c r="S35" s="36">
        <f>SUMIFS(СВЦЭМ!$C$33:$C$776,СВЦЭМ!$A$33:$A$776,$A35,СВЦЭМ!$B$33:$B$776,S$11)+'СЕТ СН'!$F$12+СВЦЭМ!$D$10+'СЕТ СН'!$F$5-'СЕТ СН'!$F$20</f>
        <v>3291.3798903500001</v>
      </c>
      <c r="T35" s="36">
        <f>SUMIFS(СВЦЭМ!$C$33:$C$776,СВЦЭМ!$A$33:$A$776,$A35,СВЦЭМ!$B$33:$B$776,T$11)+'СЕТ СН'!$F$12+СВЦЭМ!$D$10+'СЕТ СН'!$F$5-'СЕТ СН'!$F$20</f>
        <v>3319.39759104</v>
      </c>
      <c r="U35" s="36">
        <f>SUMIFS(СВЦЭМ!$C$33:$C$776,СВЦЭМ!$A$33:$A$776,$A35,СВЦЭМ!$B$33:$B$776,U$11)+'СЕТ СН'!$F$12+СВЦЭМ!$D$10+'СЕТ СН'!$F$5-'СЕТ СН'!$F$20</f>
        <v>3321.1581178699998</v>
      </c>
      <c r="V35" s="36">
        <f>SUMIFS(СВЦЭМ!$C$33:$C$776,СВЦЭМ!$A$33:$A$776,$A35,СВЦЭМ!$B$33:$B$776,V$11)+'СЕТ СН'!$F$12+СВЦЭМ!$D$10+'СЕТ СН'!$F$5-'СЕТ СН'!$F$20</f>
        <v>3234.31806465</v>
      </c>
      <c r="W35" s="36">
        <f>SUMIFS(СВЦЭМ!$C$33:$C$776,СВЦЭМ!$A$33:$A$776,$A35,СВЦЭМ!$B$33:$B$776,W$11)+'СЕТ СН'!$F$12+СВЦЭМ!$D$10+'СЕТ СН'!$F$5-'СЕТ СН'!$F$20</f>
        <v>3252.84579244</v>
      </c>
      <c r="X35" s="36">
        <f>SUMIFS(СВЦЭМ!$C$33:$C$776,СВЦЭМ!$A$33:$A$776,$A35,СВЦЭМ!$B$33:$B$776,X$11)+'СЕТ СН'!$F$12+СВЦЭМ!$D$10+'СЕТ СН'!$F$5-'СЕТ СН'!$F$20</f>
        <v>3275.33662731</v>
      </c>
      <c r="Y35" s="36">
        <f>SUMIFS(СВЦЭМ!$C$33:$C$776,СВЦЭМ!$A$33:$A$776,$A35,СВЦЭМ!$B$33:$B$776,Y$11)+'СЕТ СН'!$F$12+СВЦЭМ!$D$10+'СЕТ СН'!$F$5-'СЕТ СН'!$F$20</f>
        <v>3315.2651615599998</v>
      </c>
    </row>
    <row r="36" spans="1:25" ht="15.75" x14ac:dyDescent="0.2">
      <c r="A36" s="35">
        <f t="shared" si="0"/>
        <v>44129</v>
      </c>
      <c r="B36" s="36">
        <f>SUMIFS(СВЦЭМ!$C$33:$C$776,СВЦЭМ!$A$33:$A$776,$A36,СВЦЭМ!$B$33:$B$776,B$11)+'СЕТ СН'!$F$12+СВЦЭМ!$D$10+'СЕТ СН'!$F$5-'СЕТ СН'!$F$20</f>
        <v>3381.0255889199998</v>
      </c>
      <c r="C36" s="36">
        <f>SUMIFS(СВЦЭМ!$C$33:$C$776,СВЦЭМ!$A$33:$A$776,$A36,СВЦЭМ!$B$33:$B$776,C$11)+'СЕТ СН'!$F$12+СВЦЭМ!$D$10+'СЕТ СН'!$F$5-'СЕТ СН'!$F$20</f>
        <v>3432.1900591100002</v>
      </c>
      <c r="D36" s="36">
        <f>SUMIFS(СВЦЭМ!$C$33:$C$776,СВЦЭМ!$A$33:$A$776,$A36,СВЦЭМ!$B$33:$B$776,D$11)+'СЕТ СН'!$F$12+СВЦЭМ!$D$10+'СЕТ СН'!$F$5-'СЕТ СН'!$F$20</f>
        <v>3501.6690299800002</v>
      </c>
      <c r="E36" s="36">
        <f>SUMIFS(СВЦЭМ!$C$33:$C$776,СВЦЭМ!$A$33:$A$776,$A36,СВЦЭМ!$B$33:$B$776,E$11)+'СЕТ СН'!$F$12+СВЦЭМ!$D$10+'СЕТ СН'!$F$5-'СЕТ СН'!$F$20</f>
        <v>3510.15021587</v>
      </c>
      <c r="F36" s="36">
        <f>SUMIFS(СВЦЭМ!$C$33:$C$776,СВЦЭМ!$A$33:$A$776,$A36,СВЦЭМ!$B$33:$B$776,F$11)+'СЕТ СН'!$F$12+СВЦЭМ!$D$10+'СЕТ СН'!$F$5-'СЕТ СН'!$F$20</f>
        <v>3512.75592964</v>
      </c>
      <c r="G36" s="36">
        <f>SUMIFS(СВЦЭМ!$C$33:$C$776,СВЦЭМ!$A$33:$A$776,$A36,СВЦЭМ!$B$33:$B$776,G$11)+'СЕТ СН'!$F$12+СВЦЭМ!$D$10+'СЕТ СН'!$F$5-'СЕТ СН'!$F$20</f>
        <v>3512.2282525099999</v>
      </c>
      <c r="H36" s="36">
        <f>SUMIFS(СВЦЭМ!$C$33:$C$776,СВЦЭМ!$A$33:$A$776,$A36,СВЦЭМ!$B$33:$B$776,H$11)+'СЕТ СН'!$F$12+СВЦЭМ!$D$10+'СЕТ СН'!$F$5-'СЕТ СН'!$F$20</f>
        <v>3489.9198349099997</v>
      </c>
      <c r="I36" s="36">
        <f>SUMIFS(СВЦЭМ!$C$33:$C$776,СВЦЭМ!$A$33:$A$776,$A36,СВЦЭМ!$B$33:$B$776,I$11)+'СЕТ СН'!$F$12+СВЦЭМ!$D$10+'СЕТ СН'!$F$5-'СЕТ СН'!$F$20</f>
        <v>3465.5957599900003</v>
      </c>
      <c r="J36" s="36">
        <f>SUMIFS(СВЦЭМ!$C$33:$C$776,СВЦЭМ!$A$33:$A$776,$A36,СВЦЭМ!$B$33:$B$776,J$11)+'СЕТ СН'!$F$12+СВЦЭМ!$D$10+'СЕТ СН'!$F$5-'СЕТ СН'!$F$20</f>
        <v>3371.9096904099997</v>
      </c>
      <c r="K36" s="36">
        <f>SUMIFS(СВЦЭМ!$C$33:$C$776,СВЦЭМ!$A$33:$A$776,$A36,СВЦЭМ!$B$33:$B$776,K$11)+'СЕТ СН'!$F$12+СВЦЭМ!$D$10+'СЕТ СН'!$F$5-'СЕТ СН'!$F$20</f>
        <v>3302.0014809700001</v>
      </c>
      <c r="L36" s="36">
        <f>SUMIFS(СВЦЭМ!$C$33:$C$776,СВЦЭМ!$A$33:$A$776,$A36,СВЦЭМ!$B$33:$B$776,L$11)+'СЕТ СН'!$F$12+СВЦЭМ!$D$10+'СЕТ СН'!$F$5-'СЕТ СН'!$F$20</f>
        <v>3295.6498561399999</v>
      </c>
      <c r="M36" s="36">
        <f>SUMIFS(СВЦЭМ!$C$33:$C$776,СВЦЭМ!$A$33:$A$776,$A36,СВЦЭМ!$B$33:$B$776,M$11)+'СЕТ СН'!$F$12+СВЦЭМ!$D$10+'СЕТ СН'!$F$5-'СЕТ СН'!$F$20</f>
        <v>3294.6801055599999</v>
      </c>
      <c r="N36" s="36">
        <f>SUMIFS(СВЦЭМ!$C$33:$C$776,СВЦЭМ!$A$33:$A$776,$A36,СВЦЭМ!$B$33:$B$776,N$11)+'СЕТ СН'!$F$12+СВЦЭМ!$D$10+'СЕТ СН'!$F$5-'СЕТ СН'!$F$20</f>
        <v>3300.3823318999998</v>
      </c>
      <c r="O36" s="36">
        <f>SUMIFS(СВЦЭМ!$C$33:$C$776,СВЦЭМ!$A$33:$A$776,$A36,СВЦЭМ!$B$33:$B$776,O$11)+'СЕТ СН'!$F$12+СВЦЭМ!$D$10+'СЕТ СН'!$F$5-'СЕТ СН'!$F$20</f>
        <v>3343.4834440999998</v>
      </c>
      <c r="P36" s="36">
        <f>SUMIFS(СВЦЭМ!$C$33:$C$776,СВЦЭМ!$A$33:$A$776,$A36,СВЦЭМ!$B$33:$B$776,P$11)+'СЕТ СН'!$F$12+СВЦЭМ!$D$10+'СЕТ СН'!$F$5-'СЕТ СН'!$F$20</f>
        <v>3394.23441344</v>
      </c>
      <c r="Q36" s="36">
        <f>SUMIFS(СВЦЭМ!$C$33:$C$776,СВЦЭМ!$A$33:$A$776,$A36,СВЦЭМ!$B$33:$B$776,Q$11)+'СЕТ СН'!$F$12+СВЦЭМ!$D$10+'СЕТ СН'!$F$5-'СЕТ СН'!$F$20</f>
        <v>3358.2803212399999</v>
      </c>
      <c r="R36" s="36">
        <f>SUMIFS(СВЦЭМ!$C$33:$C$776,СВЦЭМ!$A$33:$A$776,$A36,СВЦЭМ!$B$33:$B$776,R$11)+'СЕТ СН'!$F$12+СВЦЭМ!$D$10+'СЕТ СН'!$F$5-'СЕТ СН'!$F$20</f>
        <v>3304.4571744300001</v>
      </c>
      <c r="S36" s="36">
        <f>SUMIFS(СВЦЭМ!$C$33:$C$776,СВЦЭМ!$A$33:$A$776,$A36,СВЦЭМ!$B$33:$B$776,S$11)+'СЕТ СН'!$F$12+СВЦЭМ!$D$10+'СЕТ СН'!$F$5-'СЕТ СН'!$F$20</f>
        <v>3294.4758651399998</v>
      </c>
      <c r="T36" s="36">
        <f>SUMIFS(СВЦЭМ!$C$33:$C$776,СВЦЭМ!$A$33:$A$776,$A36,СВЦЭМ!$B$33:$B$776,T$11)+'СЕТ СН'!$F$12+СВЦЭМ!$D$10+'СЕТ СН'!$F$5-'СЕТ СН'!$F$20</f>
        <v>3320.4554060999999</v>
      </c>
      <c r="U36" s="36">
        <f>SUMIFS(СВЦЭМ!$C$33:$C$776,СВЦЭМ!$A$33:$A$776,$A36,СВЦЭМ!$B$33:$B$776,U$11)+'СЕТ СН'!$F$12+СВЦЭМ!$D$10+'СЕТ СН'!$F$5-'СЕТ СН'!$F$20</f>
        <v>3255.1245435199999</v>
      </c>
      <c r="V36" s="36">
        <f>SUMIFS(СВЦЭМ!$C$33:$C$776,СВЦЭМ!$A$33:$A$776,$A36,СВЦЭМ!$B$33:$B$776,V$11)+'СЕТ СН'!$F$12+СВЦЭМ!$D$10+'СЕТ СН'!$F$5-'СЕТ СН'!$F$20</f>
        <v>3237.3621129499998</v>
      </c>
      <c r="W36" s="36">
        <f>SUMIFS(СВЦЭМ!$C$33:$C$776,СВЦЭМ!$A$33:$A$776,$A36,СВЦЭМ!$B$33:$B$776,W$11)+'СЕТ СН'!$F$12+СВЦЭМ!$D$10+'СЕТ СН'!$F$5-'СЕТ СН'!$F$20</f>
        <v>3218.8164949500001</v>
      </c>
      <c r="X36" s="36">
        <f>SUMIFS(СВЦЭМ!$C$33:$C$776,СВЦЭМ!$A$33:$A$776,$A36,СВЦЭМ!$B$33:$B$776,X$11)+'СЕТ СН'!$F$12+СВЦЭМ!$D$10+'СЕТ СН'!$F$5-'СЕТ СН'!$F$20</f>
        <v>3225.6484589900001</v>
      </c>
      <c r="Y36" s="36">
        <f>SUMIFS(СВЦЭМ!$C$33:$C$776,СВЦЭМ!$A$33:$A$776,$A36,СВЦЭМ!$B$33:$B$776,Y$11)+'СЕТ СН'!$F$12+СВЦЭМ!$D$10+'СЕТ СН'!$F$5-'СЕТ СН'!$F$20</f>
        <v>3263.2022872799998</v>
      </c>
    </row>
    <row r="37" spans="1:25" ht="15.75" x14ac:dyDescent="0.2">
      <c r="A37" s="35">
        <f t="shared" si="0"/>
        <v>44130</v>
      </c>
      <c r="B37" s="36">
        <f>SUMIFS(СВЦЭМ!$C$33:$C$776,СВЦЭМ!$A$33:$A$776,$A37,СВЦЭМ!$B$33:$B$776,B$11)+'СЕТ СН'!$F$12+СВЦЭМ!$D$10+'СЕТ СН'!$F$5-'СЕТ СН'!$F$20</f>
        <v>3372.1726708400001</v>
      </c>
      <c r="C37" s="36">
        <f>SUMIFS(СВЦЭМ!$C$33:$C$776,СВЦЭМ!$A$33:$A$776,$A37,СВЦЭМ!$B$33:$B$776,C$11)+'СЕТ СН'!$F$12+СВЦЭМ!$D$10+'СЕТ СН'!$F$5-'СЕТ СН'!$F$20</f>
        <v>3455.8101158600002</v>
      </c>
      <c r="D37" s="36">
        <f>SUMIFS(СВЦЭМ!$C$33:$C$776,СВЦЭМ!$A$33:$A$776,$A37,СВЦЭМ!$B$33:$B$776,D$11)+'СЕТ СН'!$F$12+СВЦЭМ!$D$10+'СЕТ СН'!$F$5-'СЕТ СН'!$F$20</f>
        <v>3518.9981352700001</v>
      </c>
      <c r="E37" s="36">
        <f>SUMIFS(СВЦЭМ!$C$33:$C$776,СВЦЭМ!$A$33:$A$776,$A37,СВЦЭМ!$B$33:$B$776,E$11)+'СЕТ СН'!$F$12+СВЦЭМ!$D$10+'СЕТ СН'!$F$5-'СЕТ СН'!$F$20</f>
        <v>3524.8695342800002</v>
      </c>
      <c r="F37" s="36">
        <f>SUMIFS(СВЦЭМ!$C$33:$C$776,СВЦЭМ!$A$33:$A$776,$A37,СВЦЭМ!$B$33:$B$776,F$11)+'СЕТ СН'!$F$12+СВЦЭМ!$D$10+'СЕТ СН'!$F$5-'СЕТ СН'!$F$20</f>
        <v>3521.83332548</v>
      </c>
      <c r="G37" s="36">
        <f>SUMIFS(СВЦЭМ!$C$33:$C$776,СВЦЭМ!$A$33:$A$776,$A37,СВЦЭМ!$B$33:$B$776,G$11)+'СЕТ СН'!$F$12+СВЦЭМ!$D$10+'СЕТ СН'!$F$5-'СЕТ СН'!$F$20</f>
        <v>3498.4316313899999</v>
      </c>
      <c r="H37" s="36">
        <f>SUMIFS(СВЦЭМ!$C$33:$C$776,СВЦЭМ!$A$33:$A$776,$A37,СВЦЭМ!$B$33:$B$776,H$11)+'СЕТ СН'!$F$12+СВЦЭМ!$D$10+'СЕТ СН'!$F$5-'СЕТ СН'!$F$20</f>
        <v>3448.5052445900001</v>
      </c>
      <c r="I37" s="36">
        <f>SUMIFS(СВЦЭМ!$C$33:$C$776,СВЦЭМ!$A$33:$A$776,$A37,СВЦЭМ!$B$33:$B$776,I$11)+'СЕТ СН'!$F$12+СВЦЭМ!$D$10+'СЕТ СН'!$F$5-'СЕТ СН'!$F$20</f>
        <v>3408.26814324</v>
      </c>
      <c r="J37" s="36">
        <f>SUMIFS(СВЦЭМ!$C$33:$C$776,СВЦЭМ!$A$33:$A$776,$A37,СВЦЭМ!$B$33:$B$776,J$11)+'СЕТ СН'!$F$12+СВЦЭМ!$D$10+'СЕТ СН'!$F$5-'СЕТ СН'!$F$20</f>
        <v>3337.79252877</v>
      </c>
      <c r="K37" s="36">
        <f>SUMIFS(СВЦЭМ!$C$33:$C$776,СВЦЭМ!$A$33:$A$776,$A37,СВЦЭМ!$B$33:$B$776,K$11)+'СЕТ СН'!$F$12+СВЦЭМ!$D$10+'СЕТ СН'!$F$5-'СЕТ СН'!$F$20</f>
        <v>3290.8588640600001</v>
      </c>
      <c r="L37" s="36">
        <f>SUMIFS(СВЦЭМ!$C$33:$C$776,СВЦЭМ!$A$33:$A$776,$A37,СВЦЭМ!$B$33:$B$776,L$11)+'СЕТ СН'!$F$12+СВЦЭМ!$D$10+'СЕТ СН'!$F$5-'СЕТ СН'!$F$20</f>
        <v>3285.85094235</v>
      </c>
      <c r="M37" s="36">
        <f>SUMIFS(СВЦЭМ!$C$33:$C$776,СВЦЭМ!$A$33:$A$776,$A37,СВЦЭМ!$B$33:$B$776,M$11)+'СЕТ СН'!$F$12+СВЦЭМ!$D$10+'СЕТ СН'!$F$5-'СЕТ СН'!$F$20</f>
        <v>3307.1888696199999</v>
      </c>
      <c r="N37" s="36">
        <f>SUMIFS(СВЦЭМ!$C$33:$C$776,СВЦЭМ!$A$33:$A$776,$A37,СВЦЭМ!$B$33:$B$776,N$11)+'СЕТ СН'!$F$12+СВЦЭМ!$D$10+'СЕТ СН'!$F$5-'СЕТ СН'!$F$20</f>
        <v>3307.1567239999999</v>
      </c>
      <c r="O37" s="36">
        <f>SUMIFS(СВЦЭМ!$C$33:$C$776,СВЦЭМ!$A$33:$A$776,$A37,СВЦЭМ!$B$33:$B$776,O$11)+'СЕТ СН'!$F$12+СВЦЭМ!$D$10+'СЕТ СН'!$F$5-'СЕТ СН'!$F$20</f>
        <v>3344.1116498699998</v>
      </c>
      <c r="P37" s="36">
        <f>SUMIFS(СВЦЭМ!$C$33:$C$776,СВЦЭМ!$A$33:$A$776,$A37,СВЦЭМ!$B$33:$B$776,P$11)+'СЕТ СН'!$F$12+СВЦЭМ!$D$10+'СЕТ СН'!$F$5-'СЕТ СН'!$F$20</f>
        <v>3388.41616892</v>
      </c>
      <c r="Q37" s="36">
        <f>SUMIFS(СВЦЭМ!$C$33:$C$776,СВЦЭМ!$A$33:$A$776,$A37,СВЦЭМ!$B$33:$B$776,Q$11)+'СЕТ СН'!$F$12+СВЦЭМ!$D$10+'СЕТ СН'!$F$5-'СЕТ СН'!$F$20</f>
        <v>3352.48975144</v>
      </c>
      <c r="R37" s="36">
        <f>SUMIFS(СВЦЭМ!$C$33:$C$776,СВЦЭМ!$A$33:$A$776,$A37,СВЦЭМ!$B$33:$B$776,R$11)+'СЕТ СН'!$F$12+СВЦЭМ!$D$10+'СЕТ СН'!$F$5-'СЕТ СН'!$F$20</f>
        <v>3304.0600408700002</v>
      </c>
      <c r="S37" s="36">
        <f>SUMIFS(СВЦЭМ!$C$33:$C$776,СВЦЭМ!$A$33:$A$776,$A37,СВЦЭМ!$B$33:$B$776,S$11)+'СЕТ СН'!$F$12+СВЦЭМ!$D$10+'СЕТ СН'!$F$5-'СЕТ СН'!$F$20</f>
        <v>3240.01343787</v>
      </c>
      <c r="T37" s="36">
        <f>SUMIFS(СВЦЭМ!$C$33:$C$776,СВЦЭМ!$A$33:$A$776,$A37,СВЦЭМ!$B$33:$B$776,T$11)+'СЕТ СН'!$F$12+СВЦЭМ!$D$10+'СЕТ СН'!$F$5-'СЕТ СН'!$F$20</f>
        <v>3201.84932785</v>
      </c>
      <c r="U37" s="36">
        <f>SUMIFS(СВЦЭМ!$C$33:$C$776,СВЦЭМ!$A$33:$A$776,$A37,СВЦЭМ!$B$33:$B$776,U$11)+'СЕТ СН'!$F$12+СВЦЭМ!$D$10+'СЕТ СН'!$F$5-'СЕТ СН'!$F$20</f>
        <v>3204.2587785000001</v>
      </c>
      <c r="V37" s="36">
        <f>SUMIFS(СВЦЭМ!$C$33:$C$776,СВЦЭМ!$A$33:$A$776,$A37,СВЦЭМ!$B$33:$B$776,V$11)+'СЕТ СН'!$F$12+СВЦЭМ!$D$10+'СЕТ СН'!$F$5-'СЕТ СН'!$F$20</f>
        <v>3203.3508741999999</v>
      </c>
      <c r="W37" s="36">
        <f>SUMIFS(СВЦЭМ!$C$33:$C$776,СВЦЭМ!$A$33:$A$776,$A37,СВЦЭМ!$B$33:$B$776,W$11)+'СЕТ СН'!$F$12+СВЦЭМ!$D$10+'СЕТ СН'!$F$5-'СЕТ СН'!$F$20</f>
        <v>3204.0770101200001</v>
      </c>
      <c r="X37" s="36">
        <f>SUMIFS(СВЦЭМ!$C$33:$C$776,СВЦЭМ!$A$33:$A$776,$A37,СВЦЭМ!$B$33:$B$776,X$11)+'СЕТ СН'!$F$12+СВЦЭМ!$D$10+'СЕТ СН'!$F$5-'СЕТ СН'!$F$20</f>
        <v>3202.9031689900003</v>
      </c>
      <c r="Y37" s="36">
        <f>SUMIFS(СВЦЭМ!$C$33:$C$776,СВЦЭМ!$A$33:$A$776,$A37,СВЦЭМ!$B$33:$B$776,Y$11)+'СЕТ СН'!$F$12+СВЦЭМ!$D$10+'СЕТ СН'!$F$5-'СЕТ СН'!$F$20</f>
        <v>3245.0686300699999</v>
      </c>
    </row>
    <row r="38" spans="1:25" ht="15.75" x14ac:dyDescent="0.2">
      <c r="A38" s="35">
        <f t="shared" si="0"/>
        <v>44131</v>
      </c>
      <c r="B38" s="36">
        <f>SUMIFS(СВЦЭМ!$C$33:$C$776,СВЦЭМ!$A$33:$A$776,$A38,СВЦЭМ!$B$33:$B$776,B$11)+'СЕТ СН'!$F$12+СВЦЭМ!$D$10+'СЕТ СН'!$F$5-'СЕТ СН'!$F$20</f>
        <v>3355.6261506299998</v>
      </c>
      <c r="C38" s="36">
        <f>SUMIFS(СВЦЭМ!$C$33:$C$776,СВЦЭМ!$A$33:$A$776,$A38,СВЦЭМ!$B$33:$B$776,C$11)+'СЕТ СН'!$F$12+СВЦЭМ!$D$10+'СЕТ СН'!$F$5-'СЕТ СН'!$F$20</f>
        <v>3449.2038543799999</v>
      </c>
      <c r="D38" s="36">
        <f>SUMIFS(СВЦЭМ!$C$33:$C$776,СВЦЭМ!$A$33:$A$776,$A38,СВЦЭМ!$B$33:$B$776,D$11)+'СЕТ СН'!$F$12+СВЦЭМ!$D$10+'СЕТ СН'!$F$5-'СЕТ СН'!$F$20</f>
        <v>3524.77325415</v>
      </c>
      <c r="E38" s="36">
        <f>SUMIFS(СВЦЭМ!$C$33:$C$776,СВЦЭМ!$A$33:$A$776,$A38,СВЦЭМ!$B$33:$B$776,E$11)+'СЕТ СН'!$F$12+СВЦЭМ!$D$10+'СЕТ СН'!$F$5-'СЕТ СН'!$F$20</f>
        <v>3541.89415702</v>
      </c>
      <c r="F38" s="36">
        <f>SUMIFS(СВЦЭМ!$C$33:$C$776,СВЦЭМ!$A$33:$A$776,$A38,СВЦЭМ!$B$33:$B$776,F$11)+'СЕТ СН'!$F$12+СВЦЭМ!$D$10+'СЕТ СН'!$F$5-'СЕТ СН'!$F$20</f>
        <v>3532.0897612799999</v>
      </c>
      <c r="G38" s="36">
        <f>SUMIFS(СВЦЭМ!$C$33:$C$776,СВЦЭМ!$A$33:$A$776,$A38,СВЦЭМ!$B$33:$B$776,G$11)+'СЕТ СН'!$F$12+СВЦЭМ!$D$10+'СЕТ СН'!$F$5-'СЕТ СН'!$F$20</f>
        <v>3521.6372277700002</v>
      </c>
      <c r="H38" s="36">
        <f>SUMIFS(СВЦЭМ!$C$33:$C$776,СВЦЭМ!$A$33:$A$776,$A38,СВЦЭМ!$B$33:$B$776,H$11)+'СЕТ СН'!$F$12+СВЦЭМ!$D$10+'СЕТ СН'!$F$5-'СЕТ СН'!$F$20</f>
        <v>3486.1567154099998</v>
      </c>
      <c r="I38" s="36">
        <f>SUMIFS(СВЦЭМ!$C$33:$C$776,СВЦЭМ!$A$33:$A$776,$A38,СВЦЭМ!$B$33:$B$776,I$11)+'СЕТ СН'!$F$12+СВЦЭМ!$D$10+'СЕТ СН'!$F$5-'СЕТ СН'!$F$20</f>
        <v>3454.1519810899999</v>
      </c>
      <c r="J38" s="36">
        <f>SUMIFS(СВЦЭМ!$C$33:$C$776,СВЦЭМ!$A$33:$A$776,$A38,СВЦЭМ!$B$33:$B$776,J$11)+'СЕТ СН'!$F$12+СВЦЭМ!$D$10+'СЕТ СН'!$F$5-'СЕТ СН'!$F$20</f>
        <v>3372.0947545399999</v>
      </c>
      <c r="K38" s="36">
        <f>SUMIFS(СВЦЭМ!$C$33:$C$776,СВЦЭМ!$A$33:$A$776,$A38,СВЦЭМ!$B$33:$B$776,K$11)+'СЕТ СН'!$F$12+СВЦЭМ!$D$10+'СЕТ СН'!$F$5-'СЕТ СН'!$F$20</f>
        <v>3331.58692243</v>
      </c>
      <c r="L38" s="36">
        <f>SUMIFS(СВЦЭМ!$C$33:$C$776,СВЦЭМ!$A$33:$A$776,$A38,СВЦЭМ!$B$33:$B$776,L$11)+'СЕТ СН'!$F$12+СВЦЭМ!$D$10+'СЕТ СН'!$F$5-'СЕТ СН'!$F$20</f>
        <v>3339.9905349299997</v>
      </c>
      <c r="M38" s="36">
        <f>SUMIFS(СВЦЭМ!$C$33:$C$776,СВЦЭМ!$A$33:$A$776,$A38,СВЦЭМ!$B$33:$B$776,M$11)+'СЕТ СН'!$F$12+СВЦЭМ!$D$10+'СЕТ СН'!$F$5-'СЕТ СН'!$F$20</f>
        <v>3342.4633895699999</v>
      </c>
      <c r="N38" s="36">
        <f>SUMIFS(СВЦЭМ!$C$33:$C$776,СВЦЭМ!$A$33:$A$776,$A38,СВЦЭМ!$B$33:$B$776,N$11)+'СЕТ СН'!$F$12+СВЦЭМ!$D$10+'СЕТ СН'!$F$5-'СЕТ СН'!$F$20</f>
        <v>3351.0359655000002</v>
      </c>
      <c r="O38" s="36">
        <f>SUMIFS(СВЦЭМ!$C$33:$C$776,СВЦЭМ!$A$33:$A$776,$A38,СВЦЭМ!$B$33:$B$776,O$11)+'СЕТ СН'!$F$12+СВЦЭМ!$D$10+'СЕТ СН'!$F$5-'СЕТ СН'!$F$20</f>
        <v>3402.3372573000001</v>
      </c>
      <c r="P38" s="36">
        <f>SUMIFS(СВЦЭМ!$C$33:$C$776,СВЦЭМ!$A$33:$A$776,$A38,СВЦЭМ!$B$33:$B$776,P$11)+'СЕТ СН'!$F$12+СВЦЭМ!$D$10+'СЕТ СН'!$F$5-'СЕТ СН'!$F$20</f>
        <v>3445.33000098</v>
      </c>
      <c r="Q38" s="36">
        <f>SUMIFS(СВЦЭМ!$C$33:$C$776,СВЦЭМ!$A$33:$A$776,$A38,СВЦЭМ!$B$33:$B$776,Q$11)+'СЕТ СН'!$F$12+СВЦЭМ!$D$10+'СЕТ СН'!$F$5-'СЕТ СН'!$F$20</f>
        <v>3402.7765574800001</v>
      </c>
      <c r="R38" s="36">
        <f>SUMIFS(СВЦЭМ!$C$33:$C$776,СВЦЭМ!$A$33:$A$776,$A38,СВЦЭМ!$B$33:$B$776,R$11)+'СЕТ СН'!$F$12+СВЦЭМ!$D$10+'СЕТ СН'!$F$5-'СЕТ СН'!$F$20</f>
        <v>3338.8440392799998</v>
      </c>
      <c r="S38" s="36">
        <f>SUMIFS(СВЦЭМ!$C$33:$C$776,СВЦЭМ!$A$33:$A$776,$A38,СВЦЭМ!$B$33:$B$776,S$11)+'СЕТ СН'!$F$12+СВЦЭМ!$D$10+'СЕТ СН'!$F$5-'СЕТ СН'!$F$20</f>
        <v>3291.4196127999999</v>
      </c>
      <c r="T38" s="36">
        <f>SUMIFS(СВЦЭМ!$C$33:$C$776,СВЦЭМ!$A$33:$A$776,$A38,СВЦЭМ!$B$33:$B$776,T$11)+'СЕТ СН'!$F$12+СВЦЭМ!$D$10+'СЕТ СН'!$F$5-'СЕТ СН'!$F$20</f>
        <v>3307.10785519</v>
      </c>
      <c r="U38" s="36">
        <f>SUMIFS(СВЦЭМ!$C$33:$C$776,СВЦЭМ!$A$33:$A$776,$A38,СВЦЭМ!$B$33:$B$776,U$11)+'СЕТ СН'!$F$12+СВЦЭМ!$D$10+'СЕТ СН'!$F$5-'СЕТ СН'!$F$20</f>
        <v>3304.7241323399999</v>
      </c>
      <c r="V38" s="36">
        <f>SUMIFS(СВЦЭМ!$C$33:$C$776,СВЦЭМ!$A$33:$A$776,$A38,СВЦЭМ!$B$33:$B$776,V$11)+'СЕТ СН'!$F$12+СВЦЭМ!$D$10+'СЕТ СН'!$F$5-'СЕТ СН'!$F$20</f>
        <v>3306.56151245</v>
      </c>
      <c r="W38" s="36">
        <f>SUMIFS(СВЦЭМ!$C$33:$C$776,СВЦЭМ!$A$33:$A$776,$A38,СВЦЭМ!$B$33:$B$776,W$11)+'СЕТ СН'!$F$12+СВЦЭМ!$D$10+'СЕТ СН'!$F$5-'СЕТ СН'!$F$20</f>
        <v>3302.5689049600001</v>
      </c>
      <c r="X38" s="36">
        <f>SUMIFS(СВЦЭМ!$C$33:$C$776,СВЦЭМ!$A$33:$A$776,$A38,СВЦЭМ!$B$33:$B$776,X$11)+'СЕТ СН'!$F$12+СВЦЭМ!$D$10+'СЕТ СН'!$F$5-'СЕТ СН'!$F$20</f>
        <v>3281.89769011</v>
      </c>
      <c r="Y38" s="36">
        <f>SUMIFS(СВЦЭМ!$C$33:$C$776,СВЦЭМ!$A$33:$A$776,$A38,СВЦЭМ!$B$33:$B$776,Y$11)+'СЕТ СН'!$F$12+СВЦЭМ!$D$10+'СЕТ СН'!$F$5-'СЕТ СН'!$F$20</f>
        <v>3318.58299369</v>
      </c>
    </row>
    <row r="39" spans="1:25" ht="15.75" x14ac:dyDescent="0.2">
      <c r="A39" s="35">
        <f t="shared" si="0"/>
        <v>44132</v>
      </c>
      <c r="B39" s="36">
        <f>SUMIFS(СВЦЭМ!$C$33:$C$776,СВЦЭМ!$A$33:$A$776,$A39,СВЦЭМ!$B$33:$B$776,B$11)+'СЕТ СН'!$F$12+СВЦЭМ!$D$10+'СЕТ СН'!$F$5-'СЕТ СН'!$F$20</f>
        <v>3419.7913152900001</v>
      </c>
      <c r="C39" s="36">
        <f>SUMIFS(СВЦЭМ!$C$33:$C$776,СВЦЭМ!$A$33:$A$776,$A39,СВЦЭМ!$B$33:$B$776,C$11)+'СЕТ СН'!$F$12+СВЦЭМ!$D$10+'СЕТ СН'!$F$5-'СЕТ СН'!$F$20</f>
        <v>3482.1147845699998</v>
      </c>
      <c r="D39" s="36">
        <f>SUMIFS(СВЦЭМ!$C$33:$C$776,СВЦЭМ!$A$33:$A$776,$A39,СВЦЭМ!$B$33:$B$776,D$11)+'СЕТ СН'!$F$12+СВЦЭМ!$D$10+'СЕТ СН'!$F$5-'СЕТ СН'!$F$20</f>
        <v>3484.6405324799998</v>
      </c>
      <c r="E39" s="36">
        <f>SUMIFS(СВЦЭМ!$C$33:$C$776,СВЦЭМ!$A$33:$A$776,$A39,СВЦЭМ!$B$33:$B$776,E$11)+'СЕТ СН'!$F$12+СВЦЭМ!$D$10+'СЕТ СН'!$F$5-'СЕТ СН'!$F$20</f>
        <v>3488.8309487199999</v>
      </c>
      <c r="F39" s="36">
        <f>SUMIFS(СВЦЭМ!$C$33:$C$776,СВЦЭМ!$A$33:$A$776,$A39,СВЦЭМ!$B$33:$B$776,F$11)+'СЕТ СН'!$F$12+СВЦЭМ!$D$10+'СЕТ СН'!$F$5-'СЕТ СН'!$F$20</f>
        <v>3497.7821037499998</v>
      </c>
      <c r="G39" s="36">
        <f>SUMIFS(СВЦЭМ!$C$33:$C$776,СВЦЭМ!$A$33:$A$776,$A39,СВЦЭМ!$B$33:$B$776,G$11)+'СЕТ СН'!$F$12+СВЦЭМ!$D$10+'СЕТ СН'!$F$5-'СЕТ СН'!$F$20</f>
        <v>3483.7597230000001</v>
      </c>
      <c r="H39" s="36">
        <f>SUMIFS(СВЦЭМ!$C$33:$C$776,СВЦЭМ!$A$33:$A$776,$A39,СВЦЭМ!$B$33:$B$776,H$11)+'СЕТ СН'!$F$12+СВЦЭМ!$D$10+'СЕТ СН'!$F$5-'СЕТ СН'!$F$20</f>
        <v>3494.7498018000001</v>
      </c>
      <c r="I39" s="36">
        <f>SUMIFS(СВЦЭМ!$C$33:$C$776,СВЦЭМ!$A$33:$A$776,$A39,СВЦЭМ!$B$33:$B$776,I$11)+'СЕТ СН'!$F$12+СВЦЭМ!$D$10+'СЕТ СН'!$F$5-'СЕТ СН'!$F$20</f>
        <v>3477.5414933800002</v>
      </c>
      <c r="J39" s="36">
        <f>SUMIFS(СВЦЭМ!$C$33:$C$776,СВЦЭМ!$A$33:$A$776,$A39,СВЦЭМ!$B$33:$B$776,J$11)+'СЕТ СН'!$F$12+СВЦЭМ!$D$10+'СЕТ СН'!$F$5-'СЕТ СН'!$F$20</f>
        <v>3413.05840571</v>
      </c>
      <c r="K39" s="36">
        <f>SUMIFS(СВЦЭМ!$C$33:$C$776,СВЦЭМ!$A$33:$A$776,$A39,СВЦЭМ!$B$33:$B$776,K$11)+'СЕТ СН'!$F$12+СВЦЭМ!$D$10+'СЕТ СН'!$F$5-'СЕТ СН'!$F$20</f>
        <v>3363.0386349700002</v>
      </c>
      <c r="L39" s="36">
        <f>SUMIFS(СВЦЭМ!$C$33:$C$776,СВЦЭМ!$A$33:$A$776,$A39,СВЦЭМ!$B$33:$B$776,L$11)+'СЕТ СН'!$F$12+СВЦЭМ!$D$10+'СЕТ СН'!$F$5-'СЕТ СН'!$F$20</f>
        <v>3365.1007327899997</v>
      </c>
      <c r="M39" s="36">
        <f>SUMIFS(СВЦЭМ!$C$33:$C$776,СВЦЭМ!$A$33:$A$776,$A39,СВЦЭМ!$B$33:$B$776,M$11)+'СЕТ СН'!$F$12+СВЦЭМ!$D$10+'СЕТ СН'!$F$5-'СЕТ СН'!$F$20</f>
        <v>3363.3666730800001</v>
      </c>
      <c r="N39" s="36">
        <f>SUMIFS(СВЦЭМ!$C$33:$C$776,СВЦЭМ!$A$33:$A$776,$A39,СВЦЭМ!$B$33:$B$776,N$11)+'СЕТ СН'!$F$12+СВЦЭМ!$D$10+'СЕТ СН'!$F$5-'СЕТ СН'!$F$20</f>
        <v>3375.35905916</v>
      </c>
      <c r="O39" s="36">
        <f>SUMIFS(СВЦЭМ!$C$33:$C$776,СВЦЭМ!$A$33:$A$776,$A39,СВЦЭМ!$B$33:$B$776,O$11)+'СЕТ СН'!$F$12+СВЦЭМ!$D$10+'СЕТ СН'!$F$5-'СЕТ СН'!$F$20</f>
        <v>3414.7018139800002</v>
      </c>
      <c r="P39" s="36">
        <f>SUMIFS(СВЦЭМ!$C$33:$C$776,СВЦЭМ!$A$33:$A$776,$A39,СВЦЭМ!$B$33:$B$776,P$11)+'СЕТ СН'!$F$12+СВЦЭМ!$D$10+'СЕТ СН'!$F$5-'СЕТ СН'!$F$20</f>
        <v>3454.0874426700002</v>
      </c>
      <c r="Q39" s="36">
        <f>SUMIFS(СВЦЭМ!$C$33:$C$776,СВЦЭМ!$A$33:$A$776,$A39,СВЦЭМ!$B$33:$B$776,Q$11)+'СЕТ СН'!$F$12+СВЦЭМ!$D$10+'СЕТ СН'!$F$5-'СЕТ СН'!$F$20</f>
        <v>3413.9557315699999</v>
      </c>
      <c r="R39" s="36">
        <f>SUMIFS(СВЦЭМ!$C$33:$C$776,СВЦЭМ!$A$33:$A$776,$A39,СВЦЭМ!$B$33:$B$776,R$11)+'СЕТ СН'!$F$12+СВЦЭМ!$D$10+'СЕТ СН'!$F$5-'СЕТ СН'!$F$20</f>
        <v>3356.1539157400002</v>
      </c>
      <c r="S39" s="36">
        <f>SUMIFS(СВЦЭМ!$C$33:$C$776,СВЦЭМ!$A$33:$A$776,$A39,СВЦЭМ!$B$33:$B$776,S$11)+'СЕТ СН'!$F$12+СВЦЭМ!$D$10+'СЕТ СН'!$F$5-'СЕТ СН'!$F$20</f>
        <v>3307.32606016</v>
      </c>
      <c r="T39" s="36">
        <f>SUMIFS(СВЦЭМ!$C$33:$C$776,СВЦЭМ!$A$33:$A$776,$A39,СВЦЭМ!$B$33:$B$776,T$11)+'СЕТ СН'!$F$12+СВЦЭМ!$D$10+'СЕТ СН'!$F$5-'СЕТ СН'!$F$20</f>
        <v>3309.7233931199999</v>
      </c>
      <c r="U39" s="36">
        <f>SUMIFS(СВЦЭМ!$C$33:$C$776,СВЦЭМ!$A$33:$A$776,$A39,СВЦЭМ!$B$33:$B$776,U$11)+'СЕТ СН'!$F$12+СВЦЭМ!$D$10+'СЕТ СН'!$F$5-'СЕТ СН'!$F$20</f>
        <v>3313.3414122099998</v>
      </c>
      <c r="V39" s="36">
        <f>SUMIFS(СВЦЭМ!$C$33:$C$776,СВЦЭМ!$A$33:$A$776,$A39,СВЦЭМ!$B$33:$B$776,V$11)+'СЕТ СН'!$F$12+СВЦЭМ!$D$10+'СЕТ СН'!$F$5-'СЕТ СН'!$F$20</f>
        <v>3305.5187180000003</v>
      </c>
      <c r="W39" s="36">
        <f>SUMIFS(СВЦЭМ!$C$33:$C$776,СВЦЭМ!$A$33:$A$776,$A39,СВЦЭМ!$B$33:$B$776,W$11)+'СЕТ СН'!$F$12+СВЦЭМ!$D$10+'СЕТ СН'!$F$5-'СЕТ СН'!$F$20</f>
        <v>3304.6268964599999</v>
      </c>
      <c r="X39" s="36">
        <f>SUMIFS(СВЦЭМ!$C$33:$C$776,СВЦЭМ!$A$33:$A$776,$A39,СВЦЭМ!$B$33:$B$776,X$11)+'СЕТ СН'!$F$12+СВЦЭМ!$D$10+'СЕТ СН'!$F$5-'СЕТ СН'!$F$20</f>
        <v>3308.0870278699999</v>
      </c>
      <c r="Y39" s="36">
        <f>SUMIFS(СВЦЭМ!$C$33:$C$776,СВЦЭМ!$A$33:$A$776,$A39,СВЦЭМ!$B$33:$B$776,Y$11)+'СЕТ СН'!$F$12+СВЦЭМ!$D$10+'СЕТ СН'!$F$5-'СЕТ СН'!$F$20</f>
        <v>3332.8014326799998</v>
      </c>
    </row>
    <row r="40" spans="1:25" ht="15.75" x14ac:dyDescent="0.2">
      <c r="A40" s="35">
        <f t="shared" si="0"/>
        <v>44133</v>
      </c>
      <c r="B40" s="36">
        <f>SUMIFS(СВЦЭМ!$C$33:$C$776,СВЦЭМ!$A$33:$A$776,$A40,СВЦЭМ!$B$33:$B$776,B$11)+'СЕТ СН'!$F$12+СВЦЭМ!$D$10+'СЕТ СН'!$F$5-'СЕТ СН'!$F$20</f>
        <v>3388.8398937299999</v>
      </c>
      <c r="C40" s="36">
        <f>SUMIFS(СВЦЭМ!$C$33:$C$776,СВЦЭМ!$A$33:$A$776,$A40,СВЦЭМ!$B$33:$B$776,C$11)+'СЕТ СН'!$F$12+СВЦЭМ!$D$10+'СЕТ СН'!$F$5-'СЕТ СН'!$F$20</f>
        <v>3457.6315739299998</v>
      </c>
      <c r="D40" s="36">
        <f>SUMIFS(СВЦЭМ!$C$33:$C$776,СВЦЭМ!$A$33:$A$776,$A40,СВЦЭМ!$B$33:$B$776,D$11)+'СЕТ СН'!$F$12+СВЦЭМ!$D$10+'СЕТ СН'!$F$5-'СЕТ СН'!$F$20</f>
        <v>3469.5830137799999</v>
      </c>
      <c r="E40" s="36">
        <f>SUMIFS(СВЦЭМ!$C$33:$C$776,СВЦЭМ!$A$33:$A$776,$A40,СВЦЭМ!$B$33:$B$776,E$11)+'СЕТ СН'!$F$12+СВЦЭМ!$D$10+'СЕТ СН'!$F$5-'СЕТ СН'!$F$20</f>
        <v>3463.1616622800002</v>
      </c>
      <c r="F40" s="36">
        <f>SUMIFS(СВЦЭМ!$C$33:$C$776,СВЦЭМ!$A$33:$A$776,$A40,СВЦЭМ!$B$33:$B$776,F$11)+'СЕТ СН'!$F$12+СВЦЭМ!$D$10+'СЕТ СН'!$F$5-'СЕТ СН'!$F$20</f>
        <v>3468.8622921699998</v>
      </c>
      <c r="G40" s="36">
        <f>SUMIFS(СВЦЭМ!$C$33:$C$776,СВЦЭМ!$A$33:$A$776,$A40,СВЦЭМ!$B$33:$B$776,G$11)+'СЕТ СН'!$F$12+СВЦЭМ!$D$10+'СЕТ СН'!$F$5-'СЕТ СН'!$F$20</f>
        <v>3533.77737166</v>
      </c>
      <c r="H40" s="36">
        <f>SUMIFS(СВЦЭМ!$C$33:$C$776,СВЦЭМ!$A$33:$A$776,$A40,СВЦЭМ!$B$33:$B$776,H$11)+'СЕТ СН'!$F$12+СВЦЭМ!$D$10+'СЕТ СН'!$F$5-'СЕТ СН'!$F$20</f>
        <v>3547.6702658499999</v>
      </c>
      <c r="I40" s="36">
        <f>SUMIFS(СВЦЭМ!$C$33:$C$776,СВЦЭМ!$A$33:$A$776,$A40,СВЦЭМ!$B$33:$B$776,I$11)+'СЕТ СН'!$F$12+СВЦЭМ!$D$10+'СЕТ СН'!$F$5-'СЕТ СН'!$F$20</f>
        <v>3453.27579027</v>
      </c>
      <c r="J40" s="36">
        <f>SUMIFS(СВЦЭМ!$C$33:$C$776,СВЦЭМ!$A$33:$A$776,$A40,СВЦЭМ!$B$33:$B$776,J$11)+'СЕТ СН'!$F$12+СВЦЭМ!$D$10+'СЕТ СН'!$F$5-'СЕТ СН'!$F$20</f>
        <v>3361.3660249300001</v>
      </c>
      <c r="K40" s="36">
        <f>SUMIFS(СВЦЭМ!$C$33:$C$776,СВЦЭМ!$A$33:$A$776,$A40,СВЦЭМ!$B$33:$B$776,K$11)+'СЕТ СН'!$F$12+СВЦЭМ!$D$10+'СЕТ СН'!$F$5-'СЕТ СН'!$F$20</f>
        <v>3309.4148722999998</v>
      </c>
      <c r="L40" s="36">
        <f>SUMIFS(СВЦЭМ!$C$33:$C$776,СВЦЭМ!$A$33:$A$776,$A40,СВЦЭМ!$B$33:$B$776,L$11)+'СЕТ СН'!$F$12+СВЦЭМ!$D$10+'СЕТ СН'!$F$5-'СЕТ СН'!$F$20</f>
        <v>3315.8076189499998</v>
      </c>
      <c r="M40" s="36">
        <f>SUMIFS(СВЦЭМ!$C$33:$C$776,СВЦЭМ!$A$33:$A$776,$A40,СВЦЭМ!$B$33:$B$776,M$11)+'СЕТ СН'!$F$12+СВЦЭМ!$D$10+'СЕТ СН'!$F$5-'СЕТ СН'!$F$20</f>
        <v>3315.7513073</v>
      </c>
      <c r="N40" s="36">
        <f>SUMIFS(СВЦЭМ!$C$33:$C$776,СВЦЭМ!$A$33:$A$776,$A40,СВЦЭМ!$B$33:$B$776,N$11)+'СЕТ СН'!$F$12+СВЦЭМ!$D$10+'СЕТ СН'!$F$5-'СЕТ СН'!$F$20</f>
        <v>3304.9668612699998</v>
      </c>
      <c r="O40" s="36">
        <f>SUMIFS(СВЦЭМ!$C$33:$C$776,СВЦЭМ!$A$33:$A$776,$A40,СВЦЭМ!$B$33:$B$776,O$11)+'СЕТ СН'!$F$12+СВЦЭМ!$D$10+'СЕТ СН'!$F$5-'СЕТ СН'!$F$20</f>
        <v>3308.3220222999998</v>
      </c>
      <c r="P40" s="36">
        <f>SUMIFS(СВЦЭМ!$C$33:$C$776,СВЦЭМ!$A$33:$A$776,$A40,СВЦЭМ!$B$33:$B$776,P$11)+'СЕТ СН'!$F$12+СВЦЭМ!$D$10+'СЕТ СН'!$F$5-'СЕТ СН'!$F$20</f>
        <v>3349.21150472</v>
      </c>
      <c r="Q40" s="36">
        <f>SUMIFS(СВЦЭМ!$C$33:$C$776,СВЦЭМ!$A$33:$A$776,$A40,СВЦЭМ!$B$33:$B$776,Q$11)+'СЕТ СН'!$F$12+СВЦЭМ!$D$10+'СЕТ СН'!$F$5-'СЕТ СН'!$F$20</f>
        <v>3309.8435092499999</v>
      </c>
      <c r="R40" s="36">
        <f>SUMIFS(СВЦЭМ!$C$33:$C$776,СВЦЭМ!$A$33:$A$776,$A40,СВЦЭМ!$B$33:$B$776,R$11)+'СЕТ СН'!$F$12+СВЦЭМ!$D$10+'СЕТ СН'!$F$5-'СЕТ СН'!$F$20</f>
        <v>3303.9011898899998</v>
      </c>
      <c r="S40" s="36">
        <f>SUMIFS(СВЦЭМ!$C$33:$C$776,СВЦЭМ!$A$33:$A$776,$A40,СВЦЭМ!$B$33:$B$776,S$11)+'СЕТ СН'!$F$12+СВЦЭМ!$D$10+'СЕТ СН'!$F$5-'СЕТ СН'!$F$20</f>
        <v>3303.9046950399998</v>
      </c>
      <c r="T40" s="36">
        <f>SUMIFS(СВЦЭМ!$C$33:$C$776,СВЦЭМ!$A$33:$A$776,$A40,СВЦЭМ!$B$33:$B$776,T$11)+'СЕТ СН'!$F$12+СВЦЭМ!$D$10+'СЕТ СН'!$F$5-'СЕТ СН'!$F$20</f>
        <v>3331.39178167</v>
      </c>
      <c r="U40" s="36">
        <f>SUMIFS(СВЦЭМ!$C$33:$C$776,СВЦЭМ!$A$33:$A$776,$A40,СВЦЭМ!$B$33:$B$776,U$11)+'СЕТ СН'!$F$12+СВЦЭМ!$D$10+'СЕТ СН'!$F$5-'СЕТ СН'!$F$20</f>
        <v>3330.2973348300002</v>
      </c>
      <c r="V40" s="36">
        <f>SUMIFS(СВЦЭМ!$C$33:$C$776,СВЦЭМ!$A$33:$A$776,$A40,СВЦЭМ!$B$33:$B$776,V$11)+'СЕТ СН'!$F$12+СВЦЭМ!$D$10+'СЕТ СН'!$F$5-'СЕТ СН'!$F$20</f>
        <v>3314.55372403</v>
      </c>
      <c r="W40" s="36">
        <f>SUMIFS(СВЦЭМ!$C$33:$C$776,СВЦЭМ!$A$33:$A$776,$A40,СВЦЭМ!$B$33:$B$776,W$11)+'СЕТ СН'!$F$12+СВЦЭМ!$D$10+'СЕТ СН'!$F$5-'СЕТ СН'!$F$20</f>
        <v>3300.7412063000002</v>
      </c>
      <c r="X40" s="36">
        <f>SUMIFS(СВЦЭМ!$C$33:$C$776,СВЦЭМ!$A$33:$A$776,$A40,СВЦЭМ!$B$33:$B$776,X$11)+'СЕТ СН'!$F$12+СВЦЭМ!$D$10+'СЕТ СН'!$F$5-'СЕТ СН'!$F$20</f>
        <v>3349.7205106599999</v>
      </c>
      <c r="Y40" s="36">
        <f>SUMIFS(СВЦЭМ!$C$33:$C$776,СВЦЭМ!$A$33:$A$776,$A40,СВЦЭМ!$B$33:$B$776,Y$11)+'СЕТ СН'!$F$12+СВЦЭМ!$D$10+'СЕТ СН'!$F$5-'СЕТ СН'!$F$20</f>
        <v>3374.65761088</v>
      </c>
    </row>
    <row r="41" spans="1:25" ht="15.75" x14ac:dyDescent="0.2">
      <c r="A41" s="35">
        <f t="shared" si="0"/>
        <v>44134</v>
      </c>
      <c r="B41" s="36">
        <f>SUMIFS(СВЦЭМ!$C$33:$C$776,СВЦЭМ!$A$33:$A$776,$A41,СВЦЭМ!$B$33:$B$776,B$11)+'СЕТ СН'!$F$12+СВЦЭМ!$D$10+'СЕТ СН'!$F$5-'СЕТ СН'!$F$20</f>
        <v>3374.1923780400002</v>
      </c>
      <c r="C41" s="36">
        <f>SUMIFS(СВЦЭМ!$C$33:$C$776,СВЦЭМ!$A$33:$A$776,$A41,СВЦЭМ!$B$33:$B$776,C$11)+'СЕТ СН'!$F$12+СВЦЭМ!$D$10+'СЕТ СН'!$F$5-'СЕТ СН'!$F$20</f>
        <v>3435.6313416799999</v>
      </c>
      <c r="D41" s="36">
        <f>SUMIFS(СВЦЭМ!$C$33:$C$776,СВЦЭМ!$A$33:$A$776,$A41,СВЦЭМ!$B$33:$B$776,D$11)+'СЕТ СН'!$F$12+СВЦЭМ!$D$10+'СЕТ СН'!$F$5-'СЕТ СН'!$F$20</f>
        <v>3533.35852737</v>
      </c>
      <c r="E41" s="36">
        <f>SUMIFS(СВЦЭМ!$C$33:$C$776,СВЦЭМ!$A$33:$A$776,$A41,СВЦЭМ!$B$33:$B$776,E$11)+'СЕТ СН'!$F$12+СВЦЭМ!$D$10+'СЕТ СН'!$F$5-'СЕТ СН'!$F$20</f>
        <v>3550.75582652</v>
      </c>
      <c r="F41" s="36">
        <f>SUMIFS(СВЦЭМ!$C$33:$C$776,СВЦЭМ!$A$33:$A$776,$A41,СВЦЭМ!$B$33:$B$776,F$11)+'СЕТ СН'!$F$12+СВЦЭМ!$D$10+'СЕТ СН'!$F$5-'СЕТ СН'!$F$20</f>
        <v>3544.47540471</v>
      </c>
      <c r="G41" s="36">
        <f>SUMIFS(СВЦЭМ!$C$33:$C$776,СВЦЭМ!$A$33:$A$776,$A41,СВЦЭМ!$B$33:$B$776,G$11)+'СЕТ СН'!$F$12+СВЦЭМ!$D$10+'СЕТ СН'!$F$5-'СЕТ СН'!$F$20</f>
        <v>3527.9583009600001</v>
      </c>
      <c r="H41" s="36">
        <f>SUMIFS(СВЦЭМ!$C$33:$C$776,СВЦЭМ!$A$33:$A$776,$A41,СВЦЭМ!$B$33:$B$776,H$11)+'СЕТ СН'!$F$12+СВЦЭМ!$D$10+'СЕТ СН'!$F$5-'СЕТ СН'!$F$20</f>
        <v>3452.0119416400003</v>
      </c>
      <c r="I41" s="36">
        <f>SUMIFS(СВЦЭМ!$C$33:$C$776,СВЦЭМ!$A$33:$A$776,$A41,СВЦЭМ!$B$33:$B$776,I$11)+'СЕТ СН'!$F$12+СВЦЭМ!$D$10+'СЕТ СН'!$F$5-'СЕТ СН'!$F$20</f>
        <v>3439.0754686299997</v>
      </c>
      <c r="J41" s="36">
        <f>SUMIFS(СВЦЭМ!$C$33:$C$776,СВЦЭМ!$A$33:$A$776,$A41,СВЦЭМ!$B$33:$B$776,J$11)+'СЕТ СН'!$F$12+СВЦЭМ!$D$10+'СЕТ СН'!$F$5-'СЕТ СН'!$F$20</f>
        <v>3362.3550325799997</v>
      </c>
      <c r="K41" s="36">
        <f>SUMIFS(СВЦЭМ!$C$33:$C$776,СВЦЭМ!$A$33:$A$776,$A41,СВЦЭМ!$B$33:$B$776,K$11)+'СЕТ СН'!$F$12+СВЦЭМ!$D$10+'СЕТ СН'!$F$5-'СЕТ СН'!$F$20</f>
        <v>3345.0550054</v>
      </c>
      <c r="L41" s="36">
        <f>SUMIFS(СВЦЭМ!$C$33:$C$776,СВЦЭМ!$A$33:$A$776,$A41,СВЦЭМ!$B$33:$B$776,L$11)+'СЕТ СН'!$F$12+СВЦЭМ!$D$10+'СЕТ СН'!$F$5-'СЕТ СН'!$F$20</f>
        <v>3347.1308593700001</v>
      </c>
      <c r="M41" s="36">
        <f>SUMIFS(СВЦЭМ!$C$33:$C$776,СВЦЭМ!$A$33:$A$776,$A41,СВЦЭМ!$B$33:$B$776,M$11)+'СЕТ СН'!$F$12+СВЦЭМ!$D$10+'СЕТ СН'!$F$5-'СЕТ СН'!$F$20</f>
        <v>3341.2704780700001</v>
      </c>
      <c r="N41" s="36">
        <f>SUMIFS(СВЦЭМ!$C$33:$C$776,СВЦЭМ!$A$33:$A$776,$A41,СВЦЭМ!$B$33:$B$776,N$11)+'СЕТ СН'!$F$12+СВЦЭМ!$D$10+'СЕТ СН'!$F$5-'СЕТ СН'!$F$20</f>
        <v>3340.0024334199998</v>
      </c>
      <c r="O41" s="36">
        <f>SUMIFS(СВЦЭМ!$C$33:$C$776,СВЦЭМ!$A$33:$A$776,$A41,СВЦЭМ!$B$33:$B$776,O$11)+'СЕТ СН'!$F$12+СВЦЭМ!$D$10+'СЕТ СН'!$F$5-'СЕТ СН'!$F$20</f>
        <v>3375.7096184000002</v>
      </c>
      <c r="P41" s="36">
        <f>SUMIFS(СВЦЭМ!$C$33:$C$776,СВЦЭМ!$A$33:$A$776,$A41,СВЦЭМ!$B$33:$B$776,P$11)+'СЕТ СН'!$F$12+СВЦЭМ!$D$10+'СЕТ СН'!$F$5-'СЕТ СН'!$F$20</f>
        <v>3403.6019637999998</v>
      </c>
      <c r="Q41" s="36">
        <f>SUMIFS(СВЦЭМ!$C$33:$C$776,СВЦЭМ!$A$33:$A$776,$A41,СВЦЭМ!$B$33:$B$776,Q$11)+'СЕТ СН'!$F$12+СВЦЭМ!$D$10+'СЕТ СН'!$F$5-'СЕТ СН'!$F$20</f>
        <v>3388.7438010199999</v>
      </c>
      <c r="R41" s="36">
        <f>SUMIFS(СВЦЭМ!$C$33:$C$776,СВЦЭМ!$A$33:$A$776,$A41,СВЦЭМ!$B$33:$B$776,R$11)+'СЕТ СН'!$F$12+СВЦЭМ!$D$10+'СЕТ СН'!$F$5-'СЕТ СН'!$F$20</f>
        <v>3354.3391937000001</v>
      </c>
      <c r="S41" s="36">
        <f>SUMIFS(СВЦЭМ!$C$33:$C$776,СВЦЭМ!$A$33:$A$776,$A41,СВЦЭМ!$B$33:$B$776,S$11)+'СЕТ СН'!$F$12+СВЦЭМ!$D$10+'СЕТ СН'!$F$5-'СЕТ СН'!$F$20</f>
        <v>3301.6401195999997</v>
      </c>
      <c r="T41" s="36">
        <f>SUMIFS(СВЦЭМ!$C$33:$C$776,СВЦЭМ!$A$33:$A$776,$A41,СВЦЭМ!$B$33:$B$776,T$11)+'СЕТ СН'!$F$12+СВЦЭМ!$D$10+'СЕТ СН'!$F$5-'СЕТ СН'!$F$20</f>
        <v>3329.5058484900001</v>
      </c>
      <c r="U41" s="36">
        <f>SUMIFS(СВЦЭМ!$C$33:$C$776,СВЦЭМ!$A$33:$A$776,$A41,СВЦЭМ!$B$33:$B$776,U$11)+'СЕТ СН'!$F$12+СВЦЭМ!$D$10+'СЕТ СН'!$F$5-'СЕТ СН'!$F$20</f>
        <v>3328.2773829500002</v>
      </c>
      <c r="V41" s="36">
        <f>SUMIFS(СВЦЭМ!$C$33:$C$776,СВЦЭМ!$A$33:$A$776,$A41,СВЦЭМ!$B$33:$B$776,V$11)+'СЕТ СН'!$F$12+СВЦЭМ!$D$10+'СЕТ СН'!$F$5-'СЕТ СН'!$F$20</f>
        <v>3312.8177504999999</v>
      </c>
      <c r="W41" s="36">
        <f>SUMIFS(СВЦЭМ!$C$33:$C$776,СВЦЭМ!$A$33:$A$776,$A41,СВЦЭМ!$B$33:$B$776,W$11)+'СЕТ СН'!$F$12+СВЦЭМ!$D$10+'СЕТ СН'!$F$5-'СЕТ СН'!$F$20</f>
        <v>3302.0896105699999</v>
      </c>
      <c r="X41" s="36">
        <f>SUMIFS(СВЦЭМ!$C$33:$C$776,СВЦЭМ!$A$33:$A$776,$A41,СВЦЭМ!$B$33:$B$776,X$11)+'СЕТ СН'!$F$12+СВЦЭМ!$D$10+'СЕТ СН'!$F$5-'СЕТ СН'!$F$20</f>
        <v>3291.04452004</v>
      </c>
      <c r="Y41" s="36">
        <f>SUMIFS(СВЦЭМ!$C$33:$C$776,СВЦЭМ!$A$33:$A$776,$A41,СВЦЭМ!$B$33:$B$776,Y$11)+'СЕТ СН'!$F$12+СВЦЭМ!$D$10+'СЕТ СН'!$F$5-'СЕТ СН'!$F$20</f>
        <v>3334.3518911199999</v>
      </c>
    </row>
    <row r="42" spans="1:25" ht="15.75" x14ac:dyDescent="0.2">
      <c r="A42" s="35">
        <f t="shared" si="0"/>
        <v>44135</v>
      </c>
      <c r="B42" s="36">
        <f>SUMIFS(СВЦЭМ!$C$33:$C$776,СВЦЭМ!$A$33:$A$776,$A42,СВЦЭМ!$B$33:$B$776,B$11)+'СЕТ СН'!$F$12+СВЦЭМ!$D$10+'СЕТ СН'!$F$5-'СЕТ СН'!$F$20</f>
        <v>3318.0687032400001</v>
      </c>
      <c r="C42" s="36">
        <f>SUMIFS(СВЦЭМ!$C$33:$C$776,СВЦЭМ!$A$33:$A$776,$A42,СВЦЭМ!$B$33:$B$776,C$11)+'СЕТ СН'!$F$12+СВЦЭМ!$D$10+'СЕТ СН'!$F$5-'СЕТ СН'!$F$20</f>
        <v>3384.1511299499998</v>
      </c>
      <c r="D42" s="36">
        <f>SUMIFS(СВЦЭМ!$C$33:$C$776,СВЦЭМ!$A$33:$A$776,$A42,СВЦЭМ!$B$33:$B$776,D$11)+'СЕТ СН'!$F$12+СВЦЭМ!$D$10+'СЕТ СН'!$F$5-'СЕТ СН'!$F$20</f>
        <v>3431.9571415099999</v>
      </c>
      <c r="E42" s="36">
        <f>SUMIFS(СВЦЭМ!$C$33:$C$776,СВЦЭМ!$A$33:$A$776,$A42,СВЦЭМ!$B$33:$B$776,E$11)+'СЕТ СН'!$F$12+СВЦЭМ!$D$10+'СЕТ СН'!$F$5-'СЕТ СН'!$F$20</f>
        <v>3431.4236973500001</v>
      </c>
      <c r="F42" s="36">
        <f>SUMIFS(СВЦЭМ!$C$33:$C$776,СВЦЭМ!$A$33:$A$776,$A42,СВЦЭМ!$B$33:$B$776,F$11)+'СЕТ СН'!$F$12+СВЦЭМ!$D$10+'СЕТ СН'!$F$5-'СЕТ СН'!$F$20</f>
        <v>3443.9849490699999</v>
      </c>
      <c r="G42" s="36">
        <f>SUMIFS(СВЦЭМ!$C$33:$C$776,СВЦЭМ!$A$33:$A$776,$A42,СВЦЭМ!$B$33:$B$776,G$11)+'СЕТ СН'!$F$12+СВЦЭМ!$D$10+'СЕТ СН'!$F$5-'СЕТ СН'!$F$20</f>
        <v>3432.5963388199998</v>
      </c>
      <c r="H42" s="36">
        <f>SUMIFS(СВЦЭМ!$C$33:$C$776,СВЦЭМ!$A$33:$A$776,$A42,СВЦЭМ!$B$33:$B$776,H$11)+'СЕТ СН'!$F$12+СВЦЭМ!$D$10+'СЕТ СН'!$F$5-'СЕТ СН'!$F$20</f>
        <v>3412.40292404</v>
      </c>
      <c r="I42" s="36">
        <f>SUMIFS(СВЦЭМ!$C$33:$C$776,СВЦЭМ!$A$33:$A$776,$A42,СВЦЭМ!$B$33:$B$776,I$11)+'СЕТ СН'!$F$12+СВЦЭМ!$D$10+'СЕТ СН'!$F$5-'СЕТ СН'!$F$20</f>
        <v>3388.1998087299999</v>
      </c>
      <c r="J42" s="36">
        <f>SUMIFS(СВЦЭМ!$C$33:$C$776,СВЦЭМ!$A$33:$A$776,$A42,СВЦЭМ!$B$33:$B$776,J$11)+'СЕТ СН'!$F$12+СВЦЭМ!$D$10+'СЕТ СН'!$F$5-'СЕТ СН'!$F$20</f>
        <v>3306.5135234999998</v>
      </c>
      <c r="K42" s="36">
        <f>SUMIFS(СВЦЭМ!$C$33:$C$776,СВЦЭМ!$A$33:$A$776,$A42,СВЦЭМ!$B$33:$B$776,K$11)+'СЕТ СН'!$F$12+СВЦЭМ!$D$10+'СЕТ СН'!$F$5-'СЕТ СН'!$F$20</f>
        <v>3254.6547083800001</v>
      </c>
      <c r="L42" s="36">
        <f>SUMIFS(СВЦЭМ!$C$33:$C$776,СВЦЭМ!$A$33:$A$776,$A42,СВЦЭМ!$B$33:$B$776,L$11)+'СЕТ СН'!$F$12+СВЦЭМ!$D$10+'СЕТ СН'!$F$5-'СЕТ СН'!$F$20</f>
        <v>3271.8267512299999</v>
      </c>
      <c r="M42" s="36">
        <f>SUMIFS(СВЦЭМ!$C$33:$C$776,СВЦЭМ!$A$33:$A$776,$A42,СВЦЭМ!$B$33:$B$776,M$11)+'СЕТ СН'!$F$12+СВЦЭМ!$D$10+'СЕТ СН'!$F$5-'СЕТ СН'!$F$20</f>
        <v>3256.4494641599999</v>
      </c>
      <c r="N42" s="36">
        <f>SUMIFS(СВЦЭМ!$C$33:$C$776,СВЦЭМ!$A$33:$A$776,$A42,СВЦЭМ!$B$33:$B$776,N$11)+'СЕТ СН'!$F$12+СВЦЭМ!$D$10+'СЕТ СН'!$F$5-'СЕТ СН'!$F$20</f>
        <v>3246.6185664099999</v>
      </c>
      <c r="O42" s="36">
        <f>SUMIFS(СВЦЭМ!$C$33:$C$776,СВЦЭМ!$A$33:$A$776,$A42,СВЦЭМ!$B$33:$B$776,O$11)+'СЕТ СН'!$F$12+СВЦЭМ!$D$10+'СЕТ СН'!$F$5-'СЕТ СН'!$F$20</f>
        <v>3283.8573679900001</v>
      </c>
      <c r="P42" s="36">
        <f>SUMIFS(СВЦЭМ!$C$33:$C$776,СВЦЭМ!$A$33:$A$776,$A42,СВЦЭМ!$B$33:$B$776,P$11)+'СЕТ СН'!$F$12+СВЦЭМ!$D$10+'СЕТ СН'!$F$5-'СЕТ СН'!$F$20</f>
        <v>3332.8260342899998</v>
      </c>
      <c r="Q42" s="36">
        <f>SUMIFS(СВЦЭМ!$C$33:$C$776,СВЦЭМ!$A$33:$A$776,$A42,СВЦЭМ!$B$33:$B$776,Q$11)+'СЕТ СН'!$F$12+СВЦЭМ!$D$10+'СЕТ СН'!$F$5-'СЕТ СН'!$F$20</f>
        <v>3299.92067817</v>
      </c>
      <c r="R42" s="36">
        <f>SUMIFS(СВЦЭМ!$C$33:$C$776,СВЦЭМ!$A$33:$A$776,$A42,СВЦЭМ!$B$33:$B$776,R$11)+'СЕТ СН'!$F$12+СВЦЭМ!$D$10+'СЕТ СН'!$F$5-'СЕТ СН'!$F$20</f>
        <v>3266.6957943400002</v>
      </c>
      <c r="S42" s="36">
        <f>SUMIFS(СВЦЭМ!$C$33:$C$776,СВЦЭМ!$A$33:$A$776,$A42,СВЦЭМ!$B$33:$B$776,S$11)+'СЕТ СН'!$F$12+СВЦЭМ!$D$10+'СЕТ СН'!$F$5-'СЕТ СН'!$F$20</f>
        <v>3256.3908378400001</v>
      </c>
      <c r="T42" s="36">
        <f>SUMIFS(СВЦЭМ!$C$33:$C$776,СВЦЭМ!$A$33:$A$776,$A42,СВЦЭМ!$B$33:$B$776,T$11)+'СЕТ СН'!$F$12+СВЦЭМ!$D$10+'СЕТ СН'!$F$5-'СЕТ СН'!$F$20</f>
        <v>3285.6581064000002</v>
      </c>
      <c r="U42" s="36">
        <f>SUMIFS(СВЦЭМ!$C$33:$C$776,СВЦЭМ!$A$33:$A$776,$A42,СВЦЭМ!$B$33:$B$776,U$11)+'СЕТ СН'!$F$12+СВЦЭМ!$D$10+'СЕТ СН'!$F$5-'СЕТ СН'!$F$20</f>
        <v>3292.02457942</v>
      </c>
      <c r="V42" s="36">
        <f>SUMIFS(СВЦЭМ!$C$33:$C$776,СВЦЭМ!$A$33:$A$776,$A42,СВЦЭМ!$B$33:$B$776,V$11)+'СЕТ СН'!$F$12+СВЦЭМ!$D$10+'СЕТ СН'!$F$5-'СЕТ СН'!$F$20</f>
        <v>3279.73833496</v>
      </c>
      <c r="W42" s="36">
        <f>SUMIFS(СВЦЭМ!$C$33:$C$776,СВЦЭМ!$A$33:$A$776,$A42,СВЦЭМ!$B$33:$B$776,W$11)+'СЕТ СН'!$F$12+СВЦЭМ!$D$10+'СЕТ СН'!$F$5-'СЕТ СН'!$F$20</f>
        <v>3267.8619013400003</v>
      </c>
      <c r="X42" s="36">
        <f>SUMIFS(СВЦЭМ!$C$33:$C$776,СВЦЭМ!$A$33:$A$776,$A42,СВЦЭМ!$B$33:$B$776,X$11)+'СЕТ СН'!$F$12+СВЦЭМ!$D$10+'СЕТ СН'!$F$5-'СЕТ СН'!$F$20</f>
        <v>3228.6493633</v>
      </c>
      <c r="Y42" s="36">
        <f>SUMIFS(СВЦЭМ!$C$33:$C$776,СВЦЭМ!$A$33:$A$776,$A42,СВЦЭМ!$B$33:$B$776,Y$11)+'СЕТ СН'!$F$12+СВЦЭМ!$D$10+'СЕТ СН'!$F$5-'СЕТ СН'!$F$20</f>
        <v>3234.7872479799998</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6" t="s">
        <v>7</v>
      </c>
      <c r="B45" s="130" t="s">
        <v>71</v>
      </c>
      <c r="C45" s="131"/>
      <c r="D45" s="131"/>
      <c r="E45" s="131"/>
      <c r="F45" s="131"/>
      <c r="G45" s="131"/>
      <c r="H45" s="131"/>
      <c r="I45" s="131"/>
      <c r="J45" s="131"/>
      <c r="K45" s="131"/>
      <c r="L45" s="131"/>
      <c r="M45" s="131"/>
      <c r="N45" s="131"/>
      <c r="O45" s="131"/>
      <c r="P45" s="131"/>
      <c r="Q45" s="131"/>
      <c r="R45" s="131"/>
      <c r="S45" s="131"/>
      <c r="T45" s="131"/>
      <c r="U45" s="131"/>
      <c r="V45" s="131"/>
      <c r="W45" s="131"/>
      <c r="X45" s="131"/>
      <c r="Y45" s="132"/>
    </row>
    <row r="46" spans="1:25" ht="12.75" customHeight="1" x14ac:dyDescent="0.2">
      <c r="A46" s="137"/>
      <c r="B46" s="133"/>
      <c r="C46" s="134"/>
      <c r="D46" s="134"/>
      <c r="E46" s="134"/>
      <c r="F46" s="134"/>
      <c r="G46" s="134"/>
      <c r="H46" s="134"/>
      <c r="I46" s="134"/>
      <c r="J46" s="134"/>
      <c r="K46" s="134"/>
      <c r="L46" s="134"/>
      <c r="M46" s="134"/>
      <c r="N46" s="134"/>
      <c r="O46" s="134"/>
      <c r="P46" s="134"/>
      <c r="Q46" s="134"/>
      <c r="R46" s="134"/>
      <c r="S46" s="134"/>
      <c r="T46" s="134"/>
      <c r="U46" s="134"/>
      <c r="V46" s="134"/>
      <c r="W46" s="134"/>
      <c r="X46" s="134"/>
      <c r="Y46" s="135"/>
    </row>
    <row r="47" spans="1:25" ht="12.75" customHeight="1" x14ac:dyDescent="0.2">
      <c r="A47" s="138"/>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01.10.2020</v>
      </c>
      <c r="B48" s="36">
        <f>SUMIFS(СВЦЭМ!$C$33:$C$776,СВЦЭМ!$A$33:$A$776,$A48,СВЦЭМ!$B$33:$B$776,B$47)+'СЕТ СН'!$G$12+СВЦЭМ!$D$10+'СЕТ СН'!$G$5-'СЕТ СН'!$G$20</f>
        <v>3366.4232505599998</v>
      </c>
      <c r="C48" s="36">
        <f>SUMIFS(СВЦЭМ!$C$33:$C$776,СВЦЭМ!$A$33:$A$776,$A48,СВЦЭМ!$B$33:$B$776,C$47)+'СЕТ СН'!$G$12+СВЦЭМ!$D$10+'СЕТ СН'!$G$5-'СЕТ СН'!$G$20</f>
        <v>3428.1550353299999</v>
      </c>
      <c r="D48" s="36">
        <f>SUMIFS(СВЦЭМ!$C$33:$C$776,СВЦЭМ!$A$33:$A$776,$A48,СВЦЭМ!$B$33:$B$776,D$47)+'СЕТ СН'!$G$12+СВЦЭМ!$D$10+'СЕТ СН'!$G$5-'СЕТ СН'!$G$20</f>
        <v>3474.1499279600002</v>
      </c>
      <c r="E48" s="36">
        <f>SUMIFS(СВЦЭМ!$C$33:$C$776,СВЦЭМ!$A$33:$A$776,$A48,СВЦЭМ!$B$33:$B$776,E$47)+'СЕТ СН'!$G$12+СВЦЭМ!$D$10+'СЕТ СН'!$G$5-'СЕТ СН'!$G$20</f>
        <v>3495.6988814900001</v>
      </c>
      <c r="F48" s="36">
        <f>SUMIFS(СВЦЭМ!$C$33:$C$776,СВЦЭМ!$A$33:$A$776,$A48,СВЦЭМ!$B$33:$B$776,F$47)+'СЕТ СН'!$G$12+СВЦЭМ!$D$10+'СЕТ СН'!$G$5-'СЕТ СН'!$G$20</f>
        <v>3496.0667297599998</v>
      </c>
      <c r="G48" s="36">
        <f>SUMIFS(СВЦЭМ!$C$33:$C$776,СВЦЭМ!$A$33:$A$776,$A48,СВЦЭМ!$B$33:$B$776,G$47)+'СЕТ СН'!$G$12+СВЦЭМ!$D$10+'СЕТ СН'!$G$5-'СЕТ СН'!$G$20</f>
        <v>3479.2781822900001</v>
      </c>
      <c r="H48" s="36">
        <f>SUMIFS(СВЦЭМ!$C$33:$C$776,СВЦЭМ!$A$33:$A$776,$A48,СВЦЭМ!$B$33:$B$776,H$47)+'СЕТ СН'!$G$12+СВЦЭМ!$D$10+'СЕТ СН'!$G$5-'СЕТ СН'!$G$20</f>
        <v>3427.0259083000001</v>
      </c>
      <c r="I48" s="36">
        <f>SUMIFS(СВЦЭМ!$C$33:$C$776,СВЦЭМ!$A$33:$A$776,$A48,СВЦЭМ!$B$33:$B$776,I$47)+'СЕТ СН'!$G$12+СВЦЭМ!$D$10+'СЕТ СН'!$G$5-'СЕТ СН'!$G$20</f>
        <v>3371.2186928400001</v>
      </c>
      <c r="J48" s="36">
        <f>SUMIFS(СВЦЭМ!$C$33:$C$776,СВЦЭМ!$A$33:$A$776,$A48,СВЦЭМ!$B$33:$B$776,J$47)+'СЕТ СН'!$G$12+СВЦЭМ!$D$10+'СЕТ СН'!$G$5-'СЕТ СН'!$G$20</f>
        <v>3308.9480005699997</v>
      </c>
      <c r="K48" s="36">
        <f>SUMIFS(СВЦЭМ!$C$33:$C$776,СВЦЭМ!$A$33:$A$776,$A48,СВЦЭМ!$B$33:$B$776,K$47)+'СЕТ СН'!$G$12+СВЦЭМ!$D$10+'СЕТ СН'!$G$5-'СЕТ СН'!$G$20</f>
        <v>3274.06963215</v>
      </c>
      <c r="L48" s="36">
        <f>SUMIFS(СВЦЭМ!$C$33:$C$776,СВЦЭМ!$A$33:$A$776,$A48,СВЦЭМ!$B$33:$B$776,L$47)+'СЕТ СН'!$G$12+СВЦЭМ!$D$10+'СЕТ СН'!$G$5-'СЕТ СН'!$G$20</f>
        <v>3274.6755717400001</v>
      </c>
      <c r="M48" s="36">
        <f>SUMIFS(СВЦЭМ!$C$33:$C$776,СВЦЭМ!$A$33:$A$776,$A48,СВЦЭМ!$B$33:$B$776,M$47)+'СЕТ СН'!$G$12+СВЦЭМ!$D$10+'СЕТ СН'!$G$5-'СЕТ СН'!$G$20</f>
        <v>3277.4260866</v>
      </c>
      <c r="N48" s="36">
        <f>SUMIFS(СВЦЭМ!$C$33:$C$776,СВЦЭМ!$A$33:$A$776,$A48,СВЦЭМ!$B$33:$B$776,N$47)+'СЕТ СН'!$G$12+СВЦЭМ!$D$10+'СЕТ СН'!$G$5-'СЕТ СН'!$G$20</f>
        <v>3291.5426015900002</v>
      </c>
      <c r="O48" s="36">
        <f>SUMIFS(СВЦЭМ!$C$33:$C$776,СВЦЭМ!$A$33:$A$776,$A48,СВЦЭМ!$B$33:$B$776,O$47)+'СЕТ СН'!$G$12+СВЦЭМ!$D$10+'СЕТ СН'!$G$5-'СЕТ СН'!$G$20</f>
        <v>3315.10766337</v>
      </c>
      <c r="P48" s="36">
        <f>SUMIFS(СВЦЭМ!$C$33:$C$776,СВЦЭМ!$A$33:$A$776,$A48,СВЦЭМ!$B$33:$B$776,P$47)+'СЕТ СН'!$G$12+СВЦЭМ!$D$10+'СЕТ СН'!$G$5-'СЕТ СН'!$G$20</f>
        <v>3343.76506991</v>
      </c>
      <c r="Q48" s="36">
        <f>SUMIFS(СВЦЭМ!$C$33:$C$776,СВЦЭМ!$A$33:$A$776,$A48,СВЦЭМ!$B$33:$B$776,Q$47)+'СЕТ СН'!$G$12+СВЦЭМ!$D$10+'СЕТ СН'!$G$5-'СЕТ СН'!$G$20</f>
        <v>3309.5894391500001</v>
      </c>
      <c r="R48" s="36">
        <f>SUMIFS(СВЦЭМ!$C$33:$C$776,СВЦЭМ!$A$33:$A$776,$A48,СВЦЭМ!$B$33:$B$776,R$47)+'СЕТ СН'!$G$12+СВЦЭМ!$D$10+'СЕТ СН'!$G$5-'СЕТ СН'!$G$20</f>
        <v>3270.9922790700002</v>
      </c>
      <c r="S48" s="36">
        <f>SUMIFS(СВЦЭМ!$C$33:$C$776,СВЦЭМ!$A$33:$A$776,$A48,СВЦЭМ!$B$33:$B$776,S$47)+'СЕТ СН'!$G$12+СВЦЭМ!$D$10+'СЕТ СН'!$G$5-'СЕТ СН'!$G$20</f>
        <v>3230.2718076400001</v>
      </c>
      <c r="T48" s="36">
        <f>SUMIFS(СВЦЭМ!$C$33:$C$776,СВЦЭМ!$A$33:$A$776,$A48,СВЦЭМ!$B$33:$B$776,T$47)+'СЕТ СН'!$G$12+СВЦЭМ!$D$10+'СЕТ СН'!$G$5-'СЕТ СН'!$G$20</f>
        <v>3219.3038056099999</v>
      </c>
      <c r="U48" s="36">
        <f>SUMIFS(СВЦЭМ!$C$33:$C$776,СВЦЭМ!$A$33:$A$776,$A48,СВЦЭМ!$B$33:$B$776,U$47)+'СЕТ СН'!$G$12+СВЦЭМ!$D$10+'СЕТ СН'!$G$5-'СЕТ СН'!$G$20</f>
        <v>3223.5142107500001</v>
      </c>
      <c r="V48" s="36">
        <f>SUMIFS(СВЦЭМ!$C$33:$C$776,СВЦЭМ!$A$33:$A$776,$A48,СВЦЭМ!$B$33:$B$776,V$47)+'СЕТ СН'!$G$12+СВЦЭМ!$D$10+'СЕТ СН'!$G$5-'СЕТ СН'!$G$20</f>
        <v>3219.9443095500001</v>
      </c>
      <c r="W48" s="36">
        <f>SUMIFS(СВЦЭМ!$C$33:$C$776,СВЦЭМ!$A$33:$A$776,$A48,СВЦЭМ!$B$33:$B$776,W$47)+'СЕТ СН'!$G$12+СВЦЭМ!$D$10+'СЕТ СН'!$G$5-'СЕТ СН'!$G$20</f>
        <v>3219.0052511599997</v>
      </c>
      <c r="X48" s="36">
        <f>SUMIFS(СВЦЭМ!$C$33:$C$776,СВЦЭМ!$A$33:$A$776,$A48,СВЦЭМ!$B$33:$B$776,X$47)+'СЕТ СН'!$G$12+СВЦЭМ!$D$10+'СЕТ СН'!$G$5-'СЕТ СН'!$G$20</f>
        <v>3228.5106263399998</v>
      </c>
      <c r="Y48" s="36">
        <f>SUMIFS(СВЦЭМ!$C$33:$C$776,СВЦЭМ!$A$33:$A$776,$A48,СВЦЭМ!$B$33:$B$776,Y$47)+'СЕТ СН'!$G$12+СВЦЭМ!$D$10+'СЕТ СН'!$G$5-'СЕТ СН'!$G$20</f>
        <v>3259.6154352399999</v>
      </c>
    </row>
    <row r="49" spans="1:25" ht="15.75" x14ac:dyDescent="0.2">
      <c r="A49" s="35">
        <f>A48+1</f>
        <v>44106</v>
      </c>
      <c r="B49" s="36">
        <f>SUMIFS(СВЦЭМ!$C$33:$C$776,СВЦЭМ!$A$33:$A$776,$A49,СВЦЭМ!$B$33:$B$776,B$47)+'СЕТ СН'!$G$12+СВЦЭМ!$D$10+'СЕТ СН'!$G$5-'СЕТ СН'!$G$20</f>
        <v>3330.1558567100001</v>
      </c>
      <c r="C49" s="36">
        <f>SUMIFS(СВЦЭМ!$C$33:$C$776,СВЦЭМ!$A$33:$A$776,$A49,СВЦЭМ!$B$33:$B$776,C$47)+'СЕТ СН'!$G$12+СВЦЭМ!$D$10+'СЕТ СН'!$G$5-'СЕТ СН'!$G$20</f>
        <v>3410.1632839200001</v>
      </c>
      <c r="D49" s="36">
        <f>SUMIFS(СВЦЭМ!$C$33:$C$776,СВЦЭМ!$A$33:$A$776,$A49,СВЦЭМ!$B$33:$B$776,D$47)+'СЕТ СН'!$G$12+СВЦЭМ!$D$10+'СЕТ СН'!$G$5-'СЕТ СН'!$G$20</f>
        <v>3468.4358620200001</v>
      </c>
      <c r="E49" s="36">
        <f>SUMIFS(СВЦЭМ!$C$33:$C$776,СВЦЭМ!$A$33:$A$776,$A49,СВЦЭМ!$B$33:$B$776,E$47)+'СЕТ СН'!$G$12+СВЦЭМ!$D$10+'СЕТ СН'!$G$5-'СЕТ СН'!$G$20</f>
        <v>3487.6534319799998</v>
      </c>
      <c r="F49" s="36">
        <f>SUMIFS(СВЦЭМ!$C$33:$C$776,СВЦЭМ!$A$33:$A$776,$A49,СВЦЭМ!$B$33:$B$776,F$47)+'СЕТ СН'!$G$12+СВЦЭМ!$D$10+'СЕТ СН'!$G$5-'СЕТ СН'!$G$20</f>
        <v>3494.4187757300001</v>
      </c>
      <c r="G49" s="36">
        <f>SUMIFS(СВЦЭМ!$C$33:$C$776,СВЦЭМ!$A$33:$A$776,$A49,СВЦЭМ!$B$33:$B$776,G$47)+'СЕТ СН'!$G$12+СВЦЭМ!$D$10+'СЕТ СН'!$G$5-'СЕТ СН'!$G$20</f>
        <v>3474.2919412000001</v>
      </c>
      <c r="H49" s="36">
        <f>SUMIFS(СВЦЭМ!$C$33:$C$776,СВЦЭМ!$A$33:$A$776,$A49,СВЦЭМ!$B$33:$B$776,H$47)+'СЕТ СН'!$G$12+СВЦЭМ!$D$10+'СЕТ СН'!$G$5-'СЕТ СН'!$G$20</f>
        <v>3418.7826002199999</v>
      </c>
      <c r="I49" s="36">
        <f>SUMIFS(СВЦЭМ!$C$33:$C$776,СВЦЭМ!$A$33:$A$776,$A49,СВЦЭМ!$B$33:$B$776,I$47)+'СЕТ СН'!$G$12+СВЦЭМ!$D$10+'СЕТ СН'!$G$5-'СЕТ СН'!$G$20</f>
        <v>3364.47912481</v>
      </c>
      <c r="J49" s="36">
        <f>SUMIFS(СВЦЭМ!$C$33:$C$776,СВЦЭМ!$A$33:$A$776,$A49,СВЦЭМ!$B$33:$B$776,J$47)+'СЕТ СН'!$G$12+СВЦЭМ!$D$10+'СЕТ СН'!$G$5-'СЕТ СН'!$G$20</f>
        <v>3306.9736542199998</v>
      </c>
      <c r="K49" s="36">
        <f>SUMIFS(СВЦЭМ!$C$33:$C$776,СВЦЭМ!$A$33:$A$776,$A49,СВЦЭМ!$B$33:$B$776,K$47)+'СЕТ СН'!$G$12+СВЦЭМ!$D$10+'СЕТ СН'!$G$5-'СЕТ СН'!$G$20</f>
        <v>3272.7034473499998</v>
      </c>
      <c r="L49" s="36">
        <f>SUMIFS(СВЦЭМ!$C$33:$C$776,СВЦЭМ!$A$33:$A$776,$A49,СВЦЭМ!$B$33:$B$776,L$47)+'СЕТ СН'!$G$12+СВЦЭМ!$D$10+'СЕТ СН'!$G$5-'СЕТ СН'!$G$20</f>
        <v>3270.90859907</v>
      </c>
      <c r="M49" s="36">
        <f>SUMIFS(СВЦЭМ!$C$33:$C$776,СВЦЭМ!$A$33:$A$776,$A49,СВЦЭМ!$B$33:$B$776,M$47)+'СЕТ СН'!$G$12+СВЦЭМ!$D$10+'СЕТ СН'!$G$5-'СЕТ СН'!$G$20</f>
        <v>3273.4342140799999</v>
      </c>
      <c r="N49" s="36">
        <f>SUMIFS(СВЦЭМ!$C$33:$C$776,СВЦЭМ!$A$33:$A$776,$A49,СВЦЭМ!$B$33:$B$776,N$47)+'СЕТ СН'!$G$12+СВЦЭМ!$D$10+'СЕТ СН'!$G$5-'СЕТ СН'!$G$20</f>
        <v>3284.6002282700001</v>
      </c>
      <c r="O49" s="36">
        <f>SUMIFS(СВЦЭМ!$C$33:$C$776,СВЦЭМ!$A$33:$A$776,$A49,СВЦЭМ!$B$33:$B$776,O$47)+'СЕТ СН'!$G$12+СВЦЭМ!$D$10+'СЕТ СН'!$G$5-'СЕТ СН'!$G$20</f>
        <v>3310.16213733</v>
      </c>
      <c r="P49" s="36">
        <f>SUMIFS(СВЦЭМ!$C$33:$C$776,СВЦЭМ!$A$33:$A$776,$A49,СВЦЭМ!$B$33:$B$776,P$47)+'СЕТ СН'!$G$12+СВЦЭМ!$D$10+'СЕТ СН'!$G$5-'СЕТ СН'!$G$20</f>
        <v>3346.74037421</v>
      </c>
      <c r="Q49" s="36">
        <f>SUMIFS(СВЦЭМ!$C$33:$C$776,СВЦЭМ!$A$33:$A$776,$A49,СВЦЭМ!$B$33:$B$776,Q$47)+'СЕТ СН'!$G$12+СВЦЭМ!$D$10+'СЕТ СН'!$G$5-'СЕТ СН'!$G$20</f>
        <v>3312.9049774200003</v>
      </c>
      <c r="R49" s="36">
        <f>SUMIFS(СВЦЭМ!$C$33:$C$776,СВЦЭМ!$A$33:$A$776,$A49,СВЦЭМ!$B$33:$B$776,R$47)+'СЕТ СН'!$G$12+СВЦЭМ!$D$10+'СЕТ СН'!$G$5-'СЕТ СН'!$G$20</f>
        <v>3272.8523944099998</v>
      </c>
      <c r="S49" s="36">
        <f>SUMIFS(СВЦЭМ!$C$33:$C$776,СВЦЭМ!$A$33:$A$776,$A49,СВЦЭМ!$B$33:$B$776,S$47)+'СЕТ СН'!$G$12+СВЦЭМ!$D$10+'СЕТ СН'!$G$5-'СЕТ СН'!$G$20</f>
        <v>3234.4184946699997</v>
      </c>
      <c r="T49" s="36">
        <f>SUMIFS(СВЦЭМ!$C$33:$C$776,СВЦЭМ!$A$33:$A$776,$A49,СВЦЭМ!$B$33:$B$776,T$47)+'СЕТ СН'!$G$12+СВЦЭМ!$D$10+'СЕТ СН'!$G$5-'СЕТ СН'!$G$20</f>
        <v>3209.6516913800001</v>
      </c>
      <c r="U49" s="36">
        <f>SUMIFS(СВЦЭМ!$C$33:$C$776,СВЦЭМ!$A$33:$A$776,$A49,СВЦЭМ!$B$33:$B$776,U$47)+'СЕТ СН'!$G$12+СВЦЭМ!$D$10+'СЕТ СН'!$G$5-'СЕТ СН'!$G$20</f>
        <v>3203.01607319</v>
      </c>
      <c r="V49" s="36">
        <f>SUMIFS(СВЦЭМ!$C$33:$C$776,СВЦЭМ!$A$33:$A$776,$A49,СВЦЭМ!$B$33:$B$776,V$47)+'СЕТ СН'!$G$12+СВЦЭМ!$D$10+'СЕТ СН'!$G$5-'СЕТ СН'!$G$20</f>
        <v>3208.0380971599998</v>
      </c>
      <c r="W49" s="36">
        <f>SUMIFS(СВЦЭМ!$C$33:$C$776,СВЦЭМ!$A$33:$A$776,$A49,СВЦЭМ!$B$33:$B$776,W$47)+'СЕТ СН'!$G$12+СВЦЭМ!$D$10+'СЕТ СН'!$G$5-'СЕТ СН'!$G$20</f>
        <v>3207.6102030699999</v>
      </c>
      <c r="X49" s="36">
        <f>SUMIFS(СВЦЭМ!$C$33:$C$776,СВЦЭМ!$A$33:$A$776,$A49,СВЦЭМ!$B$33:$B$776,X$47)+'СЕТ СН'!$G$12+СВЦЭМ!$D$10+'СЕТ СН'!$G$5-'СЕТ СН'!$G$20</f>
        <v>3228.7475943700001</v>
      </c>
      <c r="Y49" s="36">
        <f>SUMIFS(СВЦЭМ!$C$33:$C$776,СВЦЭМ!$A$33:$A$776,$A49,СВЦЭМ!$B$33:$B$776,Y$47)+'СЕТ СН'!$G$12+СВЦЭМ!$D$10+'СЕТ СН'!$G$5-'СЕТ СН'!$G$20</f>
        <v>3257.9853876699999</v>
      </c>
    </row>
    <row r="50" spans="1:25" ht="15.75" x14ac:dyDescent="0.2">
      <c r="A50" s="35">
        <f t="shared" ref="A50:A78" si="1">A49+1</f>
        <v>44107</v>
      </c>
      <c r="B50" s="36">
        <f>SUMIFS(СВЦЭМ!$C$33:$C$776,СВЦЭМ!$A$33:$A$776,$A50,СВЦЭМ!$B$33:$B$776,B$47)+'СЕТ СН'!$G$12+СВЦЭМ!$D$10+'СЕТ СН'!$G$5-'СЕТ СН'!$G$20</f>
        <v>3322.0262727300001</v>
      </c>
      <c r="C50" s="36">
        <f>SUMIFS(СВЦЭМ!$C$33:$C$776,СВЦЭМ!$A$33:$A$776,$A50,СВЦЭМ!$B$33:$B$776,C$47)+'СЕТ СН'!$G$12+СВЦЭМ!$D$10+'СЕТ СН'!$G$5-'СЕТ СН'!$G$20</f>
        <v>3401.9638384499999</v>
      </c>
      <c r="D50" s="36">
        <f>SUMIFS(СВЦЭМ!$C$33:$C$776,СВЦЭМ!$A$33:$A$776,$A50,СВЦЭМ!$B$33:$B$776,D$47)+'СЕТ СН'!$G$12+СВЦЭМ!$D$10+'СЕТ СН'!$G$5-'СЕТ СН'!$G$20</f>
        <v>3471.84243857</v>
      </c>
      <c r="E50" s="36">
        <f>SUMIFS(СВЦЭМ!$C$33:$C$776,СВЦЭМ!$A$33:$A$776,$A50,СВЦЭМ!$B$33:$B$776,E$47)+'СЕТ СН'!$G$12+СВЦЭМ!$D$10+'СЕТ СН'!$G$5-'СЕТ СН'!$G$20</f>
        <v>3483.7018995899998</v>
      </c>
      <c r="F50" s="36">
        <f>SUMIFS(СВЦЭМ!$C$33:$C$776,СВЦЭМ!$A$33:$A$776,$A50,СВЦЭМ!$B$33:$B$776,F$47)+'СЕТ СН'!$G$12+СВЦЭМ!$D$10+'СЕТ СН'!$G$5-'СЕТ СН'!$G$20</f>
        <v>3487.3374423099999</v>
      </c>
      <c r="G50" s="36">
        <f>SUMIFS(СВЦЭМ!$C$33:$C$776,СВЦЭМ!$A$33:$A$776,$A50,СВЦЭМ!$B$33:$B$776,G$47)+'СЕТ СН'!$G$12+СВЦЭМ!$D$10+'СЕТ СН'!$G$5-'СЕТ СН'!$G$20</f>
        <v>3475.1765461</v>
      </c>
      <c r="H50" s="36">
        <f>SUMIFS(СВЦЭМ!$C$33:$C$776,СВЦЭМ!$A$33:$A$776,$A50,СВЦЭМ!$B$33:$B$776,H$47)+'СЕТ СН'!$G$12+СВЦЭМ!$D$10+'СЕТ СН'!$G$5-'СЕТ СН'!$G$20</f>
        <v>3451.4272902100001</v>
      </c>
      <c r="I50" s="36">
        <f>SUMIFS(СВЦЭМ!$C$33:$C$776,СВЦЭМ!$A$33:$A$776,$A50,СВЦЭМ!$B$33:$B$776,I$47)+'СЕТ СН'!$G$12+СВЦЭМ!$D$10+'СЕТ СН'!$G$5-'СЕТ СН'!$G$20</f>
        <v>3415.3239795099998</v>
      </c>
      <c r="J50" s="36">
        <f>SUMIFS(СВЦЭМ!$C$33:$C$776,СВЦЭМ!$A$33:$A$776,$A50,СВЦЭМ!$B$33:$B$776,J$47)+'СЕТ СН'!$G$12+СВЦЭМ!$D$10+'СЕТ СН'!$G$5-'СЕТ СН'!$G$20</f>
        <v>3328.5900274099999</v>
      </c>
      <c r="K50" s="36">
        <f>SUMIFS(СВЦЭМ!$C$33:$C$776,СВЦЭМ!$A$33:$A$776,$A50,СВЦЭМ!$B$33:$B$776,K$47)+'СЕТ СН'!$G$12+СВЦЭМ!$D$10+'СЕТ СН'!$G$5-'СЕТ СН'!$G$20</f>
        <v>3272.07682135</v>
      </c>
      <c r="L50" s="36">
        <f>SUMIFS(СВЦЭМ!$C$33:$C$776,СВЦЭМ!$A$33:$A$776,$A50,СВЦЭМ!$B$33:$B$776,L$47)+'СЕТ СН'!$G$12+СВЦЭМ!$D$10+'СЕТ СН'!$G$5-'СЕТ СН'!$G$20</f>
        <v>3266.2617903800001</v>
      </c>
      <c r="M50" s="36">
        <f>SUMIFS(СВЦЭМ!$C$33:$C$776,СВЦЭМ!$A$33:$A$776,$A50,СВЦЭМ!$B$33:$B$776,M$47)+'СЕТ СН'!$G$12+СВЦЭМ!$D$10+'СЕТ СН'!$G$5-'СЕТ СН'!$G$20</f>
        <v>3269.2965592800001</v>
      </c>
      <c r="N50" s="36">
        <f>SUMIFS(СВЦЭМ!$C$33:$C$776,СВЦЭМ!$A$33:$A$776,$A50,СВЦЭМ!$B$33:$B$776,N$47)+'СЕТ СН'!$G$12+СВЦЭМ!$D$10+'СЕТ СН'!$G$5-'СЕТ СН'!$G$20</f>
        <v>3280.2056214099998</v>
      </c>
      <c r="O50" s="36">
        <f>SUMIFS(СВЦЭМ!$C$33:$C$776,СВЦЭМ!$A$33:$A$776,$A50,СВЦЭМ!$B$33:$B$776,O$47)+'СЕТ СН'!$G$12+СВЦЭМ!$D$10+'СЕТ СН'!$G$5-'СЕТ СН'!$G$20</f>
        <v>3314.0170884099998</v>
      </c>
      <c r="P50" s="36">
        <f>SUMIFS(СВЦЭМ!$C$33:$C$776,СВЦЭМ!$A$33:$A$776,$A50,СВЦЭМ!$B$33:$B$776,P$47)+'СЕТ СН'!$G$12+СВЦЭМ!$D$10+'СЕТ СН'!$G$5-'СЕТ СН'!$G$20</f>
        <v>3351.7454303</v>
      </c>
      <c r="Q50" s="36">
        <f>SUMIFS(СВЦЭМ!$C$33:$C$776,СВЦЭМ!$A$33:$A$776,$A50,СВЦЭМ!$B$33:$B$776,Q$47)+'СЕТ СН'!$G$12+СВЦЭМ!$D$10+'СЕТ СН'!$G$5-'СЕТ СН'!$G$20</f>
        <v>3324.3576577899998</v>
      </c>
      <c r="R50" s="36">
        <f>SUMIFS(СВЦЭМ!$C$33:$C$776,СВЦЭМ!$A$33:$A$776,$A50,СВЦЭМ!$B$33:$B$776,R$47)+'СЕТ СН'!$G$12+СВЦЭМ!$D$10+'СЕТ СН'!$G$5-'СЕТ СН'!$G$20</f>
        <v>3284.3567890599998</v>
      </c>
      <c r="S50" s="36">
        <f>SUMIFS(СВЦЭМ!$C$33:$C$776,СВЦЭМ!$A$33:$A$776,$A50,СВЦЭМ!$B$33:$B$776,S$47)+'СЕТ СН'!$G$12+СВЦЭМ!$D$10+'СЕТ СН'!$G$5-'СЕТ СН'!$G$20</f>
        <v>3232.6328669</v>
      </c>
      <c r="T50" s="36">
        <f>SUMIFS(СВЦЭМ!$C$33:$C$776,СВЦЭМ!$A$33:$A$776,$A50,СВЦЭМ!$B$33:$B$776,T$47)+'СЕТ СН'!$G$12+СВЦЭМ!$D$10+'СЕТ СН'!$G$5-'СЕТ СН'!$G$20</f>
        <v>3215.8697267899997</v>
      </c>
      <c r="U50" s="36">
        <f>SUMIFS(СВЦЭМ!$C$33:$C$776,СВЦЭМ!$A$33:$A$776,$A50,СВЦЭМ!$B$33:$B$776,U$47)+'СЕТ СН'!$G$12+СВЦЭМ!$D$10+'СЕТ СН'!$G$5-'СЕТ СН'!$G$20</f>
        <v>3206.1905551999998</v>
      </c>
      <c r="V50" s="36">
        <f>SUMIFS(СВЦЭМ!$C$33:$C$776,СВЦЭМ!$A$33:$A$776,$A50,СВЦЭМ!$B$33:$B$776,V$47)+'СЕТ СН'!$G$12+СВЦЭМ!$D$10+'СЕТ СН'!$G$5-'СЕТ СН'!$G$20</f>
        <v>3200.2191550400003</v>
      </c>
      <c r="W50" s="36">
        <f>SUMIFS(СВЦЭМ!$C$33:$C$776,СВЦЭМ!$A$33:$A$776,$A50,СВЦЭМ!$B$33:$B$776,W$47)+'СЕТ СН'!$G$12+СВЦЭМ!$D$10+'СЕТ СН'!$G$5-'СЕТ СН'!$G$20</f>
        <v>3208.4296504200001</v>
      </c>
      <c r="X50" s="36">
        <f>SUMIFS(СВЦЭМ!$C$33:$C$776,СВЦЭМ!$A$33:$A$776,$A50,СВЦЭМ!$B$33:$B$776,X$47)+'СЕТ СН'!$G$12+СВЦЭМ!$D$10+'СЕТ СН'!$G$5-'СЕТ СН'!$G$20</f>
        <v>3221.99928645</v>
      </c>
      <c r="Y50" s="36">
        <f>SUMIFS(СВЦЭМ!$C$33:$C$776,СВЦЭМ!$A$33:$A$776,$A50,СВЦЭМ!$B$33:$B$776,Y$47)+'СЕТ СН'!$G$12+СВЦЭМ!$D$10+'СЕТ СН'!$G$5-'СЕТ СН'!$G$20</f>
        <v>3258.3471647199999</v>
      </c>
    </row>
    <row r="51" spans="1:25" ht="15.75" x14ac:dyDescent="0.2">
      <c r="A51" s="35">
        <f t="shared" si="1"/>
        <v>44108</v>
      </c>
      <c r="B51" s="36">
        <f>SUMIFS(СВЦЭМ!$C$33:$C$776,СВЦЭМ!$A$33:$A$776,$A51,СВЦЭМ!$B$33:$B$776,B$47)+'СЕТ СН'!$G$12+СВЦЭМ!$D$10+'СЕТ СН'!$G$5-'СЕТ СН'!$G$20</f>
        <v>3353.9817033199997</v>
      </c>
      <c r="C51" s="36">
        <f>SUMIFS(СВЦЭМ!$C$33:$C$776,СВЦЭМ!$A$33:$A$776,$A51,СВЦЭМ!$B$33:$B$776,C$47)+'СЕТ СН'!$G$12+СВЦЭМ!$D$10+'СЕТ СН'!$G$5-'СЕТ СН'!$G$20</f>
        <v>3431.7397235899998</v>
      </c>
      <c r="D51" s="36">
        <f>SUMIFS(СВЦЭМ!$C$33:$C$776,СВЦЭМ!$A$33:$A$776,$A51,СВЦЭМ!$B$33:$B$776,D$47)+'СЕТ СН'!$G$12+СВЦЭМ!$D$10+'СЕТ СН'!$G$5-'СЕТ СН'!$G$20</f>
        <v>3506.9940689499999</v>
      </c>
      <c r="E51" s="36">
        <f>SUMIFS(СВЦЭМ!$C$33:$C$776,СВЦЭМ!$A$33:$A$776,$A51,СВЦЭМ!$B$33:$B$776,E$47)+'СЕТ СН'!$G$12+СВЦЭМ!$D$10+'СЕТ СН'!$G$5-'СЕТ СН'!$G$20</f>
        <v>3536.2398629899999</v>
      </c>
      <c r="F51" s="36">
        <f>SUMIFS(СВЦЭМ!$C$33:$C$776,СВЦЭМ!$A$33:$A$776,$A51,СВЦЭМ!$B$33:$B$776,F$47)+'СЕТ СН'!$G$12+СВЦЭМ!$D$10+'СЕТ СН'!$G$5-'СЕТ СН'!$G$20</f>
        <v>3540.57349952</v>
      </c>
      <c r="G51" s="36">
        <f>SUMIFS(СВЦЭМ!$C$33:$C$776,СВЦЭМ!$A$33:$A$776,$A51,СВЦЭМ!$B$33:$B$776,G$47)+'СЕТ СН'!$G$12+СВЦЭМ!$D$10+'СЕТ СН'!$G$5-'СЕТ СН'!$G$20</f>
        <v>3530.3722401599998</v>
      </c>
      <c r="H51" s="36">
        <f>SUMIFS(СВЦЭМ!$C$33:$C$776,СВЦЭМ!$A$33:$A$776,$A51,СВЦЭМ!$B$33:$B$776,H$47)+'СЕТ СН'!$G$12+СВЦЭМ!$D$10+'СЕТ СН'!$G$5-'СЕТ СН'!$G$20</f>
        <v>3515.6384828099999</v>
      </c>
      <c r="I51" s="36">
        <f>SUMIFS(СВЦЭМ!$C$33:$C$776,СВЦЭМ!$A$33:$A$776,$A51,СВЦЭМ!$B$33:$B$776,I$47)+'СЕТ СН'!$G$12+СВЦЭМ!$D$10+'СЕТ СН'!$G$5-'СЕТ СН'!$G$20</f>
        <v>3482.6878245799999</v>
      </c>
      <c r="J51" s="36">
        <f>SUMIFS(СВЦЭМ!$C$33:$C$776,СВЦЭМ!$A$33:$A$776,$A51,СВЦЭМ!$B$33:$B$776,J$47)+'СЕТ СН'!$G$12+СВЦЭМ!$D$10+'СЕТ СН'!$G$5-'СЕТ СН'!$G$20</f>
        <v>3387.520994</v>
      </c>
      <c r="K51" s="36">
        <f>SUMIFS(СВЦЭМ!$C$33:$C$776,СВЦЭМ!$A$33:$A$776,$A51,СВЦЭМ!$B$33:$B$776,K$47)+'СЕТ СН'!$G$12+СВЦЭМ!$D$10+'СЕТ СН'!$G$5-'СЕТ СН'!$G$20</f>
        <v>3316.3477202899999</v>
      </c>
      <c r="L51" s="36">
        <f>SUMIFS(СВЦЭМ!$C$33:$C$776,СВЦЭМ!$A$33:$A$776,$A51,СВЦЭМ!$B$33:$B$776,L$47)+'СЕТ СН'!$G$12+СВЦЭМ!$D$10+'СЕТ СН'!$G$5-'СЕТ СН'!$G$20</f>
        <v>3282.68292372</v>
      </c>
      <c r="M51" s="36">
        <f>SUMIFS(СВЦЭМ!$C$33:$C$776,СВЦЭМ!$A$33:$A$776,$A51,СВЦЭМ!$B$33:$B$776,M$47)+'СЕТ СН'!$G$12+СВЦЭМ!$D$10+'СЕТ СН'!$G$5-'СЕТ СН'!$G$20</f>
        <v>3285.75372376</v>
      </c>
      <c r="N51" s="36">
        <f>SUMIFS(СВЦЭМ!$C$33:$C$776,СВЦЭМ!$A$33:$A$776,$A51,СВЦЭМ!$B$33:$B$776,N$47)+'СЕТ СН'!$G$12+СВЦЭМ!$D$10+'СЕТ СН'!$G$5-'СЕТ СН'!$G$20</f>
        <v>3296.61965887</v>
      </c>
      <c r="O51" s="36">
        <f>SUMIFS(СВЦЭМ!$C$33:$C$776,СВЦЭМ!$A$33:$A$776,$A51,СВЦЭМ!$B$33:$B$776,O$47)+'СЕТ СН'!$G$12+СВЦЭМ!$D$10+'СЕТ СН'!$G$5-'СЕТ СН'!$G$20</f>
        <v>3356.2736463000001</v>
      </c>
      <c r="P51" s="36">
        <f>SUMIFS(СВЦЭМ!$C$33:$C$776,СВЦЭМ!$A$33:$A$776,$A51,СВЦЭМ!$B$33:$B$776,P$47)+'СЕТ СН'!$G$12+СВЦЭМ!$D$10+'СЕТ СН'!$G$5-'СЕТ СН'!$G$20</f>
        <v>3389.9980305700001</v>
      </c>
      <c r="Q51" s="36">
        <f>SUMIFS(СВЦЭМ!$C$33:$C$776,СВЦЭМ!$A$33:$A$776,$A51,СВЦЭМ!$B$33:$B$776,Q$47)+'СЕТ СН'!$G$12+СВЦЭМ!$D$10+'СЕТ СН'!$G$5-'СЕТ СН'!$G$20</f>
        <v>3350.02353748</v>
      </c>
      <c r="R51" s="36">
        <f>SUMIFS(СВЦЭМ!$C$33:$C$776,СВЦЭМ!$A$33:$A$776,$A51,СВЦЭМ!$B$33:$B$776,R$47)+'СЕТ СН'!$G$12+СВЦЭМ!$D$10+'СЕТ СН'!$G$5-'СЕТ СН'!$G$20</f>
        <v>3304.3978268299998</v>
      </c>
      <c r="S51" s="36">
        <f>SUMIFS(СВЦЭМ!$C$33:$C$776,СВЦЭМ!$A$33:$A$776,$A51,СВЦЭМ!$B$33:$B$776,S$47)+'СЕТ СН'!$G$12+СВЦЭМ!$D$10+'СЕТ СН'!$G$5-'СЕТ СН'!$G$20</f>
        <v>3263.36195976</v>
      </c>
      <c r="T51" s="36">
        <f>SUMIFS(СВЦЭМ!$C$33:$C$776,СВЦЭМ!$A$33:$A$776,$A51,СВЦЭМ!$B$33:$B$776,T$47)+'СЕТ СН'!$G$12+СВЦЭМ!$D$10+'СЕТ СН'!$G$5-'СЕТ СН'!$G$20</f>
        <v>3234.7894535199998</v>
      </c>
      <c r="U51" s="36">
        <f>SUMIFS(СВЦЭМ!$C$33:$C$776,СВЦЭМ!$A$33:$A$776,$A51,СВЦЭМ!$B$33:$B$776,U$47)+'СЕТ СН'!$G$12+СВЦЭМ!$D$10+'СЕТ СН'!$G$5-'СЕТ СН'!$G$20</f>
        <v>3225.7130318700001</v>
      </c>
      <c r="V51" s="36">
        <f>SUMIFS(СВЦЭМ!$C$33:$C$776,СВЦЭМ!$A$33:$A$776,$A51,СВЦЭМ!$B$33:$B$776,V$47)+'СЕТ СН'!$G$12+СВЦЭМ!$D$10+'СЕТ СН'!$G$5-'СЕТ СН'!$G$20</f>
        <v>3242.9377113800001</v>
      </c>
      <c r="W51" s="36">
        <f>SUMIFS(СВЦЭМ!$C$33:$C$776,СВЦЭМ!$A$33:$A$776,$A51,СВЦЭМ!$B$33:$B$776,W$47)+'СЕТ СН'!$G$12+СВЦЭМ!$D$10+'СЕТ СН'!$G$5-'СЕТ СН'!$G$20</f>
        <v>3246.7263186099999</v>
      </c>
      <c r="X51" s="36">
        <f>SUMIFS(СВЦЭМ!$C$33:$C$776,СВЦЭМ!$A$33:$A$776,$A51,СВЦЭМ!$B$33:$B$776,X$47)+'СЕТ СН'!$G$12+СВЦЭМ!$D$10+'СЕТ СН'!$G$5-'СЕТ СН'!$G$20</f>
        <v>3265.8717152999998</v>
      </c>
      <c r="Y51" s="36">
        <f>SUMIFS(СВЦЭМ!$C$33:$C$776,СВЦЭМ!$A$33:$A$776,$A51,СВЦЭМ!$B$33:$B$776,Y$47)+'СЕТ СН'!$G$12+СВЦЭМ!$D$10+'СЕТ СН'!$G$5-'СЕТ СН'!$G$20</f>
        <v>3310.8412565200001</v>
      </c>
    </row>
    <row r="52" spans="1:25" ht="15.75" x14ac:dyDescent="0.2">
      <c r="A52" s="35">
        <f t="shared" si="1"/>
        <v>44109</v>
      </c>
      <c r="B52" s="36">
        <f>SUMIFS(СВЦЭМ!$C$33:$C$776,СВЦЭМ!$A$33:$A$776,$A52,СВЦЭМ!$B$33:$B$776,B$47)+'СЕТ СН'!$G$12+СВЦЭМ!$D$10+'СЕТ СН'!$G$5-'СЕТ СН'!$G$20</f>
        <v>3368.6122973299998</v>
      </c>
      <c r="C52" s="36">
        <f>SUMIFS(СВЦЭМ!$C$33:$C$776,СВЦЭМ!$A$33:$A$776,$A52,СВЦЭМ!$B$33:$B$776,C$47)+'СЕТ СН'!$G$12+СВЦЭМ!$D$10+'СЕТ СН'!$G$5-'СЕТ СН'!$G$20</f>
        <v>3455.2967973099999</v>
      </c>
      <c r="D52" s="36">
        <f>SUMIFS(СВЦЭМ!$C$33:$C$776,СВЦЭМ!$A$33:$A$776,$A52,СВЦЭМ!$B$33:$B$776,D$47)+'СЕТ СН'!$G$12+СВЦЭМ!$D$10+'СЕТ СН'!$G$5-'СЕТ СН'!$G$20</f>
        <v>3533.5945984999998</v>
      </c>
      <c r="E52" s="36">
        <f>SUMIFS(СВЦЭМ!$C$33:$C$776,СВЦЭМ!$A$33:$A$776,$A52,СВЦЭМ!$B$33:$B$776,E$47)+'СЕТ СН'!$G$12+СВЦЭМ!$D$10+'СЕТ СН'!$G$5-'СЕТ СН'!$G$20</f>
        <v>3554.8312599199999</v>
      </c>
      <c r="F52" s="36">
        <f>SUMIFS(СВЦЭМ!$C$33:$C$776,СВЦЭМ!$A$33:$A$776,$A52,СВЦЭМ!$B$33:$B$776,F$47)+'СЕТ СН'!$G$12+СВЦЭМ!$D$10+'СЕТ СН'!$G$5-'СЕТ СН'!$G$20</f>
        <v>3554.2186824599999</v>
      </c>
      <c r="G52" s="36">
        <f>SUMIFS(СВЦЭМ!$C$33:$C$776,СВЦЭМ!$A$33:$A$776,$A52,СВЦЭМ!$B$33:$B$776,G$47)+'СЕТ СН'!$G$12+СВЦЭМ!$D$10+'СЕТ СН'!$G$5-'СЕТ СН'!$G$20</f>
        <v>3533.85340275</v>
      </c>
      <c r="H52" s="36">
        <f>SUMIFS(СВЦЭМ!$C$33:$C$776,СВЦЭМ!$A$33:$A$776,$A52,СВЦЭМ!$B$33:$B$776,H$47)+'СЕТ СН'!$G$12+СВЦЭМ!$D$10+'СЕТ СН'!$G$5-'СЕТ СН'!$G$20</f>
        <v>3471.2245260700001</v>
      </c>
      <c r="I52" s="36">
        <f>SUMIFS(СВЦЭМ!$C$33:$C$776,СВЦЭМ!$A$33:$A$776,$A52,СВЦЭМ!$B$33:$B$776,I$47)+'СЕТ СН'!$G$12+СВЦЭМ!$D$10+'СЕТ СН'!$G$5-'СЕТ СН'!$G$20</f>
        <v>3413.9399334700001</v>
      </c>
      <c r="J52" s="36">
        <f>SUMIFS(СВЦЭМ!$C$33:$C$776,СВЦЭМ!$A$33:$A$776,$A52,СВЦЭМ!$B$33:$B$776,J$47)+'СЕТ СН'!$G$12+СВЦЭМ!$D$10+'СЕТ СН'!$G$5-'СЕТ СН'!$G$20</f>
        <v>3348.1192600200002</v>
      </c>
      <c r="K52" s="36">
        <f>SUMIFS(СВЦЭМ!$C$33:$C$776,СВЦЭМ!$A$33:$A$776,$A52,СВЦЭМ!$B$33:$B$776,K$47)+'СЕТ СН'!$G$12+СВЦЭМ!$D$10+'СЕТ СН'!$G$5-'СЕТ СН'!$G$20</f>
        <v>3314.9753506100001</v>
      </c>
      <c r="L52" s="36">
        <f>SUMIFS(СВЦЭМ!$C$33:$C$776,СВЦЭМ!$A$33:$A$776,$A52,СВЦЭМ!$B$33:$B$776,L$47)+'СЕТ СН'!$G$12+СВЦЭМ!$D$10+'СЕТ СН'!$G$5-'СЕТ СН'!$G$20</f>
        <v>3309.8744866400002</v>
      </c>
      <c r="M52" s="36">
        <f>SUMIFS(СВЦЭМ!$C$33:$C$776,СВЦЭМ!$A$33:$A$776,$A52,СВЦЭМ!$B$33:$B$776,M$47)+'СЕТ СН'!$G$12+СВЦЭМ!$D$10+'СЕТ СН'!$G$5-'СЕТ СН'!$G$20</f>
        <v>3333.0497592399997</v>
      </c>
      <c r="N52" s="36">
        <f>SUMIFS(СВЦЭМ!$C$33:$C$776,СВЦЭМ!$A$33:$A$776,$A52,СВЦЭМ!$B$33:$B$776,N$47)+'СЕТ СН'!$G$12+СВЦЭМ!$D$10+'СЕТ СН'!$G$5-'СЕТ СН'!$G$20</f>
        <v>3342.1951683699999</v>
      </c>
      <c r="O52" s="36">
        <f>SUMIFS(СВЦЭМ!$C$33:$C$776,СВЦЭМ!$A$33:$A$776,$A52,СВЦЭМ!$B$33:$B$776,O$47)+'СЕТ СН'!$G$12+СВЦЭМ!$D$10+'СЕТ СН'!$G$5-'СЕТ СН'!$G$20</f>
        <v>3370.1940044799999</v>
      </c>
      <c r="P52" s="36">
        <f>SUMIFS(СВЦЭМ!$C$33:$C$776,СВЦЭМ!$A$33:$A$776,$A52,СВЦЭМ!$B$33:$B$776,P$47)+'СЕТ СН'!$G$12+СВЦЭМ!$D$10+'СЕТ СН'!$G$5-'СЕТ СН'!$G$20</f>
        <v>3402.04990404</v>
      </c>
      <c r="Q52" s="36">
        <f>SUMIFS(СВЦЭМ!$C$33:$C$776,СВЦЭМ!$A$33:$A$776,$A52,СВЦЭМ!$B$33:$B$776,Q$47)+'СЕТ СН'!$G$12+СВЦЭМ!$D$10+'СЕТ СН'!$G$5-'СЕТ СН'!$G$20</f>
        <v>3364.7430309900001</v>
      </c>
      <c r="R52" s="36">
        <f>SUMIFS(СВЦЭМ!$C$33:$C$776,СВЦЭМ!$A$33:$A$776,$A52,СВЦЭМ!$B$33:$B$776,R$47)+'СЕТ СН'!$G$12+СВЦЭМ!$D$10+'СЕТ СН'!$G$5-'СЕТ СН'!$G$20</f>
        <v>3328.3411213099998</v>
      </c>
      <c r="S52" s="36">
        <f>SUMIFS(СВЦЭМ!$C$33:$C$776,СВЦЭМ!$A$33:$A$776,$A52,СВЦЭМ!$B$33:$B$776,S$47)+'СЕТ СН'!$G$12+СВЦЭМ!$D$10+'СЕТ СН'!$G$5-'СЕТ СН'!$G$20</f>
        <v>3315.4463026600001</v>
      </c>
      <c r="T52" s="36">
        <f>SUMIFS(СВЦЭМ!$C$33:$C$776,СВЦЭМ!$A$33:$A$776,$A52,СВЦЭМ!$B$33:$B$776,T$47)+'СЕТ СН'!$G$12+СВЦЭМ!$D$10+'СЕТ СН'!$G$5-'СЕТ СН'!$G$20</f>
        <v>3331.9483992400001</v>
      </c>
      <c r="U52" s="36">
        <f>SUMIFS(СВЦЭМ!$C$33:$C$776,СВЦЭМ!$A$33:$A$776,$A52,СВЦЭМ!$B$33:$B$776,U$47)+'СЕТ СН'!$G$12+СВЦЭМ!$D$10+'СЕТ СН'!$G$5-'СЕТ СН'!$G$20</f>
        <v>3312.3486627000002</v>
      </c>
      <c r="V52" s="36">
        <f>SUMIFS(СВЦЭМ!$C$33:$C$776,СВЦЭМ!$A$33:$A$776,$A52,СВЦЭМ!$B$33:$B$776,V$47)+'СЕТ СН'!$G$12+СВЦЭМ!$D$10+'СЕТ СН'!$G$5-'СЕТ СН'!$G$20</f>
        <v>3312.9658779699998</v>
      </c>
      <c r="W52" s="36">
        <f>SUMIFS(СВЦЭМ!$C$33:$C$776,СВЦЭМ!$A$33:$A$776,$A52,СВЦЭМ!$B$33:$B$776,W$47)+'СЕТ СН'!$G$12+СВЦЭМ!$D$10+'СЕТ СН'!$G$5-'СЕТ СН'!$G$20</f>
        <v>3347.0624137899999</v>
      </c>
      <c r="X52" s="36">
        <f>SUMIFS(СВЦЭМ!$C$33:$C$776,СВЦЭМ!$A$33:$A$776,$A52,СВЦЭМ!$B$33:$B$776,X$47)+'СЕТ СН'!$G$12+СВЦЭМ!$D$10+'СЕТ СН'!$G$5-'СЕТ СН'!$G$20</f>
        <v>3343.8179748499997</v>
      </c>
      <c r="Y52" s="36">
        <f>SUMIFS(СВЦЭМ!$C$33:$C$776,СВЦЭМ!$A$33:$A$776,$A52,СВЦЭМ!$B$33:$B$776,Y$47)+'СЕТ СН'!$G$12+СВЦЭМ!$D$10+'СЕТ СН'!$G$5-'СЕТ СН'!$G$20</f>
        <v>3378.8638876800001</v>
      </c>
    </row>
    <row r="53" spans="1:25" ht="15.75" x14ac:dyDescent="0.2">
      <c r="A53" s="35">
        <f t="shared" si="1"/>
        <v>44110</v>
      </c>
      <c r="B53" s="36">
        <f>SUMIFS(СВЦЭМ!$C$33:$C$776,СВЦЭМ!$A$33:$A$776,$A53,СВЦЭМ!$B$33:$B$776,B$47)+'СЕТ СН'!$G$12+СВЦЭМ!$D$10+'СЕТ СН'!$G$5-'СЕТ СН'!$G$20</f>
        <v>3448.7269456200002</v>
      </c>
      <c r="C53" s="36">
        <f>SUMIFS(СВЦЭМ!$C$33:$C$776,СВЦЭМ!$A$33:$A$776,$A53,СВЦЭМ!$B$33:$B$776,C$47)+'СЕТ СН'!$G$12+СВЦЭМ!$D$10+'СЕТ СН'!$G$5-'СЕТ СН'!$G$20</f>
        <v>3530.9038554200001</v>
      </c>
      <c r="D53" s="36">
        <f>SUMIFS(СВЦЭМ!$C$33:$C$776,СВЦЭМ!$A$33:$A$776,$A53,СВЦЭМ!$B$33:$B$776,D$47)+'СЕТ СН'!$G$12+СВЦЭМ!$D$10+'СЕТ СН'!$G$5-'СЕТ СН'!$G$20</f>
        <v>3594.00668468</v>
      </c>
      <c r="E53" s="36">
        <f>SUMIFS(СВЦЭМ!$C$33:$C$776,СВЦЭМ!$A$33:$A$776,$A53,СВЦЭМ!$B$33:$B$776,E$47)+'СЕТ СН'!$G$12+СВЦЭМ!$D$10+'СЕТ СН'!$G$5-'СЕТ СН'!$G$20</f>
        <v>3615.2684280399999</v>
      </c>
      <c r="F53" s="36">
        <f>SUMIFS(СВЦЭМ!$C$33:$C$776,СВЦЭМ!$A$33:$A$776,$A53,СВЦЭМ!$B$33:$B$776,F$47)+'СЕТ СН'!$G$12+СВЦЭМ!$D$10+'СЕТ СН'!$G$5-'СЕТ СН'!$G$20</f>
        <v>3619.6850634699999</v>
      </c>
      <c r="G53" s="36">
        <f>SUMIFS(СВЦЭМ!$C$33:$C$776,СВЦЭМ!$A$33:$A$776,$A53,СВЦЭМ!$B$33:$B$776,G$47)+'СЕТ СН'!$G$12+СВЦЭМ!$D$10+'СЕТ СН'!$G$5-'СЕТ СН'!$G$20</f>
        <v>3606.5597082300001</v>
      </c>
      <c r="H53" s="36">
        <f>SUMIFS(СВЦЭМ!$C$33:$C$776,СВЦЭМ!$A$33:$A$776,$A53,СВЦЭМ!$B$33:$B$776,H$47)+'СЕТ СН'!$G$12+СВЦЭМ!$D$10+'СЕТ СН'!$G$5-'СЕТ СН'!$G$20</f>
        <v>3545.0569407900002</v>
      </c>
      <c r="I53" s="36">
        <f>SUMIFS(СВЦЭМ!$C$33:$C$776,СВЦЭМ!$A$33:$A$776,$A53,СВЦЭМ!$B$33:$B$776,I$47)+'СЕТ СН'!$G$12+СВЦЭМ!$D$10+'СЕТ СН'!$G$5-'СЕТ СН'!$G$20</f>
        <v>3493.0740301199999</v>
      </c>
      <c r="J53" s="36">
        <f>SUMIFS(СВЦЭМ!$C$33:$C$776,СВЦЭМ!$A$33:$A$776,$A53,СВЦЭМ!$B$33:$B$776,J$47)+'СЕТ СН'!$G$12+СВЦЭМ!$D$10+'СЕТ СН'!$G$5-'СЕТ СН'!$G$20</f>
        <v>3426.2287887299999</v>
      </c>
      <c r="K53" s="36">
        <f>SUMIFS(СВЦЭМ!$C$33:$C$776,СВЦЭМ!$A$33:$A$776,$A53,СВЦЭМ!$B$33:$B$776,K$47)+'СЕТ СН'!$G$12+СВЦЭМ!$D$10+'СЕТ СН'!$G$5-'СЕТ СН'!$G$20</f>
        <v>3386.6682311499999</v>
      </c>
      <c r="L53" s="36">
        <f>SUMIFS(СВЦЭМ!$C$33:$C$776,СВЦЭМ!$A$33:$A$776,$A53,СВЦЭМ!$B$33:$B$776,L$47)+'СЕТ СН'!$G$12+СВЦЭМ!$D$10+'СЕТ СН'!$G$5-'СЕТ СН'!$G$20</f>
        <v>3390.5523643400002</v>
      </c>
      <c r="M53" s="36">
        <f>SUMIFS(СВЦЭМ!$C$33:$C$776,СВЦЭМ!$A$33:$A$776,$A53,СВЦЭМ!$B$33:$B$776,M$47)+'СЕТ СН'!$G$12+СВЦЭМ!$D$10+'СЕТ СН'!$G$5-'СЕТ СН'!$G$20</f>
        <v>3391.74826841</v>
      </c>
      <c r="N53" s="36">
        <f>SUMIFS(СВЦЭМ!$C$33:$C$776,СВЦЭМ!$A$33:$A$776,$A53,СВЦЭМ!$B$33:$B$776,N$47)+'СЕТ СН'!$G$12+СВЦЭМ!$D$10+'СЕТ СН'!$G$5-'СЕТ СН'!$G$20</f>
        <v>3406.2532450999997</v>
      </c>
      <c r="O53" s="36">
        <f>SUMIFS(СВЦЭМ!$C$33:$C$776,СВЦЭМ!$A$33:$A$776,$A53,СВЦЭМ!$B$33:$B$776,O$47)+'СЕТ СН'!$G$12+СВЦЭМ!$D$10+'СЕТ СН'!$G$5-'СЕТ СН'!$G$20</f>
        <v>3445.5218880500001</v>
      </c>
      <c r="P53" s="36">
        <f>SUMIFS(СВЦЭМ!$C$33:$C$776,СВЦЭМ!$A$33:$A$776,$A53,СВЦЭМ!$B$33:$B$776,P$47)+'СЕТ СН'!$G$12+СВЦЭМ!$D$10+'СЕТ СН'!$G$5-'СЕТ СН'!$G$20</f>
        <v>3480.3836742200001</v>
      </c>
      <c r="Q53" s="36">
        <f>SUMIFS(СВЦЭМ!$C$33:$C$776,СВЦЭМ!$A$33:$A$776,$A53,СВЦЭМ!$B$33:$B$776,Q$47)+'СЕТ СН'!$G$12+СВЦЭМ!$D$10+'СЕТ СН'!$G$5-'СЕТ СН'!$G$20</f>
        <v>3435.8734531499999</v>
      </c>
      <c r="R53" s="36">
        <f>SUMIFS(СВЦЭМ!$C$33:$C$776,СВЦЭМ!$A$33:$A$776,$A53,СВЦЭМ!$B$33:$B$776,R$47)+'СЕТ СН'!$G$12+СВЦЭМ!$D$10+'СЕТ СН'!$G$5-'СЕТ СН'!$G$20</f>
        <v>3383.13752101</v>
      </c>
      <c r="S53" s="36">
        <f>SUMIFS(СВЦЭМ!$C$33:$C$776,СВЦЭМ!$A$33:$A$776,$A53,СВЦЭМ!$B$33:$B$776,S$47)+'СЕТ СН'!$G$12+СВЦЭМ!$D$10+'СЕТ СН'!$G$5-'СЕТ СН'!$G$20</f>
        <v>3339.0637655400001</v>
      </c>
      <c r="T53" s="36">
        <f>SUMIFS(СВЦЭМ!$C$33:$C$776,СВЦЭМ!$A$33:$A$776,$A53,СВЦЭМ!$B$33:$B$776,T$47)+'СЕТ СН'!$G$12+СВЦЭМ!$D$10+'СЕТ СН'!$G$5-'СЕТ СН'!$G$20</f>
        <v>3318.27852037</v>
      </c>
      <c r="U53" s="36">
        <f>SUMIFS(СВЦЭМ!$C$33:$C$776,СВЦЭМ!$A$33:$A$776,$A53,СВЦЭМ!$B$33:$B$776,U$47)+'СЕТ СН'!$G$12+СВЦЭМ!$D$10+'СЕТ СН'!$G$5-'СЕТ СН'!$G$20</f>
        <v>3319.7409048999998</v>
      </c>
      <c r="V53" s="36">
        <f>SUMIFS(СВЦЭМ!$C$33:$C$776,СВЦЭМ!$A$33:$A$776,$A53,СВЦЭМ!$B$33:$B$776,V$47)+'СЕТ СН'!$G$12+СВЦЭМ!$D$10+'СЕТ СН'!$G$5-'СЕТ СН'!$G$20</f>
        <v>3307.2361682599999</v>
      </c>
      <c r="W53" s="36">
        <f>SUMIFS(СВЦЭМ!$C$33:$C$776,СВЦЭМ!$A$33:$A$776,$A53,СВЦЭМ!$B$33:$B$776,W$47)+'СЕТ СН'!$G$12+СВЦЭМ!$D$10+'СЕТ СН'!$G$5-'СЕТ СН'!$G$20</f>
        <v>3315.7543384999999</v>
      </c>
      <c r="X53" s="36">
        <f>SUMIFS(СВЦЭМ!$C$33:$C$776,СВЦЭМ!$A$33:$A$776,$A53,СВЦЭМ!$B$33:$B$776,X$47)+'СЕТ СН'!$G$12+СВЦЭМ!$D$10+'СЕТ СН'!$G$5-'СЕТ СН'!$G$20</f>
        <v>3337.53774135</v>
      </c>
      <c r="Y53" s="36">
        <f>SUMIFS(СВЦЭМ!$C$33:$C$776,СВЦЭМ!$A$33:$A$776,$A53,СВЦЭМ!$B$33:$B$776,Y$47)+'СЕТ СН'!$G$12+СВЦЭМ!$D$10+'СЕТ СН'!$G$5-'СЕТ СН'!$G$20</f>
        <v>3377.9488721299999</v>
      </c>
    </row>
    <row r="54" spans="1:25" ht="15.75" x14ac:dyDescent="0.2">
      <c r="A54" s="35">
        <f t="shared" si="1"/>
        <v>44111</v>
      </c>
      <c r="B54" s="36">
        <f>SUMIFS(СВЦЭМ!$C$33:$C$776,СВЦЭМ!$A$33:$A$776,$A54,СВЦЭМ!$B$33:$B$776,B$47)+'СЕТ СН'!$G$12+СВЦЭМ!$D$10+'СЕТ СН'!$G$5-'СЕТ СН'!$G$20</f>
        <v>3430.67270693</v>
      </c>
      <c r="C54" s="36">
        <f>SUMIFS(СВЦЭМ!$C$33:$C$776,СВЦЭМ!$A$33:$A$776,$A54,СВЦЭМ!$B$33:$B$776,C$47)+'СЕТ СН'!$G$12+СВЦЭМ!$D$10+'СЕТ СН'!$G$5-'СЕТ СН'!$G$20</f>
        <v>3516.08240389</v>
      </c>
      <c r="D54" s="36">
        <f>SUMIFS(СВЦЭМ!$C$33:$C$776,СВЦЭМ!$A$33:$A$776,$A54,СВЦЭМ!$B$33:$B$776,D$47)+'СЕТ СН'!$G$12+СВЦЭМ!$D$10+'СЕТ СН'!$G$5-'СЕТ СН'!$G$20</f>
        <v>3596.16506944</v>
      </c>
      <c r="E54" s="36">
        <f>SUMIFS(СВЦЭМ!$C$33:$C$776,СВЦЭМ!$A$33:$A$776,$A54,СВЦЭМ!$B$33:$B$776,E$47)+'СЕТ СН'!$G$12+СВЦЭМ!$D$10+'СЕТ СН'!$G$5-'СЕТ СН'!$G$20</f>
        <v>3619.5504349499997</v>
      </c>
      <c r="F54" s="36">
        <f>SUMIFS(СВЦЭМ!$C$33:$C$776,СВЦЭМ!$A$33:$A$776,$A54,СВЦЭМ!$B$33:$B$776,F$47)+'СЕТ СН'!$G$12+СВЦЭМ!$D$10+'СЕТ СН'!$G$5-'СЕТ СН'!$G$20</f>
        <v>3611.3517412900001</v>
      </c>
      <c r="G54" s="36">
        <f>SUMIFS(СВЦЭМ!$C$33:$C$776,СВЦЭМ!$A$33:$A$776,$A54,СВЦЭМ!$B$33:$B$776,G$47)+'СЕТ СН'!$G$12+СВЦЭМ!$D$10+'СЕТ СН'!$G$5-'СЕТ СН'!$G$20</f>
        <v>3590.3572033</v>
      </c>
      <c r="H54" s="36">
        <f>SUMIFS(СВЦЭМ!$C$33:$C$776,СВЦЭМ!$A$33:$A$776,$A54,СВЦЭМ!$B$33:$B$776,H$47)+'СЕТ СН'!$G$12+СВЦЭМ!$D$10+'СЕТ СН'!$G$5-'СЕТ СН'!$G$20</f>
        <v>3542.12774902</v>
      </c>
      <c r="I54" s="36">
        <f>SUMIFS(СВЦЭМ!$C$33:$C$776,СВЦЭМ!$A$33:$A$776,$A54,СВЦЭМ!$B$33:$B$776,I$47)+'СЕТ СН'!$G$12+СВЦЭМ!$D$10+'СЕТ СН'!$G$5-'СЕТ СН'!$G$20</f>
        <v>3492.8832026199998</v>
      </c>
      <c r="J54" s="36">
        <f>SUMIFS(СВЦЭМ!$C$33:$C$776,СВЦЭМ!$A$33:$A$776,$A54,СВЦЭМ!$B$33:$B$776,J$47)+'СЕТ СН'!$G$12+СВЦЭМ!$D$10+'СЕТ СН'!$G$5-'СЕТ СН'!$G$20</f>
        <v>3428.0338709299999</v>
      </c>
      <c r="K54" s="36">
        <f>SUMIFS(СВЦЭМ!$C$33:$C$776,СВЦЭМ!$A$33:$A$776,$A54,СВЦЭМ!$B$33:$B$776,K$47)+'СЕТ СН'!$G$12+СВЦЭМ!$D$10+'СЕТ СН'!$G$5-'СЕТ СН'!$G$20</f>
        <v>3396.11178341</v>
      </c>
      <c r="L54" s="36">
        <f>SUMIFS(СВЦЭМ!$C$33:$C$776,СВЦЭМ!$A$33:$A$776,$A54,СВЦЭМ!$B$33:$B$776,L$47)+'СЕТ СН'!$G$12+СВЦЭМ!$D$10+'СЕТ СН'!$G$5-'СЕТ СН'!$G$20</f>
        <v>3396.4681895399999</v>
      </c>
      <c r="M54" s="36">
        <f>SUMIFS(СВЦЭМ!$C$33:$C$776,СВЦЭМ!$A$33:$A$776,$A54,СВЦЭМ!$B$33:$B$776,M$47)+'СЕТ СН'!$G$12+СВЦЭМ!$D$10+'СЕТ СН'!$G$5-'СЕТ СН'!$G$20</f>
        <v>3405.8619693700002</v>
      </c>
      <c r="N54" s="36">
        <f>SUMIFS(СВЦЭМ!$C$33:$C$776,СВЦЭМ!$A$33:$A$776,$A54,СВЦЭМ!$B$33:$B$776,N$47)+'СЕТ СН'!$G$12+СВЦЭМ!$D$10+'СЕТ СН'!$G$5-'СЕТ СН'!$G$20</f>
        <v>3411.3394656400001</v>
      </c>
      <c r="O54" s="36">
        <f>SUMIFS(СВЦЭМ!$C$33:$C$776,СВЦЭМ!$A$33:$A$776,$A54,СВЦЭМ!$B$33:$B$776,O$47)+'СЕТ СН'!$G$12+СВЦЭМ!$D$10+'СЕТ СН'!$G$5-'СЕТ СН'!$G$20</f>
        <v>3441.4227907200002</v>
      </c>
      <c r="P54" s="36">
        <f>SUMIFS(СВЦЭМ!$C$33:$C$776,СВЦЭМ!$A$33:$A$776,$A54,СВЦЭМ!$B$33:$B$776,P$47)+'СЕТ СН'!$G$12+СВЦЭМ!$D$10+'СЕТ СН'!$G$5-'СЕТ СН'!$G$20</f>
        <v>3473.5100149700002</v>
      </c>
      <c r="Q54" s="36">
        <f>SUMIFS(СВЦЭМ!$C$33:$C$776,СВЦЭМ!$A$33:$A$776,$A54,СВЦЭМ!$B$33:$B$776,Q$47)+'СЕТ СН'!$G$12+СВЦЭМ!$D$10+'СЕТ СН'!$G$5-'СЕТ СН'!$G$20</f>
        <v>3433.36279298</v>
      </c>
      <c r="R54" s="36">
        <f>SUMIFS(СВЦЭМ!$C$33:$C$776,СВЦЭМ!$A$33:$A$776,$A54,СВЦЭМ!$B$33:$B$776,R$47)+'СЕТ СН'!$G$12+СВЦЭМ!$D$10+'СЕТ СН'!$G$5-'СЕТ СН'!$G$20</f>
        <v>3380.0990839000001</v>
      </c>
      <c r="S54" s="36">
        <f>SUMIFS(СВЦЭМ!$C$33:$C$776,СВЦЭМ!$A$33:$A$776,$A54,СВЦЭМ!$B$33:$B$776,S$47)+'СЕТ СН'!$G$12+СВЦЭМ!$D$10+'СЕТ СН'!$G$5-'СЕТ СН'!$G$20</f>
        <v>3330.2944917300001</v>
      </c>
      <c r="T54" s="36">
        <f>SUMIFS(СВЦЭМ!$C$33:$C$776,СВЦЭМ!$A$33:$A$776,$A54,СВЦЭМ!$B$33:$B$776,T$47)+'СЕТ СН'!$G$12+СВЦЭМ!$D$10+'СЕТ СН'!$G$5-'СЕТ СН'!$G$20</f>
        <v>3322.1558890400001</v>
      </c>
      <c r="U54" s="36">
        <f>SUMIFS(СВЦЭМ!$C$33:$C$776,СВЦЭМ!$A$33:$A$776,$A54,СВЦЭМ!$B$33:$B$776,U$47)+'СЕТ СН'!$G$12+СВЦЭМ!$D$10+'СЕТ СН'!$G$5-'СЕТ СН'!$G$20</f>
        <v>3329.2088170299999</v>
      </c>
      <c r="V54" s="36">
        <f>SUMIFS(СВЦЭМ!$C$33:$C$776,СВЦЭМ!$A$33:$A$776,$A54,СВЦЭМ!$B$33:$B$776,V$47)+'СЕТ СН'!$G$12+СВЦЭМ!$D$10+'СЕТ СН'!$G$5-'СЕТ СН'!$G$20</f>
        <v>3325.3785215899998</v>
      </c>
      <c r="W54" s="36">
        <f>SUMIFS(СВЦЭМ!$C$33:$C$776,СВЦЭМ!$A$33:$A$776,$A54,СВЦЭМ!$B$33:$B$776,W$47)+'СЕТ СН'!$G$12+СВЦЭМ!$D$10+'СЕТ СН'!$G$5-'СЕТ СН'!$G$20</f>
        <v>3322.6142939699998</v>
      </c>
      <c r="X54" s="36">
        <f>SUMIFS(СВЦЭМ!$C$33:$C$776,СВЦЭМ!$A$33:$A$776,$A54,СВЦЭМ!$B$33:$B$776,X$47)+'СЕТ СН'!$G$12+СВЦЭМ!$D$10+'СЕТ СН'!$G$5-'СЕТ СН'!$G$20</f>
        <v>3325.9221115099999</v>
      </c>
      <c r="Y54" s="36">
        <f>SUMIFS(СВЦЭМ!$C$33:$C$776,СВЦЭМ!$A$33:$A$776,$A54,СВЦЭМ!$B$33:$B$776,Y$47)+'СЕТ СН'!$G$12+СВЦЭМ!$D$10+'СЕТ СН'!$G$5-'СЕТ СН'!$G$20</f>
        <v>3366.3088440800002</v>
      </c>
    </row>
    <row r="55" spans="1:25" ht="15.75" x14ac:dyDescent="0.2">
      <c r="A55" s="35">
        <f t="shared" si="1"/>
        <v>44112</v>
      </c>
      <c r="B55" s="36">
        <f>SUMIFS(СВЦЭМ!$C$33:$C$776,СВЦЭМ!$A$33:$A$776,$A55,СВЦЭМ!$B$33:$B$776,B$47)+'СЕТ СН'!$G$12+СВЦЭМ!$D$10+'СЕТ СН'!$G$5-'СЕТ СН'!$G$20</f>
        <v>3413.3883555799998</v>
      </c>
      <c r="C55" s="36">
        <f>SUMIFS(СВЦЭМ!$C$33:$C$776,СВЦЭМ!$A$33:$A$776,$A55,СВЦЭМ!$B$33:$B$776,C$47)+'СЕТ СН'!$G$12+СВЦЭМ!$D$10+'СЕТ СН'!$G$5-'СЕТ СН'!$G$20</f>
        <v>3497.37473297</v>
      </c>
      <c r="D55" s="36">
        <f>SUMIFS(СВЦЭМ!$C$33:$C$776,СВЦЭМ!$A$33:$A$776,$A55,СВЦЭМ!$B$33:$B$776,D$47)+'СЕТ СН'!$G$12+СВЦЭМ!$D$10+'СЕТ СН'!$G$5-'СЕТ СН'!$G$20</f>
        <v>3563.5033058999998</v>
      </c>
      <c r="E55" s="36">
        <f>SUMIFS(СВЦЭМ!$C$33:$C$776,СВЦЭМ!$A$33:$A$776,$A55,СВЦЭМ!$B$33:$B$776,E$47)+'СЕТ СН'!$G$12+СВЦЭМ!$D$10+'СЕТ СН'!$G$5-'СЕТ СН'!$G$20</f>
        <v>3575.8691964099999</v>
      </c>
      <c r="F55" s="36">
        <f>SUMIFS(СВЦЭМ!$C$33:$C$776,СВЦЭМ!$A$33:$A$776,$A55,СВЦЭМ!$B$33:$B$776,F$47)+'СЕТ СН'!$G$12+СВЦЭМ!$D$10+'СЕТ СН'!$G$5-'СЕТ СН'!$G$20</f>
        <v>3571.1665033899999</v>
      </c>
      <c r="G55" s="36">
        <f>SUMIFS(СВЦЭМ!$C$33:$C$776,СВЦЭМ!$A$33:$A$776,$A55,СВЦЭМ!$B$33:$B$776,G$47)+'СЕТ СН'!$G$12+СВЦЭМ!$D$10+'СЕТ СН'!$G$5-'СЕТ СН'!$G$20</f>
        <v>3552.0572315199997</v>
      </c>
      <c r="H55" s="36">
        <f>SUMIFS(СВЦЭМ!$C$33:$C$776,СВЦЭМ!$A$33:$A$776,$A55,СВЦЭМ!$B$33:$B$776,H$47)+'СЕТ СН'!$G$12+СВЦЭМ!$D$10+'СЕТ СН'!$G$5-'СЕТ СН'!$G$20</f>
        <v>3502.2679618100001</v>
      </c>
      <c r="I55" s="36">
        <f>SUMIFS(СВЦЭМ!$C$33:$C$776,СВЦЭМ!$A$33:$A$776,$A55,СВЦЭМ!$B$33:$B$776,I$47)+'СЕТ СН'!$G$12+СВЦЭМ!$D$10+'СЕТ СН'!$G$5-'СЕТ СН'!$G$20</f>
        <v>3448.79541101</v>
      </c>
      <c r="J55" s="36">
        <f>SUMIFS(СВЦЭМ!$C$33:$C$776,СВЦЭМ!$A$33:$A$776,$A55,СВЦЭМ!$B$33:$B$776,J$47)+'СЕТ СН'!$G$12+СВЦЭМ!$D$10+'СЕТ СН'!$G$5-'СЕТ СН'!$G$20</f>
        <v>3388.3236414499997</v>
      </c>
      <c r="K55" s="36">
        <f>SUMIFS(СВЦЭМ!$C$33:$C$776,СВЦЭМ!$A$33:$A$776,$A55,СВЦЭМ!$B$33:$B$776,K$47)+'СЕТ СН'!$G$12+СВЦЭМ!$D$10+'СЕТ СН'!$G$5-'СЕТ СН'!$G$20</f>
        <v>3355.8145799899999</v>
      </c>
      <c r="L55" s="36">
        <f>SUMIFS(СВЦЭМ!$C$33:$C$776,СВЦЭМ!$A$33:$A$776,$A55,СВЦЭМ!$B$33:$B$776,L$47)+'СЕТ СН'!$G$12+СВЦЭМ!$D$10+'СЕТ СН'!$G$5-'СЕТ СН'!$G$20</f>
        <v>3361.2908978300002</v>
      </c>
      <c r="M55" s="36">
        <f>SUMIFS(СВЦЭМ!$C$33:$C$776,СВЦЭМ!$A$33:$A$776,$A55,СВЦЭМ!$B$33:$B$776,M$47)+'СЕТ СН'!$G$12+СВЦЭМ!$D$10+'СЕТ СН'!$G$5-'СЕТ СН'!$G$20</f>
        <v>3366.53179099</v>
      </c>
      <c r="N55" s="36">
        <f>SUMIFS(СВЦЭМ!$C$33:$C$776,СВЦЭМ!$A$33:$A$776,$A55,СВЦЭМ!$B$33:$B$776,N$47)+'СЕТ СН'!$G$12+СВЦЭМ!$D$10+'СЕТ СН'!$G$5-'СЕТ СН'!$G$20</f>
        <v>3376.3012592699997</v>
      </c>
      <c r="O55" s="36">
        <f>SUMIFS(СВЦЭМ!$C$33:$C$776,СВЦЭМ!$A$33:$A$776,$A55,СВЦЭМ!$B$33:$B$776,O$47)+'СЕТ СН'!$G$12+СВЦЭМ!$D$10+'СЕТ СН'!$G$5-'СЕТ СН'!$G$20</f>
        <v>3411.4397383999999</v>
      </c>
      <c r="P55" s="36">
        <f>SUMIFS(СВЦЭМ!$C$33:$C$776,СВЦЭМ!$A$33:$A$776,$A55,СВЦЭМ!$B$33:$B$776,P$47)+'СЕТ СН'!$G$12+СВЦЭМ!$D$10+'СЕТ СН'!$G$5-'СЕТ СН'!$G$20</f>
        <v>3443.86420026</v>
      </c>
      <c r="Q55" s="36">
        <f>SUMIFS(СВЦЭМ!$C$33:$C$776,СВЦЭМ!$A$33:$A$776,$A55,СВЦЭМ!$B$33:$B$776,Q$47)+'СЕТ СН'!$G$12+СВЦЭМ!$D$10+'СЕТ СН'!$G$5-'СЕТ СН'!$G$20</f>
        <v>3399.9329428400001</v>
      </c>
      <c r="R55" s="36">
        <f>SUMIFS(СВЦЭМ!$C$33:$C$776,СВЦЭМ!$A$33:$A$776,$A55,СВЦЭМ!$B$33:$B$776,R$47)+'СЕТ СН'!$G$12+СВЦЭМ!$D$10+'СЕТ СН'!$G$5-'СЕТ СН'!$G$20</f>
        <v>3349.6674862499999</v>
      </c>
      <c r="S55" s="36">
        <f>SUMIFS(СВЦЭМ!$C$33:$C$776,СВЦЭМ!$A$33:$A$776,$A55,СВЦЭМ!$B$33:$B$776,S$47)+'СЕТ СН'!$G$12+СВЦЭМ!$D$10+'СЕТ СН'!$G$5-'СЕТ СН'!$G$20</f>
        <v>3302.4728739699999</v>
      </c>
      <c r="T55" s="36">
        <f>SUMIFS(СВЦЭМ!$C$33:$C$776,СВЦЭМ!$A$33:$A$776,$A55,СВЦЭМ!$B$33:$B$776,T$47)+'СЕТ СН'!$G$12+СВЦЭМ!$D$10+'СЕТ СН'!$G$5-'СЕТ СН'!$G$20</f>
        <v>3303.6165877499998</v>
      </c>
      <c r="U55" s="36">
        <f>SUMIFS(СВЦЭМ!$C$33:$C$776,СВЦЭМ!$A$33:$A$776,$A55,СВЦЭМ!$B$33:$B$776,U$47)+'СЕТ СН'!$G$12+СВЦЭМ!$D$10+'СЕТ СН'!$G$5-'СЕТ СН'!$G$20</f>
        <v>3321.1311604900002</v>
      </c>
      <c r="V55" s="36">
        <f>SUMIFS(СВЦЭМ!$C$33:$C$776,СВЦЭМ!$A$33:$A$776,$A55,СВЦЭМ!$B$33:$B$776,V$47)+'СЕТ СН'!$G$12+СВЦЭМ!$D$10+'СЕТ СН'!$G$5-'СЕТ СН'!$G$20</f>
        <v>3310.7351078900001</v>
      </c>
      <c r="W55" s="36">
        <f>SUMIFS(СВЦЭМ!$C$33:$C$776,СВЦЭМ!$A$33:$A$776,$A55,СВЦЭМ!$B$33:$B$776,W$47)+'СЕТ СН'!$G$12+СВЦЭМ!$D$10+'СЕТ СН'!$G$5-'СЕТ СН'!$G$20</f>
        <v>3306.7886264799999</v>
      </c>
      <c r="X55" s="36">
        <f>SUMIFS(СВЦЭМ!$C$33:$C$776,СВЦЭМ!$A$33:$A$776,$A55,СВЦЭМ!$B$33:$B$776,X$47)+'СЕТ СН'!$G$12+СВЦЭМ!$D$10+'СЕТ СН'!$G$5-'СЕТ СН'!$G$20</f>
        <v>3318.2245631300002</v>
      </c>
      <c r="Y55" s="36">
        <f>SUMIFS(СВЦЭМ!$C$33:$C$776,СВЦЭМ!$A$33:$A$776,$A55,СВЦЭМ!$B$33:$B$776,Y$47)+'СЕТ СН'!$G$12+СВЦЭМ!$D$10+'СЕТ СН'!$G$5-'СЕТ СН'!$G$20</f>
        <v>3354.1939850099998</v>
      </c>
    </row>
    <row r="56" spans="1:25" ht="15.75" x14ac:dyDescent="0.2">
      <c r="A56" s="35">
        <f t="shared" si="1"/>
        <v>44113</v>
      </c>
      <c r="B56" s="36">
        <f>SUMIFS(СВЦЭМ!$C$33:$C$776,СВЦЭМ!$A$33:$A$776,$A56,СВЦЭМ!$B$33:$B$776,B$47)+'СЕТ СН'!$G$12+СВЦЭМ!$D$10+'СЕТ СН'!$G$5-'СЕТ СН'!$G$20</f>
        <v>3404.36670319</v>
      </c>
      <c r="C56" s="36">
        <f>SUMIFS(СВЦЭМ!$C$33:$C$776,СВЦЭМ!$A$33:$A$776,$A56,СВЦЭМ!$B$33:$B$776,C$47)+'СЕТ СН'!$G$12+СВЦЭМ!$D$10+'СЕТ СН'!$G$5-'СЕТ СН'!$G$20</f>
        <v>3484.4959631199999</v>
      </c>
      <c r="D56" s="36">
        <f>SUMIFS(СВЦЭМ!$C$33:$C$776,СВЦЭМ!$A$33:$A$776,$A56,СВЦЭМ!$B$33:$B$776,D$47)+'СЕТ СН'!$G$12+СВЦЭМ!$D$10+'СЕТ СН'!$G$5-'СЕТ СН'!$G$20</f>
        <v>3559.0656531899999</v>
      </c>
      <c r="E56" s="36">
        <f>SUMIFS(СВЦЭМ!$C$33:$C$776,СВЦЭМ!$A$33:$A$776,$A56,СВЦЭМ!$B$33:$B$776,E$47)+'СЕТ СН'!$G$12+СВЦЭМ!$D$10+'СЕТ СН'!$G$5-'СЕТ СН'!$G$20</f>
        <v>3575.2288630600001</v>
      </c>
      <c r="F56" s="36">
        <f>SUMIFS(СВЦЭМ!$C$33:$C$776,СВЦЭМ!$A$33:$A$776,$A56,СВЦЭМ!$B$33:$B$776,F$47)+'СЕТ СН'!$G$12+СВЦЭМ!$D$10+'СЕТ СН'!$G$5-'СЕТ СН'!$G$20</f>
        <v>3580.6358939500001</v>
      </c>
      <c r="G56" s="36">
        <f>SUMIFS(СВЦЭМ!$C$33:$C$776,СВЦЭМ!$A$33:$A$776,$A56,СВЦЭМ!$B$33:$B$776,G$47)+'СЕТ СН'!$G$12+СВЦЭМ!$D$10+'СЕТ СН'!$G$5-'СЕТ СН'!$G$20</f>
        <v>3551.5173491099999</v>
      </c>
      <c r="H56" s="36">
        <f>SUMIFS(СВЦЭМ!$C$33:$C$776,СВЦЭМ!$A$33:$A$776,$A56,СВЦЭМ!$B$33:$B$776,H$47)+'СЕТ СН'!$G$12+СВЦЭМ!$D$10+'СЕТ СН'!$G$5-'СЕТ СН'!$G$20</f>
        <v>3496.44599909</v>
      </c>
      <c r="I56" s="36">
        <f>SUMIFS(СВЦЭМ!$C$33:$C$776,СВЦЭМ!$A$33:$A$776,$A56,СВЦЭМ!$B$33:$B$776,I$47)+'СЕТ СН'!$G$12+СВЦЭМ!$D$10+'СЕТ СН'!$G$5-'СЕТ СН'!$G$20</f>
        <v>3449.1235360700002</v>
      </c>
      <c r="J56" s="36">
        <f>SUMIFS(СВЦЭМ!$C$33:$C$776,СВЦЭМ!$A$33:$A$776,$A56,СВЦЭМ!$B$33:$B$776,J$47)+'СЕТ СН'!$G$12+СВЦЭМ!$D$10+'СЕТ СН'!$G$5-'СЕТ СН'!$G$20</f>
        <v>3396.35579826</v>
      </c>
      <c r="K56" s="36">
        <f>SUMIFS(СВЦЭМ!$C$33:$C$776,СВЦЭМ!$A$33:$A$776,$A56,СВЦЭМ!$B$33:$B$776,K$47)+'СЕТ СН'!$G$12+СВЦЭМ!$D$10+'СЕТ СН'!$G$5-'СЕТ СН'!$G$20</f>
        <v>3381.68092153</v>
      </c>
      <c r="L56" s="36">
        <f>SUMIFS(СВЦЭМ!$C$33:$C$776,СВЦЭМ!$A$33:$A$776,$A56,СВЦЭМ!$B$33:$B$776,L$47)+'СЕТ СН'!$G$12+СВЦЭМ!$D$10+'СЕТ СН'!$G$5-'СЕТ СН'!$G$20</f>
        <v>3383.5215800199999</v>
      </c>
      <c r="M56" s="36">
        <f>SUMIFS(СВЦЭМ!$C$33:$C$776,СВЦЭМ!$A$33:$A$776,$A56,СВЦЭМ!$B$33:$B$776,M$47)+'СЕТ СН'!$G$12+СВЦЭМ!$D$10+'СЕТ СН'!$G$5-'СЕТ СН'!$G$20</f>
        <v>3394.1377227000003</v>
      </c>
      <c r="N56" s="36">
        <f>SUMIFS(СВЦЭМ!$C$33:$C$776,СВЦЭМ!$A$33:$A$776,$A56,СВЦЭМ!$B$33:$B$776,N$47)+'СЕТ СН'!$G$12+СВЦЭМ!$D$10+'СЕТ СН'!$G$5-'СЕТ СН'!$G$20</f>
        <v>3404.3998618300002</v>
      </c>
      <c r="O56" s="36">
        <f>SUMIFS(СВЦЭМ!$C$33:$C$776,СВЦЭМ!$A$33:$A$776,$A56,СВЦЭМ!$B$33:$B$776,O$47)+'СЕТ СН'!$G$12+СВЦЭМ!$D$10+'СЕТ СН'!$G$5-'СЕТ СН'!$G$20</f>
        <v>3406.3201568200002</v>
      </c>
      <c r="P56" s="36">
        <f>SUMIFS(СВЦЭМ!$C$33:$C$776,СВЦЭМ!$A$33:$A$776,$A56,СВЦЭМ!$B$33:$B$776,P$47)+'СЕТ СН'!$G$12+СВЦЭМ!$D$10+'СЕТ СН'!$G$5-'СЕТ СН'!$G$20</f>
        <v>3421.72837218</v>
      </c>
      <c r="Q56" s="36">
        <f>SUMIFS(СВЦЭМ!$C$33:$C$776,СВЦЭМ!$A$33:$A$776,$A56,СВЦЭМ!$B$33:$B$776,Q$47)+'СЕТ СН'!$G$12+СВЦЭМ!$D$10+'СЕТ СН'!$G$5-'СЕТ СН'!$G$20</f>
        <v>3424.3290299499999</v>
      </c>
      <c r="R56" s="36">
        <f>SUMIFS(СВЦЭМ!$C$33:$C$776,СВЦЭМ!$A$33:$A$776,$A56,СВЦЭМ!$B$33:$B$776,R$47)+'СЕТ СН'!$G$12+СВЦЭМ!$D$10+'СЕТ СН'!$G$5-'СЕТ СН'!$G$20</f>
        <v>3382.6692821500001</v>
      </c>
      <c r="S56" s="36">
        <f>SUMIFS(СВЦЭМ!$C$33:$C$776,СВЦЭМ!$A$33:$A$776,$A56,СВЦЭМ!$B$33:$B$776,S$47)+'СЕТ СН'!$G$12+СВЦЭМ!$D$10+'СЕТ СН'!$G$5-'СЕТ СН'!$G$20</f>
        <v>3316.8540740999997</v>
      </c>
      <c r="T56" s="36">
        <f>SUMIFS(СВЦЭМ!$C$33:$C$776,СВЦЭМ!$A$33:$A$776,$A56,СВЦЭМ!$B$33:$B$776,T$47)+'СЕТ СН'!$G$12+СВЦЭМ!$D$10+'СЕТ СН'!$G$5-'СЕТ СН'!$G$20</f>
        <v>3276.2704060999999</v>
      </c>
      <c r="U56" s="36">
        <f>SUMIFS(СВЦЭМ!$C$33:$C$776,СВЦЭМ!$A$33:$A$776,$A56,СВЦЭМ!$B$33:$B$776,U$47)+'СЕТ СН'!$G$12+СВЦЭМ!$D$10+'СЕТ СН'!$G$5-'СЕТ СН'!$G$20</f>
        <v>3310.1747719599998</v>
      </c>
      <c r="V56" s="36">
        <f>SUMIFS(СВЦЭМ!$C$33:$C$776,СВЦЭМ!$A$33:$A$776,$A56,СВЦЭМ!$B$33:$B$776,V$47)+'СЕТ СН'!$G$12+СВЦЭМ!$D$10+'СЕТ СН'!$G$5-'СЕТ СН'!$G$20</f>
        <v>3310.2825624799998</v>
      </c>
      <c r="W56" s="36">
        <f>SUMIFS(СВЦЭМ!$C$33:$C$776,СВЦЭМ!$A$33:$A$776,$A56,СВЦЭМ!$B$33:$B$776,W$47)+'СЕТ СН'!$G$12+СВЦЭМ!$D$10+'СЕТ СН'!$G$5-'СЕТ СН'!$G$20</f>
        <v>3298.41696989</v>
      </c>
      <c r="X56" s="36">
        <f>SUMIFS(СВЦЭМ!$C$33:$C$776,СВЦЭМ!$A$33:$A$776,$A56,СВЦЭМ!$B$33:$B$776,X$47)+'СЕТ СН'!$G$12+СВЦЭМ!$D$10+'СЕТ СН'!$G$5-'СЕТ СН'!$G$20</f>
        <v>3311.2902928799999</v>
      </c>
      <c r="Y56" s="36">
        <f>SUMIFS(СВЦЭМ!$C$33:$C$776,СВЦЭМ!$A$33:$A$776,$A56,СВЦЭМ!$B$33:$B$776,Y$47)+'СЕТ СН'!$G$12+СВЦЭМ!$D$10+'СЕТ СН'!$G$5-'СЕТ СН'!$G$20</f>
        <v>3340.5406821500001</v>
      </c>
    </row>
    <row r="57" spans="1:25" ht="15.75" x14ac:dyDescent="0.2">
      <c r="A57" s="35">
        <f t="shared" si="1"/>
        <v>44114</v>
      </c>
      <c r="B57" s="36">
        <f>SUMIFS(СВЦЭМ!$C$33:$C$776,СВЦЭМ!$A$33:$A$776,$A57,СВЦЭМ!$B$33:$B$776,B$47)+'СЕТ СН'!$G$12+СВЦЭМ!$D$10+'СЕТ СН'!$G$5-'СЕТ СН'!$G$20</f>
        <v>3391.9345567400001</v>
      </c>
      <c r="C57" s="36">
        <f>SUMIFS(СВЦЭМ!$C$33:$C$776,СВЦЭМ!$A$33:$A$776,$A57,СВЦЭМ!$B$33:$B$776,C$47)+'СЕТ СН'!$G$12+СВЦЭМ!$D$10+'СЕТ СН'!$G$5-'СЕТ СН'!$G$20</f>
        <v>3471.6957006900002</v>
      </c>
      <c r="D57" s="36">
        <f>SUMIFS(СВЦЭМ!$C$33:$C$776,СВЦЭМ!$A$33:$A$776,$A57,СВЦЭМ!$B$33:$B$776,D$47)+'СЕТ СН'!$G$12+СВЦЭМ!$D$10+'СЕТ СН'!$G$5-'СЕТ СН'!$G$20</f>
        <v>3545.7323700299999</v>
      </c>
      <c r="E57" s="36">
        <f>SUMIFS(СВЦЭМ!$C$33:$C$776,СВЦЭМ!$A$33:$A$776,$A57,СВЦЭМ!$B$33:$B$776,E$47)+'СЕТ СН'!$G$12+СВЦЭМ!$D$10+'СЕТ СН'!$G$5-'СЕТ СН'!$G$20</f>
        <v>3573.9312286700001</v>
      </c>
      <c r="F57" s="36">
        <f>SUMIFS(СВЦЭМ!$C$33:$C$776,СВЦЭМ!$A$33:$A$776,$A57,СВЦЭМ!$B$33:$B$776,F$47)+'СЕТ СН'!$G$12+СВЦЭМ!$D$10+'СЕТ СН'!$G$5-'СЕТ СН'!$G$20</f>
        <v>3575.7734112500002</v>
      </c>
      <c r="G57" s="36">
        <f>SUMIFS(СВЦЭМ!$C$33:$C$776,СВЦЭМ!$A$33:$A$776,$A57,СВЦЭМ!$B$33:$B$776,G$47)+'СЕТ СН'!$G$12+СВЦЭМ!$D$10+'СЕТ СН'!$G$5-'СЕТ СН'!$G$20</f>
        <v>3554.8835392800002</v>
      </c>
      <c r="H57" s="36">
        <f>SUMIFS(СВЦЭМ!$C$33:$C$776,СВЦЭМ!$A$33:$A$776,$A57,СВЦЭМ!$B$33:$B$776,H$47)+'СЕТ СН'!$G$12+СВЦЭМ!$D$10+'СЕТ СН'!$G$5-'СЕТ СН'!$G$20</f>
        <v>3542.8098647699999</v>
      </c>
      <c r="I57" s="36">
        <f>SUMIFS(СВЦЭМ!$C$33:$C$776,СВЦЭМ!$A$33:$A$776,$A57,СВЦЭМ!$B$33:$B$776,I$47)+'СЕТ СН'!$G$12+СВЦЭМ!$D$10+'СЕТ СН'!$G$5-'СЕТ СН'!$G$20</f>
        <v>3508.7425230700001</v>
      </c>
      <c r="J57" s="36">
        <f>SUMIFS(СВЦЭМ!$C$33:$C$776,СВЦЭМ!$A$33:$A$776,$A57,СВЦЭМ!$B$33:$B$776,J$47)+'СЕТ СН'!$G$12+СВЦЭМ!$D$10+'СЕТ СН'!$G$5-'СЕТ СН'!$G$20</f>
        <v>3423.0882046699999</v>
      </c>
      <c r="K57" s="36">
        <f>SUMIFS(СВЦЭМ!$C$33:$C$776,СВЦЭМ!$A$33:$A$776,$A57,СВЦЭМ!$B$33:$B$776,K$47)+'СЕТ СН'!$G$12+СВЦЭМ!$D$10+'СЕТ СН'!$G$5-'СЕТ СН'!$G$20</f>
        <v>3366.0571927800002</v>
      </c>
      <c r="L57" s="36">
        <f>SUMIFS(СВЦЭМ!$C$33:$C$776,СВЦЭМ!$A$33:$A$776,$A57,СВЦЭМ!$B$33:$B$776,L$47)+'СЕТ СН'!$G$12+СВЦЭМ!$D$10+'СЕТ СН'!$G$5-'СЕТ СН'!$G$20</f>
        <v>3358.3841098799999</v>
      </c>
      <c r="M57" s="36">
        <f>SUMIFS(СВЦЭМ!$C$33:$C$776,СВЦЭМ!$A$33:$A$776,$A57,СВЦЭМ!$B$33:$B$776,M$47)+'СЕТ СН'!$G$12+СВЦЭМ!$D$10+'СЕТ СН'!$G$5-'СЕТ СН'!$G$20</f>
        <v>3351.2625398</v>
      </c>
      <c r="N57" s="36">
        <f>SUMIFS(СВЦЭМ!$C$33:$C$776,СВЦЭМ!$A$33:$A$776,$A57,СВЦЭМ!$B$33:$B$776,N$47)+'СЕТ СН'!$G$12+СВЦЭМ!$D$10+'СЕТ СН'!$G$5-'СЕТ СН'!$G$20</f>
        <v>3357.8067388700001</v>
      </c>
      <c r="O57" s="36">
        <f>SUMIFS(СВЦЭМ!$C$33:$C$776,СВЦЭМ!$A$33:$A$776,$A57,СВЦЭМ!$B$33:$B$776,O$47)+'СЕТ СН'!$G$12+СВЦЭМ!$D$10+'СЕТ СН'!$G$5-'СЕТ СН'!$G$20</f>
        <v>3409.4897859100001</v>
      </c>
      <c r="P57" s="36">
        <f>SUMIFS(СВЦЭМ!$C$33:$C$776,СВЦЭМ!$A$33:$A$776,$A57,СВЦЭМ!$B$33:$B$776,P$47)+'СЕТ СН'!$G$12+СВЦЭМ!$D$10+'СЕТ СН'!$G$5-'СЕТ СН'!$G$20</f>
        <v>3439.3148715799998</v>
      </c>
      <c r="Q57" s="36">
        <f>SUMIFS(СВЦЭМ!$C$33:$C$776,СВЦЭМ!$A$33:$A$776,$A57,СВЦЭМ!$B$33:$B$776,Q$47)+'СЕТ СН'!$G$12+СВЦЭМ!$D$10+'СЕТ СН'!$G$5-'СЕТ СН'!$G$20</f>
        <v>3427.7543604100001</v>
      </c>
      <c r="R57" s="36">
        <f>SUMIFS(СВЦЭМ!$C$33:$C$776,СВЦЭМ!$A$33:$A$776,$A57,СВЦЭМ!$B$33:$B$776,R$47)+'СЕТ СН'!$G$12+СВЦЭМ!$D$10+'СЕТ СН'!$G$5-'СЕТ СН'!$G$20</f>
        <v>3370.7419584999998</v>
      </c>
      <c r="S57" s="36">
        <f>SUMIFS(СВЦЭМ!$C$33:$C$776,СВЦЭМ!$A$33:$A$776,$A57,СВЦЭМ!$B$33:$B$776,S$47)+'СЕТ СН'!$G$12+СВЦЭМ!$D$10+'СЕТ СН'!$G$5-'СЕТ СН'!$G$20</f>
        <v>3349.2093131299998</v>
      </c>
      <c r="T57" s="36">
        <f>SUMIFS(СВЦЭМ!$C$33:$C$776,СВЦЭМ!$A$33:$A$776,$A57,СВЦЭМ!$B$33:$B$776,T$47)+'СЕТ СН'!$G$12+СВЦЭМ!$D$10+'СЕТ СН'!$G$5-'СЕТ СН'!$G$20</f>
        <v>3330.4700611500002</v>
      </c>
      <c r="U57" s="36">
        <f>SUMIFS(СВЦЭМ!$C$33:$C$776,СВЦЭМ!$A$33:$A$776,$A57,СВЦЭМ!$B$33:$B$776,U$47)+'СЕТ СН'!$G$12+СВЦЭМ!$D$10+'СЕТ СН'!$G$5-'СЕТ СН'!$G$20</f>
        <v>3326.5812883600001</v>
      </c>
      <c r="V57" s="36">
        <f>SUMIFS(СВЦЭМ!$C$33:$C$776,СВЦЭМ!$A$33:$A$776,$A57,СВЦЭМ!$B$33:$B$776,V$47)+'СЕТ СН'!$G$12+СВЦЭМ!$D$10+'СЕТ СН'!$G$5-'СЕТ СН'!$G$20</f>
        <v>3284.93187511</v>
      </c>
      <c r="W57" s="36">
        <f>SUMIFS(СВЦЭМ!$C$33:$C$776,СВЦЭМ!$A$33:$A$776,$A57,СВЦЭМ!$B$33:$B$776,W$47)+'СЕТ СН'!$G$12+СВЦЭМ!$D$10+'СЕТ СН'!$G$5-'СЕТ СН'!$G$20</f>
        <v>3283.5105687</v>
      </c>
      <c r="X57" s="36">
        <f>SUMIFS(СВЦЭМ!$C$33:$C$776,СВЦЭМ!$A$33:$A$776,$A57,СВЦЭМ!$B$33:$B$776,X$47)+'СЕТ СН'!$G$12+СВЦЭМ!$D$10+'СЕТ СН'!$G$5-'СЕТ СН'!$G$20</f>
        <v>3272.6182432999999</v>
      </c>
      <c r="Y57" s="36">
        <f>SUMIFS(СВЦЭМ!$C$33:$C$776,СВЦЭМ!$A$33:$A$776,$A57,СВЦЭМ!$B$33:$B$776,Y$47)+'СЕТ СН'!$G$12+СВЦЭМ!$D$10+'СЕТ СН'!$G$5-'СЕТ СН'!$G$20</f>
        <v>3315.9748920500001</v>
      </c>
    </row>
    <row r="58" spans="1:25" ht="15.75" x14ac:dyDescent="0.2">
      <c r="A58" s="35">
        <f t="shared" si="1"/>
        <v>44115</v>
      </c>
      <c r="B58" s="36">
        <f>SUMIFS(СВЦЭМ!$C$33:$C$776,СВЦЭМ!$A$33:$A$776,$A58,СВЦЭМ!$B$33:$B$776,B$47)+'СЕТ СН'!$G$12+СВЦЭМ!$D$10+'СЕТ СН'!$G$5-'СЕТ СН'!$G$20</f>
        <v>3396.8570838400001</v>
      </c>
      <c r="C58" s="36">
        <f>SUMIFS(СВЦЭМ!$C$33:$C$776,СВЦЭМ!$A$33:$A$776,$A58,СВЦЭМ!$B$33:$B$776,C$47)+'СЕТ СН'!$G$12+СВЦЭМ!$D$10+'СЕТ СН'!$G$5-'СЕТ СН'!$G$20</f>
        <v>3489.0514847499999</v>
      </c>
      <c r="D58" s="36">
        <f>SUMIFS(СВЦЭМ!$C$33:$C$776,СВЦЭМ!$A$33:$A$776,$A58,СВЦЭМ!$B$33:$B$776,D$47)+'СЕТ СН'!$G$12+СВЦЭМ!$D$10+'СЕТ СН'!$G$5-'СЕТ СН'!$G$20</f>
        <v>3586.5507091999998</v>
      </c>
      <c r="E58" s="36">
        <f>SUMIFS(СВЦЭМ!$C$33:$C$776,СВЦЭМ!$A$33:$A$776,$A58,СВЦЭМ!$B$33:$B$776,E$47)+'СЕТ СН'!$G$12+СВЦЭМ!$D$10+'СЕТ СН'!$G$5-'СЕТ СН'!$G$20</f>
        <v>3617.69677112</v>
      </c>
      <c r="F58" s="36">
        <f>SUMIFS(СВЦЭМ!$C$33:$C$776,СВЦЭМ!$A$33:$A$776,$A58,СВЦЭМ!$B$33:$B$776,F$47)+'СЕТ СН'!$G$12+СВЦЭМ!$D$10+'СЕТ СН'!$G$5-'СЕТ СН'!$G$20</f>
        <v>3620.5107408499998</v>
      </c>
      <c r="G58" s="36">
        <f>SUMIFS(СВЦЭМ!$C$33:$C$776,СВЦЭМ!$A$33:$A$776,$A58,СВЦЭМ!$B$33:$B$776,G$47)+'СЕТ СН'!$G$12+СВЦЭМ!$D$10+'СЕТ СН'!$G$5-'СЕТ СН'!$G$20</f>
        <v>3613.4060781099997</v>
      </c>
      <c r="H58" s="36">
        <f>SUMIFS(СВЦЭМ!$C$33:$C$776,СВЦЭМ!$A$33:$A$776,$A58,СВЦЭМ!$B$33:$B$776,H$47)+'СЕТ СН'!$G$12+СВЦЭМ!$D$10+'СЕТ СН'!$G$5-'СЕТ СН'!$G$20</f>
        <v>3595.0865485700001</v>
      </c>
      <c r="I58" s="36">
        <f>SUMIFS(СВЦЭМ!$C$33:$C$776,СВЦЭМ!$A$33:$A$776,$A58,СВЦЭМ!$B$33:$B$776,I$47)+'СЕТ СН'!$G$12+СВЦЭМ!$D$10+'СЕТ СН'!$G$5-'СЕТ СН'!$G$20</f>
        <v>3574.4230787699998</v>
      </c>
      <c r="J58" s="36">
        <f>SUMIFS(СВЦЭМ!$C$33:$C$776,СВЦЭМ!$A$33:$A$776,$A58,СВЦЭМ!$B$33:$B$776,J$47)+'СЕТ СН'!$G$12+СВЦЭМ!$D$10+'СЕТ СН'!$G$5-'СЕТ СН'!$G$20</f>
        <v>3477.3888763800001</v>
      </c>
      <c r="K58" s="36">
        <f>SUMIFS(СВЦЭМ!$C$33:$C$776,СВЦЭМ!$A$33:$A$776,$A58,СВЦЭМ!$B$33:$B$776,K$47)+'СЕТ СН'!$G$12+СВЦЭМ!$D$10+'СЕТ СН'!$G$5-'СЕТ СН'!$G$20</f>
        <v>3402.5965777599999</v>
      </c>
      <c r="L58" s="36">
        <f>SUMIFS(СВЦЭМ!$C$33:$C$776,СВЦЭМ!$A$33:$A$776,$A58,СВЦЭМ!$B$33:$B$776,L$47)+'СЕТ СН'!$G$12+СВЦЭМ!$D$10+'СЕТ СН'!$G$5-'СЕТ СН'!$G$20</f>
        <v>3393.3217903099999</v>
      </c>
      <c r="M58" s="36">
        <f>SUMIFS(СВЦЭМ!$C$33:$C$776,СВЦЭМ!$A$33:$A$776,$A58,СВЦЭМ!$B$33:$B$776,M$47)+'СЕТ СН'!$G$12+СВЦЭМ!$D$10+'СЕТ СН'!$G$5-'СЕТ СН'!$G$20</f>
        <v>3391.36675956</v>
      </c>
      <c r="N58" s="36">
        <f>SUMIFS(СВЦЭМ!$C$33:$C$776,СВЦЭМ!$A$33:$A$776,$A58,СВЦЭМ!$B$33:$B$776,N$47)+'СЕТ СН'!$G$12+СВЦЭМ!$D$10+'СЕТ СН'!$G$5-'СЕТ СН'!$G$20</f>
        <v>3401.6434789099999</v>
      </c>
      <c r="O58" s="36">
        <f>SUMIFS(СВЦЭМ!$C$33:$C$776,СВЦЭМ!$A$33:$A$776,$A58,СВЦЭМ!$B$33:$B$776,O$47)+'СЕТ СН'!$G$12+СВЦЭМ!$D$10+'СЕТ СН'!$G$5-'СЕТ СН'!$G$20</f>
        <v>3445.7978599099997</v>
      </c>
      <c r="P58" s="36">
        <f>SUMIFS(СВЦЭМ!$C$33:$C$776,СВЦЭМ!$A$33:$A$776,$A58,СВЦЭМ!$B$33:$B$776,P$47)+'СЕТ СН'!$G$12+СВЦЭМ!$D$10+'СЕТ СН'!$G$5-'СЕТ СН'!$G$20</f>
        <v>3483.93629474</v>
      </c>
      <c r="Q58" s="36">
        <f>SUMIFS(СВЦЭМ!$C$33:$C$776,СВЦЭМ!$A$33:$A$776,$A58,СВЦЭМ!$B$33:$B$776,Q$47)+'СЕТ СН'!$G$12+СВЦЭМ!$D$10+'СЕТ СН'!$G$5-'СЕТ СН'!$G$20</f>
        <v>3436.81743852</v>
      </c>
      <c r="R58" s="36">
        <f>SUMIFS(СВЦЭМ!$C$33:$C$776,СВЦЭМ!$A$33:$A$776,$A58,СВЦЭМ!$B$33:$B$776,R$47)+'СЕТ СН'!$G$12+СВЦЭМ!$D$10+'СЕТ СН'!$G$5-'СЕТ СН'!$G$20</f>
        <v>3382.2702183800002</v>
      </c>
      <c r="S58" s="36">
        <f>SUMIFS(СВЦЭМ!$C$33:$C$776,СВЦЭМ!$A$33:$A$776,$A58,СВЦЭМ!$B$33:$B$776,S$47)+'СЕТ СН'!$G$12+СВЦЭМ!$D$10+'СЕТ СН'!$G$5-'СЕТ СН'!$G$20</f>
        <v>3341.0246841899998</v>
      </c>
      <c r="T58" s="36">
        <f>SUMIFS(СВЦЭМ!$C$33:$C$776,СВЦЭМ!$A$33:$A$776,$A58,СВЦЭМ!$B$33:$B$776,T$47)+'СЕТ СН'!$G$12+СВЦЭМ!$D$10+'СЕТ СН'!$G$5-'СЕТ СН'!$G$20</f>
        <v>3362.7968822399998</v>
      </c>
      <c r="U58" s="36">
        <f>SUMIFS(СВЦЭМ!$C$33:$C$776,СВЦЭМ!$A$33:$A$776,$A58,СВЦЭМ!$B$33:$B$776,U$47)+'СЕТ СН'!$G$12+СВЦЭМ!$D$10+'СЕТ СН'!$G$5-'СЕТ СН'!$G$20</f>
        <v>3370.4839301100001</v>
      </c>
      <c r="V58" s="36">
        <f>SUMIFS(СВЦЭМ!$C$33:$C$776,СВЦЭМ!$A$33:$A$776,$A58,СВЦЭМ!$B$33:$B$776,V$47)+'СЕТ СН'!$G$12+СВЦЭМ!$D$10+'СЕТ СН'!$G$5-'СЕТ СН'!$G$20</f>
        <v>3340.0394393000001</v>
      </c>
      <c r="W58" s="36">
        <f>SUMIFS(СВЦЭМ!$C$33:$C$776,СВЦЭМ!$A$33:$A$776,$A58,СВЦЭМ!$B$33:$B$776,W$47)+'СЕТ СН'!$G$12+СВЦЭМ!$D$10+'СЕТ СН'!$G$5-'СЕТ СН'!$G$20</f>
        <v>3323.6458625800001</v>
      </c>
      <c r="X58" s="36">
        <f>SUMIFS(СВЦЭМ!$C$33:$C$776,СВЦЭМ!$A$33:$A$776,$A58,СВЦЭМ!$B$33:$B$776,X$47)+'СЕТ СН'!$G$12+СВЦЭМ!$D$10+'СЕТ СН'!$G$5-'СЕТ СН'!$G$20</f>
        <v>3300.23985236</v>
      </c>
      <c r="Y58" s="36">
        <f>SUMIFS(СВЦЭМ!$C$33:$C$776,СВЦЭМ!$A$33:$A$776,$A58,СВЦЭМ!$B$33:$B$776,Y$47)+'СЕТ СН'!$G$12+СВЦЭМ!$D$10+'СЕТ СН'!$G$5-'СЕТ СН'!$G$20</f>
        <v>3336.9418590300002</v>
      </c>
    </row>
    <row r="59" spans="1:25" ht="15.75" x14ac:dyDescent="0.2">
      <c r="A59" s="35">
        <f t="shared" si="1"/>
        <v>44116</v>
      </c>
      <c r="B59" s="36">
        <f>SUMIFS(СВЦЭМ!$C$33:$C$776,СВЦЭМ!$A$33:$A$776,$A59,СВЦЭМ!$B$33:$B$776,B$47)+'СЕТ СН'!$G$12+СВЦЭМ!$D$10+'СЕТ СН'!$G$5-'СЕТ СН'!$G$20</f>
        <v>3389.1801216599997</v>
      </c>
      <c r="C59" s="36">
        <f>SUMIFS(СВЦЭМ!$C$33:$C$776,СВЦЭМ!$A$33:$A$776,$A59,СВЦЭМ!$B$33:$B$776,C$47)+'СЕТ СН'!$G$12+СВЦЭМ!$D$10+'СЕТ СН'!$G$5-'СЕТ СН'!$G$20</f>
        <v>3466.08856784</v>
      </c>
      <c r="D59" s="36">
        <f>SUMIFS(СВЦЭМ!$C$33:$C$776,СВЦЭМ!$A$33:$A$776,$A59,СВЦЭМ!$B$33:$B$776,D$47)+'СЕТ СН'!$G$12+СВЦЭМ!$D$10+'СЕТ СН'!$G$5-'СЕТ СН'!$G$20</f>
        <v>3540.7598604300001</v>
      </c>
      <c r="E59" s="36">
        <f>SUMIFS(СВЦЭМ!$C$33:$C$776,СВЦЭМ!$A$33:$A$776,$A59,СВЦЭМ!$B$33:$B$776,E$47)+'СЕТ СН'!$G$12+СВЦЭМ!$D$10+'СЕТ СН'!$G$5-'СЕТ СН'!$G$20</f>
        <v>3558.7340782800002</v>
      </c>
      <c r="F59" s="36">
        <f>SUMIFS(СВЦЭМ!$C$33:$C$776,СВЦЭМ!$A$33:$A$776,$A59,СВЦЭМ!$B$33:$B$776,F$47)+'СЕТ СН'!$G$12+СВЦЭМ!$D$10+'СЕТ СН'!$G$5-'СЕТ СН'!$G$20</f>
        <v>3552.1257708200001</v>
      </c>
      <c r="G59" s="36">
        <f>SUMIFS(СВЦЭМ!$C$33:$C$776,СВЦЭМ!$A$33:$A$776,$A59,СВЦЭМ!$B$33:$B$776,G$47)+'СЕТ СН'!$G$12+СВЦЭМ!$D$10+'СЕТ СН'!$G$5-'СЕТ СН'!$G$20</f>
        <v>3537.7218410999999</v>
      </c>
      <c r="H59" s="36">
        <f>SUMIFS(СВЦЭМ!$C$33:$C$776,СВЦЭМ!$A$33:$A$776,$A59,СВЦЭМ!$B$33:$B$776,H$47)+'СЕТ СН'!$G$12+СВЦЭМ!$D$10+'СЕТ СН'!$G$5-'СЕТ СН'!$G$20</f>
        <v>3481.3824931999998</v>
      </c>
      <c r="I59" s="36">
        <f>SUMIFS(СВЦЭМ!$C$33:$C$776,СВЦЭМ!$A$33:$A$776,$A59,СВЦЭМ!$B$33:$B$776,I$47)+'СЕТ СН'!$G$12+СВЦЭМ!$D$10+'СЕТ СН'!$G$5-'СЕТ СН'!$G$20</f>
        <v>3445.02618798</v>
      </c>
      <c r="J59" s="36">
        <f>SUMIFS(СВЦЭМ!$C$33:$C$776,СВЦЭМ!$A$33:$A$776,$A59,СВЦЭМ!$B$33:$B$776,J$47)+'СЕТ СН'!$G$12+СВЦЭМ!$D$10+'СЕТ СН'!$G$5-'СЕТ СН'!$G$20</f>
        <v>3370.9561149000001</v>
      </c>
      <c r="K59" s="36">
        <f>SUMIFS(СВЦЭМ!$C$33:$C$776,СВЦЭМ!$A$33:$A$776,$A59,СВЦЭМ!$B$33:$B$776,K$47)+'СЕТ СН'!$G$12+СВЦЭМ!$D$10+'СЕТ СН'!$G$5-'СЕТ СН'!$G$20</f>
        <v>3322.20790549</v>
      </c>
      <c r="L59" s="36">
        <f>SUMIFS(СВЦЭМ!$C$33:$C$776,СВЦЭМ!$A$33:$A$776,$A59,СВЦЭМ!$B$33:$B$776,L$47)+'СЕТ СН'!$G$12+СВЦЭМ!$D$10+'СЕТ СН'!$G$5-'СЕТ СН'!$G$20</f>
        <v>3317.5572320299998</v>
      </c>
      <c r="M59" s="36">
        <f>SUMIFS(СВЦЭМ!$C$33:$C$776,СВЦЭМ!$A$33:$A$776,$A59,СВЦЭМ!$B$33:$B$776,M$47)+'СЕТ СН'!$G$12+СВЦЭМ!$D$10+'СЕТ СН'!$G$5-'СЕТ СН'!$G$20</f>
        <v>3315.9510679599998</v>
      </c>
      <c r="N59" s="36">
        <f>SUMIFS(СВЦЭМ!$C$33:$C$776,СВЦЭМ!$A$33:$A$776,$A59,СВЦЭМ!$B$33:$B$776,N$47)+'СЕТ СН'!$G$12+СВЦЭМ!$D$10+'СЕТ СН'!$G$5-'СЕТ СН'!$G$20</f>
        <v>3322.8889555400001</v>
      </c>
      <c r="O59" s="36">
        <f>SUMIFS(СВЦЭМ!$C$33:$C$776,СВЦЭМ!$A$33:$A$776,$A59,СВЦЭМ!$B$33:$B$776,O$47)+'СЕТ СН'!$G$12+СВЦЭМ!$D$10+'СЕТ СН'!$G$5-'СЕТ СН'!$G$20</f>
        <v>3343.4818509500001</v>
      </c>
      <c r="P59" s="36">
        <f>SUMIFS(СВЦЭМ!$C$33:$C$776,СВЦЭМ!$A$33:$A$776,$A59,СВЦЭМ!$B$33:$B$776,P$47)+'СЕТ СН'!$G$12+СВЦЭМ!$D$10+'СЕТ СН'!$G$5-'СЕТ СН'!$G$20</f>
        <v>3384.2412977700001</v>
      </c>
      <c r="Q59" s="36">
        <f>SUMIFS(СВЦЭМ!$C$33:$C$776,СВЦЭМ!$A$33:$A$776,$A59,СВЦЭМ!$B$33:$B$776,Q$47)+'СЕТ СН'!$G$12+СВЦЭМ!$D$10+'СЕТ СН'!$G$5-'СЕТ СН'!$G$20</f>
        <v>3367.8774439399999</v>
      </c>
      <c r="R59" s="36">
        <f>SUMIFS(СВЦЭМ!$C$33:$C$776,СВЦЭМ!$A$33:$A$776,$A59,СВЦЭМ!$B$33:$B$776,R$47)+'СЕТ СН'!$G$12+СВЦЭМ!$D$10+'СЕТ СН'!$G$5-'СЕТ СН'!$G$20</f>
        <v>3321.5004598599999</v>
      </c>
      <c r="S59" s="36">
        <f>SUMIFS(СВЦЭМ!$C$33:$C$776,СВЦЭМ!$A$33:$A$776,$A59,СВЦЭМ!$B$33:$B$776,S$47)+'СЕТ СН'!$G$12+СВЦЭМ!$D$10+'СЕТ СН'!$G$5-'СЕТ СН'!$G$20</f>
        <v>3271.4197759999997</v>
      </c>
      <c r="T59" s="36">
        <f>SUMIFS(СВЦЭМ!$C$33:$C$776,СВЦЭМ!$A$33:$A$776,$A59,СВЦЭМ!$B$33:$B$776,T$47)+'СЕТ СН'!$G$12+СВЦЭМ!$D$10+'СЕТ СН'!$G$5-'СЕТ СН'!$G$20</f>
        <v>3281.7609816099998</v>
      </c>
      <c r="U59" s="36">
        <f>SUMIFS(СВЦЭМ!$C$33:$C$776,СВЦЭМ!$A$33:$A$776,$A59,СВЦЭМ!$B$33:$B$776,U$47)+'СЕТ СН'!$G$12+СВЦЭМ!$D$10+'СЕТ СН'!$G$5-'СЕТ СН'!$G$20</f>
        <v>3310.20251732</v>
      </c>
      <c r="V59" s="36">
        <f>SUMIFS(СВЦЭМ!$C$33:$C$776,СВЦЭМ!$A$33:$A$776,$A59,СВЦЭМ!$B$33:$B$776,V$47)+'СЕТ СН'!$G$12+СВЦЭМ!$D$10+'СЕТ СН'!$G$5-'СЕТ СН'!$G$20</f>
        <v>3309.5638325800001</v>
      </c>
      <c r="W59" s="36">
        <f>SUMIFS(СВЦЭМ!$C$33:$C$776,СВЦЭМ!$A$33:$A$776,$A59,СВЦЭМ!$B$33:$B$776,W$47)+'СЕТ СН'!$G$12+СВЦЭМ!$D$10+'СЕТ СН'!$G$5-'СЕТ СН'!$G$20</f>
        <v>3302.18596789</v>
      </c>
      <c r="X59" s="36">
        <f>SUMIFS(СВЦЭМ!$C$33:$C$776,СВЦЭМ!$A$33:$A$776,$A59,СВЦЭМ!$B$33:$B$776,X$47)+'СЕТ СН'!$G$12+СВЦЭМ!$D$10+'СЕТ СН'!$G$5-'СЕТ СН'!$G$20</f>
        <v>3275.6834051999999</v>
      </c>
      <c r="Y59" s="36">
        <f>SUMIFS(СВЦЭМ!$C$33:$C$776,СВЦЭМ!$A$33:$A$776,$A59,СВЦЭМ!$B$33:$B$776,Y$47)+'СЕТ СН'!$G$12+СВЦЭМ!$D$10+'СЕТ СН'!$G$5-'СЕТ СН'!$G$20</f>
        <v>3304.5678461400003</v>
      </c>
    </row>
    <row r="60" spans="1:25" ht="15.75" x14ac:dyDescent="0.2">
      <c r="A60" s="35">
        <f t="shared" si="1"/>
        <v>44117</v>
      </c>
      <c r="B60" s="36">
        <f>SUMIFS(СВЦЭМ!$C$33:$C$776,СВЦЭМ!$A$33:$A$776,$A60,СВЦЭМ!$B$33:$B$776,B$47)+'СЕТ СН'!$G$12+СВЦЭМ!$D$10+'СЕТ СН'!$G$5-'СЕТ СН'!$G$20</f>
        <v>3378.78807237</v>
      </c>
      <c r="C60" s="36">
        <f>SUMIFS(СВЦЭМ!$C$33:$C$776,СВЦЭМ!$A$33:$A$776,$A60,СВЦЭМ!$B$33:$B$776,C$47)+'СЕТ СН'!$G$12+СВЦЭМ!$D$10+'СЕТ СН'!$G$5-'СЕТ СН'!$G$20</f>
        <v>3454.5190585800001</v>
      </c>
      <c r="D60" s="36">
        <f>SUMIFS(СВЦЭМ!$C$33:$C$776,СВЦЭМ!$A$33:$A$776,$A60,СВЦЭМ!$B$33:$B$776,D$47)+'СЕТ СН'!$G$12+СВЦЭМ!$D$10+'СЕТ СН'!$G$5-'СЕТ СН'!$G$20</f>
        <v>3516.4538806400001</v>
      </c>
      <c r="E60" s="36">
        <f>SUMIFS(СВЦЭМ!$C$33:$C$776,СВЦЭМ!$A$33:$A$776,$A60,СВЦЭМ!$B$33:$B$776,E$47)+'СЕТ СН'!$G$12+СВЦЭМ!$D$10+'СЕТ СН'!$G$5-'СЕТ СН'!$G$20</f>
        <v>3531.85869349</v>
      </c>
      <c r="F60" s="36">
        <f>SUMIFS(СВЦЭМ!$C$33:$C$776,СВЦЭМ!$A$33:$A$776,$A60,СВЦЭМ!$B$33:$B$776,F$47)+'СЕТ СН'!$G$12+СВЦЭМ!$D$10+'СЕТ СН'!$G$5-'СЕТ СН'!$G$20</f>
        <v>3526.9601408899998</v>
      </c>
      <c r="G60" s="36">
        <f>SUMIFS(СВЦЭМ!$C$33:$C$776,СВЦЭМ!$A$33:$A$776,$A60,СВЦЭМ!$B$33:$B$776,G$47)+'СЕТ СН'!$G$12+СВЦЭМ!$D$10+'СЕТ СН'!$G$5-'СЕТ СН'!$G$20</f>
        <v>3515.6062516399998</v>
      </c>
      <c r="H60" s="36">
        <f>SUMIFS(СВЦЭМ!$C$33:$C$776,СВЦЭМ!$A$33:$A$776,$A60,СВЦЭМ!$B$33:$B$776,H$47)+'СЕТ СН'!$G$12+СВЦЭМ!$D$10+'СЕТ СН'!$G$5-'СЕТ СН'!$G$20</f>
        <v>3491.0220617800001</v>
      </c>
      <c r="I60" s="36">
        <f>SUMIFS(СВЦЭМ!$C$33:$C$776,СВЦЭМ!$A$33:$A$776,$A60,СВЦЭМ!$B$33:$B$776,I$47)+'СЕТ СН'!$G$12+СВЦЭМ!$D$10+'СЕТ СН'!$G$5-'СЕТ СН'!$G$20</f>
        <v>3484.4408350100002</v>
      </c>
      <c r="J60" s="36">
        <f>SUMIFS(СВЦЭМ!$C$33:$C$776,СВЦЭМ!$A$33:$A$776,$A60,СВЦЭМ!$B$33:$B$776,J$47)+'СЕТ СН'!$G$12+СВЦЭМ!$D$10+'СЕТ СН'!$G$5-'СЕТ СН'!$G$20</f>
        <v>3428.3568294400002</v>
      </c>
      <c r="K60" s="36">
        <f>SUMIFS(СВЦЭМ!$C$33:$C$776,СВЦЭМ!$A$33:$A$776,$A60,СВЦЭМ!$B$33:$B$776,K$47)+'СЕТ СН'!$G$12+СВЦЭМ!$D$10+'СЕТ СН'!$G$5-'СЕТ СН'!$G$20</f>
        <v>3382.82149949</v>
      </c>
      <c r="L60" s="36">
        <f>SUMIFS(СВЦЭМ!$C$33:$C$776,СВЦЭМ!$A$33:$A$776,$A60,СВЦЭМ!$B$33:$B$776,L$47)+'СЕТ СН'!$G$12+СВЦЭМ!$D$10+'СЕТ СН'!$G$5-'СЕТ СН'!$G$20</f>
        <v>3388.32570351</v>
      </c>
      <c r="M60" s="36">
        <f>SUMIFS(СВЦЭМ!$C$33:$C$776,СВЦЭМ!$A$33:$A$776,$A60,СВЦЭМ!$B$33:$B$776,M$47)+'СЕТ СН'!$G$12+СВЦЭМ!$D$10+'СЕТ СН'!$G$5-'СЕТ СН'!$G$20</f>
        <v>3396.3963248800001</v>
      </c>
      <c r="N60" s="36">
        <f>SUMIFS(СВЦЭМ!$C$33:$C$776,СВЦЭМ!$A$33:$A$776,$A60,СВЦЭМ!$B$33:$B$776,N$47)+'СЕТ СН'!$G$12+СВЦЭМ!$D$10+'СЕТ СН'!$G$5-'СЕТ СН'!$G$20</f>
        <v>3402.0218432299998</v>
      </c>
      <c r="O60" s="36">
        <f>SUMIFS(СВЦЭМ!$C$33:$C$776,СВЦЭМ!$A$33:$A$776,$A60,СВЦЭМ!$B$33:$B$776,O$47)+'СЕТ СН'!$G$12+СВЦЭМ!$D$10+'СЕТ СН'!$G$5-'СЕТ СН'!$G$20</f>
        <v>3439.4445404099997</v>
      </c>
      <c r="P60" s="36">
        <f>SUMIFS(СВЦЭМ!$C$33:$C$776,СВЦЭМ!$A$33:$A$776,$A60,СВЦЭМ!$B$33:$B$776,P$47)+'СЕТ СН'!$G$12+СВЦЭМ!$D$10+'СЕТ СН'!$G$5-'СЕТ СН'!$G$20</f>
        <v>3470.78644983</v>
      </c>
      <c r="Q60" s="36">
        <f>SUMIFS(СВЦЭМ!$C$33:$C$776,СВЦЭМ!$A$33:$A$776,$A60,СВЦЭМ!$B$33:$B$776,Q$47)+'СЕТ СН'!$G$12+СВЦЭМ!$D$10+'СЕТ СН'!$G$5-'СЕТ СН'!$G$20</f>
        <v>3432.8819377999998</v>
      </c>
      <c r="R60" s="36">
        <f>SUMIFS(СВЦЭМ!$C$33:$C$776,СВЦЭМ!$A$33:$A$776,$A60,СВЦЭМ!$B$33:$B$776,R$47)+'СЕТ СН'!$G$12+СВЦЭМ!$D$10+'СЕТ СН'!$G$5-'СЕТ СН'!$G$20</f>
        <v>3382.3904868999998</v>
      </c>
      <c r="S60" s="36">
        <f>SUMIFS(СВЦЭМ!$C$33:$C$776,СВЦЭМ!$A$33:$A$776,$A60,СВЦЭМ!$B$33:$B$776,S$47)+'СЕТ СН'!$G$12+СВЦЭМ!$D$10+'СЕТ СН'!$G$5-'СЕТ СН'!$G$20</f>
        <v>3337.9163370599999</v>
      </c>
      <c r="T60" s="36">
        <f>SUMIFS(СВЦЭМ!$C$33:$C$776,СВЦЭМ!$A$33:$A$776,$A60,СВЦЭМ!$B$33:$B$776,T$47)+'СЕТ СН'!$G$12+СВЦЭМ!$D$10+'СЕТ СН'!$G$5-'СЕТ СН'!$G$20</f>
        <v>3336.50554736</v>
      </c>
      <c r="U60" s="36">
        <f>SUMIFS(СВЦЭМ!$C$33:$C$776,СВЦЭМ!$A$33:$A$776,$A60,СВЦЭМ!$B$33:$B$776,U$47)+'СЕТ СН'!$G$12+СВЦЭМ!$D$10+'СЕТ СН'!$G$5-'СЕТ СН'!$G$20</f>
        <v>3357.96656859</v>
      </c>
      <c r="V60" s="36">
        <f>SUMIFS(СВЦЭМ!$C$33:$C$776,СВЦЭМ!$A$33:$A$776,$A60,СВЦЭМ!$B$33:$B$776,V$47)+'СЕТ СН'!$G$12+СВЦЭМ!$D$10+'СЕТ СН'!$G$5-'СЕТ СН'!$G$20</f>
        <v>3352.3331173000001</v>
      </c>
      <c r="W60" s="36">
        <f>SUMIFS(СВЦЭМ!$C$33:$C$776,СВЦЭМ!$A$33:$A$776,$A60,СВЦЭМ!$B$33:$B$776,W$47)+'СЕТ СН'!$G$12+СВЦЭМ!$D$10+'СЕТ СН'!$G$5-'СЕТ СН'!$G$20</f>
        <v>3341.7013301100001</v>
      </c>
      <c r="X60" s="36">
        <f>SUMIFS(СВЦЭМ!$C$33:$C$776,СВЦЭМ!$A$33:$A$776,$A60,СВЦЭМ!$B$33:$B$776,X$47)+'СЕТ СН'!$G$12+СВЦЭМ!$D$10+'СЕТ СН'!$G$5-'СЕТ СН'!$G$20</f>
        <v>3323.2362590000002</v>
      </c>
      <c r="Y60" s="36">
        <f>SUMIFS(СВЦЭМ!$C$33:$C$776,СВЦЭМ!$A$33:$A$776,$A60,СВЦЭМ!$B$33:$B$776,Y$47)+'СЕТ СН'!$G$12+СВЦЭМ!$D$10+'СЕТ СН'!$G$5-'СЕТ СН'!$G$20</f>
        <v>3346.4308977800001</v>
      </c>
    </row>
    <row r="61" spans="1:25" ht="15.75" x14ac:dyDescent="0.2">
      <c r="A61" s="35">
        <f t="shared" si="1"/>
        <v>44118</v>
      </c>
      <c r="B61" s="36">
        <f>SUMIFS(СВЦЭМ!$C$33:$C$776,СВЦЭМ!$A$33:$A$776,$A61,СВЦЭМ!$B$33:$B$776,B$47)+'СЕТ СН'!$G$12+СВЦЭМ!$D$10+'СЕТ СН'!$G$5-'СЕТ СН'!$G$20</f>
        <v>3418.2129105899999</v>
      </c>
      <c r="C61" s="36">
        <f>SUMIFS(СВЦЭМ!$C$33:$C$776,СВЦЭМ!$A$33:$A$776,$A61,СВЦЭМ!$B$33:$B$776,C$47)+'СЕТ СН'!$G$12+СВЦЭМ!$D$10+'СЕТ СН'!$G$5-'СЕТ СН'!$G$20</f>
        <v>3486.5633232700002</v>
      </c>
      <c r="D61" s="36">
        <f>SUMIFS(СВЦЭМ!$C$33:$C$776,СВЦЭМ!$A$33:$A$776,$A61,СВЦЭМ!$B$33:$B$776,D$47)+'СЕТ СН'!$G$12+СВЦЭМ!$D$10+'СЕТ СН'!$G$5-'СЕТ СН'!$G$20</f>
        <v>3553.3518919899998</v>
      </c>
      <c r="E61" s="36">
        <f>SUMIFS(СВЦЭМ!$C$33:$C$776,СВЦЭМ!$A$33:$A$776,$A61,СВЦЭМ!$B$33:$B$776,E$47)+'СЕТ СН'!$G$12+СВЦЭМ!$D$10+'СЕТ СН'!$G$5-'СЕТ СН'!$G$20</f>
        <v>3569.0322194800001</v>
      </c>
      <c r="F61" s="36">
        <f>SUMIFS(СВЦЭМ!$C$33:$C$776,СВЦЭМ!$A$33:$A$776,$A61,СВЦЭМ!$B$33:$B$776,F$47)+'СЕТ СН'!$G$12+СВЦЭМ!$D$10+'СЕТ СН'!$G$5-'СЕТ СН'!$G$20</f>
        <v>3560.6397465800001</v>
      </c>
      <c r="G61" s="36">
        <f>SUMIFS(СВЦЭМ!$C$33:$C$776,СВЦЭМ!$A$33:$A$776,$A61,СВЦЭМ!$B$33:$B$776,G$47)+'СЕТ СН'!$G$12+СВЦЭМ!$D$10+'СЕТ СН'!$G$5-'СЕТ СН'!$G$20</f>
        <v>3551.8100796500003</v>
      </c>
      <c r="H61" s="36">
        <f>SUMIFS(СВЦЭМ!$C$33:$C$776,СВЦЭМ!$A$33:$A$776,$A61,СВЦЭМ!$B$33:$B$776,H$47)+'СЕТ СН'!$G$12+СВЦЭМ!$D$10+'СЕТ СН'!$G$5-'СЕТ СН'!$G$20</f>
        <v>3504.6246081300001</v>
      </c>
      <c r="I61" s="36">
        <f>SUMIFS(СВЦЭМ!$C$33:$C$776,СВЦЭМ!$A$33:$A$776,$A61,СВЦЭМ!$B$33:$B$776,I$47)+'СЕТ СН'!$G$12+СВЦЭМ!$D$10+'СЕТ СН'!$G$5-'СЕТ СН'!$G$20</f>
        <v>3461.90406424</v>
      </c>
      <c r="J61" s="36">
        <f>SUMIFS(СВЦЭМ!$C$33:$C$776,СВЦЭМ!$A$33:$A$776,$A61,СВЦЭМ!$B$33:$B$776,J$47)+'СЕТ СН'!$G$12+СВЦЭМ!$D$10+'СЕТ СН'!$G$5-'СЕТ СН'!$G$20</f>
        <v>3399.4050053700003</v>
      </c>
      <c r="K61" s="36">
        <f>SUMIFS(СВЦЭМ!$C$33:$C$776,СВЦЭМ!$A$33:$A$776,$A61,СВЦЭМ!$B$33:$B$776,K$47)+'СЕТ СН'!$G$12+СВЦЭМ!$D$10+'СЕТ СН'!$G$5-'СЕТ СН'!$G$20</f>
        <v>3361.2458978200002</v>
      </c>
      <c r="L61" s="36">
        <f>SUMIFS(СВЦЭМ!$C$33:$C$776,СВЦЭМ!$A$33:$A$776,$A61,СВЦЭМ!$B$33:$B$776,L$47)+'СЕТ СН'!$G$12+СВЦЭМ!$D$10+'СЕТ СН'!$G$5-'СЕТ СН'!$G$20</f>
        <v>3368.6865305299998</v>
      </c>
      <c r="M61" s="36">
        <f>SUMIFS(СВЦЭМ!$C$33:$C$776,СВЦЭМ!$A$33:$A$776,$A61,СВЦЭМ!$B$33:$B$776,M$47)+'СЕТ СН'!$G$12+СВЦЭМ!$D$10+'СЕТ СН'!$G$5-'СЕТ СН'!$G$20</f>
        <v>3382.5756691199999</v>
      </c>
      <c r="N61" s="36">
        <f>SUMIFS(СВЦЭМ!$C$33:$C$776,СВЦЭМ!$A$33:$A$776,$A61,СВЦЭМ!$B$33:$B$776,N$47)+'СЕТ СН'!$G$12+СВЦЭМ!$D$10+'СЕТ СН'!$G$5-'СЕТ СН'!$G$20</f>
        <v>3389.0542501300001</v>
      </c>
      <c r="O61" s="36">
        <f>SUMIFS(СВЦЭМ!$C$33:$C$776,СВЦЭМ!$A$33:$A$776,$A61,СВЦЭМ!$B$33:$B$776,O$47)+'СЕТ СН'!$G$12+СВЦЭМ!$D$10+'СЕТ СН'!$G$5-'СЕТ СН'!$G$20</f>
        <v>3439.8497438599998</v>
      </c>
      <c r="P61" s="36">
        <f>SUMIFS(СВЦЭМ!$C$33:$C$776,СВЦЭМ!$A$33:$A$776,$A61,СВЦЭМ!$B$33:$B$776,P$47)+'СЕТ СН'!$G$12+СВЦЭМ!$D$10+'СЕТ СН'!$G$5-'СЕТ СН'!$G$20</f>
        <v>3472.92513414</v>
      </c>
      <c r="Q61" s="36">
        <f>SUMIFS(СВЦЭМ!$C$33:$C$776,СВЦЭМ!$A$33:$A$776,$A61,СВЦЭМ!$B$33:$B$776,Q$47)+'СЕТ СН'!$G$12+СВЦЭМ!$D$10+'СЕТ СН'!$G$5-'СЕТ СН'!$G$20</f>
        <v>3432.3022379100003</v>
      </c>
      <c r="R61" s="36">
        <f>SUMIFS(СВЦЭМ!$C$33:$C$776,СВЦЭМ!$A$33:$A$776,$A61,СВЦЭМ!$B$33:$B$776,R$47)+'СЕТ СН'!$G$12+СВЦЭМ!$D$10+'СЕТ СН'!$G$5-'СЕТ СН'!$G$20</f>
        <v>3380.6299548400002</v>
      </c>
      <c r="S61" s="36">
        <f>SUMIFS(СВЦЭМ!$C$33:$C$776,СВЦЭМ!$A$33:$A$776,$A61,СВЦЭМ!$B$33:$B$776,S$47)+'СЕТ СН'!$G$12+СВЦЭМ!$D$10+'СЕТ СН'!$G$5-'СЕТ СН'!$G$20</f>
        <v>3325.3524013799997</v>
      </c>
      <c r="T61" s="36">
        <f>SUMIFS(СВЦЭМ!$C$33:$C$776,СВЦЭМ!$A$33:$A$776,$A61,СВЦЭМ!$B$33:$B$776,T$47)+'СЕТ СН'!$G$12+СВЦЭМ!$D$10+'СЕТ СН'!$G$5-'СЕТ СН'!$G$20</f>
        <v>3307.8279788899999</v>
      </c>
      <c r="U61" s="36">
        <f>SUMIFS(СВЦЭМ!$C$33:$C$776,СВЦЭМ!$A$33:$A$776,$A61,СВЦЭМ!$B$33:$B$776,U$47)+'СЕТ СН'!$G$12+СВЦЭМ!$D$10+'СЕТ СН'!$G$5-'СЕТ СН'!$G$20</f>
        <v>3336.8774607</v>
      </c>
      <c r="V61" s="36">
        <f>SUMIFS(СВЦЭМ!$C$33:$C$776,СВЦЭМ!$A$33:$A$776,$A61,СВЦЭМ!$B$33:$B$776,V$47)+'СЕТ СН'!$G$12+СВЦЭМ!$D$10+'СЕТ СН'!$G$5-'СЕТ СН'!$G$20</f>
        <v>3331.4268514099999</v>
      </c>
      <c r="W61" s="36">
        <f>SUMIFS(СВЦЭМ!$C$33:$C$776,СВЦЭМ!$A$33:$A$776,$A61,СВЦЭМ!$B$33:$B$776,W$47)+'СЕТ СН'!$G$12+СВЦЭМ!$D$10+'СЕТ СН'!$G$5-'СЕТ СН'!$G$20</f>
        <v>3319.3715623899998</v>
      </c>
      <c r="X61" s="36">
        <f>SUMIFS(СВЦЭМ!$C$33:$C$776,СВЦЭМ!$A$33:$A$776,$A61,СВЦЭМ!$B$33:$B$776,X$47)+'СЕТ СН'!$G$12+СВЦЭМ!$D$10+'СЕТ СН'!$G$5-'СЕТ СН'!$G$20</f>
        <v>3302.6001561499997</v>
      </c>
      <c r="Y61" s="36">
        <f>SUMIFS(СВЦЭМ!$C$33:$C$776,СВЦЭМ!$A$33:$A$776,$A61,СВЦЭМ!$B$33:$B$776,Y$47)+'СЕТ СН'!$G$12+СВЦЭМ!$D$10+'СЕТ СН'!$G$5-'СЕТ СН'!$G$20</f>
        <v>3333.06149465</v>
      </c>
    </row>
    <row r="62" spans="1:25" ht="15.75" x14ac:dyDescent="0.2">
      <c r="A62" s="35">
        <f t="shared" si="1"/>
        <v>44119</v>
      </c>
      <c r="B62" s="36">
        <f>SUMIFS(СВЦЭМ!$C$33:$C$776,СВЦЭМ!$A$33:$A$776,$A62,СВЦЭМ!$B$33:$B$776,B$47)+'СЕТ СН'!$G$12+СВЦЭМ!$D$10+'СЕТ СН'!$G$5-'СЕТ СН'!$G$20</f>
        <v>3435.3982819799999</v>
      </c>
      <c r="C62" s="36">
        <f>SUMIFS(СВЦЭМ!$C$33:$C$776,СВЦЭМ!$A$33:$A$776,$A62,СВЦЭМ!$B$33:$B$776,C$47)+'СЕТ СН'!$G$12+СВЦЭМ!$D$10+'СЕТ СН'!$G$5-'СЕТ СН'!$G$20</f>
        <v>3519.2020241099999</v>
      </c>
      <c r="D62" s="36">
        <f>SUMIFS(СВЦЭМ!$C$33:$C$776,СВЦЭМ!$A$33:$A$776,$A62,СВЦЭМ!$B$33:$B$776,D$47)+'СЕТ СН'!$G$12+СВЦЭМ!$D$10+'СЕТ СН'!$G$5-'СЕТ СН'!$G$20</f>
        <v>3585.9091207500001</v>
      </c>
      <c r="E62" s="36">
        <f>SUMIFS(СВЦЭМ!$C$33:$C$776,СВЦЭМ!$A$33:$A$776,$A62,СВЦЭМ!$B$33:$B$776,E$47)+'СЕТ СН'!$G$12+СВЦЭМ!$D$10+'СЕТ СН'!$G$5-'СЕТ СН'!$G$20</f>
        <v>3590.5076703</v>
      </c>
      <c r="F62" s="36">
        <f>SUMIFS(СВЦЭМ!$C$33:$C$776,СВЦЭМ!$A$33:$A$776,$A62,СВЦЭМ!$B$33:$B$776,F$47)+'СЕТ СН'!$G$12+СВЦЭМ!$D$10+'СЕТ СН'!$G$5-'СЕТ СН'!$G$20</f>
        <v>3583.9292750099999</v>
      </c>
      <c r="G62" s="36">
        <f>SUMIFS(СВЦЭМ!$C$33:$C$776,СВЦЭМ!$A$33:$A$776,$A62,СВЦЭМ!$B$33:$B$776,G$47)+'СЕТ СН'!$G$12+СВЦЭМ!$D$10+'СЕТ СН'!$G$5-'СЕТ СН'!$G$20</f>
        <v>3562.5906920299999</v>
      </c>
      <c r="H62" s="36">
        <f>SUMIFS(СВЦЭМ!$C$33:$C$776,СВЦЭМ!$A$33:$A$776,$A62,СВЦЭМ!$B$33:$B$776,H$47)+'СЕТ СН'!$G$12+СВЦЭМ!$D$10+'СЕТ СН'!$G$5-'СЕТ СН'!$G$20</f>
        <v>3515.9947325499998</v>
      </c>
      <c r="I62" s="36">
        <f>SUMIFS(СВЦЭМ!$C$33:$C$776,СВЦЭМ!$A$33:$A$776,$A62,СВЦЭМ!$B$33:$B$776,I$47)+'СЕТ СН'!$G$12+СВЦЭМ!$D$10+'СЕТ СН'!$G$5-'СЕТ СН'!$G$20</f>
        <v>3471.4803136199998</v>
      </c>
      <c r="J62" s="36">
        <f>SUMIFS(СВЦЭМ!$C$33:$C$776,СВЦЭМ!$A$33:$A$776,$A62,СВЦЭМ!$B$33:$B$776,J$47)+'СЕТ СН'!$G$12+СВЦЭМ!$D$10+'СЕТ СН'!$G$5-'СЕТ СН'!$G$20</f>
        <v>3410.6832153699997</v>
      </c>
      <c r="K62" s="36">
        <f>SUMIFS(СВЦЭМ!$C$33:$C$776,СВЦЭМ!$A$33:$A$776,$A62,СВЦЭМ!$B$33:$B$776,K$47)+'СЕТ СН'!$G$12+СВЦЭМ!$D$10+'СЕТ СН'!$G$5-'СЕТ СН'!$G$20</f>
        <v>3371.4732861500001</v>
      </c>
      <c r="L62" s="36">
        <f>SUMIFS(СВЦЭМ!$C$33:$C$776,СВЦЭМ!$A$33:$A$776,$A62,СВЦЭМ!$B$33:$B$776,L$47)+'СЕТ СН'!$G$12+СВЦЭМ!$D$10+'СЕТ СН'!$G$5-'СЕТ СН'!$G$20</f>
        <v>3374.5937063699998</v>
      </c>
      <c r="M62" s="36">
        <f>SUMIFS(СВЦЭМ!$C$33:$C$776,СВЦЭМ!$A$33:$A$776,$A62,СВЦЭМ!$B$33:$B$776,M$47)+'СЕТ СН'!$G$12+СВЦЭМ!$D$10+'СЕТ СН'!$G$5-'СЕТ СН'!$G$20</f>
        <v>3380.40480161</v>
      </c>
      <c r="N62" s="36">
        <f>SUMIFS(СВЦЭМ!$C$33:$C$776,СВЦЭМ!$A$33:$A$776,$A62,СВЦЭМ!$B$33:$B$776,N$47)+'СЕТ СН'!$G$12+СВЦЭМ!$D$10+'СЕТ СН'!$G$5-'СЕТ СН'!$G$20</f>
        <v>3391.2171785800001</v>
      </c>
      <c r="O62" s="36">
        <f>SUMIFS(СВЦЭМ!$C$33:$C$776,СВЦЭМ!$A$33:$A$776,$A62,СВЦЭМ!$B$33:$B$776,O$47)+'СЕТ СН'!$G$12+СВЦЭМ!$D$10+'СЕТ СН'!$G$5-'СЕТ СН'!$G$20</f>
        <v>3411.4239009299999</v>
      </c>
      <c r="P62" s="36">
        <f>SUMIFS(СВЦЭМ!$C$33:$C$776,СВЦЭМ!$A$33:$A$776,$A62,СВЦЭМ!$B$33:$B$776,P$47)+'СЕТ СН'!$G$12+СВЦЭМ!$D$10+'СЕТ СН'!$G$5-'СЕТ СН'!$G$20</f>
        <v>3438.4640029399998</v>
      </c>
      <c r="Q62" s="36">
        <f>SUMIFS(СВЦЭМ!$C$33:$C$776,СВЦЭМ!$A$33:$A$776,$A62,СВЦЭМ!$B$33:$B$776,Q$47)+'СЕТ СН'!$G$12+СВЦЭМ!$D$10+'СЕТ СН'!$G$5-'СЕТ СН'!$G$20</f>
        <v>3400.6287639399998</v>
      </c>
      <c r="R62" s="36">
        <f>SUMIFS(СВЦЭМ!$C$33:$C$776,СВЦЭМ!$A$33:$A$776,$A62,СВЦЭМ!$B$33:$B$776,R$47)+'СЕТ СН'!$G$12+СВЦЭМ!$D$10+'СЕТ СН'!$G$5-'СЕТ СН'!$G$20</f>
        <v>3351.8354052099999</v>
      </c>
      <c r="S62" s="36">
        <f>SUMIFS(СВЦЭМ!$C$33:$C$776,СВЦЭМ!$A$33:$A$776,$A62,СВЦЭМ!$B$33:$B$776,S$47)+'СЕТ СН'!$G$12+СВЦЭМ!$D$10+'СЕТ СН'!$G$5-'СЕТ СН'!$G$20</f>
        <v>3297.2656804799999</v>
      </c>
      <c r="T62" s="36">
        <f>SUMIFS(СВЦЭМ!$C$33:$C$776,СВЦЭМ!$A$33:$A$776,$A62,СВЦЭМ!$B$33:$B$776,T$47)+'СЕТ СН'!$G$12+СВЦЭМ!$D$10+'СЕТ СН'!$G$5-'СЕТ СН'!$G$20</f>
        <v>3301.59928614</v>
      </c>
      <c r="U62" s="36">
        <f>SUMIFS(СВЦЭМ!$C$33:$C$776,СВЦЭМ!$A$33:$A$776,$A62,СВЦЭМ!$B$33:$B$776,U$47)+'СЕТ СН'!$G$12+СВЦЭМ!$D$10+'СЕТ СН'!$G$5-'СЕТ СН'!$G$20</f>
        <v>3326.1110024999998</v>
      </c>
      <c r="V62" s="36">
        <f>SUMIFS(СВЦЭМ!$C$33:$C$776,СВЦЭМ!$A$33:$A$776,$A62,СВЦЭМ!$B$33:$B$776,V$47)+'СЕТ СН'!$G$12+СВЦЭМ!$D$10+'СЕТ СН'!$G$5-'СЕТ СН'!$G$20</f>
        <v>3319.4969775300001</v>
      </c>
      <c r="W62" s="36">
        <f>SUMIFS(СВЦЭМ!$C$33:$C$776,СВЦЭМ!$A$33:$A$776,$A62,СВЦЭМ!$B$33:$B$776,W$47)+'СЕТ СН'!$G$12+СВЦЭМ!$D$10+'СЕТ СН'!$G$5-'СЕТ СН'!$G$20</f>
        <v>3308.6984963800001</v>
      </c>
      <c r="X62" s="36">
        <f>SUMIFS(СВЦЭМ!$C$33:$C$776,СВЦЭМ!$A$33:$A$776,$A62,СВЦЭМ!$B$33:$B$776,X$47)+'СЕТ СН'!$G$12+СВЦЭМ!$D$10+'СЕТ СН'!$G$5-'СЕТ СН'!$G$20</f>
        <v>3283.7986023799999</v>
      </c>
      <c r="Y62" s="36">
        <f>SUMIFS(СВЦЭМ!$C$33:$C$776,СВЦЭМ!$A$33:$A$776,$A62,СВЦЭМ!$B$33:$B$776,Y$47)+'СЕТ СН'!$G$12+СВЦЭМ!$D$10+'СЕТ СН'!$G$5-'СЕТ СН'!$G$20</f>
        <v>3335.1143651000002</v>
      </c>
    </row>
    <row r="63" spans="1:25" ht="15.75" x14ac:dyDescent="0.2">
      <c r="A63" s="35">
        <f t="shared" si="1"/>
        <v>44120</v>
      </c>
      <c r="B63" s="36">
        <f>SUMIFS(СВЦЭМ!$C$33:$C$776,СВЦЭМ!$A$33:$A$776,$A63,СВЦЭМ!$B$33:$B$776,B$47)+'СЕТ СН'!$G$12+СВЦЭМ!$D$10+'СЕТ СН'!$G$5-'СЕТ СН'!$G$20</f>
        <v>3382.6538263799998</v>
      </c>
      <c r="C63" s="36">
        <f>SUMIFS(СВЦЭМ!$C$33:$C$776,СВЦЭМ!$A$33:$A$776,$A63,СВЦЭМ!$B$33:$B$776,C$47)+'СЕТ СН'!$G$12+СВЦЭМ!$D$10+'СЕТ СН'!$G$5-'СЕТ СН'!$G$20</f>
        <v>3461.2459927</v>
      </c>
      <c r="D63" s="36">
        <f>SUMIFS(СВЦЭМ!$C$33:$C$776,СВЦЭМ!$A$33:$A$776,$A63,СВЦЭМ!$B$33:$B$776,D$47)+'СЕТ СН'!$G$12+СВЦЭМ!$D$10+'СЕТ СН'!$G$5-'СЕТ СН'!$G$20</f>
        <v>3515.8371430500001</v>
      </c>
      <c r="E63" s="36">
        <f>SUMIFS(СВЦЭМ!$C$33:$C$776,СВЦЭМ!$A$33:$A$776,$A63,СВЦЭМ!$B$33:$B$776,E$47)+'СЕТ СН'!$G$12+СВЦЭМ!$D$10+'СЕТ СН'!$G$5-'СЕТ СН'!$G$20</f>
        <v>3520.7777454500001</v>
      </c>
      <c r="F63" s="36">
        <f>SUMIFS(СВЦЭМ!$C$33:$C$776,СВЦЭМ!$A$33:$A$776,$A63,СВЦЭМ!$B$33:$B$776,F$47)+'СЕТ СН'!$G$12+СВЦЭМ!$D$10+'СЕТ СН'!$G$5-'СЕТ СН'!$G$20</f>
        <v>3517.4380026999997</v>
      </c>
      <c r="G63" s="36">
        <f>SUMIFS(СВЦЭМ!$C$33:$C$776,СВЦЭМ!$A$33:$A$776,$A63,СВЦЭМ!$B$33:$B$776,G$47)+'СЕТ СН'!$G$12+СВЦЭМ!$D$10+'СЕТ СН'!$G$5-'СЕТ СН'!$G$20</f>
        <v>3502.9902677199998</v>
      </c>
      <c r="H63" s="36">
        <f>SUMIFS(СВЦЭМ!$C$33:$C$776,СВЦЭМ!$A$33:$A$776,$A63,СВЦЭМ!$B$33:$B$776,H$47)+'СЕТ СН'!$G$12+СВЦЭМ!$D$10+'СЕТ СН'!$G$5-'СЕТ СН'!$G$20</f>
        <v>3472.2852028299999</v>
      </c>
      <c r="I63" s="36">
        <f>SUMIFS(СВЦЭМ!$C$33:$C$776,СВЦЭМ!$A$33:$A$776,$A63,СВЦЭМ!$B$33:$B$776,I$47)+'СЕТ СН'!$G$12+СВЦЭМ!$D$10+'СЕТ СН'!$G$5-'СЕТ СН'!$G$20</f>
        <v>3446.7925903</v>
      </c>
      <c r="J63" s="36">
        <f>SUMIFS(СВЦЭМ!$C$33:$C$776,СВЦЭМ!$A$33:$A$776,$A63,СВЦЭМ!$B$33:$B$776,J$47)+'СЕТ СН'!$G$12+СВЦЭМ!$D$10+'СЕТ СН'!$G$5-'СЕТ СН'!$G$20</f>
        <v>3418.09004796</v>
      </c>
      <c r="K63" s="36">
        <f>SUMIFS(СВЦЭМ!$C$33:$C$776,СВЦЭМ!$A$33:$A$776,$A63,СВЦЭМ!$B$33:$B$776,K$47)+'СЕТ СН'!$G$12+СВЦЭМ!$D$10+'СЕТ СН'!$G$5-'СЕТ СН'!$G$20</f>
        <v>3385.1151333100001</v>
      </c>
      <c r="L63" s="36">
        <f>SUMIFS(СВЦЭМ!$C$33:$C$776,СВЦЭМ!$A$33:$A$776,$A63,СВЦЭМ!$B$33:$B$776,L$47)+'СЕТ СН'!$G$12+СВЦЭМ!$D$10+'СЕТ СН'!$G$5-'СЕТ СН'!$G$20</f>
        <v>3382.5280885699999</v>
      </c>
      <c r="M63" s="36">
        <f>SUMIFS(СВЦЭМ!$C$33:$C$776,СВЦЭМ!$A$33:$A$776,$A63,СВЦЭМ!$B$33:$B$776,M$47)+'СЕТ СН'!$G$12+СВЦЭМ!$D$10+'СЕТ СН'!$G$5-'СЕТ СН'!$G$20</f>
        <v>3384.4796037799997</v>
      </c>
      <c r="N63" s="36">
        <f>SUMIFS(СВЦЭМ!$C$33:$C$776,СВЦЭМ!$A$33:$A$776,$A63,СВЦЭМ!$B$33:$B$776,N$47)+'СЕТ СН'!$G$12+СВЦЭМ!$D$10+'СЕТ СН'!$G$5-'СЕТ СН'!$G$20</f>
        <v>3396.7154396599999</v>
      </c>
      <c r="O63" s="36">
        <f>SUMIFS(СВЦЭМ!$C$33:$C$776,СВЦЭМ!$A$33:$A$776,$A63,СВЦЭМ!$B$33:$B$776,O$47)+'СЕТ СН'!$G$12+СВЦЭМ!$D$10+'СЕТ СН'!$G$5-'СЕТ СН'!$G$20</f>
        <v>3432.81875812</v>
      </c>
      <c r="P63" s="36">
        <f>SUMIFS(СВЦЭМ!$C$33:$C$776,СВЦЭМ!$A$33:$A$776,$A63,СВЦЭМ!$B$33:$B$776,P$47)+'СЕТ СН'!$G$12+СВЦЭМ!$D$10+'СЕТ СН'!$G$5-'СЕТ СН'!$G$20</f>
        <v>3474.22223949</v>
      </c>
      <c r="Q63" s="36">
        <f>SUMIFS(СВЦЭМ!$C$33:$C$776,СВЦЭМ!$A$33:$A$776,$A63,СВЦЭМ!$B$33:$B$776,Q$47)+'СЕТ СН'!$G$12+СВЦЭМ!$D$10+'СЕТ СН'!$G$5-'СЕТ СН'!$G$20</f>
        <v>3444.89955156</v>
      </c>
      <c r="R63" s="36">
        <f>SUMIFS(СВЦЭМ!$C$33:$C$776,СВЦЭМ!$A$33:$A$776,$A63,СВЦЭМ!$B$33:$B$776,R$47)+'СЕТ СН'!$G$12+СВЦЭМ!$D$10+'СЕТ СН'!$G$5-'СЕТ СН'!$G$20</f>
        <v>3397.4583156399999</v>
      </c>
      <c r="S63" s="36">
        <f>SUMIFS(СВЦЭМ!$C$33:$C$776,СВЦЭМ!$A$33:$A$776,$A63,СВЦЭМ!$B$33:$B$776,S$47)+'СЕТ СН'!$G$12+СВЦЭМ!$D$10+'СЕТ СН'!$G$5-'СЕТ СН'!$G$20</f>
        <v>3336.8200135400002</v>
      </c>
      <c r="T63" s="36">
        <f>SUMIFS(СВЦЭМ!$C$33:$C$776,СВЦЭМ!$A$33:$A$776,$A63,СВЦЭМ!$B$33:$B$776,T$47)+'СЕТ СН'!$G$12+СВЦЭМ!$D$10+'СЕТ СН'!$G$5-'СЕТ СН'!$G$20</f>
        <v>3310.7779053300001</v>
      </c>
      <c r="U63" s="36">
        <f>SUMIFS(СВЦЭМ!$C$33:$C$776,СВЦЭМ!$A$33:$A$776,$A63,СВЦЭМ!$B$33:$B$776,U$47)+'СЕТ СН'!$G$12+СВЦЭМ!$D$10+'СЕТ СН'!$G$5-'СЕТ СН'!$G$20</f>
        <v>3313.0921593799999</v>
      </c>
      <c r="V63" s="36">
        <f>SUMIFS(СВЦЭМ!$C$33:$C$776,СВЦЭМ!$A$33:$A$776,$A63,СВЦЭМ!$B$33:$B$776,V$47)+'СЕТ СН'!$G$12+СВЦЭМ!$D$10+'СЕТ СН'!$G$5-'СЕТ СН'!$G$20</f>
        <v>3301.5223581199998</v>
      </c>
      <c r="W63" s="36">
        <f>SUMIFS(СВЦЭМ!$C$33:$C$776,СВЦЭМ!$A$33:$A$776,$A63,СВЦЭМ!$B$33:$B$776,W$47)+'СЕТ СН'!$G$12+СВЦЭМ!$D$10+'СЕТ СН'!$G$5-'СЕТ СН'!$G$20</f>
        <v>3297.5747480099999</v>
      </c>
      <c r="X63" s="36">
        <f>SUMIFS(СВЦЭМ!$C$33:$C$776,СВЦЭМ!$A$33:$A$776,$A63,СВЦЭМ!$B$33:$B$776,X$47)+'СЕТ СН'!$G$12+СВЦЭМ!$D$10+'СЕТ СН'!$G$5-'СЕТ СН'!$G$20</f>
        <v>3295.57863911</v>
      </c>
      <c r="Y63" s="36">
        <f>SUMIFS(СВЦЭМ!$C$33:$C$776,СВЦЭМ!$A$33:$A$776,$A63,СВЦЭМ!$B$33:$B$776,Y$47)+'СЕТ СН'!$G$12+СВЦЭМ!$D$10+'СЕТ СН'!$G$5-'СЕТ СН'!$G$20</f>
        <v>3325.0759156700001</v>
      </c>
    </row>
    <row r="64" spans="1:25" ht="15.75" x14ac:dyDescent="0.2">
      <c r="A64" s="35">
        <f t="shared" si="1"/>
        <v>44121</v>
      </c>
      <c r="B64" s="36">
        <f>SUMIFS(СВЦЭМ!$C$33:$C$776,СВЦЭМ!$A$33:$A$776,$A64,СВЦЭМ!$B$33:$B$776,B$47)+'СЕТ СН'!$G$12+СВЦЭМ!$D$10+'СЕТ СН'!$G$5-'СЕТ СН'!$G$20</f>
        <v>3379.46009779</v>
      </c>
      <c r="C64" s="36">
        <f>SUMIFS(СВЦЭМ!$C$33:$C$776,СВЦЭМ!$A$33:$A$776,$A64,СВЦЭМ!$B$33:$B$776,C$47)+'СЕТ СН'!$G$12+СВЦЭМ!$D$10+'СЕТ СН'!$G$5-'СЕТ СН'!$G$20</f>
        <v>3455.66528638</v>
      </c>
      <c r="D64" s="36">
        <f>SUMIFS(СВЦЭМ!$C$33:$C$776,СВЦЭМ!$A$33:$A$776,$A64,СВЦЭМ!$B$33:$B$776,D$47)+'СЕТ СН'!$G$12+СВЦЭМ!$D$10+'СЕТ СН'!$G$5-'СЕТ СН'!$G$20</f>
        <v>3517.5678564600003</v>
      </c>
      <c r="E64" s="36">
        <f>SUMIFS(СВЦЭМ!$C$33:$C$776,СВЦЭМ!$A$33:$A$776,$A64,СВЦЭМ!$B$33:$B$776,E$47)+'СЕТ СН'!$G$12+СВЦЭМ!$D$10+'СЕТ СН'!$G$5-'СЕТ СН'!$G$20</f>
        <v>3525.7696745399999</v>
      </c>
      <c r="F64" s="36">
        <f>SUMIFS(СВЦЭМ!$C$33:$C$776,СВЦЭМ!$A$33:$A$776,$A64,СВЦЭМ!$B$33:$B$776,F$47)+'СЕТ СН'!$G$12+СВЦЭМ!$D$10+'СЕТ СН'!$G$5-'СЕТ СН'!$G$20</f>
        <v>3524.7433184800002</v>
      </c>
      <c r="G64" s="36">
        <f>SUMIFS(СВЦЭМ!$C$33:$C$776,СВЦЭМ!$A$33:$A$776,$A64,СВЦЭМ!$B$33:$B$776,G$47)+'СЕТ СН'!$G$12+СВЦЭМ!$D$10+'СЕТ СН'!$G$5-'СЕТ СН'!$G$20</f>
        <v>3519.1758421899999</v>
      </c>
      <c r="H64" s="36">
        <f>SUMIFS(СВЦЭМ!$C$33:$C$776,СВЦЭМ!$A$33:$A$776,$A64,СВЦЭМ!$B$33:$B$776,H$47)+'СЕТ СН'!$G$12+СВЦЭМ!$D$10+'СЕТ СН'!$G$5-'СЕТ СН'!$G$20</f>
        <v>3506.3964467999999</v>
      </c>
      <c r="I64" s="36">
        <f>SUMIFS(СВЦЭМ!$C$33:$C$776,СВЦЭМ!$A$33:$A$776,$A64,СВЦЭМ!$B$33:$B$776,I$47)+'СЕТ СН'!$G$12+СВЦЭМ!$D$10+'СЕТ СН'!$G$5-'СЕТ СН'!$G$20</f>
        <v>3503.9419541899997</v>
      </c>
      <c r="J64" s="36">
        <f>SUMIFS(СВЦЭМ!$C$33:$C$776,СВЦЭМ!$A$33:$A$776,$A64,СВЦЭМ!$B$33:$B$776,J$47)+'СЕТ СН'!$G$12+СВЦЭМ!$D$10+'СЕТ СН'!$G$5-'СЕТ СН'!$G$20</f>
        <v>3449.0136695299998</v>
      </c>
      <c r="K64" s="36">
        <f>SUMIFS(СВЦЭМ!$C$33:$C$776,СВЦЭМ!$A$33:$A$776,$A64,СВЦЭМ!$B$33:$B$776,K$47)+'СЕТ СН'!$G$12+СВЦЭМ!$D$10+'СЕТ СН'!$G$5-'СЕТ СН'!$G$20</f>
        <v>3424.5929993300001</v>
      </c>
      <c r="L64" s="36">
        <f>SUMIFS(СВЦЭМ!$C$33:$C$776,СВЦЭМ!$A$33:$A$776,$A64,СВЦЭМ!$B$33:$B$776,L$47)+'СЕТ СН'!$G$12+СВЦЭМ!$D$10+'СЕТ СН'!$G$5-'СЕТ СН'!$G$20</f>
        <v>3396.1675352299999</v>
      </c>
      <c r="M64" s="36">
        <f>SUMIFS(СВЦЭМ!$C$33:$C$776,СВЦЭМ!$A$33:$A$776,$A64,СВЦЭМ!$B$33:$B$776,M$47)+'СЕТ СН'!$G$12+СВЦЭМ!$D$10+'СЕТ СН'!$G$5-'СЕТ СН'!$G$20</f>
        <v>3401.6253939200001</v>
      </c>
      <c r="N64" s="36">
        <f>SUMIFS(СВЦЭМ!$C$33:$C$776,СВЦЭМ!$A$33:$A$776,$A64,СВЦЭМ!$B$33:$B$776,N$47)+'СЕТ СН'!$G$12+СВЦЭМ!$D$10+'СЕТ СН'!$G$5-'СЕТ СН'!$G$20</f>
        <v>3414.6699581399998</v>
      </c>
      <c r="O64" s="36">
        <f>SUMIFS(СВЦЭМ!$C$33:$C$776,СВЦЭМ!$A$33:$A$776,$A64,СВЦЭМ!$B$33:$B$776,O$47)+'СЕТ СН'!$G$12+СВЦЭМ!$D$10+'СЕТ СН'!$G$5-'СЕТ СН'!$G$20</f>
        <v>3455.96206833</v>
      </c>
      <c r="P64" s="36">
        <f>SUMIFS(СВЦЭМ!$C$33:$C$776,СВЦЭМ!$A$33:$A$776,$A64,СВЦЭМ!$B$33:$B$776,P$47)+'СЕТ СН'!$G$12+СВЦЭМ!$D$10+'СЕТ СН'!$G$5-'СЕТ СН'!$G$20</f>
        <v>3503.1339046100002</v>
      </c>
      <c r="Q64" s="36">
        <f>SUMIFS(СВЦЭМ!$C$33:$C$776,СВЦЭМ!$A$33:$A$776,$A64,СВЦЭМ!$B$33:$B$776,Q$47)+'СЕТ СН'!$G$12+СВЦЭМ!$D$10+'СЕТ СН'!$G$5-'СЕТ СН'!$G$20</f>
        <v>3474.3670349200002</v>
      </c>
      <c r="R64" s="36">
        <f>SUMIFS(СВЦЭМ!$C$33:$C$776,СВЦЭМ!$A$33:$A$776,$A64,СВЦЭМ!$B$33:$B$776,R$47)+'СЕТ СН'!$G$12+СВЦЭМ!$D$10+'СЕТ СН'!$G$5-'СЕТ СН'!$G$20</f>
        <v>3427.6449893200001</v>
      </c>
      <c r="S64" s="36">
        <f>SUMIFS(СВЦЭМ!$C$33:$C$776,СВЦЭМ!$A$33:$A$776,$A64,СВЦЭМ!$B$33:$B$776,S$47)+'СЕТ СН'!$G$12+СВЦЭМ!$D$10+'СЕТ СН'!$G$5-'СЕТ СН'!$G$20</f>
        <v>3362.1635335999999</v>
      </c>
      <c r="T64" s="36">
        <f>SUMIFS(СВЦЭМ!$C$33:$C$776,СВЦЭМ!$A$33:$A$776,$A64,СВЦЭМ!$B$33:$B$776,T$47)+'СЕТ СН'!$G$12+СВЦЭМ!$D$10+'СЕТ СН'!$G$5-'СЕТ СН'!$G$20</f>
        <v>3323.5800945199999</v>
      </c>
      <c r="U64" s="36">
        <f>SUMIFS(СВЦЭМ!$C$33:$C$776,СВЦЭМ!$A$33:$A$776,$A64,СВЦЭМ!$B$33:$B$776,U$47)+'СЕТ СН'!$G$12+СВЦЭМ!$D$10+'СЕТ СН'!$G$5-'СЕТ СН'!$G$20</f>
        <v>3314.9165485200001</v>
      </c>
      <c r="V64" s="36">
        <f>SUMIFS(СВЦЭМ!$C$33:$C$776,СВЦЭМ!$A$33:$A$776,$A64,СВЦЭМ!$B$33:$B$776,V$47)+'СЕТ СН'!$G$12+СВЦЭМ!$D$10+'СЕТ СН'!$G$5-'СЕТ СН'!$G$20</f>
        <v>3315.5617153600001</v>
      </c>
      <c r="W64" s="36">
        <f>SUMIFS(СВЦЭМ!$C$33:$C$776,СВЦЭМ!$A$33:$A$776,$A64,СВЦЭМ!$B$33:$B$776,W$47)+'СЕТ СН'!$G$12+СВЦЭМ!$D$10+'СЕТ СН'!$G$5-'СЕТ СН'!$G$20</f>
        <v>3317.2163822000002</v>
      </c>
      <c r="X64" s="36">
        <f>SUMIFS(СВЦЭМ!$C$33:$C$776,СВЦЭМ!$A$33:$A$776,$A64,СВЦЭМ!$B$33:$B$776,X$47)+'СЕТ СН'!$G$12+СВЦЭМ!$D$10+'СЕТ СН'!$G$5-'СЕТ СН'!$G$20</f>
        <v>3337.4931627699998</v>
      </c>
      <c r="Y64" s="36">
        <f>SUMIFS(СВЦЭМ!$C$33:$C$776,СВЦЭМ!$A$33:$A$776,$A64,СВЦЭМ!$B$33:$B$776,Y$47)+'СЕТ СН'!$G$12+СВЦЭМ!$D$10+'СЕТ СН'!$G$5-'СЕТ СН'!$G$20</f>
        <v>3369.1144381300001</v>
      </c>
    </row>
    <row r="65" spans="1:27" ht="15.75" x14ac:dyDescent="0.2">
      <c r="A65" s="35">
        <f t="shared" si="1"/>
        <v>44122</v>
      </c>
      <c r="B65" s="36">
        <f>SUMIFS(СВЦЭМ!$C$33:$C$776,СВЦЭМ!$A$33:$A$776,$A65,СВЦЭМ!$B$33:$B$776,B$47)+'СЕТ СН'!$G$12+СВЦЭМ!$D$10+'СЕТ СН'!$G$5-'СЕТ СН'!$G$20</f>
        <v>3463.44437148</v>
      </c>
      <c r="C65" s="36">
        <f>SUMIFS(СВЦЭМ!$C$33:$C$776,СВЦЭМ!$A$33:$A$776,$A65,СВЦЭМ!$B$33:$B$776,C$47)+'СЕТ СН'!$G$12+СВЦЭМ!$D$10+'СЕТ СН'!$G$5-'СЕТ СН'!$G$20</f>
        <v>3561.4210441800001</v>
      </c>
      <c r="D65" s="36">
        <f>SUMIFS(СВЦЭМ!$C$33:$C$776,СВЦЭМ!$A$33:$A$776,$A65,СВЦЭМ!$B$33:$B$776,D$47)+'СЕТ СН'!$G$12+СВЦЭМ!$D$10+'СЕТ СН'!$G$5-'СЕТ СН'!$G$20</f>
        <v>3626.7045468000001</v>
      </c>
      <c r="E65" s="36">
        <f>SUMIFS(СВЦЭМ!$C$33:$C$776,СВЦЭМ!$A$33:$A$776,$A65,СВЦЭМ!$B$33:$B$776,E$47)+'СЕТ СН'!$G$12+СВЦЭМ!$D$10+'СЕТ СН'!$G$5-'СЕТ СН'!$G$20</f>
        <v>3640.5568852799997</v>
      </c>
      <c r="F65" s="36">
        <f>SUMIFS(СВЦЭМ!$C$33:$C$776,СВЦЭМ!$A$33:$A$776,$A65,СВЦЭМ!$B$33:$B$776,F$47)+'СЕТ СН'!$G$12+СВЦЭМ!$D$10+'СЕТ СН'!$G$5-'СЕТ СН'!$G$20</f>
        <v>3646.6792149000003</v>
      </c>
      <c r="G65" s="36">
        <f>SUMIFS(СВЦЭМ!$C$33:$C$776,СВЦЭМ!$A$33:$A$776,$A65,СВЦЭМ!$B$33:$B$776,G$47)+'СЕТ СН'!$G$12+СВЦЭМ!$D$10+'СЕТ СН'!$G$5-'СЕТ СН'!$G$20</f>
        <v>3634.3623405099997</v>
      </c>
      <c r="H65" s="36">
        <f>SUMIFS(СВЦЭМ!$C$33:$C$776,СВЦЭМ!$A$33:$A$776,$A65,СВЦЭМ!$B$33:$B$776,H$47)+'СЕТ СН'!$G$12+СВЦЭМ!$D$10+'СЕТ СН'!$G$5-'СЕТ СН'!$G$20</f>
        <v>3613.09920827</v>
      </c>
      <c r="I65" s="36">
        <f>SUMIFS(СВЦЭМ!$C$33:$C$776,СВЦЭМ!$A$33:$A$776,$A65,СВЦЭМ!$B$33:$B$776,I$47)+'СЕТ СН'!$G$12+СВЦЭМ!$D$10+'СЕТ СН'!$G$5-'СЕТ СН'!$G$20</f>
        <v>3577.8033485599999</v>
      </c>
      <c r="J65" s="36">
        <f>SUMIFS(СВЦЭМ!$C$33:$C$776,СВЦЭМ!$A$33:$A$776,$A65,СВЦЭМ!$B$33:$B$776,J$47)+'СЕТ СН'!$G$12+СВЦЭМ!$D$10+'СЕТ СН'!$G$5-'СЕТ СН'!$G$20</f>
        <v>3496.3987336300002</v>
      </c>
      <c r="K65" s="36">
        <f>SUMIFS(СВЦЭМ!$C$33:$C$776,СВЦЭМ!$A$33:$A$776,$A65,СВЦЭМ!$B$33:$B$776,K$47)+'СЕТ СН'!$G$12+СВЦЭМ!$D$10+'СЕТ СН'!$G$5-'СЕТ СН'!$G$20</f>
        <v>3429.8405759799998</v>
      </c>
      <c r="L65" s="36">
        <f>SUMIFS(СВЦЭМ!$C$33:$C$776,СВЦЭМ!$A$33:$A$776,$A65,СВЦЭМ!$B$33:$B$776,L$47)+'СЕТ СН'!$G$12+СВЦЭМ!$D$10+'СЕТ СН'!$G$5-'СЕТ СН'!$G$20</f>
        <v>3420.11805349</v>
      </c>
      <c r="M65" s="36">
        <f>SUMIFS(СВЦЭМ!$C$33:$C$776,СВЦЭМ!$A$33:$A$776,$A65,СВЦЭМ!$B$33:$B$776,M$47)+'СЕТ СН'!$G$12+СВЦЭМ!$D$10+'СЕТ СН'!$G$5-'СЕТ СН'!$G$20</f>
        <v>3419.14526174</v>
      </c>
      <c r="N65" s="36">
        <f>SUMIFS(СВЦЭМ!$C$33:$C$776,СВЦЭМ!$A$33:$A$776,$A65,СВЦЭМ!$B$33:$B$776,N$47)+'СЕТ СН'!$G$12+СВЦЭМ!$D$10+'СЕТ СН'!$G$5-'СЕТ СН'!$G$20</f>
        <v>3426.08309745</v>
      </c>
      <c r="O65" s="36">
        <f>SUMIFS(СВЦЭМ!$C$33:$C$776,СВЦЭМ!$A$33:$A$776,$A65,СВЦЭМ!$B$33:$B$776,O$47)+'СЕТ СН'!$G$12+СВЦЭМ!$D$10+'СЕТ СН'!$G$5-'СЕТ СН'!$G$20</f>
        <v>3476.30681972</v>
      </c>
      <c r="P65" s="36">
        <f>SUMIFS(СВЦЭМ!$C$33:$C$776,СВЦЭМ!$A$33:$A$776,$A65,СВЦЭМ!$B$33:$B$776,P$47)+'СЕТ СН'!$G$12+СВЦЭМ!$D$10+'СЕТ СН'!$G$5-'СЕТ СН'!$G$20</f>
        <v>3526.9253508000002</v>
      </c>
      <c r="Q65" s="36">
        <f>SUMIFS(СВЦЭМ!$C$33:$C$776,СВЦЭМ!$A$33:$A$776,$A65,СВЦЭМ!$B$33:$B$776,Q$47)+'СЕТ СН'!$G$12+СВЦЭМ!$D$10+'СЕТ СН'!$G$5-'СЕТ СН'!$G$20</f>
        <v>3491.1403663800002</v>
      </c>
      <c r="R65" s="36">
        <f>SUMIFS(СВЦЭМ!$C$33:$C$776,СВЦЭМ!$A$33:$A$776,$A65,СВЦЭМ!$B$33:$B$776,R$47)+'СЕТ СН'!$G$12+СВЦЭМ!$D$10+'СЕТ СН'!$G$5-'СЕТ СН'!$G$20</f>
        <v>3435.1960083599997</v>
      </c>
      <c r="S65" s="36">
        <f>SUMIFS(СВЦЭМ!$C$33:$C$776,СВЦЭМ!$A$33:$A$776,$A65,СВЦЭМ!$B$33:$B$776,S$47)+'СЕТ СН'!$G$12+СВЦЭМ!$D$10+'СЕТ СН'!$G$5-'СЕТ СН'!$G$20</f>
        <v>3362.2995096099999</v>
      </c>
      <c r="T65" s="36">
        <f>SUMIFS(СВЦЭМ!$C$33:$C$776,СВЦЭМ!$A$33:$A$776,$A65,СВЦЭМ!$B$33:$B$776,T$47)+'СЕТ СН'!$G$12+СВЦЭМ!$D$10+'СЕТ СН'!$G$5-'СЕТ СН'!$G$20</f>
        <v>3323.3452314000001</v>
      </c>
      <c r="U65" s="36">
        <f>SUMIFS(СВЦЭМ!$C$33:$C$776,СВЦЭМ!$A$33:$A$776,$A65,СВЦЭМ!$B$33:$B$776,U$47)+'СЕТ СН'!$G$12+СВЦЭМ!$D$10+'СЕТ СН'!$G$5-'СЕТ СН'!$G$20</f>
        <v>3319.4789885499999</v>
      </c>
      <c r="V65" s="36">
        <f>SUMIFS(СВЦЭМ!$C$33:$C$776,СВЦЭМ!$A$33:$A$776,$A65,СВЦЭМ!$B$33:$B$776,V$47)+'СЕТ СН'!$G$12+СВЦЭМ!$D$10+'СЕТ СН'!$G$5-'СЕТ СН'!$G$20</f>
        <v>3318.0460552099998</v>
      </c>
      <c r="W65" s="36">
        <f>SUMIFS(СВЦЭМ!$C$33:$C$776,СВЦЭМ!$A$33:$A$776,$A65,СВЦЭМ!$B$33:$B$776,W$47)+'СЕТ СН'!$G$12+СВЦЭМ!$D$10+'СЕТ СН'!$G$5-'СЕТ СН'!$G$20</f>
        <v>3317.1162920900001</v>
      </c>
      <c r="X65" s="36">
        <f>SUMIFS(СВЦЭМ!$C$33:$C$776,СВЦЭМ!$A$33:$A$776,$A65,СВЦЭМ!$B$33:$B$776,X$47)+'СЕТ СН'!$G$12+СВЦЭМ!$D$10+'СЕТ СН'!$G$5-'СЕТ СН'!$G$20</f>
        <v>3317.51510555</v>
      </c>
      <c r="Y65" s="36">
        <f>SUMIFS(СВЦЭМ!$C$33:$C$776,СВЦЭМ!$A$33:$A$776,$A65,СВЦЭМ!$B$33:$B$776,Y$47)+'СЕТ СН'!$G$12+СВЦЭМ!$D$10+'СЕТ СН'!$G$5-'СЕТ СН'!$G$20</f>
        <v>3358.4336641999998</v>
      </c>
    </row>
    <row r="66" spans="1:27" ht="15.75" x14ac:dyDescent="0.2">
      <c r="A66" s="35">
        <f t="shared" si="1"/>
        <v>44123</v>
      </c>
      <c r="B66" s="36">
        <f>SUMIFS(СВЦЭМ!$C$33:$C$776,СВЦЭМ!$A$33:$A$776,$A66,СВЦЭМ!$B$33:$B$776,B$47)+'СЕТ СН'!$G$12+СВЦЭМ!$D$10+'СЕТ СН'!$G$5-'СЕТ СН'!$G$20</f>
        <v>3423.71147797</v>
      </c>
      <c r="C66" s="36">
        <f>SUMIFS(СВЦЭМ!$C$33:$C$776,СВЦЭМ!$A$33:$A$776,$A66,СВЦЭМ!$B$33:$B$776,C$47)+'СЕТ СН'!$G$12+СВЦЭМ!$D$10+'СЕТ СН'!$G$5-'СЕТ СН'!$G$20</f>
        <v>3499.78341516</v>
      </c>
      <c r="D66" s="36">
        <f>SUMIFS(СВЦЭМ!$C$33:$C$776,СВЦЭМ!$A$33:$A$776,$A66,СВЦЭМ!$B$33:$B$776,D$47)+'СЕТ СН'!$G$12+СВЦЭМ!$D$10+'СЕТ СН'!$G$5-'СЕТ СН'!$G$20</f>
        <v>3570.9186703400001</v>
      </c>
      <c r="E66" s="36">
        <f>SUMIFS(СВЦЭМ!$C$33:$C$776,СВЦЭМ!$A$33:$A$776,$A66,СВЦЭМ!$B$33:$B$776,E$47)+'СЕТ СН'!$G$12+СВЦЭМ!$D$10+'СЕТ СН'!$G$5-'СЕТ СН'!$G$20</f>
        <v>3574.1482456200001</v>
      </c>
      <c r="F66" s="36">
        <f>SUMIFS(СВЦЭМ!$C$33:$C$776,СВЦЭМ!$A$33:$A$776,$A66,СВЦЭМ!$B$33:$B$776,F$47)+'СЕТ СН'!$G$12+СВЦЭМ!$D$10+'СЕТ СН'!$G$5-'СЕТ СН'!$G$20</f>
        <v>3577.2331879600001</v>
      </c>
      <c r="G66" s="36">
        <f>SUMIFS(СВЦЭМ!$C$33:$C$776,СВЦЭМ!$A$33:$A$776,$A66,СВЦЭМ!$B$33:$B$776,G$47)+'СЕТ СН'!$G$12+СВЦЭМ!$D$10+'СЕТ СН'!$G$5-'СЕТ СН'!$G$20</f>
        <v>3557.57154975</v>
      </c>
      <c r="H66" s="36">
        <f>SUMIFS(СВЦЭМ!$C$33:$C$776,СВЦЭМ!$A$33:$A$776,$A66,СВЦЭМ!$B$33:$B$776,H$47)+'СЕТ СН'!$G$12+СВЦЭМ!$D$10+'СЕТ СН'!$G$5-'СЕТ СН'!$G$20</f>
        <v>3508.0471127400001</v>
      </c>
      <c r="I66" s="36">
        <f>SUMIFS(СВЦЭМ!$C$33:$C$776,СВЦЭМ!$A$33:$A$776,$A66,СВЦЭМ!$B$33:$B$776,I$47)+'СЕТ СН'!$G$12+СВЦЭМ!$D$10+'СЕТ СН'!$G$5-'СЕТ СН'!$G$20</f>
        <v>3452.7057390099999</v>
      </c>
      <c r="J66" s="36">
        <f>SUMIFS(СВЦЭМ!$C$33:$C$776,СВЦЭМ!$A$33:$A$776,$A66,СВЦЭМ!$B$33:$B$776,J$47)+'СЕТ СН'!$G$12+СВЦЭМ!$D$10+'СЕТ СН'!$G$5-'СЕТ СН'!$G$20</f>
        <v>3396.8800854900001</v>
      </c>
      <c r="K66" s="36">
        <f>SUMIFS(СВЦЭМ!$C$33:$C$776,СВЦЭМ!$A$33:$A$776,$A66,СВЦЭМ!$B$33:$B$776,K$47)+'СЕТ СН'!$G$12+СВЦЭМ!$D$10+'СЕТ СН'!$G$5-'СЕТ СН'!$G$20</f>
        <v>3362.6052440799999</v>
      </c>
      <c r="L66" s="36">
        <f>SUMIFS(СВЦЭМ!$C$33:$C$776,СВЦЭМ!$A$33:$A$776,$A66,СВЦЭМ!$B$33:$B$776,L$47)+'СЕТ СН'!$G$12+СВЦЭМ!$D$10+'СЕТ СН'!$G$5-'СЕТ СН'!$G$20</f>
        <v>3364.18596768</v>
      </c>
      <c r="M66" s="36">
        <f>SUMIFS(СВЦЭМ!$C$33:$C$776,СВЦЭМ!$A$33:$A$776,$A66,СВЦЭМ!$B$33:$B$776,M$47)+'СЕТ СН'!$G$12+СВЦЭМ!$D$10+'СЕТ СН'!$G$5-'СЕТ СН'!$G$20</f>
        <v>3367.9531445000002</v>
      </c>
      <c r="N66" s="36">
        <f>SUMIFS(СВЦЭМ!$C$33:$C$776,СВЦЭМ!$A$33:$A$776,$A66,СВЦЭМ!$B$33:$B$776,N$47)+'СЕТ СН'!$G$12+СВЦЭМ!$D$10+'СЕТ СН'!$G$5-'СЕТ СН'!$G$20</f>
        <v>3380.5133208699999</v>
      </c>
      <c r="O66" s="36">
        <f>SUMIFS(СВЦЭМ!$C$33:$C$776,СВЦЭМ!$A$33:$A$776,$A66,СВЦЭМ!$B$33:$B$776,O$47)+'СЕТ СН'!$G$12+СВЦЭМ!$D$10+'СЕТ СН'!$G$5-'СЕТ СН'!$G$20</f>
        <v>3424.0562729399999</v>
      </c>
      <c r="P66" s="36">
        <f>SUMIFS(СВЦЭМ!$C$33:$C$776,СВЦЭМ!$A$33:$A$776,$A66,СВЦЭМ!$B$33:$B$776,P$47)+'СЕТ СН'!$G$12+СВЦЭМ!$D$10+'СЕТ СН'!$G$5-'СЕТ СН'!$G$20</f>
        <v>3465.6398951599999</v>
      </c>
      <c r="Q66" s="36">
        <f>SUMIFS(СВЦЭМ!$C$33:$C$776,СВЦЭМ!$A$33:$A$776,$A66,СВЦЭМ!$B$33:$B$776,Q$47)+'СЕТ СН'!$G$12+СВЦЭМ!$D$10+'СЕТ СН'!$G$5-'СЕТ СН'!$G$20</f>
        <v>3436.2776404799997</v>
      </c>
      <c r="R66" s="36">
        <f>SUMIFS(СВЦЭМ!$C$33:$C$776,СВЦЭМ!$A$33:$A$776,$A66,СВЦЭМ!$B$33:$B$776,R$47)+'СЕТ СН'!$G$12+СВЦЭМ!$D$10+'СЕТ СН'!$G$5-'СЕТ СН'!$G$20</f>
        <v>3391.65551516</v>
      </c>
      <c r="S66" s="36">
        <f>SUMIFS(СВЦЭМ!$C$33:$C$776,СВЦЭМ!$A$33:$A$776,$A66,СВЦЭМ!$B$33:$B$776,S$47)+'СЕТ СН'!$G$12+СВЦЭМ!$D$10+'СЕТ СН'!$G$5-'СЕТ СН'!$G$20</f>
        <v>3335.1872342799998</v>
      </c>
      <c r="T66" s="36">
        <f>SUMIFS(СВЦЭМ!$C$33:$C$776,СВЦЭМ!$A$33:$A$776,$A66,СВЦЭМ!$B$33:$B$776,T$47)+'СЕТ СН'!$G$12+СВЦЭМ!$D$10+'СЕТ СН'!$G$5-'СЕТ СН'!$G$20</f>
        <v>3304.6826722400001</v>
      </c>
      <c r="U66" s="36">
        <f>SUMIFS(СВЦЭМ!$C$33:$C$776,СВЦЭМ!$A$33:$A$776,$A66,СВЦЭМ!$B$33:$B$776,U$47)+'СЕТ СН'!$G$12+СВЦЭМ!$D$10+'СЕТ СН'!$G$5-'СЕТ СН'!$G$20</f>
        <v>3313.8877702099999</v>
      </c>
      <c r="V66" s="36">
        <f>SUMIFS(СВЦЭМ!$C$33:$C$776,СВЦЭМ!$A$33:$A$776,$A66,СВЦЭМ!$B$33:$B$776,V$47)+'СЕТ СН'!$G$12+СВЦЭМ!$D$10+'СЕТ СН'!$G$5-'СЕТ СН'!$G$20</f>
        <v>3304.9415616799997</v>
      </c>
      <c r="W66" s="36">
        <f>SUMIFS(СВЦЭМ!$C$33:$C$776,СВЦЭМ!$A$33:$A$776,$A66,СВЦЭМ!$B$33:$B$776,W$47)+'СЕТ СН'!$G$12+СВЦЭМ!$D$10+'СЕТ СН'!$G$5-'СЕТ СН'!$G$20</f>
        <v>3309.43369226</v>
      </c>
      <c r="X66" s="36">
        <f>SUMIFS(СВЦЭМ!$C$33:$C$776,СВЦЭМ!$A$33:$A$776,$A66,СВЦЭМ!$B$33:$B$776,X$47)+'СЕТ СН'!$G$12+СВЦЭМ!$D$10+'СЕТ СН'!$G$5-'СЕТ СН'!$G$20</f>
        <v>3323.7559708099998</v>
      </c>
      <c r="Y66" s="36">
        <f>SUMIFS(СВЦЭМ!$C$33:$C$776,СВЦЭМ!$A$33:$A$776,$A66,СВЦЭМ!$B$33:$B$776,Y$47)+'СЕТ СН'!$G$12+СВЦЭМ!$D$10+'СЕТ СН'!$G$5-'СЕТ СН'!$G$20</f>
        <v>3355.3054154000001</v>
      </c>
    </row>
    <row r="67" spans="1:27" ht="15.75" x14ac:dyDescent="0.2">
      <c r="A67" s="35">
        <f t="shared" si="1"/>
        <v>44124</v>
      </c>
      <c r="B67" s="36">
        <f>SUMIFS(СВЦЭМ!$C$33:$C$776,СВЦЭМ!$A$33:$A$776,$A67,СВЦЭМ!$B$33:$B$776,B$47)+'СЕТ СН'!$G$12+СВЦЭМ!$D$10+'СЕТ СН'!$G$5-'СЕТ СН'!$G$20</f>
        <v>3464.4626616999999</v>
      </c>
      <c r="C67" s="36">
        <f>SUMIFS(СВЦЭМ!$C$33:$C$776,СВЦЭМ!$A$33:$A$776,$A67,СВЦЭМ!$B$33:$B$776,C$47)+'СЕТ СН'!$G$12+СВЦЭМ!$D$10+'СЕТ СН'!$G$5-'СЕТ СН'!$G$20</f>
        <v>3545.83887276</v>
      </c>
      <c r="D67" s="36">
        <f>SUMIFS(СВЦЭМ!$C$33:$C$776,СВЦЭМ!$A$33:$A$776,$A67,СВЦЭМ!$B$33:$B$776,D$47)+'СЕТ СН'!$G$12+СВЦЭМ!$D$10+'СЕТ СН'!$G$5-'СЕТ СН'!$G$20</f>
        <v>3614.5202844199998</v>
      </c>
      <c r="E67" s="36">
        <f>SUMIFS(СВЦЭМ!$C$33:$C$776,СВЦЭМ!$A$33:$A$776,$A67,СВЦЭМ!$B$33:$B$776,E$47)+'СЕТ СН'!$G$12+СВЦЭМ!$D$10+'СЕТ СН'!$G$5-'СЕТ СН'!$G$20</f>
        <v>3624.5173091699999</v>
      </c>
      <c r="F67" s="36">
        <f>SUMIFS(СВЦЭМ!$C$33:$C$776,СВЦЭМ!$A$33:$A$776,$A67,СВЦЭМ!$B$33:$B$776,F$47)+'СЕТ СН'!$G$12+СВЦЭМ!$D$10+'СЕТ СН'!$G$5-'СЕТ СН'!$G$20</f>
        <v>3632.8116897199998</v>
      </c>
      <c r="G67" s="36">
        <f>SUMIFS(СВЦЭМ!$C$33:$C$776,СВЦЭМ!$A$33:$A$776,$A67,СВЦЭМ!$B$33:$B$776,G$47)+'СЕТ СН'!$G$12+СВЦЭМ!$D$10+'СЕТ СН'!$G$5-'СЕТ СН'!$G$20</f>
        <v>3609.8201741900002</v>
      </c>
      <c r="H67" s="36">
        <f>SUMIFS(СВЦЭМ!$C$33:$C$776,СВЦЭМ!$A$33:$A$776,$A67,СВЦЭМ!$B$33:$B$776,H$47)+'СЕТ СН'!$G$12+СВЦЭМ!$D$10+'СЕТ СН'!$G$5-'СЕТ СН'!$G$20</f>
        <v>3551.5085404500001</v>
      </c>
      <c r="I67" s="36">
        <f>SUMIFS(СВЦЭМ!$C$33:$C$776,СВЦЭМ!$A$33:$A$776,$A67,СВЦЭМ!$B$33:$B$776,I$47)+'СЕТ СН'!$G$12+СВЦЭМ!$D$10+'СЕТ СН'!$G$5-'СЕТ СН'!$G$20</f>
        <v>3499.3760503899998</v>
      </c>
      <c r="J67" s="36">
        <f>SUMIFS(СВЦЭМ!$C$33:$C$776,СВЦЭМ!$A$33:$A$776,$A67,СВЦЭМ!$B$33:$B$776,J$47)+'СЕТ СН'!$G$12+СВЦЭМ!$D$10+'СЕТ СН'!$G$5-'СЕТ СН'!$G$20</f>
        <v>3432.90994262</v>
      </c>
      <c r="K67" s="36">
        <f>SUMIFS(СВЦЭМ!$C$33:$C$776,СВЦЭМ!$A$33:$A$776,$A67,СВЦЭМ!$B$33:$B$776,K$47)+'СЕТ СН'!$G$12+СВЦЭМ!$D$10+'СЕТ СН'!$G$5-'СЕТ СН'!$G$20</f>
        <v>3388.2428900099999</v>
      </c>
      <c r="L67" s="36">
        <f>SUMIFS(СВЦЭМ!$C$33:$C$776,СВЦЭМ!$A$33:$A$776,$A67,СВЦЭМ!$B$33:$B$776,L$47)+'СЕТ СН'!$G$12+СВЦЭМ!$D$10+'СЕТ СН'!$G$5-'СЕТ СН'!$G$20</f>
        <v>3387.9987565500001</v>
      </c>
      <c r="M67" s="36">
        <f>SUMIFS(СВЦЭМ!$C$33:$C$776,СВЦЭМ!$A$33:$A$776,$A67,СВЦЭМ!$B$33:$B$776,M$47)+'СЕТ СН'!$G$12+СВЦЭМ!$D$10+'СЕТ СН'!$G$5-'СЕТ СН'!$G$20</f>
        <v>3396.1719884599997</v>
      </c>
      <c r="N67" s="36">
        <f>SUMIFS(СВЦЭМ!$C$33:$C$776,СВЦЭМ!$A$33:$A$776,$A67,СВЦЭМ!$B$33:$B$776,N$47)+'СЕТ СН'!$G$12+СВЦЭМ!$D$10+'СЕТ СН'!$G$5-'СЕТ СН'!$G$20</f>
        <v>3408.8966991699999</v>
      </c>
      <c r="O67" s="36">
        <f>SUMIFS(СВЦЭМ!$C$33:$C$776,СВЦЭМ!$A$33:$A$776,$A67,СВЦЭМ!$B$33:$B$776,O$47)+'СЕТ СН'!$G$12+СВЦЭМ!$D$10+'СЕТ СН'!$G$5-'СЕТ СН'!$G$20</f>
        <v>3452.1761131900003</v>
      </c>
      <c r="P67" s="36">
        <f>SUMIFS(СВЦЭМ!$C$33:$C$776,СВЦЭМ!$A$33:$A$776,$A67,СВЦЭМ!$B$33:$B$776,P$47)+'СЕТ СН'!$G$12+СВЦЭМ!$D$10+'СЕТ СН'!$G$5-'СЕТ СН'!$G$20</f>
        <v>3504.4588620599998</v>
      </c>
      <c r="Q67" s="36">
        <f>SUMIFS(СВЦЭМ!$C$33:$C$776,СВЦЭМ!$A$33:$A$776,$A67,СВЦЭМ!$B$33:$B$776,Q$47)+'СЕТ СН'!$G$12+СВЦЭМ!$D$10+'СЕТ СН'!$G$5-'СЕТ СН'!$G$20</f>
        <v>3469.5150529799998</v>
      </c>
      <c r="R67" s="36">
        <f>SUMIFS(СВЦЭМ!$C$33:$C$776,СВЦЭМ!$A$33:$A$776,$A67,СВЦЭМ!$B$33:$B$776,R$47)+'СЕТ СН'!$G$12+СВЦЭМ!$D$10+'СЕТ СН'!$G$5-'СЕТ СН'!$G$20</f>
        <v>3421.5052981200001</v>
      </c>
      <c r="S67" s="36">
        <f>SUMIFS(СВЦЭМ!$C$33:$C$776,СВЦЭМ!$A$33:$A$776,$A67,СВЦЭМ!$B$33:$B$776,S$47)+'СЕТ СН'!$G$12+СВЦЭМ!$D$10+'СЕТ СН'!$G$5-'СЕТ СН'!$G$20</f>
        <v>3352.3088830000002</v>
      </c>
      <c r="T67" s="36">
        <f>SUMIFS(СВЦЭМ!$C$33:$C$776,СВЦЭМ!$A$33:$A$776,$A67,СВЦЭМ!$B$33:$B$776,T$47)+'СЕТ СН'!$G$12+СВЦЭМ!$D$10+'СЕТ СН'!$G$5-'СЕТ СН'!$G$20</f>
        <v>3319.6359936099998</v>
      </c>
      <c r="U67" s="36">
        <f>SUMIFS(СВЦЭМ!$C$33:$C$776,СВЦЭМ!$A$33:$A$776,$A67,СВЦЭМ!$B$33:$B$776,U$47)+'СЕТ СН'!$G$12+СВЦЭМ!$D$10+'СЕТ СН'!$G$5-'СЕТ СН'!$G$20</f>
        <v>3334.3205733999998</v>
      </c>
      <c r="V67" s="36">
        <f>SUMIFS(СВЦЭМ!$C$33:$C$776,СВЦЭМ!$A$33:$A$776,$A67,СВЦЭМ!$B$33:$B$776,V$47)+'СЕТ СН'!$G$12+СВЦЭМ!$D$10+'СЕТ СН'!$G$5-'СЕТ СН'!$G$20</f>
        <v>3331.28829193</v>
      </c>
      <c r="W67" s="36">
        <f>SUMIFS(СВЦЭМ!$C$33:$C$776,СВЦЭМ!$A$33:$A$776,$A67,СВЦЭМ!$B$33:$B$776,W$47)+'СЕТ СН'!$G$12+СВЦЭМ!$D$10+'СЕТ СН'!$G$5-'СЕТ СН'!$G$20</f>
        <v>3325.3894969100002</v>
      </c>
      <c r="X67" s="36">
        <f>SUMIFS(СВЦЭМ!$C$33:$C$776,СВЦЭМ!$A$33:$A$776,$A67,СВЦЭМ!$B$33:$B$776,X$47)+'СЕТ СН'!$G$12+СВЦЭМ!$D$10+'СЕТ СН'!$G$5-'СЕТ СН'!$G$20</f>
        <v>3330.015641</v>
      </c>
      <c r="Y67" s="36">
        <f>SUMIFS(СВЦЭМ!$C$33:$C$776,СВЦЭМ!$A$33:$A$776,$A67,СВЦЭМ!$B$33:$B$776,Y$47)+'СЕТ СН'!$G$12+СВЦЭМ!$D$10+'СЕТ СН'!$G$5-'СЕТ СН'!$G$20</f>
        <v>3368.6453554</v>
      </c>
    </row>
    <row r="68" spans="1:27" ht="15.75" x14ac:dyDescent="0.2">
      <c r="A68" s="35">
        <f t="shared" si="1"/>
        <v>44125</v>
      </c>
      <c r="B68" s="36">
        <f>SUMIFS(СВЦЭМ!$C$33:$C$776,СВЦЭМ!$A$33:$A$776,$A68,СВЦЭМ!$B$33:$B$776,B$47)+'СЕТ СН'!$G$12+СВЦЭМ!$D$10+'СЕТ СН'!$G$5-'СЕТ СН'!$G$20</f>
        <v>3449.5158976399998</v>
      </c>
      <c r="C68" s="36">
        <f>SUMIFS(СВЦЭМ!$C$33:$C$776,СВЦЭМ!$A$33:$A$776,$A68,СВЦЭМ!$B$33:$B$776,C$47)+'СЕТ СН'!$G$12+СВЦЭМ!$D$10+'СЕТ СН'!$G$5-'СЕТ СН'!$G$20</f>
        <v>3528.3724602299999</v>
      </c>
      <c r="D68" s="36">
        <f>SUMIFS(СВЦЭМ!$C$33:$C$776,СВЦЭМ!$A$33:$A$776,$A68,СВЦЭМ!$B$33:$B$776,D$47)+'СЕТ СН'!$G$12+СВЦЭМ!$D$10+'СЕТ СН'!$G$5-'СЕТ СН'!$G$20</f>
        <v>3585.3967827699998</v>
      </c>
      <c r="E68" s="36">
        <f>SUMIFS(СВЦЭМ!$C$33:$C$776,СВЦЭМ!$A$33:$A$776,$A68,СВЦЭМ!$B$33:$B$776,E$47)+'СЕТ СН'!$G$12+СВЦЭМ!$D$10+'СЕТ СН'!$G$5-'СЕТ СН'!$G$20</f>
        <v>3591.6071116100002</v>
      </c>
      <c r="F68" s="36">
        <f>SUMIFS(СВЦЭМ!$C$33:$C$776,СВЦЭМ!$A$33:$A$776,$A68,СВЦЭМ!$B$33:$B$776,F$47)+'СЕТ СН'!$G$12+СВЦЭМ!$D$10+'СЕТ СН'!$G$5-'СЕТ СН'!$G$20</f>
        <v>3594.16037461</v>
      </c>
      <c r="G68" s="36">
        <f>SUMIFS(СВЦЭМ!$C$33:$C$776,СВЦЭМ!$A$33:$A$776,$A68,СВЦЭМ!$B$33:$B$776,G$47)+'СЕТ СН'!$G$12+СВЦЭМ!$D$10+'СЕТ СН'!$G$5-'СЕТ СН'!$G$20</f>
        <v>3575.21313534</v>
      </c>
      <c r="H68" s="36">
        <f>SUMIFS(СВЦЭМ!$C$33:$C$776,СВЦЭМ!$A$33:$A$776,$A68,СВЦЭМ!$B$33:$B$776,H$47)+'СЕТ СН'!$G$12+СВЦЭМ!$D$10+'СЕТ СН'!$G$5-'СЕТ СН'!$G$20</f>
        <v>3524.1848752800001</v>
      </c>
      <c r="I68" s="36">
        <f>SUMIFS(СВЦЭМ!$C$33:$C$776,СВЦЭМ!$A$33:$A$776,$A68,СВЦЭМ!$B$33:$B$776,I$47)+'СЕТ СН'!$G$12+СВЦЭМ!$D$10+'СЕТ СН'!$G$5-'СЕТ СН'!$G$20</f>
        <v>3477.7442800700001</v>
      </c>
      <c r="J68" s="36">
        <f>SUMIFS(СВЦЭМ!$C$33:$C$776,СВЦЭМ!$A$33:$A$776,$A68,СВЦЭМ!$B$33:$B$776,J$47)+'СЕТ СН'!$G$12+СВЦЭМ!$D$10+'СЕТ СН'!$G$5-'СЕТ СН'!$G$20</f>
        <v>3420.6966346600002</v>
      </c>
      <c r="K68" s="36">
        <f>SUMIFS(СВЦЭМ!$C$33:$C$776,СВЦЭМ!$A$33:$A$776,$A68,СВЦЭМ!$B$33:$B$776,K$47)+'СЕТ СН'!$G$12+СВЦЭМ!$D$10+'СЕТ СН'!$G$5-'СЕТ СН'!$G$20</f>
        <v>3382.0528334099999</v>
      </c>
      <c r="L68" s="36">
        <f>SUMIFS(СВЦЭМ!$C$33:$C$776,СВЦЭМ!$A$33:$A$776,$A68,СВЦЭМ!$B$33:$B$776,L$47)+'СЕТ СН'!$G$12+СВЦЭМ!$D$10+'СЕТ СН'!$G$5-'СЕТ СН'!$G$20</f>
        <v>3384.2234772100001</v>
      </c>
      <c r="M68" s="36">
        <f>SUMIFS(СВЦЭМ!$C$33:$C$776,СВЦЭМ!$A$33:$A$776,$A68,СВЦЭМ!$B$33:$B$776,M$47)+'СЕТ СН'!$G$12+СВЦЭМ!$D$10+'СЕТ СН'!$G$5-'СЕТ СН'!$G$20</f>
        <v>3387.3438781599998</v>
      </c>
      <c r="N68" s="36">
        <f>SUMIFS(СВЦЭМ!$C$33:$C$776,СВЦЭМ!$A$33:$A$776,$A68,СВЦЭМ!$B$33:$B$776,N$47)+'СЕТ СН'!$G$12+СВЦЭМ!$D$10+'СЕТ СН'!$G$5-'СЕТ СН'!$G$20</f>
        <v>3394.3456145099999</v>
      </c>
      <c r="O68" s="36">
        <f>SUMIFS(СВЦЭМ!$C$33:$C$776,СВЦЭМ!$A$33:$A$776,$A68,СВЦЭМ!$B$33:$B$776,O$47)+'СЕТ СН'!$G$12+СВЦЭМ!$D$10+'СЕТ СН'!$G$5-'СЕТ СН'!$G$20</f>
        <v>3433.3423485100002</v>
      </c>
      <c r="P68" s="36">
        <f>SUMIFS(СВЦЭМ!$C$33:$C$776,СВЦЭМ!$A$33:$A$776,$A68,СВЦЭМ!$B$33:$B$776,P$47)+'СЕТ СН'!$G$12+СВЦЭМ!$D$10+'СЕТ СН'!$G$5-'СЕТ СН'!$G$20</f>
        <v>3476.1329478399998</v>
      </c>
      <c r="Q68" s="36">
        <f>SUMIFS(СВЦЭМ!$C$33:$C$776,СВЦЭМ!$A$33:$A$776,$A68,СВЦЭМ!$B$33:$B$776,Q$47)+'СЕТ СН'!$G$12+СВЦЭМ!$D$10+'СЕТ СН'!$G$5-'СЕТ СН'!$G$20</f>
        <v>3441.4125087799998</v>
      </c>
      <c r="R68" s="36">
        <f>SUMIFS(СВЦЭМ!$C$33:$C$776,СВЦЭМ!$A$33:$A$776,$A68,СВЦЭМ!$B$33:$B$776,R$47)+'СЕТ СН'!$G$12+СВЦЭМ!$D$10+'СЕТ СН'!$G$5-'СЕТ СН'!$G$20</f>
        <v>3386.9386389199999</v>
      </c>
      <c r="S68" s="36">
        <f>SUMIFS(СВЦЭМ!$C$33:$C$776,СВЦЭМ!$A$33:$A$776,$A68,СВЦЭМ!$B$33:$B$776,S$47)+'СЕТ СН'!$G$12+СВЦЭМ!$D$10+'СЕТ СН'!$G$5-'СЕТ СН'!$G$20</f>
        <v>3322.5568429499999</v>
      </c>
      <c r="T68" s="36">
        <f>SUMIFS(СВЦЭМ!$C$33:$C$776,СВЦЭМ!$A$33:$A$776,$A68,СВЦЭМ!$B$33:$B$776,T$47)+'СЕТ СН'!$G$12+СВЦЭМ!$D$10+'СЕТ СН'!$G$5-'СЕТ СН'!$G$20</f>
        <v>3315.44728936</v>
      </c>
      <c r="U68" s="36">
        <f>SUMIFS(СВЦЭМ!$C$33:$C$776,СВЦЭМ!$A$33:$A$776,$A68,СВЦЭМ!$B$33:$B$776,U$47)+'СЕТ СН'!$G$12+СВЦЭМ!$D$10+'СЕТ СН'!$G$5-'СЕТ СН'!$G$20</f>
        <v>3332.2171751699998</v>
      </c>
      <c r="V68" s="36">
        <f>SUMIFS(СВЦЭМ!$C$33:$C$776,СВЦЭМ!$A$33:$A$776,$A68,СВЦЭМ!$B$33:$B$776,V$47)+'СЕТ СН'!$G$12+СВЦЭМ!$D$10+'СЕТ СН'!$G$5-'СЕТ СН'!$G$20</f>
        <v>3329.9635022699999</v>
      </c>
      <c r="W68" s="36">
        <f>SUMIFS(СВЦЭМ!$C$33:$C$776,СВЦЭМ!$A$33:$A$776,$A68,СВЦЭМ!$B$33:$B$776,W$47)+'СЕТ СН'!$G$12+СВЦЭМ!$D$10+'СЕТ СН'!$G$5-'СЕТ СН'!$G$20</f>
        <v>3323.8589395200001</v>
      </c>
      <c r="X68" s="36">
        <f>SUMIFS(СВЦЭМ!$C$33:$C$776,СВЦЭМ!$A$33:$A$776,$A68,СВЦЭМ!$B$33:$B$776,X$47)+'СЕТ СН'!$G$12+СВЦЭМ!$D$10+'СЕТ СН'!$G$5-'СЕТ СН'!$G$20</f>
        <v>3319.2113927599999</v>
      </c>
      <c r="Y68" s="36">
        <f>SUMIFS(СВЦЭМ!$C$33:$C$776,СВЦЭМ!$A$33:$A$776,$A68,СВЦЭМ!$B$33:$B$776,Y$47)+'СЕТ СН'!$G$12+СВЦЭМ!$D$10+'СЕТ СН'!$G$5-'СЕТ СН'!$G$20</f>
        <v>3352.07873561</v>
      </c>
    </row>
    <row r="69" spans="1:27" ht="15.75" x14ac:dyDescent="0.2">
      <c r="A69" s="35">
        <f t="shared" si="1"/>
        <v>44126</v>
      </c>
      <c r="B69" s="36">
        <f>SUMIFS(СВЦЭМ!$C$33:$C$776,СВЦЭМ!$A$33:$A$776,$A69,СВЦЭМ!$B$33:$B$776,B$47)+'СЕТ СН'!$G$12+СВЦЭМ!$D$10+'СЕТ СН'!$G$5-'СЕТ СН'!$G$20</f>
        <v>3469.03636099</v>
      </c>
      <c r="C69" s="36">
        <f>SUMIFS(СВЦЭМ!$C$33:$C$776,СВЦЭМ!$A$33:$A$776,$A69,СВЦЭМ!$B$33:$B$776,C$47)+'СЕТ СН'!$G$12+СВЦЭМ!$D$10+'СЕТ СН'!$G$5-'СЕТ СН'!$G$20</f>
        <v>3560.1335699900001</v>
      </c>
      <c r="D69" s="36">
        <f>SUMIFS(СВЦЭМ!$C$33:$C$776,СВЦЭМ!$A$33:$A$776,$A69,СВЦЭМ!$B$33:$B$776,D$47)+'СЕТ СН'!$G$12+СВЦЭМ!$D$10+'СЕТ СН'!$G$5-'СЕТ СН'!$G$20</f>
        <v>3614.18150388</v>
      </c>
      <c r="E69" s="36">
        <f>SUMIFS(СВЦЭМ!$C$33:$C$776,СВЦЭМ!$A$33:$A$776,$A69,СВЦЭМ!$B$33:$B$776,E$47)+'СЕТ СН'!$G$12+СВЦЭМ!$D$10+'СЕТ СН'!$G$5-'СЕТ СН'!$G$20</f>
        <v>3618.1402852199999</v>
      </c>
      <c r="F69" s="36">
        <f>SUMIFS(СВЦЭМ!$C$33:$C$776,СВЦЭМ!$A$33:$A$776,$A69,СВЦЭМ!$B$33:$B$776,F$47)+'СЕТ СН'!$G$12+СВЦЭМ!$D$10+'СЕТ СН'!$G$5-'СЕТ СН'!$G$20</f>
        <v>3619.0018337000001</v>
      </c>
      <c r="G69" s="36">
        <f>SUMIFS(СВЦЭМ!$C$33:$C$776,СВЦЭМ!$A$33:$A$776,$A69,СВЦЭМ!$B$33:$B$776,G$47)+'СЕТ СН'!$G$12+СВЦЭМ!$D$10+'СЕТ СН'!$G$5-'СЕТ СН'!$G$20</f>
        <v>3597.8310380900002</v>
      </c>
      <c r="H69" s="36">
        <f>SUMIFS(СВЦЭМ!$C$33:$C$776,СВЦЭМ!$A$33:$A$776,$A69,СВЦЭМ!$B$33:$B$776,H$47)+'СЕТ СН'!$G$12+СВЦЭМ!$D$10+'СЕТ СН'!$G$5-'СЕТ СН'!$G$20</f>
        <v>3550.4736437500001</v>
      </c>
      <c r="I69" s="36">
        <f>SUMIFS(СВЦЭМ!$C$33:$C$776,СВЦЭМ!$A$33:$A$776,$A69,СВЦЭМ!$B$33:$B$776,I$47)+'СЕТ СН'!$G$12+СВЦЭМ!$D$10+'СЕТ СН'!$G$5-'СЕТ СН'!$G$20</f>
        <v>3502.7062519199999</v>
      </c>
      <c r="J69" s="36">
        <f>SUMIFS(СВЦЭМ!$C$33:$C$776,СВЦЭМ!$A$33:$A$776,$A69,СВЦЭМ!$B$33:$B$776,J$47)+'СЕТ СН'!$G$12+СВЦЭМ!$D$10+'СЕТ СН'!$G$5-'СЕТ СН'!$G$20</f>
        <v>3445.4009731799997</v>
      </c>
      <c r="K69" s="36">
        <f>SUMIFS(СВЦЭМ!$C$33:$C$776,СВЦЭМ!$A$33:$A$776,$A69,СВЦЭМ!$B$33:$B$776,K$47)+'СЕТ СН'!$G$12+СВЦЭМ!$D$10+'СЕТ СН'!$G$5-'СЕТ СН'!$G$20</f>
        <v>3400.3803696300001</v>
      </c>
      <c r="L69" s="36">
        <f>SUMIFS(СВЦЭМ!$C$33:$C$776,СВЦЭМ!$A$33:$A$776,$A69,СВЦЭМ!$B$33:$B$776,L$47)+'СЕТ СН'!$G$12+СВЦЭМ!$D$10+'СЕТ СН'!$G$5-'СЕТ СН'!$G$20</f>
        <v>3397.7233147699999</v>
      </c>
      <c r="M69" s="36">
        <f>SUMIFS(СВЦЭМ!$C$33:$C$776,СВЦЭМ!$A$33:$A$776,$A69,СВЦЭМ!$B$33:$B$776,M$47)+'СЕТ СН'!$G$12+СВЦЭМ!$D$10+'СЕТ СН'!$G$5-'СЕТ СН'!$G$20</f>
        <v>3408.2810815399998</v>
      </c>
      <c r="N69" s="36">
        <f>SUMIFS(СВЦЭМ!$C$33:$C$776,СВЦЭМ!$A$33:$A$776,$A69,СВЦЭМ!$B$33:$B$776,N$47)+'СЕТ СН'!$G$12+СВЦЭМ!$D$10+'СЕТ СН'!$G$5-'СЕТ СН'!$G$20</f>
        <v>3418.8814175400003</v>
      </c>
      <c r="O69" s="36">
        <f>SUMIFS(СВЦЭМ!$C$33:$C$776,СВЦЭМ!$A$33:$A$776,$A69,СВЦЭМ!$B$33:$B$776,O$47)+'СЕТ СН'!$G$12+СВЦЭМ!$D$10+'СЕТ СН'!$G$5-'СЕТ СН'!$G$20</f>
        <v>3467.33362287</v>
      </c>
      <c r="P69" s="36">
        <f>SUMIFS(СВЦЭМ!$C$33:$C$776,СВЦЭМ!$A$33:$A$776,$A69,СВЦЭМ!$B$33:$B$776,P$47)+'СЕТ СН'!$G$12+СВЦЭМ!$D$10+'СЕТ СН'!$G$5-'СЕТ СН'!$G$20</f>
        <v>3507.0413790000002</v>
      </c>
      <c r="Q69" s="36">
        <f>SUMIFS(СВЦЭМ!$C$33:$C$776,СВЦЭМ!$A$33:$A$776,$A69,СВЦЭМ!$B$33:$B$776,Q$47)+'СЕТ СН'!$G$12+СВЦЭМ!$D$10+'СЕТ СН'!$G$5-'СЕТ СН'!$G$20</f>
        <v>3471.3903428600001</v>
      </c>
      <c r="R69" s="36">
        <f>SUMIFS(СВЦЭМ!$C$33:$C$776,СВЦЭМ!$A$33:$A$776,$A69,СВЦЭМ!$B$33:$B$776,R$47)+'СЕТ СН'!$G$12+СВЦЭМ!$D$10+'СЕТ СН'!$G$5-'СЕТ СН'!$G$20</f>
        <v>3411.5825311899998</v>
      </c>
      <c r="S69" s="36">
        <f>SUMIFS(СВЦЭМ!$C$33:$C$776,СВЦЭМ!$A$33:$A$776,$A69,СВЦЭМ!$B$33:$B$776,S$47)+'СЕТ СН'!$G$12+СВЦЭМ!$D$10+'СЕТ СН'!$G$5-'СЕТ СН'!$G$20</f>
        <v>3349.3988247100001</v>
      </c>
      <c r="T69" s="36">
        <f>SUMIFS(СВЦЭМ!$C$33:$C$776,СВЦЭМ!$A$33:$A$776,$A69,СВЦЭМ!$B$33:$B$776,T$47)+'СЕТ СН'!$G$12+СВЦЭМ!$D$10+'СЕТ СН'!$G$5-'СЕТ СН'!$G$20</f>
        <v>3332.4352776199999</v>
      </c>
      <c r="U69" s="36">
        <f>SUMIFS(СВЦЭМ!$C$33:$C$776,СВЦЭМ!$A$33:$A$776,$A69,СВЦЭМ!$B$33:$B$776,U$47)+'СЕТ СН'!$G$12+СВЦЭМ!$D$10+'СЕТ СН'!$G$5-'СЕТ СН'!$G$20</f>
        <v>3346.6027385899997</v>
      </c>
      <c r="V69" s="36">
        <f>SUMIFS(СВЦЭМ!$C$33:$C$776,СВЦЭМ!$A$33:$A$776,$A69,СВЦЭМ!$B$33:$B$776,V$47)+'СЕТ СН'!$G$12+СВЦЭМ!$D$10+'СЕТ СН'!$G$5-'СЕТ СН'!$G$20</f>
        <v>3340.5555352299998</v>
      </c>
      <c r="W69" s="36">
        <f>SUMIFS(СВЦЭМ!$C$33:$C$776,СВЦЭМ!$A$33:$A$776,$A69,СВЦЭМ!$B$33:$B$776,W$47)+'СЕТ СН'!$G$12+СВЦЭМ!$D$10+'СЕТ СН'!$G$5-'СЕТ СН'!$G$20</f>
        <v>3341.63392178</v>
      </c>
      <c r="X69" s="36">
        <f>SUMIFS(СВЦЭМ!$C$33:$C$776,СВЦЭМ!$A$33:$A$776,$A69,СВЦЭМ!$B$33:$B$776,X$47)+'СЕТ СН'!$G$12+СВЦЭМ!$D$10+'СЕТ СН'!$G$5-'СЕТ СН'!$G$20</f>
        <v>3328.4912217299998</v>
      </c>
      <c r="Y69" s="36">
        <f>SUMIFS(СВЦЭМ!$C$33:$C$776,СВЦЭМ!$A$33:$A$776,$A69,СВЦЭМ!$B$33:$B$776,Y$47)+'СЕТ СН'!$G$12+СВЦЭМ!$D$10+'СЕТ СН'!$G$5-'СЕТ СН'!$G$20</f>
        <v>3368.5054399299997</v>
      </c>
    </row>
    <row r="70" spans="1:27" ht="15.75" x14ac:dyDescent="0.2">
      <c r="A70" s="35">
        <f t="shared" si="1"/>
        <v>44127</v>
      </c>
      <c r="B70" s="36">
        <f>SUMIFS(СВЦЭМ!$C$33:$C$776,СВЦЭМ!$A$33:$A$776,$A70,СВЦЭМ!$B$33:$B$776,B$47)+'СЕТ СН'!$G$12+СВЦЭМ!$D$10+'СЕТ СН'!$G$5-'СЕТ СН'!$G$20</f>
        <v>3482.8848920800001</v>
      </c>
      <c r="C70" s="36">
        <f>SUMIFS(СВЦЭМ!$C$33:$C$776,СВЦЭМ!$A$33:$A$776,$A70,СВЦЭМ!$B$33:$B$776,C$47)+'СЕТ СН'!$G$12+СВЦЭМ!$D$10+'СЕТ СН'!$G$5-'СЕТ СН'!$G$20</f>
        <v>3561.92596065</v>
      </c>
      <c r="D70" s="36">
        <f>SUMIFS(СВЦЭМ!$C$33:$C$776,СВЦЭМ!$A$33:$A$776,$A70,СВЦЭМ!$B$33:$B$776,D$47)+'СЕТ СН'!$G$12+СВЦЭМ!$D$10+'СЕТ СН'!$G$5-'СЕТ СН'!$G$20</f>
        <v>3617.3845552299999</v>
      </c>
      <c r="E70" s="36">
        <f>SUMIFS(СВЦЭМ!$C$33:$C$776,СВЦЭМ!$A$33:$A$776,$A70,СВЦЭМ!$B$33:$B$776,E$47)+'СЕТ СН'!$G$12+СВЦЭМ!$D$10+'СЕТ СН'!$G$5-'СЕТ СН'!$G$20</f>
        <v>3625.5576636999999</v>
      </c>
      <c r="F70" s="36">
        <f>SUMIFS(СВЦЭМ!$C$33:$C$776,СВЦЭМ!$A$33:$A$776,$A70,СВЦЭМ!$B$33:$B$776,F$47)+'СЕТ СН'!$G$12+СВЦЭМ!$D$10+'СЕТ СН'!$G$5-'СЕТ СН'!$G$20</f>
        <v>3623.3457617899999</v>
      </c>
      <c r="G70" s="36">
        <f>SUMIFS(СВЦЭМ!$C$33:$C$776,СВЦЭМ!$A$33:$A$776,$A70,СВЦЭМ!$B$33:$B$776,G$47)+'СЕТ СН'!$G$12+СВЦЭМ!$D$10+'СЕТ СН'!$G$5-'СЕТ СН'!$G$20</f>
        <v>3600.00470219</v>
      </c>
      <c r="H70" s="36">
        <f>SUMIFS(СВЦЭМ!$C$33:$C$776,СВЦЭМ!$A$33:$A$776,$A70,СВЦЭМ!$B$33:$B$776,H$47)+'СЕТ СН'!$G$12+СВЦЭМ!$D$10+'СЕТ СН'!$G$5-'СЕТ СН'!$G$20</f>
        <v>3555.7608113199999</v>
      </c>
      <c r="I70" s="36">
        <f>SUMIFS(СВЦЭМ!$C$33:$C$776,СВЦЭМ!$A$33:$A$776,$A70,СВЦЭМ!$B$33:$B$776,I$47)+'СЕТ СН'!$G$12+СВЦЭМ!$D$10+'СЕТ СН'!$G$5-'СЕТ СН'!$G$20</f>
        <v>3506.5846965999999</v>
      </c>
      <c r="J70" s="36">
        <f>SUMIFS(СВЦЭМ!$C$33:$C$776,СВЦЭМ!$A$33:$A$776,$A70,СВЦЭМ!$B$33:$B$776,J$47)+'СЕТ СН'!$G$12+СВЦЭМ!$D$10+'СЕТ СН'!$G$5-'СЕТ СН'!$G$20</f>
        <v>3449.8847608400001</v>
      </c>
      <c r="K70" s="36">
        <f>SUMIFS(СВЦЭМ!$C$33:$C$776,СВЦЭМ!$A$33:$A$776,$A70,СВЦЭМ!$B$33:$B$776,K$47)+'СЕТ СН'!$G$12+СВЦЭМ!$D$10+'СЕТ СН'!$G$5-'СЕТ СН'!$G$20</f>
        <v>3420.4092357300001</v>
      </c>
      <c r="L70" s="36">
        <f>SUMIFS(СВЦЭМ!$C$33:$C$776,СВЦЭМ!$A$33:$A$776,$A70,СВЦЭМ!$B$33:$B$776,L$47)+'СЕТ СН'!$G$12+СВЦЭМ!$D$10+'СЕТ СН'!$G$5-'СЕТ СН'!$G$20</f>
        <v>3420.0532163100002</v>
      </c>
      <c r="M70" s="36">
        <f>SUMIFS(СВЦЭМ!$C$33:$C$776,СВЦЭМ!$A$33:$A$776,$A70,СВЦЭМ!$B$33:$B$776,M$47)+'СЕТ СН'!$G$12+СВЦЭМ!$D$10+'СЕТ СН'!$G$5-'СЕТ СН'!$G$20</f>
        <v>3418.4096375499998</v>
      </c>
      <c r="N70" s="36">
        <f>SUMIFS(СВЦЭМ!$C$33:$C$776,СВЦЭМ!$A$33:$A$776,$A70,СВЦЭМ!$B$33:$B$776,N$47)+'СЕТ СН'!$G$12+СВЦЭМ!$D$10+'СЕТ СН'!$G$5-'СЕТ СН'!$G$20</f>
        <v>3425.4821892099999</v>
      </c>
      <c r="O70" s="36">
        <f>SUMIFS(СВЦЭМ!$C$33:$C$776,СВЦЭМ!$A$33:$A$776,$A70,СВЦЭМ!$B$33:$B$776,O$47)+'СЕТ СН'!$G$12+СВЦЭМ!$D$10+'СЕТ СН'!$G$5-'СЕТ СН'!$G$20</f>
        <v>3466.04805958</v>
      </c>
      <c r="P70" s="36">
        <f>SUMIFS(СВЦЭМ!$C$33:$C$776,СВЦЭМ!$A$33:$A$776,$A70,СВЦЭМ!$B$33:$B$776,P$47)+'СЕТ СН'!$G$12+СВЦЭМ!$D$10+'СЕТ СН'!$G$5-'СЕТ СН'!$G$20</f>
        <v>3502.5515070699998</v>
      </c>
      <c r="Q70" s="36">
        <f>SUMIFS(СВЦЭМ!$C$33:$C$776,СВЦЭМ!$A$33:$A$776,$A70,СВЦЭМ!$B$33:$B$776,Q$47)+'СЕТ СН'!$G$12+СВЦЭМ!$D$10+'СЕТ СН'!$G$5-'СЕТ СН'!$G$20</f>
        <v>3466.4521835800001</v>
      </c>
      <c r="R70" s="36">
        <f>SUMIFS(СВЦЭМ!$C$33:$C$776,СВЦЭМ!$A$33:$A$776,$A70,СВЦЭМ!$B$33:$B$776,R$47)+'СЕТ СН'!$G$12+СВЦЭМ!$D$10+'СЕТ СН'!$G$5-'СЕТ СН'!$G$20</f>
        <v>3411.2280933699999</v>
      </c>
      <c r="S70" s="36">
        <f>SUMIFS(СВЦЭМ!$C$33:$C$776,СВЦЭМ!$A$33:$A$776,$A70,СВЦЭМ!$B$33:$B$776,S$47)+'СЕТ СН'!$G$12+СВЦЭМ!$D$10+'СЕТ СН'!$G$5-'СЕТ СН'!$G$20</f>
        <v>3439.3752941499997</v>
      </c>
      <c r="T70" s="36">
        <f>SUMIFS(СВЦЭМ!$C$33:$C$776,СВЦЭМ!$A$33:$A$776,$A70,СВЦЭМ!$B$33:$B$776,T$47)+'СЕТ СН'!$G$12+СВЦЭМ!$D$10+'СЕТ СН'!$G$5-'СЕТ СН'!$G$20</f>
        <v>3436.4594934799998</v>
      </c>
      <c r="U70" s="36">
        <f>SUMIFS(СВЦЭМ!$C$33:$C$776,СВЦЭМ!$A$33:$A$776,$A70,СВЦЭМ!$B$33:$B$776,U$47)+'СЕТ СН'!$G$12+СВЦЭМ!$D$10+'СЕТ СН'!$G$5-'СЕТ СН'!$G$20</f>
        <v>3369.3674946800002</v>
      </c>
      <c r="V70" s="36">
        <f>SUMIFS(СВЦЭМ!$C$33:$C$776,СВЦЭМ!$A$33:$A$776,$A70,СВЦЭМ!$B$33:$B$776,V$47)+'СЕТ СН'!$G$12+СВЦЭМ!$D$10+'СЕТ СН'!$G$5-'СЕТ СН'!$G$20</f>
        <v>3364.6373114200001</v>
      </c>
      <c r="W70" s="36">
        <f>SUMIFS(СВЦЭМ!$C$33:$C$776,СВЦЭМ!$A$33:$A$776,$A70,СВЦЭМ!$B$33:$B$776,W$47)+'СЕТ СН'!$G$12+СВЦЭМ!$D$10+'СЕТ СН'!$G$5-'СЕТ СН'!$G$20</f>
        <v>3361.6163754199997</v>
      </c>
      <c r="X70" s="36">
        <f>SUMIFS(СВЦЭМ!$C$33:$C$776,СВЦЭМ!$A$33:$A$776,$A70,СВЦЭМ!$B$33:$B$776,X$47)+'СЕТ СН'!$G$12+СВЦЭМ!$D$10+'СЕТ СН'!$G$5-'СЕТ СН'!$G$20</f>
        <v>3343.8422365900001</v>
      </c>
      <c r="Y70" s="36">
        <f>SUMIFS(СВЦЭМ!$C$33:$C$776,СВЦЭМ!$A$33:$A$776,$A70,СВЦЭМ!$B$33:$B$776,Y$47)+'СЕТ СН'!$G$12+СВЦЭМ!$D$10+'СЕТ СН'!$G$5-'СЕТ СН'!$G$20</f>
        <v>3351.3372142099997</v>
      </c>
    </row>
    <row r="71" spans="1:27" ht="15.75" x14ac:dyDescent="0.2">
      <c r="A71" s="35">
        <f t="shared" si="1"/>
        <v>44128</v>
      </c>
      <c r="B71" s="36">
        <f>SUMIFS(СВЦЭМ!$C$33:$C$776,СВЦЭМ!$A$33:$A$776,$A71,СВЦЭМ!$B$33:$B$776,B$47)+'СЕТ СН'!$G$12+СВЦЭМ!$D$10+'СЕТ СН'!$G$5-'СЕТ СН'!$G$20</f>
        <v>3451.0539940799999</v>
      </c>
      <c r="C71" s="36">
        <f>SUMIFS(СВЦЭМ!$C$33:$C$776,СВЦЭМ!$A$33:$A$776,$A71,СВЦЭМ!$B$33:$B$776,C$47)+'СЕТ СН'!$G$12+СВЦЭМ!$D$10+'СЕТ СН'!$G$5-'СЕТ СН'!$G$20</f>
        <v>3529.4233915300001</v>
      </c>
      <c r="D71" s="36">
        <f>SUMIFS(СВЦЭМ!$C$33:$C$776,СВЦЭМ!$A$33:$A$776,$A71,СВЦЭМ!$B$33:$B$776,D$47)+'СЕТ СН'!$G$12+СВЦЭМ!$D$10+'СЕТ СН'!$G$5-'СЕТ СН'!$G$20</f>
        <v>3597.7640279500001</v>
      </c>
      <c r="E71" s="36">
        <f>SUMIFS(СВЦЭМ!$C$33:$C$776,СВЦЭМ!$A$33:$A$776,$A71,СВЦЭМ!$B$33:$B$776,E$47)+'СЕТ СН'!$G$12+СВЦЭМ!$D$10+'СЕТ СН'!$G$5-'СЕТ СН'!$G$20</f>
        <v>3612.4867310300001</v>
      </c>
      <c r="F71" s="36">
        <f>SUMIFS(СВЦЭМ!$C$33:$C$776,СВЦЭМ!$A$33:$A$776,$A71,СВЦЭМ!$B$33:$B$776,F$47)+'СЕТ СН'!$G$12+СВЦЭМ!$D$10+'СЕТ СН'!$G$5-'СЕТ СН'!$G$20</f>
        <v>3613.9667365699997</v>
      </c>
      <c r="G71" s="36">
        <f>SUMIFS(СВЦЭМ!$C$33:$C$776,СВЦЭМ!$A$33:$A$776,$A71,СВЦЭМ!$B$33:$B$776,G$47)+'СЕТ СН'!$G$12+СВЦЭМ!$D$10+'СЕТ СН'!$G$5-'СЕТ СН'!$G$20</f>
        <v>3593.1697295700001</v>
      </c>
      <c r="H71" s="36">
        <f>SUMIFS(СВЦЭМ!$C$33:$C$776,СВЦЭМ!$A$33:$A$776,$A71,СВЦЭМ!$B$33:$B$776,H$47)+'СЕТ СН'!$G$12+СВЦЭМ!$D$10+'СЕТ СН'!$G$5-'СЕТ СН'!$G$20</f>
        <v>3570.9977066900001</v>
      </c>
      <c r="I71" s="36">
        <f>SUMIFS(СВЦЭМ!$C$33:$C$776,СВЦЭМ!$A$33:$A$776,$A71,СВЦЭМ!$B$33:$B$776,I$47)+'СЕТ СН'!$G$12+СВЦЭМ!$D$10+'СЕТ СН'!$G$5-'СЕТ СН'!$G$20</f>
        <v>3540.94073991</v>
      </c>
      <c r="J71" s="36">
        <f>SUMIFS(СВЦЭМ!$C$33:$C$776,СВЦЭМ!$A$33:$A$776,$A71,СВЦЭМ!$B$33:$B$776,J$47)+'СЕТ СН'!$G$12+СВЦЭМ!$D$10+'СЕТ СН'!$G$5-'СЕТ СН'!$G$20</f>
        <v>3467.2081588999999</v>
      </c>
      <c r="K71" s="36">
        <f>SUMIFS(СВЦЭМ!$C$33:$C$776,СВЦЭМ!$A$33:$A$776,$A71,СВЦЭМ!$B$33:$B$776,K$47)+'СЕТ СН'!$G$12+СВЦЭМ!$D$10+'СЕТ СН'!$G$5-'СЕТ СН'!$G$20</f>
        <v>3435.4234468700001</v>
      </c>
      <c r="L71" s="36">
        <f>SUMIFS(СВЦЭМ!$C$33:$C$776,СВЦЭМ!$A$33:$A$776,$A71,СВЦЭМ!$B$33:$B$776,L$47)+'СЕТ СН'!$G$12+СВЦЭМ!$D$10+'СЕТ СН'!$G$5-'СЕТ СН'!$G$20</f>
        <v>3424.7620383899998</v>
      </c>
      <c r="M71" s="36">
        <f>SUMIFS(СВЦЭМ!$C$33:$C$776,СВЦЭМ!$A$33:$A$776,$A71,СВЦЭМ!$B$33:$B$776,M$47)+'СЕТ СН'!$G$12+СВЦЭМ!$D$10+'СЕТ СН'!$G$5-'СЕТ СН'!$G$20</f>
        <v>3413.6843438300002</v>
      </c>
      <c r="N71" s="36">
        <f>SUMIFS(СВЦЭМ!$C$33:$C$776,СВЦЭМ!$A$33:$A$776,$A71,СВЦЭМ!$B$33:$B$776,N$47)+'СЕТ СН'!$G$12+СВЦЭМ!$D$10+'СЕТ СН'!$G$5-'СЕТ СН'!$G$20</f>
        <v>3410.9451504500003</v>
      </c>
      <c r="O71" s="36">
        <f>SUMIFS(СВЦЭМ!$C$33:$C$776,СВЦЭМ!$A$33:$A$776,$A71,СВЦЭМ!$B$33:$B$776,O$47)+'СЕТ СН'!$G$12+СВЦЭМ!$D$10+'СЕТ СН'!$G$5-'СЕТ СН'!$G$20</f>
        <v>3456.0159911700002</v>
      </c>
      <c r="P71" s="36">
        <f>SUMIFS(СВЦЭМ!$C$33:$C$776,СВЦЭМ!$A$33:$A$776,$A71,СВЦЭМ!$B$33:$B$776,P$47)+'СЕТ СН'!$G$12+СВЦЭМ!$D$10+'СЕТ СН'!$G$5-'СЕТ СН'!$G$20</f>
        <v>3508.7412150599998</v>
      </c>
      <c r="Q71" s="36">
        <f>SUMIFS(СВЦЭМ!$C$33:$C$776,СВЦЭМ!$A$33:$A$776,$A71,СВЦЭМ!$B$33:$B$776,Q$47)+'СЕТ СН'!$G$12+СВЦЭМ!$D$10+'СЕТ СН'!$G$5-'СЕТ СН'!$G$20</f>
        <v>3494.74006792</v>
      </c>
      <c r="R71" s="36">
        <f>SUMIFS(СВЦЭМ!$C$33:$C$776,СВЦЭМ!$A$33:$A$776,$A71,СВЦЭМ!$B$33:$B$776,R$47)+'СЕТ СН'!$G$12+СВЦЭМ!$D$10+'СЕТ СН'!$G$5-'СЕТ СН'!$G$20</f>
        <v>3462.0483929399998</v>
      </c>
      <c r="S71" s="36">
        <f>SUMIFS(СВЦЭМ!$C$33:$C$776,СВЦЭМ!$A$33:$A$776,$A71,СВЦЭМ!$B$33:$B$776,S$47)+'СЕТ СН'!$G$12+СВЦЭМ!$D$10+'СЕТ СН'!$G$5-'СЕТ СН'!$G$20</f>
        <v>3421.3798903500001</v>
      </c>
      <c r="T71" s="36">
        <f>SUMIFS(СВЦЭМ!$C$33:$C$776,СВЦЭМ!$A$33:$A$776,$A71,СВЦЭМ!$B$33:$B$776,T$47)+'СЕТ СН'!$G$12+СВЦЭМ!$D$10+'СЕТ СН'!$G$5-'СЕТ СН'!$G$20</f>
        <v>3449.39759104</v>
      </c>
      <c r="U71" s="36">
        <f>SUMIFS(СВЦЭМ!$C$33:$C$776,СВЦЭМ!$A$33:$A$776,$A71,СВЦЭМ!$B$33:$B$776,U$47)+'СЕТ СН'!$G$12+СВЦЭМ!$D$10+'СЕТ СН'!$G$5-'СЕТ СН'!$G$20</f>
        <v>3451.1581178699998</v>
      </c>
      <c r="V71" s="36">
        <f>SUMIFS(СВЦЭМ!$C$33:$C$776,СВЦЭМ!$A$33:$A$776,$A71,СВЦЭМ!$B$33:$B$776,V$47)+'СЕТ СН'!$G$12+СВЦЭМ!$D$10+'СЕТ СН'!$G$5-'СЕТ СН'!$G$20</f>
        <v>3364.31806465</v>
      </c>
      <c r="W71" s="36">
        <f>SUMIFS(СВЦЭМ!$C$33:$C$776,СВЦЭМ!$A$33:$A$776,$A71,СВЦЭМ!$B$33:$B$776,W$47)+'СЕТ СН'!$G$12+СВЦЭМ!$D$10+'СЕТ СН'!$G$5-'СЕТ СН'!$G$20</f>
        <v>3382.84579244</v>
      </c>
      <c r="X71" s="36">
        <f>SUMIFS(СВЦЭМ!$C$33:$C$776,СВЦЭМ!$A$33:$A$776,$A71,СВЦЭМ!$B$33:$B$776,X$47)+'СЕТ СН'!$G$12+СВЦЭМ!$D$10+'СЕТ СН'!$G$5-'СЕТ СН'!$G$20</f>
        <v>3405.33662731</v>
      </c>
      <c r="Y71" s="36">
        <f>SUMIFS(СВЦЭМ!$C$33:$C$776,СВЦЭМ!$A$33:$A$776,$A71,СВЦЭМ!$B$33:$B$776,Y$47)+'СЕТ СН'!$G$12+СВЦЭМ!$D$10+'СЕТ СН'!$G$5-'СЕТ СН'!$G$20</f>
        <v>3445.2651615599998</v>
      </c>
    </row>
    <row r="72" spans="1:27" ht="15.75" x14ac:dyDescent="0.2">
      <c r="A72" s="35">
        <f t="shared" si="1"/>
        <v>44129</v>
      </c>
      <c r="B72" s="36">
        <f>SUMIFS(СВЦЭМ!$C$33:$C$776,СВЦЭМ!$A$33:$A$776,$A72,СВЦЭМ!$B$33:$B$776,B$47)+'СЕТ СН'!$G$12+СВЦЭМ!$D$10+'СЕТ СН'!$G$5-'СЕТ СН'!$G$20</f>
        <v>3511.0255889199998</v>
      </c>
      <c r="C72" s="36">
        <f>SUMIFS(СВЦЭМ!$C$33:$C$776,СВЦЭМ!$A$33:$A$776,$A72,СВЦЭМ!$B$33:$B$776,C$47)+'СЕТ СН'!$G$12+СВЦЭМ!$D$10+'СЕТ СН'!$G$5-'СЕТ СН'!$G$20</f>
        <v>3562.1900591100002</v>
      </c>
      <c r="D72" s="36">
        <f>SUMIFS(СВЦЭМ!$C$33:$C$776,СВЦЭМ!$A$33:$A$776,$A72,СВЦЭМ!$B$33:$B$776,D$47)+'СЕТ СН'!$G$12+СВЦЭМ!$D$10+'СЕТ СН'!$G$5-'СЕТ СН'!$G$20</f>
        <v>3631.6690299800002</v>
      </c>
      <c r="E72" s="36">
        <f>SUMIFS(СВЦЭМ!$C$33:$C$776,СВЦЭМ!$A$33:$A$776,$A72,СВЦЭМ!$B$33:$B$776,E$47)+'СЕТ СН'!$G$12+СВЦЭМ!$D$10+'СЕТ СН'!$G$5-'СЕТ СН'!$G$20</f>
        <v>3640.15021587</v>
      </c>
      <c r="F72" s="36">
        <f>SUMIFS(СВЦЭМ!$C$33:$C$776,СВЦЭМ!$A$33:$A$776,$A72,СВЦЭМ!$B$33:$B$776,F$47)+'СЕТ СН'!$G$12+СВЦЭМ!$D$10+'СЕТ СН'!$G$5-'СЕТ СН'!$G$20</f>
        <v>3642.75592964</v>
      </c>
      <c r="G72" s="36">
        <f>SUMIFS(СВЦЭМ!$C$33:$C$776,СВЦЭМ!$A$33:$A$776,$A72,СВЦЭМ!$B$33:$B$776,G$47)+'СЕТ СН'!$G$12+СВЦЭМ!$D$10+'СЕТ СН'!$G$5-'СЕТ СН'!$G$20</f>
        <v>3642.2282525099999</v>
      </c>
      <c r="H72" s="36">
        <f>SUMIFS(СВЦЭМ!$C$33:$C$776,СВЦЭМ!$A$33:$A$776,$A72,СВЦЭМ!$B$33:$B$776,H$47)+'СЕТ СН'!$G$12+СВЦЭМ!$D$10+'СЕТ СН'!$G$5-'СЕТ СН'!$G$20</f>
        <v>3619.9198349099997</v>
      </c>
      <c r="I72" s="36">
        <f>SUMIFS(СВЦЭМ!$C$33:$C$776,СВЦЭМ!$A$33:$A$776,$A72,СВЦЭМ!$B$33:$B$776,I$47)+'СЕТ СН'!$G$12+СВЦЭМ!$D$10+'СЕТ СН'!$G$5-'СЕТ СН'!$G$20</f>
        <v>3595.5957599900003</v>
      </c>
      <c r="J72" s="36">
        <f>SUMIFS(СВЦЭМ!$C$33:$C$776,СВЦЭМ!$A$33:$A$776,$A72,СВЦЭМ!$B$33:$B$776,J$47)+'СЕТ СН'!$G$12+СВЦЭМ!$D$10+'СЕТ СН'!$G$5-'СЕТ СН'!$G$20</f>
        <v>3501.9096904099997</v>
      </c>
      <c r="K72" s="36">
        <f>SUMIFS(СВЦЭМ!$C$33:$C$776,СВЦЭМ!$A$33:$A$776,$A72,СВЦЭМ!$B$33:$B$776,K$47)+'СЕТ СН'!$G$12+СВЦЭМ!$D$10+'СЕТ СН'!$G$5-'СЕТ СН'!$G$20</f>
        <v>3432.0014809700001</v>
      </c>
      <c r="L72" s="36">
        <f>SUMIFS(СВЦЭМ!$C$33:$C$776,СВЦЭМ!$A$33:$A$776,$A72,СВЦЭМ!$B$33:$B$776,L$47)+'СЕТ СН'!$G$12+СВЦЭМ!$D$10+'СЕТ СН'!$G$5-'СЕТ СН'!$G$20</f>
        <v>3425.6498561399999</v>
      </c>
      <c r="M72" s="36">
        <f>SUMIFS(СВЦЭМ!$C$33:$C$776,СВЦЭМ!$A$33:$A$776,$A72,СВЦЭМ!$B$33:$B$776,M$47)+'СЕТ СН'!$G$12+СВЦЭМ!$D$10+'СЕТ СН'!$G$5-'СЕТ СН'!$G$20</f>
        <v>3424.6801055599999</v>
      </c>
      <c r="N72" s="36">
        <f>SUMIFS(СВЦЭМ!$C$33:$C$776,СВЦЭМ!$A$33:$A$776,$A72,СВЦЭМ!$B$33:$B$776,N$47)+'СЕТ СН'!$G$12+СВЦЭМ!$D$10+'СЕТ СН'!$G$5-'СЕТ СН'!$G$20</f>
        <v>3430.3823318999998</v>
      </c>
      <c r="O72" s="36">
        <f>SUMIFS(СВЦЭМ!$C$33:$C$776,СВЦЭМ!$A$33:$A$776,$A72,СВЦЭМ!$B$33:$B$776,O$47)+'СЕТ СН'!$G$12+СВЦЭМ!$D$10+'СЕТ СН'!$G$5-'СЕТ СН'!$G$20</f>
        <v>3473.4834440999998</v>
      </c>
      <c r="P72" s="36">
        <f>SUMIFS(СВЦЭМ!$C$33:$C$776,СВЦЭМ!$A$33:$A$776,$A72,СВЦЭМ!$B$33:$B$776,P$47)+'СЕТ СН'!$G$12+СВЦЭМ!$D$10+'СЕТ СН'!$G$5-'СЕТ СН'!$G$20</f>
        <v>3524.23441344</v>
      </c>
      <c r="Q72" s="36">
        <f>SUMIFS(СВЦЭМ!$C$33:$C$776,СВЦЭМ!$A$33:$A$776,$A72,СВЦЭМ!$B$33:$B$776,Q$47)+'СЕТ СН'!$G$12+СВЦЭМ!$D$10+'СЕТ СН'!$G$5-'СЕТ СН'!$G$20</f>
        <v>3488.2803212399999</v>
      </c>
      <c r="R72" s="36">
        <f>SUMIFS(СВЦЭМ!$C$33:$C$776,СВЦЭМ!$A$33:$A$776,$A72,СВЦЭМ!$B$33:$B$776,R$47)+'СЕТ СН'!$G$12+СВЦЭМ!$D$10+'СЕТ СН'!$G$5-'СЕТ СН'!$G$20</f>
        <v>3434.4571744300001</v>
      </c>
      <c r="S72" s="36">
        <f>SUMIFS(СВЦЭМ!$C$33:$C$776,СВЦЭМ!$A$33:$A$776,$A72,СВЦЭМ!$B$33:$B$776,S$47)+'СЕТ СН'!$G$12+СВЦЭМ!$D$10+'СЕТ СН'!$G$5-'СЕТ СН'!$G$20</f>
        <v>3424.4758651399998</v>
      </c>
      <c r="T72" s="36">
        <f>SUMIFS(СВЦЭМ!$C$33:$C$776,СВЦЭМ!$A$33:$A$776,$A72,СВЦЭМ!$B$33:$B$776,T$47)+'СЕТ СН'!$G$12+СВЦЭМ!$D$10+'СЕТ СН'!$G$5-'СЕТ СН'!$G$20</f>
        <v>3450.4554060999999</v>
      </c>
      <c r="U72" s="36">
        <f>SUMIFS(СВЦЭМ!$C$33:$C$776,СВЦЭМ!$A$33:$A$776,$A72,СВЦЭМ!$B$33:$B$776,U$47)+'СЕТ СН'!$G$12+СВЦЭМ!$D$10+'СЕТ СН'!$G$5-'СЕТ СН'!$G$20</f>
        <v>3385.1245435199999</v>
      </c>
      <c r="V72" s="36">
        <f>SUMIFS(СВЦЭМ!$C$33:$C$776,СВЦЭМ!$A$33:$A$776,$A72,СВЦЭМ!$B$33:$B$776,V$47)+'СЕТ СН'!$G$12+СВЦЭМ!$D$10+'СЕТ СН'!$G$5-'СЕТ СН'!$G$20</f>
        <v>3367.3621129499998</v>
      </c>
      <c r="W72" s="36">
        <f>SUMIFS(СВЦЭМ!$C$33:$C$776,СВЦЭМ!$A$33:$A$776,$A72,СВЦЭМ!$B$33:$B$776,W$47)+'СЕТ СН'!$G$12+СВЦЭМ!$D$10+'СЕТ СН'!$G$5-'СЕТ СН'!$G$20</f>
        <v>3348.8164949500001</v>
      </c>
      <c r="X72" s="36">
        <f>SUMIFS(СВЦЭМ!$C$33:$C$776,СВЦЭМ!$A$33:$A$776,$A72,СВЦЭМ!$B$33:$B$776,X$47)+'СЕТ СН'!$G$12+СВЦЭМ!$D$10+'СЕТ СН'!$G$5-'СЕТ СН'!$G$20</f>
        <v>3355.6484589900001</v>
      </c>
      <c r="Y72" s="36">
        <f>SUMIFS(СВЦЭМ!$C$33:$C$776,СВЦЭМ!$A$33:$A$776,$A72,СВЦЭМ!$B$33:$B$776,Y$47)+'СЕТ СН'!$G$12+СВЦЭМ!$D$10+'СЕТ СН'!$G$5-'СЕТ СН'!$G$20</f>
        <v>3393.2022872799998</v>
      </c>
    </row>
    <row r="73" spans="1:27" ht="15.75" x14ac:dyDescent="0.2">
      <c r="A73" s="35">
        <f t="shared" si="1"/>
        <v>44130</v>
      </c>
      <c r="B73" s="36">
        <f>SUMIFS(СВЦЭМ!$C$33:$C$776,СВЦЭМ!$A$33:$A$776,$A73,СВЦЭМ!$B$33:$B$776,B$47)+'СЕТ СН'!$G$12+СВЦЭМ!$D$10+'СЕТ СН'!$G$5-'СЕТ СН'!$G$20</f>
        <v>3502.1726708400001</v>
      </c>
      <c r="C73" s="36">
        <f>SUMIFS(СВЦЭМ!$C$33:$C$776,СВЦЭМ!$A$33:$A$776,$A73,СВЦЭМ!$B$33:$B$776,C$47)+'СЕТ СН'!$G$12+СВЦЭМ!$D$10+'СЕТ СН'!$G$5-'СЕТ СН'!$G$20</f>
        <v>3585.8101158600002</v>
      </c>
      <c r="D73" s="36">
        <f>SUMIFS(СВЦЭМ!$C$33:$C$776,СВЦЭМ!$A$33:$A$776,$A73,СВЦЭМ!$B$33:$B$776,D$47)+'СЕТ СН'!$G$12+СВЦЭМ!$D$10+'СЕТ СН'!$G$5-'СЕТ СН'!$G$20</f>
        <v>3648.9981352700001</v>
      </c>
      <c r="E73" s="36">
        <f>SUMIFS(СВЦЭМ!$C$33:$C$776,СВЦЭМ!$A$33:$A$776,$A73,СВЦЭМ!$B$33:$B$776,E$47)+'СЕТ СН'!$G$12+СВЦЭМ!$D$10+'СЕТ СН'!$G$5-'СЕТ СН'!$G$20</f>
        <v>3654.8695342800002</v>
      </c>
      <c r="F73" s="36">
        <f>SUMIFS(СВЦЭМ!$C$33:$C$776,СВЦЭМ!$A$33:$A$776,$A73,СВЦЭМ!$B$33:$B$776,F$47)+'СЕТ СН'!$G$12+СВЦЭМ!$D$10+'СЕТ СН'!$G$5-'СЕТ СН'!$G$20</f>
        <v>3651.83332548</v>
      </c>
      <c r="G73" s="36">
        <f>SUMIFS(СВЦЭМ!$C$33:$C$776,СВЦЭМ!$A$33:$A$776,$A73,СВЦЭМ!$B$33:$B$776,G$47)+'СЕТ СН'!$G$12+СВЦЭМ!$D$10+'СЕТ СН'!$G$5-'СЕТ СН'!$G$20</f>
        <v>3628.4316313899999</v>
      </c>
      <c r="H73" s="36">
        <f>SUMIFS(СВЦЭМ!$C$33:$C$776,СВЦЭМ!$A$33:$A$776,$A73,СВЦЭМ!$B$33:$B$776,H$47)+'СЕТ СН'!$G$12+СВЦЭМ!$D$10+'СЕТ СН'!$G$5-'СЕТ СН'!$G$20</f>
        <v>3578.5052445900001</v>
      </c>
      <c r="I73" s="36">
        <f>SUMIFS(СВЦЭМ!$C$33:$C$776,СВЦЭМ!$A$33:$A$776,$A73,СВЦЭМ!$B$33:$B$776,I$47)+'СЕТ СН'!$G$12+СВЦЭМ!$D$10+'СЕТ СН'!$G$5-'СЕТ СН'!$G$20</f>
        <v>3538.26814324</v>
      </c>
      <c r="J73" s="36">
        <f>SUMIFS(СВЦЭМ!$C$33:$C$776,СВЦЭМ!$A$33:$A$776,$A73,СВЦЭМ!$B$33:$B$776,J$47)+'СЕТ СН'!$G$12+СВЦЭМ!$D$10+'СЕТ СН'!$G$5-'СЕТ СН'!$G$20</f>
        <v>3467.79252877</v>
      </c>
      <c r="K73" s="36">
        <f>SUMIFS(СВЦЭМ!$C$33:$C$776,СВЦЭМ!$A$33:$A$776,$A73,СВЦЭМ!$B$33:$B$776,K$47)+'СЕТ СН'!$G$12+СВЦЭМ!$D$10+'СЕТ СН'!$G$5-'СЕТ СН'!$G$20</f>
        <v>3420.8588640600001</v>
      </c>
      <c r="L73" s="36">
        <f>SUMIFS(СВЦЭМ!$C$33:$C$776,СВЦЭМ!$A$33:$A$776,$A73,СВЦЭМ!$B$33:$B$776,L$47)+'СЕТ СН'!$G$12+СВЦЭМ!$D$10+'СЕТ СН'!$G$5-'СЕТ СН'!$G$20</f>
        <v>3415.85094235</v>
      </c>
      <c r="M73" s="36">
        <f>SUMIFS(СВЦЭМ!$C$33:$C$776,СВЦЭМ!$A$33:$A$776,$A73,СВЦЭМ!$B$33:$B$776,M$47)+'СЕТ СН'!$G$12+СВЦЭМ!$D$10+'СЕТ СН'!$G$5-'СЕТ СН'!$G$20</f>
        <v>3437.1888696199999</v>
      </c>
      <c r="N73" s="36">
        <f>SUMIFS(СВЦЭМ!$C$33:$C$776,СВЦЭМ!$A$33:$A$776,$A73,СВЦЭМ!$B$33:$B$776,N$47)+'СЕТ СН'!$G$12+СВЦЭМ!$D$10+'СЕТ СН'!$G$5-'СЕТ СН'!$G$20</f>
        <v>3437.1567239999999</v>
      </c>
      <c r="O73" s="36">
        <f>SUMIFS(СВЦЭМ!$C$33:$C$776,СВЦЭМ!$A$33:$A$776,$A73,СВЦЭМ!$B$33:$B$776,O$47)+'СЕТ СН'!$G$12+СВЦЭМ!$D$10+'СЕТ СН'!$G$5-'СЕТ СН'!$G$20</f>
        <v>3474.1116498699998</v>
      </c>
      <c r="P73" s="36">
        <f>SUMIFS(СВЦЭМ!$C$33:$C$776,СВЦЭМ!$A$33:$A$776,$A73,СВЦЭМ!$B$33:$B$776,P$47)+'СЕТ СН'!$G$12+СВЦЭМ!$D$10+'СЕТ СН'!$G$5-'СЕТ СН'!$G$20</f>
        <v>3518.41616892</v>
      </c>
      <c r="Q73" s="36">
        <f>SUMIFS(СВЦЭМ!$C$33:$C$776,СВЦЭМ!$A$33:$A$776,$A73,СВЦЭМ!$B$33:$B$776,Q$47)+'СЕТ СН'!$G$12+СВЦЭМ!$D$10+'СЕТ СН'!$G$5-'СЕТ СН'!$G$20</f>
        <v>3482.48975144</v>
      </c>
      <c r="R73" s="36">
        <f>SUMIFS(СВЦЭМ!$C$33:$C$776,СВЦЭМ!$A$33:$A$776,$A73,СВЦЭМ!$B$33:$B$776,R$47)+'СЕТ СН'!$G$12+СВЦЭМ!$D$10+'СЕТ СН'!$G$5-'СЕТ СН'!$G$20</f>
        <v>3434.0600408700002</v>
      </c>
      <c r="S73" s="36">
        <f>SUMIFS(СВЦЭМ!$C$33:$C$776,СВЦЭМ!$A$33:$A$776,$A73,СВЦЭМ!$B$33:$B$776,S$47)+'СЕТ СН'!$G$12+СВЦЭМ!$D$10+'СЕТ СН'!$G$5-'СЕТ СН'!$G$20</f>
        <v>3370.01343787</v>
      </c>
      <c r="T73" s="36">
        <f>SUMIFS(СВЦЭМ!$C$33:$C$776,СВЦЭМ!$A$33:$A$776,$A73,СВЦЭМ!$B$33:$B$776,T$47)+'СЕТ СН'!$G$12+СВЦЭМ!$D$10+'СЕТ СН'!$G$5-'СЕТ СН'!$G$20</f>
        <v>3331.84932785</v>
      </c>
      <c r="U73" s="36">
        <f>SUMIFS(СВЦЭМ!$C$33:$C$776,СВЦЭМ!$A$33:$A$776,$A73,СВЦЭМ!$B$33:$B$776,U$47)+'СЕТ СН'!$G$12+СВЦЭМ!$D$10+'СЕТ СН'!$G$5-'СЕТ СН'!$G$20</f>
        <v>3334.2587785000001</v>
      </c>
      <c r="V73" s="36">
        <f>SUMIFS(СВЦЭМ!$C$33:$C$776,СВЦЭМ!$A$33:$A$776,$A73,СВЦЭМ!$B$33:$B$776,V$47)+'СЕТ СН'!$G$12+СВЦЭМ!$D$10+'СЕТ СН'!$G$5-'СЕТ СН'!$G$20</f>
        <v>3333.3508741999999</v>
      </c>
      <c r="W73" s="36">
        <f>SUMIFS(СВЦЭМ!$C$33:$C$776,СВЦЭМ!$A$33:$A$776,$A73,СВЦЭМ!$B$33:$B$776,W$47)+'СЕТ СН'!$G$12+СВЦЭМ!$D$10+'СЕТ СН'!$G$5-'СЕТ СН'!$G$20</f>
        <v>3334.0770101200001</v>
      </c>
      <c r="X73" s="36">
        <f>SUMIFS(СВЦЭМ!$C$33:$C$776,СВЦЭМ!$A$33:$A$776,$A73,СВЦЭМ!$B$33:$B$776,X$47)+'СЕТ СН'!$G$12+СВЦЭМ!$D$10+'СЕТ СН'!$G$5-'СЕТ СН'!$G$20</f>
        <v>3332.9031689900003</v>
      </c>
      <c r="Y73" s="36">
        <f>SUMIFS(СВЦЭМ!$C$33:$C$776,СВЦЭМ!$A$33:$A$776,$A73,СВЦЭМ!$B$33:$B$776,Y$47)+'СЕТ СН'!$G$12+СВЦЭМ!$D$10+'СЕТ СН'!$G$5-'СЕТ СН'!$G$20</f>
        <v>3375.0686300699999</v>
      </c>
    </row>
    <row r="74" spans="1:27" ht="15.75" x14ac:dyDescent="0.2">
      <c r="A74" s="35">
        <f t="shared" si="1"/>
        <v>44131</v>
      </c>
      <c r="B74" s="36">
        <f>SUMIFS(СВЦЭМ!$C$33:$C$776,СВЦЭМ!$A$33:$A$776,$A74,СВЦЭМ!$B$33:$B$776,B$47)+'СЕТ СН'!$G$12+СВЦЭМ!$D$10+'СЕТ СН'!$G$5-'СЕТ СН'!$G$20</f>
        <v>3485.6261506299998</v>
      </c>
      <c r="C74" s="36">
        <f>SUMIFS(СВЦЭМ!$C$33:$C$776,СВЦЭМ!$A$33:$A$776,$A74,СВЦЭМ!$B$33:$B$776,C$47)+'СЕТ СН'!$G$12+СВЦЭМ!$D$10+'СЕТ СН'!$G$5-'СЕТ СН'!$G$20</f>
        <v>3579.2038543799999</v>
      </c>
      <c r="D74" s="36">
        <f>SUMIFS(СВЦЭМ!$C$33:$C$776,СВЦЭМ!$A$33:$A$776,$A74,СВЦЭМ!$B$33:$B$776,D$47)+'СЕТ СН'!$G$12+СВЦЭМ!$D$10+'СЕТ СН'!$G$5-'СЕТ СН'!$G$20</f>
        <v>3654.77325415</v>
      </c>
      <c r="E74" s="36">
        <f>SUMIFS(СВЦЭМ!$C$33:$C$776,СВЦЭМ!$A$33:$A$776,$A74,СВЦЭМ!$B$33:$B$776,E$47)+'СЕТ СН'!$G$12+СВЦЭМ!$D$10+'СЕТ СН'!$G$5-'СЕТ СН'!$G$20</f>
        <v>3671.89415702</v>
      </c>
      <c r="F74" s="36">
        <f>SUMIFS(СВЦЭМ!$C$33:$C$776,СВЦЭМ!$A$33:$A$776,$A74,СВЦЭМ!$B$33:$B$776,F$47)+'СЕТ СН'!$G$12+СВЦЭМ!$D$10+'СЕТ СН'!$G$5-'СЕТ СН'!$G$20</f>
        <v>3662.0897612799999</v>
      </c>
      <c r="G74" s="36">
        <f>SUMIFS(СВЦЭМ!$C$33:$C$776,СВЦЭМ!$A$33:$A$776,$A74,СВЦЭМ!$B$33:$B$776,G$47)+'СЕТ СН'!$G$12+СВЦЭМ!$D$10+'СЕТ СН'!$G$5-'СЕТ СН'!$G$20</f>
        <v>3651.6372277700002</v>
      </c>
      <c r="H74" s="36">
        <f>SUMIFS(СВЦЭМ!$C$33:$C$776,СВЦЭМ!$A$33:$A$776,$A74,СВЦЭМ!$B$33:$B$776,H$47)+'СЕТ СН'!$G$12+СВЦЭМ!$D$10+'СЕТ СН'!$G$5-'СЕТ СН'!$G$20</f>
        <v>3616.1567154099998</v>
      </c>
      <c r="I74" s="36">
        <f>SUMIFS(СВЦЭМ!$C$33:$C$776,СВЦЭМ!$A$33:$A$776,$A74,СВЦЭМ!$B$33:$B$776,I$47)+'СЕТ СН'!$G$12+СВЦЭМ!$D$10+'СЕТ СН'!$G$5-'СЕТ СН'!$G$20</f>
        <v>3584.1519810899999</v>
      </c>
      <c r="J74" s="36">
        <f>SUMIFS(СВЦЭМ!$C$33:$C$776,СВЦЭМ!$A$33:$A$776,$A74,СВЦЭМ!$B$33:$B$776,J$47)+'СЕТ СН'!$G$12+СВЦЭМ!$D$10+'СЕТ СН'!$G$5-'СЕТ СН'!$G$20</f>
        <v>3502.0947545399999</v>
      </c>
      <c r="K74" s="36">
        <f>SUMIFS(СВЦЭМ!$C$33:$C$776,СВЦЭМ!$A$33:$A$776,$A74,СВЦЭМ!$B$33:$B$776,K$47)+'СЕТ СН'!$G$12+СВЦЭМ!$D$10+'СЕТ СН'!$G$5-'СЕТ СН'!$G$20</f>
        <v>3461.58692243</v>
      </c>
      <c r="L74" s="36">
        <f>SUMIFS(СВЦЭМ!$C$33:$C$776,СВЦЭМ!$A$33:$A$776,$A74,СВЦЭМ!$B$33:$B$776,L$47)+'СЕТ СН'!$G$12+СВЦЭМ!$D$10+'СЕТ СН'!$G$5-'СЕТ СН'!$G$20</f>
        <v>3469.9905349299997</v>
      </c>
      <c r="M74" s="36">
        <f>SUMIFS(СВЦЭМ!$C$33:$C$776,СВЦЭМ!$A$33:$A$776,$A74,СВЦЭМ!$B$33:$B$776,M$47)+'СЕТ СН'!$G$12+СВЦЭМ!$D$10+'СЕТ СН'!$G$5-'СЕТ СН'!$G$20</f>
        <v>3472.4633895699999</v>
      </c>
      <c r="N74" s="36">
        <f>SUMIFS(СВЦЭМ!$C$33:$C$776,СВЦЭМ!$A$33:$A$776,$A74,СВЦЭМ!$B$33:$B$776,N$47)+'СЕТ СН'!$G$12+СВЦЭМ!$D$10+'СЕТ СН'!$G$5-'СЕТ СН'!$G$20</f>
        <v>3481.0359655000002</v>
      </c>
      <c r="O74" s="36">
        <f>SUMIFS(СВЦЭМ!$C$33:$C$776,СВЦЭМ!$A$33:$A$776,$A74,СВЦЭМ!$B$33:$B$776,O$47)+'СЕТ СН'!$G$12+СВЦЭМ!$D$10+'СЕТ СН'!$G$5-'СЕТ СН'!$G$20</f>
        <v>3532.3372573000001</v>
      </c>
      <c r="P74" s="36">
        <f>SUMIFS(СВЦЭМ!$C$33:$C$776,СВЦЭМ!$A$33:$A$776,$A74,СВЦЭМ!$B$33:$B$776,P$47)+'СЕТ СН'!$G$12+СВЦЭМ!$D$10+'СЕТ СН'!$G$5-'СЕТ СН'!$G$20</f>
        <v>3575.33000098</v>
      </c>
      <c r="Q74" s="36">
        <f>SUMIFS(СВЦЭМ!$C$33:$C$776,СВЦЭМ!$A$33:$A$776,$A74,СВЦЭМ!$B$33:$B$776,Q$47)+'СЕТ СН'!$G$12+СВЦЭМ!$D$10+'СЕТ СН'!$G$5-'СЕТ СН'!$G$20</f>
        <v>3532.7765574800001</v>
      </c>
      <c r="R74" s="36">
        <f>SUMIFS(СВЦЭМ!$C$33:$C$776,СВЦЭМ!$A$33:$A$776,$A74,СВЦЭМ!$B$33:$B$776,R$47)+'СЕТ СН'!$G$12+СВЦЭМ!$D$10+'СЕТ СН'!$G$5-'СЕТ СН'!$G$20</f>
        <v>3468.8440392799998</v>
      </c>
      <c r="S74" s="36">
        <f>SUMIFS(СВЦЭМ!$C$33:$C$776,СВЦЭМ!$A$33:$A$776,$A74,СВЦЭМ!$B$33:$B$776,S$47)+'СЕТ СН'!$G$12+СВЦЭМ!$D$10+'СЕТ СН'!$G$5-'СЕТ СН'!$G$20</f>
        <v>3421.4196127999999</v>
      </c>
      <c r="T74" s="36">
        <f>SUMIFS(СВЦЭМ!$C$33:$C$776,СВЦЭМ!$A$33:$A$776,$A74,СВЦЭМ!$B$33:$B$776,T$47)+'СЕТ СН'!$G$12+СВЦЭМ!$D$10+'СЕТ СН'!$G$5-'СЕТ СН'!$G$20</f>
        <v>3437.10785519</v>
      </c>
      <c r="U74" s="36">
        <f>SUMIFS(СВЦЭМ!$C$33:$C$776,СВЦЭМ!$A$33:$A$776,$A74,СВЦЭМ!$B$33:$B$776,U$47)+'СЕТ СН'!$G$12+СВЦЭМ!$D$10+'СЕТ СН'!$G$5-'СЕТ СН'!$G$20</f>
        <v>3434.7241323399999</v>
      </c>
      <c r="V74" s="36">
        <f>SUMIFS(СВЦЭМ!$C$33:$C$776,СВЦЭМ!$A$33:$A$776,$A74,СВЦЭМ!$B$33:$B$776,V$47)+'СЕТ СН'!$G$12+СВЦЭМ!$D$10+'СЕТ СН'!$G$5-'СЕТ СН'!$G$20</f>
        <v>3436.56151245</v>
      </c>
      <c r="W74" s="36">
        <f>SUMIFS(СВЦЭМ!$C$33:$C$776,СВЦЭМ!$A$33:$A$776,$A74,СВЦЭМ!$B$33:$B$776,W$47)+'СЕТ СН'!$G$12+СВЦЭМ!$D$10+'СЕТ СН'!$G$5-'СЕТ СН'!$G$20</f>
        <v>3432.5689049600001</v>
      </c>
      <c r="X74" s="36">
        <f>SUMIFS(СВЦЭМ!$C$33:$C$776,СВЦЭМ!$A$33:$A$776,$A74,СВЦЭМ!$B$33:$B$776,X$47)+'СЕТ СН'!$G$12+СВЦЭМ!$D$10+'СЕТ СН'!$G$5-'СЕТ СН'!$G$20</f>
        <v>3411.89769011</v>
      </c>
      <c r="Y74" s="36">
        <f>SUMIFS(СВЦЭМ!$C$33:$C$776,СВЦЭМ!$A$33:$A$776,$A74,СВЦЭМ!$B$33:$B$776,Y$47)+'СЕТ СН'!$G$12+СВЦЭМ!$D$10+'СЕТ СН'!$G$5-'СЕТ СН'!$G$20</f>
        <v>3448.58299369</v>
      </c>
    </row>
    <row r="75" spans="1:27" ht="15.75" x14ac:dyDescent="0.2">
      <c r="A75" s="35">
        <f t="shared" si="1"/>
        <v>44132</v>
      </c>
      <c r="B75" s="36">
        <f>SUMIFS(СВЦЭМ!$C$33:$C$776,СВЦЭМ!$A$33:$A$776,$A75,СВЦЭМ!$B$33:$B$776,B$47)+'СЕТ СН'!$G$12+СВЦЭМ!$D$10+'СЕТ СН'!$G$5-'СЕТ СН'!$G$20</f>
        <v>3549.7913152900001</v>
      </c>
      <c r="C75" s="36">
        <f>SUMIFS(СВЦЭМ!$C$33:$C$776,СВЦЭМ!$A$33:$A$776,$A75,СВЦЭМ!$B$33:$B$776,C$47)+'СЕТ СН'!$G$12+СВЦЭМ!$D$10+'СЕТ СН'!$G$5-'СЕТ СН'!$G$20</f>
        <v>3612.1147845699998</v>
      </c>
      <c r="D75" s="36">
        <f>SUMIFS(СВЦЭМ!$C$33:$C$776,СВЦЭМ!$A$33:$A$776,$A75,СВЦЭМ!$B$33:$B$776,D$47)+'СЕТ СН'!$G$12+СВЦЭМ!$D$10+'СЕТ СН'!$G$5-'СЕТ СН'!$G$20</f>
        <v>3614.6405324799998</v>
      </c>
      <c r="E75" s="36">
        <f>SUMIFS(СВЦЭМ!$C$33:$C$776,СВЦЭМ!$A$33:$A$776,$A75,СВЦЭМ!$B$33:$B$776,E$47)+'СЕТ СН'!$G$12+СВЦЭМ!$D$10+'СЕТ СН'!$G$5-'СЕТ СН'!$G$20</f>
        <v>3618.8309487199999</v>
      </c>
      <c r="F75" s="36">
        <f>SUMIFS(СВЦЭМ!$C$33:$C$776,СВЦЭМ!$A$33:$A$776,$A75,СВЦЭМ!$B$33:$B$776,F$47)+'СЕТ СН'!$G$12+СВЦЭМ!$D$10+'СЕТ СН'!$G$5-'СЕТ СН'!$G$20</f>
        <v>3627.7821037499998</v>
      </c>
      <c r="G75" s="36">
        <f>SUMIFS(СВЦЭМ!$C$33:$C$776,СВЦЭМ!$A$33:$A$776,$A75,СВЦЭМ!$B$33:$B$776,G$47)+'СЕТ СН'!$G$12+СВЦЭМ!$D$10+'СЕТ СН'!$G$5-'СЕТ СН'!$G$20</f>
        <v>3613.7597230000001</v>
      </c>
      <c r="H75" s="36">
        <f>SUMIFS(СВЦЭМ!$C$33:$C$776,СВЦЭМ!$A$33:$A$776,$A75,СВЦЭМ!$B$33:$B$776,H$47)+'СЕТ СН'!$G$12+СВЦЭМ!$D$10+'СЕТ СН'!$G$5-'СЕТ СН'!$G$20</f>
        <v>3624.7498018000001</v>
      </c>
      <c r="I75" s="36">
        <f>SUMIFS(СВЦЭМ!$C$33:$C$776,СВЦЭМ!$A$33:$A$776,$A75,СВЦЭМ!$B$33:$B$776,I$47)+'СЕТ СН'!$G$12+СВЦЭМ!$D$10+'СЕТ СН'!$G$5-'СЕТ СН'!$G$20</f>
        <v>3607.5414933800002</v>
      </c>
      <c r="J75" s="36">
        <f>SUMIFS(СВЦЭМ!$C$33:$C$776,СВЦЭМ!$A$33:$A$776,$A75,СВЦЭМ!$B$33:$B$776,J$47)+'СЕТ СН'!$G$12+СВЦЭМ!$D$10+'СЕТ СН'!$G$5-'СЕТ СН'!$G$20</f>
        <v>3543.05840571</v>
      </c>
      <c r="K75" s="36">
        <f>SUMIFS(СВЦЭМ!$C$33:$C$776,СВЦЭМ!$A$33:$A$776,$A75,СВЦЭМ!$B$33:$B$776,K$47)+'СЕТ СН'!$G$12+СВЦЭМ!$D$10+'СЕТ СН'!$G$5-'СЕТ СН'!$G$20</f>
        <v>3493.0386349700002</v>
      </c>
      <c r="L75" s="36">
        <f>SUMIFS(СВЦЭМ!$C$33:$C$776,СВЦЭМ!$A$33:$A$776,$A75,СВЦЭМ!$B$33:$B$776,L$47)+'СЕТ СН'!$G$12+СВЦЭМ!$D$10+'СЕТ СН'!$G$5-'СЕТ СН'!$G$20</f>
        <v>3495.1007327899997</v>
      </c>
      <c r="M75" s="36">
        <f>SUMIFS(СВЦЭМ!$C$33:$C$776,СВЦЭМ!$A$33:$A$776,$A75,СВЦЭМ!$B$33:$B$776,M$47)+'СЕТ СН'!$G$12+СВЦЭМ!$D$10+'СЕТ СН'!$G$5-'СЕТ СН'!$G$20</f>
        <v>3493.3666730800001</v>
      </c>
      <c r="N75" s="36">
        <f>SUMIFS(СВЦЭМ!$C$33:$C$776,СВЦЭМ!$A$33:$A$776,$A75,СВЦЭМ!$B$33:$B$776,N$47)+'СЕТ СН'!$G$12+СВЦЭМ!$D$10+'СЕТ СН'!$G$5-'СЕТ СН'!$G$20</f>
        <v>3505.35905916</v>
      </c>
      <c r="O75" s="36">
        <f>SUMIFS(СВЦЭМ!$C$33:$C$776,СВЦЭМ!$A$33:$A$776,$A75,СВЦЭМ!$B$33:$B$776,O$47)+'СЕТ СН'!$G$12+СВЦЭМ!$D$10+'СЕТ СН'!$G$5-'СЕТ СН'!$G$20</f>
        <v>3544.7018139800002</v>
      </c>
      <c r="P75" s="36">
        <f>SUMIFS(СВЦЭМ!$C$33:$C$776,СВЦЭМ!$A$33:$A$776,$A75,СВЦЭМ!$B$33:$B$776,P$47)+'СЕТ СН'!$G$12+СВЦЭМ!$D$10+'СЕТ СН'!$G$5-'СЕТ СН'!$G$20</f>
        <v>3584.0874426700002</v>
      </c>
      <c r="Q75" s="36">
        <f>SUMIFS(СВЦЭМ!$C$33:$C$776,СВЦЭМ!$A$33:$A$776,$A75,СВЦЭМ!$B$33:$B$776,Q$47)+'СЕТ СН'!$G$12+СВЦЭМ!$D$10+'СЕТ СН'!$G$5-'СЕТ СН'!$G$20</f>
        <v>3543.9557315699999</v>
      </c>
      <c r="R75" s="36">
        <f>SUMIFS(СВЦЭМ!$C$33:$C$776,СВЦЭМ!$A$33:$A$776,$A75,СВЦЭМ!$B$33:$B$776,R$47)+'СЕТ СН'!$G$12+СВЦЭМ!$D$10+'СЕТ СН'!$G$5-'СЕТ СН'!$G$20</f>
        <v>3486.1539157400002</v>
      </c>
      <c r="S75" s="36">
        <f>SUMIFS(СВЦЭМ!$C$33:$C$776,СВЦЭМ!$A$33:$A$776,$A75,СВЦЭМ!$B$33:$B$776,S$47)+'СЕТ СН'!$G$12+СВЦЭМ!$D$10+'СЕТ СН'!$G$5-'СЕТ СН'!$G$20</f>
        <v>3437.32606016</v>
      </c>
      <c r="T75" s="36">
        <f>SUMIFS(СВЦЭМ!$C$33:$C$776,СВЦЭМ!$A$33:$A$776,$A75,СВЦЭМ!$B$33:$B$776,T$47)+'СЕТ СН'!$G$12+СВЦЭМ!$D$10+'СЕТ СН'!$G$5-'СЕТ СН'!$G$20</f>
        <v>3439.7233931199999</v>
      </c>
      <c r="U75" s="36">
        <f>SUMIFS(СВЦЭМ!$C$33:$C$776,СВЦЭМ!$A$33:$A$776,$A75,СВЦЭМ!$B$33:$B$776,U$47)+'СЕТ СН'!$G$12+СВЦЭМ!$D$10+'СЕТ СН'!$G$5-'СЕТ СН'!$G$20</f>
        <v>3443.3414122099998</v>
      </c>
      <c r="V75" s="36">
        <f>SUMIFS(СВЦЭМ!$C$33:$C$776,СВЦЭМ!$A$33:$A$776,$A75,СВЦЭМ!$B$33:$B$776,V$47)+'СЕТ СН'!$G$12+СВЦЭМ!$D$10+'СЕТ СН'!$G$5-'СЕТ СН'!$G$20</f>
        <v>3435.5187180000003</v>
      </c>
      <c r="W75" s="36">
        <f>SUMIFS(СВЦЭМ!$C$33:$C$776,СВЦЭМ!$A$33:$A$776,$A75,СВЦЭМ!$B$33:$B$776,W$47)+'СЕТ СН'!$G$12+СВЦЭМ!$D$10+'СЕТ СН'!$G$5-'СЕТ СН'!$G$20</f>
        <v>3434.6268964599999</v>
      </c>
      <c r="X75" s="36">
        <f>SUMIFS(СВЦЭМ!$C$33:$C$776,СВЦЭМ!$A$33:$A$776,$A75,СВЦЭМ!$B$33:$B$776,X$47)+'СЕТ СН'!$G$12+СВЦЭМ!$D$10+'СЕТ СН'!$G$5-'СЕТ СН'!$G$20</f>
        <v>3438.0870278699999</v>
      </c>
      <c r="Y75" s="36">
        <f>SUMIFS(СВЦЭМ!$C$33:$C$776,СВЦЭМ!$A$33:$A$776,$A75,СВЦЭМ!$B$33:$B$776,Y$47)+'СЕТ СН'!$G$12+СВЦЭМ!$D$10+'СЕТ СН'!$G$5-'СЕТ СН'!$G$20</f>
        <v>3462.8014326799998</v>
      </c>
    </row>
    <row r="76" spans="1:27" ht="15.75" x14ac:dyDescent="0.2">
      <c r="A76" s="35">
        <f t="shared" si="1"/>
        <v>44133</v>
      </c>
      <c r="B76" s="36">
        <f>SUMIFS(СВЦЭМ!$C$33:$C$776,СВЦЭМ!$A$33:$A$776,$A76,СВЦЭМ!$B$33:$B$776,B$47)+'СЕТ СН'!$G$12+СВЦЭМ!$D$10+'СЕТ СН'!$G$5-'СЕТ СН'!$G$20</f>
        <v>3518.8398937299999</v>
      </c>
      <c r="C76" s="36">
        <f>SUMIFS(СВЦЭМ!$C$33:$C$776,СВЦЭМ!$A$33:$A$776,$A76,СВЦЭМ!$B$33:$B$776,C$47)+'СЕТ СН'!$G$12+СВЦЭМ!$D$10+'СЕТ СН'!$G$5-'СЕТ СН'!$G$20</f>
        <v>3587.6315739299998</v>
      </c>
      <c r="D76" s="36">
        <f>SUMIFS(СВЦЭМ!$C$33:$C$776,СВЦЭМ!$A$33:$A$776,$A76,СВЦЭМ!$B$33:$B$776,D$47)+'СЕТ СН'!$G$12+СВЦЭМ!$D$10+'СЕТ СН'!$G$5-'СЕТ СН'!$G$20</f>
        <v>3599.5830137799999</v>
      </c>
      <c r="E76" s="36">
        <f>SUMIFS(СВЦЭМ!$C$33:$C$776,СВЦЭМ!$A$33:$A$776,$A76,СВЦЭМ!$B$33:$B$776,E$47)+'СЕТ СН'!$G$12+СВЦЭМ!$D$10+'СЕТ СН'!$G$5-'СЕТ СН'!$G$20</f>
        <v>3593.1616622800002</v>
      </c>
      <c r="F76" s="36">
        <f>SUMIFS(СВЦЭМ!$C$33:$C$776,СВЦЭМ!$A$33:$A$776,$A76,СВЦЭМ!$B$33:$B$776,F$47)+'СЕТ СН'!$G$12+СВЦЭМ!$D$10+'СЕТ СН'!$G$5-'СЕТ СН'!$G$20</f>
        <v>3598.8622921699998</v>
      </c>
      <c r="G76" s="36">
        <f>SUMIFS(СВЦЭМ!$C$33:$C$776,СВЦЭМ!$A$33:$A$776,$A76,СВЦЭМ!$B$33:$B$776,G$47)+'СЕТ СН'!$G$12+СВЦЭМ!$D$10+'СЕТ СН'!$G$5-'СЕТ СН'!$G$20</f>
        <v>3663.77737166</v>
      </c>
      <c r="H76" s="36">
        <f>SUMIFS(СВЦЭМ!$C$33:$C$776,СВЦЭМ!$A$33:$A$776,$A76,СВЦЭМ!$B$33:$B$776,H$47)+'СЕТ СН'!$G$12+СВЦЭМ!$D$10+'СЕТ СН'!$G$5-'СЕТ СН'!$G$20</f>
        <v>3677.6702658499999</v>
      </c>
      <c r="I76" s="36">
        <f>SUMIFS(СВЦЭМ!$C$33:$C$776,СВЦЭМ!$A$33:$A$776,$A76,СВЦЭМ!$B$33:$B$776,I$47)+'СЕТ СН'!$G$12+СВЦЭМ!$D$10+'СЕТ СН'!$G$5-'СЕТ СН'!$G$20</f>
        <v>3583.27579027</v>
      </c>
      <c r="J76" s="36">
        <f>SUMIFS(СВЦЭМ!$C$33:$C$776,СВЦЭМ!$A$33:$A$776,$A76,СВЦЭМ!$B$33:$B$776,J$47)+'СЕТ СН'!$G$12+СВЦЭМ!$D$10+'СЕТ СН'!$G$5-'СЕТ СН'!$G$20</f>
        <v>3491.3660249300001</v>
      </c>
      <c r="K76" s="36">
        <f>SUMIFS(СВЦЭМ!$C$33:$C$776,СВЦЭМ!$A$33:$A$776,$A76,СВЦЭМ!$B$33:$B$776,K$47)+'СЕТ СН'!$G$12+СВЦЭМ!$D$10+'СЕТ СН'!$G$5-'СЕТ СН'!$G$20</f>
        <v>3439.4148722999998</v>
      </c>
      <c r="L76" s="36">
        <f>SUMIFS(СВЦЭМ!$C$33:$C$776,СВЦЭМ!$A$33:$A$776,$A76,СВЦЭМ!$B$33:$B$776,L$47)+'СЕТ СН'!$G$12+СВЦЭМ!$D$10+'СЕТ СН'!$G$5-'СЕТ СН'!$G$20</f>
        <v>3445.8076189499998</v>
      </c>
      <c r="M76" s="36">
        <f>SUMIFS(СВЦЭМ!$C$33:$C$776,СВЦЭМ!$A$33:$A$776,$A76,СВЦЭМ!$B$33:$B$776,M$47)+'СЕТ СН'!$G$12+СВЦЭМ!$D$10+'СЕТ СН'!$G$5-'СЕТ СН'!$G$20</f>
        <v>3445.7513073</v>
      </c>
      <c r="N76" s="36">
        <f>SUMIFS(СВЦЭМ!$C$33:$C$776,СВЦЭМ!$A$33:$A$776,$A76,СВЦЭМ!$B$33:$B$776,N$47)+'СЕТ СН'!$G$12+СВЦЭМ!$D$10+'СЕТ СН'!$G$5-'СЕТ СН'!$G$20</f>
        <v>3434.9668612699998</v>
      </c>
      <c r="O76" s="36">
        <f>SUMIFS(СВЦЭМ!$C$33:$C$776,СВЦЭМ!$A$33:$A$776,$A76,СВЦЭМ!$B$33:$B$776,O$47)+'СЕТ СН'!$G$12+СВЦЭМ!$D$10+'СЕТ СН'!$G$5-'СЕТ СН'!$G$20</f>
        <v>3438.3220222999998</v>
      </c>
      <c r="P76" s="36">
        <f>SUMIFS(СВЦЭМ!$C$33:$C$776,СВЦЭМ!$A$33:$A$776,$A76,СВЦЭМ!$B$33:$B$776,P$47)+'СЕТ СН'!$G$12+СВЦЭМ!$D$10+'СЕТ СН'!$G$5-'СЕТ СН'!$G$20</f>
        <v>3479.21150472</v>
      </c>
      <c r="Q76" s="36">
        <f>SUMIFS(СВЦЭМ!$C$33:$C$776,СВЦЭМ!$A$33:$A$776,$A76,СВЦЭМ!$B$33:$B$776,Q$47)+'СЕТ СН'!$G$12+СВЦЭМ!$D$10+'СЕТ СН'!$G$5-'СЕТ СН'!$G$20</f>
        <v>3439.8435092499999</v>
      </c>
      <c r="R76" s="36">
        <f>SUMIFS(СВЦЭМ!$C$33:$C$776,СВЦЭМ!$A$33:$A$776,$A76,СВЦЭМ!$B$33:$B$776,R$47)+'СЕТ СН'!$G$12+СВЦЭМ!$D$10+'СЕТ СН'!$G$5-'СЕТ СН'!$G$20</f>
        <v>3433.9011898899998</v>
      </c>
      <c r="S76" s="36">
        <f>SUMIFS(СВЦЭМ!$C$33:$C$776,СВЦЭМ!$A$33:$A$776,$A76,СВЦЭМ!$B$33:$B$776,S$47)+'СЕТ СН'!$G$12+СВЦЭМ!$D$10+'СЕТ СН'!$G$5-'СЕТ СН'!$G$20</f>
        <v>3433.9046950399998</v>
      </c>
      <c r="T76" s="36">
        <f>SUMIFS(СВЦЭМ!$C$33:$C$776,СВЦЭМ!$A$33:$A$776,$A76,СВЦЭМ!$B$33:$B$776,T$47)+'СЕТ СН'!$G$12+СВЦЭМ!$D$10+'СЕТ СН'!$G$5-'СЕТ СН'!$G$20</f>
        <v>3461.39178167</v>
      </c>
      <c r="U76" s="36">
        <f>SUMIFS(СВЦЭМ!$C$33:$C$776,СВЦЭМ!$A$33:$A$776,$A76,СВЦЭМ!$B$33:$B$776,U$47)+'СЕТ СН'!$G$12+СВЦЭМ!$D$10+'СЕТ СН'!$G$5-'СЕТ СН'!$G$20</f>
        <v>3460.2973348300002</v>
      </c>
      <c r="V76" s="36">
        <f>SUMIFS(СВЦЭМ!$C$33:$C$776,СВЦЭМ!$A$33:$A$776,$A76,СВЦЭМ!$B$33:$B$776,V$47)+'СЕТ СН'!$G$12+СВЦЭМ!$D$10+'СЕТ СН'!$G$5-'СЕТ СН'!$G$20</f>
        <v>3444.55372403</v>
      </c>
      <c r="W76" s="36">
        <f>SUMIFS(СВЦЭМ!$C$33:$C$776,СВЦЭМ!$A$33:$A$776,$A76,СВЦЭМ!$B$33:$B$776,W$47)+'СЕТ СН'!$G$12+СВЦЭМ!$D$10+'СЕТ СН'!$G$5-'СЕТ СН'!$G$20</f>
        <v>3430.7412063000002</v>
      </c>
      <c r="X76" s="36">
        <f>SUMIFS(СВЦЭМ!$C$33:$C$776,СВЦЭМ!$A$33:$A$776,$A76,СВЦЭМ!$B$33:$B$776,X$47)+'СЕТ СН'!$G$12+СВЦЭМ!$D$10+'СЕТ СН'!$G$5-'СЕТ СН'!$G$20</f>
        <v>3479.7205106599999</v>
      </c>
      <c r="Y76" s="36">
        <f>SUMIFS(СВЦЭМ!$C$33:$C$776,СВЦЭМ!$A$33:$A$776,$A76,СВЦЭМ!$B$33:$B$776,Y$47)+'СЕТ СН'!$G$12+СВЦЭМ!$D$10+'СЕТ СН'!$G$5-'СЕТ СН'!$G$20</f>
        <v>3504.65761088</v>
      </c>
    </row>
    <row r="77" spans="1:27" ht="15.75" x14ac:dyDescent="0.2">
      <c r="A77" s="35">
        <f t="shared" si="1"/>
        <v>44134</v>
      </c>
      <c r="B77" s="36">
        <f>SUMIFS(СВЦЭМ!$C$33:$C$776,СВЦЭМ!$A$33:$A$776,$A77,СВЦЭМ!$B$33:$B$776,B$47)+'СЕТ СН'!$G$12+СВЦЭМ!$D$10+'СЕТ СН'!$G$5-'СЕТ СН'!$G$20</f>
        <v>3504.1923780400002</v>
      </c>
      <c r="C77" s="36">
        <f>SUMIFS(СВЦЭМ!$C$33:$C$776,СВЦЭМ!$A$33:$A$776,$A77,СВЦЭМ!$B$33:$B$776,C$47)+'СЕТ СН'!$G$12+СВЦЭМ!$D$10+'СЕТ СН'!$G$5-'СЕТ СН'!$G$20</f>
        <v>3565.6313416799999</v>
      </c>
      <c r="D77" s="36">
        <f>SUMIFS(СВЦЭМ!$C$33:$C$776,СВЦЭМ!$A$33:$A$776,$A77,СВЦЭМ!$B$33:$B$776,D$47)+'СЕТ СН'!$G$12+СВЦЭМ!$D$10+'СЕТ СН'!$G$5-'СЕТ СН'!$G$20</f>
        <v>3663.35852737</v>
      </c>
      <c r="E77" s="36">
        <f>SUMIFS(СВЦЭМ!$C$33:$C$776,СВЦЭМ!$A$33:$A$776,$A77,СВЦЭМ!$B$33:$B$776,E$47)+'СЕТ СН'!$G$12+СВЦЭМ!$D$10+'СЕТ СН'!$G$5-'СЕТ СН'!$G$20</f>
        <v>3680.75582652</v>
      </c>
      <c r="F77" s="36">
        <f>SUMIFS(СВЦЭМ!$C$33:$C$776,СВЦЭМ!$A$33:$A$776,$A77,СВЦЭМ!$B$33:$B$776,F$47)+'СЕТ СН'!$G$12+СВЦЭМ!$D$10+'СЕТ СН'!$G$5-'СЕТ СН'!$G$20</f>
        <v>3674.47540471</v>
      </c>
      <c r="G77" s="36">
        <f>SUMIFS(СВЦЭМ!$C$33:$C$776,СВЦЭМ!$A$33:$A$776,$A77,СВЦЭМ!$B$33:$B$776,G$47)+'СЕТ СН'!$G$12+СВЦЭМ!$D$10+'СЕТ СН'!$G$5-'СЕТ СН'!$G$20</f>
        <v>3657.9583009600001</v>
      </c>
      <c r="H77" s="36">
        <f>SUMIFS(СВЦЭМ!$C$33:$C$776,СВЦЭМ!$A$33:$A$776,$A77,СВЦЭМ!$B$33:$B$776,H$47)+'СЕТ СН'!$G$12+СВЦЭМ!$D$10+'СЕТ СН'!$G$5-'СЕТ СН'!$G$20</f>
        <v>3582.0119416400003</v>
      </c>
      <c r="I77" s="36">
        <f>SUMIFS(СВЦЭМ!$C$33:$C$776,СВЦЭМ!$A$33:$A$776,$A77,СВЦЭМ!$B$33:$B$776,I$47)+'СЕТ СН'!$G$12+СВЦЭМ!$D$10+'СЕТ СН'!$G$5-'СЕТ СН'!$G$20</f>
        <v>3569.0754686299997</v>
      </c>
      <c r="J77" s="36">
        <f>SUMIFS(СВЦЭМ!$C$33:$C$776,СВЦЭМ!$A$33:$A$776,$A77,СВЦЭМ!$B$33:$B$776,J$47)+'СЕТ СН'!$G$12+СВЦЭМ!$D$10+'СЕТ СН'!$G$5-'СЕТ СН'!$G$20</f>
        <v>3492.3550325799997</v>
      </c>
      <c r="K77" s="36">
        <f>SUMIFS(СВЦЭМ!$C$33:$C$776,СВЦЭМ!$A$33:$A$776,$A77,СВЦЭМ!$B$33:$B$776,K$47)+'СЕТ СН'!$G$12+СВЦЭМ!$D$10+'СЕТ СН'!$G$5-'СЕТ СН'!$G$20</f>
        <v>3475.0550054</v>
      </c>
      <c r="L77" s="36">
        <f>SUMIFS(СВЦЭМ!$C$33:$C$776,СВЦЭМ!$A$33:$A$776,$A77,СВЦЭМ!$B$33:$B$776,L$47)+'СЕТ СН'!$G$12+СВЦЭМ!$D$10+'СЕТ СН'!$G$5-'СЕТ СН'!$G$20</f>
        <v>3477.1308593700001</v>
      </c>
      <c r="M77" s="36">
        <f>SUMIFS(СВЦЭМ!$C$33:$C$776,СВЦЭМ!$A$33:$A$776,$A77,СВЦЭМ!$B$33:$B$776,M$47)+'СЕТ СН'!$G$12+СВЦЭМ!$D$10+'СЕТ СН'!$G$5-'СЕТ СН'!$G$20</f>
        <v>3471.2704780700001</v>
      </c>
      <c r="N77" s="36">
        <f>SUMIFS(СВЦЭМ!$C$33:$C$776,СВЦЭМ!$A$33:$A$776,$A77,СВЦЭМ!$B$33:$B$776,N$47)+'СЕТ СН'!$G$12+СВЦЭМ!$D$10+'СЕТ СН'!$G$5-'СЕТ СН'!$G$20</f>
        <v>3470.0024334199998</v>
      </c>
      <c r="O77" s="36">
        <f>SUMIFS(СВЦЭМ!$C$33:$C$776,СВЦЭМ!$A$33:$A$776,$A77,СВЦЭМ!$B$33:$B$776,O$47)+'СЕТ СН'!$G$12+СВЦЭМ!$D$10+'СЕТ СН'!$G$5-'СЕТ СН'!$G$20</f>
        <v>3505.7096184000002</v>
      </c>
      <c r="P77" s="36">
        <f>SUMIFS(СВЦЭМ!$C$33:$C$776,СВЦЭМ!$A$33:$A$776,$A77,СВЦЭМ!$B$33:$B$776,P$47)+'СЕТ СН'!$G$12+СВЦЭМ!$D$10+'СЕТ СН'!$G$5-'СЕТ СН'!$G$20</f>
        <v>3533.6019637999998</v>
      </c>
      <c r="Q77" s="36">
        <f>SUMIFS(СВЦЭМ!$C$33:$C$776,СВЦЭМ!$A$33:$A$776,$A77,СВЦЭМ!$B$33:$B$776,Q$47)+'СЕТ СН'!$G$12+СВЦЭМ!$D$10+'СЕТ СН'!$G$5-'СЕТ СН'!$G$20</f>
        <v>3518.7438010199999</v>
      </c>
      <c r="R77" s="36">
        <f>SUMIFS(СВЦЭМ!$C$33:$C$776,СВЦЭМ!$A$33:$A$776,$A77,СВЦЭМ!$B$33:$B$776,R$47)+'СЕТ СН'!$G$12+СВЦЭМ!$D$10+'СЕТ СН'!$G$5-'СЕТ СН'!$G$20</f>
        <v>3484.3391937000001</v>
      </c>
      <c r="S77" s="36">
        <f>SUMIFS(СВЦЭМ!$C$33:$C$776,СВЦЭМ!$A$33:$A$776,$A77,СВЦЭМ!$B$33:$B$776,S$47)+'СЕТ СН'!$G$12+СВЦЭМ!$D$10+'СЕТ СН'!$G$5-'СЕТ СН'!$G$20</f>
        <v>3431.6401195999997</v>
      </c>
      <c r="T77" s="36">
        <f>SUMIFS(СВЦЭМ!$C$33:$C$776,СВЦЭМ!$A$33:$A$776,$A77,СВЦЭМ!$B$33:$B$776,T$47)+'СЕТ СН'!$G$12+СВЦЭМ!$D$10+'СЕТ СН'!$G$5-'СЕТ СН'!$G$20</f>
        <v>3459.5058484900001</v>
      </c>
      <c r="U77" s="36">
        <f>SUMIFS(СВЦЭМ!$C$33:$C$776,СВЦЭМ!$A$33:$A$776,$A77,СВЦЭМ!$B$33:$B$776,U$47)+'СЕТ СН'!$G$12+СВЦЭМ!$D$10+'СЕТ СН'!$G$5-'СЕТ СН'!$G$20</f>
        <v>3458.2773829500002</v>
      </c>
      <c r="V77" s="36">
        <f>SUMIFS(СВЦЭМ!$C$33:$C$776,СВЦЭМ!$A$33:$A$776,$A77,СВЦЭМ!$B$33:$B$776,V$47)+'СЕТ СН'!$G$12+СВЦЭМ!$D$10+'СЕТ СН'!$G$5-'СЕТ СН'!$G$20</f>
        <v>3442.8177504999999</v>
      </c>
      <c r="W77" s="36">
        <f>SUMIFS(СВЦЭМ!$C$33:$C$776,СВЦЭМ!$A$33:$A$776,$A77,СВЦЭМ!$B$33:$B$776,W$47)+'СЕТ СН'!$G$12+СВЦЭМ!$D$10+'СЕТ СН'!$G$5-'СЕТ СН'!$G$20</f>
        <v>3432.0896105699999</v>
      </c>
      <c r="X77" s="36">
        <f>SUMIFS(СВЦЭМ!$C$33:$C$776,СВЦЭМ!$A$33:$A$776,$A77,СВЦЭМ!$B$33:$B$776,X$47)+'СЕТ СН'!$G$12+СВЦЭМ!$D$10+'СЕТ СН'!$G$5-'СЕТ СН'!$G$20</f>
        <v>3421.04452004</v>
      </c>
      <c r="Y77" s="36">
        <f>SUMIFS(СВЦЭМ!$C$33:$C$776,СВЦЭМ!$A$33:$A$776,$A77,СВЦЭМ!$B$33:$B$776,Y$47)+'СЕТ СН'!$G$12+СВЦЭМ!$D$10+'СЕТ СН'!$G$5-'СЕТ СН'!$G$20</f>
        <v>3464.3518911199999</v>
      </c>
      <c r="AA77" s="37"/>
    </row>
    <row r="78" spans="1:27" ht="15.75" x14ac:dyDescent="0.2">
      <c r="A78" s="35">
        <f t="shared" si="1"/>
        <v>44135</v>
      </c>
      <c r="B78" s="36">
        <f>SUMIFS(СВЦЭМ!$C$33:$C$776,СВЦЭМ!$A$33:$A$776,$A78,СВЦЭМ!$B$33:$B$776,B$47)+'СЕТ СН'!$G$12+СВЦЭМ!$D$10+'СЕТ СН'!$G$5-'СЕТ СН'!$G$20</f>
        <v>3448.0687032400001</v>
      </c>
      <c r="C78" s="36">
        <f>SUMIFS(СВЦЭМ!$C$33:$C$776,СВЦЭМ!$A$33:$A$776,$A78,СВЦЭМ!$B$33:$B$776,C$47)+'СЕТ СН'!$G$12+СВЦЭМ!$D$10+'СЕТ СН'!$G$5-'СЕТ СН'!$G$20</f>
        <v>3514.1511299499998</v>
      </c>
      <c r="D78" s="36">
        <f>SUMIFS(СВЦЭМ!$C$33:$C$776,СВЦЭМ!$A$33:$A$776,$A78,СВЦЭМ!$B$33:$B$776,D$47)+'СЕТ СН'!$G$12+СВЦЭМ!$D$10+'СЕТ СН'!$G$5-'СЕТ СН'!$G$20</f>
        <v>3561.9571415099999</v>
      </c>
      <c r="E78" s="36">
        <f>SUMIFS(СВЦЭМ!$C$33:$C$776,СВЦЭМ!$A$33:$A$776,$A78,СВЦЭМ!$B$33:$B$776,E$47)+'СЕТ СН'!$G$12+СВЦЭМ!$D$10+'СЕТ СН'!$G$5-'СЕТ СН'!$G$20</f>
        <v>3561.4236973500001</v>
      </c>
      <c r="F78" s="36">
        <f>SUMIFS(СВЦЭМ!$C$33:$C$776,СВЦЭМ!$A$33:$A$776,$A78,СВЦЭМ!$B$33:$B$776,F$47)+'СЕТ СН'!$G$12+СВЦЭМ!$D$10+'СЕТ СН'!$G$5-'СЕТ СН'!$G$20</f>
        <v>3573.9849490699999</v>
      </c>
      <c r="G78" s="36">
        <f>SUMIFS(СВЦЭМ!$C$33:$C$776,СВЦЭМ!$A$33:$A$776,$A78,СВЦЭМ!$B$33:$B$776,G$47)+'СЕТ СН'!$G$12+СВЦЭМ!$D$10+'СЕТ СН'!$G$5-'СЕТ СН'!$G$20</f>
        <v>3562.5963388199998</v>
      </c>
      <c r="H78" s="36">
        <f>SUMIFS(СВЦЭМ!$C$33:$C$776,СВЦЭМ!$A$33:$A$776,$A78,СВЦЭМ!$B$33:$B$776,H$47)+'СЕТ СН'!$G$12+СВЦЭМ!$D$10+'СЕТ СН'!$G$5-'СЕТ СН'!$G$20</f>
        <v>3542.40292404</v>
      </c>
      <c r="I78" s="36">
        <f>SUMIFS(СВЦЭМ!$C$33:$C$776,СВЦЭМ!$A$33:$A$776,$A78,СВЦЭМ!$B$33:$B$776,I$47)+'СЕТ СН'!$G$12+СВЦЭМ!$D$10+'СЕТ СН'!$G$5-'СЕТ СН'!$G$20</f>
        <v>3518.1998087299999</v>
      </c>
      <c r="J78" s="36">
        <f>SUMIFS(СВЦЭМ!$C$33:$C$776,СВЦЭМ!$A$33:$A$776,$A78,СВЦЭМ!$B$33:$B$776,J$47)+'СЕТ СН'!$G$12+СВЦЭМ!$D$10+'СЕТ СН'!$G$5-'СЕТ СН'!$G$20</f>
        <v>3436.5135234999998</v>
      </c>
      <c r="K78" s="36">
        <f>SUMIFS(СВЦЭМ!$C$33:$C$776,СВЦЭМ!$A$33:$A$776,$A78,СВЦЭМ!$B$33:$B$776,K$47)+'СЕТ СН'!$G$12+СВЦЭМ!$D$10+'СЕТ СН'!$G$5-'СЕТ СН'!$G$20</f>
        <v>3384.6547083800001</v>
      </c>
      <c r="L78" s="36">
        <f>SUMIFS(СВЦЭМ!$C$33:$C$776,СВЦЭМ!$A$33:$A$776,$A78,СВЦЭМ!$B$33:$B$776,L$47)+'СЕТ СН'!$G$12+СВЦЭМ!$D$10+'СЕТ СН'!$G$5-'СЕТ СН'!$G$20</f>
        <v>3401.8267512299999</v>
      </c>
      <c r="M78" s="36">
        <f>SUMIFS(СВЦЭМ!$C$33:$C$776,СВЦЭМ!$A$33:$A$776,$A78,СВЦЭМ!$B$33:$B$776,M$47)+'СЕТ СН'!$G$12+СВЦЭМ!$D$10+'СЕТ СН'!$G$5-'СЕТ СН'!$G$20</f>
        <v>3386.4494641599999</v>
      </c>
      <c r="N78" s="36">
        <f>SUMIFS(СВЦЭМ!$C$33:$C$776,СВЦЭМ!$A$33:$A$776,$A78,СВЦЭМ!$B$33:$B$776,N$47)+'СЕТ СН'!$G$12+СВЦЭМ!$D$10+'СЕТ СН'!$G$5-'СЕТ СН'!$G$20</f>
        <v>3376.6185664099999</v>
      </c>
      <c r="O78" s="36">
        <f>SUMIFS(СВЦЭМ!$C$33:$C$776,СВЦЭМ!$A$33:$A$776,$A78,СВЦЭМ!$B$33:$B$776,O$47)+'СЕТ СН'!$G$12+СВЦЭМ!$D$10+'СЕТ СН'!$G$5-'СЕТ СН'!$G$20</f>
        <v>3413.8573679900001</v>
      </c>
      <c r="P78" s="36">
        <f>SUMIFS(СВЦЭМ!$C$33:$C$776,СВЦЭМ!$A$33:$A$776,$A78,СВЦЭМ!$B$33:$B$776,P$47)+'СЕТ СН'!$G$12+СВЦЭМ!$D$10+'СЕТ СН'!$G$5-'СЕТ СН'!$G$20</f>
        <v>3462.8260342899998</v>
      </c>
      <c r="Q78" s="36">
        <f>SUMIFS(СВЦЭМ!$C$33:$C$776,СВЦЭМ!$A$33:$A$776,$A78,СВЦЭМ!$B$33:$B$776,Q$47)+'СЕТ СН'!$G$12+СВЦЭМ!$D$10+'СЕТ СН'!$G$5-'СЕТ СН'!$G$20</f>
        <v>3429.92067817</v>
      </c>
      <c r="R78" s="36">
        <f>SUMIFS(СВЦЭМ!$C$33:$C$776,СВЦЭМ!$A$33:$A$776,$A78,СВЦЭМ!$B$33:$B$776,R$47)+'СЕТ СН'!$G$12+СВЦЭМ!$D$10+'СЕТ СН'!$G$5-'СЕТ СН'!$G$20</f>
        <v>3396.6957943400002</v>
      </c>
      <c r="S78" s="36">
        <f>SUMIFS(СВЦЭМ!$C$33:$C$776,СВЦЭМ!$A$33:$A$776,$A78,СВЦЭМ!$B$33:$B$776,S$47)+'СЕТ СН'!$G$12+СВЦЭМ!$D$10+'СЕТ СН'!$G$5-'СЕТ СН'!$G$20</f>
        <v>3386.3908378400001</v>
      </c>
      <c r="T78" s="36">
        <f>SUMIFS(СВЦЭМ!$C$33:$C$776,СВЦЭМ!$A$33:$A$776,$A78,СВЦЭМ!$B$33:$B$776,T$47)+'СЕТ СН'!$G$12+СВЦЭМ!$D$10+'СЕТ СН'!$G$5-'СЕТ СН'!$G$20</f>
        <v>3415.6581064000002</v>
      </c>
      <c r="U78" s="36">
        <f>SUMIFS(СВЦЭМ!$C$33:$C$776,СВЦЭМ!$A$33:$A$776,$A78,СВЦЭМ!$B$33:$B$776,U$47)+'СЕТ СН'!$G$12+СВЦЭМ!$D$10+'СЕТ СН'!$G$5-'СЕТ СН'!$G$20</f>
        <v>3422.02457942</v>
      </c>
      <c r="V78" s="36">
        <f>SUMIFS(СВЦЭМ!$C$33:$C$776,СВЦЭМ!$A$33:$A$776,$A78,СВЦЭМ!$B$33:$B$776,V$47)+'СЕТ СН'!$G$12+СВЦЭМ!$D$10+'СЕТ СН'!$G$5-'СЕТ СН'!$G$20</f>
        <v>3409.73833496</v>
      </c>
      <c r="W78" s="36">
        <f>SUMIFS(СВЦЭМ!$C$33:$C$776,СВЦЭМ!$A$33:$A$776,$A78,СВЦЭМ!$B$33:$B$776,W$47)+'СЕТ СН'!$G$12+СВЦЭМ!$D$10+'СЕТ СН'!$G$5-'СЕТ СН'!$G$20</f>
        <v>3397.8619013400003</v>
      </c>
      <c r="X78" s="36">
        <f>SUMIFS(СВЦЭМ!$C$33:$C$776,СВЦЭМ!$A$33:$A$776,$A78,СВЦЭМ!$B$33:$B$776,X$47)+'СЕТ СН'!$G$12+СВЦЭМ!$D$10+'СЕТ СН'!$G$5-'СЕТ СН'!$G$20</f>
        <v>3358.6493633</v>
      </c>
      <c r="Y78" s="36">
        <f>SUMIFS(СВЦЭМ!$C$33:$C$776,СВЦЭМ!$A$33:$A$776,$A78,СВЦЭМ!$B$33:$B$776,Y$47)+'СЕТ СН'!$G$12+СВЦЭМ!$D$10+'СЕТ СН'!$G$5-'СЕТ СН'!$G$20</f>
        <v>3364.7872479799998</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6" t="s">
        <v>7</v>
      </c>
      <c r="B81" s="130" t="s">
        <v>72</v>
      </c>
      <c r="C81" s="131"/>
      <c r="D81" s="131"/>
      <c r="E81" s="131"/>
      <c r="F81" s="131"/>
      <c r="G81" s="131"/>
      <c r="H81" s="131"/>
      <c r="I81" s="131"/>
      <c r="J81" s="131"/>
      <c r="K81" s="131"/>
      <c r="L81" s="131"/>
      <c r="M81" s="131"/>
      <c r="N81" s="131"/>
      <c r="O81" s="131"/>
      <c r="P81" s="131"/>
      <c r="Q81" s="131"/>
      <c r="R81" s="131"/>
      <c r="S81" s="131"/>
      <c r="T81" s="131"/>
      <c r="U81" s="131"/>
      <c r="V81" s="131"/>
      <c r="W81" s="131"/>
      <c r="X81" s="131"/>
      <c r="Y81" s="132"/>
    </row>
    <row r="82" spans="1:25" ht="12.75" customHeight="1" x14ac:dyDescent="0.2">
      <c r="A82" s="137"/>
      <c r="B82" s="133"/>
      <c r="C82" s="134"/>
      <c r="D82" s="134"/>
      <c r="E82" s="134"/>
      <c r="F82" s="134"/>
      <c r="G82" s="134"/>
      <c r="H82" s="134"/>
      <c r="I82" s="134"/>
      <c r="J82" s="134"/>
      <c r="K82" s="134"/>
      <c r="L82" s="134"/>
      <c r="M82" s="134"/>
      <c r="N82" s="134"/>
      <c r="O82" s="134"/>
      <c r="P82" s="134"/>
      <c r="Q82" s="134"/>
      <c r="R82" s="134"/>
      <c r="S82" s="134"/>
      <c r="T82" s="134"/>
      <c r="U82" s="134"/>
      <c r="V82" s="134"/>
      <c r="W82" s="134"/>
      <c r="X82" s="134"/>
      <c r="Y82" s="135"/>
    </row>
    <row r="83" spans="1:25" ht="12.75" customHeight="1" x14ac:dyDescent="0.2">
      <c r="A83" s="138"/>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01.10.2020</v>
      </c>
      <c r="B84" s="36">
        <f>SUMIFS(СВЦЭМ!$C$33:$C$776,СВЦЭМ!$A$33:$A$776,$A84,СВЦЭМ!$B$33:$B$776,B$83)+'СЕТ СН'!$H$12+СВЦЭМ!$D$10+'СЕТ СН'!$H$5-'СЕТ СН'!$H$20</f>
        <v>3436.4232505599998</v>
      </c>
      <c r="C84" s="36">
        <f>SUMIFS(СВЦЭМ!$C$33:$C$776,СВЦЭМ!$A$33:$A$776,$A84,СВЦЭМ!$B$33:$B$776,C$83)+'СЕТ СН'!$H$12+СВЦЭМ!$D$10+'СЕТ СН'!$H$5-'СЕТ СН'!$H$20</f>
        <v>3498.1550353299999</v>
      </c>
      <c r="D84" s="36">
        <f>SUMIFS(СВЦЭМ!$C$33:$C$776,СВЦЭМ!$A$33:$A$776,$A84,СВЦЭМ!$B$33:$B$776,D$83)+'СЕТ СН'!$H$12+СВЦЭМ!$D$10+'СЕТ СН'!$H$5-'СЕТ СН'!$H$20</f>
        <v>3544.1499279600002</v>
      </c>
      <c r="E84" s="36">
        <f>SUMIFS(СВЦЭМ!$C$33:$C$776,СВЦЭМ!$A$33:$A$776,$A84,СВЦЭМ!$B$33:$B$776,E$83)+'СЕТ СН'!$H$12+СВЦЭМ!$D$10+'СЕТ СН'!$H$5-'СЕТ СН'!$H$20</f>
        <v>3565.6988814900001</v>
      </c>
      <c r="F84" s="36">
        <f>SUMIFS(СВЦЭМ!$C$33:$C$776,СВЦЭМ!$A$33:$A$776,$A84,СВЦЭМ!$B$33:$B$776,F$83)+'СЕТ СН'!$H$12+СВЦЭМ!$D$10+'СЕТ СН'!$H$5-'СЕТ СН'!$H$20</f>
        <v>3566.0667297599998</v>
      </c>
      <c r="G84" s="36">
        <f>SUMIFS(СВЦЭМ!$C$33:$C$776,СВЦЭМ!$A$33:$A$776,$A84,СВЦЭМ!$B$33:$B$776,G$83)+'СЕТ СН'!$H$12+СВЦЭМ!$D$10+'СЕТ СН'!$H$5-'СЕТ СН'!$H$20</f>
        <v>3549.2781822900001</v>
      </c>
      <c r="H84" s="36">
        <f>SUMIFS(СВЦЭМ!$C$33:$C$776,СВЦЭМ!$A$33:$A$776,$A84,СВЦЭМ!$B$33:$B$776,H$83)+'СЕТ СН'!$H$12+СВЦЭМ!$D$10+'СЕТ СН'!$H$5-'СЕТ СН'!$H$20</f>
        <v>3497.0259083000001</v>
      </c>
      <c r="I84" s="36">
        <f>SUMIFS(СВЦЭМ!$C$33:$C$776,СВЦЭМ!$A$33:$A$776,$A84,СВЦЭМ!$B$33:$B$776,I$83)+'СЕТ СН'!$H$12+СВЦЭМ!$D$10+'СЕТ СН'!$H$5-'СЕТ СН'!$H$20</f>
        <v>3441.2186928400001</v>
      </c>
      <c r="J84" s="36">
        <f>SUMIFS(СВЦЭМ!$C$33:$C$776,СВЦЭМ!$A$33:$A$776,$A84,СВЦЭМ!$B$33:$B$776,J$83)+'СЕТ СН'!$H$12+СВЦЭМ!$D$10+'СЕТ СН'!$H$5-'СЕТ СН'!$H$20</f>
        <v>3378.9480005699997</v>
      </c>
      <c r="K84" s="36">
        <f>SUMIFS(СВЦЭМ!$C$33:$C$776,СВЦЭМ!$A$33:$A$776,$A84,СВЦЭМ!$B$33:$B$776,K$83)+'СЕТ СН'!$H$12+СВЦЭМ!$D$10+'СЕТ СН'!$H$5-'СЕТ СН'!$H$20</f>
        <v>3344.06963215</v>
      </c>
      <c r="L84" s="36">
        <f>SUMIFS(СВЦЭМ!$C$33:$C$776,СВЦЭМ!$A$33:$A$776,$A84,СВЦЭМ!$B$33:$B$776,L$83)+'СЕТ СН'!$H$12+СВЦЭМ!$D$10+'СЕТ СН'!$H$5-'СЕТ СН'!$H$20</f>
        <v>3344.6755717400001</v>
      </c>
      <c r="M84" s="36">
        <f>SUMIFS(СВЦЭМ!$C$33:$C$776,СВЦЭМ!$A$33:$A$776,$A84,СВЦЭМ!$B$33:$B$776,M$83)+'СЕТ СН'!$H$12+СВЦЭМ!$D$10+'СЕТ СН'!$H$5-'СЕТ СН'!$H$20</f>
        <v>3347.4260866</v>
      </c>
      <c r="N84" s="36">
        <f>SUMIFS(СВЦЭМ!$C$33:$C$776,СВЦЭМ!$A$33:$A$776,$A84,СВЦЭМ!$B$33:$B$776,N$83)+'СЕТ СН'!$H$12+СВЦЭМ!$D$10+'СЕТ СН'!$H$5-'СЕТ СН'!$H$20</f>
        <v>3361.5426015900002</v>
      </c>
      <c r="O84" s="36">
        <f>SUMIFS(СВЦЭМ!$C$33:$C$776,СВЦЭМ!$A$33:$A$776,$A84,СВЦЭМ!$B$33:$B$776,O$83)+'СЕТ СН'!$H$12+СВЦЭМ!$D$10+'СЕТ СН'!$H$5-'СЕТ СН'!$H$20</f>
        <v>3385.10766337</v>
      </c>
      <c r="P84" s="36">
        <f>SUMIFS(СВЦЭМ!$C$33:$C$776,СВЦЭМ!$A$33:$A$776,$A84,СВЦЭМ!$B$33:$B$776,P$83)+'СЕТ СН'!$H$12+СВЦЭМ!$D$10+'СЕТ СН'!$H$5-'СЕТ СН'!$H$20</f>
        <v>3413.76506991</v>
      </c>
      <c r="Q84" s="36">
        <f>SUMIFS(СВЦЭМ!$C$33:$C$776,СВЦЭМ!$A$33:$A$776,$A84,СВЦЭМ!$B$33:$B$776,Q$83)+'СЕТ СН'!$H$12+СВЦЭМ!$D$10+'СЕТ СН'!$H$5-'СЕТ СН'!$H$20</f>
        <v>3379.5894391500001</v>
      </c>
      <c r="R84" s="36">
        <f>SUMIFS(СВЦЭМ!$C$33:$C$776,СВЦЭМ!$A$33:$A$776,$A84,СВЦЭМ!$B$33:$B$776,R$83)+'СЕТ СН'!$H$12+СВЦЭМ!$D$10+'СЕТ СН'!$H$5-'СЕТ СН'!$H$20</f>
        <v>3340.9922790700002</v>
      </c>
      <c r="S84" s="36">
        <f>SUMIFS(СВЦЭМ!$C$33:$C$776,СВЦЭМ!$A$33:$A$776,$A84,СВЦЭМ!$B$33:$B$776,S$83)+'СЕТ СН'!$H$12+СВЦЭМ!$D$10+'СЕТ СН'!$H$5-'СЕТ СН'!$H$20</f>
        <v>3300.2718076400001</v>
      </c>
      <c r="T84" s="36">
        <f>SUMIFS(СВЦЭМ!$C$33:$C$776,СВЦЭМ!$A$33:$A$776,$A84,СВЦЭМ!$B$33:$B$776,T$83)+'СЕТ СН'!$H$12+СВЦЭМ!$D$10+'СЕТ СН'!$H$5-'СЕТ СН'!$H$20</f>
        <v>3289.3038056099999</v>
      </c>
      <c r="U84" s="36">
        <f>SUMIFS(СВЦЭМ!$C$33:$C$776,СВЦЭМ!$A$33:$A$776,$A84,СВЦЭМ!$B$33:$B$776,U$83)+'СЕТ СН'!$H$12+СВЦЭМ!$D$10+'СЕТ СН'!$H$5-'СЕТ СН'!$H$20</f>
        <v>3293.5142107500001</v>
      </c>
      <c r="V84" s="36">
        <f>SUMIFS(СВЦЭМ!$C$33:$C$776,СВЦЭМ!$A$33:$A$776,$A84,СВЦЭМ!$B$33:$B$776,V$83)+'СЕТ СН'!$H$12+СВЦЭМ!$D$10+'СЕТ СН'!$H$5-'СЕТ СН'!$H$20</f>
        <v>3289.9443095500001</v>
      </c>
      <c r="W84" s="36">
        <f>SUMIFS(СВЦЭМ!$C$33:$C$776,СВЦЭМ!$A$33:$A$776,$A84,СВЦЭМ!$B$33:$B$776,W$83)+'СЕТ СН'!$H$12+СВЦЭМ!$D$10+'СЕТ СН'!$H$5-'СЕТ СН'!$H$20</f>
        <v>3289.0052511599997</v>
      </c>
      <c r="X84" s="36">
        <f>SUMIFS(СВЦЭМ!$C$33:$C$776,СВЦЭМ!$A$33:$A$776,$A84,СВЦЭМ!$B$33:$B$776,X$83)+'СЕТ СН'!$H$12+СВЦЭМ!$D$10+'СЕТ СН'!$H$5-'СЕТ СН'!$H$20</f>
        <v>3298.5106263399998</v>
      </c>
      <c r="Y84" s="36">
        <f>SUMIFS(СВЦЭМ!$C$33:$C$776,СВЦЭМ!$A$33:$A$776,$A84,СВЦЭМ!$B$33:$B$776,Y$83)+'СЕТ СН'!$H$12+СВЦЭМ!$D$10+'СЕТ СН'!$H$5-'СЕТ СН'!$H$20</f>
        <v>3329.6154352399999</v>
      </c>
    </row>
    <row r="85" spans="1:25" ht="15.75" x14ac:dyDescent="0.2">
      <c r="A85" s="35">
        <f>A84+1</f>
        <v>44106</v>
      </c>
      <c r="B85" s="36">
        <f>SUMIFS(СВЦЭМ!$C$33:$C$776,СВЦЭМ!$A$33:$A$776,$A85,СВЦЭМ!$B$33:$B$776,B$83)+'СЕТ СН'!$H$12+СВЦЭМ!$D$10+'СЕТ СН'!$H$5-'СЕТ СН'!$H$20</f>
        <v>3400.1558567100001</v>
      </c>
      <c r="C85" s="36">
        <f>SUMIFS(СВЦЭМ!$C$33:$C$776,СВЦЭМ!$A$33:$A$776,$A85,СВЦЭМ!$B$33:$B$776,C$83)+'СЕТ СН'!$H$12+СВЦЭМ!$D$10+'СЕТ СН'!$H$5-'СЕТ СН'!$H$20</f>
        <v>3480.1632839200001</v>
      </c>
      <c r="D85" s="36">
        <f>SUMIFS(СВЦЭМ!$C$33:$C$776,СВЦЭМ!$A$33:$A$776,$A85,СВЦЭМ!$B$33:$B$776,D$83)+'СЕТ СН'!$H$12+СВЦЭМ!$D$10+'СЕТ СН'!$H$5-'СЕТ СН'!$H$20</f>
        <v>3538.4358620200001</v>
      </c>
      <c r="E85" s="36">
        <f>SUMIFS(СВЦЭМ!$C$33:$C$776,СВЦЭМ!$A$33:$A$776,$A85,СВЦЭМ!$B$33:$B$776,E$83)+'СЕТ СН'!$H$12+СВЦЭМ!$D$10+'СЕТ СН'!$H$5-'СЕТ СН'!$H$20</f>
        <v>3557.6534319799998</v>
      </c>
      <c r="F85" s="36">
        <f>SUMIFS(СВЦЭМ!$C$33:$C$776,СВЦЭМ!$A$33:$A$776,$A85,СВЦЭМ!$B$33:$B$776,F$83)+'СЕТ СН'!$H$12+СВЦЭМ!$D$10+'СЕТ СН'!$H$5-'СЕТ СН'!$H$20</f>
        <v>3564.4187757300001</v>
      </c>
      <c r="G85" s="36">
        <f>SUMIFS(СВЦЭМ!$C$33:$C$776,СВЦЭМ!$A$33:$A$776,$A85,СВЦЭМ!$B$33:$B$776,G$83)+'СЕТ СН'!$H$12+СВЦЭМ!$D$10+'СЕТ СН'!$H$5-'СЕТ СН'!$H$20</f>
        <v>3544.2919412000001</v>
      </c>
      <c r="H85" s="36">
        <f>SUMIFS(СВЦЭМ!$C$33:$C$776,СВЦЭМ!$A$33:$A$776,$A85,СВЦЭМ!$B$33:$B$776,H$83)+'СЕТ СН'!$H$12+СВЦЭМ!$D$10+'СЕТ СН'!$H$5-'СЕТ СН'!$H$20</f>
        <v>3488.7826002199999</v>
      </c>
      <c r="I85" s="36">
        <f>SUMIFS(СВЦЭМ!$C$33:$C$776,СВЦЭМ!$A$33:$A$776,$A85,СВЦЭМ!$B$33:$B$776,I$83)+'СЕТ СН'!$H$12+СВЦЭМ!$D$10+'СЕТ СН'!$H$5-'СЕТ СН'!$H$20</f>
        <v>3434.47912481</v>
      </c>
      <c r="J85" s="36">
        <f>SUMIFS(СВЦЭМ!$C$33:$C$776,СВЦЭМ!$A$33:$A$776,$A85,СВЦЭМ!$B$33:$B$776,J$83)+'СЕТ СН'!$H$12+СВЦЭМ!$D$10+'СЕТ СН'!$H$5-'СЕТ СН'!$H$20</f>
        <v>3376.9736542199998</v>
      </c>
      <c r="K85" s="36">
        <f>SUMIFS(СВЦЭМ!$C$33:$C$776,СВЦЭМ!$A$33:$A$776,$A85,СВЦЭМ!$B$33:$B$776,K$83)+'СЕТ СН'!$H$12+СВЦЭМ!$D$10+'СЕТ СН'!$H$5-'СЕТ СН'!$H$20</f>
        <v>3342.7034473499998</v>
      </c>
      <c r="L85" s="36">
        <f>SUMIFS(СВЦЭМ!$C$33:$C$776,СВЦЭМ!$A$33:$A$776,$A85,СВЦЭМ!$B$33:$B$776,L$83)+'СЕТ СН'!$H$12+СВЦЭМ!$D$10+'СЕТ СН'!$H$5-'СЕТ СН'!$H$20</f>
        <v>3340.90859907</v>
      </c>
      <c r="M85" s="36">
        <f>SUMIFS(СВЦЭМ!$C$33:$C$776,СВЦЭМ!$A$33:$A$776,$A85,СВЦЭМ!$B$33:$B$776,M$83)+'СЕТ СН'!$H$12+СВЦЭМ!$D$10+'СЕТ СН'!$H$5-'СЕТ СН'!$H$20</f>
        <v>3343.4342140799999</v>
      </c>
      <c r="N85" s="36">
        <f>SUMIFS(СВЦЭМ!$C$33:$C$776,СВЦЭМ!$A$33:$A$776,$A85,СВЦЭМ!$B$33:$B$776,N$83)+'СЕТ СН'!$H$12+СВЦЭМ!$D$10+'СЕТ СН'!$H$5-'СЕТ СН'!$H$20</f>
        <v>3354.6002282700001</v>
      </c>
      <c r="O85" s="36">
        <f>SUMIFS(СВЦЭМ!$C$33:$C$776,СВЦЭМ!$A$33:$A$776,$A85,СВЦЭМ!$B$33:$B$776,O$83)+'СЕТ СН'!$H$12+СВЦЭМ!$D$10+'СЕТ СН'!$H$5-'СЕТ СН'!$H$20</f>
        <v>3380.16213733</v>
      </c>
      <c r="P85" s="36">
        <f>SUMIFS(СВЦЭМ!$C$33:$C$776,СВЦЭМ!$A$33:$A$776,$A85,СВЦЭМ!$B$33:$B$776,P$83)+'СЕТ СН'!$H$12+СВЦЭМ!$D$10+'СЕТ СН'!$H$5-'СЕТ СН'!$H$20</f>
        <v>3416.74037421</v>
      </c>
      <c r="Q85" s="36">
        <f>SUMIFS(СВЦЭМ!$C$33:$C$776,СВЦЭМ!$A$33:$A$776,$A85,СВЦЭМ!$B$33:$B$776,Q$83)+'СЕТ СН'!$H$12+СВЦЭМ!$D$10+'СЕТ СН'!$H$5-'СЕТ СН'!$H$20</f>
        <v>3382.9049774200003</v>
      </c>
      <c r="R85" s="36">
        <f>SUMIFS(СВЦЭМ!$C$33:$C$776,СВЦЭМ!$A$33:$A$776,$A85,СВЦЭМ!$B$33:$B$776,R$83)+'СЕТ СН'!$H$12+СВЦЭМ!$D$10+'СЕТ СН'!$H$5-'СЕТ СН'!$H$20</f>
        <v>3342.8523944099998</v>
      </c>
      <c r="S85" s="36">
        <f>SUMIFS(СВЦЭМ!$C$33:$C$776,СВЦЭМ!$A$33:$A$776,$A85,СВЦЭМ!$B$33:$B$776,S$83)+'СЕТ СН'!$H$12+СВЦЭМ!$D$10+'СЕТ СН'!$H$5-'СЕТ СН'!$H$20</f>
        <v>3304.4184946699997</v>
      </c>
      <c r="T85" s="36">
        <f>SUMIFS(СВЦЭМ!$C$33:$C$776,СВЦЭМ!$A$33:$A$776,$A85,СВЦЭМ!$B$33:$B$776,T$83)+'СЕТ СН'!$H$12+СВЦЭМ!$D$10+'СЕТ СН'!$H$5-'СЕТ СН'!$H$20</f>
        <v>3279.6516913800001</v>
      </c>
      <c r="U85" s="36">
        <f>SUMIFS(СВЦЭМ!$C$33:$C$776,СВЦЭМ!$A$33:$A$776,$A85,СВЦЭМ!$B$33:$B$776,U$83)+'СЕТ СН'!$H$12+СВЦЭМ!$D$10+'СЕТ СН'!$H$5-'СЕТ СН'!$H$20</f>
        <v>3273.01607319</v>
      </c>
      <c r="V85" s="36">
        <f>SUMIFS(СВЦЭМ!$C$33:$C$776,СВЦЭМ!$A$33:$A$776,$A85,СВЦЭМ!$B$33:$B$776,V$83)+'СЕТ СН'!$H$12+СВЦЭМ!$D$10+'СЕТ СН'!$H$5-'СЕТ СН'!$H$20</f>
        <v>3278.0380971599998</v>
      </c>
      <c r="W85" s="36">
        <f>SUMIFS(СВЦЭМ!$C$33:$C$776,СВЦЭМ!$A$33:$A$776,$A85,СВЦЭМ!$B$33:$B$776,W$83)+'СЕТ СН'!$H$12+СВЦЭМ!$D$10+'СЕТ СН'!$H$5-'СЕТ СН'!$H$20</f>
        <v>3277.6102030699999</v>
      </c>
      <c r="X85" s="36">
        <f>SUMIFS(СВЦЭМ!$C$33:$C$776,СВЦЭМ!$A$33:$A$776,$A85,СВЦЭМ!$B$33:$B$776,X$83)+'СЕТ СН'!$H$12+СВЦЭМ!$D$10+'СЕТ СН'!$H$5-'СЕТ СН'!$H$20</f>
        <v>3298.7475943700001</v>
      </c>
      <c r="Y85" s="36">
        <f>SUMIFS(СВЦЭМ!$C$33:$C$776,СВЦЭМ!$A$33:$A$776,$A85,СВЦЭМ!$B$33:$B$776,Y$83)+'СЕТ СН'!$H$12+СВЦЭМ!$D$10+'СЕТ СН'!$H$5-'СЕТ СН'!$H$20</f>
        <v>3327.9853876699999</v>
      </c>
    </row>
    <row r="86" spans="1:25" ht="15.75" x14ac:dyDescent="0.2">
      <c r="A86" s="35">
        <f t="shared" ref="A86:A114" si="2">A85+1</f>
        <v>44107</v>
      </c>
      <c r="B86" s="36">
        <f>SUMIFS(СВЦЭМ!$C$33:$C$776,СВЦЭМ!$A$33:$A$776,$A86,СВЦЭМ!$B$33:$B$776,B$83)+'СЕТ СН'!$H$12+СВЦЭМ!$D$10+'СЕТ СН'!$H$5-'СЕТ СН'!$H$20</f>
        <v>3392.0262727300001</v>
      </c>
      <c r="C86" s="36">
        <f>SUMIFS(СВЦЭМ!$C$33:$C$776,СВЦЭМ!$A$33:$A$776,$A86,СВЦЭМ!$B$33:$B$776,C$83)+'СЕТ СН'!$H$12+СВЦЭМ!$D$10+'СЕТ СН'!$H$5-'СЕТ СН'!$H$20</f>
        <v>3471.9638384499999</v>
      </c>
      <c r="D86" s="36">
        <f>SUMIFS(СВЦЭМ!$C$33:$C$776,СВЦЭМ!$A$33:$A$776,$A86,СВЦЭМ!$B$33:$B$776,D$83)+'СЕТ СН'!$H$12+СВЦЭМ!$D$10+'СЕТ СН'!$H$5-'СЕТ СН'!$H$20</f>
        <v>3541.84243857</v>
      </c>
      <c r="E86" s="36">
        <f>SUMIFS(СВЦЭМ!$C$33:$C$776,СВЦЭМ!$A$33:$A$776,$A86,СВЦЭМ!$B$33:$B$776,E$83)+'СЕТ СН'!$H$12+СВЦЭМ!$D$10+'СЕТ СН'!$H$5-'СЕТ СН'!$H$20</f>
        <v>3553.7018995899998</v>
      </c>
      <c r="F86" s="36">
        <f>SUMIFS(СВЦЭМ!$C$33:$C$776,СВЦЭМ!$A$33:$A$776,$A86,СВЦЭМ!$B$33:$B$776,F$83)+'СЕТ СН'!$H$12+СВЦЭМ!$D$10+'СЕТ СН'!$H$5-'СЕТ СН'!$H$20</f>
        <v>3557.3374423099999</v>
      </c>
      <c r="G86" s="36">
        <f>SUMIFS(СВЦЭМ!$C$33:$C$776,СВЦЭМ!$A$33:$A$776,$A86,СВЦЭМ!$B$33:$B$776,G$83)+'СЕТ СН'!$H$12+СВЦЭМ!$D$10+'СЕТ СН'!$H$5-'СЕТ СН'!$H$20</f>
        <v>3545.1765461</v>
      </c>
      <c r="H86" s="36">
        <f>SUMIFS(СВЦЭМ!$C$33:$C$776,СВЦЭМ!$A$33:$A$776,$A86,СВЦЭМ!$B$33:$B$776,H$83)+'СЕТ СН'!$H$12+СВЦЭМ!$D$10+'СЕТ СН'!$H$5-'СЕТ СН'!$H$20</f>
        <v>3521.4272902100001</v>
      </c>
      <c r="I86" s="36">
        <f>SUMIFS(СВЦЭМ!$C$33:$C$776,СВЦЭМ!$A$33:$A$776,$A86,СВЦЭМ!$B$33:$B$776,I$83)+'СЕТ СН'!$H$12+СВЦЭМ!$D$10+'СЕТ СН'!$H$5-'СЕТ СН'!$H$20</f>
        <v>3485.3239795099998</v>
      </c>
      <c r="J86" s="36">
        <f>SUMIFS(СВЦЭМ!$C$33:$C$776,СВЦЭМ!$A$33:$A$776,$A86,СВЦЭМ!$B$33:$B$776,J$83)+'СЕТ СН'!$H$12+СВЦЭМ!$D$10+'СЕТ СН'!$H$5-'СЕТ СН'!$H$20</f>
        <v>3398.5900274099999</v>
      </c>
      <c r="K86" s="36">
        <f>SUMIFS(СВЦЭМ!$C$33:$C$776,СВЦЭМ!$A$33:$A$776,$A86,СВЦЭМ!$B$33:$B$776,K$83)+'СЕТ СН'!$H$12+СВЦЭМ!$D$10+'СЕТ СН'!$H$5-'СЕТ СН'!$H$20</f>
        <v>3342.07682135</v>
      </c>
      <c r="L86" s="36">
        <f>SUMIFS(СВЦЭМ!$C$33:$C$776,СВЦЭМ!$A$33:$A$776,$A86,СВЦЭМ!$B$33:$B$776,L$83)+'СЕТ СН'!$H$12+СВЦЭМ!$D$10+'СЕТ СН'!$H$5-'СЕТ СН'!$H$20</f>
        <v>3336.2617903800001</v>
      </c>
      <c r="M86" s="36">
        <f>SUMIFS(СВЦЭМ!$C$33:$C$776,СВЦЭМ!$A$33:$A$776,$A86,СВЦЭМ!$B$33:$B$776,M$83)+'СЕТ СН'!$H$12+СВЦЭМ!$D$10+'СЕТ СН'!$H$5-'СЕТ СН'!$H$20</f>
        <v>3339.2965592800001</v>
      </c>
      <c r="N86" s="36">
        <f>SUMIFS(СВЦЭМ!$C$33:$C$776,СВЦЭМ!$A$33:$A$776,$A86,СВЦЭМ!$B$33:$B$776,N$83)+'СЕТ СН'!$H$12+СВЦЭМ!$D$10+'СЕТ СН'!$H$5-'СЕТ СН'!$H$20</f>
        <v>3350.2056214099998</v>
      </c>
      <c r="O86" s="36">
        <f>SUMIFS(СВЦЭМ!$C$33:$C$776,СВЦЭМ!$A$33:$A$776,$A86,СВЦЭМ!$B$33:$B$776,O$83)+'СЕТ СН'!$H$12+СВЦЭМ!$D$10+'СЕТ СН'!$H$5-'СЕТ СН'!$H$20</f>
        <v>3384.0170884099998</v>
      </c>
      <c r="P86" s="36">
        <f>SUMIFS(СВЦЭМ!$C$33:$C$776,СВЦЭМ!$A$33:$A$776,$A86,СВЦЭМ!$B$33:$B$776,P$83)+'СЕТ СН'!$H$12+СВЦЭМ!$D$10+'СЕТ СН'!$H$5-'СЕТ СН'!$H$20</f>
        <v>3421.7454303</v>
      </c>
      <c r="Q86" s="36">
        <f>SUMIFS(СВЦЭМ!$C$33:$C$776,СВЦЭМ!$A$33:$A$776,$A86,СВЦЭМ!$B$33:$B$776,Q$83)+'СЕТ СН'!$H$12+СВЦЭМ!$D$10+'СЕТ СН'!$H$5-'СЕТ СН'!$H$20</f>
        <v>3394.3576577899998</v>
      </c>
      <c r="R86" s="36">
        <f>SUMIFS(СВЦЭМ!$C$33:$C$776,СВЦЭМ!$A$33:$A$776,$A86,СВЦЭМ!$B$33:$B$776,R$83)+'СЕТ СН'!$H$12+СВЦЭМ!$D$10+'СЕТ СН'!$H$5-'СЕТ СН'!$H$20</f>
        <v>3354.3567890599998</v>
      </c>
      <c r="S86" s="36">
        <f>SUMIFS(СВЦЭМ!$C$33:$C$776,СВЦЭМ!$A$33:$A$776,$A86,СВЦЭМ!$B$33:$B$776,S$83)+'СЕТ СН'!$H$12+СВЦЭМ!$D$10+'СЕТ СН'!$H$5-'СЕТ СН'!$H$20</f>
        <v>3302.6328669</v>
      </c>
      <c r="T86" s="36">
        <f>SUMIFS(СВЦЭМ!$C$33:$C$776,СВЦЭМ!$A$33:$A$776,$A86,СВЦЭМ!$B$33:$B$776,T$83)+'СЕТ СН'!$H$12+СВЦЭМ!$D$10+'СЕТ СН'!$H$5-'СЕТ СН'!$H$20</f>
        <v>3285.8697267899997</v>
      </c>
      <c r="U86" s="36">
        <f>SUMIFS(СВЦЭМ!$C$33:$C$776,СВЦЭМ!$A$33:$A$776,$A86,СВЦЭМ!$B$33:$B$776,U$83)+'СЕТ СН'!$H$12+СВЦЭМ!$D$10+'СЕТ СН'!$H$5-'СЕТ СН'!$H$20</f>
        <v>3276.1905551999998</v>
      </c>
      <c r="V86" s="36">
        <f>SUMIFS(СВЦЭМ!$C$33:$C$776,СВЦЭМ!$A$33:$A$776,$A86,СВЦЭМ!$B$33:$B$776,V$83)+'СЕТ СН'!$H$12+СВЦЭМ!$D$10+'СЕТ СН'!$H$5-'СЕТ СН'!$H$20</f>
        <v>3270.2191550400003</v>
      </c>
      <c r="W86" s="36">
        <f>SUMIFS(СВЦЭМ!$C$33:$C$776,СВЦЭМ!$A$33:$A$776,$A86,СВЦЭМ!$B$33:$B$776,W$83)+'СЕТ СН'!$H$12+СВЦЭМ!$D$10+'СЕТ СН'!$H$5-'СЕТ СН'!$H$20</f>
        <v>3278.4296504200001</v>
      </c>
      <c r="X86" s="36">
        <f>SUMIFS(СВЦЭМ!$C$33:$C$776,СВЦЭМ!$A$33:$A$776,$A86,СВЦЭМ!$B$33:$B$776,X$83)+'СЕТ СН'!$H$12+СВЦЭМ!$D$10+'СЕТ СН'!$H$5-'СЕТ СН'!$H$20</f>
        <v>3291.99928645</v>
      </c>
      <c r="Y86" s="36">
        <f>SUMIFS(СВЦЭМ!$C$33:$C$776,СВЦЭМ!$A$33:$A$776,$A86,СВЦЭМ!$B$33:$B$776,Y$83)+'СЕТ СН'!$H$12+СВЦЭМ!$D$10+'СЕТ СН'!$H$5-'СЕТ СН'!$H$20</f>
        <v>3328.3471647199999</v>
      </c>
    </row>
    <row r="87" spans="1:25" ht="15.75" x14ac:dyDescent="0.2">
      <c r="A87" s="35">
        <f t="shared" si="2"/>
        <v>44108</v>
      </c>
      <c r="B87" s="36">
        <f>SUMIFS(СВЦЭМ!$C$33:$C$776,СВЦЭМ!$A$33:$A$776,$A87,СВЦЭМ!$B$33:$B$776,B$83)+'СЕТ СН'!$H$12+СВЦЭМ!$D$10+'СЕТ СН'!$H$5-'СЕТ СН'!$H$20</f>
        <v>3423.9817033199997</v>
      </c>
      <c r="C87" s="36">
        <f>SUMIFS(СВЦЭМ!$C$33:$C$776,СВЦЭМ!$A$33:$A$776,$A87,СВЦЭМ!$B$33:$B$776,C$83)+'СЕТ СН'!$H$12+СВЦЭМ!$D$10+'СЕТ СН'!$H$5-'СЕТ СН'!$H$20</f>
        <v>3501.7397235899998</v>
      </c>
      <c r="D87" s="36">
        <f>SUMIFS(СВЦЭМ!$C$33:$C$776,СВЦЭМ!$A$33:$A$776,$A87,СВЦЭМ!$B$33:$B$776,D$83)+'СЕТ СН'!$H$12+СВЦЭМ!$D$10+'СЕТ СН'!$H$5-'СЕТ СН'!$H$20</f>
        <v>3576.9940689499999</v>
      </c>
      <c r="E87" s="36">
        <f>SUMIFS(СВЦЭМ!$C$33:$C$776,СВЦЭМ!$A$33:$A$776,$A87,СВЦЭМ!$B$33:$B$776,E$83)+'СЕТ СН'!$H$12+СВЦЭМ!$D$10+'СЕТ СН'!$H$5-'СЕТ СН'!$H$20</f>
        <v>3606.2398629899999</v>
      </c>
      <c r="F87" s="36">
        <f>SUMIFS(СВЦЭМ!$C$33:$C$776,СВЦЭМ!$A$33:$A$776,$A87,СВЦЭМ!$B$33:$B$776,F$83)+'СЕТ СН'!$H$12+СВЦЭМ!$D$10+'СЕТ СН'!$H$5-'СЕТ СН'!$H$20</f>
        <v>3610.57349952</v>
      </c>
      <c r="G87" s="36">
        <f>SUMIFS(СВЦЭМ!$C$33:$C$776,СВЦЭМ!$A$33:$A$776,$A87,СВЦЭМ!$B$33:$B$776,G$83)+'СЕТ СН'!$H$12+СВЦЭМ!$D$10+'СЕТ СН'!$H$5-'СЕТ СН'!$H$20</f>
        <v>3600.3722401599998</v>
      </c>
      <c r="H87" s="36">
        <f>SUMIFS(СВЦЭМ!$C$33:$C$776,СВЦЭМ!$A$33:$A$776,$A87,СВЦЭМ!$B$33:$B$776,H$83)+'СЕТ СН'!$H$12+СВЦЭМ!$D$10+'СЕТ СН'!$H$5-'СЕТ СН'!$H$20</f>
        <v>3585.6384828099999</v>
      </c>
      <c r="I87" s="36">
        <f>SUMIFS(СВЦЭМ!$C$33:$C$776,СВЦЭМ!$A$33:$A$776,$A87,СВЦЭМ!$B$33:$B$776,I$83)+'СЕТ СН'!$H$12+СВЦЭМ!$D$10+'СЕТ СН'!$H$5-'СЕТ СН'!$H$20</f>
        <v>3552.6878245799999</v>
      </c>
      <c r="J87" s="36">
        <f>SUMIFS(СВЦЭМ!$C$33:$C$776,СВЦЭМ!$A$33:$A$776,$A87,СВЦЭМ!$B$33:$B$776,J$83)+'СЕТ СН'!$H$12+СВЦЭМ!$D$10+'СЕТ СН'!$H$5-'СЕТ СН'!$H$20</f>
        <v>3457.520994</v>
      </c>
      <c r="K87" s="36">
        <f>SUMIFS(СВЦЭМ!$C$33:$C$776,СВЦЭМ!$A$33:$A$776,$A87,СВЦЭМ!$B$33:$B$776,K$83)+'СЕТ СН'!$H$12+СВЦЭМ!$D$10+'СЕТ СН'!$H$5-'СЕТ СН'!$H$20</f>
        <v>3386.3477202899999</v>
      </c>
      <c r="L87" s="36">
        <f>SUMIFS(СВЦЭМ!$C$33:$C$776,СВЦЭМ!$A$33:$A$776,$A87,СВЦЭМ!$B$33:$B$776,L$83)+'СЕТ СН'!$H$12+СВЦЭМ!$D$10+'СЕТ СН'!$H$5-'СЕТ СН'!$H$20</f>
        <v>3352.68292372</v>
      </c>
      <c r="M87" s="36">
        <f>SUMIFS(СВЦЭМ!$C$33:$C$776,СВЦЭМ!$A$33:$A$776,$A87,СВЦЭМ!$B$33:$B$776,M$83)+'СЕТ СН'!$H$12+СВЦЭМ!$D$10+'СЕТ СН'!$H$5-'СЕТ СН'!$H$20</f>
        <v>3355.75372376</v>
      </c>
      <c r="N87" s="36">
        <f>SUMIFS(СВЦЭМ!$C$33:$C$776,СВЦЭМ!$A$33:$A$776,$A87,СВЦЭМ!$B$33:$B$776,N$83)+'СЕТ СН'!$H$12+СВЦЭМ!$D$10+'СЕТ СН'!$H$5-'СЕТ СН'!$H$20</f>
        <v>3366.61965887</v>
      </c>
      <c r="O87" s="36">
        <f>SUMIFS(СВЦЭМ!$C$33:$C$776,СВЦЭМ!$A$33:$A$776,$A87,СВЦЭМ!$B$33:$B$776,O$83)+'СЕТ СН'!$H$12+СВЦЭМ!$D$10+'СЕТ СН'!$H$5-'СЕТ СН'!$H$20</f>
        <v>3426.2736463000001</v>
      </c>
      <c r="P87" s="36">
        <f>SUMIFS(СВЦЭМ!$C$33:$C$776,СВЦЭМ!$A$33:$A$776,$A87,СВЦЭМ!$B$33:$B$776,P$83)+'СЕТ СН'!$H$12+СВЦЭМ!$D$10+'СЕТ СН'!$H$5-'СЕТ СН'!$H$20</f>
        <v>3459.9980305700001</v>
      </c>
      <c r="Q87" s="36">
        <f>SUMIFS(СВЦЭМ!$C$33:$C$776,СВЦЭМ!$A$33:$A$776,$A87,СВЦЭМ!$B$33:$B$776,Q$83)+'СЕТ СН'!$H$12+СВЦЭМ!$D$10+'СЕТ СН'!$H$5-'СЕТ СН'!$H$20</f>
        <v>3420.02353748</v>
      </c>
      <c r="R87" s="36">
        <f>SUMIFS(СВЦЭМ!$C$33:$C$776,СВЦЭМ!$A$33:$A$776,$A87,СВЦЭМ!$B$33:$B$776,R$83)+'СЕТ СН'!$H$12+СВЦЭМ!$D$10+'СЕТ СН'!$H$5-'СЕТ СН'!$H$20</f>
        <v>3374.3978268299998</v>
      </c>
      <c r="S87" s="36">
        <f>SUMIFS(СВЦЭМ!$C$33:$C$776,СВЦЭМ!$A$33:$A$776,$A87,СВЦЭМ!$B$33:$B$776,S$83)+'СЕТ СН'!$H$12+СВЦЭМ!$D$10+'СЕТ СН'!$H$5-'СЕТ СН'!$H$20</f>
        <v>3333.36195976</v>
      </c>
      <c r="T87" s="36">
        <f>SUMIFS(СВЦЭМ!$C$33:$C$776,СВЦЭМ!$A$33:$A$776,$A87,СВЦЭМ!$B$33:$B$776,T$83)+'СЕТ СН'!$H$12+СВЦЭМ!$D$10+'СЕТ СН'!$H$5-'СЕТ СН'!$H$20</f>
        <v>3304.7894535199998</v>
      </c>
      <c r="U87" s="36">
        <f>SUMIFS(СВЦЭМ!$C$33:$C$776,СВЦЭМ!$A$33:$A$776,$A87,СВЦЭМ!$B$33:$B$776,U$83)+'СЕТ СН'!$H$12+СВЦЭМ!$D$10+'СЕТ СН'!$H$5-'СЕТ СН'!$H$20</f>
        <v>3295.7130318700001</v>
      </c>
      <c r="V87" s="36">
        <f>SUMIFS(СВЦЭМ!$C$33:$C$776,СВЦЭМ!$A$33:$A$776,$A87,СВЦЭМ!$B$33:$B$776,V$83)+'СЕТ СН'!$H$12+СВЦЭМ!$D$10+'СЕТ СН'!$H$5-'СЕТ СН'!$H$20</f>
        <v>3312.9377113800001</v>
      </c>
      <c r="W87" s="36">
        <f>SUMIFS(СВЦЭМ!$C$33:$C$776,СВЦЭМ!$A$33:$A$776,$A87,СВЦЭМ!$B$33:$B$776,W$83)+'СЕТ СН'!$H$12+СВЦЭМ!$D$10+'СЕТ СН'!$H$5-'СЕТ СН'!$H$20</f>
        <v>3316.7263186099999</v>
      </c>
      <c r="X87" s="36">
        <f>SUMIFS(СВЦЭМ!$C$33:$C$776,СВЦЭМ!$A$33:$A$776,$A87,СВЦЭМ!$B$33:$B$776,X$83)+'СЕТ СН'!$H$12+СВЦЭМ!$D$10+'СЕТ СН'!$H$5-'СЕТ СН'!$H$20</f>
        <v>3335.8717152999998</v>
      </c>
      <c r="Y87" s="36">
        <f>SUMIFS(СВЦЭМ!$C$33:$C$776,СВЦЭМ!$A$33:$A$776,$A87,СВЦЭМ!$B$33:$B$776,Y$83)+'СЕТ СН'!$H$12+СВЦЭМ!$D$10+'СЕТ СН'!$H$5-'СЕТ СН'!$H$20</f>
        <v>3380.8412565200001</v>
      </c>
    </row>
    <row r="88" spans="1:25" ht="15.75" x14ac:dyDescent="0.2">
      <c r="A88" s="35">
        <f t="shared" si="2"/>
        <v>44109</v>
      </c>
      <c r="B88" s="36">
        <f>SUMIFS(СВЦЭМ!$C$33:$C$776,СВЦЭМ!$A$33:$A$776,$A88,СВЦЭМ!$B$33:$B$776,B$83)+'СЕТ СН'!$H$12+СВЦЭМ!$D$10+'СЕТ СН'!$H$5-'СЕТ СН'!$H$20</f>
        <v>3438.6122973299998</v>
      </c>
      <c r="C88" s="36">
        <f>SUMIFS(СВЦЭМ!$C$33:$C$776,СВЦЭМ!$A$33:$A$776,$A88,СВЦЭМ!$B$33:$B$776,C$83)+'СЕТ СН'!$H$12+СВЦЭМ!$D$10+'СЕТ СН'!$H$5-'СЕТ СН'!$H$20</f>
        <v>3525.2967973099999</v>
      </c>
      <c r="D88" s="36">
        <f>SUMIFS(СВЦЭМ!$C$33:$C$776,СВЦЭМ!$A$33:$A$776,$A88,СВЦЭМ!$B$33:$B$776,D$83)+'СЕТ СН'!$H$12+СВЦЭМ!$D$10+'СЕТ СН'!$H$5-'СЕТ СН'!$H$20</f>
        <v>3603.5945984999998</v>
      </c>
      <c r="E88" s="36">
        <f>SUMIFS(СВЦЭМ!$C$33:$C$776,СВЦЭМ!$A$33:$A$776,$A88,СВЦЭМ!$B$33:$B$776,E$83)+'СЕТ СН'!$H$12+СВЦЭМ!$D$10+'СЕТ СН'!$H$5-'СЕТ СН'!$H$20</f>
        <v>3624.8312599199999</v>
      </c>
      <c r="F88" s="36">
        <f>SUMIFS(СВЦЭМ!$C$33:$C$776,СВЦЭМ!$A$33:$A$776,$A88,СВЦЭМ!$B$33:$B$776,F$83)+'СЕТ СН'!$H$12+СВЦЭМ!$D$10+'СЕТ СН'!$H$5-'СЕТ СН'!$H$20</f>
        <v>3624.2186824599999</v>
      </c>
      <c r="G88" s="36">
        <f>SUMIFS(СВЦЭМ!$C$33:$C$776,СВЦЭМ!$A$33:$A$776,$A88,СВЦЭМ!$B$33:$B$776,G$83)+'СЕТ СН'!$H$12+СВЦЭМ!$D$10+'СЕТ СН'!$H$5-'СЕТ СН'!$H$20</f>
        <v>3603.85340275</v>
      </c>
      <c r="H88" s="36">
        <f>SUMIFS(СВЦЭМ!$C$33:$C$776,СВЦЭМ!$A$33:$A$776,$A88,СВЦЭМ!$B$33:$B$776,H$83)+'СЕТ СН'!$H$12+СВЦЭМ!$D$10+'СЕТ СН'!$H$5-'СЕТ СН'!$H$20</f>
        <v>3541.2245260700001</v>
      </c>
      <c r="I88" s="36">
        <f>SUMIFS(СВЦЭМ!$C$33:$C$776,СВЦЭМ!$A$33:$A$776,$A88,СВЦЭМ!$B$33:$B$776,I$83)+'СЕТ СН'!$H$12+СВЦЭМ!$D$10+'СЕТ СН'!$H$5-'СЕТ СН'!$H$20</f>
        <v>3483.9399334700001</v>
      </c>
      <c r="J88" s="36">
        <f>SUMIFS(СВЦЭМ!$C$33:$C$776,СВЦЭМ!$A$33:$A$776,$A88,СВЦЭМ!$B$33:$B$776,J$83)+'СЕТ СН'!$H$12+СВЦЭМ!$D$10+'СЕТ СН'!$H$5-'СЕТ СН'!$H$20</f>
        <v>3418.1192600200002</v>
      </c>
      <c r="K88" s="36">
        <f>SUMIFS(СВЦЭМ!$C$33:$C$776,СВЦЭМ!$A$33:$A$776,$A88,СВЦЭМ!$B$33:$B$776,K$83)+'СЕТ СН'!$H$12+СВЦЭМ!$D$10+'СЕТ СН'!$H$5-'СЕТ СН'!$H$20</f>
        <v>3384.9753506100001</v>
      </c>
      <c r="L88" s="36">
        <f>SUMIFS(СВЦЭМ!$C$33:$C$776,СВЦЭМ!$A$33:$A$776,$A88,СВЦЭМ!$B$33:$B$776,L$83)+'СЕТ СН'!$H$12+СВЦЭМ!$D$10+'СЕТ СН'!$H$5-'СЕТ СН'!$H$20</f>
        <v>3379.8744866400002</v>
      </c>
      <c r="M88" s="36">
        <f>SUMIFS(СВЦЭМ!$C$33:$C$776,СВЦЭМ!$A$33:$A$776,$A88,СВЦЭМ!$B$33:$B$776,M$83)+'СЕТ СН'!$H$12+СВЦЭМ!$D$10+'СЕТ СН'!$H$5-'СЕТ СН'!$H$20</f>
        <v>3403.0497592399997</v>
      </c>
      <c r="N88" s="36">
        <f>SUMIFS(СВЦЭМ!$C$33:$C$776,СВЦЭМ!$A$33:$A$776,$A88,СВЦЭМ!$B$33:$B$776,N$83)+'СЕТ СН'!$H$12+СВЦЭМ!$D$10+'СЕТ СН'!$H$5-'СЕТ СН'!$H$20</f>
        <v>3412.1951683699999</v>
      </c>
      <c r="O88" s="36">
        <f>SUMIFS(СВЦЭМ!$C$33:$C$776,СВЦЭМ!$A$33:$A$776,$A88,СВЦЭМ!$B$33:$B$776,O$83)+'СЕТ СН'!$H$12+СВЦЭМ!$D$10+'СЕТ СН'!$H$5-'СЕТ СН'!$H$20</f>
        <v>3440.1940044799999</v>
      </c>
      <c r="P88" s="36">
        <f>SUMIFS(СВЦЭМ!$C$33:$C$776,СВЦЭМ!$A$33:$A$776,$A88,СВЦЭМ!$B$33:$B$776,P$83)+'СЕТ СН'!$H$12+СВЦЭМ!$D$10+'СЕТ СН'!$H$5-'СЕТ СН'!$H$20</f>
        <v>3472.04990404</v>
      </c>
      <c r="Q88" s="36">
        <f>SUMIFS(СВЦЭМ!$C$33:$C$776,СВЦЭМ!$A$33:$A$776,$A88,СВЦЭМ!$B$33:$B$776,Q$83)+'СЕТ СН'!$H$12+СВЦЭМ!$D$10+'СЕТ СН'!$H$5-'СЕТ СН'!$H$20</f>
        <v>3434.7430309900001</v>
      </c>
      <c r="R88" s="36">
        <f>SUMIFS(СВЦЭМ!$C$33:$C$776,СВЦЭМ!$A$33:$A$776,$A88,СВЦЭМ!$B$33:$B$776,R$83)+'СЕТ СН'!$H$12+СВЦЭМ!$D$10+'СЕТ СН'!$H$5-'СЕТ СН'!$H$20</f>
        <v>3398.3411213099998</v>
      </c>
      <c r="S88" s="36">
        <f>SUMIFS(СВЦЭМ!$C$33:$C$776,СВЦЭМ!$A$33:$A$776,$A88,СВЦЭМ!$B$33:$B$776,S$83)+'СЕТ СН'!$H$12+СВЦЭМ!$D$10+'СЕТ СН'!$H$5-'СЕТ СН'!$H$20</f>
        <v>3385.4463026600001</v>
      </c>
      <c r="T88" s="36">
        <f>SUMIFS(СВЦЭМ!$C$33:$C$776,СВЦЭМ!$A$33:$A$776,$A88,СВЦЭМ!$B$33:$B$776,T$83)+'СЕТ СН'!$H$12+СВЦЭМ!$D$10+'СЕТ СН'!$H$5-'СЕТ СН'!$H$20</f>
        <v>3401.9483992400001</v>
      </c>
      <c r="U88" s="36">
        <f>SUMIFS(СВЦЭМ!$C$33:$C$776,СВЦЭМ!$A$33:$A$776,$A88,СВЦЭМ!$B$33:$B$776,U$83)+'СЕТ СН'!$H$12+СВЦЭМ!$D$10+'СЕТ СН'!$H$5-'СЕТ СН'!$H$20</f>
        <v>3382.3486627000002</v>
      </c>
      <c r="V88" s="36">
        <f>SUMIFS(СВЦЭМ!$C$33:$C$776,СВЦЭМ!$A$33:$A$776,$A88,СВЦЭМ!$B$33:$B$776,V$83)+'СЕТ СН'!$H$12+СВЦЭМ!$D$10+'СЕТ СН'!$H$5-'СЕТ СН'!$H$20</f>
        <v>3382.9658779699998</v>
      </c>
      <c r="W88" s="36">
        <f>SUMIFS(СВЦЭМ!$C$33:$C$776,СВЦЭМ!$A$33:$A$776,$A88,СВЦЭМ!$B$33:$B$776,W$83)+'СЕТ СН'!$H$12+СВЦЭМ!$D$10+'СЕТ СН'!$H$5-'СЕТ СН'!$H$20</f>
        <v>3417.0624137899999</v>
      </c>
      <c r="X88" s="36">
        <f>SUMIFS(СВЦЭМ!$C$33:$C$776,СВЦЭМ!$A$33:$A$776,$A88,СВЦЭМ!$B$33:$B$776,X$83)+'СЕТ СН'!$H$12+СВЦЭМ!$D$10+'СЕТ СН'!$H$5-'СЕТ СН'!$H$20</f>
        <v>3413.8179748499997</v>
      </c>
      <c r="Y88" s="36">
        <f>SUMIFS(СВЦЭМ!$C$33:$C$776,СВЦЭМ!$A$33:$A$776,$A88,СВЦЭМ!$B$33:$B$776,Y$83)+'СЕТ СН'!$H$12+СВЦЭМ!$D$10+'СЕТ СН'!$H$5-'СЕТ СН'!$H$20</f>
        <v>3448.8638876800001</v>
      </c>
    </row>
    <row r="89" spans="1:25" ht="15.75" x14ac:dyDescent="0.2">
      <c r="A89" s="35">
        <f t="shared" si="2"/>
        <v>44110</v>
      </c>
      <c r="B89" s="36">
        <f>SUMIFS(СВЦЭМ!$C$33:$C$776,СВЦЭМ!$A$33:$A$776,$A89,СВЦЭМ!$B$33:$B$776,B$83)+'СЕТ СН'!$H$12+СВЦЭМ!$D$10+'СЕТ СН'!$H$5-'СЕТ СН'!$H$20</f>
        <v>3518.7269456200002</v>
      </c>
      <c r="C89" s="36">
        <f>SUMIFS(СВЦЭМ!$C$33:$C$776,СВЦЭМ!$A$33:$A$776,$A89,СВЦЭМ!$B$33:$B$776,C$83)+'СЕТ СН'!$H$12+СВЦЭМ!$D$10+'СЕТ СН'!$H$5-'СЕТ СН'!$H$20</f>
        <v>3600.9038554200001</v>
      </c>
      <c r="D89" s="36">
        <f>SUMIFS(СВЦЭМ!$C$33:$C$776,СВЦЭМ!$A$33:$A$776,$A89,СВЦЭМ!$B$33:$B$776,D$83)+'СЕТ СН'!$H$12+СВЦЭМ!$D$10+'СЕТ СН'!$H$5-'СЕТ СН'!$H$20</f>
        <v>3664.00668468</v>
      </c>
      <c r="E89" s="36">
        <f>SUMIFS(СВЦЭМ!$C$33:$C$776,СВЦЭМ!$A$33:$A$776,$A89,СВЦЭМ!$B$33:$B$776,E$83)+'СЕТ СН'!$H$12+СВЦЭМ!$D$10+'СЕТ СН'!$H$5-'СЕТ СН'!$H$20</f>
        <v>3685.2684280399999</v>
      </c>
      <c r="F89" s="36">
        <f>SUMIFS(СВЦЭМ!$C$33:$C$776,СВЦЭМ!$A$33:$A$776,$A89,СВЦЭМ!$B$33:$B$776,F$83)+'СЕТ СН'!$H$12+СВЦЭМ!$D$10+'СЕТ СН'!$H$5-'СЕТ СН'!$H$20</f>
        <v>3689.6850634699999</v>
      </c>
      <c r="G89" s="36">
        <f>SUMIFS(СВЦЭМ!$C$33:$C$776,СВЦЭМ!$A$33:$A$776,$A89,СВЦЭМ!$B$33:$B$776,G$83)+'СЕТ СН'!$H$12+СВЦЭМ!$D$10+'СЕТ СН'!$H$5-'СЕТ СН'!$H$20</f>
        <v>3676.5597082300001</v>
      </c>
      <c r="H89" s="36">
        <f>SUMIFS(СВЦЭМ!$C$33:$C$776,СВЦЭМ!$A$33:$A$776,$A89,СВЦЭМ!$B$33:$B$776,H$83)+'СЕТ СН'!$H$12+СВЦЭМ!$D$10+'СЕТ СН'!$H$5-'СЕТ СН'!$H$20</f>
        <v>3615.0569407900002</v>
      </c>
      <c r="I89" s="36">
        <f>SUMIFS(СВЦЭМ!$C$33:$C$776,СВЦЭМ!$A$33:$A$776,$A89,СВЦЭМ!$B$33:$B$776,I$83)+'СЕТ СН'!$H$12+СВЦЭМ!$D$10+'СЕТ СН'!$H$5-'СЕТ СН'!$H$20</f>
        <v>3563.0740301199999</v>
      </c>
      <c r="J89" s="36">
        <f>SUMIFS(СВЦЭМ!$C$33:$C$776,СВЦЭМ!$A$33:$A$776,$A89,СВЦЭМ!$B$33:$B$776,J$83)+'СЕТ СН'!$H$12+СВЦЭМ!$D$10+'СЕТ СН'!$H$5-'СЕТ СН'!$H$20</f>
        <v>3496.2287887299999</v>
      </c>
      <c r="K89" s="36">
        <f>SUMIFS(СВЦЭМ!$C$33:$C$776,СВЦЭМ!$A$33:$A$776,$A89,СВЦЭМ!$B$33:$B$776,K$83)+'СЕТ СН'!$H$12+СВЦЭМ!$D$10+'СЕТ СН'!$H$5-'СЕТ СН'!$H$20</f>
        <v>3456.6682311499999</v>
      </c>
      <c r="L89" s="36">
        <f>SUMIFS(СВЦЭМ!$C$33:$C$776,СВЦЭМ!$A$33:$A$776,$A89,СВЦЭМ!$B$33:$B$776,L$83)+'СЕТ СН'!$H$12+СВЦЭМ!$D$10+'СЕТ СН'!$H$5-'СЕТ СН'!$H$20</f>
        <v>3460.5523643400002</v>
      </c>
      <c r="M89" s="36">
        <f>SUMIFS(СВЦЭМ!$C$33:$C$776,СВЦЭМ!$A$33:$A$776,$A89,СВЦЭМ!$B$33:$B$776,M$83)+'СЕТ СН'!$H$12+СВЦЭМ!$D$10+'СЕТ СН'!$H$5-'СЕТ СН'!$H$20</f>
        <v>3461.74826841</v>
      </c>
      <c r="N89" s="36">
        <f>SUMIFS(СВЦЭМ!$C$33:$C$776,СВЦЭМ!$A$33:$A$776,$A89,СВЦЭМ!$B$33:$B$776,N$83)+'СЕТ СН'!$H$12+СВЦЭМ!$D$10+'СЕТ СН'!$H$5-'СЕТ СН'!$H$20</f>
        <v>3476.2532450999997</v>
      </c>
      <c r="O89" s="36">
        <f>SUMIFS(СВЦЭМ!$C$33:$C$776,СВЦЭМ!$A$33:$A$776,$A89,СВЦЭМ!$B$33:$B$776,O$83)+'СЕТ СН'!$H$12+СВЦЭМ!$D$10+'СЕТ СН'!$H$5-'СЕТ СН'!$H$20</f>
        <v>3515.5218880500001</v>
      </c>
      <c r="P89" s="36">
        <f>SUMIFS(СВЦЭМ!$C$33:$C$776,СВЦЭМ!$A$33:$A$776,$A89,СВЦЭМ!$B$33:$B$776,P$83)+'СЕТ СН'!$H$12+СВЦЭМ!$D$10+'СЕТ СН'!$H$5-'СЕТ СН'!$H$20</f>
        <v>3550.3836742200001</v>
      </c>
      <c r="Q89" s="36">
        <f>SUMIFS(СВЦЭМ!$C$33:$C$776,СВЦЭМ!$A$33:$A$776,$A89,СВЦЭМ!$B$33:$B$776,Q$83)+'СЕТ СН'!$H$12+СВЦЭМ!$D$10+'СЕТ СН'!$H$5-'СЕТ СН'!$H$20</f>
        <v>3505.8734531499999</v>
      </c>
      <c r="R89" s="36">
        <f>SUMIFS(СВЦЭМ!$C$33:$C$776,СВЦЭМ!$A$33:$A$776,$A89,СВЦЭМ!$B$33:$B$776,R$83)+'СЕТ СН'!$H$12+СВЦЭМ!$D$10+'СЕТ СН'!$H$5-'СЕТ СН'!$H$20</f>
        <v>3453.13752101</v>
      </c>
      <c r="S89" s="36">
        <f>SUMIFS(СВЦЭМ!$C$33:$C$776,СВЦЭМ!$A$33:$A$776,$A89,СВЦЭМ!$B$33:$B$776,S$83)+'СЕТ СН'!$H$12+СВЦЭМ!$D$10+'СЕТ СН'!$H$5-'СЕТ СН'!$H$20</f>
        <v>3409.0637655400001</v>
      </c>
      <c r="T89" s="36">
        <f>SUMIFS(СВЦЭМ!$C$33:$C$776,СВЦЭМ!$A$33:$A$776,$A89,СВЦЭМ!$B$33:$B$776,T$83)+'СЕТ СН'!$H$12+СВЦЭМ!$D$10+'СЕТ СН'!$H$5-'СЕТ СН'!$H$20</f>
        <v>3388.27852037</v>
      </c>
      <c r="U89" s="36">
        <f>SUMIFS(СВЦЭМ!$C$33:$C$776,СВЦЭМ!$A$33:$A$776,$A89,СВЦЭМ!$B$33:$B$776,U$83)+'СЕТ СН'!$H$12+СВЦЭМ!$D$10+'СЕТ СН'!$H$5-'СЕТ СН'!$H$20</f>
        <v>3389.7409048999998</v>
      </c>
      <c r="V89" s="36">
        <f>SUMIFS(СВЦЭМ!$C$33:$C$776,СВЦЭМ!$A$33:$A$776,$A89,СВЦЭМ!$B$33:$B$776,V$83)+'СЕТ СН'!$H$12+СВЦЭМ!$D$10+'СЕТ СН'!$H$5-'СЕТ СН'!$H$20</f>
        <v>3377.2361682599999</v>
      </c>
      <c r="W89" s="36">
        <f>SUMIFS(СВЦЭМ!$C$33:$C$776,СВЦЭМ!$A$33:$A$776,$A89,СВЦЭМ!$B$33:$B$776,W$83)+'СЕТ СН'!$H$12+СВЦЭМ!$D$10+'СЕТ СН'!$H$5-'СЕТ СН'!$H$20</f>
        <v>3385.7543384999999</v>
      </c>
      <c r="X89" s="36">
        <f>SUMIFS(СВЦЭМ!$C$33:$C$776,СВЦЭМ!$A$33:$A$776,$A89,СВЦЭМ!$B$33:$B$776,X$83)+'СЕТ СН'!$H$12+СВЦЭМ!$D$10+'СЕТ СН'!$H$5-'СЕТ СН'!$H$20</f>
        <v>3407.53774135</v>
      </c>
      <c r="Y89" s="36">
        <f>SUMIFS(СВЦЭМ!$C$33:$C$776,СВЦЭМ!$A$33:$A$776,$A89,СВЦЭМ!$B$33:$B$776,Y$83)+'СЕТ СН'!$H$12+СВЦЭМ!$D$10+'СЕТ СН'!$H$5-'СЕТ СН'!$H$20</f>
        <v>3447.9488721299999</v>
      </c>
    </row>
    <row r="90" spans="1:25" ht="15.75" x14ac:dyDescent="0.2">
      <c r="A90" s="35">
        <f t="shared" si="2"/>
        <v>44111</v>
      </c>
      <c r="B90" s="36">
        <f>SUMIFS(СВЦЭМ!$C$33:$C$776,СВЦЭМ!$A$33:$A$776,$A90,СВЦЭМ!$B$33:$B$776,B$83)+'СЕТ СН'!$H$12+СВЦЭМ!$D$10+'СЕТ СН'!$H$5-'СЕТ СН'!$H$20</f>
        <v>3500.67270693</v>
      </c>
      <c r="C90" s="36">
        <f>SUMIFS(СВЦЭМ!$C$33:$C$776,СВЦЭМ!$A$33:$A$776,$A90,СВЦЭМ!$B$33:$B$776,C$83)+'СЕТ СН'!$H$12+СВЦЭМ!$D$10+'СЕТ СН'!$H$5-'СЕТ СН'!$H$20</f>
        <v>3586.08240389</v>
      </c>
      <c r="D90" s="36">
        <f>SUMIFS(СВЦЭМ!$C$33:$C$776,СВЦЭМ!$A$33:$A$776,$A90,СВЦЭМ!$B$33:$B$776,D$83)+'СЕТ СН'!$H$12+СВЦЭМ!$D$10+'СЕТ СН'!$H$5-'СЕТ СН'!$H$20</f>
        <v>3666.16506944</v>
      </c>
      <c r="E90" s="36">
        <f>SUMIFS(СВЦЭМ!$C$33:$C$776,СВЦЭМ!$A$33:$A$776,$A90,СВЦЭМ!$B$33:$B$776,E$83)+'СЕТ СН'!$H$12+СВЦЭМ!$D$10+'СЕТ СН'!$H$5-'СЕТ СН'!$H$20</f>
        <v>3689.5504349499997</v>
      </c>
      <c r="F90" s="36">
        <f>SUMIFS(СВЦЭМ!$C$33:$C$776,СВЦЭМ!$A$33:$A$776,$A90,СВЦЭМ!$B$33:$B$776,F$83)+'СЕТ СН'!$H$12+СВЦЭМ!$D$10+'СЕТ СН'!$H$5-'СЕТ СН'!$H$20</f>
        <v>3681.3517412900001</v>
      </c>
      <c r="G90" s="36">
        <f>SUMIFS(СВЦЭМ!$C$33:$C$776,СВЦЭМ!$A$33:$A$776,$A90,СВЦЭМ!$B$33:$B$776,G$83)+'СЕТ СН'!$H$12+СВЦЭМ!$D$10+'СЕТ СН'!$H$5-'СЕТ СН'!$H$20</f>
        <v>3660.3572033</v>
      </c>
      <c r="H90" s="36">
        <f>SUMIFS(СВЦЭМ!$C$33:$C$776,СВЦЭМ!$A$33:$A$776,$A90,СВЦЭМ!$B$33:$B$776,H$83)+'СЕТ СН'!$H$12+СВЦЭМ!$D$10+'СЕТ СН'!$H$5-'СЕТ СН'!$H$20</f>
        <v>3612.12774902</v>
      </c>
      <c r="I90" s="36">
        <f>SUMIFS(СВЦЭМ!$C$33:$C$776,СВЦЭМ!$A$33:$A$776,$A90,СВЦЭМ!$B$33:$B$776,I$83)+'СЕТ СН'!$H$12+СВЦЭМ!$D$10+'СЕТ СН'!$H$5-'СЕТ СН'!$H$20</f>
        <v>3562.8832026199998</v>
      </c>
      <c r="J90" s="36">
        <f>SUMIFS(СВЦЭМ!$C$33:$C$776,СВЦЭМ!$A$33:$A$776,$A90,СВЦЭМ!$B$33:$B$776,J$83)+'СЕТ СН'!$H$12+СВЦЭМ!$D$10+'СЕТ СН'!$H$5-'СЕТ СН'!$H$20</f>
        <v>3498.0338709299999</v>
      </c>
      <c r="K90" s="36">
        <f>SUMIFS(СВЦЭМ!$C$33:$C$776,СВЦЭМ!$A$33:$A$776,$A90,СВЦЭМ!$B$33:$B$776,K$83)+'СЕТ СН'!$H$12+СВЦЭМ!$D$10+'СЕТ СН'!$H$5-'СЕТ СН'!$H$20</f>
        <v>3466.11178341</v>
      </c>
      <c r="L90" s="36">
        <f>SUMIFS(СВЦЭМ!$C$33:$C$776,СВЦЭМ!$A$33:$A$776,$A90,СВЦЭМ!$B$33:$B$776,L$83)+'СЕТ СН'!$H$12+СВЦЭМ!$D$10+'СЕТ СН'!$H$5-'СЕТ СН'!$H$20</f>
        <v>3466.4681895399999</v>
      </c>
      <c r="M90" s="36">
        <f>SUMIFS(СВЦЭМ!$C$33:$C$776,СВЦЭМ!$A$33:$A$776,$A90,СВЦЭМ!$B$33:$B$776,M$83)+'СЕТ СН'!$H$12+СВЦЭМ!$D$10+'СЕТ СН'!$H$5-'СЕТ СН'!$H$20</f>
        <v>3475.8619693700002</v>
      </c>
      <c r="N90" s="36">
        <f>SUMIFS(СВЦЭМ!$C$33:$C$776,СВЦЭМ!$A$33:$A$776,$A90,СВЦЭМ!$B$33:$B$776,N$83)+'СЕТ СН'!$H$12+СВЦЭМ!$D$10+'СЕТ СН'!$H$5-'СЕТ СН'!$H$20</f>
        <v>3481.3394656400001</v>
      </c>
      <c r="O90" s="36">
        <f>SUMIFS(СВЦЭМ!$C$33:$C$776,СВЦЭМ!$A$33:$A$776,$A90,СВЦЭМ!$B$33:$B$776,O$83)+'СЕТ СН'!$H$12+СВЦЭМ!$D$10+'СЕТ СН'!$H$5-'СЕТ СН'!$H$20</f>
        <v>3511.4227907200002</v>
      </c>
      <c r="P90" s="36">
        <f>SUMIFS(СВЦЭМ!$C$33:$C$776,СВЦЭМ!$A$33:$A$776,$A90,СВЦЭМ!$B$33:$B$776,P$83)+'СЕТ СН'!$H$12+СВЦЭМ!$D$10+'СЕТ СН'!$H$5-'СЕТ СН'!$H$20</f>
        <v>3543.5100149700002</v>
      </c>
      <c r="Q90" s="36">
        <f>SUMIFS(СВЦЭМ!$C$33:$C$776,СВЦЭМ!$A$33:$A$776,$A90,СВЦЭМ!$B$33:$B$776,Q$83)+'СЕТ СН'!$H$12+СВЦЭМ!$D$10+'СЕТ СН'!$H$5-'СЕТ СН'!$H$20</f>
        <v>3503.36279298</v>
      </c>
      <c r="R90" s="36">
        <f>SUMIFS(СВЦЭМ!$C$33:$C$776,СВЦЭМ!$A$33:$A$776,$A90,СВЦЭМ!$B$33:$B$776,R$83)+'СЕТ СН'!$H$12+СВЦЭМ!$D$10+'СЕТ СН'!$H$5-'СЕТ СН'!$H$20</f>
        <v>3450.0990839000001</v>
      </c>
      <c r="S90" s="36">
        <f>SUMIFS(СВЦЭМ!$C$33:$C$776,СВЦЭМ!$A$33:$A$776,$A90,СВЦЭМ!$B$33:$B$776,S$83)+'СЕТ СН'!$H$12+СВЦЭМ!$D$10+'СЕТ СН'!$H$5-'СЕТ СН'!$H$20</f>
        <v>3400.2944917300001</v>
      </c>
      <c r="T90" s="36">
        <f>SUMIFS(СВЦЭМ!$C$33:$C$776,СВЦЭМ!$A$33:$A$776,$A90,СВЦЭМ!$B$33:$B$776,T$83)+'СЕТ СН'!$H$12+СВЦЭМ!$D$10+'СЕТ СН'!$H$5-'СЕТ СН'!$H$20</f>
        <v>3392.1558890400001</v>
      </c>
      <c r="U90" s="36">
        <f>SUMIFS(СВЦЭМ!$C$33:$C$776,СВЦЭМ!$A$33:$A$776,$A90,СВЦЭМ!$B$33:$B$776,U$83)+'СЕТ СН'!$H$12+СВЦЭМ!$D$10+'СЕТ СН'!$H$5-'СЕТ СН'!$H$20</f>
        <v>3399.2088170299999</v>
      </c>
      <c r="V90" s="36">
        <f>SUMIFS(СВЦЭМ!$C$33:$C$776,СВЦЭМ!$A$33:$A$776,$A90,СВЦЭМ!$B$33:$B$776,V$83)+'СЕТ СН'!$H$12+СВЦЭМ!$D$10+'СЕТ СН'!$H$5-'СЕТ СН'!$H$20</f>
        <v>3395.3785215899998</v>
      </c>
      <c r="W90" s="36">
        <f>SUMIFS(СВЦЭМ!$C$33:$C$776,СВЦЭМ!$A$33:$A$776,$A90,СВЦЭМ!$B$33:$B$776,W$83)+'СЕТ СН'!$H$12+СВЦЭМ!$D$10+'СЕТ СН'!$H$5-'СЕТ СН'!$H$20</f>
        <v>3392.6142939699998</v>
      </c>
      <c r="X90" s="36">
        <f>SUMIFS(СВЦЭМ!$C$33:$C$776,СВЦЭМ!$A$33:$A$776,$A90,СВЦЭМ!$B$33:$B$776,X$83)+'СЕТ СН'!$H$12+СВЦЭМ!$D$10+'СЕТ СН'!$H$5-'СЕТ СН'!$H$20</f>
        <v>3395.9221115099999</v>
      </c>
      <c r="Y90" s="36">
        <f>SUMIFS(СВЦЭМ!$C$33:$C$776,СВЦЭМ!$A$33:$A$776,$A90,СВЦЭМ!$B$33:$B$776,Y$83)+'СЕТ СН'!$H$12+СВЦЭМ!$D$10+'СЕТ СН'!$H$5-'СЕТ СН'!$H$20</f>
        <v>3436.3088440800002</v>
      </c>
    </row>
    <row r="91" spans="1:25" ht="15.75" x14ac:dyDescent="0.2">
      <c r="A91" s="35">
        <f t="shared" si="2"/>
        <v>44112</v>
      </c>
      <c r="B91" s="36">
        <f>SUMIFS(СВЦЭМ!$C$33:$C$776,СВЦЭМ!$A$33:$A$776,$A91,СВЦЭМ!$B$33:$B$776,B$83)+'СЕТ СН'!$H$12+СВЦЭМ!$D$10+'СЕТ СН'!$H$5-'СЕТ СН'!$H$20</f>
        <v>3483.3883555799998</v>
      </c>
      <c r="C91" s="36">
        <f>SUMIFS(СВЦЭМ!$C$33:$C$776,СВЦЭМ!$A$33:$A$776,$A91,СВЦЭМ!$B$33:$B$776,C$83)+'СЕТ СН'!$H$12+СВЦЭМ!$D$10+'СЕТ СН'!$H$5-'СЕТ СН'!$H$20</f>
        <v>3567.37473297</v>
      </c>
      <c r="D91" s="36">
        <f>SUMIFS(СВЦЭМ!$C$33:$C$776,СВЦЭМ!$A$33:$A$776,$A91,СВЦЭМ!$B$33:$B$776,D$83)+'СЕТ СН'!$H$12+СВЦЭМ!$D$10+'СЕТ СН'!$H$5-'СЕТ СН'!$H$20</f>
        <v>3633.5033058999998</v>
      </c>
      <c r="E91" s="36">
        <f>SUMIFS(СВЦЭМ!$C$33:$C$776,СВЦЭМ!$A$33:$A$776,$A91,СВЦЭМ!$B$33:$B$776,E$83)+'СЕТ СН'!$H$12+СВЦЭМ!$D$10+'СЕТ СН'!$H$5-'СЕТ СН'!$H$20</f>
        <v>3645.8691964099999</v>
      </c>
      <c r="F91" s="36">
        <f>SUMIFS(СВЦЭМ!$C$33:$C$776,СВЦЭМ!$A$33:$A$776,$A91,СВЦЭМ!$B$33:$B$776,F$83)+'СЕТ СН'!$H$12+СВЦЭМ!$D$10+'СЕТ СН'!$H$5-'СЕТ СН'!$H$20</f>
        <v>3641.1665033899999</v>
      </c>
      <c r="G91" s="36">
        <f>SUMIFS(СВЦЭМ!$C$33:$C$776,СВЦЭМ!$A$33:$A$776,$A91,СВЦЭМ!$B$33:$B$776,G$83)+'СЕТ СН'!$H$12+СВЦЭМ!$D$10+'СЕТ СН'!$H$5-'СЕТ СН'!$H$20</f>
        <v>3622.0572315199997</v>
      </c>
      <c r="H91" s="36">
        <f>SUMIFS(СВЦЭМ!$C$33:$C$776,СВЦЭМ!$A$33:$A$776,$A91,СВЦЭМ!$B$33:$B$776,H$83)+'СЕТ СН'!$H$12+СВЦЭМ!$D$10+'СЕТ СН'!$H$5-'СЕТ СН'!$H$20</f>
        <v>3572.2679618100001</v>
      </c>
      <c r="I91" s="36">
        <f>SUMIFS(СВЦЭМ!$C$33:$C$776,СВЦЭМ!$A$33:$A$776,$A91,СВЦЭМ!$B$33:$B$776,I$83)+'СЕТ СН'!$H$12+СВЦЭМ!$D$10+'СЕТ СН'!$H$5-'СЕТ СН'!$H$20</f>
        <v>3518.79541101</v>
      </c>
      <c r="J91" s="36">
        <f>SUMIFS(СВЦЭМ!$C$33:$C$776,СВЦЭМ!$A$33:$A$776,$A91,СВЦЭМ!$B$33:$B$776,J$83)+'СЕТ СН'!$H$12+СВЦЭМ!$D$10+'СЕТ СН'!$H$5-'СЕТ СН'!$H$20</f>
        <v>3458.3236414499997</v>
      </c>
      <c r="K91" s="36">
        <f>SUMIFS(СВЦЭМ!$C$33:$C$776,СВЦЭМ!$A$33:$A$776,$A91,СВЦЭМ!$B$33:$B$776,K$83)+'СЕТ СН'!$H$12+СВЦЭМ!$D$10+'СЕТ СН'!$H$5-'СЕТ СН'!$H$20</f>
        <v>3425.8145799899999</v>
      </c>
      <c r="L91" s="36">
        <f>SUMIFS(СВЦЭМ!$C$33:$C$776,СВЦЭМ!$A$33:$A$776,$A91,СВЦЭМ!$B$33:$B$776,L$83)+'СЕТ СН'!$H$12+СВЦЭМ!$D$10+'СЕТ СН'!$H$5-'СЕТ СН'!$H$20</f>
        <v>3431.2908978300002</v>
      </c>
      <c r="M91" s="36">
        <f>SUMIFS(СВЦЭМ!$C$33:$C$776,СВЦЭМ!$A$33:$A$776,$A91,СВЦЭМ!$B$33:$B$776,M$83)+'СЕТ СН'!$H$12+СВЦЭМ!$D$10+'СЕТ СН'!$H$5-'СЕТ СН'!$H$20</f>
        <v>3436.53179099</v>
      </c>
      <c r="N91" s="36">
        <f>SUMIFS(СВЦЭМ!$C$33:$C$776,СВЦЭМ!$A$33:$A$776,$A91,СВЦЭМ!$B$33:$B$776,N$83)+'СЕТ СН'!$H$12+СВЦЭМ!$D$10+'СЕТ СН'!$H$5-'СЕТ СН'!$H$20</f>
        <v>3446.3012592699997</v>
      </c>
      <c r="O91" s="36">
        <f>SUMIFS(СВЦЭМ!$C$33:$C$776,СВЦЭМ!$A$33:$A$776,$A91,СВЦЭМ!$B$33:$B$776,O$83)+'СЕТ СН'!$H$12+СВЦЭМ!$D$10+'СЕТ СН'!$H$5-'СЕТ СН'!$H$20</f>
        <v>3481.4397383999999</v>
      </c>
      <c r="P91" s="36">
        <f>SUMIFS(СВЦЭМ!$C$33:$C$776,СВЦЭМ!$A$33:$A$776,$A91,СВЦЭМ!$B$33:$B$776,P$83)+'СЕТ СН'!$H$12+СВЦЭМ!$D$10+'СЕТ СН'!$H$5-'СЕТ СН'!$H$20</f>
        <v>3513.86420026</v>
      </c>
      <c r="Q91" s="36">
        <f>SUMIFS(СВЦЭМ!$C$33:$C$776,СВЦЭМ!$A$33:$A$776,$A91,СВЦЭМ!$B$33:$B$776,Q$83)+'СЕТ СН'!$H$12+СВЦЭМ!$D$10+'СЕТ СН'!$H$5-'СЕТ СН'!$H$20</f>
        <v>3469.9329428400001</v>
      </c>
      <c r="R91" s="36">
        <f>SUMIFS(СВЦЭМ!$C$33:$C$776,СВЦЭМ!$A$33:$A$776,$A91,СВЦЭМ!$B$33:$B$776,R$83)+'СЕТ СН'!$H$12+СВЦЭМ!$D$10+'СЕТ СН'!$H$5-'СЕТ СН'!$H$20</f>
        <v>3419.6674862499999</v>
      </c>
      <c r="S91" s="36">
        <f>SUMIFS(СВЦЭМ!$C$33:$C$776,СВЦЭМ!$A$33:$A$776,$A91,СВЦЭМ!$B$33:$B$776,S$83)+'СЕТ СН'!$H$12+СВЦЭМ!$D$10+'СЕТ СН'!$H$5-'СЕТ СН'!$H$20</f>
        <v>3372.4728739699999</v>
      </c>
      <c r="T91" s="36">
        <f>SUMIFS(СВЦЭМ!$C$33:$C$776,СВЦЭМ!$A$33:$A$776,$A91,СВЦЭМ!$B$33:$B$776,T$83)+'СЕТ СН'!$H$12+СВЦЭМ!$D$10+'СЕТ СН'!$H$5-'СЕТ СН'!$H$20</f>
        <v>3373.6165877499998</v>
      </c>
      <c r="U91" s="36">
        <f>SUMIFS(СВЦЭМ!$C$33:$C$776,СВЦЭМ!$A$33:$A$776,$A91,СВЦЭМ!$B$33:$B$776,U$83)+'СЕТ СН'!$H$12+СВЦЭМ!$D$10+'СЕТ СН'!$H$5-'СЕТ СН'!$H$20</f>
        <v>3391.1311604900002</v>
      </c>
      <c r="V91" s="36">
        <f>SUMIFS(СВЦЭМ!$C$33:$C$776,СВЦЭМ!$A$33:$A$776,$A91,СВЦЭМ!$B$33:$B$776,V$83)+'СЕТ СН'!$H$12+СВЦЭМ!$D$10+'СЕТ СН'!$H$5-'СЕТ СН'!$H$20</f>
        <v>3380.7351078900001</v>
      </c>
      <c r="W91" s="36">
        <f>SUMIFS(СВЦЭМ!$C$33:$C$776,СВЦЭМ!$A$33:$A$776,$A91,СВЦЭМ!$B$33:$B$776,W$83)+'СЕТ СН'!$H$12+СВЦЭМ!$D$10+'СЕТ СН'!$H$5-'СЕТ СН'!$H$20</f>
        <v>3376.7886264799999</v>
      </c>
      <c r="X91" s="36">
        <f>SUMIFS(СВЦЭМ!$C$33:$C$776,СВЦЭМ!$A$33:$A$776,$A91,СВЦЭМ!$B$33:$B$776,X$83)+'СЕТ СН'!$H$12+СВЦЭМ!$D$10+'СЕТ СН'!$H$5-'СЕТ СН'!$H$20</f>
        <v>3388.2245631300002</v>
      </c>
      <c r="Y91" s="36">
        <f>SUMIFS(СВЦЭМ!$C$33:$C$776,СВЦЭМ!$A$33:$A$776,$A91,СВЦЭМ!$B$33:$B$776,Y$83)+'СЕТ СН'!$H$12+СВЦЭМ!$D$10+'СЕТ СН'!$H$5-'СЕТ СН'!$H$20</f>
        <v>3424.1939850099998</v>
      </c>
    </row>
    <row r="92" spans="1:25" ht="15.75" x14ac:dyDescent="0.2">
      <c r="A92" s="35">
        <f t="shared" si="2"/>
        <v>44113</v>
      </c>
      <c r="B92" s="36">
        <f>SUMIFS(СВЦЭМ!$C$33:$C$776,СВЦЭМ!$A$33:$A$776,$A92,СВЦЭМ!$B$33:$B$776,B$83)+'СЕТ СН'!$H$12+СВЦЭМ!$D$10+'СЕТ СН'!$H$5-'СЕТ СН'!$H$20</f>
        <v>3474.36670319</v>
      </c>
      <c r="C92" s="36">
        <f>SUMIFS(СВЦЭМ!$C$33:$C$776,СВЦЭМ!$A$33:$A$776,$A92,СВЦЭМ!$B$33:$B$776,C$83)+'СЕТ СН'!$H$12+СВЦЭМ!$D$10+'СЕТ СН'!$H$5-'СЕТ СН'!$H$20</f>
        <v>3554.4959631199999</v>
      </c>
      <c r="D92" s="36">
        <f>SUMIFS(СВЦЭМ!$C$33:$C$776,СВЦЭМ!$A$33:$A$776,$A92,СВЦЭМ!$B$33:$B$776,D$83)+'СЕТ СН'!$H$12+СВЦЭМ!$D$10+'СЕТ СН'!$H$5-'СЕТ СН'!$H$20</f>
        <v>3629.0656531899999</v>
      </c>
      <c r="E92" s="36">
        <f>SUMIFS(СВЦЭМ!$C$33:$C$776,СВЦЭМ!$A$33:$A$776,$A92,СВЦЭМ!$B$33:$B$776,E$83)+'СЕТ СН'!$H$12+СВЦЭМ!$D$10+'СЕТ СН'!$H$5-'СЕТ СН'!$H$20</f>
        <v>3645.2288630600001</v>
      </c>
      <c r="F92" s="36">
        <f>SUMIFS(СВЦЭМ!$C$33:$C$776,СВЦЭМ!$A$33:$A$776,$A92,СВЦЭМ!$B$33:$B$776,F$83)+'СЕТ СН'!$H$12+СВЦЭМ!$D$10+'СЕТ СН'!$H$5-'СЕТ СН'!$H$20</f>
        <v>3650.6358939500001</v>
      </c>
      <c r="G92" s="36">
        <f>SUMIFS(СВЦЭМ!$C$33:$C$776,СВЦЭМ!$A$33:$A$776,$A92,СВЦЭМ!$B$33:$B$776,G$83)+'СЕТ СН'!$H$12+СВЦЭМ!$D$10+'СЕТ СН'!$H$5-'СЕТ СН'!$H$20</f>
        <v>3621.5173491099999</v>
      </c>
      <c r="H92" s="36">
        <f>SUMIFS(СВЦЭМ!$C$33:$C$776,СВЦЭМ!$A$33:$A$776,$A92,СВЦЭМ!$B$33:$B$776,H$83)+'СЕТ СН'!$H$12+СВЦЭМ!$D$10+'СЕТ СН'!$H$5-'СЕТ СН'!$H$20</f>
        <v>3566.44599909</v>
      </c>
      <c r="I92" s="36">
        <f>SUMIFS(СВЦЭМ!$C$33:$C$776,СВЦЭМ!$A$33:$A$776,$A92,СВЦЭМ!$B$33:$B$776,I$83)+'СЕТ СН'!$H$12+СВЦЭМ!$D$10+'СЕТ СН'!$H$5-'СЕТ СН'!$H$20</f>
        <v>3519.1235360700002</v>
      </c>
      <c r="J92" s="36">
        <f>SUMIFS(СВЦЭМ!$C$33:$C$776,СВЦЭМ!$A$33:$A$776,$A92,СВЦЭМ!$B$33:$B$776,J$83)+'СЕТ СН'!$H$12+СВЦЭМ!$D$10+'СЕТ СН'!$H$5-'СЕТ СН'!$H$20</f>
        <v>3466.35579826</v>
      </c>
      <c r="K92" s="36">
        <f>SUMIFS(СВЦЭМ!$C$33:$C$776,СВЦЭМ!$A$33:$A$776,$A92,СВЦЭМ!$B$33:$B$776,K$83)+'СЕТ СН'!$H$12+СВЦЭМ!$D$10+'СЕТ СН'!$H$5-'СЕТ СН'!$H$20</f>
        <v>3451.68092153</v>
      </c>
      <c r="L92" s="36">
        <f>SUMIFS(СВЦЭМ!$C$33:$C$776,СВЦЭМ!$A$33:$A$776,$A92,СВЦЭМ!$B$33:$B$776,L$83)+'СЕТ СН'!$H$12+СВЦЭМ!$D$10+'СЕТ СН'!$H$5-'СЕТ СН'!$H$20</f>
        <v>3453.5215800199999</v>
      </c>
      <c r="M92" s="36">
        <f>SUMIFS(СВЦЭМ!$C$33:$C$776,СВЦЭМ!$A$33:$A$776,$A92,СВЦЭМ!$B$33:$B$776,M$83)+'СЕТ СН'!$H$12+СВЦЭМ!$D$10+'СЕТ СН'!$H$5-'СЕТ СН'!$H$20</f>
        <v>3464.1377227000003</v>
      </c>
      <c r="N92" s="36">
        <f>SUMIFS(СВЦЭМ!$C$33:$C$776,СВЦЭМ!$A$33:$A$776,$A92,СВЦЭМ!$B$33:$B$776,N$83)+'СЕТ СН'!$H$12+СВЦЭМ!$D$10+'СЕТ СН'!$H$5-'СЕТ СН'!$H$20</f>
        <v>3474.3998618300002</v>
      </c>
      <c r="O92" s="36">
        <f>SUMIFS(СВЦЭМ!$C$33:$C$776,СВЦЭМ!$A$33:$A$776,$A92,СВЦЭМ!$B$33:$B$776,O$83)+'СЕТ СН'!$H$12+СВЦЭМ!$D$10+'СЕТ СН'!$H$5-'СЕТ СН'!$H$20</f>
        <v>3476.3201568200002</v>
      </c>
      <c r="P92" s="36">
        <f>SUMIFS(СВЦЭМ!$C$33:$C$776,СВЦЭМ!$A$33:$A$776,$A92,СВЦЭМ!$B$33:$B$776,P$83)+'СЕТ СН'!$H$12+СВЦЭМ!$D$10+'СЕТ СН'!$H$5-'СЕТ СН'!$H$20</f>
        <v>3491.72837218</v>
      </c>
      <c r="Q92" s="36">
        <f>SUMIFS(СВЦЭМ!$C$33:$C$776,СВЦЭМ!$A$33:$A$776,$A92,СВЦЭМ!$B$33:$B$776,Q$83)+'СЕТ СН'!$H$12+СВЦЭМ!$D$10+'СЕТ СН'!$H$5-'СЕТ СН'!$H$20</f>
        <v>3494.3290299499999</v>
      </c>
      <c r="R92" s="36">
        <f>SUMIFS(СВЦЭМ!$C$33:$C$776,СВЦЭМ!$A$33:$A$776,$A92,СВЦЭМ!$B$33:$B$776,R$83)+'СЕТ СН'!$H$12+СВЦЭМ!$D$10+'СЕТ СН'!$H$5-'СЕТ СН'!$H$20</f>
        <v>3452.6692821500001</v>
      </c>
      <c r="S92" s="36">
        <f>SUMIFS(СВЦЭМ!$C$33:$C$776,СВЦЭМ!$A$33:$A$776,$A92,СВЦЭМ!$B$33:$B$776,S$83)+'СЕТ СН'!$H$12+СВЦЭМ!$D$10+'СЕТ СН'!$H$5-'СЕТ СН'!$H$20</f>
        <v>3386.8540740999997</v>
      </c>
      <c r="T92" s="36">
        <f>SUMIFS(СВЦЭМ!$C$33:$C$776,СВЦЭМ!$A$33:$A$776,$A92,СВЦЭМ!$B$33:$B$776,T$83)+'СЕТ СН'!$H$12+СВЦЭМ!$D$10+'СЕТ СН'!$H$5-'СЕТ СН'!$H$20</f>
        <v>3346.2704060999999</v>
      </c>
      <c r="U92" s="36">
        <f>SUMIFS(СВЦЭМ!$C$33:$C$776,СВЦЭМ!$A$33:$A$776,$A92,СВЦЭМ!$B$33:$B$776,U$83)+'СЕТ СН'!$H$12+СВЦЭМ!$D$10+'СЕТ СН'!$H$5-'СЕТ СН'!$H$20</f>
        <v>3380.1747719599998</v>
      </c>
      <c r="V92" s="36">
        <f>SUMIFS(СВЦЭМ!$C$33:$C$776,СВЦЭМ!$A$33:$A$776,$A92,СВЦЭМ!$B$33:$B$776,V$83)+'СЕТ СН'!$H$12+СВЦЭМ!$D$10+'СЕТ СН'!$H$5-'СЕТ СН'!$H$20</f>
        <v>3380.2825624799998</v>
      </c>
      <c r="W92" s="36">
        <f>SUMIFS(СВЦЭМ!$C$33:$C$776,СВЦЭМ!$A$33:$A$776,$A92,СВЦЭМ!$B$33:$B$776,W$83)+'СЕТ СН'!$H$12+СВЦЭМ!$D$10+'СЕТ СН'!$H$5-'СЕТ СН'!$H$20</f>
        <v>3368.41696989</v>
      </c>
      <c r="X92" s="36">
        <f>SUMIFS(СВЦЭМ!$C$33:$C$776,СВЦЭМ!$A$33:$A$776,$A92,СВЦЭМ!$B$33:$B$776,X$83)+'СЕТ СН'!$H$12+СВЦЭМ!$D$10+'СЕТ СН'!$H$5-'СЕТ СН'!$H$20</f>
        <v>3381.2902928799999</v>
      </c>
      <c r="Y92" s="36">
        <f>SUMIFS(СВЦЭМ!$C$33:$C$776,СВЦЭМ!$A$33:$A$776,$A92,СВЦЭМ!$B$33:$B$776,Y$83)+'СЕТ СН'!$H$12+СВЦЭМ!$D$10+'СЕТ СН'!$H$5-'СЕТ СН'!$H$20</f>
        <v>3410.5406821500001</v>
      </c>
    </row>
    <row r="93" spans="1:25" ht="15.75" x14ac:dyDescent="0.2">
      <c r="A93" s="35">
        <f t="shared" si="2"/>
        <v>44114</v>
      </c>
      <c r="B93" s="36">
        <f>SUMIFS(СВЦЭМ!$C$33:$C$776,СВЦЭМ!$A$33:$A$776,$A93,СВЦЭМ!$B$33:$B$776,B$83)+'СЕТ СН'!$H$12+СВЦЭМ!$D$10+'СЕТ СН'!$H$5-'СЕТ СН'!$H$20</f>
        <v>3461.9345567400001</v>
      </c>
      <c r="C93" s="36">
        <f>SUMIFS(СВЦЭМ!$C$33:$C$776,СВЦЭМ!$A$33:$A$776,$A93,СВЦЭМ!$B$33:$B$776,C$83)+'СЕТ СН'!$H$12+СВЦЭМ!$D$10+'СЕТ СН'!$H$5-'СЕТ СН'!$H$20</f>
        <v>3541.6957006900002</v>
      </c>
      <c r="D93" s="36">
        <f>SUMIFS(СВЦЭМ!$C$33:$C$776,СВЦЭМ!$A$33:$A$776,$A93,СВЦЭМ!$B$33:$B$776,D$83)+'СЕТ СН'!$H$12+СВЦЭМ!$D$10+'СЕТ СН'!$H$5-'СЕТ СН'!$H$20</f>
        <v>3615.7323700299999</v>
      </c>
      <c r="E93" s="36">
        <f>SUMIFS(СВЦЭМ!$C$33:$C$776,СВЦЭМ!$A$33:$A$776,$A93,СВЦЭМ!$B$33:$B$776,E$83)+'СЕТ СН'!$H$12+СВЦЭМ!$D$10+'СЕТ СН'!$H$5-'СЕТ СН'!$H$20</f>
        <v>3643.9312286700001</v>
      </c>
      <c r="F93" s="36">
        <f>SUMIFS(СВЦЭМ!$C$33:$C$776,СВЦЭМ!$A$33:$A$776,$A93,СВЦЭМ!$B$33:$B$776,F$83)+'СЕТ СН'!$H$12+СВЦЭМ!$D$10+'СЕТ СН'!$H$5-'СЕТ СН'!$H$20</f>
        <v>3645.7734112500002</v>
      </c>
      <c r="G93" s="36">
        <f>SUMIFS(СВЦЭМ!$C$33:$C$776,СВЦЭМ!$A$33:$A$776,$A93,СВЦЭМ!$B$33:$B$776,G$83)+'СЕТ СН'!$H$12+СВЦЭМ!$D$10+'СЕТ СН'!$H$5-'СЕТ СН'!$H$20</f>
        <v>3624.8835392800002</v>
      </c>
      <c r="H93" s="36">
        <f>SUMIFS(СВЦЭМ!$C$33:$C$776,СВЦЭМ!$A$33:$A$776,$A93,СВЦЭМ!$B$33:$B$776,H$83)+'СЕТ СН'!$H$12+СВЦЭМ!$D$10+'СЕТ СН'!$H$5-'СЕТ СН'!$H$20</f>
        <v>3612.8098647699999</v>
      </c>
      <c r="I93" s="36">
        <f>SUMIFS(СВЦЭМ!$C$33:$C$776,СВЦЭМ!$A$33:$A$776,$A93,СВЦЭМ!$B$33:$B$776,I$83)+'СЕТ СН'!$H$12+СВЦЭМ!$D$10+'СЕТ СН'!$H$5-'СЕТ СН'!$H$20</f>
        <v>3578.7425230700001</v>
      </c>
      <c r="J93" s="36">
        <f>SUMIFS(СВЦЭМ!$C$33:$C$776,СВЦЭМ!$A$33:$A$776,$A93,СВЦЭМ!$B$33:$B$776,J$83)+'СЕТ СН'!$H$12+СВЦЭМ!$D$10+'СЕТ СН'!$H$5-'СЕТ СН'!$H$20</f>
        <v>3493.0882046699999</v>
      </c>
      <c r="K93" s="36">
        <f>SUMIFS(СВЦЭМ!$C$33:$C$776,СВЦЭМ!$A$33:$A$776,$A93,СВЦЭМ!$B$33:$B$776,K$83)+'СЕТ СН'!$H$12+СВЦЭМ!$D$10+'СЕТ СН'!$H$5-'СЕТ СН'!$H$20</f>
        <v>3436.0571927800002</v>
      </c>
      <c r="L93" s="36">
        <f>SUMIFS(СВЦЭМ!$C$33:$C$776,СВЦЭМ!$A$33:$A$776,$A93,СВЦЭМ!$B$33:$B$776,L$83)+'СЕТ СН'!$H$12+СВЦЭМ!$D$10+'СЕТ СН'!$H$5-'СЕТ СН'!$H$20</f>
        <v>3428.3841098799999</v>
      </c>
      <c r="M93" s="36">
        <f>SUMIFS(СВЦЭМ!$C$33:$C$776,СВЦЭМ!$A$33:$A$776,$A93,СВЦЭМ!$B$33:$B$776,M$83)+'СЕТ СН'!$H$12+СВЦЭМ!$D$10+'СЕТ СН'!$H$5-'СЕТ СН'!$H$20</f>
        <v>3421.2625398</v>
      </c>
      <c r="N93" s="36">
        <f>SUMIFS(СВЦЭМ!$C$33:$C$776,СВЦЭМ!$A$33:$A$776,$A93,СВЦЭМ!$B$33:$B$776,N$83)+'СЕТ СН'!$H$12+СВЦЭМ!$D$10+'СЕТ СН'!$H$5-'СЕТ СН'!$H$20</f>
        <v>3427.8067388700001</v>
      </c>
      <c r="O93" s="36">
        <f>SUMIFS(СВЦЭМ!$C$33:$C$776,СВЦЭМ!$A$33:$A$776,$A93,СВЦЭМ!$B$33:$B$776,O$83)+'СЕТ СН'!$H$12+СВЦЭМ!$D$10+'СЕТ СН'!$H$5-'СЕТ СН'!$H$20</f>
        <v>3479.4897859100001</v>
      </c>
      <c r="P93" s="36">
        <f>SUMIFS(СВЦЭМ!$C$33:$C$776,СВЦЭМ!$A$33:$A$776,$A93,СВЦЭМ!$B$33:$B$776,P$83)+'СЕТ СН'!$H$12+СВЦЭМ!$D$10+'СЕТ СН'!$H$5-'СЕТ СН'!$H$20</f>
        <v>3509.3148715799998</v>
      </c>
      <c r="Q93" s="36">
        <f>SUMIFS(СВЦЭМ!$C$33:$C$776,СВЦЭМ!$A$33:$A$776,$A93,СВЦЭМ!$B$33:$B$776,Q$83)+'СЕТ СН'!$H$12+СВЦЭМ!$D$10+'СЕТ СН'!$H$5-'СЕТ СН'!$H$20</f>
        <v>3497.7543604100001</v>
      </c>
      <c r="R93" s="36">
        <f>SUMIFS(СВЦЭМ!$C$33:$C$776,СВЦЭМ!$A$33:$A$776,$A93,СВЦЭМ!$B$33:$B$776,R$83)+'СЕТ СН'!$H$12+СВЦЭМ!$D$10+'СЕТ СН'!$H$5-'СЕТ СН'!$H$20</f>
        <v>3440.7419584999998</v>
      </c>
      <c r="S93" s="36">
        <f>SUMIFS(СВЦЭМ!$C$33:$C$776,СВЦЭМ!$A$33:$A$776,$A93,СВЦЭМ!$B$33:$B$776,S$83)+'СЕТ СН'!$H$12+СВЦЭМ!$D$10+'СЕТ СН'!$H$5-'СЕТ СН'!$H$20</f>
        <v>3419.2093131299998</v>
      </c>
      <c r="T93" s="36">
        <f>SUMIFS(СВЦЭМ!$C$33:$C$776,СВЦЭМ!$A$33:$A$776,$A93,СВЦЭМ!$B$33:$B$776,T$83)+'СЕТ СН'!$H$12+СВЦЭМ!$D$10+'СЕТ СН'!$H$5-'СЕТ СН'!$H$20</f>
        <v>3400.4700611500002</v>
      </c>
      <c r="U93" s="36">
        <f>SUMIFS(СВЦЭМ!$C$33:$C$776,СВЦЭМ!$A$33:$A$776,$A93,СВЦЭМ!$B$33:$B$776,U$83)+'СЕТ СН'!$H$12+СВЦЭМ!$D$10+'СЕТ СН'!$H$5-'СЕТ СН'!$H$20</f>
        <v>3396.5812883600001</v>
      </c>
      <c r="V93" s="36">
        <f>SUMIFS(СВЦЭМ!$C$33:$C$776,СВЦЭМ!$A$33:$A$776,$A93,СВЦЭМ!$B$33:$B$776,V$83)+'СЕТ СН'!$H$12+СВЦЭМ!$D$10+'СЕТ СН'!$H$5-'СЕТ СН'!$H$20</f>
        <v>3354.93187511</v>
      </c>
      <c r="W93" s="36">
        <f>SUMIFS(СВЦЭМ!$C$33:$C$776,СВЦЭМ!$A$33:$A$776,$A93,СВЦЭМ!$B$33:$B$776,W$83)+'СЕТ СН'!$H$12+СВЦЭМ!$D$10+'СЕТ СН'!$H$5-'СЕТ СН'!$H$20</f>
        <v>3353.5105687</v>
      </c>
      <c r="X93" s="36">
        <f>SUMIFS(СВЦЭМ!$C$33:$C$776,СВЦЭМ!$A$33:$A$776,$A93,СВЦЭМ!$B$33:$B$776,X$83)+'СЕТ СН'!$H$12+СВЦЭМ!$D$10+'СЕТ СН'!$H$5-'СЕТ СН'!$H$20</f>
        <v>3342.6182432999999</v>
      </c>
      <c r="Y93" s="36">
        <f>SUMIFS(СВЦЭМ!$C$33:$C$776,СВЦЭМ!$A$33:$A$776,$A93,СВЦЭМ!$B$33:$B$776,Y$83)+'СЕТ СН'!$H$12+СВЦЭМ!$D$10+'СЕТ СН'!$H$5-'СЕТ СН'!$H$20</f>
        <v>3385.9748920500001</v>
      </c>
    </row>
    <row r="94" spans="1:25" ht="15.75" x14ac:dyDescent="0.2">
      <c r="A94" s="35">
        <f t="shared" si="2"/>
        <v>44115</v>
      </c>
      <c r="B94" s="36">
        <f>SUMIFS(СВЦЭМ!$C$33:$C$776,СВЦЭМ!$A$33:$A$776,$A94,СВЦЭМ!$B$33:$B$776,B$83)+'СЕТ СН'!$H$12+СВЦЭМ!$D$10+'СЕТ СН'!$H$5-'СЕТ СН'!$H$20</f>
        <v>3466.8570838400001</v>
      </c>
      <c r="C94" s="36">
        <f>SUMIFS(СВЦЭМ!$C$33:$C$776,СВЦЭМ!$A$33:$A$776,$A94,СВЦЭМ!$B$33:$B$776,C$83)+'СЕТ СН'!$H$12+СВЦЭМ!$D$10+'СЕТ СН'!$H$5-'СЕТ СН'!$H$20</f>
        <v>3559.0514847499999</v>
      </c>
      <c r="D94" s="36">
        <f>SUMIFS(СВЦЭМ!$C$33:$C$776,СВЦЭМ!$A$33:$A$776,$A94,СВЦЭМ!$B$33:$B$776,D$83)+'СЕТ СН'!$H$12+СВЦЭМ!$D$10+'СЕТ СН'!$H$5-'СЕТ СН'!$H$20</f>
        <v>3656.5507091999998</v>
      </c>
      <c r="E94" s="36">
        <f>SUMIFS(СВЦЭМ!$C$33:$C$776,СВЦЭМ!$A$33:$A$776,$A94,СВЦЭМ!$B$33:$B$776,E$83)+'СЕТ СН'!$H$12+СВЦЭМ!$D$10+'СЕТ СН'!$H$5-'СЕТ СН'!$H$20</f>
        <v>3687.69677112</v>
      </c>
      <c r="F94" s="36">
        <f>SUMIFS(СВЦЭМ!$C$33:$C$776,СВЦЭМ!$A$33:$A$776,$A94,СВЦЭМ!$B$33:$B$776,F$83)+'СЕТ СН'!$H$12+СВЦЭМ!$D$10+'СЕТ СН'!$H$5-'СЕТ СН'!$H$20</f>
        <v>3690.5107408499998</v>
      </c>
      <c r="G94" s="36">
        <f>SUMIFS(СВЦЭМ!$C$33:$C$776,СВЦЭМ!$A$33:$A$776,$A94,СВЦЭМ!$B$33:$B$776,G$83)+'СЕТ СН'!$H$12+СВЦЭМ!$D$10+'СЕТ СН'!$H$5-'СЕТ СН'!$H$20</f>
        <v>3683.4060781099997</v>
      </c>
      <c r="H94" s="36">
        <f>SUMIFS(СВЦЭМ!$C$33:$C$776,СВЦЭМ!$A$33:$A$776,$A94,СВЦЭМ!$B$33:$B$776,H$83)+'СЕТ СН'!$H$12+СВЦЭМ!$D$10+'СЕТ СН'!$H$5-'СЕТ СН'!$H$20</f>
        <v>3665.0865485700001</v>
      </c>
      <c r="I94" s="36">
        <f>SUMIFS(СВЦЭМ!$C$33:$C$776,СВЦЭМ!$A$33:$A$776,$A94,СВЦЭМ!$B$33:$B$776,I$83)+'СЕТ СН'!$H$12+СВЦЭМ!$D$10+'СЕТ СН'!$H$5-'СЕТ СН'!$H$20</f>
        <v>3644.4230787699998</v>
      </c>
      <c r="J94" s="36">
        <f>SUMIFS(СВЦЭМ!$C$33:$C$776,СВЦЭМ!$A$33:$A$776,$A94,СВЦЭМ!$B$33:$B$776,J$83)+'СЕТ СН'!$H$12+СВЦЭМ!$D$10+'СЕТ СН'!$H$5-'СЕТ СН'!$H$20</f>
        <v>3547.3888763800001</v>
      </c>
      <c r="K94" s="36">
        <f>SUMIFS(СВЦЭМ!$C$33:$C$776,СВЦЭМ!$A$33:$A$776,$A94,СВЦЭМ!$B$33:$B$776,K$83)+'СЕТ СН'!$H$12+СВЦЭМ!$D$10+'СЕТ СН'!$H$5-'СЕТ СН'!$H$20</f>
        <v>3472.5965777599999</v>
      </c>
      <c r="L94" s="36">
        <f>SUMIFS(СВЦЭМ!$C$33:$C$776,СВЦЭМ!$A$33:$A$776,$A94,СВЦЭМ!$B$33:$B$776,L$83)+'СЕТ СН'!$H$12+СВЦЭМ!$D$10+'СЕТ СН'!$H$5-'СЕТ СН'!$H$20</f>
        <v>3463.3217903099999</v>
      </c>
      <c r="M94" s="36">
        <f>SUMIFS(СВЦЭМ!$C$33:$C$776,СВЦЭМ!$A$33:$A$776,$A94,СВЦЭМ!$B$33:$B$776,M$83)+'СЕТ СН'!$H$12+СВЦЭМ!$D$10+'СЕТ СН'!$H$5-'СЕТ СН'!$H$20</f>
        <v>3461.36675956</v>
      </c>
      <c r="N94" s="36">
        <f>SUMIFS(СВЦЭМ!$C$33:$C$776,СВЦЭМ!$A$33:$A$776,$A94,СВЦЭМ!$B$33:$B$776,N$83)+'СЕТ СН'!$H$12+СВЦЭМ!$D$10+'СЕТ СН'!$H$5-'СЕТ СН'!$H$20</f>
        <v>3471.6434789099999</v>
      </c>
      <c r="O94" s="36">
        <f>SUMIFS(СВЦЭМ!$C$33:$C$776,СВЦЭМ!$A$33:$A$776,$A94,СВЦЭМ!$B$33:$B$776,O$83)+'СЕТ СН'!$H$12+СВЦЭМ!$D$10+'СЕТ СН'!$H$5-'СЕТ СН'!$H$20</f>
        <v>3515.7978599099997</v>
      </c>
      <c r="P94" s="36">
        <f>SUMIFS(СВЦЭМ!$C$33:$C$776,СВЦЭМ!$A$33:$A$776,$A94,СВЦЭМ!$B$33:$B$776,P$83)+'СЕТ СН'!$H$12+СВЦЭМ!$D$10+'СЕТ СН'!$H$5-'СЕТ СН'!$H$20</f>
        <v>3553.93629474</v>
      </c>
      <c r="Q94" s="36">
        <f>SUMIFS(СВЦЭМ!$C$33:$C$776,СВЦЭМ!$A$33:$A$776,$A94,СВЦЭМ!$B$33:$B$776,Q$83)+'СЕТ СН'!$H$12+СВЦЭМ!$D$10+'СЕТ СН'!$H$5-'СЕТ СН'!$H$20</f>
        <v>3506.81743852</v>
      </c>
      <c r="R94" s="36">
        <f>SUMIFS(СВЦЭМ!$C$33:$C$776,СВЦЭМ!$A$33:$A$776,$A94,СВЦЭМ!$B$33:$B$776,R$83)+'СЕТ СН'!$H$12+СВЦЭМ!$D$10+'СЕТ СН'!$H$5-'СЕТ СН'!$H$20</f>
        <v>3452.2702183800002</v>
      </c>
      <c r="S94" s="36">
        <f>SUMIFS(СВЦЭМ!$C$33:$C$776,СВЦЭМ!$A$33:$A$776,$A94,СВЦЭМ!$B$33:$B$776,S$83)+'СЕТ СН'!$H$12+СВЦЭМ!$D$10+'СЕТ СН'!$H$5-'СЕТ СН'!$H$20</f>
        <v>3411.0246841899998</v>
      </c>
      <c r="T94" s="36">
        <f>SUMIFS(СВЦЭМ!$C$33:$C$776,СВЦЭМ!$A$33:$A$776,$A94,СВЦЭМ!$B$33:$B$776,T$83)+'СЕТ СН'!$H$12+СВЦЭМ!$D$10+'СЕТ СН'!$H$5-'СЕТ СН'!$H$20</f>
        <v>3432.7968822399998</v>
      </c>
      <c r="U94" s="36">
        <f>SUMIFS(СВЦЭМ!$C$33:$C$776,СВЦЭМ!$A$33:$A$776,$A94,СВЦЭМ!$B$33:$B$776,U$83)+'СЕТ СН'!$H$12+СВЦЭМ!$D$10+'СЕТ СН'!$H$5-'СЕТ СН'!$H$20</f>
        <v>3440.4839301100001</v>
      </c>
      <c r="V94" s="36">
        <f>SUMIFS(СВЦЭМ!$C$33:$C$776,СВЦЭМ!$A$33:$A$776,$A94,СВЦЭМ!$B$33:$B$776,V$83)+'СЕТ СН'!$H$12+СВЦЭМ!$D$10+'СЕТ СН'!$H$5-'СЕТ СН'!$H$20</f>
        <v>3410.0394393000001</v>
      </c>
      <c r="W94" s="36">
        <f>SUMIFS(СВЦЭМ!$C$33:$C$776,СВЦЭМ!$A$33:$A$776,$A94,СВЦЭМ!$B$33:$B$776,W$83)+'СЕТ СН'!$H$12+СВЦЭМ!$D$10+'СЕТ СН'!$H$5-'СЕТ СН'!$H$20</f>
        <v>3393.6458625800001</v>
      </c>
      <c r="X94" s="36">
        <f>SUMIFS(СВЦЭМ!$C$33:$C$776,СВЦЭМ!$A$33:$A$776,$A94,СВЦЭМ!$B$33:$B$776,X$83)+'СЕТ СН'!$H$12+СВЦЭМ!$D$10+'СЕТ СН'!$H$5-'СЕТ СН'!$H$20</f>
        <v>3370.23985236</v>
      </c>
      <c r="Y94" s="36">
        <f>SUMIFS(СВЦЭМ!$C$33:$C$776,СВЦЭМ!$A$33:$A$776,$A94,СВЦЭМ!$B$33:$B$776,Y$83)+'СЕТ СН'!$H$12+СВЦЭМ!$D$10+'СЕТ СН'!$H$5-'СЕТ СН'!$H$20</f>
        <v>3406.9418590300002</v>
      </c>
    </row>
    <row r="95" spans="1:25" ht="15.75" x14ac:dyDescent="0.2">
      <c r="A95" s="35">
        <f t="shared" si="2"/>
        <v>44116</v>
      </c>
      <c r="B95" s="36">
        <f>SUMIFS(СВЦЭМ!$C$33:$C$776,СВЦЭМ!$A$33:$A$776,$A95,СВЦЭМ!$B$33:$B$776,B$83)+'СЕТ СН'!$H$12+СВЦЭМ!$D$10+'СЕТ СН'!$H$5-'СЕТ СН'!$H$20</f>
        <v>3459.1801216599997</v>
      </c>
      <c r="C95" s="36">
        <f>SUMIFS(СВЦЭМ!$C$33:$C$776,СВЦЭМ!$A$33:$A$776,$A95,СВЦЭМ!$B$33:$B$776,C$83)+'СЕТ СН'!$H$12+СВЦЭМ!$D$10+'СЕТ СН'!$H$5-'СЕТ СН'!$H$20</f>
        <v>3536.08856784</v>
      </c>
      <c r="D95" s="36">
        <f>SUMIFS(СВЦЭМ!$C$33:$C$776,СВЦЭМ!$A$33:$A$776,$A95,СВЦЭМ!$B$33:$B$776,D$83)+'СЕТ СН'!$H$12+СВЦЭМ!$D$10+'СЕТ СН'!$H$5-'СЕТ СН'!$H$20</f>
        <v>3610.7598604300001</v>
      </c>
      <c r="E95" s="36">
        <f>SUMIFS(СВЦЭМ!$C$33:$C$776,СВЦЭМ!$A$33:$A$776,$A95,СВЦЭМ!$B$33:$B$776,E$83)+'СЕТ СН'!$H$12+СВЦЭМ!$D$10+'СЕТ СН'!$H$5-'СЕТ СН'!$H$20</f>
        <v>3628.7340782800002</v>
      </c>
      <c r="F95" s="36">
        <f>SUMIFS(СВЦЭМ!$C$33:$C$776,СВЦЭМ!$A$33:$A$776,$A95,СВЦЭМ!$B$33:$B$776,F$83)+'СЕТ СН'!$H$12+СВЦЭМ!$D$10+'СЕТ СН'!$H$5-'СЕТ СН'!$H$20</f>
        <v>3622.1257708200001</v>
      </c>
      <c r="G95" s="36">
        <f>SUMIFS(СВЦЭМ!$C$33:$C$776,СВЦЭМ!$A$33:$A$776,$A95,СВЦЭМ!$B$33:$B$776,G$83)+'СЕТ СН'!$H$12+СВЦЭМ!$D$10+'СЕТ СН'!$H$5-'СЕТ СН'!$H$20</f>
        <v>3607.7218410999999</v>
      </c>
      <c r="H95" s="36">
        <f>SUMIFS(СВЦЭМ!$C$33:$C$776,СВЦЭМ!$A$33:$A$776,$A95,СВЦЭМ!$B$33:$B$776,H$83)+'СЕТ СН'!$H$12+СВЦЭМ!$D$10+'СЕТ СН'!$H$5-'СЕТ СН'!$H$20</f>
        <v>3551.3824931999998</v>
      </c>
      <c r="I95" s="36">
        <f>SUMIFS(СВЦЭМ!$C$33:$C$776,СВЦЭМ!$A$33:$A$776,$A95,СВЦЭМ!$B$33:$B$776,I$83)+'СЕТ СН'!$H$12+СВЦЭМ!$D$10+'СЕТ СН'!$H$5-'СЕТ СН'!$H$20</f>
        <v>3515.02618798</v>
      </c>
      <c r="J95" s="36">
        <f>SUMIFS(СВЦЭМ!$C$33:$C$776,СВЦЭМ!$A$33:$A$776,$A95,СВЦЭМ!$B$33:$B$776,J$83)+'СЕТ СН'!$H$12+СВЦЭМ!$D$10+'СЕТ СН'!$H$5-'СЕТ СН'!$H$20</f>
        <v>3440.9561149000001</v>
      </c>
      <c r="K95" s="36">
        <f>SUMIFS(СВЦЭМ!$C$33:$C$776,СВЦЭМ!$A$33:$A$776,$A95,СВЦЭМ!$B$33:$B$776,K$83)+'СЕТ СН'!$H$12+СВЦЭМ!$D$10+'СЕТ СН'!$H$5-'СЕТ СН'!$H$20</f>
        <v>3392.20790549</v>
      </c>
      <c r="L95" s="36">
        <f>SUMIFS(СВЦЭМ!$C$33:$C$776,СВЦЭМ!$A$33:$A$776,$A95,СВЦЭМ!$B$33:$B$776,L$83)+'СЕТ СН'!$H$12+СВЦЭМ!$D$10+'СЕТ СН'!$H$5-'СЕТ СН'!$H$20</f>
        <v>3387.5572320299998</v>
      </c>
      <c r="M95" s="36">
        <f>SUMIFS(СВЦЭМ!$C$33:$C$776,СВЦЭМ!$A$33:$A$776,$A95,СВЦЭМ!$B$33:$B$776,M$83)+'СЕТ СН'!$H$12+СВЦЭМ!$D$10+'СЕТ СН'!$H$5-'СЕТ СН'!$H$20</f>
        <v>3385.9510679599998</v>
      </c>
      <c r="N95" s="36">
        <f>SUMIFS(СВЦЭМ!$C$33:$C$776,СВЦЭМ!$A$33:$A$776,$A95,СВЦЭМ!$B$33:$B$776,N$83)+'СЕТ СН'!$H$12+СВЦЭМ!$D$10+'СЕТ СН'!$H$5-'СЕТ СН'!$H$20</f>
        <v>3392.8889555400001</v>
      </c>
      <c r="O95" s="36">
        <f>SUMIFS(СВЦЭМ!$C$33:$C$776,СВЦЭМ!$A$33:$A$776,$A95,СВЦЭМ!$B$33:$B$776,O$83)+'СЕТ СН'!$H$12+СВЦЭМ!$D$10+'СЕТ СН'!$H$5-'СЕТ СН'!$H$20</f>
        <v>3413.4818509500001</v>
      </c>
      <c r="P95" s="36">
        <f>SUMIFS(СВЦЭМ!$C$33:$C$776,СВЦЭМ!$A$33:$A$776,$A95,СВЦЭМ!$B$33:$B$776,P$83)+'СЕТ СН'!$H$12+СВЦЭМ!$D$10+'СЕТ СН'!$H$5-'СЕТ СН'!$H$20</f>
        <v>3454.2412977700001</v>
      </c>
      <c r="Q95" s="36">
        <f>SUMIFS(СВЦЭМ!$C$33:$C$776,СВЦЭМ!$A$33:$A$776,$A95,СВЦЭМ!$B$33:$B$776,Q$83)+'СЕТ СН'!$H$12+СВЦЭМ!$D$10+'СЕТ СН'!$H$5-'СЕТ СН'!$H$20</f>
        <v>3437.8774439399999</v>
      </c>
      <c r="R95" s="36">
        <f>SUMIFS(СВЦЭМ!$C$33:$C$776,СВЦЭМ!$A$33:$A$776,$A95,СВЦЭМ!$B$33:$B$776,R$83)+'СЕТ СН'!$H$12+СВЦЭМ!$D$10+'СЕТ СН'!$H$5-'СЕТ СН'!$H$20</f>
        <v>3391.5004598599999</v>
      </c>
      <c r="S95" s="36">
        <f>SUMIFS(СВЦЭМ!$C$33:$C$776,СВЦЭМ!$A$33:$A$776,$A95,СВЦЭМ!$B$33:$B$776,S$83)+'СЕТ СН'!$H$12+СВЦЭМ!$D$10+'СЕТ СН'!$H$5-'СЕТ СН'!$H$20</f>
        <v>3341.4197759999997</v>
      </c>
      <c r="T95" s="36">
        <f>SUMIFS(СВЦЭМ!$C$33:$C$776,СВЦЭМ!$A$33:$A$776,$A95,СВЦЭМ!$B$33:$B$776,T$83)+'СЕТ СН'!$H$12+СВЦЭМ!$D$10+'СЕТ СН'!$H$5-'СЕТ СН'!$H$20</f>
        <v>3351.7609816099998</v>
      </c>
      <c r="U95" s="36">
        <f>SUMIFS(СВЦЭМ!$C$33:$C$776,СВЦЭМ!$A$33:$A$776,$A95,СВЦЭМ!$B$33:$B$776,U$83)+'СЕТ СН'!$H$12+СВЦЭМ!$D$10+'СЕТ СН'!$H$5-'СЕТ СН'!$H$20</f>
        <v>3380.20251732</v>
      </c>
      <c r="V95" s="36">
        <f>SUMIFS(СВЦЭМ!$C$33:$C$776,СВЦЭМ!$A$33:$A$776,$A95,СВЦЭМ!$B$33:$B$776,V$83)+'СЕТ СН'!$H$12+СВЦЭМ!$D$10+'СЕТ СН'!$H$5-'СЕТ СН'!$H$20</f>
        <v>3379.5638325800001</v>
      </c>
      <c r="W95" s="36">
        <f>SUMIFS(СВЦЭМ!$C$33:$C$776,СВЦЭМ!$A$33:$A$776,$A95,СВЦЭМ!$B$33:$B$776,W$83)+'СЕТ СН'!$H$12+СВЦЭМ!$D$10+'СЕТ СН'!$H$5-'СЕТ СН'!$H$20</f>
        <v>3372.18596789</v>
      </c>
      <c r="X95" s="36">
        <f>SUMIFS(СВЦЭМ!$C$33:$C$776,СВЦЭМ!$A$33:$A$776,$A95,СВЦЭМ!$B$33:$B$776,X$83)+'СЕТ СН'!$H$12+СВЦЭМ!$D$10+'СЕТ СН'!$H$5-'СЕТ СН'!$H$20</f>
        <v>3345.6834051999999</v>
      </c>
      <c r="Y95" s="36">
        <f>SUMIFS(СВЦЭМ!$C$33:$C$776,СВЦЭМ!$A$33:$A$776,$A95,СВЦЭМ!$B$33:$B$776,Y$83)+'СЕТ СН'!$H$12+СВЦЭМ!$D$10+'СЕТ СН'!$H$5-'СЕТ СН'!$H$20</f>
        <v>3374.5678461400003</v>
      </c>
    </row>
    <row r="96" spans="1:25" ht="15.75" x14ac:dyDescent="0.2">
      <c r="A96" s="35">
        <f t="shared" si="2"/>
        <v>44117</v>
      </c>
      <c r="B96" s="36">
        <f>SUMIFS(СВЦЭМ!$C$33:$C$776,СВЦЭМ!$A$33:$A$776,$A96,СВЦЭМ!$B$33:$B$776,B$83)+'СЕТ СН'!$H$12+СВЦЭМ!$D$10+'СЕТ СН'!$H$5-'СЕТ СН'!$H$20</f>
        <v>3448.78807237</v>
      </c>
      <c r="C96" s="36">
        <f>SUMIFS(СВЦЭМ!$C$33:$C$776,СВЦЭМ!$A$33:$A$776,$A96,СВЦЭМ!$B$33:$B$776,C$83)+'СЕТ СН'!$H$12+СВЦЭМ!$D$10+'СЕТ СН'!$H$5-'СЕТ СН'!$H$20</f>
        <v>3524.5190585800001</v>
      </c>
      <c r="D96" s="36">
        <f>SUMIFS(СВЦЭМ!$C$33:$C$776,СВЦЭМ!$A$33:$A$776,$A96,СВЦЭМ!$B$33:$B$776,D$83)+'СЕТ СН'!$H$12+СВЦЭМ!$D$10+'СЕТ СН'!$H$5-'СЕТ СН'!$H$20</f>
        <v>3586.4538806400001</v>
      </c>
      <c r="E96" s="36">
        <f>SUMIFS(СВЦЭМ!$C$33:$C$776,СВЦЭМ!$A$33:$A$776,$A96,СВЦЭМ!$B$33:$B$776,E$83)+'СЕТ СН'!$H$12+СВЦЭМ!$D$10+'СЕТ СН'!$H$5-'СЕТ СН'!$H$20</f>
        <v>3601.85869349</v>
      </c>
      <c r="F96" s="36">
        <f>SUMIFS(СВЦЭМ!$C$33:$C$776,СВЦЭМ!$A$33:$A$776,$A96,СВЦЭМ!$B$33:$B$776,F$83)+'СЕТ СН'!$H$12+СВЦЭМ!$D$10+'СЕТ СН'!$H$5-'СЕТ СН'!$H$20</f>
        <v>3596.9601408899998</v>
      </c>
      <c r="G96" s="36">
        <f>SUMIFS(СВЦЭМ!$C$33:$C$776,СВЦЭМ!$A$33:$A$776,$A96,СВЦЭМ!$B$33:$B$776,G$83)+'СЕТ СН'!$H$12+СВЦЭМ!$D$10+'СЕТ СН'!$H$5-'СЕТ СН'!$H$20</f>
        <v>3585.6062516399998</v>
      </c>
      <c r="H96" s="36">
        <f>SUMIFS(СВЦЭМ!$C$33:$C$776,СВЦЭМ!$A$33:$A$776,$A96,СВЦЭМ!$B$33:$B$776,H$83)+'СЕТ СН'!$H$12+СВЦЭМ!$D$10+'СЕТ СН'!$H$5-'СЕТ СН'!$H$20</f>
        <v>3561.0220617800001</v>
      </c>
      <c r="I96" s="36">
        <f>SUMIFS(СВЦЭМ!$C$33:$C$776,СВЦЭМ!$A$33:$A$776,$A96,СВЦЭМ!$B$33:$B$776,I$83)+'СЕТ СН'!$H$12+СВЦЭМ!$D$10+'СЕТ СН'!$H$5-'СЕТ СН'!$H$20</f>
        <v>3554.4408350100002</v>
      </c>
      <c r="J96" s="36">
        <f>SUMIFS(СВЦЭМ!$C$33:$C$776,СВЦЭМ!$A$33:$A$776,$A96,СВЦЭМ!$B$33:$B$776,J$83)+'СЕТ СН'!$H$12+СВЦЭМ!$D$10+'СЕТ СН'!$H$5-'СЕТ СН'!$H$20</f>
        <v>3498.3568294400002</v>
      </c>
      <c r="K96" s="36">
        <f>SUMIFS(СВЦЭМ!$C$33:$C$776,СВЦЭМ!$A$33:$A$776,$A96,СВЦЭМ!$B$33:$B$776,K$83)+'СЕТ СН'!$H$12+СВЦЭМ!$D$10+'СЕТ СН'!$H$5-'СЕТ СН'!$H$20</f>
        <v>3452.82149949</v>
      </c>
      <c r="L96" s="36">
        <f>SUMIFS(СВЦЭМ!$C$33:$C$776,СВЦЭМ!$A$33:$A$776,$A96,СВЦЭМ!$B$33:$B$776,L$83)+'СЕТ СН'!$H$12+СВЦЭМ!$D$10+'СЕТ СН'!$H$5-'СЕТ СН'!$H$20</f>
        <v>3458.32570351</v>
      </c>
      <c r="M96" s="36">
        <f>SUMIFS(СВЦЭМ!$C$33:$C$776,СВЦЭМ!$A$33:$A$776,$A96,СВЦЭМ!$B$33:$B$776,M$83)+'СЕТ СН'!$H$12+СВЦЭМ!$D$10+'СЕТ СН'!$H$5-'СЕТ СН'!$H$20</f>
        <v>3466.3963248800001</v>
      </c>
      <c r="N96" s="36">
        <f>SUMIFS(СВЦЭМ!$C$33:$C$776,СВЦЭМ!$A$33:$A$776,$A96,СВЦЭМ!$B$33:$B$776,N$83)+'СЕТ СН'!$H$12+СВЦЭМ!$D$10+'СЕТ СН'!$H$5-'СЕТ СН'!$H$20</f>
        <v>3472.0218432299998</v>
      </c>
      <c r="O96" s="36">
        <f>SUMIFS(СВЦЭМ!$C$33:$C$776,СВЦЭМ!$A$33:$A$776,$A96,СВЦЭМ!$B$33:$B$776,O$83)+'СЕТ СН'!$H$12+СВЦЭМ!$D$10+'СЕТ СН'!$H$5-'СЕТ СН'!$H$20</f>
        <v>3509.4445404099997</v>
      </c>
      <c r="P96" s="36">
        <f>SUMIFS(СВЦЭМ!$C$33:$C$776,СВЦЭМ!$A$33:$A$776,$A96,СВЦЭМ!$B$33:$B$776,P$83)+'СЕТ СН'!$H$12+СВЦЭМ!$D$10+'СЕТ СН'!$H$5-'СЕТ СН'!$H$20</f>
        <v>3540.78644983</v>
      </c>
      <c r="Q96" s="36">
        <f>SUMIFS(СВЦЭМ!$C$33:$C$776,СВЦЭМ!$A$33:$A$776,$A96,СВЦЭМ!$B$33:$B$776,Q$83)+'СЕТ СН'!$H$12+СВЦЭМ!$D$10+'СЕТ СН'!$H$5-'СЕТ СН'!$H$20</f>
        <v>3502.8819377999998</v>
      </c>
      <c r="R96" s="36">
        <f>SUMIFS(СВЦЭМ!$C$33:$C$776,СВЦЭМ!$A$33:$A$776,$A96,СВЦЭМ!$B$33:$B$776,R$83)+'СЕТ СН'!$H$12+СВЦЭМ!$D$10+'СЕТ СН'!$H$5-'СЕТ СН'!$H$20</f>
        <v>3452.3904868999998</v>
      </c>
      <c r="S96" s="36">
        <f>SUMIFS(СВЦЭМ!$C$33:$C$776,СВЦЭМ!$A$33:$A$776,$A96,СВЦЭМ!$B$33:$B$776,S$83)+'СЕТ СН'!$H$12+СВЦЭМ!$D$10+'СЕТ СН'!$H$5-'СЕТ СН'!$H$20</f>
        <v>3407.9163370599999</v>
      </c>
      <c r="T96" s="36">
        <f>SUMIFS(СВЦЭМ!$C$33:$C$776,СВЦЭМ!$A$33:$A$776,$A96,СВЦЭМ!$B$33:$B$776,T$83)+'СЕТ СН'!$H$12+СВЦЭМ!$D$10+'СЕТ СН'!$H$5-'СЕТ СН'!$H$20</f>
        <v>3406.50554736</v>
      </c>
      <c r="U96" s="36">
        <f>SUMIFS(СВЦЭМ!$C$33:$C$776,СВЦЭМ!$A$33:$A$776,$A96,СВЦЭМ!$B$33:$B$776,U$83)+'СЕТ СН'!$H$12+СВЦЭМ!$D$10+'СЕТ СН'!$H$5-'СЕТ СН'!$H$20</f>
        <v>3427.96656859</v>
      </c>
      <c r="V96" s="36">
        <f>SUMIFS(СВЦЭМ!$C$33:$C$776,СВЦЭМ!$A$33:$A$776,$A96,СВЦЭМ!$B$33:$B$776,V$83)+'СЕТ СН'!$H$12+СВЦЭМ!$D$10+'СЕТ СН'!$H$5-'СЕТ СН'!$H$20</f>
        <v>3422.3331173000001</v>
      </c>
      <c r="W96" s="36">
        <f>SUMIFS(СВЦЭМ!$C$33:$C$776,СВЦЭМ!$A$33:$A$776,$A96,СВЦЭМ!$B$33:$B$776,W$83)+'СЕТ СН'!$H$12+СВЦЭМ!$D$10+'СЕТ СН'!$H$5-'СЕТ СН'!$H$20</f>
        <v>3411.7013301100001</v>
      </c>
      <c r="X96" s="36">
        <f>SUMIFS(СВЦЭМ!$C$33:$C$776,СВЦЭМ!$A$33:$A$776,$A96,СВЦЭМ!$B$33:$B$776,X$83)+'СЕТ СН'!$H$12+СВЦЭМ!$D$10+'СЕТ СН'!$H$5-'СЕТ СН'!$H$20</f>
        <v>3393.2362590000002</v>
      </c>
      <c r="Y96" s="36">
        <f>SUMIFS(СВЦЭМ!$C$33:$C$776,СВЦЭМ!$A$33:$A$776,$A96,СВЦЭМ!$B$33:$B$776,Y$83)+'СЕТ СН'!$H$12+СВЦЭМ!$D$10+'СЕТ СН'!$H$5-'СЕТ СН'!$H$20</f>
        <v>3416.4308977800001</v>
      </c>
    </row>
    <row r="97" spans="1:25" ht="15.75" x14ac:dyDescent="0.2">
      <c r="A97" s="35">
        <f t="shared" si="2"/>
        <v>44118</v>
      </c>
      <c r="B97" s="36">
        <f>SUMIFS(СВЦЭМ!$C$33:$C$776,СВЦЭМ!$A$33:$A$776,$A97,СВЦЭМ!$B$33:$B$776,B$83)+'СЕТ СН'!$H$12+СВЦЭМ!$D$10+'СЕТ СН'!$H$5-'СЕТ СН'!$H$20</f>
        <v>3488.2129105899999</v>
      </c>
      <c r="C97" s="36">
        <f>SUMIFS(СВЦЭМ!$C$33:$C$776,СВЦЭМ!$A$33:$A$776,$A97,СВЦЭМ!$B$33:$B$776,C$83)+'СЕТ СН'!$H$12+СВЦЭМ!$D$10+'СЕТ СН'!$H$5-'СЕТ СН'!$H$20</f>
        <v>3556.5633232700002</v>
      </c>
      <c r="D97" s="36">
        <f>SUMIFS(СВЦЭМ!$C$33:$C$776,СВЦЭМ!$A$33:$A$776,$A97,СВЦЭМ!$B$33:$B$776,D$83)+'СЕТ СН'!$H$12+СВЦЭМ!$D$10+'СЕТ СН'!$H$5-'СЕТ СН'!$H$20</f>
        <v>3623.3518919899998</v>
      </c>
      <c r="E97" s="36">
        <f>SUMIFS(СВЦЭМ!$C$33:$C$776,СВЦЭМ!$A$33:$A$776,$A97,СВЦЭМ!$B$33:$B$776,E$83)+'СЕТ СН'!$H$12+СВЦЭМ!$D$10+'СЕТ СН'!$H$5-'СЕТ СН'!$H$20</f>
        <v>3639.0322194800001</v>
      </c>
      <c r="F97" s="36">
        <f>SUMIFS(СВЦЭМ!$C$33:$C$776,СВЦЭМ!$A$33:$A$776,$A97,СВЦЭМ!$B$33:$B$776,F$83)+'СЕТ СН'!$H$12+СВЦЭМ!$D$10+'СЕТ СН'!$H$5-'СЕТ СН'!$H$20</f>
        <v>3630.6397465800001</v>
      </c>
      <c r="G97" s="36">
        <f>SUMIFS(СВЦЭМ!$C$33:$C$776,СВЦЭМ!$A$33:$A$776,$A97,СВЦЭМ!$B$33:$B$776,G$83)+'СЕТ СН'!$H$12+СВЦЭМ!$D$10+'СЕТ СН'!$H$5-'СЕТ СН'!$H$20</f>
        <v>3621.8100796500003</v>
      </c>
      <c r="H97" s="36">
        <f>SUMIFS(СВЦЭМ!$C$33:$C$776,СВЦЭМ!$A$33:$A$776,$A97,СВЦЭМ!$B$33:$B$776,H$83)+'СЕТ СН'!$H$12+СВЦЭМ!$D$10+'СЕТ СН'!$H$5-'СЕТ СН'!$H$20</f>
        <v>3574.6246081300001</v>
      </c>
      <c r="I97" s="36">
        <f>SUMIFS(СВЦЭМ!$C$33:$C$776,СВЦЭМ!$A$33:$A$776,$A97,СВЦЭМ!$B$33:$B$776,I$83)+'СЕТ СН'!$H$12+СВЦЭМ!$D$10+'СЕТ СН'!$H$5-'СЕТ СН'!$H$20</f>
        <v>3531.90406424</v>
      </c>
      <c r="J97" s="36">
        <f>SUMIFS(СВЦЭМ!$C$33:$C$776,СВЦЭМ!$A$33:$A$776,$A97,СВЦЭМ!$B$33:$B$776,J$83)+'СЕТ СН'!$H$12+СВЦЭМ!$D$10+'СЕТ СН'!$H$5-'СЕТ СН'!$H$20</f>
        <v>3469.4050053700003</v>
      </c>
      <c r="K97" s="36">
        <f>SUMIFS(СВЦЭМ!$C$33:$C$776,СВЦЭМ!$A$33:$A$776,$A97,СВЦЭМ!$B$33:$B$776,K$83)+'СЕТ СН'!$H$12+СВЦЭМ!$D$10+'СЕТ СН'!$H$5-'СЕТ СН'!$H$20</f>
        <v>3431.2458978200002</v>
      </c>
      <c r="L97" s="36">
        <f>SUMIFS(СВЦЭМ!$C$33:$C$776,СВЦЭМ!$A$33:$A$776,$A97,СВЦЭМ!$B$33:$B$776,L$83)+'СЕТ СН'!$H$12+СВЦЭМ!$D$10+'СЕТ СН'!$H$5-'СЕТ СН'!$H$20</f>
        <v>3438.6865305299998</v>
      </c>
      <c r="M97" s="36">
        <f>SUMIFS(СВЦЭМ!$C$33:$C$776,СВЦЭМ!$A$33:$A$776,$A97,СВЦЭМ!$B$33:$B$776,M$83)+'СЕТ СН'!$H$12+СВЦЭМ!$D$10+'СЕТ СН'!$H$5-'СЕТ СН'!$H$20</f>
        <v>3452.5756691199999</v>
      </c>
      <c r="N97" s="36">
        <f>SUMIFS(СВЦЭМ!$C$33:$C$776,СВЦЭМ!$A$33:$A$776,$A97,СВЦЭМ!$B$33:$B$776,N$83)+'СЕТ СН'!$H$12+СВЦЭМ!$D$10+'СЕТ СН'!$H$5-'СЕТ СН'!$H$20</f>
        <v>3459.0542501300001</v>
      </c>
      <c r="O97" s="36">
        <f>SUMIFS(СВЦЭМ!$C$33:$C$776,СВЦЭМ!$A$33:$A$776,$A97,СВЦЭМ!$B$33:$B$776,O$83)+'СЕТ СН'!$H$12+СВЦЭМ!$D$10+'СЕТ СН'!$H$5-'СЕТ СН'!$H$20</f>
        <v>3509.8497438599998</v>
      </c>
      <c r="P97" s="36">
        <f>SUMIFS(СВЦЭМ!$C$33:$C$776,СВЦЭМ!$A$33:$A$776,$A97,СВЦЭМ!$B$33:$B$776,P$83)+'СЕТ СН'!$H$12+СВЦЭМ!$D$10+'СЕТ СН'!$H$5-'СЕТ СН'!$H$20</f>
        <v>3542.92513414</v>
      </c>
      <c r="Q97" s="36">
        <f>SUMIFS(СВЦЭМ!$C$33:$C$776,СВЦЭМ!$A$33:$A$776,$A97,СВЦЭМ!$B$33:$B$776,Q$83)+'СЕТ СН'!$H$12+СВЦЭМ!$D$10+'СЕТ СН'!$H$5-'СЕТ СН'!$H$20</f>
        <v>3502.3022379100003</v>
      </c>
      <c r="R97" s="36">
        <f>SUMIFS(СВЦЭМ!$C$33:$C$776,СВЦЭМ!$A$33:$A$776,$A97,СВЦЭМ!$B$33:$B$776,R$83)+'СЕТ СН'!$H$12+СВЦЭМ!$D$10+'СЕТ СН'!$H$5-'СЕТ СН'!$H$20</f>
        <v>3450.6299548400002</v>
      </c>
      <c r="S97" s="36">
        <f>SUMIFS(СВЦЭМ!$C$33:$C$776,СВЦЭМ!$A$33:$A$776,$A97,СВЦЭМ!$B$33:$B$776,S$83)+'СЕТ СН'!$H$12+СВЦЭМ!$D$10+'СЕТ СН'!$H$5-'СЕТ СН'!$H$20</f>
        <v>3395.3524013799997</v>
      </c>
      <c r="T97" s="36">
        <f>SUMIFS(СВЦЭМ!$C$33:$C$776,СВЦЭМ!$A$33:$A$776,$A97,СВЦЭМ!$B$33:$B$776,T$83)+'СЕТ СН'!$H$12+СВЦЭМ!$D$10+'СЕТ СН'!$H$5-'СЕТ СН'!$H$20</f>
        <v>3377.8279788899999</v>
      </c>
      <c r="U97" s="36">
        <f>SUMIFS(СВЦЭМ!$C$33:$C$776,СВЦЭМ!$A$33:$A$776,$A97,СВЦЭМ!$B$33:$B$776,U$83)+'СЕТ СН'!$H$12+СВЦЭМ!$D$10+'СЕТ СН'!$H$5-'СЕТ СН'!$H$20</f>
        <v>3406.8774607</v>
      </c>
      <c r="V97" s="36">
        <f>SUMIFS(СВЦЭМ!$C$33:$C$776,СВЦЭМ!$A$33:$A$776,$A97,СВЦЭМ!$B$33:$B$776,V$83)+'СЕТ СН'!$H$12+СВЦЭМ!$D$10+'СЕТ СН'!$H$5-'СЕТ СН'!$H$20</f>
        <v>3401.4268514099999</v>
      </c>
      <c r="W97" s="36">
        <f>SUMIFS(СВЦЭМ!$C$33:$C$776,СВЦЭМ!$A$33:$A$776,$A97,СВЦЭМ!$B$33:$B$776,W$83)+'СЕТ СН'!$H$12+СВЦЭМ!$D$10+'СЕТ СН'!$H$5-'СЕТ СН'!$H$20</f>
        <v>3389.3715623899998</v>
      </c>
      <c r="X97" s="36">
        <f>SUMIFS(СВЦЭМ!$C$33:$C$776,СВЦЭМ!$A$33:$A$776,$A97,СВЦЭМ!$B$33:$B$776,X$83)+'СЕТ СН'!$H$12+СВЦЭМ!$D$10+'СЕТ СН'!$H$5-'СЕТ СН'!$H$20</f>
        <v>3372.6001561499997</v>
      </c>
      <c r="Y97" s="36">
        <f>SUMIFS(СВЦЭМ!$C$33:$C$776,СВЦЭМ!$A$33:$A$776,$A97,СВЦЭМ!$B$33:$B$776,Y$83)+'СЕТ СН'!$H$12+СВЦЭМ!$D$10+'СЕТ СН'!$H$5-'СЕТ СН'!$H$20</f>
        <v>3403.06149465</v>
      </c>
    </row>
    <row r="98" spans="1:25" ht="15.75" x14ac:dyDescent="0.2">
      <c r="A98" s="35">
        <f t="shared" si="2"/>
        <v>44119</v>
      </c>
      <c r="B98" s="36">
        <f>SUMIFS(СВЦЭМ!$C$33:$C$776,СВЦЭМ!$A$33:$A$776,$A98,СВЦЭМ!$B$33:$B$776,B$83)+'СЕТ СН'!$H$12+СВЦЭМ!$D$10+'СЕТ СН'!$H$5-'СЕТ СН'!$H$20</f>
        <v>3505.3982819799999</v>
      </c>
      <c r="C98" s="36">
        <f>SUMIFS(СВЦЭМ!$C$33:$C$776,СВЦЭМ!$A$33:$A$776,$A98,СВЦЭМ!$B$33:$B$776,C$83)+'СЕТ СН'!$H$12+СВЦЭМ!$D$10+'СЕТ СН'!$H$5-'СЕТ СН'!$H$20</f>
        <v>3589.2020241099999</v>
      </c>
      <c r="D98" s="36">
        <f>SUMIFS(СВЦЭМ!$C$33:$C$776,СВЦЭМ!$A$33:$A$776,$A98,СВЦЭМ!$B$33:$B$776,D$83)+'СЕТ СН'!$H$12+СВЦЭМ!$D$10+'СЕТ СН'!$H$5-'СЕТ СН'!$H$20</f>
        <v>3655.9091207500001</v>
      </c>
      <c r="E98" s="36">
        <f>SUMIFS(СВЦЭМ!$C$33:$C$776,СВЦЭМ!$A$33:$A$776,$A98,СВЦЭМ!$B$33:$B$776,E$83)+'СЕТ СН'!$H$12+СВЦЭМ!$D$10+'СЕТ СН'!$H$5-'СЕТ СН'!$H$20</f>
        <v>3660.5076703</v>
      </c>
      <c r="F98" s="36">
        <f>SUMIFS(СВЦЭМ!$C$33:$C$776,СВЦЭМ!$A$33:$A$776,$A98,СВЦЭМ!$B$33:$B$776,F$83)+'СЕТ СН'!$H$12+СВЦЭМ!$D$10+'СЕТ СН'!$H$5-'СЕТ СН'!$H$20</f>
        <v>3653.9292750099999</v>
      </c>
      <c r="G98" s="36">
        <f>SUMIFS(СВЦЭМ!$C$33:$C$776,СВЦЭМ!$A$33:$A$776,$A98,СВЦЭМ!$B$33:$B$776,G$83)+'СЕТ СН'!$H$12+СВЦЭМ!$D$10+'СЕТ СН'!$H$5-'СЕТ СН'!$H$20</f>
        <v>3632.5906920299999</v>
      </c>
      <c r="H98" s="36">
        <f>SUMIFS(СВЦЭМ!$C$33:$C$776,СВЦЭМ!$A$33:$A$776,$A98,СВЦЭМ!$B$33:$B$776,H$83)+'СЕТ СН'!$H$12+СВЦЭМ!$D$10+'СЕТ СН'!$H$5-'СЕТ СН'!$H$20</f>
        <v>3585.9947325499998</v>
      </c>
      <c r="I98" s="36">
        <f>SUMIFS(СВЦЭМ!$C$33:$C$776,СВЦЭМ!$A$33:$A$776,$A98,СВЦЭМ!$B$33:$B$776,I$83)+'СЕТ СН'!$H$12+СВЦЭМ!$D$10+'СЕТ СН'!$H$5-'СЕТ СН'!$H$20</f>
        <v>3541.4803136199998</v>
      </c>
      <c r="J98" s="36">
        <f>SUMIFS(СВЦЭМ!$C$33:$C$776,СВЦЭМ!$A$33:$A$776,$A98,СВЦЭМ!$B$33:$B$776,J$83)+'СЕТ СН'!$H$12+СВЦЭМ!$D$10+'СЕТ СН'!$H$5-'СЕТ СН'!$H$20</f>
        <v>3480.6832153699997</v>
      </c>
      <c r="K98" s="36">
        <f>SUMIFS(СВЦЭМ!$C$33:$C$776,СВЦЭМ!$A$33:$A$776,$A98,СВЦЭМ!$B$33:$B$776,K$83)+'СЕТ СН'!$H$12+СВЦЭМ!$D$10+'СЕТ СН'!$H$5-'СЕТ СН'!$H$20</f>
        <v>3441.4732861500001</v>
      </c>
      <c r="L98" s="36">
        <f>SUMIFS(СВЦЭМ!$C$33:$C$776,СВЦЭМ!$A$33:$A$776,$A98,СВЦЭМ!$B$33:$B$776,L$83)+'СЕТ СН'!$H$12+СВЦЭМ!$D$10+'СЕТ СН'!$H$5-'СЕТ СН'!$H$20</f>
        <v>3444.5937063699998</v>
      </c>
      <c r="M98" s="36">
        <f>SUMIFS(СВЦЭМ!$C$33:$C$776,СВЦЭМ!$A$33:$A$776,$A98,СВЦЭМ!$B$33:$B$776,M$83)+'СЕТ СН'!$H$12+СВЦЭМ!$D$10+'СЕТ СН'!$H$5-'СЕТ СН'!$H$20</f>
        <v>3450.40480161</v>
      </c>
      <c r="N98" s="36">
        <f>SUMIFS(СВЦЭМ!$C$33:$C$776,СВЦЭМ!$A$33:$A$776,$A98,СВЦЭМ!$B$33:$B$776,N$83)+'СЕТ СН'!$H$12+СВЦЭМ!$D$10+'СЕТ СН'!$H$5-'СЕТ СН'!$H$20</f>
        <v>3461.2171785800001</v>
      </c>
      <c r="O98" s="36">
        <f>SUMIFS(СВЦЭМ!$C$33:$C$776,СВЦЭМ!$A$33:$A$776,$A98,СВЦЭМ!$B$33:$B$776,O$83)+'СЕТ СН'!$H$12+СВЦЭМ!$D$10+'СЕТ СН'!$H$5-'СЕТ СН'!$H$20</f>
        <v>3481.4239009299999</v>
      </c>
      <c r="P98" s="36">
        <f>SUMIFS(СВЦЭМ!$C$33:$C$776,СВЦЭМ!$A$33:$A$776,$A98,СВЦЭМ!$B$33:$B$776,P$83)+'СЕТ СН'!$H$12+СВЦЭМ!$D$10+'СЕТ СН'!$H$5-'СЕТ СН'!$H$20</f>
        <v>3508.4640029399998</v>
      </c>
      <c r="Q98" s="36">
        <f>SUMIFS(СВЦЭМ!$C$33:$C$776,СВЦЭМ!$A$33:$A$776,$A98,СВЦЭМ!$B$33:$B$776,Q$83)+'СЕТ СН'!$H$12+СВЦЭМ!$D$10+'СЕТ СН'!$H$5-'СЕТ СН'!$H$20</f>
        <v>3470.6287639399998</v>
      </c>
      <c r="R98" s="36">
        <f>SUMIFS(СВЦЭМ!$C$33:$C$776,СВЦЭМ!$A$33:$A$776,$A98,СВЦЭМ!$B$33:$B$776,R$83)+'СЕТ СН'!$H$12+СВЦЭМ!$D$10+'СЕТ СН'!$H$5-'СЕТ СН'!$H$20</f>
        <v>3421.8354052099999</v>
      </c>
      <c r="S98" s="36">
        <f>SUMIFS(СВЦЭМ!$C$33:$C$776,СВЦЭМ!$A$33:$A$776,$A98,СВЦЭМ!$B$33:$B$776,S$83)+'СЕТ СН'!$H$12+СВЦЭМ!$D$10+'СЕТ СН'!$H$5-'СЕТ СН'!$H$20</f>
        <v>3367.2656804799999</v>
      </c>
      <c r="T98" s="36">
        <f>SUMIFS(СВЦЭМ!$C$33:$C$776,СВЦЭМ!$A$33:$A$776,$A98,СВЦЭМ!$B$33:$B$776,T$83)+'СЕТ СН'!$H$12+СВЦЭМ!$D$10+'СЕТ СН'!$H$5-'СЕТ СН'!$H$20</f>
        <v>3371.59928614</v>
      </c>
      <c r="U98" s="36">
        <f>SUMIFS(СВЦЭМ!$C$33:$C$776,СВЦЭМ!$A$33:$A$776,$A98,СВЦЭМ!$B$33:$B$776,U$83)+'СЕТ СН'!$H$12+СВЦЭМ!$D$10+'СЕТ СН'!$H$5-'СЕТ СН'!$H$20</f>
        <v>3396.1110024999998</v>
      </c>
      <c r="V98" s="36">
        <f>SUMIFS(СВЦЭМ!$C$33:$C$776,СВЦЭМ!$A$33:$A$776,$A98,СВЦЭМ!$B$33:$B$776,V$83)+'СЕТ СН'!$H$12+СВЦЭМ!$D$10+'СЕТ СН'!$H$5-'СЕТ СН'!$H$20</f>
        <v>3389.4969775300001</v>
      </c>
      <c r="W98" s="36">
        <f>SUMIFS(СВЦЭМ!$C$33:$C$776,СВЦЭМ!$A$33:$A$776,$A98,СВЦЭМ!$B$33:$B$776,W$83)+'СЕТ СН'!$H$12+СВЦЭМ!$D$10+'СЕТ СН'!$H$5-'СЕТ СН'!$H$20</f>
        <v>3378.6984963800001</v>
      </c>
      <c r="X98" s="36">
        <f>SUMIFS(СВЦЭМ!$C$33:$C$776,СВЦЭМ!$A$33:$A$776,$A98,СВЦЭМ!$B$33:$B$776,X$83)+'СЕТ СН'!$H$12+СВЦЭМ!$D$10+'СЕТ СН'!$H$5-'СЕТ СН'!$H$20</f>
        <v>3353.7986023799999</v>
      </c>
      <c r="Y98" s="36">
        <f>SUMIFS(СВЦЭМ!$C$33:$C$776,СВЦЭМ!$A$33:$A$776,$A98,СВЦЭМ!$B$33:$B$776,Y$83)+'СЕТ СН'!$H$12+СВЦЭМ!$D$10+'СЕТ СН'!$H$5-'СЕТ СН'!$H$20</f>
        <v>3405.1143651000002</v>
      </c>
    </row>
    <row r="99" spans="1:25" ht="15.75" x14ac:dyDescent="0.2">
      <c r="A99" s="35">
        <f t="shared" si="2"/>
        <v>44120</v>
      </c>
      <c r="B99" s="36">
        <f>SUMIFS(СВЦЭМ!$C$33:$C$776,СВЦЭМ!$A$33:$A$776,$A99,СВЦЭМ!$B$33:$B$776,B$83)+'СЕТ СН'!$H$12+СВЦЭМ!$D$10+'СЕТ СН'!$H$5-'СЕТ СН'!$H$20</f>
        <v>3452.6538263799998</v>
      </c>
      <c r="C99" s="36">
        <f>SUMIFS(СВЦЭМ!$C$33:$C$776,СВЦЭМ!$A$33:$A$776,$A99,СВЦЭМ!$B$33:$B$776,C$83)+'СЕТ СН'!$H$12+СВЦЭМ!$D$10+'СЕТ СН'!$H$5-'СЕТ СН'!$H$20</f>
        <v>3531.2459927</v>
      </c>
      <c r="D99" s="36">
        <f>SUMIFS(СВЦЭМ!$C$33:$C$776,СВЦЭМ!$A$33:$A$776,$A99,СВЦЭМ!$B$33:$B$776,D$83)+'СЕТ СН'!$H$12+СВЦЭМ!$D$10+'СЕТ СН'!$H$5-'СЕТ СН'!$H$20</f>
        <v>3585.8371430500001</v>
      </c>
      <c r="E99" s="36">
        <f>SUMIFS(СВЦЭМ!$C$33:$C$776,СВЦЭМ!$A$33:$A$776,$A99,СВЦЭМ!$B$33:$B$776,E$83)+'СЕТ СН'!$H$12+СВЦЭМ!$D$10+'СЕТ СН'!$H$5-'СЕТ СН'!$H$20</f>
        <v>3590.7777454500001</v>
      </c>
      <c r="F99" s="36">
        <f>SUMIFS(СВЦЭМ!$C$33:$C$776,СВЦЭМ!$A$33:$A$776,$A99,СВЦЭМ!$B$33:$B$776,F$83)+'СЕТ СН'!$H$12+СВЦЭМ!$D$10+'СЕТ СН'!$H$5-'СЕТ СН'!$H$20</f>
        <v>3587.4380026999997</v>
      </c>
      <c r="G99" s="36">
        <f>SUMIFS(СВЦЭМ!$C$33:$C$776,СВЦЭМ!$A$33:$A$776,$A99,СВЦЭМ!$B$33:$B$776,G$83)+'СЕТ СН'!$H$12+СВЦЭМ!$D$10+'СЕТ СН'!$H$5-'СЕТ СН'!$H$20</f>
        <v>3572.9902677199998</v>
      </c>
      <c r="H99" s="36">
        <f>SUMIFS(СВЦЭМ!$C$33:$C$776,СВЦЭМ!$A$33:$A$776,$A99,СВЦЭМ!$B$33:$B$776,H$83)+'СЕТ СН'!$H$12+СВЦЭМ!$D$10+'СЕТ СН'!$H$5-'СЕТ СН'!$H$20</f>
        <v>3542.2852028299999</v>
      </c>
      <c r="I99" s="36">
        <f>SUMIFS(СВЦЭМ!$C$33:$C$776,СВЦЭМ!$A$33:$A$776,$A99,СВЦЭМ!$B$33:$B$776,I$83)+'СЕТ СН'!$H$12+СВЦЭМ!$D$10+'СЕТ СН'!$H$5-'СЕТ СН'!$H$20</f>
        <v>3516.7925903</v>
      </c>
      <c r="J99" s="36">
        <f>SUMIFS(СВЦЭМ!$C$33:$C$776,СВЦЭМ!$A$33:$A$776,$A99,СВЦЭМ!$B$33:$B$776,J$83)+'СЕТ СН'!$H$12+СВЦЭМ!$D$10+'СЕТ СН'!$H$5-'СЕТ СН'!$H$20</f>
        <v>3488.09004796</v>
      </c>
      <c r="K99" s="36">
        <f>SUMIFS(СВЦЭМ!$C$33:$C$776,СВЦЭМ!$A$33:$A$776,$A99,СВЦЭМ!$B$33:$B$776,K$83)+'СЕТ СН'!$H$12+СВЦЭМ!$D$10+'СЕТ СН'!$H$5-'СЕТ СН'!$H$20</f>
        <v>3455.1151333100001</v>
      </c>
      <c r="L99" s="36">
        <f>SUMIFS(СВЦЭМ!$C$33:$C$776,СВЦЭМ!$A$33:$A$776,$A99,СВЦЭМ!$B$33:$B$776,L$83)+'СЕТ СН'!$H$12+СВЦЭМ!$D$10+'СЕТ СН'!$H$5-'СЕТ СН'!$H$20</f>
        <v>3452.5280885699999</v>
      </c>
      <c r="M99" s="36">
        <f>SUMIFS(СВЦЭМ!$C$33:$C$776,СВЦЭМ!$A$33:$A$776,$A99,СВЦЭМ!$B$33:$B$776,M$83)+'СЕТ СН'!$H$12+СВЦЭМ!$D$10+'СЕТ СН'!$H$5-'СЕТ СН'!$H$20</f>
        <v>3454.4796037799997</v>
      </c>
      <c r="N99" s="36">
        <f>SUMIFS(СВЦЭМ!$C$33:$C$776,СВЦЭМ!$A$33:$A$776,$A99,СВЦЭМ!$B$33:$B$776,N$83)+'СЕТ СН'!$H$12+СВЦЭМ!$D$10+'СЕТ СН'!$H$5-'СЕТ СН'!$H$20</f>
        <v>3466.7154396599999</v>
      </c>
      <c r="O99" s="36">
        <f>SUMIFS(СВЦЭМ!$C$33:$C$776,СВЦЭМ!$A$33:$A$776,$A99,СВЦЭМ!$B$33:$B$776,O$83)+'СЕТ СН'!$H$12+СВЦЭМ!$D$10+'СЕТ СН'!$H$5-'СЕТ СН'!$H$20</f>
        <v>3502.81875812</v>
      </c>
      <c r="P99" s="36">
        <f>SUMIFS(СВЦЭМ!$C$33:$C$776,СВЦЭМ!$A$33:$A$776,$A99,СВЦЭМ!$B$33:$B$776,P$83)+'СЕТ СН'!$H$12+СВЦЭМ!$D$10+'СЕТ СН'!$H$5-'СЕТ СН'!$H$20</f>
        <v>3544.22223949</v>
      </c>
      <c r="Q99" s="36">
        <f>SUMIFS(СВЦЭМ!$C$33:$C$776,СВЦЭМ!$A$33:$A$776,$A99,СВЦЭМ!$B$33:$B$776,Q$83)+'СЕТ СН'!$H$12+СВЦЭМ!$D$10+'СЕТ СН'!$H$5-'СЕТ СН'!$H$20</f>
        <v>3514.89955156</v>
      </c>
      <c r="R99" s="36">
        <f>SUMIFS(СВЦЭМ!$C$33:$C$776,СВЦЭМ!$A$33:$A$776,$A99,СВЦЭМ!$B$33:$B$776,R$83)+'СЕТ СН'!$H$12+СВЦЭМ!$D$10+'СЕТ СН'!$H$5-'СЕТ СН'!$H$20</f>
        <v>3467.4583156399999</v>
      </c>
      <c r="S99" s="36">
        <f>SUMIFS(СВЦЭМ!$C$33:$C$776,СВЦЭМ!$A$33:$A$776,$A99,СВЦЭМ!$B$33:$B$776,S$83)+'СЕТ СН'!$H$12+СВЦЭМ!$D$10+'СЕТ СН'!$H$5-'СЕТ СН'!$H$20</f>
        <v>3406.8200135400002</v>
      </c>
      <c r="T99" s="36">
        <f>SUMIFS(СВЦЭМ!$C$33:$C$776,СВЦЭМ!$A$33:$A$776,$A99,СВЦЭМ!$B$33:$B$776,T$83)+'СЕТ СН'!$H$12+СВЦЭМ!$D$10+'СЕТ СН'!$H$5-'СЕТ СН'!$H$20</f>
        <v>3380.7779053300001</v>
      </c>
      <c r="U99" s="36">
        <f>SUMIFS(СВЦЭМ!$C$33:$C$776,СВЦЭМ!$A$33:$A$776,$A99,СВЦЭМ!$B$33:$B$776,U$83)+'СЕТ СН'!$H$12+СВЦЭМ!$D$10+'СЕТ СН'!$H$5-'СЕТ СН'!$H$20</f>
        <v>3383.0921593799999</v>
      </c>
      <c r="V99" s="36">
        <f>SUMIFS(СВЦЭМ!$C$33:$C$776,СВЦЭМ!$A$33:$A$776,$A99,СВЦЭМ!$B$33:$B$776,V$83)+'СЕТ СН'!$H$12+СВЦЭМ!$D$10+'СЕТ СН'!$H$5-'СЕТ СН'!$H$20</f>
        <v>3371.5223581199998</v>
      </c>
      <c r="W99" s="36">
        <f>SUMIFS(СВЦЭМ!$C$33:$C$776,СВЦЭМ!$A$33:$A$776,$A99,СВЦЭМ!$B$33:$B$776,W$83)+'СЕТ СН'!$H$12+СВЦЭМ!$D$10+'СЕТ СН'!$H$5-'СЕТ СН'!$H$20</f>
        <v>3367.5747480099999</v>
      </c>
      <c r="X99" s="36">
        <f>SUMIFS(СВЦЭМ!$C$33:$C$776,СВЦЭМ!$A$33:$A$776,$A99,СВЦЭМ!$B$33:$B$776,X$83)+'СЕТ СН'!$H$12+СВЦЭМ!$D$10+'СЕТ СН'!$H$5-'СЕТ СН'!$H$20</f>
        <v>3365.57863911</v>
      </c>
      <c r="Y99" s="36">
        <f>SUMIFS(СВЦЭМ!$C$33:$C$776,СВЦЭМ!$A$33:$A$776,$A99,СВЦЭМ!$B$33:$B$776,Y$83)+'СЕТ СН'!$H$12+СВЦЭМ!$D$10+'СЕТ СН'!$H$5-'СЕТ СН'!$H$20</f>
        <v>3395.0759156700001</v>
      </c>
    </row>
    <row r="100" spans="1:25" ht="15.75" x14ac:dyDescent="0.2">
      <c r="A100" s="35">
        <f t="shared" si="2"/>
        <v>44121</v>
      </c>
      <c r="B100" s="36">
        <f>SUMIFS(СВЦЭМ!$C$33:$C$776,СВЦЭМ!$A$33:$A$776,$A100,СВЦЭМ!$B$33:$B$776,B$83)+'СЕТ СН'!$H$12+СВЦЭМ!$D$10+'СЕТ СН'!$H$5-'СЕТ СН'!$H$20</f>
        <v>3449.46009779</v>
      </c>
      <c r="C100" s="36">
        <f>SUMIFS(СВЦЭМ!$C$33:$C$776,СВЦЭМ!$A$33:$A$776,$A100,СВЦЭМ!$B$33:$B$776,C$83)+'СЕТ СН'!$H$12+СВЦЭМ!$D$10+'СЕТ СН'!$H$5-'СЕТ СН'!$H$20</f>
        <v>3525.66528638</v>
      </c>
      <c r="D100" s="36">
        <f>SUMIFS(СВЦЭМ!$C$33:$C$776,СВЦЭМ!$A$33:$A$776,$A100,СВЦЭМ!$B$33:$B$776,D$83)+'СЕТ СН'!$H$12+СВЦЭМ!$D$10+'СЕТ СН'!$H$5-'СЕТ СН'!$H$20</f>
        <v>3587.5678564600003</v>
      </c>
      <c r="E100" s="36">
        <f>SUMIFS(СВЦЭМ!$C$33:$C$776,СВЦЭМ!$A$33:$A$776,$A100,СВЦЭМ!$B$33:$B$776,E$83)+'СЕТ СН'!$H$12+СВЦЭМ!$D$10+'СЕТ СН'!$H$5-'СЕТ СН'!$H$20</f>
        <v>3595.7696745399999</v>
      </c>
      <c r="F100" s="36">
        <f>SUMIFS(СВЦЭМ!$C$33:$C$776,СВЦЭМ!$A$33:$A$776,$A100,СВЦЭМ!$B$33:$B$776,F$83)+'СЕТ СН'!$H$12+СВЦЭМ!$D$10+'СЕТ СН'!$H$5-'СЕТ СН'!$H$20</f>
        <v>3594.7433184800002</v>
      </c>
      <c r="G100" s="36">
        <f>SUMIFS(СВЦЭМ!$C$33:$C$776,СВЦЭМ!$A$33:$A$776,$A100,СВЦЭМ!$B$33:$B$776,G$83)+'СЕТ СН'!$H$12+СВЦЭМ!$D$10+'СЕТ СН'!$H$5-'СЕТ СН'!$H$20</f>
        <v>3589.1758421899999</v>
      </c>
      <c r="H100" s="36">
        <f>SUMIFS(СВЦЭМ!$C$33:$C$776,СВЦЭМ!$A$33:$A$776,$A100,СВЦЭМ!$B$33:$B$776,H$83)+'СЕТ СН'!$H$12+СВЦЭМ!$D$10+'СЕТ СН'!$H$5-'СЕТ СН'!$H$20</f>
        <v>3576.3964467999999</v>
      </c>
      <c r="I100" s="36">
        <f>SUMIFS(СВЦЭМ!$C$33:$C$776,СВЦЭМ!$A$33:$A$776,$A100,СВЦЭМ!$B$33:$B$776,I$83)+'СЕТ СН'!$H$12+СВЦЭМ!$D$10+'СЕТ СН'!$H$5-'СЕТ СН'!$H$20</f>
        <v>3573.9419541899997</v>
      </c>
      <c r="J100" s="36">
        <f>SUMIFS(СВЦЭМ!$C$33:$C$776,СВЦЭМ!$A$33:$A$776,$A100,СВЦЭМ!$B$33:$B$776,J$83)+'СЕТ СН'!$H$12+СВЦЭМ!$D$10+'СЕТ СН'!$H$5-'СЕТ СН'!$H$20</f>
        <v>3519.0136695299998</v>
      </c>
      <c r="K100" s="36">
        <f>SUMIFS(СВЦЭМ!$C$33:$C$776,СВЦЭМ!$A$33:$A$776,$A100,СВЦЭМ!$B$33:$B$776,K$83)+'СЕТ СН'!$H$12+СВЦЭМ!$D$10+'СЕТ СН'!$H$5-'СЕТ СН'!$H$20</f>
        <v>3494.5929993300001</v>
      </c>
      <c r="L100" s="36">
        <f>SUMIFS(СВЦЭМ!$C$33:$C$776,СВЦЭМ!$A$33:$A$776,$A100,СВЦЭМ!$B$33:$B$776,L$83)+'СЕТ СН'!$H$12+СВЦЭМ!$D$10+'СЕТ СН'!$H$5-'СЕТ СН'!$H$20</f>
        <v>3466.1675352299999</v>
      </c>
      <c r="M100" s="36">
        <f>SUMIFS(СВЦЭМ!$C$33:$C$776,СВЦЭМ!$A$33:$A$776,$A100,СВЦЭМ!$B$33:$B$776,M$83)+'СЕТ СН'!$H$12+СВЦЭМ!$D$10+'СЕТ СН'!$H$5-'СЕТ СН'!$H$20</f>
        <v>3471.6253939200001</v>
      </c>
      <c r="N100" s="36">
        <f>SUMIFS(СВЦЭМ!$C$33:$C$776,СВЦЭМ!$A$33:$A$776,$A100,СВЦЭМ!$B$33:$B$776,N$83)+'СЕТ СН'!$H$12+СВЦЭМ!$D$10+'СЕТ СН'!$H$5-'СЕТ СН'!$H$20</f>
        <v>3484.6699581399998</v>
      </c>
      <c r="O100" s="36">
        <f>SUMIFS(СВЦЭМ!$C$33:$C$776,СВЦЭМ!$A$33:$A$776,$A100,СВЦЭМ!$B$33:$B$776,O$83)+'СЕТ СН'!$H$12+СВЦЭМ!$D$10+'СЕТ СН'!$H$5-'СЕТ СН'!$H$20</f>
        <v>3525.96206833</v>
      </c>
      <c r="P100" s="36">
        <f>SUMIFS(СВЦЭМ!$C$33:$C$776,СВЦЭМ!$A$33:$A$776,$A100,СВЦЭМ!$B$33:$B$776,P$83)+'СЕТ СН'!$H$12+СВЦЭМ!$D$10+'СЕТ СН'!$H$5-'СЕТ СН'!$H$20</f>
        <v>3573.1339046100002</v>
      </c>
      <c r="Q100" s="36">
        <f>SUMIFS(СВЦЭМ!$C$33:$C$776,СВЦЭМ!$A$33:$A$776,$A100,СВЦЭМ!$B$33:$B$776,Q$83)+'СЕТ СН'!$H$12+СВЦЭМ!$D$10+'СЕТ СН'!$H$5-'СЕТ СН'!$H$20</f>
        <v>3544.3670349200002</v>
      </c>
      <c r="R100" s="36">
        <f>SUMIFS(СВЦЭМ!$C$33:$C$776,СВЦЭМ!$A$33:$A$776,$A100,СВЦЭМ!$B$33:$B$776,R$83)+'СЕТ СН'!$H$12+СВЦЭМ!$D$10+'СЕТ СН'!$H$5-'СЕТ СН'!$H$20</f>
        <v>3497.6449893200001</v>
      </c>
      <c r="S100" s="36">
        <f>SUMIFS(СВЦЭМ!$C$33:$C$776,СВЦЭМ!$A$33:$A$776,$A100,СВЦЭМ!$B$33:$B$776,S$83)+'СЕТ СН'!$H$12+СВЦЭМ!$D$10+'СЕТ СН'!$H$5-'СЕТ СН'!$H$20</f>
        <v>3432.1635335999999</v>
      </c>
      <c r="T100" s="36">
        <f>SUMIFS(СВЦЭМ!$C$33:$C$776,СВЦЭМ!$A$33:$A$776,$A100,СВЦЭМ!$B$33:$B$776,T$83)+'СЕТ СН'!$H$12+СВЦЭМ!$D$10+'СЕТ СН'!$H$5-'СЕТ СН'!$H$20</f>
        <v>3393.5800945199999</v>
      </c>
      <c r="U100" s="36">
        <f>SUMIFS(СВЦЭМ!$C$33:$C$776,СВЦЭМ!$A$33:$A$776,$A100,СВЦЭМ!$B$33:$B$776,U$83)+'СЕТ СН'!$H$12+СВЦЭМ!$D$10+'СЕТ СН'!$H$5-'СЕТ СН'!$H$20</f>
        <v>3384.9165485200001</v>
      </c>
      <c r="V100" s="36">
        <f>SUMIFS(СВЦЭМ!$C$33:$C$776,СВЦЭМ!$A$33:$A$776,$A100,СВЦЭМ!$B$33:$B$776,V$83)+'СЕТ СН'!$H$12+СВЦЭМ!$D$10+'СЕТ СН'!$H$5-'СЕТ СН'!$H$20</f>
        <v>3385.5617153600001</v>
      </c>
      <c r="W100" s="36">
        <f>SUMIFS(СВЦЭМ!$C$33:$C$776,СВЦЭМ!$A$33:$A$776,$A100,СВЦЭМ!$B$33:$B$776,W$83)+'СЕТ СН'!$H$12+СВЦЭМ!$D$10+'СЕТ СН'!$H$5-'СЕТ СН'!$H$20</f>
        <v>3387.2163822000002</v>
      </c>
      <c r="X100" s="36">
        <f>SUMIFS(СВЦЭМ!$C$33:$C$776,СВЦЭМ!$A$33:$A$776,$A100,СВЦЭМ!$B$33:$B$776,X$83)+'СЕТ СН'!$H$12+СВЦЭМ!$D$10+'СЕТ СН'!$H$5-'СЕТ СН'!$H$20</f>
        <v>3407.4931627699998</v>
      </c>
      <c r="Y100" s="36">
        <f>SUMIFS(СВЦЭМ!$C$33:$C$776,СВЦЭМ!$A$33:$A$776,$A100,СВЦЭМ!$B$33:$B$776,Y$83)+'СЕТ СН'!$H$12+СВЦЭМ!$D$10+'СЕТ СН'!$H$5-'СЕТ СН'!$H$20</f>
        <v>3439.1144381300001</v>
      </c>
    </row>
    <row r="101" spans="1:25" ht="15.75" x14ac:dyDescent="0.2">
      <c r="A101" s="35">
        <f t="shared" si="2"/>
        <v>44122</v>
      </c>
      <c r="B101" s="36">
        <f>SUMIFS(СВЦЭМ!$C$33:$C$776,СВЦЭМ!$A$33:$A$776,$A101,СВЦЭМ!$B$33:$B$776,B$83)+'СЕТ СН'!$H$12+СВЦЭМ!$D$10+'СЕТ СН'!$H$5-'СЕТ СН'!$H$20</f>
        <v>3533.44437148</v>
      </c>
      <c r="C101" s="36">
        <f>SUMIFS(СВЦЭМ!$C$33:$C$776,СВЦЭМ!$A$33:$A$776,$A101,СВЦЭМ!$B$33:$B$776,C$83)+'СЕТ СН'!$H$12+СВЦЭМ!$D$10+'СЕТ СН'!$H$5-'СЕТ СН'!$H$20</f>
        <v>3631.4210441800001</v>
      </c>
      <c r="D101" s="36">
        <f>SUMIFS(СВЦЭМ!$C$33:$C$776,СВЦЭМ!$A$33:$A$776,$A101,СВЦЭМ!$B$33:$B$776,D$83)+'СЕТ СН'!$H$12+СВЦЭМ!$D$10+'СЕТ СН'!$H$5-'СЕТ СН'!$H$20</f>
        <v>3696.7045468000001</v>
      </c>
      <c r="E101" s="36">
        <f>SUMIFS(СВЦЭМ!$C$33:$C$776,СВЦЭМ!$A$33:$A$776,$A101,СВЦЭМ!$B$33:$B$776,E$83)+'СЕТ СН'!$H$12+СВЦЭМ!$D$10+'СЕТ СН'!$H$5-'СЕТ СН'!$H$20</f>
        <v>3710.5568852799997</v>
      </c>
      <c r="F101" s="36">
        <f>SUMIFS(СВЦЭМ!$C$33:$C$776,СВЦЭМ!$A$33:$A$776,$A101,СВЦЭМ!$B$33:$B$776,F$83)+'СЕТ СН'!$H$12+СВЦЭМ!$D$10+'СЕТ СН'!$H$5-'СЕТ СН'!$H$20</f>
        <v>3716.6792149000003</v>
      </c>
      <c r="G101" s="36">
        <f>SUMIFS(СВЦЭМ!$C$33:$C$776,СВЦЭМ!$A$33:$A$776,$A101,СВЦЭМ!$B$33:$B$776,G$83)+'СЕТ СН'!$H$12+СВЦЭМ!$D$10+'СЕТ СН'!$H$5-'СЕТ СН'!$H$20</f>
        <v>3704.3623405099997</v>
      </c>
      <c r="H101" s="36">
        <f>SUMIFS(СВЦЭМ!$C$33:$C$776,СВЦЭМ!$A$33:$A$776,$A101,СВЦЭМ!$B$33:$B$776,H$83)+'СЕТ СН'!$H$12+СВЦЭМ!$D$10+'СЕТ СН'!$H$5-'СЕТ СН'!$H$20</f>
        <v>3683.09920827</v>
      </c>
      <c r="I101" s="36">
        <f>SUMIFS(СВЦЭМ!$C$33:$C$776,СВЦЭМ!$A$33:$A$776,$A101,СВЦЭМ!$B$33:$B$776,I$83)+'СЕТ СН'!$H$12+СВЦЭМ!$D$10+'СЕТ СН'!$H$5-'СЕТ СН'!$H$20</f>
        <v>3647.8033485599999</v>
      </c>
      <c r="J101" s="36">
        <f>SUMIFS(СВЦЭМ!$C$33:$C$776,СВЦЭМ!$A$33:$A$776,$A101,СВЦЭМ!$B$33:$B$776,J$83)+'СЕТ СН'!$H$12+СВЦЭМ!$D$10+'СЕТ СН'!$H$5-'СЕТ СН'!$H$20</f>
        <v>3566.3987336300002</v>
      </c>
      <c r="K101" s="36">
        <f>SUMIFS(СВЦЭМ!$C$33:$C$776,СВЦЭМ!$A$33:$A$776,$A101,СВЦЭМ!$B$33:$B$776,K$83)+'СЕТ СН'!$H$12+СВЦЭМ!$D$10+'СЕТ СН'!$H$5-'СЕТ СН'!$H$20</f>
        <v>3499.8405759799998</v>
      </c>
      <c r="L101" s="36">
        <f>SUMIFS(СВЦЭМ!$C$33:$C$776,СВЦЭМ!$A$33:$A$776,$A101,СВЦЭМ!$B$33:$B$776,L$83)+'СЕТ СН'!$H$12+СВЦЭМ!$D$10+'СЕТ СН'!$H$5-'СЕТ СН'!$H$20</f>
        <v>3490.11805349</v>
      </c>
      <c r="M101" s="36">
        <f>SUMIFS(СВЦЭМ!$C$33:$C$776,СВЦЭМ!$A$33:$A$776,$A101,СВЦЭМ!$B$33:$B$776,M$83)+'СЕТ СН'!$H$12+СВЦЭМ!$D$10+'СЕТ СН'!$H$5-'СЕТ СН'!$H$20</f>
        <v>3489.14526174</v>
      </c>
      <c r="N101" s="36">
        <f>SUMIFS(СВЦЭМ!$C$33:$C$776,СВЦЭМ!$A$33:$A$776,$A101,СВЦЭМ!$B$33:$B$776,N$83)+'СЕТ СН'!$H$12+СВЦЭМ!$D$10+'СЕТ СН'!$H$5-'СЕТ СН'!$H$20</f>
        <v>3496.08309745</v>
      </c>
      <c r="O101" s="36">
        <f>SUMIFS(СВЦЭМ!$C$33:$C$776,СВЦЭМ!$A$33:$A$776,$A101,СВЦЭМ!$B$33:$B$776,O$83)+'СЕТ СН'!$H$12+СВЦЭМ!$D$10+'СЕТ СН'!$H$5-'СЕТ СН'!$H$20</f>
        <v>3546.30681972</v>
      </c>
      <c r="P101" s="36">
        <f>SUMIFS(СВЦЭМ!$C$33:$C$776,СВЦЭМ!$A$33:$A$776,$A101,СВЦЭМ!$B$33:$B$776,P$83)+'СЕТ СН'!$H$12+СВЦЭМ!$D$10+'СЕТ СН'!$H$5-'СЕТ СН'!$H$20</f>
        <v>3596.9253508000002</v>
      </c>
      <c r="Q101" s="36">
        <f>SUMIFS(СВЦЭМ!$C$33:$C$776,СВЦЭМ!$A$33:$A$776,$A101,СВЦЭМ!$B$33:$B$776,Q$83)+'СЕТ СН'!$H$12+СВЦЭМ!$D$10+'СЕТ СН'!$H$5-'СЕТ СН'!$H$20</f>
        <v>3561.1403663800002</v>
      </c>
      <c r="R101" s="36">
        <f>SUMIFS(СВЦЭМ!$C$33:$C$776,СВЦЭМ!$A$33:$A$776,$A101,СВЦЭМ!$B$33:$B$776,R$83)+'СЕТ СН'!$H$12+СВЦЭМ!$D$10+'СЕТ СН'!$H$5-'СЕТ СН'!$H$20</f>
        <v>3505.1960083599997</v>
      </c>
      <c r="S101" s="36">
        <f>SUMIFS(СВЦЭМ!$C$33:$C$776,СВЦЭМ!$A$33:$A$776,$A101,СВЦЭМ!$B$33:$B$776,S$83)+'СЕТ СН'!$H$12+СВЦЭМ!$D$10+'СЕТ СН'!$H$5-'СЕТ СН'!$H$20</f>
        <v>3432.2995096099999</v>
      </c>
      <c r="T101" s="36">
        <f>SUMIFS(СВЦЭМ!$C$33:$C$776,СВЦЭМ!$A$33:$A$776,$A101,СВЦЭМ!$B$33:$B$776,T$83)+'СЕТ СН'!$H$12+СВЦЭМ!$D$10+'СЕТ СН'!$H$5-'СЕТ СН'!$H$20</f>
        <v>3393.3452314000001</v>
      </c>
      <c r="U101" s="36">
        <f>SUMIFS(СВЦЭМ!$C$33:$C$776,СВЦЭМ!$A$33:$A$776,$A101,СВЦЭМ!$B$33:$B$776,U$83)+'СЕТ СН'!$H$12+СВЦЭМ!$D$10+'СЕТ СН'!$H$5-'СЕТ СН'!$H$20</f>
        <v>3389.4789885499999</v>
      </c>
      <c r="V101" s="36">
        <f>SUMIFS(СВЦЭМ!$C$33:$C$776,СВЦЭМ!$A$33:$A$776,$A101,СВЦЭМ!$B$33:$B$776,V$83)+'СЕТ СН'!$H$12+СВЦЭМ!$D$10+'СЕТ СН'!$H$5-'СЕТ СН'!$H$20</f>
        <v>3388.0460552099998</v>
      </c>
      <c r="W101" s="36">
        <f>SUMIFS(СВЦЭМ!$C$33:$C$776,СВЦЭМ!$A$33:$A$776,$A101,СВЦЭМ!$B$33:$B$776,W$83)+'СЕТ СН'!$H$12+СВЦЭМ!$D$10+'СЕТ СН'!$H$5-'СЕТ СН'!$H$20</f>
        <v>3387.1162920900001</v>
      </c>
      <c r="X101" s="36">
        <f>SUMIFS(СВЦЭМ!$C$33:$C$776,СВЦЭМ!$A$33:$A$776,$A101,СВЦЭМ!$B$33:$B$776,X$83)+'СЕТ СН'!$H$12+СВЦЭМ!$D$10+'СЕТ СН'!$H$5-'СЕТ СН'!$H$20</f>
        <v>3387.51510555</v>
      </c>
      <c r="Y101" s="36">
        <f>SUMIFS(СВЦЭМ!$C$33:$C$776,СВЦЭМ!$A$33:$A$776,$A101,СВЦЭМ!$B$33:$B$776,Y$83)+'СЕТ СН'!$H$12+СВЦЭМ!$D$10+'СЕТ СН'!$H$5-'СЕТ СН'!$H$20</f>
        <v>3428.4336641999998</v>
      </c>
    </row>
    <row r="102" spans="1:25" ht="15.75" x14ac:dyDescent="0.2">
      <c r="A102" s="35">
        <f t="shared" si="2"/>
        <v>44123</v>
      </c>
      <c r="B102" s="36">
        <f>SUMIFS(СВЦЭМ!$C$33:$C$776,СВЦЭМ!$A$33:$A$776,$A102,СВЦЭМ!$B$33:$B$776,B$83)+'СЕТ СН'!$H$12+СВЦЭМ!$D$10+'СЕТ СН'!$H$5-'СЕТ СН'!$H$20</f>
        <v>3493.71147797</v>
      </c>
      <c r="C102" s="36">
        <f>SUMIFS(СВЦЭМ!$C$33:$C$776,СВЦЭМ!$A$33:$A$776,$A102,СВЦЭМ!$B$33:$B$776,C$83)+'СЕТ СН'!$H$12+СВЦЭМ!$D$10+'СЕТ СН'!$H$5-'СЕТ СН'!$H$20</f>
        <v>3569.78341516</v>
      </c>
      <c r="D102" s="36">
        <f>SUMIFS(СВЦЭМ!$C$33:$C$776,СВЦЭМ!$A$33:$A$776,$A102,СВЦЭМ!$B$33:$B$776,D$83)+'СЕТ СН'!$H$12+СВЦЭМ!$D$10+'СЕТ СН'!$H$5-'СЕТ СН'!$H$20</f>
        <v>3640.9186703400001</v>
      </c>
      <c r="E102" s="36">
        <f>SUMIFS(СВЦЭМ!$C$33:$C$776,СВЦЭМ!$A$33:$A$776,$A102,СВЦЭМ!$B$33:$B$776,E$83)+'СЕТ СН'!$H$12+СВЦЭМ!$D$10+'СЕТ СН'!$H$5-'СЕТ СН'!$H$20</f>
        <v>3644.1482456200001</v>
      </c>
      <c r="F102" s="36">
        <f>SUMIFS(СВЦЭМ!$C$33:$C$776,СВЦЭМ!$A$33:$A$776,$A102,СВЦЭМ!$B$33:$B$776,F$83)+'СЕТ СН'!$H$12+СВЦЭМ!$D$10+'СЕТ СН'!$H$5-'СЕТ СН'!$H$20</f>
        <v>3647.2331879600001</v>
      </c>
      <c r="G102" s="36">
        <f>SUMIFS(СВЦЭМ!$C$33:$C$776,СВЦЭМ!$A$33:$A$776,$A102,СВЦЭМ!$B$33:$B$776,G$83)+'СЕТ СН'!$H$12+СВЦЭМ!$D$10+'СЕТ СН'!$H$5-'СЕТ СН'!$H$20</f>
        <v>3627.57154975</v>
      </c>
      <c r="H102" s="36">
        <f>SUMIFS(СВЦЭМ!$C$33:$C$776,СВЦЭМ!$A$33:$A$776,$A102,СВЦЭМ!$B$33:$B$776,H$83)+'СЕТ СН'!$H$12+СВЦЭМ!$D$10+'СЕТ СН'!$H$5-'СЕТ СН'!$H$20</f>
        <v>3578.0471127400001</v>
      </c>
      <c r="I102" s="36">
        <f>SUMIFS(СВЦЭМ!$C$33:$C$776,СВЦЭМ!$A$33:$A$776,$A102,СВЦЭМ!$B$33:$B$776,I$83)+'СЕТ СН'!$H$12+СВЦЭМ!$D$10+'СЕТ СН'!$H$5-'СЕТ СН'!$H$20</f>
        <v>3522.7057390099999</v>
      </c>
      <c r="J102" s="36">
        <f>SUMIFS(СВЦЭМ!$C$33:$C$776,СВЦЭМ!$A$33:$A$776,$A102,СВЦЭМ!$B$33:$B$776,J$83)+'СЕТ СН'!$H$12+СВЦЭМ!$D$10+'СЕТ СН'!$H$5-'СЕТ СН'!$H$20</f>
        <v>3466.8800854900001</v>
      </c>
      <c r="K102" s="36">
        <f>SUMIFS(СВЦЭМ!$C$33:$C$776,СВЦЭМ!$A$33:$A$776,$A102,СВЦЭМ!$B$33:$B$776,K$83)+'СЕТ СН'!$H$12+СВЦЭМ!$D$10+'СЕТ СН'!$H$5-'СЕТ СН'!$H$20</f>
        <v>3432.6052440799999</v>
      </c>
      <c r="L102" s="36">
        <f>SUMIFS(СВЦЭМ!$C$33:$C$776,СВЦЭМ!$A$33:$A$776,$A102,СВЦЭМ!$B$33:$B$776,L$83)+'СЕТ СН'!$H$12+СВЦЭМ!$D$10+'СЕТ СН'!$H$5-'СЕТ СН'!$H$20</f>
        <v>3434.18596768</v>
      </c>
      <c r="M102" s="36">
        <f>SUMIFS(СВЦЭМ!$C$33:$C$776,СВЦЭМ!$A$33:$A$776,$A102,СВЦЭМ!$B$33:$B$776,M$83)+'СЕТ СН'!$H$12+СВЦЭМ!$D$10+'СЕТ СН'!$H$5-'СЕТ СН'!$H$20</f>
        <v>3437.9531445000002</v>
      </c>
      <c r="N102" s="36">
        <f>SUMIFS(СВЦЭМ!$C$33:$C$776,СВЦЭМ!$A$33:$A$776,$A102,СВЦЭМ!$B$33:$B$776,N$83)+'СЕТ СН'!$H$12+СВЦЭМ!$D$10+'СЕТ СН'!$H$5-'СЕТ СН'!$H$20</f>
        <v>3450.5133208699999</v>
      </c>
      <c r="O102" s="36">
        <f>SUMIFS(СВЦЭМ!$C$33:$C$776,СВЦЭМ!$A$33:$A$776,$A102,СВЦЭМ!$B$33:$B$776,O$83)+'СЕТ СН'!$H$12+СВЦЭМ!$D$10+'СЕТ СН'!$H$5-'СЕТ СН'!$H$20</f>
        <v>3494.0562729399999</v>
      </c>
      <c r="P102" s="36">
        <f>SUMIFS(СВЦЭМ!$C$33:$C$776,СВЦЭМ!$A$33:$A$776,$A102,СВЦЭМ!$B$33:$B$776,P$83)+'СЕТ СН'!$H$12+СВЦЭМ!$D$10+'СЕТ СН'!$H$5-'СЕТ СН'!$H$20</f>
        <v>3535.6398951599999</v>
      </c>
      <c r="Q102" s="36">
        <f>SUMIFS(СВЦЭМ!$C$33:$C$776,СВЦЭМ!$A$33:$A$776,$A102,СВЦЭМ!$B$33:$B$776,Q$83)+'СЕТ СН'!$H$12+СВЦЭМ!$D$10+'СЕТ СН'!$H$5-'СЕТ СН'!$H$20</f>
        <v>3506.2776404799997</v>
      </c>
      <c r="R102" s="36">
        <f>SUMIFS(СВЦЭМ!$C$33:$C$776,СВЦЭМ!$A$33:$A$776,$A102,СВЦЭМ!$B$33:$B$776,R$83)+'СЕТ СН'!$H$12+СВЦЭМ!$D$10+'СЕТ СН'!$H$5-'СЕТ СН'!$H$20</f>
        <v>3461.65551516</v>
      </c>
      <c r="S102" s="36">
        <f>SUMIFS(СВЦЭМ!$C$33:$C$776,СВЦЭМ!$A$33:$A$776,$A102,СВЦЭМ!$B$33:$B$776,S$83)+'СЕТ СН'!$H$12+СВЦЭМ!$D$10+'СЕТ СН'!$H$5-'СЕТ СН'!$H$20</f>
        <v>3405.1872342799998</v>
      </c>
      <c r="T102" s="36">
        <f>SUMIFS(СВЦЭМ!$C$33:$C$776,СВЦЭМ!$A$33:$A$776,$A102,СВЦЭМ!$B$33:$B$776,T$83)+'СЕТ СН'!$H$12+СВЦЭМ!$D$10+'СЕТ СН'!$H$5-'СЕТ СН'!$H$20</f>
        <v>3374.6826722400001</v>
      </c>
      <c r="U102" s="36">
        <f>SUMIFS(СВЦЭМ!$C$33:$C$776,СВЦЭМ!$A$33:$A$776,$A102,СВЦЭМ!$B$33:$B$776,U$83)+'СЕТ СН'!$H$12+СВЦЭМ!$D$10+'СЕТ СН'!$H$5-'СЕТ СН'!$H$20</f>
        <v>3383.8877702099999</v>
      </c>
      <c r="V102" s="36">
        <f>SUMIFS(СВЦЭМ!$C$33:$C$776,СВЦЭМ!$A$33:$A$776,$A102,СВЦЭМ!$B$33:$B$776,V$83)+'СЕТ СН'!$H$12+СВЦЭМ!$D$10+'СЕТ СН'!$H$5-'СЕТ СН'!$H$20</f>
        <v>3374.9415616799997</v>
      </c>
      <c r="W102" s="36">
        <f>SUMIFS(СВЦЭМ!$C$33:$C$776,СВЦЭМ!$A$33:$A$776,$A102,СВЦЭМ!$B$33:$B$776,W$83)+'СЕТ СН'!$H$12+СВЦЭМ!$D$10+'СЕТ СН'!$H$5-'СЕТ СН'!$H$20</f>
        <v>3379.43369226</v>
      </c>
      <c r="X102" s="36">
        <f>SUMIFS(СВЦЭМ!$C$33:$C$776,СВЦЭМ!$A$33:$A$776,$A102,СВЦЭМ!$B$33:$B$776,X$83)+'СЕТ СН'!$H$12+СВЦЭМ!$D$10+'СЕТ СН'!$H$5-'СЕТ СН'!$H$20</f>
        <v>3393.7559708099998</v>
      </c>
      <c r="Y102" s="36">
        <f>SUMIFS(СВЦЭМ!$C$33:$C$776,СВЦЭМ!$A$33:$A$776,$A102,СВЦЭМ!$B$33:$B$776,Y$83)+'СЕТ СН'!$H$12+СВЦЭМ!$D$10+'СЕТ СН'!$H$5-'СЕТ СН'!$H$20</f>
        <v>3425.3054154000001</v>
      </c>
    </row>
    <row r="103" spans="1:25" ht="15.75" x14ac:dyDescent="0.2">
      <c r="A103" s="35">
        <f t="shared" si="2"/>
        <v>44124</v>
      </c>
      <c r="B103" s="36">
        <f>SUMIFS(СВЦЭМ!$C$33:$C$776,СВЦЭМ!$A$33:$A$776,$A103,СВЦЭМ!$B$33:$B$776,B$83)+'СЕТ СН'!$H$12+СВЦЭМ!$D$10+'СЕТ СН'!$H$5-'СЕТ СН'!$H$20</f>
        <v>3534.4626616999999</v>
      </c>
      <c r="C103" s="36">
        <f>SUMIFS(СВЦЭМ!$C$33:$C$776,СВЦЭМ!$A$33:$A$776,$A103,СВЦЭМ!$B$33:$B$776,C$83)+'СЕТ СН'!$H$12+СВЦЭМ!$D$10+'СЕТ СН'!$H$5-'СЕТ СН'!$H$20</f>
        <v>3615.83887276</v>
      </c>
      <c r="D103" s="36">
        <f>SUMIFS(СВЦЭМ!$C$33:$C$776,СВЦЭМ!$A$33:$A$776,$A103,СВЦЭМ!$B$33:$B$776,D$83)+'СЕТ СН'!$H$12+СВЦЭМ!$D$10+'СЕТ СН'!$H$5-'СЕТ СН'!$H$20</f>
        <v>3684.5202844199998</v>
      </c>
      <c r="E103" s="36">
        <f>SUMIFS(СВЦЭМ!$C$33:$C$776,СВЦЭМ!$A$33:$A$776,$A103,СВЦЭМ!$B$33:$B$776,E$83)+'СЕТ СН'!$H$12+СВЦЭМ!$D$10+'СЕТ СН'!$H$5-'СЕТ СН'!$H$20</f>
        <v>3694.5173091699999</v>
      </c>
      <c r="F103" s="36">
        <f>SUMIFS(СВЦЭМ!$C$33:$C$776,СВЦЭМ!$A$33:$A$776,$A103,СВЦЭМ!$B$33:$B$776,F$83)+'СЕТ СН'!$H$12+СВЦЭМ!$D$10+'СЕТ СН'!$H$5-'СЕТ СН'!$H$20</f>
        <v>3702.8116897199998</v>
      </c>
      <c r="G103" s="36">
        <f>SUMIFS(СВЦЭМ!$C$33:$C$776,СВЦЭМ!$A$33:$A$776,$A103,СВЦЭМ!$B$33:$B$776,G$83)+'СЕТ СН'!$H$12+СВЦЭМ!$D$10+'СЕТ СН'!$H$5-'СЕТ СН'!$H$20</f>
        <v>3679.8201741900002</v>
      </c>
      <c r="H103" s="36">
        <f>SUMIFS(СВЦЭМ!$C$33:$C$776,СВЦЭМ!$A$33:$A$776,$A103,СВЦЭМ!$B$33:$B$776,H$83)+'СЕТ СН'!$H$12+СВЦЭМ!$D$10+'СЕТ СН'!$H$5-'СЕТ СН'!$H$20</f>
        <v>3621.5085404500001</v>
      </c>
      <c r="I103" s="36">
        <f>SUMIFS(СВЦЭМ!$C$33:$C$776,СВЦЭМ!$A$33:$A$776,$A103,СВЦЭМ!$B$33:$B$776,I$83)+'СЕТ СН'!$H$12+СВЦЭМ!$D$10+'СЕТ СН'!$H$5-'СЕТ СН'!$H$20</f>
        <v>3569.3760503899998</v>
      </c>
      <c r="J103" s="36">
        <f>SUMIFS(СВЦЭМ!$C$33:$C$776,СВЦЭМ!$A$33:$A$776,$A103,СВЦЭМ!$B$33:$B$776,J$83)+'СЕТ СН'!$H$12+СВЦЭМ!$D$10+'СЕТ СН'!$H$5-'СЕТ СН'!$H$20</f>
        <v>3502.90994262</v>
      </c>
      <c r="K103" s="36">
        <f>SUMIFS(СВЦЭМ!$C$33:$C$776,СВЦЭМ!$A$33:$A$776,$A103,СВЦЭМ!$B$33:$B$776,K$83)+'СЕТ СН'!$H$12+СВЦЭМ!$D$10+'СЕТ СН'!$H$5-'СЕТ СН'!$H$20</f>
        <v>3458.2428900099999</v>
      </c>
      <c r="L103" s="36">
        <f>SUMIFS(СВЦЭМ!$C$33:$C$776,СВЦЭМ!$A$33:$A$776,$A103,СВЦЭМ!$B$33:$B$776,L$83)+'СЕТ СН'!$H$12+СВЦЭМ!$D$10+'СЕТ СН'!$H$5-'СЕТ СН'!$H$20</f>
        <v>3457.9987565500001</v>
      </c>
      <c r="M103" s="36">
        <f>SUMIFS(СВЦЭМ!$C$33:$C$776,СВЦЭМ!$A$33:$A$776,$A103,СВЦЭМ!$B$33:$B$776,M$83)+'СЕТ СН'!$H$12+СВЦЭМ!$D$10+'СЕТ СН'!$H$5-'СЕТ СН'!$H$20</f>
        <v>3466.1719884599997</v>
      </c>
      <c r="N103" s="36">
        <f>SUMIFS(СВЦЭМ!$C$33:$C$776,СВЦЭМ!$A$33:$A$776,$A103,СВЦЭМ!$B$33:$B$776,N$83)+'СЕТ СН'!$H$12+СВЦЭМ!$D$10+'СЕТ СН'!$H$5-'СЕТ СН'!$H$20</f>
        <v>3478.8966991699999</v>
      </c>
      <c r="O103" s="36">
        <f>SUMIFS(СВЦЭМ!$C$33:$C$776,СВЦЭМ!$A$33:$A$776,$A103,СВЦЭМ!$B$33:$B$776,O$83)+'СЕТ СН'!$H$12+СВЦЭМ!$D$10+'СЕТ СН'!$H$5-'СЕТ СН'!$H$20</f>
        <v>3522.1761131900003</v>
      </c>
      <c r="P103" s="36">
        <f>SUMIFS(СВЦЭМ!$C$33:$C$776,СВЦЭМ!$A$33:$A$776,$A103,СВЦЭМ!$B$33:$B$776,P$83)+'СЕТ СН'!$H$12+СВЦЭМ!$D$10+'СЕТ СН'!$H$5-'СЕТ СН'!$H$20</f>
        <v>3574.4588620599998</v>
      </c>
      <c r="Q103" s="36">
        <f>SUMIFS(СВЦЭМ!$C$33:$C$776,СВЦЭМ!$A$33:$A$776,$A103,СВЦЭМ!$B$33:$B$776,Q$83)+'СЕТ СН'!$H$12+СВЦЭМ!$D$10+'СЕТ СН'!$H$5-'СЕТ СН'!$H$20</f>
        <v>3539.5150529799998</v>
      </c>
      <c r="R103" s="36">
        <f>SUMIFS(СВЦЭМ!$C$33:$C$776,СВЦЭМ!$A$33:$A$776,$A103,СВЦЭМ!$B$33:$B$776,R$83)+'СЕТ СН'!$H$12+СВЦЭМ!$D$10+'СЕТ СН'!$H$5-'СЕТ СН'!$H$20</f>
        <v>3491.5052981200001</v>
      </c>
      <c r="S103" s="36">
        <f>SUMIFS(СВЦЭМ!$C$33:$C$776,СВЦЭМ!$A$33:$A$776,$A103,СВЦЭМ!$B$33:$B$776,S$83)+'СЕТ СН'!$H$12+СВЦЭМ!$D$10+'СЕТ СН'!$H$5-'СЕТ СН'!$H$20</f>
        <v>3422.3088830000002</v>
      </c>
      <c r="T103" s="36">
        <f>SUMIFS(СВЦЭМ!$C$33:$C$776,СВЦЭМ!$A$33:$A$776,$A103,СВЦЭМ!$B$33:$B$776,T$83)+'СЕТ СН'!$H$12+СВЦЭМ!$D$10+'СЕТ СН'!$H$5-'СЕТ СН'!$H$20</f>
        <v>3389.6359936099998</v>
      </c>
      <c r="U103" s="36">
        <f>SUMIFS(СВЦЭМ!$C$33:$C$776,СВЦЭМ!$A$33:$A$776,$A103,СВЦЭМ!$B$33:$B$776,U$83)+'СЕТ СН'!$H$12+СВЦЭМ!$D$10+'СЕТ СН'!$H$5-'СЕТ СН'!$H$20</f>
        <v>3404.3205733999998</v>
      </c>
      <c r="V103" s="36">
        <f>SUMIFS(СВЦЭМ!$C$33:$C$776,СВЦЭМ!$A$33:$A$776,$A103,СВЦЭМ!$B$33:$B$776,V$83)+'СЕТ СН'!$H$12+СВЦЭМ!$D$10+'СЕТ СН'!$H$5-'СЕТ СН'!$H$20</f>
        <v>3401.28829193</v>
      </c>
      <c r="W103" s="36">
        <f>SUMIFS(СВЦЭМ!$C$33:$C$776,СВЦЭМ!$A$33:$A$776,$A103,СВЦЭМ!$B$33:$B$776,W$83)+'СЕТ СН'!$H$12+СВЦЭМ!$D$10+'СЕТ СН'!$H$5-'СЕТ СН'!$H$20</f>
        <v>3395.3894969100002</v>
      </c>
      <c r="X103" s="36">
        <f>SUMIFS(СВЦЭМ!$C$33:$C$776,СВЦЭМ!$A$33:$A$776,$A103,СВЦЭМ!$B$33:$B$776,X$83)+'СЕТ СН'!$H$12+СВЦЭМ!$D$10+'СЕТ СН'!$H$5-'СЕТ СН'!$H$20</f>
        <v>3400.015641</v>
      </c>
      <c r="Y103" s="36">
        <f>SUMIFS(СВЦЭМ!$C$33:$C$776,СВЦЭМ!$A$33:$A$776,$A103,СВЦЭМ!$B$33:$B$776,Y$83)+'СЕТ СН'!$H$12+СВЦЭМ!$D$10+'СЕТ СН'!$H$5-'СЕТ СН'!$H$20</f>
        <v>3438.6453554</v>
      </c>
    </row>
    <row r="104" spans="1:25" ht="15.75" x14ac:dyDescent="0.2">
      <c r="A104" s="35">
        <f t="shared" si="2"/>
        <v>44125</v>
      </c>
      <c r="B104" s="36">
        <f>SUMIFS(СВЦЭМ!$C$33:$C$776,СВЦЭМ!$A$33:$A$776,$A104,СВЦЭМ!$B$33:$B$776,B$83)+'СЕТ СН'!$H$12+СВЦЭМ!$D$10+'СЕТ СН'!$H$5-'СЕТ СН'!$H$20</f>
        <v>3519.5158976399998</v>
      </c>
      <c r="C104" s="36">
        <f>SUMIFS(СВЦЭМ!$C$33:$C$776,СВЦЭМ!$A$33:$A$776,$A104,СВЦЭМ!$B$33:$B$776,C$83)+'СЕТ СН'!$H$12+СВЦЭМ!$D$10+'СЕТ СН'!$H$5-'СЕТ СН'!$H$20</f>
        <v>3598.3724602299999</v>
      </c>
      <c r="D104" s="36">
        <f>SUMIFS(СВЦЭМ!$C$33:$C$776,СВЦЭМ!$A$33:$A$776,$A104,СВЦЭМ!$B$33:$B$776,D$83)+'СЕТ СН'!$H$12+СВЦЭМ!$D$10+'СЕТ СН'!$H$5-'СЕТ СН'!$H$20</f>
        <v>3655.3967827699998</v>
      </c>
      <c r="E104" s="36">
        <f>SUMIFS(СВЦЭМ!$C$33:$C$776,СВЦЭМ!$A$33:$A$776,$A104,СВЦЭМ!$B$33:$B$776,E$83)+'СЕТ СН'!$H$12+СВЦЭМ!$D$10+'СЕТ СН'!$H$5-'СЕТ СН'!$H$20</f>
        <v>3661.6071116100002</v>
      </c>
      <c r="F104" s="36">
        <f>SUMIFS(СВЦЭМ!$C$33:$C$776,СВЦЭМ!$A$33:$A$776,$A104,СВЦЭМ!$B$33:$B$776,F$83)+'СЕТ СН'!$H$12+СВЦЭМ!$D$10+'СЕТ СН'!$H$5-'СЕТ СН'!$H$20</f>
        <v>3664.16037461</v>
      </c>
      <c r="G104" s="36">
        <f>SUMIFS(СВЦЭМ!$C$33:$C$776,СВЦЭМ!$A$33:$A$776,$A104,СВЦЭМ!$B$33:$B$776,G$83)+'СЕТ СН'!$H$12+СВЦЭМ!$D$10+'СЕТ СН'!$H$5-'СЕТ СН'!$H$20</f>
        <v>3645.21313534</v>
      </c>
      <c r="H104" s="36">
        <f>SUMIFS(СВЦЭМ!$C$33:$C$776,СВЦЭМ!$A$33:$A$776,$A104,СВЦЭМ!$B$33:$B$776,H$83)+'СЕТ СН'!$H$12+СВЦЭМ!$D$10+'СЕТ СН'!$H$5-'СЕТ СН'!$H$20</f>
        <v>3594.1848752800001</v>
      </c>
      <c r="I104" s="36">
        <f>SUMIFS(СВЦЭМ!$C$33:$C$776,СВЦЭМ!$A$33:$A$776,$A104,СВЦЭМ!$B$33:$B$776,I$83)+'СЕТ СН'!$H$12+СВЦЭМ!$D$10+'СЕТ СН'!$H$5-'СЕТ СН'!$H$20</f>
        <v>3547.7442800700001</v>
      </c>
      <c r="J104" s="36">
        <f>SUMIFS(СВЦЭМ!$C$33:$C$776,СВЦЭМ!$A$33:$A$776,$A104,СВЦЭМ!$B$33:$B$776,J$83)+'СЕТ СН'!$H$12+СВЦЭМ!$D$10+'СЕТ СН'!$H$5-'СЕТ СН'!$H$20</f>
        <v>3490.6966346600002</v>
      </c>
      <c r="K104" s="36">
        <f>SUMIFS(СВЦЭМ!$C$33:$C$776,СВЦЭМ!$A$33:$A$776,$A104,СВЦЭМ!$B$33:$B$776,K$83)+'СЕТ СН'!$H$12+СВЦЭМ!$D$10+'СЕТ СН'!$H$5-'СЕТ СН'!$H$20</f>
        <v>3452.0528334099999</v>
      </c>
      <c r="L104" s="36">
        <f>SUMIFS(СВЦЭМ!$C$33:$C$776,СВЦЭМ!$A$33:$A$776,$A104,СВЦЭМ!$B$33:$B$776,L$83)+'СЕТ СН'!$H$12+СВЦЭМ!$D$10+'СЕТ СН'!$H$5-'СЕТ СН'!$H$20</f>
        <v>3454.2234772100001</v>
      </c>
      <c r="M104" s="36">
        <f>SUMIFS(СВЦЭМ!$C$33:$C$776,СВЦЭМ!$A$33:$A$776,$A104,СВЦЭМ!$B$33:$B$776,M$83)+'СЕТ СН'!$H$12+СВЦЭМ!$D$10+'СЕТ СН'!$H$5-'СЕТ СН'!$H$20</f>
        <v>3457.3438781599998</v>
      </c>
      <c r="N104" s="36">
        <f>SUMIFS(СВЦЭМ!$C$33:$C$776,СВЦЭМ!$A$33:$A$776,$A104,СВЦЭМ!$B$33:$B$776,N$83)+'СЕТ СН'!$H$12+СВЦЭМ!$D$10+'СЕТ СН'!$H$5-'СЕТ СН'!$H$20</f>
        <v>3464.3456145099999</v>
      </c>
      <c r="O104" s="36">
        <f>SUMIFS(СВЦЭМ!$C$33:$C$776,СВЦЭМ!$A$33:$A$776,$A104,СВЦЭМ!$B$33:$B$776,O$83)+'СЕТ СН'!$H$12+СВЦЭМ!$D$10+'СЕТ СН'!$H$5-'СЕТ СН'!$H$20</f>
        <v>3503.3423485100002</v>
      </c>
      <c r="P104" s="36">
        <f>SUMIFS(СВЦЭМ!$C$33:$C$776,СВЦЭМ!$A$33:$A$776,$A104,СВЦЭМ!$B$33:$B$776,P$83)+'СЕТ СН'!$H$12+СВЦЭМ!$D$10+'СЕТ СН'!$H$5-'СЕТ СН'!$H$20</f>
        <v>3546.1329478399998</v>
      </c>
      <c r="Q104" s="36">
        <f>SUMIFS(СВЦЭМ!$C$33:$C$776,СВЦЭМ!$A$33:$A$776,$A104,СВЦЭМ!$B$33:$B$776,Q$83)+'СЕТ СН'!$H$12+СВЦЭМ!$D$10+'СЕТ СН'!$H$5-'СЕТ СН'!$H$20</f>
        <v>3511.4125087799998</v>
      </c>
      <c r="R104" s="36">
        <f>SUMIFS(СВЦЭМ!$C$33:$C$776,СВЦЭМ!$A$33:$A$776,$A104,СВЦЭМ!$B$33:$B$776,R$83)+'СЕТ СН'!$H$12+СВЦЭМ!$D$10+'СЕТ СН'!$H$5-'СЕТ СН'!$H$20</f>
        <v>3456.9386389199999</v>
      </c>
      <c r="S104" s="36">
        <f>SUMIFS(СВЦЭМ!$C$33:$C$776,СВЦЭМ!$A$33:$A$776,$A104,СВЦЭМ!$B$33:$B$776,S$83)+'СЕТ СН'!$H$12+СВЦЭМ!$D$10+'СЕТ СН'!$H$5-'СЕТ СН'!$H$20</f>
        <v>3392.5568429499999</v>
      </c>
      <c r="T104" s="36">
        <f>SUMIFS(СВЦЭМ!$C$33:$C$776,СВЦЭМ!$A$33:$A$776,$A104,СВЦЭМ!$B$33:$B$776,T$83)+'СЕТ СН'!$H$12+СВЦЭМ!$D$10+'СЕТ СН'!$H$5-'СЕТ СН'!$H$20</f>
        <v>3385.44728936</v>
      </c>
      <c r="U104" s="36">
        <f>SUMIFS(СВЦЭМ!$C$33:$C$776,СВЦЭМ!$A$33:$A$776,$A104,СВЦЭМ!$B$33:$B$776,U$83)+'СЕТ СН'!$H$12+СВЦЭМ!$D$10+'СЕТ СН'!$H$5-'СЕТ СН'!$H$20</f>
        <v>3402.2171751699998</v>
      </c>
      <c r="V104" s="36">
        <f>SUMIFS(СВЦЭМ!$C$33:$C$776,СВЦЭМ!$A$33:$A$776,$A104,СВЦЭМ!$B$33:$B$776,V$83)+'СЕТ СН'!$H$12+СВЦЭМ!$D$10+'СЕТ СН'!$H$5-'СЕТ СН'!$H$20</f>
        <v>3399.9635022699999</v>
      </c>
      <c r="W104" s="36">
        <f>SUMIFS(СВЦЭМ!$C$33:$C$776,СВЦЭМ!$A$33:$A$776,$A104,СВЦЭМ!$B$33:$B$776,W$83)+'СЕТ СН'!$H$12+СВЦЭМ!$D$10+'СЕТ СН'!$H$5-'СЕТ СН'!$H$20</f>
        <v>3393.8589395200001</v>
      </c>
      <c r="X104" s="36">
        <f>SUMIFS(СВЦЭМ!$C$33:$C$776,СВЦЭМ!$A$33:$A$776,$A104,СВЦЭМ!$B$33:$B$776,X$83)+'СЕТ СН'!$H$12+СВЦЭМ!$D$10+'СЕТ СН'!$H$5-'СЕТ СН'!$H$20</f>
        <v>3389.2113927599999</v>
      </c>
      <c r="Y104" s="36">
        <f>SUMIFS(СВЦЭМ!$C$33:$C$776,СВЦЭМ!$A$33:$A$776,$A104,СВЦЭМ!$B$33:$B$776,Y$83)+'СЕТ СН'!$H$12+СВЦЭМ!$D$10+'СЕТ СН'!$H$5-'СЕТ СН'!$H$20</f>
        <v>3422.07873561</v>
      </c>
    </row>
    <row r="105" spans="1:25" ht="15.75" x14ac:dyDescent="0.2">
      <c r="A105" s="35">
        <f t="shared" si="2"/>
        <v>44126</v>
      </c>
      <c r="B105" s="36">
        <f>SUMIFS(СВЦЭМ!$C$33:$C$776,СВЦЭМ!$A$33:$A$776,$A105,СВЦЭМ!$B$33:$B$776,B$83)+'СЕТ СН'!$H$12+СВЦЭМ!$D$10+'СЕТ СН'!$H$5-'СЕТ СН'!$H$20</f>
        <v>3539.03636099</v>
      </c>
      <c r="C105" s="36">
        <f>SUMIFS(СВЦЭМ!$C$33:$C$776,СВЦЭМ!$A$33:$A$776,$A105,СВЦЭМ!$B$33:$B$776,C$83)+'СЕТ СН'!$H$12+СВЦЭМ!$D$10+'СЕТ СН'!$H$5-'СЕТ СН'!$H$20</f>
        <v>3630.1335699900001</v>
      </c>
      <c r="D105" s="36">
        <f>SUMIFS(СВЦЭМ!$C$33:$C$776,СВЦЭМ!$A$33:$A$776,$A105,СВЦЭМ!$B$33:$B$776,D$83)+'СЕТ СН'!$H$12+СВЦЭМ!$D$10+'СЕТ СН'!$H$5-'СЕТ СН'!$H$20</f>
        <v>3684.18150388</v>
      </c>
      <c r="E105" s="36">
        <f>SUMIFS(СВЦЭМ!$C$33:$C$776,СВЦЭМ!$A$33:$A$776,$A105,СВЦЭМ!$B$33:$B$776,E$83)+'СЕТ СН'!$H$12+СВЦЭМ!$D$10+'СЕТ СН'!$H$5-'СЕТ СН'!$H$20</f>
        <v>3688.1402852199999</v>
      </c>
      <c r="F105" s="36">
        <f>SUMIFS(СВЦЭМ!$C$33:$C$776,СВЦЭМ!$A$33:$A$776,$A105,СВЦЭМ!$B$33:$B$776,F$83)+'СЕТ СН'!$H$12+СВЦЭМ!$D$10+'СЕТ СН'!$H$5-'СЕТ СН'!$H$20</f>
        <v>3689.0018337000001</v>
      </c>
      <c r="G105" s="36">
        <f>SUMIFS(СВЦЭМ!$C$33:$C$776,СВЦЭМ!$A$33:$A$776,$A105,СВЦЭМ!$B$33:$B$776,G$83)+'СЕТ СН'!$H$12+СВЦЭМ!$D$10+'СЕТ СН'!$H$5-'СЕТ СН'!$H$20</f>
        <v>3667.8310380900002</v>
      </c>
      <c r="H105" s="36">
        <f>SUMIFS(СВЦЭМ!$C$33:$C$776,СВЦЭМ!$A$33:$A$776,$A105,СВЦЭМ!$B$33:$B$776,H$83)+'СЕТ СН'!$H$12+СВЦЭМ!$D$10+'СЕТ СН'!$H$5-'СЕТ СН'!$H$20</f>
        <v>3620.4736437500001</v>
      </c>
      <c r="I105" s="36">
        <f>SUMIFS(СВЦЭМ!$C$33:$C$776,СВЦЭМ!$A$33:$A$776,$A105,СВЦЭМ!$B$33:$B$776,I$83)+'СЕТ СН'!$H$12+СВЦЭМ!$D$10+'СЕТ СН'!$H$5-'СЕТ СН'!$H$20</f>
        <v>3572.7062519199999</v>
      </c>
      <c r="J105" s="36">
        <f>SUMIFS(СВЦЭМ!$C$33:$C$776,СВЦЭМ!$A$33:$A$776,$A105,СВЦЭМ!$B$33:$B$776,J$83)+'СЕТ СН'!$H$12+СВЦЭМ!$D$10+'СЕТ СН'!$H$5-'СЕТ СН'!$H$20</f>
        <v>3515.4009731799997</v>
      </c>
      <c r="K105" s="36">
        <f>SUMIFS(СВЦЭМ!$C$33:$C$776,СВЦЭМ!$A$33:$A$776,$A105,СВЦЭМ!$B$33:$B$776,K$83)+'СЕТ СН'!$H$12+СВЦЭМ!$D$10+'СЕТ СН'!$H$5-'СЕТ СН'!$H$20</f>
        <v>3470.3803696300001</v>
      </c>
      <c r="L105" s="36">
        <f>SUMIFS(СВЦЭМ!$C$33:$C$776,СВЦЭМ!$A$33:$A$776,$A105,СВЦЭМ!$B$33:$B$776,L$83)+'СЕТ СН'!$H$12+СВЦЭМ!$D$10+'СЕТ СН'!$H$5-'СЕТ СН'!$H$20</f>
        <v>3467.7233147699999</v>
      </c>
      <c r="M105" s="36">
        <f>SUMIFS(СВЦЭМ!$C$33:$C$776,СВЦЭМ!$A$33:$A$776,$A105,СВЦЭМ!$B$33:$B$776,M$83)+'СЕТ СН'!$H$12+СВЦЭМ!$D$10+'СЕТ СН'!$H$5-'СЕТ СН'!$H$20</f>
        <v>3478.2810815399998</v>
      </c>
      <c r="N105" s="36">
        <f>SUMIFS(СВЦЭМ!$C$33:$C$776,СВЦЭМ!$A$33:$A$776,$A105,СВЦЭМ!$B$33:$B$776,N$83)+'СЕТ СН'!$H$12+СВЦЭМ!$D$10+'СЕТ СН'!$H$5-'СЕТ СН'!$H$20</f>
        <v>3488.8814175400003</v>
      </c>
      <c r="O105" s="36">
        <f>SUMIFS(СВЦЭМ!$C$33:$C$776,СВЦЭМ!$A$33:$A$776,$A105,СВЦЭМ!$B$33:$B$776,O$83)+'СЕТ СН'!$H$12+СВЦЭМ!$D$10+'СЕТ СН'!$H$5-'СЕТ СН'!$H$20</f>
        <v>3537.33362287</v>
      </c>
      <c r="P105" s="36">
        <f>SUMIFS(СВЦЭМ!$C$33:$C$776,СВЦЭМ!$A$33:$A$776,$A105,СВЦЭМ!$B$33:$B$776,P$83)+'СЕТ СН'!$H$12+СВЦЭМ!$D$10+'СЕТ СН'!$H$5-'СЕТ СН'!$H$20</f>
        <v>3577.0413790000002</v>
      </c>
      <c r="Q105" s="36">
        <f>SUMIFS(СВЦЭМ!$C$33:$C$776,СВЦЭМ!$A$33:$A$776,$A105,СВЦЭМ!$B$33:$B$776,Q$83)+'СЕТ СН'!$H$12+СВЦЭМ!$D$10+'СЕТ СН'!$H$5-'СЕТ СН'!$H$20</f>
        <v>3541.3903428600001</v>
      </c>
      <c r="R105" s="36">
        <f>SUMIFS(СВЦЭМ!$C$33:$C$776,СВЦЭМ!$A$33:$A$776,$A105,СВЦЭМ!$B$33:$B$776,R$83)+'СЕТ СН'!$H$12+СВЦЭМ!$D$10+'СЕТ СН'!$H$5-'СЕТ СН'!$H$20</f>
        <v>3481.5825311899998</v>
      </c>
      <c r="S105" s="36">
        <f>SUMIFS(СВЦЭМ!$C$33:$C$776,СВЦЭМ!$A$33:$A$776,$A105,СВЦЭМ!$B$33:$B$776,S$83)+'СЕТ СН'!$H$12+СВЦЭМ!$D$10+'СЕТ СН'!$H$5-'СЕТ СН'!$H$20</f>
        <v>3419.3988247100001</v>
      </c>
      <c r="T105" s="36">
        <f>SUMIFS(СВЦЭМ!$C$33:$C$776,СВЦЭМ!$A$33:$A$776,$A105,СВЦЭМ!$B$33:$B$776,T$83)+'СЕТ СН'!$H$12+СВЦЭМ!$D$10+'СЕТ СН'!$H$5-'СЕТ СН'!$H$20</f>
        <v>3402.4352776199999</v>
      </c>
      <c r="U105" s="36">
        <f>SUMIFS(СВЦЭМ!$C$33:$C$776,СВЦЭМ!$A$33:$A$776,$A105,СВЦЭМ!$B$33:$B$776,U$83)+'СЕТ СН'!$H$12+СВЦЭМ!$D$10+'СЕТ СН'!$H$5-'СЕТ СН'!$H$20</f>
        <v>3416.6027385899997</v>
      </c>
      <c r="V105" s="36">
        <f>SUMIFS(СВЦЭМ!$C$33:$C$776,СВЦЭМ!$A$33:$A$776,$A105,СВЦЭМ!$B$33:$B$776,V$83)+'СЕТ СН'!$H$12+СВЦЭМ!$D$10+'СЕТ СН'!$H$5-'СЕТ СН'!$H$20</f>
        <v>3410.5555352299998</v>
      </c>
      <c r="W105" s="36">
        <f>SUMIFS(СВЦЭМ!$C$33:$C$776,СВЦЭМ!$A$33:$A$776,$A105,СВЦЭМ!$B$33:$B$776,W$83)+'СЕТ СН'!$H$12+СВЦЭМ!$D$10+'СЕТ СН'!$H$5-'СЕТ СН'!$H$20</f>
        <v>3411.63392178</v>
      </c>
      <c r="X105" s="36">
        <f>SUMIFS(СВЦЭМ!$C$33:$C$776,СВЦЭМ!$A$33:$A$776,$A105,СВЦЭМ!$B$33:$B$776,X$83)+'СЕТ СН'!$H$12+СВЦЭМ!$D$10+'СЕТ СН'!$H$5-'СЕТ СН'!$H$20</f>
        <v>3398.4912217299998</v>
      </c>
      <c r="Y105" s="36">
        <f>SUMIFS(СВЦЭМ!$C$33:$C$776,СВЦЭМ!$A$33:$A$776,$A105,СВЦЭМ!$B$33:$B$776,Y$83)+'СЕТ СН'!$H$12+СВЦЭМ!$D$10+'СЕТ СН'!$H$5-'СЕТ СН'!$H$20</f>
        <v>3438.5054399299997</v>
      </c>
    </row>
    <row r="106" spans="1:25" ht="15.75" x14ac:dyDescent="0.2">
      <c r="A106" s="35">
        <f t="shared" si="2"/>
        <v>44127</v>
      </c>
      <c r="B106" s="36">
        <f>SUMIFS(СВЦЭМ!$C$33:$C$776,СВЦЭМ!$A$33:$A$776,$A106,СВЦЭМ!$B$33:$B$776,B$83)+'СЕТ СН'!$H$12+СВЦЭМ!$D$10+'СЕТ СН'!$H$5-'СЕТ СН'!$H$20</f>
        <v>3552.8848920800001</v>
      </c>
      <c r="C106" s="36">
        <f>SUMIFS(СВЦЭМ!$C$33:$C$776,СВЦЭМ!$A$33:$A$776,$A106,СВЦЭМ!$B$33:$B$776,C$83)+'СЕТ СН'!$H$12+СВЦЭМ!$D$10+'СЕТ СН'!$H$5-'СЕТ СН'!$H$20</f>
        <v>3631.92596065</v>
      </c>
      <c r="D106" s="36">
        <f>SUMIFS(СВЦЭМ!$C$33:$C$776,СВЦЭМ!$A$33:$A$776,$A106,СВЦЭМ!$B$33:$B$776,D$83)+'СЕТ СН'!$H$12+СВЦЭМ!$D$10+'СЕТ СН'!$H$5-'СЕТ СН'!$H$20</f>
        <v>3687.3845552299999</v>
      </c>
      <c r="E106" s="36">
        <f>SUMIFS(СВЦЭМ!$C$33:$C$776,СВЦЭМ!$A$33:$A$776,$A106,СВЦЭМ!$B$33:$B$776,E$83)+'СЕТ СН'!$H$12+СВЦЭМ!$D$10+'СЕТ СН'!$H$5-'СЕТ СН'!$H$20</f>
        <v>3695.5576636999999</v>
      </c>
      <c r="F106" s="36">
        <f>SUMIFS(СВЦЭМ!$C$33:$C$776,СВЦЭМ!$A$33:$A$776,$A106,СВЦЭМ!$B$33:$B$776,F$83)+'СЕТ СН'!$H$12+СВЦЭМ!$D$10+'СЕТ СН'!$H$5-'СЕТ СН'!$H$20</f>
        <v>3693.3457617899999</v>
      </c>
      <c r="G106" s="36">
        <f>SUMIFS(СВЦЭМ!$C$33:$C$776,СВЦЭМ!$A$33:$A$776,$A106,СВЦЭМ!$B$33:$B$776,G$83)+'СЕТ СН'!$H$12+СВЦЭМ!$D$10+'СЕТ СН'!$H$5-'СЕТ СН'!$H$20</f>
        <v>3670.00470219</v>
      </c>
      <c r="H106" s="36">
        <f>SUMIFS(СВЦЭМ!$C$33:$C$776,СВЦЭМ!$A$33:$A$776,$A106,СВЦЭМ!$B$33:$B$776,H$83)+'СЕТ СН'!$H$12+СВЦЭМ!$D$10+'СЕТ СН'!$H$5-'СЕТ СН'!$H$20</f>
        <v>3625.7608113199999</v>
      </c>
      <c r="I106" s="36">
        <f>SUMIFS(СВЦЭМ!$C$33:$C$776,СВЦЭМ!$A$33:$A$776,$A106,СВЦЭМ!$B$33:$B$776,I$83)+'СЕТ СН'!$H$12+СВЦЭМ!$D$10+'СЕТ СН'!$H$5-'СЕТ СН'!$H$20</f>
        <v>3576.5846965999999</v>
      </c>
      <c r="J106" s="36">
        <f>SUMIFS(СВЦЭМ!$C$33:$C$776,СВЦЭМ!$A$33:$A$776,$A106,СВЦЭМ!$B$33:$B$776,J$83)+'СЕТ СН'!$H$12+СВЦЭМ!$D$10+'СЕТ СН'!$H$5-'СЕТ СН'!$H$20</f>
        <v>3519.8847608400001</v>
      </c>
      <c r="K106" s="36">
        <f>SUMIFS(СВЦЭМ!$C$33:$C$776,СВЦЭМ!$A$33:$A$776,$A106,СВЦЭМ!$B$33:$B$776,K$83)+'СЕТ СН'!$H$12+СВЦЭМ!$D$10+'СЕТ СН'!$H$5-'СЕТ СН'!$H$20</f>
        <v>3490.4092357300001</v>
      </c>
      <c r="L106" s="36">
        <f>SUMIFS(СВЦЭМ!$C$33:$C$776,СВЦЭМ!$A$33:$A$776,$A106,СВЦЭМ!$B$33:$B$776,L$83)+'СЕТ СН'!$H$12+СВЦЭМ!$D$10+'СЕТ СН'!$H$5-'СЕТ СН'!$H$20</f>
        <v>3490.0532163100002</v>
      </c>
      <c r="M106" s="36">
        <f>SUMIFS(СВЦЭМ!$C$33:$C$776,СВЦЭМ!$A$33:$A$776,$A106,СВЦЭМ!$B$33:$B$776,M$83)+'СЕТ СН'!$H$12+СВЦЭМ!$D$10+'СЕТ СН'!$H$5-'СЕТ СН'!$H$20</f>
        <v>3488.4096375499998</v>
      </c>
      <c r="N106" s="36">
        <f>SUMIFS(СВЦЭМ!$C$33:$C$776,СВЦЭМ!$A$33:$A$776,$A106,СВЦЭМ!$B$33:$B$776,N$83)+'СЕТ СН'!$H$12+СВЦЭМ!$D$10+'СЕТ СН'!$H$5-'СЕТ СН'!$H$20</f>
        <v>3495.4821892099999</v>
      </c>
      <c r="O106" s="36">
        <f>SUMIFS(СВЦЭМ!$C$33:$C$776,СВЦЭМ!$A$33:$A$776,$A106,СВЦЭМ!$B$33:$B$776,O$83)+'СЕТ СН'!$H$12+СВЦЭМ!$D$10+'СЕТ СН'!$H$5-'СЕТ СН'!$H$20</f>
        <v>3536.04805958</v>
      </c>
      <c r="P106" s="36">
        <f>SUMIFS(СВЦЭМ!$C$33:$C$776,СВЦЭМ!$A$33:$A$776,$A106,СВЦЭМ!$B$33:$B$776,P$83)+'СЕТ СН'!$H$12+СВЦЭМ!$D$10+'СЕТ СН'!$H$5-'СЕТ СН'!$H$20</f>
        <v>3572.5515070699998</v>
      </c>
      <c r="Q106" s="36">
        <f>SUMIFS(СВЦЭМ!$C$33:$C$776,СВЦЭМ!$A$33:$A$776,$A106,СВЦЭМ!$B$33:$B$776,Q$83)+'СЕТ СН'!$H$12+СВЦЭМ!$D$10+'СЕТ СН'!$H$5-'СЕТ СН'!$H$20</f>
        <v>3536.4521835800001</v>
      </c>
      <c r="R106" s="36">
        <f>SUMIFS(СВЦЭМ!$C$33:$C$776,СВЦЭМ!$A$33:$A$776,$A106,СВЦЭМ!$B$33:$B$776,R$83)+'СЕТ СН'!$H$12+СВЦЭМ!$D$10+'СЕТ СН'!$H$5-'СЕТ СН'!$H$20</f>
        <v>3481.2280933699999</v>
      </c>
      <c r="S106" s="36">
        <f>SUMIFS(СВЦЭМ!$C$33:$C$776,СВЦЭМ!$A$33:$A$776,$A106,СВЦЭМ!$B$33:$B$776,S$83)+'СЕТ СН'!$H$12+СВЦЭМ!$D$10+'СЕТ СН'!$H$5-'СЕТ СН'!$H$20</f>
        <v>3509.3752941499997</v>
      </c>
      <c r="T106" s="36">
        <f>SUMIFS(СВЦЭМ!$C$33:$C$776,СВЦЭМ!$A$33:$A$776,$A106,СВЦЭМ!$B$33:$B$776,T$83)+'СЕТ СН'!$H$12+СВЦЭМ!$D$10+'СЕТ СН'!$H$5-'СЕТ СН'!$H$20</f>
        <v>3506.4594934799998</v>
      </c>
      <c r="U106" s="36">
        <f>SUMIFS(СВЦЭМ!$C$33:$C$776,СВЦЭМ!$A$33:$A$776,$A106,СВЦЭМ!$B$33:$B$776,U$83)+'СЕТ СН'!$H$12+СВЦЭМ!$D$10+'СЕТ СН'!$H$5-'СЕТ СН'!$H$20</f>
        <v>3439.3674946800002</v>
      </c>
      <c r="V106" s="36">
        <f>SUMIFS(СВЦЭМ!$C$33:$C$776,СВЦЭМ!$A$33:$A$776,$A106,СВЦЭМ!$B$33:$B$776,V$83)+'СЕТ СН'!$H$12+СВЦЭМ!$D$10+'СЕТ СН'!$H$5-'СЕТ СН'!$H$20</f>
        <v>3434.6373114200001</v>
      </c>
      <c r="W106" s="36">
        <f>SUMIFS(СВЦЭМ!$C$33:$C$776,СВЦЭМ!$A$33:$A$776,$A106,СВЦЭМ!$B$33:$B$776,W$83)+'СЕТ СН'!$H$12+СВЦЭМ!$D$10+'СЕТ СН'!$H$5-'СЕТ СН'!$H$20</f>
        <v>3431.6163754199997</v>
      </c>
      <c r="X106" s="36">
        <f>SUMIFS(СВЦЭМ!$C$33:$C$776,СВЦЭМ!$A$33:$A$776,$A106,СВЦЭМ!$B$33:$B$776,X$83)+'СЕТ СН'!$H$12+СВЦЭМ!$D$10+'СЕТ СН'!$H$5-'СЕТ СН'!$H$20</f>
        <v>3413.8422365900001</v>
      </c>
      <c r="Y106" s="36">
        <f>SUMIFS(СВЦЭМ!$C$33:$C$776,СВЦЭМ!$A$33:$A$776,$A106,СВЦЭМ!$B$33:$B$776,Y$83)+'СЕТ СН'!$H$12+СВЦЭМ!$D$10+'СЕТ СН'!$H$5-'СЕТ СН'!$H$20</f>
        <v>3421.3372142099997</v>
      </c>
    </row>
    <row r="107" spans="1:25" ht="15.75" x14ac:dyDescent="0.2">
      <c r="A107" s="35">
        <f t="shared" si="2"/>
        <v>44128</v>
      </c>
      <c r="B107" s="36">
        <f>SUMIFS(СВЦЭМ!$C$33:$C$776,СВЦЭМ!$A$33:$A$776,$A107,СВЦЭМ!$B$33:$B$776,B$83)+'СЕТ СН'!$H$12+СВЦЭМ!$D$10+'СЕТ СН'!$H$5-'СЕТ СН'!$H$20</f>
        <v>3521.0539940799999</v>
      </c>
      <c r="C107" s="36">
        <f>SUMIFS(СВЦЭМ!$C$33:$C$776,СВЦЭМ!$A$33:$A$776,$A107,СВЦЭМ!$B$33:$B$776,C$83)+'СЕТ СН'!$H$12+СВЦЭМ!$D$10+'СЕТ СН'!$H$5-'СЕТ СН'!$H$20</f>
        <v>3599.4233915300001</v>
      </c>
      <c r="D107" s="36">
        <f>SUMIFS(СВЦЭМ!$C$33:$C$776,СВЦЭМ!$A$33:$A$776,$A107,СВЦЭМ!$B$33:$B$776,D$83)+'СЕТ СН'!$H$12+СВЦЭМ!$D$10+'СЕТ СН'!$H$5-'СЕТ СН'!$H$20</f>
        <v>3667.7640279500001</v>
      </c>
      <c r="E107" s="36">
        <f>SUMIFS(СВЦЭМ!$C$33:$C$776,СВЦЭМ!$A$33:$A$776,$A107,СВЦЭМ!$B$33:$B$776,E$83)+'СЕТ СН'!$H$12+СВЦЭМ!$D$10+'СЕТ СН'!$H$5-'СЕТ СН'!$H$20</f>
        <v>3682.4867310300001</v>
      </c>
      <c r="F107" s="36">
        <f>SUMIFS(СВЦЭМ!$C$33:$C$776,СВЦЭМ!$A$33:$A$776,$A107,СВЦЭМ!$B$33:$B$776,F$83)+'СЕТ СН'!$H$12+СВЦЭМ!$D$10+'СЕТ СН'!$H$5-'СЕТ СН'!$H$20</f>
        <v>3683.9667365699997</v>
      </c>
      <c r="G107" s="36">
        <f>SUMIFS(СВЦЭМ!$C$33:$C$776,СВЦЭМ!$A$33:$A$776,$A107,СВЦЭМ!$B$33:$B$776,G$83)+'СЕТ СН'!$H$12+СВЦЭМ!$D$10+'СЕТ СН'!$H$5-'СЕТ СН'!$H$20</f>
        <v>3663.1697295700001</v>
      </c>
      <c r="H107" s="36">
        <f>SUMIFS(СВЦЭМ!$C$33:$C$776,СВЦЭМ!$A$33:$A$776,$A107,СВЦЭМ!$B$33:$B$776,H$83)+'СЕТ СН'!$H$12+СВЦЭМ!$D$10+'СЕТ СН'!$H$5-'СЕТ СН'!$H$20</f>
        <v>3640.9977066900001</v>
      </c>
      <c r="I107" s="36">
        <f>SUMIFS(СВЦЭМ!$C$33:$C$776,СВЦЭМ!$A$33:$A$776,$A107,СВЦЭМ!$B$33:$B$776,I$83)+'СЕТ СН'!$H$12+СВЦЭМ!$D$10+'СЕТ СН'!$H$5-'СЕТ СН'!$H$20</f>
        <v>3610.94073991</v>
      </c>
      <c r="J107" s="36">
        <f>SUMIFS(СВЦЭМ!$C$33:$C$776,СВЦЭМ!$A$33:$A$776,$A107,СВЦЭМ!$B$33:$B$776,J$83)+'СЕТ СН'!$H$12+СВЦЭМ!$D$10+'СЕТ СН'!$H$5-'СЕТ СН'!$H$20</f>
        <v>3537.2081588999999</v>
      </c>
      <c r="K107" s="36">
        <f>SUMIFS(СВЦЭМ!$C$33:$C$776,СВЦЭМ!$A$33:$A$776,$A107,СВЦЭМ!$B$33:$B$776,K$83)+'СЕТ СН'!$H$12+СВЦЭМ!$D$10+'СЕТ СН'!$H$5-'СЕТ СН'!$H$20</f>
        <v>3505.4234468700001</v>
      </c>
      <c r="L107" s="36">
        <f>SUMIFS(СВЦЭМ!$C$33:$C$776,СВЦЭМ!$A$33:$A$776,$A107,СВЦЭМ!$B$33:$B$776,L$83)+'СЕТ СН'!$H$12+СВЦЭМ!$D$10+'СЕТ СН'!$H$5-'СЕТ СН'!$H$20</f>
        <v>3494.7620383899998</v>
      </c>
      <c r="M107" s="36">
        <f>SUMIFS(СВЦЭМ!$C$33:$C$776,СВЦЭМ!$A$33:$A$776,$A107,СВЦЭМ!$B$33:$B$776,M$83)+'СЕТ СН'!$H$12+СВЦЭМ!$D$10+'СЕТ СН'!$H$5-'СЕТ СН'!$H$20</f>
        <v>3483.6843438300002</v>
      </c>
      <c r="N107" s="36">
        <f>SUMIFS(СВЦЭМ!$C$33:$C$776,СВЦЭМ!$A$33:$A$776,$A107,СВЦЭМ!$B$33:$B$776,N$83)+'СЕТ СН'!$H$12+СВЦЭМ!$D$10+'СЕТ СН'!$H$5-'СЕТ СН'!$H$20</f>
        <v>3480.9451504500003</v>
      </c>
      <c r="O107" s="36">
        <f>SUMIFS(СВЦЭМ!$C$33:$C$776,СВЦЭМ!$A$33:$A$776,$A107,СВЦЭМ!$B$33:$B$776,O$83)+'СЕТ СН'!$H$12+СВЦЭМ!$D$10+'СЕТ СН'!$H$5-'СЕТ СН'!$H$20</f>
        <v>3526.0159911700002</v>
      </c>
      <c r="P107" s="36">
        <f>SUMIFS(СВЦЭМ!$C$33:$C$776,СВЦЭМ!$A$33:$A$776,$A107,СВЦЭМ!$B$33:$B$776,P$83)+'СЕТ СН'!$H$12+СВЦЭМ!$D$10+'СЕТ СН'!$H$5-'СЕТ СН'!$H$20</f>
        <v>3578.7412150599998</v>
      </c>
      <c r="Q107" s="36">
        <f>SUMIFS(СВЦЭМ!$C$33:$C$776,СВЦЭМ!$A$33:$A$776,$A107,СВЦЭМ!$B$33:$B$776,Q$83)+'СЕТ СН'!$H$12+СВЦЭМ!$D$10+'СЕТ СН'!$H$5-'СЕТ СН'!$H$20</f>
        <v>3564.74006792</v>
      </c>
      <c r="R107" s="36">
        <f>SUMIFS(СВЦЭМ!$C$33:$C$776,СВЦЭМ!$A$33:$A$776,$A107,СВЦЭМ!$B$33:$B$776,R$83)+'СЕТ СН'!$H$12+СВЦЭМ!$D$10+'СЕТ СН'!$H$5-'СЕТ СН'!$H$20</f>
        <v>3532.0483929399998</v>
      </c>
      <c r="S107" s="36">
        <f>SUMIFS(СВЦЭМ!$C$33:$C$776,СВЦЭМ!$A$33:$A$776,$A107,СВЦЭМ!$B$33:$B$776,S$83)+'СЕТ СН'!$H$12+СВЦЭМ!$D$10+'СЕТ СН'!$H$5-'СЕТ СН'!$H$20</f>
        <v>3491.3798903500001</v>
      </c>
      <c r="T107" s="36">
        <f>SUMIFS(СВЦЭМ!$C$33:$C$776,СВЦЭМ!$A$33:$A$776,$A107,СВЦЭМ!$B$33:$B$776,T$83)+'СЕТ СН'!$H$12+СВЦЭМ!$D$10+'СЕТ СН'!$H$5-'СЕТ СН'!$H$20</f>
        <v>3519.39759104</v>
      </c>
      <c r="U107" s="36">
        <f>SUMIFS(СВЦЭМ!$C$33:$C$776,СВЦЭМ!$A$33:$A$776,$A107,СВЦЭМ!$B$33:$B$776,U$83)+'СЕТ СН'!$H$12+СВЦЭМ!$D$10+'СЕТ СН'!$H$5-'СЕТ СН'!$H$20</f>
        <v>3521.1581178699998</v>
      </c>
      <c r="V107" s="36">
        <f>SUMIFS(СВЦЭМ!$C$33:$C$776,СВЦЭМ!$A$33:$A$776,$A107,СВЦЭМ!$B$33:$B$776,V$83)+'СЕТ СН'!$H$12+СВЦЭМ!$D$10+'СЕТ СН'!$H$5-'СЕТ СН'!$H$20</f>
        <v>3434.31806465</v>
      </c>
      <c r="W107" s="36">
        <f>SUMIFS(СВЦЭМ!$C$33:$C$776,СВЦЭМ!$A$33:$A$776,$A107,СВЦЭМ!$B$33:$B$776,W$83)+'СЕТ СН'!$H$12+СВЦЭМ!$D$10+'СЕТ СН'!$H$5-'СЕТ СН'!$H$20</f>
        <v>3452.84579244</v>
      </c>
      <c r="X107" s="36">
        <f>SUMIFS(СВЦЭМ!$C$33:$C$776,СВЦЭМ!$A$33:$A$776,$A107,СВЦЭМ!$B$33:$B$776,X$83)+'СЕТ СН'!$H$12+СВЦЭМ!$D$10+'СЕТ СН'!$H$5-'СЕТ СН'!$H$20</f>
        <v>3475.33662731</v>
      </c>
      <c r="Y107" s="36">
        <f>SUMIFS(СВЦЭМ!$C$33:$C$776,СВЦЭМ!$A$33:$A$776,$A107,СВЦЭМ!$B$33:$B$776,Y$83)+'СЕТ СН'!$H$12+СВЦЭМ!$D$10+'СЕТ СН'!$H$5-'СЕТ СН'!$H$20</f>
        <v>3515.2651615599998</v>
      </c>
    </row>
    <row r="108" spans="1:25" ht="15.75" x14ac:dyDescent="0.2">
      <c r="A108" s="35">
        <f t="shared" si="2"/>
        <v>44129</v>
      </c>
      <c r="B108" s="36">
        <f>SUMIFS(СВЦЭМ!$C$33:$C$776,СВЦЭМ!$A$33:$A$776,$A108,СВЦЭМ!$B$33:$B$776,B$83)+'СЕТ СН'!$H$12+СВЦЭМ!$D$10+'СЕТ СН'!$H$5-'СЕТ СН'!$H$20</f>
        <v>3581.0255889199998</v>
      </c>
      <c r="C108" s="36">
        <f>SUMIFS(СВЦЭМ!$C$33:$C$776,СВЦЭМ!$A$33:$A$776,$A108,СВЦЭМ!$B$33:$B$776,C$83)+'СЕТ СН'!$H$12+СВЦЭМ!$D$10+'СЕТ СН'!$H$5-'СЕТ СН'!$H$20</f>
        <v>3632.1900591100002</v>
      </c>
      <c r="D108" s="36">
        <f>SUMIFS(СВЦЭМ!$C$33:$C$776,СВЦЭМ!$A$33:$A$776,$A108,СВЦЭМ!$B$33:$B$776,D$83)+'СЕТ СН'!$H$12+СВЦЭМ!$D$10+'СЕТ СН'!$H$5-'СЕТ СН'!$H$20</f>
        <v>3701.6690299800002</v>
      </c>
      <c r="E108" s="36">
        <f>SUMIFS(СВЦЭМ!$C$33:$C$776,СВЦЭМ!$A$33:$A$776,$A108,СВЦЭМ!$B$33:$B$776,E$83)+'СЕТ СН'!$H$12+СВЦЭМ!$D$10+'СЕТ СН'!$H$5-'СЕТ СН'!$H$20</f>
        <v>3710.15021587</v>
      </c>
      <c r="F108" s="36">
        <f>SUMIFS(СВЦЭМ!$C$33:$C$776,СВЦЭМ!$A$33:$A$776,$A108,СВЦЭМ!$B$33:$B$776,F$83)+'СЕТ СН'!$H$12+СВЦЭМ!$D$10+'СЕТ СН'!$H$5-'СЕТ СН'!$H$20</f>
        <v>3712.75592964</v>
      </c>
      <c r="G108" s="36">
        <f>SUMIFS(СВЦЭМ!$C$33:$C$776,СВЦЭМ!$A$33:$A$776,$A108,СВЦЭМ!$B$33:$B$776,G$83)+'СЕТ СН'!$H$12+СВЦЭМ!$D$10+'СЕТ СН'!$H$5-'СЕТ СН'!$H$20</f>
        <v>3712.2282525099999</v>
      </c>
      <c r="H108" s="36">
        <f>SUMIFS(СВЦЭМ!$C$33:$C$776,СВЦЭМ!$A$33:$A$776,$A108,СВЦЭМ!$B$33:$B$776,H$83)+'СЕТ СН'!$H$12+СВЦЭМ!$D$10+'СЕТ СН'!$H$5-'СЕТ СН'!$H$20</f>
        <v>3689.9198349099997</v>
      </c>
      <c r="I108" s="36">
        <f>SUMIFS(СВЦЭМ!$C$33:$C$776,СВЦЭМ!$A$33:$A$776,$A108,СВЦЭМ!$B$33:$B$776,I$83)+'СЕТ СН'!$H$12+СВЦЭМ!$D$10+'СЕТ СН'!$H$5-'СЕТ СН'!$H$20</f>
        <v>3665.5957599900003</v>
      </c>
      <c r="J108" s="36">
        <f>SUMIFS(СВЦЭМ!$C$33:$C$776,СВЦЭМ!$A$33:$A$776,$A108,СВЦЭМ!$B$33:$B$776,J$83)+'СЕТ СН'!$H$12+СВЦЭМ!$D$10+'СЕТ СН'!$H$5-'СЕТ СН'!$H$20</f>
        <v>3571.9096904099997</v>
      </c>
      <c r="K108" s="36">
        <f>SUMIFS(СВЦЭМ!$C$33:$C$776,СВЦЭМ!$A$33:$A$776,$A108,СВЦЭМ!$B$33:$B$776,K$83)+'СЕТ СН'!$H$12+СВЦЭМ!$D$10+'СЕТ СН'!$H$5-'СЕТ СН'!$H$20</f>
        <v>3502.0014809700001</v>
      </c>
      <c r="L108" s="36">
        <f>SUMIFS(СВЦЭМ!$C$33:$C$776,СВЦЭМ!$A$33:$A$776,$A108,СВЦЭМ!$B$33:$B$776,L$83)+'СЕТ СН'!$H$12+СВЦЭМ!$D$10+'СЕТ СН'!$H$5-'СЕТ СН'!$H$20</f>
        <v>3495.6498561399999</v>
      </c>
      <c r="M108" s="36">
        <f>SUMIFS(СВЦЭМ!$C$33:$C$776,СВЦЭМ!$A$33:$A$776,$A108,СВЦЭМ!$B$33:$B$776,M$83)+'СЕТ СН'!$H$12+СВЦЭМ!$D$10+'СЕТ СН'!$H$5-'СЕТ СН'!$H$20</f>
        <v>3494.6801055599999</v>
      </c>
      <c r="N108" s="36">
        <f>SUMIFS(СВЦЭМ!$C$33:$C$776,СВЦЭМ!$A$33:$A$776,$A108,СВЦЭМ!$B$33:$B$776,N$83)+'СЕТ СН'!$H$12+СВЦЭМ!$D$10+'СЕТ СН'!$H$5-'СЕТ СН'!$H$20</f>
        <v>3500.3823318999998</v>
      </c>
      <c r="O108" s="36">
        <f>SUMIFS(СВЦЭМ!$C$33:$C$776,СВЦЭМ!$A$33:$A$776,$A108,СВЦЭМ!$B$33:$B$776,O$83)+'СЕТ СН'!$H$12+СВЦЭМ!$D$10+'СЕТ СН'!$H$5-'СЕТ СН'!$H$20</f>
        <v>3543.4834440999998</v>
      </c>
      <c r="P108" s="36">
        <f>SUMIFS(СВЦЭМ!$C$33:$C$776,СВЦЭМ!$A$33:$A$776,$A108,СВЦЭМ!$B$33:$B$776,P$83)+'СЕТ СН'!$H$12+СВЦЭМ!$D$10+'СЕТ СН'!$H$5-'СЕТ СН'!$H$20</f>
        <v>3594.23441344</v>
      </c>
      <c r="Q108" s="36">
        <f>SUMIFS(СВЦЭМ!$C$33:$C$776,СВЦЭМ!$A$33:$A$776,$A108,СВЦЭМ!$B$33:$B$776,Q$83)+'СЕТ СН'!$H$12+СВЦЭМ!$D$10+'СЕТ СН'!$H$5-'СЕТ СН'!$H$20</f>
        <v>3558.2803212399999</v>
      </c>
      <c r="R108" s="36">
        <f>SUMIFS(СВЦЭМ!$C$33:$C$776,СВЦЭМ!$A$33:$A$776,$A108,СВЦЭМ!$B$33:$B$776,R$83)+'СЕТ СН'!$H$12+СВЦЭМ!$D$10+'СЕТ СН'!$H$5-'СЕТ СН'!$H$20</f>
        <v>3504.4571744300001</v>
      </c>
      <c r="S108" s="36">
        <f>SUMIFS(СВЦЭМ!$C$33:$C$776,СВЦЭМ!$A$33:$A$776,$A108,СВЦЭМ!$B$33:$B$776,S$83)+'СЕТ СН'!$H$12+СВЦЭМ!$D$10+'СЕТ СН'!$H$5-'СЕТ СН'!$H$20</f>
        <v>3494.4758651399998</v>
      </c>
      <c r="T108" s="36">
        <f>SUMIFS(СВЦЭМ!$C$33:$C$776,СВЦЭМ!$A$33:$A$776,$A108,СВЦЭМ!$B$33:$B$776,T$83)+'СЕТ СН'!$H$12+СВЦЭМ!$D$10+'СЕТ СН'!$H$5-'СЕТ СН'!$H$20</f>
        <v>3520.4554060999999</v>
      </c>
      <c r="U108" s="36">
        <f>SUMIFS(СВЦЭМ!$C$33:$C$776,СВЦЭМ!$A$33:$A$776,$A108,СВЦЭМ!$B$33:$B$776,U$83)+'СЕТ СН'!$H$12+СВЦЭМ!$D$10+'СЕТ СН'!$H$5-'СЕТ СН'!$H$20</f>
        <v>3455.1245435199999</v>
      </c>
      <c r="V108" s="36">
        <f>SUMIFS(СВЦЭМ!$C$33:$C$776,СВЦЭМ!$A$33:$A$776,$A108,СВЦЭМ!$B$33:$B$776,V$83)+'СЕТ СН'!$H$12+СВЦЭМ!$D$10+'СЕТ СН'!$H$5-'СЕТ СН'!$H$20</f>
        <v>3437.3621129499998</v>
      </c>
      <c r="W108" s="36">
        <f>SUMIFS(СВЦЭМ!$C$33:$C$776,СВЦЭМ!$A$33:$A$776,$A108,СВЦЭМ!$B$33:$B$776,W$83)+'СЕТ СН'!$H$12+СВЦЭМ!$D$10+'СЕТ СН'!$H$5-'СЕТ СН'!$H$20</f>
        <v>3418.8164949500001</v>
      </c>
      <c r="X108" s="36">
        <f>SUMIFS(СВЦЭМ!$C$33:$C$776,СВЦЭМ!$A$33:$A$776,$A108,СВЦЭМ!$B$33:$B$776,X$83)+'СЕТ СН'!$H$12+СВЦЭМ!$D$10+'СЕТ СН'!$H$5-'СЕТ СН'!$H$20</f>
        <v>3425.6484589900001</v>
      </c>
      <c r="Y108" s="36">
        <f>SUMIFS(СВЦЭМ!$C$33:$C$776,СВЦЭМ!$A$33:$A$776,$A108,СВЦЭМ!$B$33:$B$776,Y$83)+'СЕТ СН'!$H$12+СВЦЭМ!$D$10+'СЕТ СН'!$H$5-'СЕТ СН'!$H$20</f>
        <v>3463.2022872799998</v>
      </c>
    </row>
    <row r="109" spans="1:25" ht="15.75" x14ac:dyDescent="0.2">
      <c r="A109" s="35">
        <f t="shared" si="2"/>
        <v>44130</v>
      </c>
      <c r="B109" s="36">
        <f>SUMIFS(СВЦЭМ!$C$33:$C$776,СВЦЭМ!$A$33:$A$776,$A109,СВЦЭМ!$B$33:$B$776,B$83)+'СЕТ СН'!$H$12+СВЦЭМ!$D$10+'СЕТ СН'!$H$5-'СЕТ СН'!$H$20</f>
        <v>3572.1726708400001</v>
      </c>
      <c r="C109" s="36">
        <f>SUMIFS(СВЦЭМ!$C$33:$C$776,СВЦЭМ!$A$33:$A$776,$A109,СВЦЭМ!$B$33:$B$776,C$83)+'СЕТ СН'!$H$12+СВЦЭМ!$D$10+'СЕТ СН'!$H$5-'СЕТ СН'!$H$20</f>
        <v>3655.8101158600002</v>
      </c>
      <c r="D109" s="36">
        <f>SUMIFS(СВЦЭМ!$C$33:$C$776,СВЦЭМ!$A$33:$A$776,$A109,СВЦЭМ!$B$33:$B$776,D$83)+'СЕТ СН'!$H$12+СВЦЭМ!$D$10+'СЕТ СН'!$H$5-'СЕТ СН'!$H$20</f>
        <v>3718.9981352700001</v>
      </c>
      <c r="E109" s="36">
        <f>SUMIFS(СВЦЭМ!$C$33:$C$776,СВЦЭМ!$A$33:$A$776,$A109,СВЦЭМ!$B$33:$B$776,E$83)+'СЕТ СН'!$H$12+СВЦЭМ!$D$10+'СЕТ СН'!$H$5-'СЕТ СН'!$H$20</f>
        <v>3724.8695342800002</v>
      </c>
      <c r="F109" s="36">
        <f>SUMIFS(СВЦЭМ!$C$33:$C$776,СВЦЭМ!$A$33:$A$776,$A109,СВЦЭМ!$B$33:$B$776,F$83)+'СЕТ СН'!$H$12+СВЦЭМ!$D$10+'СЕТ СН'!$H$5-'СЕТ СН'!$H$20</f>
        <v>3721.83332548</v>
      </c>
      <c r="G109" s="36">
        <f>SUMIFS(СВЦЭМ!$C$33:$C$776,СВЦЭМ!$A$33:$A$776,$A109,СВЦЭМ!$B$33:$B$776,G$83)+'СЕТ СН'!$H$12+СВЦЭМ!$D$10+'СЕТ СН'!$H$5-'СЕТ СН'!$H$20</f>
        <v>3698.4316313899999</v>
      </c>
      <c r="H109" s="36">
        <f>SUMIFS(СВЦЭМ!$C$33:$C$776,СВЦЭМ!$A$33:$A$776,$A109,СВЦЭМ!$B$33:$B$776,H$83)+'СЕТ СН'!$H$12+СВЦЭМ!$D$10+'СЕТ СН'!$H$5-'СЕТ СН'!$H$20</f>
        <v>3648.5052445900001</v>
      </c>
      <c r="I109" s="36">
        <f>SUMIFS(СВЦЭМ!$C$33:$C$776,СВЦЭМ!$A$33:$A$776,$A109,СВЦЭМ!$B$33:$B$776,I$83)+'СЕТ СН'!$H$12+СВЦЭМ!$D$10+'СЕТ СН'!$H$5-'СЕТ СН'!$H$20</f>
        <v>3608.26814324</v>
      </c>
      <c r="J109" s="36">
        <f>SUMIFS(СВЦЭМ!$C$33:$C$776,СВЦЭМ!$A$33:$A$776,$A109,СВЦЭМ!$B$33:$B$776,J$83)+'СЕТ СН'!$H$12+СВЦЭМ!$D$10+'СЕТ СН'!$H$5-'СЕТ СН'!$H$20</f>
        <v>3537.79252877</v>
      </c>
      <c r="K109" s="36">
        <f>SUMIFS(СВЦЭМ!$C$33:$C$776,СВЦЭМ!$A$33:$A$776,$A109,СВЦЭМ!$B$33:$B$776,K$83)+'СЕТ СН'!$H$12+СВЦЭМ!$D$10+'СЕТ СН'!$H$5-'СЕТ СН'!$H$20</f>
        <v>3490.8588640600001</v>
      </c>
      <c r="L109" s="36">
        <f>SUMIFS(СВЦЭМ!$C$33:$C$776,СВЦЭМ!$A$33:$A$776,$A109,СВЦЭМ!$B$33:$B$776,L$83)+'СЕТ СН'!$H$12+СВЦЭМ!$D$10+'СЕТ СН'!$H$5-'СЕТ СН'!$H$20</f>
        <v>3485.85094235</v>
      </c>
      <c r="M109" s="36">
        <f>SUMIFS(СВЦЭМ!$C$33:$C$776,СВЦЭМ!$A$33:$A$776,$A109,СВЦЭМ!$B$33:$B$776,M$83)+'СЕТ СН'!$H$12+СВЦЭМ!$D$10+'СЕТ СН'!$H$5-'СЕТ СН'!$H$20</f>
        <v>3507.1888696199999</v>
      </c>
      <c r="N109" s="36">
        <f>SUMIFS(СВЦЭМ!$C$33:$C$776,СВЦЭМ!$A$33:$A$776,$A109,СВЦЭМ!$B$33:$B$776,N$83)+'СЕТ СН'!$H$12+СВЦЭМ!$D$10+'СЕТ СН'!$H$5-'СЕТ СН'!$H$20</f>
        <v>3507.1567239999999</v>
      </c>
      <c r="O109" s="36">
        <f>SUMIFS(СВЦЭМ!$C$33:$C$776,СВЦЭМ!$A$33:$A$776,$A109,СВЦЭМ!$B$33:$B$776,O$83)+'СЕТ СН'!$H$12+СВЦЭМ!$D$10+'СЕТ СН'!$H$5-'СЕТ СН'!$H$20</f>
        <v>3544.1116498699998</v>
      </c>
      <c r="P109" s="36">
        <f>SUMIFS(СВЦЭМ!$C$33:$C$776,СВЦЭМ!$A$33:$A$776,$A109,СВЦЭМ!$B$33:$B$776,P$83)+'СЕТ СН'!$H$12+СВЦЭМ!$D$10+'СЕТ СН'!$H$5-'СЕТ СН'!$H$20</f>
        <v>3588.41616892</v>
      </c>
      <c r="Q109" s="36">
        <f>SUMIFS(СВЦЭМ!$C$33:$C$776,СВЦЭМ!$A$33:$A$776,$A109,СВЦЭМ!$B$33:$B$776,Q$83)+'СЕТ СН'!$H$12+СВЦЭМ!$D$10+'СЕТ СН'!$H$5-'СЕТ СН'!$H$20</f>
        <v>3552.48975144</v>
      </c>
      <c r="R109" s="36">
        <f>SUMIFS(СВЦЭМ!$C$33:$C$776,СВЦЭМ!$A$33:$A$776,$A109,СВЦЭМ!$B$33:$B$776,R$83)+'СЕТ СН'!$H$12+СВЦЭМ!$D$10+'СЕТ СН'!$H$5-'СЕТ СН'!$H$20</f>
        <v>3504.0600408700002</v>
      </c>
      <c r="S109" s="36">
        <f>SUMIFS(СВЦЭМ!$C$33:$C$776,СВЦЭМ!$A$33:$A$776,$A109,СВЦЭМ!$B$33:$B$776,S$83)+'СЕТ СН'!$H$12+СВЦЭМ!$D$10+'СЕТ СН'!$H$5-'СЕТ СН'!$H$20</f>
        <v>3440.01343787</v>
      </c>
      <c r="T109" s="36">
        <f>SUMIFS(СВЦЭМ!$C$33:$C$776,СВЦЭМ!$A$33:$A$776,$A109,СВЦЭМ!$B$33:$B$776,T$83)+'СЕТ СН'!$H$12+СВЦЭМ!$D$10+'СЕТ СН'!$H$5-'СЕТ СН'!$H$20</f>
        <v>3401.84932785</v>
      </c>
      <c r="U109" s="36">
        <f>SUMIFS(СВЦЭМ!$C$33:$C$776,СВЦЭМ!$A$33:$A$776,$A109,СВЦЭМ!$B$33:$B$776,U$83)+'СЕТ СН'!$H$12+СВЦЭМ!$D$10+'СЕТ СН'!$H$5-'СЕТ СН'!$H$20</f>
        <v>3404.2587785000001</v>
      </c>
      <c r="V109" s="36">
        <f>SUMIFS(СВЦЭМ!$C$33:$C$776,СВЦЭМ!$A$33:$A$776,$A109,СВЦЭМ!$B$33:$B$776,V$83)+'СЕТ СН'!$H$12+СВЦЭМ!$D$10+'СЕТ СН'!$H$5-'СЕТ СН'!$H$20</f>
        <v>3403.3508741999999</v>
      </c>
      <c r="W109" s="36">
        <f>SUMIFS(СВЦЭМ!$C$33:$C$776,СВЦЭМ!$A$33:$A$776,$A109,СВЦЭМ!$B$33:$B$776,W$83)+'СЕТ СН'!$H$12+СВЦЭМ!$D$10+'СЕТ СН'!$H$5-'СЕТ СН'!$H$20</f>
        <v>3404.0770101200001</v>
      </c>
      <c r="X109" s="36">
        <f>SUMIFS(СВЦЭМ!$C$33:$C$776,СВЦЭМ!$A$33:$A$776,$A109,СВЦЭМ!$B$33:$B$776,X$83)+'СЕТ СН'!$H$12+СВЦЭМ!$D$10+'СЕТ СН'!$H$5-'СЕТ СН'!$H$20</f>
        <v>3402.9031689900003</v>
      </c>
      <c r="Y109" s="36">
        <f>SUMIFS(СВЦЭМ!$C$33:$C$776,СВЦЭМ!$A$33:$A$776,$A109,СВЦЭМ!$B$33:$B$776,Y$83)+'СЕТ СН'!$H$12+СВЦЭМ!$D$10+'СЕТ СН'!$H$5-'СЕТ СН'!$H$20</f>
        <v>3445.0686300699999</v>
      </c>
    </row>
    <row r="110" spans="1:25" ht="15.75" x14ac:dyDescent="0.2">
      <c r="A110" s="35">
        <f t="shared" si="2"/>
        <v>44131</v>
      </c>
      <c r="B110" s="36">
        <f>SUMIFS(СВЦЭМ!$C$33:$C$776,СВЦЭМ!$A$33:$A$776,$A110,СВЦЭМ!$B$33:$B$776,B$83)+'СЕТ СН'!$H$12+СВЦЭМ!$D$10+'СЕТ СН'!$H$5-'СЕТ СН'!$H$20</f>
        <v>3555.6261506299998</v>
      </c>
      <c r="C110" s="36">
        <f>SUMIFS(СВЦЭМ!$C$33:$C$776,СВЦЭМ!$A$33:$A$776,$A110,СВЦЭМ!$B$33:$B$776,C$83)+'СЕТ СН'!$H$12+СВЦЭМ!$D$10+'СЕТ СН'!$H$5-'СЕТ СН'!$H$20</f>
        <v>3649.2038543799999</v>
      </c>
      <c r="D110" s="36">
        <f>SUMIFS(СВЦЭМ!$C$33:$C$776,СВЦЭМ!$A$33:$A$776,$A110,СВЦЭМ!$B$33:$B$776,D$83)+'СЕТ СН'!$H$12+СВЦЭМ!$D$10+'СЕТ СН'!$H$5-'СЕТ СН'!$H$20</f>
        <v>3724.77325415</v>
      </c>
      <c r="E110" s="36">
        <f>SUMIFS(СВЦЭМ!$C$33:$C$776,СВЦЭМ!$A$33:$A$776,$A110,СВЦЭМ!$B$33:$B$776,E$83)+'СЕТ СН'!$H$12+СВЦЭМ!$D$10+'СЕТ СН'!$H$5-'СЕТ СН'!$H$20</f>
        <v>3741.89415702</v>
      </c>
      <c r="F110" s="36">
        <f>SUMIFS(СВЦЭМ!$C$33:$C$776,СВЦЭМ!$A$33:$A$776,$A110,СВЦЭМ!$B$33:$B$776,F$83)+'СЕТ СН'!$H$12+СВЦЭМ!$D$10+'СЕТ СН'!$H$5-'СЕТ СН'!$H$20</f>
        <v>3732.0897612799999</v>
      </c>
      <c r="G110" s="36">
        <f>SUMIFS(СВЦЭМ!$C$33:$C$776,СВЦЭМ!$A$33:$A$776,$A110,СВЦЭМ!$B$33:$B$776,G$83)+'СЕТ СН'!$H$12+СВЦЭМ!$D$10+'СЕТ СН'!$H$5-'СЕТ СН'!$H$20</f>
        <v>3721.6372277700002</v>
      </c>
      <c r="H110" s="36">
        <f>SUMIFS(СВЦЭМ!$C$33:$C$776,СВЦЭМ!$A$33:$A$776,$A110,СВЦЭМ!$B$33:$B$776,H$83)+'СЕТ СН'!$H$12+СВЦЭМ!$D$10+'СЕТ СН'!$H$5-'СЕТ СН'!$H$20</f>
        <v>3686.1567154099998</v>
      </c>
      <c r="I110" s="36">
        <f>SUMIFS(СВЦЭМ!$C$33:$C$776,СВЦЭМ!$A$33:$A$776,$A110,СВЦЭМ!$B$33:$B$776,I$83)+'СЕТ СН'!$H$12+СВЦЭМ!$D$10+'СЕТ СН'!$H$5-'СЕТ СН'!$H$20</f>
        <v>3654.1519810899999</v>
      </c>
      <c r="J110" s="36">
        <f>SUMIFS(СВЦЭМ!$C$33:$C$776,СВЦЭМ!$A$33:$A$776,$A110,СВЦЭМ!$B$33:$B$776,J$83)+'СЕТ СН'!$H$12+СВЦЭМ!$D$10+'СЕТ СН'!$H$5-'СЕТ СН'!$H$20</f>
        <v>3572.0947545399999</v>
      </c>
      <c r="K110" s="36">
        <f>SUMIFS(СВЦЭМ!$C$33:$C$776,СВЦЭМ!$A$33:$A$776,$A110,СВЦЭМ!$B$33:$B$776,K$83)+'СЕТ СН'!$H$12+СВЦЭМ!$D$10+'СЕТ СН'!$H$5-'СЕТ СН'!$H$20</f>
        <v>3531.58692243</v>
      </c>
      <c r="L110" s="36">
        <f>SUMIFS(СВЦЭМ!$C$33:$C$776,СВЦЭМ!$A$33:$A$776,$A110,СВЦЭМ!$B$33:$B$776,L$83)+'СЕТ СН'!$H$12+СВЦЭМ!$D$10+'СЕТ СН'!$H$5-'СЕТ СН'!$H$20</f>
        <v>3539.9905349299997</v>
      </c>
      <c r="M110" s="36">
        <f>SUMIFS(СВЦЭМ!$C$33:$C$776,СВЦЭМ!$A$33:$A$776,$A110,СВЦЭМ!$B$33:$B$776,M$83)+'СЕТ СН'!$H$12+СВЦЭМ!$D$10+'СЕТ СН'!$H$5-'СЕТ СН'!$H$20</f>
        <v>3542.4633895699999</v>
      </c>
      <c r="N110" s="36">
        <f>SUMIFS(СВЦЭМ!$C$33:$C$776,СВЦЭМ!$A$33:$A$776,$A110,СВЦЭМ!$B$33:$B$776,N$83)+'СЕТ СН'!$H$12+СВЦЭМ!$D$10+'СЕТ СН'!$H$5-'СЕТ СН'!$H$20</f>
        <v>3551.0359655000002</v>
      </c>
      <c r="O110" s="36">
        <f>SUMIFS(СВЦЭМ!$C$33:$C$776,СВЦЭМ!$A$33:$A$776,$A110,СВЦЭМ!$B$33:$B$776,O$83)+'СЕТ СН'!$H$12+СВЦЭМ!$D$10+'СЕТ СН'!$H$5-'СЕТ СН'!$H$20</f>
        <v>3602.3372573000001</v>
      </c>
      <c r="P110" s="36">
        <f>SUMIFS(СВЦЭМ!$C$33:$C$776,СВЦЭМ!$A$33:$A$776,$A110,СВЦЭМ!$B$33:$B$776,P$83)+'СЕТ СН'!$H$12+СВЦЭМ!$D$10+'СЕТ СН'!$H$5-'СЕТ СН'!$H$20</f>
        <v>3645.33000098</v>
      </c>
      <c r="Q110" s="36">
        <f>SUMIFS(СВЦЭМ!$C$33:$C$776,СВЦЭМ!$A$33:$A$776,$A110,СВЦЭМ!$B$33:$B$776,Q$83)+'СЕТ СН'!$H$12+СВЦЭМ!$D$10+'СЕТ СН'!$H$5-'СЕТ СН'!$H$20</f>
        <v>3602.7765574800001</v>
      </c>
      <c r="R110" s="36">
        <f>SUMIFS(СВЦЭМ!$C$33:$C$776,СВЦЭМ!$A$33:$A$776,$A110,СВЦЭМ!$B$33:$B$776,R$83)+'СЕТ СН'!$H$12+СВЦЭМ!$D$10+'СЕТ СН'!$H$5-'СЕТ СН'!$H$20</f>
        <v>3538.8440392799998</v>
      </c>
      <c r="S110" s="36">
        <f>SUMIFS(СВЦЭМ!$C$33:$C$776,СВЦЭМ!$A$33:$A$776,$A110,СВЦЭМ!$B$33:$B$776,S$83)+'СЕТ СН'!$H$12+СВЦЭМ!$D$10+'СЕТ СН'!$H$5-'СЕТ СН'!$H$20</f>
        <v>3491.4196127999999</v>
      </c>
      <c r="T110" s="36">
        <f>SUMIFS(СВЦЭМ!$C$33:$C$776,СВЦЭМ!$A$33:$A$776,$A110,СВЦЭМ!$B$33:$B$776,T$83)+'СЕТ СН'!$H$12+СВЦЭМ!$D$10+'СЕТ СН'!$H$5-'СЕТ СН'!$H$20</f>
        <v>3507.10785519</v>
      </c>
      <c r="U110" s="36">
        <f>SUMIFS(СВЦЭМ!$C$33:$C$776,СВЦЭМ!$A$33:$A$776,$A110,СВЦЭМ!$B$33:$B$776,U$83)+'СЕТ СН'!$H$12+СВЦЭМ!$D$10+'СЕТ СН'!$H$5-'СЕТ СН'!$H$20</f>
        <v>3504.7241323399999</v>
      </c>
      <c r="V110" s="36">
        <f>SUMIFS(СВЦЭМ!$C$33:$C$776,СВЦЭМ!$A$33:$A$776,$A110,СВЦЭМ!$B$33:$B$776,V$83)+'СЕТ СН'!$H$12+СВЦЭМ!$D$10+'СЕТ СН'!$H$5-'СЕТ СН'!$H$20</f>
        <v>3506.56151245</v>
      </c>
      <c r="W110" s="36">
        <f>SUMIFS(СВЦЭМ!$C$33:$C$776,СВЦЭМ!$A$33:$A$776,$A110,СВЦЭМ!$B$33:$B$776,W$83)+'СЕТ СН'!$H$12+СВЦЭМ!$D$10+'СЕТ СН'!$H$5-'СЕТ СН'!$H$20</f>
        <v>3502.5689049600001</v>
      </c>
      <c r="X110" s="36">
        <f>SUMIFS(СВЦЭМ!$C$33:$C$776,СВЦЭМ!$A$33:$A$776,$A110,СВЦЭМ!$B$33:$B$776,X$83)+'СЕТ СН'!$H$12+СВЦЭМ!$D$10+'СЕТ СН'!$H$5-'СЕТ СН'!$H$20</f>
        <v>3481.89769011</v>
      </c>
      <c r="Y110" s="36">
        <f>SUMIFS(СВЦЭМ!$C$33:$C$776,СВЦЭМ!$A$33:$A$776,$A110,СВЦЭМ!$B$33:$B$776,Y$83)+'СЕТ СН'!$H$12+СВЦЭМ!$D$10+'СЕТ СН'!$H$5-'СЕТ СН'!$H$20</f>
        <v>3518.58299369</v>
      </c>
    </row>
    <row r="111" spans="1:25" ht="15.75" x14ac:dyDescent="0.2">
      <c r="A111" s="35">
        <f t="shared" si="2"/>
        <v>44132</v>
      </c>
      <c r="B111" s="36">
        <f>SUMIFS(СВЦЭМ!$C$33:$C$776,СВЦЭМ!$A$33:$A$776,$A111,СВЦЭМ!$B$33:$B$776,B$83)+'СЕТ СН'!$H$12+СВЦЭМ!$D$10+'СЕТ СН'!$H$5-'СЕТ СН'!$H$20</f>
        <v>3619.7913152900001</v>
      </c>
      <c r="C111" s="36">
        <f>SUMIFS(СВЦЭМ!$C$33:$C$776,СВЦЭМ!$A$33:$A$776,$A111,СВЦЭМ!$B$33:$B$776,C$83)+'СЕТ СН'!$H$12+СВЦЭМ!$D$10+'СЕТ СН'!$H$5-'СЕТ СН'!$H$20</f>
        <v>3682.1147845699998</v>
      </c>
      <c r="D111" s="36">
        <f>SUMIFS(СВЦЭМ!$C$33:$C$776,СВЦЭМ!$A$33:$A$776,$A111,СВЦЭМ!$B$33:$B$776,D$83)+'СЕТ СН'!$H$12+СВЦЭМ!$D$10+'СЕТ СН'!$H$5-'СЕТ СН'!$H$20</f>
        <v>3684.6405324799998</v>
      </c>
      <c r="E111" s="36">
        <f>SUMIFS(СВЦЭМ!$C$33:$C$776,СВЦЭМ!$A$33:$A$776,$A111,СВЦЭМ!$B$33:$B$776,E$83)+'СЕТ СН'!$H$12+СВЦЭМ!$D$10+'СЕТ СН'!$H$5-'СЕТ СН'!$H$20</f>
        <v>3688.8309487199999</v>
      </c>
      <c r="F111" s="36">
        <f>SUMIFS(СВЦЭМ!$C$33:$C$776,СВЦЭМ!$A$33:$A$776,$A111,СВЦЭМ!$B$33:$B$776,F$83)+'СЕТ СН'!$H$12+СВЦЭМ!$D$10+'СЕТ СН'!$H$5-'СЕТ СН'!$H$20</f>
        <v>3697.7821037499998</v>
      </c>
      <c r="G111" s="36">
        <f>SUMIFS(СВЦЭМ!$C$33:$C$776,СВЦЭМ!$A$33:$A$776,$A111,СВЦЭМ!$B$33:$B$776,G$83)+'СЕТ СН'!$H$12+СВЦЭМ!$D$10+'СЕТ СН'!$H$5-'СЕТ СН'!$H$20</f>
        <v>3683.7597230000001</v>
      </c>
      <c r="H111" s="36">
        <f>SUMIFS(СВЦЭМ!$C$33:$C$776,СВЦЭМ!$A$33:$A$776,$A111,СВЦЭМ!$B$33:$B$776,H$83)+'СЕТ СН'!$H$12+СВЦЭМ!$D$10+'СЕТ СН'!$H$5-'СЕТ СН'!$H$20</f>
        <v>3694.7498018000001</v>
      </c>
      <c r="I111" s="36">
        <f>SUMIFS(СВЦЭМ!$C$33:$C$776,СВЦЭМ!$A$33:$A$776,$A111,СВЦЭМ!$B$33:$B$776,I$83)+'СЕТ СН'!$H$12+СВЦЭМ!$D$10+'СЕТ СН'!$H$5-'СЕТ СН'!$H$20</f>
        <v>3677.5414933800002</v>
      </c>
      <c r="J111" s="36">
        <f>SUMIFS(СВЦЭМ!$C$33:$C$776,СВЦЭМ!$A$33:$A$776,$A111,СВЦЭМ!$B$33:$B$776,J$83)+'СЕТ СН'!$H$12+СВЦЭМ!$D$10+'СЕТ СН'!$H$5-'СЕТ СН'!$H$20</f>
        <v>3613.05840571</v>
      </c>
      <c r="K111" s="36">
        <f>SUMIFS(СВЦЭМ!$C$33:$C$776,СВЦЭМ!$A$33:$A$776,$A111,СВЦЭМ!$B$33:$B$776,K$83)+'СЕТ СН'!$H$12+СВЦЭМ!$D$10+'СЕТ СН'!$H$5-'СЕТ СН'!$H$20</f>
        <v>3563.0386349700002</v>
      </c>
      <c r="L111" s="36">
        <f>SUMIFS(СВЦЭМ!$C$33:$C$776,СВЦЭМ!$A$33:$A$776,$A111,СВЦЭМ!$B$33:$B$776,L$83)+'СЕТ СН'!$H$12+СВЦЭМ!$D$10+'СЕТ СН'!$H$5-'СЕТ СН'!$H$20</f>
        <v>3565.1007327899997</v>
      </c>
      <c r="M111" s="36">
        <f>SUMIFS(СВЦЭМ!$C$33:$C$776,СВЦЭМ!$A$33:$A$776,$A111,СВЦЭМ!$B$33:$B$776,M$83)+'СЕТ СН'!$H$12+СВЦЭМ!$D$10+'СЕТ СН'!$H$5-'СЕТ СН'!$H$20</f>
        <v>3563.3666730800001</v>
      </c>
      <c r="N111" s="36">
        <f>SUMIFS(СВЦЭМ!$C$33:$C$776,СВЦЭМ!$A$33:$A$776,$A111,СВЦЭМ!$B$33:$B$776,N$83)+'СЕТ СН'!$H$12+СВЦЭМ!$D$10+'СЕТ СН'!$H$5-'СЕТ СН'!$H$20</f>
        <v>3575.35905916</v>
      </c>
      <c r="O111" s="36">
        <f>SUMIFS(СВЦЭМ!$C$33:$C$776,СВЦЭМ!$A$33:$A$776,$A111,СВЦЭМ!$B$33:$B$776,O$83)+'СЕТ СН'!$H$12+СВЦЭМ!$D$10+'СЕТ СН'!$H$5-'СЕТ СН'!$H$20</f>
        <v>3614.7018139800002</v>
      </c>
      <c r="P111" s="36">
        <f>SUMIFS(СВЦЭМ!$C$33:$C$776,СВЦЭМ!$A$33:$A$776,$A111,СВЦЭМ!$B$33:$B$776,P$83)+'СЕТ СН'!$H$12+СВЦЭМ!$D$10+'СЕТ СН'!$H$5-'СЕТ СН'!$H$20</f>
        <v>3654.0874426700002</v>
      </c>
      <c r="Q111" s="36">
        <f>SUMIFS(СВЦЭМ!$C$33:$C$776,СВЦЭМ!$A$33:$A$776,$A111,СВЦЭМ!$B$33:$B$776,Q$83)+'СЕТ СН'!$H$12+СВЦЭМ!$D$10+'СЕТ СН'!$H$5-'СЕТ СН'!$H$20</f>
        <v>3613.9557315699999</v>
      </c>
      <c r="R111" s="36">
        <f>SUMIFS(СВЦЭМ!$C$33:$C$776,СВЦЭМ!$A$33:$A$776,$A111,СВЦЭМ!$B$33:$B$776,R$83)+'СЕТ СН'!$H$12+СВЦЭМ!$D$10+'СЕТ СН'!$H$5-'СЕТ СН'!$H$20</f>
        <v>3556.1539157400002</v>
      </c>
      <c r="S111" s="36">
        <f>SUMIFS(СВЦЭМ!$C$33:$C$776,СВЦЭМ!$A$33:$A$776,$A111,СВЦЭМ!$B$33:$B$776,S$83)+'СЕТ СН'!$H$12+СВЦЭМ!$D$10+'СЕТ СН'!$H$5-'СЕТ СН'!$H$20</f>
        <v>3507.32606016</v>
      </c>
      <c r="T111" s="36">
        <f>SUMIFS(СВЦЭМ!$C$33:$C$776,СВЦЭМ!$A$33:$A$776,$A111,СВЦЭМ!$B$33:$B$776,T$83)+'СЕТ СН'!$H$12+СВЦЭМ!$D$10+'СЕТ СН'!$H$5-'СЕТ СН'!$H$20</f>
        <v>3509.7233931199999</v>
      </c>
      <c r="U111" s="36">
        <f>SUMIFS(СВЦЭМ!$C$33:$C$776,СВЦЭМ!$A$33:$A$776,$A111,СВЦЭМ!$B$33:$B$776,U$83)+'СЕТ СН'!$H$12+СВЦЭМ!$D$10+'СЕТ СН'!$H$5-'СЕТ СН'!$H$20</f>
        <v>3513.3414122099998</v>
      </c>
      <c r="V111" s="36">
        <f>SUMIFS(СВЦЭМ!$C$33:$C$776,СВЦЭМ!$A$33:$A$776,$A111,СВЦЭМ!$B$33:$B$776,V$83)+'СЕТ СН'!$H$12+СВЦЭМ!$D$10+'СЕТ СН'!$H$5-'СЕТ СН'!$H$20</f>
        <v>3505.5187180000003</v>
      </c>
      <c r="W111" s="36">
        <f>SUMIFS(СВЦЭМ!$C$33:$C$776,СВЦЭМ!$A$33:$A$776,$A111,СВЦЭМ!$B$33:$B$776,W$83)+'СЕТ СН'!$H$12+СВЦЭМ!$D$10+'СЕТ СН'!$H$5-'СЕТ СН'!$H$20</f>
        <v>3504.6268964599999</v>
      </c>
      <c r="X111" s="36">
        <f>SUMIFS(СВЦЭМ!$C$33:$C$776,СВЦЭМ!$A$33:$A$776,$A111,СВЦЭМ!$B$33:$B$776,X$83)+'СЕТ СН'!$H$12+СВЦЭМ!$D$10+'СЕТ СН'!$H$5-'СЕТ СН'!$H$20</f>
        <v>3508.0870278699999</v>
      </c>
      <c r="Y111" s="36">
        <f>SUMIFS(СВЦЭМ!$C$33:$C$776,СВЦЭМ!$A$33:$A$776,$A111,СВЦЭМ!$B$33:$B$776,Y$83)+'СЕТ СН'!$H$12+СВЦЭМ!$D$10+'СЕТ СН'!$H$5-'СЕТ СН'!$H$20</f>
        <v>3532.8014326799998</v>
      </c>
    </row>
    <row r="112" spans="1:25" ht="15.75" x14ac:dyDescent="0.2">
      <c r="A112" s="35">
        <f t="shared" si="2"/>
        <v>44133</v>
      </c>
      <c r="B112" s="36">
        <f>SUMIFS(СВЦЭМ!$C$33:$C$776,СВЦЭМ!$A$33:$A$776,$A112,СВЦЭМ!$B$33:$B$776,B$83)+'СЕТ СН'!$H$12+СВЦЭМ!$D$10+'СЕТ СН'!$H$5-'СЕТ СН'!$H$20</f>
        <v>3588.8398937299999</v>
      </c>
      <c r="C112" s="36">
        <f>SUMIFS(СВЦЭМ!$C$33:$C$776,СВЦЭМ!$A$33:$A$776,$A112,СВЦЭМ!$B$33:$B$776,C$83)+'СЕТ СН'!$H$12+СВЦЭМ!$D$10+'СЕТ СН'!$H$5-'СЕТ СН'!$H$20</f>
        <v>3657.6315739299998</v>
      </c>
      <c r="D112" s="36">
        <f>SUMIFS(СВЦЭМ!$C$33:$C$776,СВЦЭМ!$A$33:$A$776,$A112,СВЦЭМ!$B$33:$B$776,D$83)+'СЕТ СН'!$H$12+СВЦЭМ!$D$10+'СЕТ СН'!$H$5-'СЕТ СН'!$H$20</f>
        <v>3669.5830137799999</v>
      </c>
      <c r="E112" s="36">
        <f>SUMIFS(СВЦЭМ!$C$33:$C$776,СВЦЭМ!$A$33:$A$776,$A112,СВЦЭМ!$B$33:$B$776,E$83)+'СЕТ СН'!$H$12+СВЦЭМ!$D$10+'СЕТ СН'!$H$5-'СЕТ СН'!$H$20</f>
        <v>3663.1616622800002</v>
      </c>
      <c r="F112" s="36">
        <f>SUMIFS(СВЦЭМ!$C$33:$C$776,СВЦЭМ!$A$33:$A$776,$A112,СВЦЭМ!$B$33:$B$776,F$83)+'СЕТ СН'!$H$12+СВЦЭМ!$D$10+'СЕТ СН'!$H$5-'СЕТ СН'!$H$20</f>
        <v>3668.8622921699998</v>
      </c>
      <c r="G112" s="36">
        <f>SUMIFS(СВЦЭМ!$C$33:$C$776,СВЦЭМ!$A$33:$A$776,$A112,СВЦЭМ!$B$33:$B$776,G$83)+'СЕТ СН'!$H$12+СВЦЭМ!$D$10+'СЕТ СН'!$H$5-'СЕТ СН'!$H$20</f>
        <v>3733.77737166</v>
      </c>
      <c r="H112" s="36">
        <f>SUMIFS(СВЦЭМ!$C$33:$C$776,СВЦЭМ!$A$33:$A$776,$A112,СВЦЭМ!$B$33:$B$776,H$83)+'СЕТ СН'!$H$12+СВЦЭМ!$D$10+'СЕТ СН'!$H$5-'СЕТ СН'!$H$20</f>
        <v>3747.6702658499999</v>
      </c>
      <c r="I112" s="36">
        <f>SUMIFS(СВЦЭМ!$C$33:$C$776,СВЦЭМ!$A$33:$A$776,$A112,СВЦЭМ!$B$33:$B$776,I$83)+'СЕТ СН'!$H$12+СВЦЭМ!$D$10+'СЕТ СН'!$H$5-'СЕТ СН'!$H$20</f>
        <v>3653.27579027</v>
      </c>
      <c r="J112" s="36">
        <f>SUMIFS(СВЦЭМ!$C$33:$C$776,СВЦЭМ!$A$33:$A$776,$A112,СВЦЭМ!$B$33:$B$776,J$83)+'СЕТ СН'!$H$12+СВЦЭМ!$D$10+'СЕТ СН'!$H$5-'СЕТ СН'!$H$20</f>
        <v>3561.3660249300001</v>
      </c>
      <c r="K112" s="36">
        <f>SUMIFS(СВЦЭМ!$C$33:$C$776,СВЦЭМ!$A$33:$A$776,$A112,СВЦЭМ!$B$33:$B$776,K$83)+'СЕТ СН'!$H$12+СВЦЭМ!$D$10+'СЕТ СН'!$H$5-'СЕТ СН'!$H$20</f>
        <v>3509.4148722999998</v>
      </c>
      <c r="L112" s="36">
        <f>SUMIFS(СВЦЭМ!$C$33:$C$776,СВЦЭМ!$A$33:$A$776,$A112,СВЦЭМ!$B$33:$B$776,L$83)+'СЕТ СН'!$H$12+СВЦЭМ!$D$10+'СЕТ СН'!$H$5-'СЕТ СН'!$H$20</f>
        <v>3515.8076189499998</v>
      </c>
      <c r="M112" s="36">
        <f>SUMIFS(СВЦЭМ!$C$33:$C$776,СВЦЭМ!$A$33:$A$776,$A112,СВЦЭМ!$B$33:$B$776,M$83)+'СЕТ СН'!$H$12+СВЦЭМ!$D$10+'СЕТ СН'!$H$5-'СЕТ СН'!$H$20</f>
        <v>3515.7513073</v>
      </c>
      <c r="N112" s="36">
        <f>SUMIFS(СВЦЭМ!$C$33:$C$776,СВЦЭМ!$A$33:$A$776,$A112,СВЦЭМ!$B$33:$B$776,N$83)+'СЕТ СН'!$H$12+СВЦЭМ!$D$10+'СЕТ СН'!$H$5-'СЕТ СН'!$H$20</f>
        <v>3504.9668612699998</v>
      </c>
      <c r="O112" s="36">
        <f>SUMIFS(СВЦЭМ!$C$33:$C$776,СВЦЭМ!$A$33:$A$776,$A112,СВЦЭМ!$B$33:$B$776,O$83)+'СЕТ СН'!$H$12+СВЦЭМ!$D$10+'СЕТ СН'!$H$5-'СЕТ СН'!$H$20</f>
        <v>3508.3220222999998</v>
      </c>
      <c r="P112" s="36">
        <f>SUMIFS(СВЦЭМ!$C$33:$C$776,СВЦЭМ!$A$33:$A$776,$A112,СВЦЭМ!$B$33:$B$776,P$83)+'СЕТ СН'!$H$12+СВЦЭМ!$D$10+'СЕТ СН'!$H$5-'СЕТ СН'!$H$20</f>
        <v>3549.21150472</v>
      </c>
      <c r="Q112" s="36">
        <f>SUMIFS(СВЦЭМ!$C$33:$C$776,СВЦЭМ!$A$33:$A$776,$A112,СВЦЭМ!$B$33:$B$776,Q$83)+'СЕТ СН'!$H$12+СВЦЭМ!$D$10+'СЕТ СН'!$H$5-'СЕТ СН'!$H$20</f>
        <v>3509.8435092499999</v>
      </c>
      <c r="R112" s="36">
        <f>SUMIFS(СВЦЭМ!$C$33:$C$776,СВЦЭМ!$A$33:$A$776,$A112,СВЦЭМ!$B$33:$B$776,R$83)+'СЕТ СН'!$H$12+СВЦЭМ!$D$10+'СЕТ СН'!$H$5-'СЕТ СН'!$H$20</f>
        <v>3503.9011898899998</v>
      </c>
      <c r="S112" s="36">
        <f>SUMIFS(СВЦЭМ!$C$33:$C$776,СВЦЭМ!$A$33:$A$776,$A112,СВЦЭМ!$B$33:$B$776,S$83)+'СЕТ СН'!$H$12+СВЦЭМ!$D$10+'СЕТ СН'!$H$5-'СЕТ СН'!$H$20</f>
        <v>3503.9046950399998</v>
      </c>
      <c r="T112" s="36">
        <f>SUMIFS(СВЦЭМ!$C$33:$C$776,СВЦЭМ!$A$33:$A$776,$A112,СВЦЭМ!$B$33:$B$776,T$83)+'СЕТ СН'!$H$12+СВЦЭМ!$D$10+'СЕТ СН'!$H$5-'СЕТ СН'!$H$20</f>
        <v>3531.39178167</v>
      </c>
      <c r="U112" s="36">
        <f>SUMIFS(СВЦЭМ!$C$33:$C$776,СВЦЭМ!$A$33:$A$776,$A112,СВЦЭМ!$B$33:$B$776,U$83)+'СЕТ СН'!$H$12+СВЦЭМ!$D$10+'СЕТ СН'!$H$5-'СЕТ СН'!$H$20</f>
        <v>3530.2973348300002</v>
      </c>
      <c r="V112" s="36">
        <f>SUMIFS(СВЦЭМ!$C$33:$C$776,СВЦЭМ!$A$33:$A$776,$A112,СВЦЭМ!$B$33:$B$776,V$83)+'СЕТ СН'!$H$12+СВЦЭМ!$D$10+'СЕТ СН'!$H$5-'СЕТ СН'!$H$20</f>
        <v>3514.55372403</v>
      </c>
      <c r="W112" s="36">
        <f>SUMIFS(СВЦЭМ!$C$33:$C$776,СВЦЭМ!$A$33:$A$776,$A112,СВЦЭМ!$B$33:$B$776,W$83)+'СЕТ СН'!$H$12+СВЦЭМ!$D$10+'СЕТ СН'!$H$5-'СЕТ СН'!$H$20</f>
        <v>3500.7412063000002</v>
      </c>
      <c r="X112" s="36">
        <f>SUMIFS(СВЦЭМ!$C$33:$C$776,СВЦЭМ!$A$33:$A$776,$A112,СВЦЭМ!$B$33:$B$776,X$83)+'СЕТ СН'!$H$12+СВЦЭМ!$D$10+'СЕТ СН'!$H$5-'СЕТ СН'!$H$20</f>
        <v>3549.7205106599999</v>
      </c>
      <c r="Y112" s="36">
        <f>SUMIFS(СВЦЭМ!$C$33:$C$776,СВЦЭМ!$A$33:$A$776,$A112,СВЦЭМ!$B$33:$B$776,Y$83)+'СЕТ СН'!$H$12+СВЦЭМ!$D$10+'СЕТ СН'!$H$5-'СЕТ СН'!$H$20</f>
        <v>3574.65761088</v>
      </c>
    </row>
    <row r="113" spans="1:27" ht="15.75" x14ac:dyDescent="0.2">
      <c r="A113" s="35">
        <f t="shared" si="2"/>
        <v>44134</v>
      </c>
      <c r="B113" s="36">
        <f>SUMIFS(СВЦЭМ!$C$33:$C$776,СВЦЭМ!$A$33:$A$776,$A113,СВЦЭМ!$B$33:$B$776,B$83)+'СЕТ СН'!$H$12+СВЦЭМ!$D$10+'СЕТ СН'!$H$5-'СЕТ СН'!$H$20</f>
        <v>3574.1923780400002</v>
      </c>
      <c r="C113" s="36">
        <f>SUMIFS(СВЦЭМ!$C$33:$C$776,СВЦЭМ!$A$33:$A$776,$A113,СВЦЭМ!$B$33:$B$776,C$83)+'СЕТ СН'!$H$12+СВЦЭМ!$D$10+'СЕТ СН'!$H$5-'СЕТ СН'!$H$20</f>
        <v>3635.6313416799999</v>
      </c>
      <c r="D113" s="36">
        <f>SUMIFS(СВЦЭМ!$C$33:$C$776,СВЦЭМ!$A$33:$A$776,$A113,СВЦЭМ!$B$33:$B$776,D$83)+'СЕТ СН'!$H$12+СВЦЭМ!$D$10+'СЕТ СН'!$H$5-'СЕТ СН'!$H$20</f>
        <v>3733.35852737</v>
      </c>
      <c r="E113" s="36">
        <f>SUMIFS(СВЦЭМ!$C$33:$C$776,СВЦЭМ!$A$33:$A$776,$A113,СВЦЭМ!$B$33:$B$776,E$83)+'СЕТ СН'!$H$12+СВЦЭМ!$D$10+'СЕТ СН'!$H$5-'СЕТ СН'!$H$20</f>
        <v>3750.75582652</v>
      </c>
      <c r="F113" s="36">
        <f>SUMIFS(СВЦЭМ!$C$33:$C$776,СВЦЭМ!$A$33:$A$776,$A113,СВЦЭМ!$B$33:$B$776,F$83)+'СЕТ СН'!$H$12+СВЦЭМ!$D$10+'СЕТ СН'!$H$5-'СЕТ СН'!$H$20</f>
        <v>3744.47540471</v>
      </c>
      <c r="G113" s="36">
        <f>SUMIFS(СВЦЭМ!$C$33:$C$776,СВЦЭМ!$A$33:$A$776,$A113,СВЦЭМ!$B$33:$B$776,G$83)+'СЕТ СН'!$H$12+СВЦЭМ!$D$10+'СЕТ СН'!$H$5-'СЕТ СН'!$H$20</f>
        <v>3727.9583009600001</v>
      </c>
      <c r="H113" s="36">
        <f>SUMIFS(СВЦЭМ!$C$33:$C$776,СВЦЭМ!$A$33:$A$776,$A113,СВЦЭМ!$B$33:$B$776,H$83)+'СЕТ СН'!$H$12+СВЦЭМ!$D$10+'СЕТ СН'!$H$5-'СЕТ СН'!$H$20</f>
        <v>3652.0119416400003</v>
      </c>
      <c r="I113" s="36">
        <f>SUMIFS(СВЦЭМ!$C$33:$C$776,СВЦЭМ!$A$33:$A$776,$A113,СВЦЭМ!$B$33:$B$776,I$83)+'СЕТ СН'!$H$12+СВЦЭМ!$D$10+'СЕТ СН'!$H$5-'СЕТ СН'!$H$20</f>
        <v>3639.0754686299997</v>
      </c>
      <c r="J113" s="36">
        <f>SUMIFS(СВЦЭМ!$C$33:$C$776,СВЦЭМ!$A$33:$A$776,$A113,СВЦЭМ!$B$33:$B$776,J$83)+'СЕТ СН'!$H$12+СВЦЭМ!$D$10+'СЕТ СН'!$H$5-'СЕТ СН'!$H$20</f>
        <v>3562.3550325799997</v>
      </c>
      <c r="K113" s="36">
        <f>SUMIFS(СВЦЭМ!$C$33:$C$776,СВЦЭМ!$A$33:$A$776,$A113,СВЦЭМ!$B$33:$B$776,K$83)+'СЕТ СН'!$H$12+СВЦЭМ!$D$10+'СЕТ СН'!$H$5-'СЕТ СН'!$H$20</f>
        <v>3545.0550054</v>
      </c>
      <c r="L113" s="36">
        <f>SUMIFS(СВЦЭМ!$C$33:$C$776,СВЦЭМ!$A$33:$A$776,$A113,СВЦЭМ!$B$33:$B$776,L$83)+'СЕТ СН'!$H$12+СВЦЭМ!$D$10+'СЕТ СН'!$H$5-'СЕТ СН'!$H$20</f>
        <v>3547.1308593700001</v>
      </c>
      <c r="M113" s="36">
        <f>SUMIFS(СВЦЭМ!$C$33:$C$776,СВЦЭМ!$A$33:$A$776,$A113,СВЦЭМ!$B$33:$B$776,M$83)+'СЕТ СН'!$H$12+СВЦЭМ!$D$10+'СЕТ СН'!$H$5-'СЕТ СН'!$H$20</f>
        <v>3541.2704780700001</v>
      </c>
      <c r="N113" s="36">
        <f>SUMIFS(СВЦЭМ!$C$33:$C$776,СВЦЭМ!$A$33:$A$776,$A113,СВЦЭМ!$B$33:$B$776,N$83)+'СЕТ СН'!$H$12+СВЦЭМ!$D$10+'СЕТ СН'!$H$5-'СЕТ СН'!$H$20</f>
        <v>3540.0024334199998</v>
      </c>
      <c r="O113" s="36">
        <f>SUMIFS(СВЦЭМ!$C$33:$C$776,СВЦЭМ!$A$33:$A$776,$A113,СВЦЭМ!$B$33:$B$776,O$83)+'СЕТ СН'!$H$12+СВЦЭМ!$D$10+'СЕТ СН'!$H$5-'СЕТ СН'!$H$20</f>
        <v>3575.7096184000002</v>
      </c>
      <c r="P113" s="36">
        <f>SUMIFS(СВЦЭМ!$C$33:$C$776,СВЦЭМ!$A$33:$A$776,$A113,СВЦЭМ!$B$33:$B$776,P$83)+'СЕТ СН'!$H$12+СВЦЭМ!$D$10+'СЕТ СН'!$H$5-'СЕТ СН'!$H$20</f>
        <v>3603.6019637999998</v>
      </c>
      <c r="Q113" s="36">
        <f>SUMIFS(СВЦЭМ!$C$33:$C$776,СВЦЭМ!$A$33:$A$776,$A113,СВЦЭМ!$B$33:$B$776,Q$83)+'СЕТ СН'!$H$12+СВЦЭМ!$D$10+'СЕТ СН'!$H$5-'СЕТ СН'!$H$20</f>
        <v>3588.7438010199999</v>
      </c>
      <c r="R113" s="36">
        <f>SUMIFS(СВЦЭМ!$C$33:$C$776,СВЦЭМ!$A$33:$A$776,$A113,СВЦЭМ!$B$33:$B$776,R$83)+'СЕТ СН'!$H$12+СВЦЭМ!$D$10+'СЕТ СН'!$H$5-'СЕТ СН'!$H$20</f>
        <v>3554.3391937000001</v>
      </c>
      <c r="S113" s="36">
        <f>SUMIFS(СВЦЭМ!$C$33:$C$776,СВЦЭМ!$A$33:$A$776,$A113,СВЦЭМ!$B$33:$B$776,S$83)+'СЕТ СН'!$H$12+СВЦЭМ!$D$10+'СЕТ СН'!$H$5-'СЕТ СН'!$H$20</f>
        <v>3501.6401195999997</v>
      </c>
      <c r="T113" s="36">
        <f>SUMIFS(СВЦЭМ!$C$33:$C$776,СВЦЭМ!$A$33:$A$776,$A113,СВЦЭМ!$B$33:$B$776,T$83)+'СЕТ СН'!$H$12+СВЦЭМ!$D$10+'СЕТ СН'!$H$5-'СЕТ СН'!$H$20</f>
        <v>3529.5058484900001</v>
      </c>
      <c r="U113" s="36">
        <f>SUMIFS(СВЦЭМ!$C$33:$C$776,СВЦЭМ!$A$33:$A$776,$A113,СВЦЭМ!$B$33:$B$776,U$83)+'СЕТ СН'!$H$12+СВЦЭМ!$D$10+'СЕТ СН'!$H$5-'СЕТ СН'!$H$20</f>
        <v>3528.2773829500002</v>
      </c>
      <c r="V113" s="36">
        <f>SUMIFS(СВЦЭМ!$C$33:$C$776,СВЦЭМ!$A$33:$A$776,$A113,СВЦЭМ!$B$33:$B$776,V$83)+'СЕТ СН'!$H$12+СВЦЭМ!$D$10+'СЕТ СН'!$H$5-'СЕТ СН'!$H$20</f>
        <v>3512.8177504999999</v>
      </c>
      <c r="W113" s="36">
        <f>SUMIFS(СВЦЭМ!$C$33:$C$776,СВЦЭМ!$A$33:$A$776,$A113,СВЦЭМ!$B$33:$B$776,W$83)+'СЕТ СН'!$H$12+СВЦЭМ!$D$10+'СЕТ СН'!$H$5-'СЕТ СН'!$H$20</f>
        <v>3502.0896105699999</v>
      </c>
      <c r="X113" s="36">
        <f>SUMIFS(СВЦЭМ!$C$33:$C$776,СВЦЭМ!$A$33:$A$776,$A113,СВЦЭМ!$B$33:$B$776,X$83)+'СЕТ СН'!$H$12+СВЦЭМ!$D$10+'СЕТ СН'!$H$5-'СЕТ СН'!$H$20</f>
        <v>3491.04452004</v>
      </c>
      <c r="Y113" s="36">
        <f>SUMIFS(СВЦЭМ!$C$33:$C$776,СВЦЭМ!$A$33:$A$776,$A113,СВЦЭМ!$B$33:$B$776,Y$83)+'СЕТ СН'!$H$12+СВЦЭМ!$D$10+'СЕТ СН'!$H$5-'СЕТ СН'!$H$20</f>
        <v>3534.3518911199999</v>
      </c>
      <c r="AA113" s="37"/>
    </row>
    <row r="114" spans="1:27" ht="15.75" x14ac:dyDescent="0.2">
      <c r="A114" s="35">
        <f t="shared" si="2"/>
        <v>44135</v>
      </c>
      <c r="B114" s="36">
        <f>SUMIFS(СВЦЭМ!$C$33:$C$776,СВЦЭМ!$A$33:$A$776,$A114,СВЦЭМ!$B$33:$B$776,B$83)+'СЕТ СН'!$H$12+СВЦЭМ!$D$10+'СЕТ СН'!$H$5-'СЕТ СН'!$H$20</f>
        <v>3518.0687032400001</v>
      </c>
      <c r="C114" s="36">
        <f>SUMIFS(СВЦЭМ!$C$33:$C$776,СВЦЭМ!$A$33:$A$776,$A114,СВЦЭМ!$B$33:$B$776,C$83)+'СЕТ СН'!$H$12+СВЦЭМ!$D$10+'СЕТ СН'!$H$5-'СЕТ СН'!$H$20</f>
        <v>3584.1511299499998</v>
      </c>
      <c r="D114" s="36">
        <f>SUMIFS(СВЦЭМ!$C$33:$C$776,СВЦЭМ!$A$33:$A$776,$A114,СВЦЭМ!$B$33:$B$776,D$83)+'СЕТ СН'!$H$12+СВЦЭМ!$D$10+'СЕТ СН'!$H$5-'СЕТ СН'!$H$20</f>
        <v>3631.9571415099999</v>
      </c>
      <c r="E114" s="36">
        <f>SUMIFS(СВЦЭМ!$C$33:$C$776,СВЦЭМ!$A$33:$A$776,$A114,СВЦЭМ!$B$33:$B$776,E$83)+'СЕТ СН'!$H$12+СВЦЭМ!$D$10+'СЕТ СН'!$H$5-'СЕТ СН'!$H$20</f>
        <v>3631.4236973500001</v>
      </c>
      <c r="F114" s="36">
        <f>SUMIFS(СВЦЭМ!$C$33:$C$776,СВЦЭМ!$A$33:$A$776,$A114,СВЦЭМ!$B$33:$B$776,F$83)+'СЕТ СН'!$H$12+СВЦЭМ!$D$10+'СЕТ СН'!$H$5-'СЕТ СН'!$H$20</f>
        <v>3643.9849490699999</v>
      </c>
      <c r="G114" s="36">
        <f>SUMIFS(СВЦЭМ!$C$33:$C$776,СВЦЭМ!$A$33:$A$776,$A114,СВЦЭМ!$B$33:$B$776,G$83)+'СЕТ СН'!$H$12+СВЦЭМ!$D$10+'СЕТ СН'!$H$5-'СЕТ СН'!$H$20</f>
        <v>3632.5963388199998</v>
      </c>
      <c r="H114" s="36">
        <f>SUMIFS(СВЦЭМ!$C$33:$C$776,СВЦЭМ!$A$33:$A$776,$A114,СВЦЭМ!$B$33:$B$776,H$83)+'СЕТ СН'!$H$12+СВЦЭМ!$D$10+'СЕТ СН'!$H$5-'СЕТ СН'!$H$20</f>
        <v>3612.40292404</v>
      </c>
      <c r="I114" s="36">
        <f>SUMIFS(СВЦЭМ!$C$33:$C$776,СВЦЭМ!$A$33:$A$776,$A114,СВЦЭМ!$B$33:$B$776,I$83)+'СЕТ СН'!$H$12+СВЦЭМ!$D$10+'СЕТ СН'!$H$5-'СЕТ СН'!$H$20</f>
        <v>3588.1998087299999</v>
      </c>
      <c r="J114" s="36">
        <f>SUMIFS(СВЦЭМ!$C$33:$C$776,СВЦЭМ!$A$33:$A$776,$A114,СВЦЭМ!$B$33:$B$776,J$83)+'СЕТ СН'!$H$12+СВЦЭМ!$D$10+'СЕТ СН'!$H$5-'СЕТ СН'!$H$20</f>
        <v>3506.5135234999998</v>
      </c>
      <c r="K114" s="36">
        <f>SUMIFS(СВЦЭМ!$C$33:$C$776,СВЦЭМ!$A$33:$A$776,$A114,СВЦЭМ!$B$33:$B$776,K$83)+'СЕТ СН'!$H$12+СВЦЭМ!$D$10+'СЕТ СН'!$H$5-'СЕТ СН'!$H$20</f>
        <v>3454.6547083800001</v>
      </c>
      <c r="L114" s="36">
        <f>SUMIFS(СВЦЭМ!$C$33:$C$776,СВЦЭМ!$A$33:$A$776,$A114,СВЦЭМ!$B$33:$B$776,L$83)+'СЕТ СН'!$H$12+СВЦЭМ!$D$10+'СЕТ СН'!$H$5-'СЕТ СН'!$H$20</f>
        <v>3471.8267512299999</v>
      </c>
      <c r="M114" s="36">
        <f>SUMIFS(СВЦЭМ!$C$33:$C$776,СВЦЭМ!$A$33:$A$776,$A114,СВЦЭМ!$B$33:$B$776,M$83)+'СЕТ СН'!$H$12+СВЦЭМ!$D$10+'СЕТ СН'!$H$5-'СЕТ СН'!$H$20</f>
        <v>3456.4494641599999</v>
      </c>
      <c r="N114" s="36">
        <f>SUMIFS(СВЦЭМ!$C$33:$C$776,СВЦЭМ!$A$33:$A$776,$A114,СВЦЭМ!$B$33:$B$776,N$83)+'СЕТ СН'!$H$12+СВЦЭМ!$D$10+'СЕТ СН'!$H$5-'СЕТ СН'!$H$20</f>
        <v>3446.6185664099999</v>
      </c>
      <c r="O114" s="36">
        <f>SUMIFS(СВЦЭМ!$C$33:$C$776,СВЦЭМ!$A$33:$A$776,$A114,СВЦЭМ!$B$33:$B$776,O$83)+'СЕТ СН'!$H$12+СВЦЭМ!$D$10+'СЕТ СН'!$H$5-'СЕТ СН'!$H$20</f>
        <v>3483.8573679900001</v>
      </c>
      <c r="P114" s="36">
        <f>SUMIFS(СВЦЭМ!$C$33:$C$776,СВЦЭМ!$A$33:$A$776,$A114,СВЦЭМ!$B$33:$B$776,P$83)+'СЕТ СН'!$H$12+СВЦЭМ!$D$10+'СЕТ СН'!$H$5-'СЕТ СН'!$H$20</f>
        <v>3532.8260342899998</v>
      </c>
      <c r="Q114" s="36">
        <f>SUMIFS(СВЦЭМ!$C$33:$C$776,СВЦЭМ!$A$33:$A$776,$A114,СВЦЭМ!$B$33:$B$776,Q$83)+'СЕТ СН'!$H$12+СВЦЭМ!$D$10+'СЕТ СН'!$H$5-'СЕТ СН'!$H$20</f>
        <v>3499.92067817</v>
      </c>
      <c r="R114" s="36">
        <f>SUMIFS(СВЦЭМ!$C$33:$C$776,СВЦЭМ!$A$33:$A$776,$A114,СВЦЭМ!$B$33:$B$776,R$83)+'СЕТ СН'!$H$12+СВЦЭМ!$D$10+'СЕТ СН'!$H$5-'СЕТ СН'!$H$20</f>
        <v>3466.6957943400002</v>
      </c>
      <c r="S114" s="36">
        <f>SUMIFS(СВЦЭМ!$C$33:$C$776,СВЦЭМ!$A$33:$A$776,$A114,СВЦЭМ!$B$33:$B$776,S$83)+'СЕТ СН'!$H$12+СВЦЭМ!$D$10+'СЕТ СН'!$H$5-'СЕТ СН'!$H$20</f>
        <v>3456.3908378400001</v>
      </c>
      <c r="T114" s="36">
        <f>SUMIFS(СВЦЭМ!$C$33:$C$776,СВЦЭМ!$A$33:$A$776,$A114,СВЦЭМ!$B$33:$B$776,T$83)+'СЕТ СН'!$H$12+СВЦЭМ!$D$10+'СЕТ СН'!$H$5-'СЕТ СН'!$H$20</f>
        <v>3485.6581064000002</v>
      </c>
      <c r="U114" s="36">
        <f>SUMIFS(СВЦЭМ!$C$33:$C$776,СВЦЭМ!$A$33:$A$776,$A114,СВЦЭМ!$B$33:$B$776,U$83)+'СЕТ СН'!$H$12+СВЦЭМ!$D$10+'СЕТ СН'!$H$5-'СЕТ СН'!$H$20</f>
        <v>3492.02457942</v>
      </c>
      <c r="V114" s="36">
        <f>SUMIFS(СВЦЭМ!$C$33:$C$776,СВЦЭМ!$A$33:$A$776,$A114,СВЦЭМ!$B$33:$B$776,V$83)+'СЕТ СН'!$H$12+СВЦЭМ!$D$10+'СЕТ СН'!$H$5-'СЕТ СН'!$H$20</f>
        <v>3479.73833496</v>
      </c>
      <c r="W114" s="36">
        <f>SUMIFS(СВЦЭМ!$C$33:$C$776,СВЦЭМ!$A$33:$A$776,$A114,СВЦЭМ!$B$33:$B$776,W$83)+'СЕТ СН'!$H$12+СВЦЭМ!$D$10+'СЕТ СН'!$H$5-'СЕТ СН'!$H$20</f>
        <v>3467.8619013400003</v>
      </c>
      <c r="X114" s="36">
        <f>SUMIFS(СВЦЭМ!$C$33:$C$776,СВЦЭМ!$A$33:$A$776,$A114,СВЦЭМ!$B$33:$B$776,X$83)+'СЕТ СН'!$H$12+СВЦЭМ!$D$10+'СЕТ СН'!$H$5-'СЕТ СН'!$H$20</f>
        <v>3428.6493633</v>
      </c>
      <c r="Y114" s="36">
        <f>SUMIFS(СВЦЭМ!$C$33:$C$776,СВЦЭМ!$A$33:$A$776,$A114,СВЦЭМ!$B$33:$B$776,Y$83)+'СЕТ СН'!$H$12+СВЦЭМ!$D$10+'СЕТ СН'!$H$5-'СЕТ СН'!$H$20</f>
        <v>3434.7872479799998</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6" t="s">
        <v>7</v>
      </c>
      <c r="B117" s="130" t="s">
        <v>73</v>
      </c>
      <c r="C117" s="131"/>
      <c r="D117" s="131"/>
      <c r="E117" s="131"/>
      <c r="F117" s="131"/>
      <c r="G117" s="131"/>
      <c r="H117" s="131"/>
      <c r="I117" s="131"/>
      <c r="J117" s="131"/>
      <c r="K117" s="131"/>
      <c r="L117" s="131"/>
      <c r="M117" s="131"/>
      <c r="N117" s="131"/>
      <c r="O117" s="131"/>
      <c r="P117" s="131"/>
      <c r="Q117" s="131"/>
      <c r="R117" s="131"/>
      <c r="S117" s="131"/>
      <c r="T117" s="131"/>
      <c r="U117" s="131"/>
      <c r="V117" s="131"/>
      <c r="W117" s="131"/>
      <c r="X117" s="131"/>
      <c r="Y117" s="132"/>
    </row>
    <row r="118" spans="1:27" ht="12.75" customHeight="1" x14ac:dyDescent="0.2">
      <c r="A118" s="137"/>
      <c r="B118" s="133"/>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5"/>
    </row>
    <row r="119" spans="1:27" ht="12.75" customHeight="1" x14ac:dyDescent="0.2">
      <c r="A119" s="138"/>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01.10.2020</v>
      </c>
      <c r="B120" s="36">
        <f>SUMIFS(СВЦЭМ!$C$33:$C$776,СВЦЭМ!$A$33:$A$776,$A120,СВЦЭМ!$B$33:$B$776,B$119)+'СЕТ СН'!$I$12+СВЦЭМ!$D$10+'СЕТ СН'!$I$5-'СЕТ СН'!$I$20</f>
        <v>3436.4232505599998</v>
      </c>
      <c r="C120" s="36">
        <f>SUMIFS(СВЦЭМ!$C$33:$C$776,СВЦЭМ!$A$33:$A$776,$A120,СВЦЭМ!$B$33:$B$776,C$119)+'СЕТ СН'!$I$12+СВЦЭМ!$D$10+'СЕТ СН'!$I$5-'СЕТ СН'!$I$20</f>
        <v>3498.1550353299999</v>
      </c>
      <c r="D120" s="36">
        <f>SUMIFS(СВЦЭМ!$C$33:$C$776,СВЦЭМ!$A$33:$A$776,$A120,СВЦЭМ!$B$33:$B$776,D$119)+'СЕТ СН'!$I$12+СВЦЭМ!$D$10+'СЕТ СН'!$I$5-'СЕТ СН'!$I$20</f>
        <v>3544.1499279600002</v>
      </c>
      <c r="E120" s="36">
        <f>SUMIFS(СВЦЭМ!$C$33:$C$776,СВЦЭМ!$A$33:$A$776,$A120,СВЦЭМ!$B$33:$B$776,E$119)+'СЕТ СН'!$I$12+СВЦЭМ!$D$10+'СЕТ СН'!$I$5-'СЕТ СН'!$I$20</f>
        <v>3565.6988814900001</v>
      </c>
      <c r="F120" s="36">
        <f>SUMIFS(СВЦЭМ!$C$33:$C$776,СВЦЭМ!$A$33:$A$776,$A120,СВЦЭМ!$B$33:$B$776,F$119)+'СЕТ СН'!$I$12+СВЦЭМ!$D$10+'СЕТ СН'!$I$5-'СЕТ СН'!$I$20</f>
        <v>3566.0667297599998</v>
      </c>
      <c r="G120" s="36">
        <f>SUMIFS(СВЦЭМ!$C$33:$C$776,СВЦЭМ!$A$33:$A$776,$A120,СВЦЭМ!$B$33:$B$776,G$119)+'СЕТ СН'!$I$12+СВЦЭМ!$D$10+'СЕТ СН'!$I$5-'СЕТ СН'!$I$20</f>
        <v>3549.2781822900001</v>
      </c>
      <c r="H120" s="36">
        <f>SUMIFS(СВЦЭМ!$C$33:$C$776,СВЦЭМ!$A$33:$A$776,$A120,СВЦЭМ!$B$33:$B$776,H$119)+'СЕТ СН'!$I$12+СВЦЭМ!$D$10+'СЕТ СН'!$I$5-'СЕТ СН'!$I$20</f>
        <v>3497.0259083000001</v>
      </c>
      <c r="I120" s="36">
        <f>SUMIFS(СВЦЭМ!$C$33:$C$776,СВЦЭМ!$A$33:$A$776,$A120,СВЦЭМ!$B$33:$B$776,I$119)+'СЕТ СН'!$I$12+СВЦЭМ!$D$10+'СЕТ СН'!$I$5-'СЕТ СН'!$I$20</f>
        <v>3441.2186928400001</v>
      </c>
      <c r="J120" s="36">
        <f>SUMIFS(СВЦЭМ!$C$33:$C$776,СВЦЭМ!$A$33:$A$776,$A120,СВЦЭМ!$B$33:$B$776,J$119)+'СЕТ СН'!$I$12+СВЦЭМ!$D$10+'СЕТ СН'!$I$5-'СЕТ СН'!$I$20</f>
        <v>3378.9480005699997</v>
      </c>
      <c r="K120" s="36">
        <f>SUMIFS(СВЦЭМ!$C$33:$C$776,СВЦЭМ!$A$33:$A$776,$A120,СВЦЭМ!$B$33:$B$776,K$119)+'СЕТ СН'!$I$12+СВЦЭМ!$D$10+'СЕТ СН'!$I$5-'СЕТ СН'!$I$20</f>
        <v>3344.06963215</v>
      </c>
      <c r="L120" s="36">
        <f>SUMIFS(СВЦЭМ!$C$33:$C$776,СВЦЭМ!$A$33:$A$776,$A120,СВЦЭМ!$B$33:$B$776,L$119)+'СЕТ СН'!$I$12+СВЦЭМ!$D$10+'СЕТ СН'!$I$5-'СЕТ СН'!$I$20</f>
        <v>3344.6755717400001</v>
      </c>
      <c r="M120" s="36">
        <f>SUMIFS(СВЦЭМ!$C$33:$C$776,СВЦЭМ!$A$33:$A$776,$A120,СВЦЭМ!$B$33:$B$776,M$119)+'СЕТ СН'!$I$12+СВЦЭМ!$D$10+'СЕТ СН'!$I$5-'СЕТ СН'!$I$20</f>
        <v>3347.4260866</v>
      </c>
      <c r="N120" s="36">
        <f>SUMIFS(СВЦЭМ!$C$33:$C$776,СВЦЭМ!$A$33:$A$776,$A120,СВЦЭМ!$B$33:$B$776,N$119)+'СЕТ СН'!$I$12+СВЦЭМ!$D$10+'СЕТ СН'!$I$5-'СЕТ СН'!$I$20</f>
        <v>3361.5426015900002</v>
      </c>
      <c r="O120" s="36">
        <f>SUMIFS(СВЦЭМ!$C$33:$C$776,СВЦЭМ!$A$33:$A$776,$A120,СВЦЭМ!$B$33:$B$776,O$119)+'СЕТ СН'!$I$12+СВЦЭМ!$D$10+'СЕТ СН'!$I$5-'СЕТ СН'!$I$20</f>
        <v>3385.10766337</v>
      </c>
      <c r="P120" s="36">
        <f>SUMIFS(СВЦЭМ!$C$33:$C$776,СВЦЭМ!$A$33:$A$776,$A120,СВЦЭМ!$B$33:$B$776,P$119)+'СЕТ СН'!$I$12+СВЦЭМ!$D$10+'СЕТ СН'!$I$5-'СЕТ СН'!$I$20</f>
        <v>3413.76506991</v>
      </c>
      <c r="Q120" s="36">
        <f>SUMIFS(СВЦЭМ!$C$33:$C$776,СВЦЭМ!$A$33:$A$776,$A120,СВЦЭМ!$B$33:$B$776,Q$119)+'СЕТ СН'!$I$12+СВЦЭМ!$D$10+'СЕТ СН'!$I$5-'СЕТ СН'!$I$20</f>
        <v>3379.5894391500001</v>
      </c>
      <c r="R120" s="36">
        <f>SUMIFS(СВЦЭМ!$C$33:$C$776,СВЦЭМ!$A$33:$A$776,$A120,СВЦЭМ!$B$33:$B$776,R$119)+'СЕТ СН'!$I$12+СВЦЭМ!$D$10+'СЕТ СН'!$I$5-'СЕТ СН'!$I$20</f>
        <v>3340.9922790700002</v>
      </c>
      <c r="S120" s="36">
        <f>SUMIFS(СВЦЭМ!$C$33:$C$776,СВЦЭМ!$A$33:$A$776,$A120,СВЦЭМ!$B$33:$B$776,S$119)+'СЕТ СН'!$I$12+СВЦЭМ!$D$10+'СЕТ СН'!$I$5-'СЕТ СН'!$I$20</f>
        <v>3300.2718076400001</v>
      </c>
      <c r="T120" s="36">
        <f>SUMIFS(СВЦЭМ!$C$33:$C$776,СВЦЭМ!$A$33:$A$776,$A120,СВЦЭМ!$B$33:$B$776,T$119)+'СЕТ СН'!$I$12+СВЦЭМ!$D$10+'СЕТ СН'!$I$5-'СЕТ СН'!$I$20</f>
        <v>3289.3038056099999</v>
      </c>
      <c r="U120" s="36">
        <f>SUMIFS(СВЦЭМ!$C$33:$C$776,СВЦЭМ!$A$33:$A$776,$A120,СВЦЭМ!$B$33:$B$776,U$119)+'СЕТ СН'!$I$12+СВЦЭМ!$D$10+'СЕТ СН'!$I$5-'СЕТ СН'!$I$20</f>
        <v>3293.5142107500001</v>
      </c>
      <c r="V120" s="36">
        <f>SUMIFS(СВЦЭМ!$C$33:$C$776,СВЦЭМ!$A$33:$A$776,$A120,СВЦЭМ!$B$33:$B$776,V$119)+'СЕТ СН'!$I$12+СВЦЭМ!$D$10+'СЕТ СН'!$I$5-'СЕТ СН'!$I$20</f>
        <v>3289.9443095500001</v>
      </c>
      <c r="W120" s="36">
        <f>SUMIFS(СВЦЭМ!$C$33:$C$776,СВЦЭМ!$A$33:$A$776,$A120,СВЦЭМ!$B$33:$B$776,W$119)+'СЕТ СН'!$I$12+СВЦЭМ!$D$10+'СЕТ СН'!$I$5-'СЕТ СН'!$I$20</f>
        <v>3289.0052511599997</v>
      </c>
      <c r="X120" s="36">
        <f>SUMIFS(СВЦЭМ!$C$33:$C$776,СВЦЭМ!$A$33:$A$776,$A120,СВЦЭМ!$B$33:$B$776,X$119)+'СЕТ СН'!$I$12+СВЦЭМ!$D$10+'СЕТ СН'!$I$5-'СЕТ СН'!$I$20</f>
        <v>3298.5106263399998</v>
      </c>
      <c r="Y120" s="36">
        <f>SUMIFS(СВЦЭМ!$C$33:$C$776,СВЦЭМ!$A$33:$A$776,$A120,СВЦЭМ!$B$33:$B$776,Y$119)+'СЕТ СН'!$I$12+СВЦЭМ!$D$10+'СЕТ СН'!$I$5-'СЕТ СН'!$I$20</f>
        <v>3329.6154352399999</v>
      </c>
    </row>
    <row r="121" spans="1:27" ht="15.75" x14ac:dyDescent="0.2">
      <c r="A121" s="35">
        <f>A120+1</f>
        <v>44106</v>
      </c>
      <c r="B121" s="36">
        <f>SUMIFS(СВЦЭМ!$C$33:$C$776,СВЦЭМ!$A$33:$A$776,$A121,СВЦЭМ!$B$33:$B$776,B$119)+'СЕТ СН'!$I$12+СВЦЭМ!$D$10+'СЕТ СН'!$I$5-'СЕТ СН'!$I$20</f>
        <v>3400.1558567100001</v>
      </c>
      <c r="C121" s="36">
        <f>SUMIFS(СВЦЭМ!$C$33:$C$776,СВЦЭМ!$A$33:$A$776,$A121,СВЦЭМ!$B$33:$B$776,C$119)+'СЕТ СН'!$I$12+СВЦЭМ!$D$10+'СЕТ СН'!$I$5-'СЕТ СН'!$I$20</f>
        <v>3480.1632839200001</v>
      </c>
      <c r="D121" s="36">
        <f>SUMIFS(СВЦЭМ!$C$33:$C$776,СВЦЭМ!$A$33:$A$776,$A121,СВЦЭМ!$B$33:$B$776,D$119)+'СЕТ СН'!$I$12+СВЦЭМ!$D$10+'СЕТ СН'!$I$5-'СЕТ СН'!$I$20</f>
        <v>3538.4358620200001</v>
      </c>
      <c r="E121" s="36">
        <f>SUMIFS(СВЦЭМ!$C$33:$C$776,СВЦЭМ!$A$33:$A$776,$A121,СВЦЭМ!$B$33:$B$776,E$119)+'СЕТ СН'!$I$12+СВЦЭМ!$D$10+'СЕТ СН'!$I$5-'СЕТ СН'!$I$20</f>
        <v>3557.6534319799998</v>
      </c>
      <c r="F121" s="36">
        <f>SUMIFS(СВЦЭМ!$C$33:$C$776,СВЦЭМ!$A$33:$A$776,$A121,СВЦЭМ!$B$33:$B$776,F$119)+'СЕТ СН'!$I$12+СВЦЭМ!$D$10+'СЕТ СН'!$I$5-'СЕТ СН'!$I$20</f>
        <v>3564.4187757300001</v>
      </c>
      <c r="G121" s="36">
        <f>SUMIFS(СВЦЭМ!$C$33:$C$776,СВЦЭМ!$A$33:$A$776,$A121,СВЦЭМ!$B$33:$B$776,G$119)+'СЕТ СН'!$I$12+СВЦЭМ!$D$10+'СЕТ СН'!$I$5-'СЕТ СН'!$I$20</f>
        <v>3544.2919412000001</v>
      </c>
      <c r="H121" s="36">
        <f>SUMIFS(СВЦЭМ!$C$33:$C$776,СВЦЭМ!$A$33:$A$776,$A121,СВЦЭМ!$B$33:$B$776,H$119)+'СЕТ СН'!$I$12+СВЦЭМ!$D$10+'СЕТ СН'!$I$5-'СЕТ СН'!$I$20</f>
        <v>3488.7826002199999</v>
      </c>
      <c r="I121" s="36">
        <f>SUMIFS(СВЦЭМ!$C$33:$C$776,СВЦЭМ!$A$33:$A$776,$A121,СВЦЭМ!$B$33:$B$776,I$119)+'СЕТ СН'!$I$12+СВЦЭМ!$D$10+'СЕТ СН'!$I$5-'СЕТ СН'!$I$20</f>
        <v>3434.47912481</v>
      </c>
      <c r="J121" s="36">
        <f>SUMIFS(СВЦЭМ!$C$33:$C$776,СВЦЭМ!$A$33:$A$776,$A121,СВЦЭМ!$B$33:$B$776,J$119)+'СЕТ СН'!$I$12+СВЦЭМ!$D$10+'СЕТ СН'!$I$5-'СЕТ СН'!$I$20</f>
        <v>3376.9736542199998</v>
      </c>
      <c r="K121" s="36">
        <f>SUMIFS(СВЦЭМ!$C$33:$C$776,СВЦЭМ!$A$33:$A$776,$A121,СВЦЭМ!$B$33:$B$776,K$119)+'СЕТ СН'!$I$12+СВЦЭМ!$D$10+'СЕТ СН'!$I$5-'СЕТ СН'!$I$20</f>
        <v>3342.7034473499998</v>
      </c>
      <c r="L121" s="36">
        <f>SUMIFS(СВЦЭМ!$C$33:$C$776,СВЦЭМ!$A$33:$A$776,$A121,СВЦЭМ!$B$33:$B$776,L$119)+'СЕТ СН'!$I$12+СВЦЭМ!$D$10+'СЕТ СН'!$I$5-'СЕТ СН'!$I$20</f>
        <v>3340.90859907</v>
      </c>
      <c r="M121" s="36">
        <f>SUMIFS(СВЦЭМ!$C$33:$C$776,СВЦЭМ!$A$33:$A$776,$A121,СВЦЭМ!$B$33:$B$776,M$119)+'СЕТ СН'!$I$12+СВЦЭМ!$D$10+'СЕТ СН'!$I$5-'СЕТ СН'!$I$20</f>
        <v>3343.4342140799999</v>
      </c>
      <c r="N121" s="36">
        <f>SUMIFS(СВЦЭМ!$C$33:$C$776,СВЦЭМ!$A$33:$A$776,$A121,СВЦЭМ!$B$33:$B$776,N$119)+'СЕТ СН'!$I$12+СВЦЭМ!$D$10+'СЕТ СН'!$I$5-'СЕТ СН'!$I$20</f>
        <v>3354.6002282700001</v>
      </c>
      <c r="O121" s="36">
        <f>SUMIFS(СВЦЭМ!$C$33:$C$776,СВЦЭМ!$A$33:$A$776,$A121,СВЦЭМ!$B$33:$B$776,O$119)+'СЕТ СН'!$I$12+СВЦЭМ!$D$10+'СЕТ СН'!$I$5-'СЕТ СН'!$I$20</f>
        <v>3380.16213733</v>
      </c>
      <c r="P121" s="36">
        <f>SUMIFS(СВЦЭМ!$C$33:$C$776,СВЦЭМ!$A$33:$A$776,$A121,СВЦЭМ!$B$33:$B$776,P$119)+'СЕТ СН'!$I$12+СВЦЭМ!$D$10+'СЕТ СН'!$I$5-'СЕТ СН'!$I$20</f>
        <v>3416.74037421</v>
      </c>
      <c r="Q121" s="36">
        <f>SUMIFS(СВЦЭМ!$C$33:$C$776,СВЦЭМ!$A$33:$A$776,$A121,СВЦЭМ!$B$33:$B$776,Q$119)+'СЕТ СН'!$I$12+СВЦЭМ!$D$10+'СЕТ СН'!$I$5-'СЕТ СН'!$I$20</f>
        <v>3382.9049774200003</v>
      </c>
      <c r="R121" s="36">
        <f>SUMIFS(СВЦЭМ!$C$33:$C$776,СВЦЭМ!$A$33:$A$776,$A121,СВЦЭМ!$B$33:$B$776,R$119)+'СЕТ СН'!$I$12+СВЦЭМ!$D$10+'СЕТ СН'!$I$5-'СЕТ СН'!$I$20</f>
        <v>3342.8523944099998</v>
      </c>
      <c r="S121" s="36">
        <f>SUMIFS(СВЦЭМ!$C$33:$C$776,СВЦЭМ!$A$33:$A$776,$A121,СВЦЭМ!$B$33:$B$776,S$119)+'СЕТ СН'!$I$12+СВЦЭМ!$D$10+'СЕТ СН'!$I$5-'СЕТ СН'!$I$20</f>
        <v>3304.4184946699997</v>
      </c>
      <c r="T121" s="36">
        <f>SUMIFS(СВЦЭМ!$C$33:$C$776,СВЦЭМ!$A$33:$A$776,$A121,СВЦЭМ!$B$33:$B$776,T$119)+'СЕТ СН'!$I$12+СВЦЭМ!$D$10+'СЕТ СН'!$I$5-'СЕТ СН'!$I$20</f>
        <v>3279.6516913800001</v>
      </c>
      <c r="U121" s="36">
        <f>SUMIFS(СВЦЭМ!$C$33:$C$776,СВЦЭМ!$A$33:$A$776,$A121,СВЦЭМ!$B$33:$B$776,U$119)+'СЕТ СН'!$I$12+СВЦЭМ!$D$10+'СЕТ СН'!$I$5-'СЕТ СН'!$I$20</f>
        <v>3273.01607319</v>
      </c>
      <c r="V121" s="36">
        <f>SUMIFS(СВЦЭМ!$C$33:$C$776,СВЦЭМ!$A$33:$A$776,$A121,СВЦЭМ!$B$33:$B$776,V$119)+'СЕТ СН'!$I$12+СВЦЭМ!$D$10+'СЕТ СН'!$I$5-'СЕТ СН'!$I$20</f>
        <v>3278.0380971599998</v>
      </c>
      <c r="W121" s="36">
        <f>SUMIFS(СВЦЭМ!$C$33:$C$776,СВЦЭМ!$A$33:$A$776,$A121,СВЦЭМ!$B$33:$B$776,W$119)+'СЕТ СН'!$I$12+СВЦЭМ!$D$10+'СЕТ СН'!$I$5-'СЕТ СН'!$I$20</f>
        <v>3277.6102030699999</v>
      </c>
      <c r="X121" s="36">
        <f>SUMIFS(СВЦЭМ!$C$33:$C$776,СВЦЭМ!$A$33:$A$776,$A121,СВЦЭМ!$B$33:$B$776,X$119)+'СЕТ СН'!$I$12+СВЦЭМ!$D$10+'СЕТ СН'!$I$5-'СЕТ СН'!$I$20</f>
        <v>3298.7475943700001</v>
      </c>
      <c r="Y121" s="36">
        <f>SUMIFS(СВЦЭМ!$C$33:$C$776,СВЦЭМ!$A$33:$A$776,$A121,СВЦЭМ!$B$33:$B$776,Y$119)+'СЕТ СН'!$I$12+СВЦЭМ!$D$10+'СЕТ СН'!$I$5-'СЕТ СН'!$I$20</f>
        <v>3327.9853876699999</v>
      </c>
    </row>
    <row r="122" spans="1:27" ht="15.75" x14ac:dyDescent="0.2">
      <c r="A122" s="35">
        <f t="shared" ref="A122:A150" si="3">A121+1</f>
        <v>44107</v>
      </c>
      <c r="B122" s="36">
        <f>SUMIFS(СВЦЭМ!$C$33:$C$776,СВЦЭМ!$A$33:$A$776,$A122,СВЦЭМ!$B$33:$B$776,B$119)+'СЕТ СН'!$I$12+СВЦЭМ!$D$10+'СЕТ СН'!$I$5-'СЕТ СН'!$I$20</f>
        <v>3392.0262727300001</v>
      </c>
      <c r="C122" s="36">
        <f>SUMIFS(СВЦЭМ!$C$33:$C$776,СВЦЭМ!$A$33:$A$776,$A122,СВЦЭМ!$B$33:$B$776,C$119)+'СЕТ СН'!$I$12+СВЦЭМ!$D$10+'СЕТ СН'!$I$5-'СЕТ СН'!$I$20</f>
        <v>3471.9638384499999</v>
      </c>
      <c r="D122" s="36">
        <f>SUMIFS(СВЦЭМ!$C$33:$C$776,СВЦЭМ!$A$33:$A$776,$A122,СВЦЭМ!$B$33:$B$776,D$119)+'СЕТ СН'!$I$12+СВЦЭМ!$D$10+'СЕТ СН'!$I$5-'СЕТ СН'!$I$20</f>
        <v>3541.84243857</v>
      </c>
      <c r="E122" s="36">
        <f>SUMIFS(СВЦЭМ!$C$33:$C$776,СВЦЭМ!$A$33:$A$776,$A122,СВЦЭМ!$B$33:$B$776,E$119)+'СЕТ СН'!$I$12+СВЦЭМ!$D$10+'СЕТ СН'!$I$5-'СЕТ СН'!$I$20</f>
        <v>3553.7018995899998</v>
      </c>
      <c r="F122" s="36">
        <f>SUMIFS(СВЦЭМ!$C$33:$C$776,СВЦЭМ!$A$33:$A$776,$A122,СВЦЭМ!$B$33:$B$776,F$119)+'СЕТ СН'!$I$12+СВЦЭМ!$D$10+'СЕТ СН'!$I$5-'СЕТ СН'!$I$20</f>
        <v>3557.3374423099999</v>
      </c>
      <c r="G122" s="36">
        <f>SUMIFS(СВЦЭМ!$C$33:$C$776,СВЦЭМ!$A$33:$A$776,$A122,СВЦЭМ!$B$33:$B$776,G$119)+'СЕТ СН'!$I$12+СВЦЭМ!$D$10+'СЕТ СН'!$I$5-'СЕТ СН'!$I$20</f>
        <v>3545.1765461</v>
      </c>
      <c r="H122" s="36">
        <f>SUMIFS(СВЦЭМ!$C$33:$C$776,СВЦЭМ!$A$33:$A$776,$A122,СВЦЭМ!$B$33:$B$776,H$119)+'СЕТ СН'!$I$12+СВЦЭМ!$D$10+'СЕТ СН'!$I$5-'СЕТ СН'!$I$20</f>
        <v>3521.4272902100001</v>
      </c>
      <c r="I122" s="36">
        <f>SUMIFS(СВЦЭМ!$C$33:$C$776,СВЦЭМ!$A$33:$A$776,$A122,СВЦЭМ!$B$33:$B$776,I$119)+'СЕТ СН'!$I$12+СВЦЭМ!$D$10+'СЕТ СН'!$I$5-'СЕТ СН'!$I$20</f>
        <v>3485.3239795099998</v>
      </c>
      <c r="J122" s="36">
        <f>SUMIFS(СВЦЭМ!$C$33:$C$776,СВЦЭМ!$A$33:$A$776,$A122,СВЦЭМ!$B$33:$B$776,J$119)+'СЕТ СН'!$I$12+СВЦЭМ!$D$10+'СЕТ СН'!$I$5-'СЕТ СН'!$I$20</f>
        <v>3398.5900274099999</v>
      </c>
      <c r="K122" s="36">
        <f>SUMIFS(СВЦЭМ!$C$33:$C$776,СВЦЭМ!$A$33:$A$776,$A122,СВЦЭМ!$B$33:$B$776,K$119)+'СЕТ СН'!$I$12+СВЦЭМ!$D$10+'СЕТ СН'!$I$5-'СЕТ СН'!$I$20</f>
        <v>3342.07682135</v>
      </c>
      <c r="L122" s="36">
        <f>SUMIFS(СВЦЭМ!$C$33:$C$776,СВЦЭМ!$A$33:$A$776,$A122,СВЦЭМ!$B$33:$B$776,L$119)+'СЕТ СН'!$I$12+СВЦЭМ!$D$10+'СЕТ СН'!$I$5-'СЕТ СН'!$I$20</f>
        <v>3336.2617903800001</v>
      </c>
      <c r="M122" s="36">
        <f>SUMIFS(СВЦЭМ!$C$33:$C$776,СВЦЭМ!$A$33:$A$776,$A122,СВЦЭМ!$B$33:$B$776,M$119)+'СЕТ СН'!$I$12+СВЦЭМ!$D$10+'СЕТ СН'!$I$5-'СЕТ СН'!$I$20</f>
        <v>3339.2965592800001</v>
      </c>
      <c r="N122" s="36">
        <f>SUMIFS(СВЦЭМ!$C$33:$C$776,СВЦЭМ!$A$33:$A$776,$A122,СВЦЭМ!$B$33:$B$776,N$119)+'СЕТ СН'!$I$12+СВЦЭМ!$D$10+'СЕТ СН'!$I$5-'СЕТ СН'!$I$20</f>
        <v>3350.2056214099998</v>
      </c>
      <c r="O122" s="36">
        <f>SUMIFS(СВЦЭМ!$C$33:$C$776,СВЦЭМ!$A$33:$A$776,$A122,СВЦЭМ!$B$33:$B$776,O$119)+'СЕТ СН'!$I$12+СВЦЭМ!$D$10+'СЕТ СН'!$I$5-'СЕТ СН'!$I$20</f>
        <v>3384.0170884099998</v>
      </c>
      <c r="P122" s="36">
        <f>SUMIFS(СВЦЭМ!$C$33:$C$776,СВЦЭМ!$A$33:$A$776,$A122,СВЦЭМ!$B$33:$B$776,P$119)+'СЕТ СН'!$I$12+СВЦЭМ!$D$10+'СЕТ СН'!$I$5-'СЕТ СН'!$I$20</f>
        <v>3421.7454303</v>
      </c>
      <c r="Q122" s="36">
        <f>SUMIFS(СВЦЭМ!$C$33:$C$776,СВЦЭМ!$A$33:$A$776,$A122,СВЦЭМ!$B$33:$B$776,Q$119)+'СЕТ СН'!$I$12+СВЦЭМ!$D$10+'СЕТ СН'!$I$5-'СЕТ СН'!$I$20</f>
        <v>3394.3576577899998</v>
      </c>
      <c r="R122" s="36">
        <f>SUMIFS(СВЦЭМ!$C$33:$C$776,СВЦЭМ!$A$33:$A$776,$A122,СВЦЭМ!$B$33:$B$776,R$119)+'СЕТ СН'!$I$12+СВЦЭМ!$D$10+'СЕТ СН'!$I$5-'СЕТ СН'!$I$20</f>
        <v>3354.3567890599998</v>
      </c>
      <c r="S122" s="36">
        <f>SUMIFS(СВЦЭМ!$C$33:$C$776,СВЦЭМ!$A$33:$A$776,$A122,СВЦЭМ!$B$33:$B$776,S$119)+'СЕТ СН'!$I$12+СВЦЭМ!$D$10+'СЕТ СН'!$I$5-'СЕТ СН'!$I$20</f>
        <v>3302.6328669</v>
      </c>
      <c r="T122" s="36">
        <f>SUMIFS(СВЦЭМ!$C$33:$C$776,СВЦЭМ!$A$33:$A$776,$A122,СВЦЭМ!$B$33:$B$776,T$119)+'СЕТ СН'!$I$12+СВЦЭМ!$D$10+'СЕТ СН'!$I$5-'СЕТ СН'!$I$20</f>
        <v>3285.8697267899997</v>
      </c>
      <c r="U122" s="36">
        <f>SUMIFS(СВЦЭМ!$C$33:$C$776,СВЦЭМ!$A$33:$A$776,$A122,СВЦЭМ!$B$33:$B$776,U$119)+'СЕТ СН'!$I$12+СВЦЭМ!$D$10+'СЕТ СН'!$I$5-'СЕТ СН'!$I$20</f>
        <v>3276.1905551999998</v>
      </c>
      <c r="V122" s="36">
        <f>SUMIFS(СВЦЭМ!$C$33:$C$776,СВЦЭМ!$A$33:$A$776,$A122,СВЦЭМ!$B$33:$B$776,V$119)+'СЕТ СН'!$I$12+СВЦЭМ!$D$10+'СЕТ СН'!$I$5-'СЕТ СН'!$I$20</f>
        <v>3270.2191550400003</v>
      </c>
      <c r="W122" s="36">
        <f>SUMIFS(СВЦЭМ!$C$33:$C$776,СВЦЭМ!$A$33:$A$776,$A122,СВЦЭМ!$B$33:$B$776,W$119)+'СЕТ СН'!$I$12+СВЦЭМ!$D$10+'СЕТ СН'!$I$5-'СЕТ СН'!$I$20</f>
        <v>3278.4296504200001</v>
      </c>
      <c r="X122" s="36">
        <f>SUMIFS(СВЦЭМ!$C$33:$C$776,СВЦЭМ!$A$33:$A$776,$A122,СВЦЭМ!$B$33:$B$776,X$119)+'СЕТ СН'!$I$12+СВЦЭМ!$D$10+'СЕТ СН'!$I$5-'СЕТ СН'!$I$20</f>
        <v>3291.99928645</v>
      </c>
      <c r="Y122" s="36">
        <f>SUMIFS(СВЦЭМ!$C$33:$C$776,СВЦЭМ!$A$33:$A$776,$A122,СВЦЭМ!$B$33:$B$776,Y$119)+'СЕТ СН'!$I$12+СВЦЭМ!$D$10+'СЕТ СН'!$I$5-'СЕТ СН'!$I$20</f>
        <v>3328.3471647199999</v>
      </c>
    </row>
    <row r="123" spans="1:27" ht="15.75" x14ac:dyDescent="0.2">
      <c r="A123" s="35">
        <f t="shared" si="3"/>
        <v>44108</v>
      </c>
      <c r="B123" s="36">
        <f>SUMIFS(СВЦЭМ!$C$33:$C$776,СВЦЭМ!$A$33:$A$776,$A123,СВЦЭМ!$B$33:$B$776,B$119)+'СЕТ СН'!$I$12+СВЦЭМ!$D$10+'СЕТ СН'!$I$5-'СЕТ СН'!$I$20</f>
        <v>3423.9817033199997</v>
      </c>
      <c r="C123" s="36">
        <f>SUMIFS(СВЦЭМ!$C$33:$C$776,СВЦЭМ!$A$33:$A$776,$A123,СВЦЭМ!$B$33:$B$776,C$119)+'СЕТ СН'!$I$12+СВЦЭМ!$D$10+'СЕТ СН'!$I$5-'СЕТ СН'!$I$20</f>
        <v>3501.7397235899998</v>
      </c>
      <c r="D123" s="36">
        <f>SUMIFS(СВЦЭМ!$C$33:$C$776,СВЦЭМ!$A$33:$A$776,$A123,СВЦЭМ!$B$33:$B$776,D$119)+'СЕТ СН'!$I$12+СВЦЭМ!$D$10+'СЕТ СН'!$I$5-'СЕТ СН'!$I$20</f>
        <v>3576.9940689499999</v>
      </c>
      <c r="E123" s="36">
        <f>SUMIFS(СВЦЭМ!$C$33:$C$776,СВЦЭМ!$A$33:$A$776,$A123,СВЦЭМ!$B$33:$B$776,E$119)+'СЕТ СН'!$I$12+СВЦЭМ!$D$10+'СЕТ СН'!$I$5-'СЕТ СН'!$I$20</f>
        <v>3606.2398629899999</v>
      </c>
      <c r="F123" s="36">
        <f>SUMIFS(СВЦЭМ!$C$33:$C$776,СВЦЭМ!$A$33:$A$776,$A123,СВЦЭМ!$B$33:$B$776,F$119)+'СЕТ СН'!$I$12+СВЦЭМ!$D$10+'СЕТ СН'!$I$5-'СЕТ СН'!$I$20</f>
        <v>3610.57349952</v>
      </c>
      <c r="G123" s="36">
        <f>SUMIFS(СВЦЭМ!$C$33:$C$776,СВЦЭМ!$A$33:$A$776,$A123,СВЦЭМ!$B$33:$B$776,G$119)+'СЕТ СН'!$I$12+СВЦЭМ!$D$10+'СЕТ СН'!$I$5-'СЕТ СН'!$I$20</f>
        <v>3600.3722401599998</v>
      </c>
      <c r="H123" s="36">
        <f>SUMIFS(СВЦЭМ!$C$33:$C$776,СВЦЭМ!$A$33:$A$776,$A123,СВЦЭМ!$B$33:$B$776,H$119)+'СЕТ СН'!$I$12+СВЦЭМ!$D$10+'СЕТ СН'!$I$5-'СЕТ СН'!$I$20</f>
        <v>3585.6384828099999</v>
      </c>
      <c r="I123" s="36">
        <f>SUMIFS(СВЦЭМ!$C$33:$C$776,СВЦЭМ!$A$33:$A$776,$A123,СВЦЭМ!$B$33:$B$776,I$119)+'СЕТ СН'!$I$12+СВЦЭМ!$D$10+'СЕТ СН'!$I$5-'СЕТ СН'!$I$20</f>
        <v>3552.6878245799999</v>
      </c>
      <c r="J123" s="36">
        <f>SUMIFS(СВЦЭМ!$C$33:$C$776,СВЦЭМ!$A$33:$A$776,$A123,СВЦЭМ!$B$33:$B$776,J$119)+'СЕТ СН'!$I$12+СВЦЭМ!$D$10+'СЕТ СН'!$I$5-'СЕТ СН'!$I$20</f>
        <v>3457.520994</v>
      </c>
      <c r="K123" s="36">
        <f>SUMIFS(СВЦЭМ!$C$33:$C$776,СВЦЭМ!$A$33:$A$776,$A123,СВЦЭМ!$B$33:$B$776,K$119)+'СЕТ СН'!$I$12+СВЦЭМ!$D$10+'СЕТ СН'!$I$5-'СЕТ СН'!$I$20</f>
        <v>3386.3477202899999</v>
      </c>
      <c r="L123" s="36">
        <f>SUMIFS(СВЦЭМ!$C$33:$C$776,СВЦЭМ!$A$33:$A$776,$A123,СВЦЭМ!$B$33:$B$776,L$119)+'СЕТ СН'!$I$12+СВЦЭМ!$D$10+'СЕТ СН'!$I$5-'СЕТ СН'!$I$20</f>
        <v>3352.68292372</v>
      </c>
      <c r="M123" s="36">
        <f>SUMIFS(СВЦЭМ!$C$33:$C$776,СВЦЭМ!$A$33:$A$776,$A123,СВЦЭМ!$B$33:$B$776,M$119)+'СЕТ СН'!$I$12+СВЦЭМ!$D$10+'СЕТ СН'!$I$5-'СЕТ СН'!$I$20</f>
        <v>3355.75372376</v>
      </c>
      <c r="N123" s="36">
        <f>SUMIFS(СВЦЭМ!$C$33:$C$776,СВЦЭМ!$A$33:$A$776,$A123,СВЦЭМ!$B$33:$B$776,N$119)+'СЕТ СН'!$I$12+СВЦЭМ!$D$10+'СЕТ СН'!$I$5-'СЕТ СН'!$I$20</f>
        <v>3366.61965887</v>
      </c>
      <c r="O123" s="36">
        <f>SUMIFS(СВЦЭМ!$C$33:$C$776,СВЦЭМ!$A$33:$A$776,$A123,СВЦЭМ!$B$33:$B$776,O$119)+'СЕТ СН'!$I$12+СВЦЭМ!$D$10+'СЕТ СН'!$I$5-'СЕТ СН'!$I$20</f>
        <v>3426.2736463000001</v>
      </c>
      <c r="P123" s="36">
        <f>SUMIFS(СВЦЭМ!$C$33:$C$776,СВЦЭМ!$A$33:$A$776,$A123,СВЦЭМ!$B$33:$B$776,P$119)+'СЕТ СН'!$I$12+СВЦЭМ!$D$10+'СЕТ СН'!$I$5-'СЕТ СН'!$I$20</f>
        <v>3459.9980305700001</v>
      </c>
      <c r="Q123" s="36">
        <f>SUMIFS(СВЦЭМ!$C$33:$C$776,СВЦЭМ!$A$33:$A$776,$A123,СВЦЭМ!$B$33:$B$776,Q$119)+'СЕТ СН'!$I$12+СВЦЭМ!$D$10+'СЕТ СН'!$I$5-'СЕТ СН'!$I$20</f>
        <v>3420.02353748</v>
      </c>
      <c r="R123" s="36">
        <f>SUMIFS(СВЦЭМ!$C$33:$C$776,СВЦЭМ!$A$33:$A$776,$A123,СВЦЭМ!$B$33:$B$776,R$119)+'СЕТ СН'!$I$12+СВЦЭМ!$D$10+'СЕТ СН'!$I$5-'СЕТ СН'!$I$20</f>
        <v>3374.3978268299998</v>
      </c>
      <c r="S123" s="36">
        <f>SUMIFS(СВЦЭМ!$C$33:$C$776,СВЦЭМ!$A$33:$A$776,$A123,СВЦЭМ!$B$33:$B$776,S$119)+'СЕТ СН'!$I$12+СВЦЭМ!$D$10+'СЕТ СН'!$I$5-'СЕТ СН'!$I$20</f>
        <v>3333.36195976</v>
      </c>
      <c r="T123" s="36">
        <f>SUMIFS(СВЦЭМ!$C$33:$C$776,СВЦЭМ!$A$33:$A$776,$A123,СВЦЭМ!$B$33:$B$776,T$119)+'СЕТ СН'!$I$12+СВЦЭМ!$D$10+'СЕТ СН'!$I$5-'СЕТ СН'!$I$20</f>
        <v>3304.7894535199998</v>
      </c>
      <c r="U123" s="36">
        <f>SUMIFS(СВЦЭМ!$C$33:$C$776,СВЦЭМ!$A$33:$A$776,$A123,СВЦЭМ!$B$33:$B$776,U$119)+'СЕТ СН'!$I$12+СВЦЭМ!$D$10+'СЕТ СН'!$I$5-'СЕТ СН'!$I$20</f>
        <v>3295.7130318700001</v>
      </c>
      <c r="V123" s="36">
        <f>SUMIFS(СВЦЭМ!$C$33:$C$776,СВЦЭМ!$A$33:$A$776,$A123,СВЦЭМ!$B$33:$B$776,V$119)+'СЕТ СН'!$I$12+СВЦЭМ!$D$10+'СЕТ СН'!$I$5-'СЕТ СН'!$I$20</f>
        <v>3312.9377113800001</v>
      </c>
      <c r="W123" s="36">
        <f>SUMIFS(СВЦЭМ!$C$33:$C$776,СВЦЭМ!$A$33:$A$776,$A123,СВЦЭМ!$B$33:$B$776,W$119)+'СЕТ СН'!$I$12+СВЦЭМ!$D$10+'СЕТ СН'!$I$5-'СЕТ СН'!$I$20</f>
        <v>3316.7263186099999</v>
      </c>
      <c r="X123" s="36">
        <f>SUMIFS(СВЦЭМ!$C$33:$C$776,СВЦЭМ!$A$33:$A$776,$A123,СВЦЭМ!$B$33:$B$776,X$119)+'СЕТ СН'!$I$12+СВЦЭМ!$D$10+'СЕТ СН'!$I$5-'СЕТ СН'!$I$20</f>
        <v>3335.8717152999998</v>
      </c>
      <c r="Y123" s="36">
        <f>SUMIFS(СВЦЭМ!$C$33:$C$776,СВЦЭМ!$A$33:$A$776,$A123,СВЦЭМ!$B$33:$B$776,Y$119)+'СЕТ СН'!$I$12+СВЦЭМ!$D$10+'СЕТ СН'!$I$5-'СЕТ СН'!$I$20</f>
        <v>3380.8412565200001</v>
      </c>
    </row>
    <row r="124" spans="1:27" ht="15.75" x14ac:dyDescent="0.2">
      <c r="A124" s="35">
        <f t="shared" si="3"/>
        <v>44109</v>
      </c>
      <c r="B124" s="36">
        <f>SUMIFS(СВЦЭМ!$C$33:$C$776,СВЦЭМ!$A$33:$A$776,$A124,СВЦЭМ!$B$33:$B$776,B$119)+'СЕТ СН'!$I$12+СВЦЭМ!$D$10+'СЕТ СН'!$I$5-'СЕТ СН'!$I$20</f>
        <v>3438.6122973299998</v>
      </c>
      <c r="C124" s="36">
        <f>SUMIFS(СВЦЭМ!$C$33:$C$776,СВЦЭМ!$A$33:$A$776,$A124,СВЦЭМ!$B$33:$B$776,C$119)+'СЕТ СН'!$I$12+СВЦЭМ!$D$10+'СЕТ СН'!$I$5-'СЕТ СН'!$I$20</f>
        <v>3525.2967973099999</v>
      </c>
      <c r="D124" s="36">
        <f>SUMIFS(СВЦЭМ!$C$33:$C$776,СВЦЭМ!$A$33:$A$776,$A124,СВЦЭМ!$B$33:$B$776,D$119)+'СЕТ СН'!$I$12+СВЦЭМ!$D$10+'СЕТ СН'!$I$5-'СЕТ СН'!$I$20</f>
        <v>3603.5945984999998</v>
      </c>
      <c r="E124" s="36">
        <f>SUMIFS(СВЦЭМ!$C$33:$C$776,СВЦЭМ!$A$33:$A$776,$A124,СВЦЭМ!$B$33:$B$776,E$119)+'СЕТ СН'!$I$12+СВЦЭМ!$D$10+'СЕТ СН'!$I$5-'СЕТ СН'!$I$20</f>
        <v>3624.8312599199999</v>
      </c>
      <c r="F124" s="36">
        <f>SUMIFS(СВЦЭМ!$C$33:$C$776,СВЦЭМ!$A$33:$A$776,$A124,СВЦЭМ!$B$33:$B$776,F$119)+'СЕТ СН'!$I$12+СВЦЭМ!$D$10+'СЕТ СН'!$I$5-'СЕТ СН'!$I$20</f>
        <v>3624.2186824599999</v>
      </c>
      <c r="G124" s="36">
        <f>SUMIFS(СВЦЭМ!$C$33:$C$776,СВЦЭМ!$A$33:$A$776,$A124,СВЦЭМ!$B$33:$B$776,G$119)+'СЕТ СН'!$I$12+СВЦЭМ!$D$10+'СЕТ СН'!$I$5-'СЕТ СН'!$I$20</f>
        <v>3603.85340275</v>
      </c>
      <c r="H124" s="36">
        <f>SUMIFS(СВЦЭМ!$C$33:$C$776,СВЦЭМ!$A$33:$A$776,$A124,СВЦЭМ!$B$33:$B$776,H$119)+'СЕТ СН'!$I$12+СВЦЭМ!$D$10+'СЕТ СН'!$I$5-'СЕТ СН'!$I$20</f>
        <v>3541.2245260700001</v>
      </c>
      <c r="I124" s="36">
        <f>SUMIFS(СВЦЭМ!$C$33:$C$776,СВЦЭМ!$A$33:$A$776,$A124,СВЦЭМ!$B$33:$B$776,I$119)+'СЕТ СН'!$I$12+СВЦЭМ!$D$10+'СЕТ СН'!$I$5-'СЕТ СН'!$I$20</f>
        <v>3483.9399334700001</v>
      </c>
      <c r="J124" s="36">
        <f>SUMIFS(СВЦЭМ!$C$33:$C$776,СВЦЭМ!$A$33:$A$776,$A124,СВЦЭМ!$B$33:$B$776,J$119)+'СЕТ СН'!$I$12+СВЦЭМ!$D$10+'СЕТ СН'!$I$5-'СЕТ СН'!$I$20</f>
        <v>3418.1192600200002</v>
      </c>
      <c r="K124" s="36">
        <f>SUMIFS(СВЦЭМ!$C$33:$C$776,СВЦЭМ!$A$33:$A$776,$A124,СВЦЭМ!$B$33:$B$776,K$119)+'СЕТ СН'!$I$12+СВЦЭМ!$D$10+'СЕТ СН'!$I$5-'СЕТ СН'!$I$20</f>
        <v>3384.9753506100001</v>
      </c>
      <c r="L124" s="36">
        <f>SUMIFS(СВЦЭМ!$C$33:$C$776,СВЦЭМ!$A$33:$A$776,$A124,СВЦЭМ!$B$33:$B$776,L$119)+'СЕТ СН'!$I$12+СВЦЭМ!$D$10+'СЕТ СН'!$I$5-'СЕТ СН'!$I$20</f>
        <v>3379.8744866400002</v>
      </c>
      <c r="M124" s="36">
        <f>SUMIFS(СВЦЭМ!$C$33:$C$776,СВЦЭМ!$A$33:$A$776,$A124,СВЦЭМ!$B$33:$B$776,M$119)+'СЕТ СН'!$I$12+СВЦЭМ!$D$10+'СЕТ СН'!$I$5-'СЕТ СН'!$I$20</f>
        <v>3403.0497592399997</v>
      </c>
      <c r="N124" s="36">
        <f>SUMIFS(СВЦЭМ!$C$33:$C$776,СВЦЭМ!$A$33:$A$776,$A124,СВЦЭМ!$B$33:$B$776,N$119)+'СЕТ СН'!$I$12+СВЦЭМ!$D$10+'СЕТ СН'!$I$5-'СЕТ СН'!$I$20</f>
        <v>3412.1951683699999</v>
      </c>
      <c r="O124" s="36">
        <f>SUMIFS(СВЦЭМ!$C$33:$C$776,СВЦЭМ!$A$33:$A$776,$A124,СВЦЭМ!$B$33:$B$776,O$119)+'СЕТ СН'!$I$12+СВЦЭМ!$D$10+'СЕТ СН'!$I$5-'СЕТ СН'!$I$20</f>
        <v>3440.1940044799999</v>
      </c>
      <c r="P124" s="36">
        <f>SUMIFS(СВЦЭМ!$C$33:$C$776,СВЦЭМ!$A$33:$A$776,$A124,СВЦЭМ!$B$33:$B$776,P$119)+'СЕТ СН'!$I$12+СВЦЭМ!$D$10+'СЕТ СН'!$I$5-'СЕТ СН'!$I$20</f>
        <v>3472.04990404</v>
      </c>
      <c r="Q124" s="36">
        <f>SUMIFS(СВЦЭМ!$C$33:$C$776,СВЦЭМ!$A$33:$A$776,$A124,СВЦЭМ!$B$33:$B$776,Q$119)+'СЕТ СН'!$I$12+СВЦЭМ!$D$10+'СЕТ СН'!$I$5-'СЕТ СН'!$I$20</f>
        <v>3434.7430309900001</v>
      </c>
      <c r="R124" s="36">
        <f>SUMIFS(СВЦЭМ!$C$33:$C$776,СВЦЭМ!$A$33:$A$776,$A124,СВЦЭМ!$B$33:$B$776,R$119)+'СЕТ СН'!$I$12+СВЦЭМ!$D$10+'СЕТ СН'!$I$5-'СЕТ СН'!$I$20</f>
        <v>3398.3411213099998</v>
      </c>
      <c r="S124" s="36">
        <f>SUMIFS(СВЦЭМ!$C$33:$C$776,СВЦЭМ!$A$33:$A$776,$A124,СВЦЭМ!$B$33:$B$776,S$119)+'СЕТ СН'!$I$12+СВЦЭМ!$D$10+'СЕТ СН'!$I$5-'СЕТ СН'!$I$20</f>
        <v>3385.4463026600001</v>
      </c>
      <c r="T124" s="36">
        <f>SUMIFS(СВЦЭМ!$C$33:$C$776,СВЦЭМ!$A$33:$A$776,$A124,СВЦЭМ!$B$33:$B$776,T$119)+'СЕТ СН'!$I$12+СВЦЭМ!$D$10+'СЕТ СН'!$I$5-'СЕТ СН'!$I$20</f>
        <v>3401.9483992400001</v>
      </c>
      <c r="U124" s="36">
        <f>SUMIFS(СВЦЭМ!$C$33:$C$776,СВЦЭМ!$A$33:$A$776,$A124,СВЦЭМ!$B$33:$B$776,U$119)+'СЕТ СН'!$I$12+СВЦЭМ!$D$10+'СЕТ СН'!$I$5-'СЕТ СН'!$I$20</f>
        <v>3382.3486627000002</v>
      </c>
      <c r="V124" s="36">
        <f>SUMIFS(СВЦЭМ!$C$33:$C$776,СВЦЭМ!$A$33:$A$776,$A124,СВЦЭМ!$B$33:$B$776,V$119)+'СЕТ СН'!$I$12+СВЦЭМ!$D$10+'СЕТ СН'!$I$5-'СЕТ СН'!$I$20</f>
        <v>3382.9658779699998</v>
      </c>
      <c r="W124" s="36">
        <f>SUMIFS(СВЦЭМ!$C$33:$C$776,СВЦЭМ!$A$33:$A$776,$A124,СВЦЭМ!$B$33:$B$776,W$119)+'СЕТ СН'!$I$12+СВЦЭМ!$D$10+'СЕТ СН'!$I$5-'СЕТ СН'!$I$20</f>
        <v>3417.0624137899999</v>
      </c>
      <c r="X124" s="36">
        <f>SUMIFS(СВЦЭМ!$C$33:$C$776,СВЦЭМ!$A$33:$A$776,$A124,СВЦЭМ!$B$33:$B$776,X$119)+'СЕТ СН'!$I$12+СВЦЭМ!$D$10+'СЕТ СН'!$I$5-'СЕТ СН'!$I$20</f>
        <v>3413.8179748499997</v>
      </c>
      <c r="Y124" s="36">
        <f>SUMIFS(СВЦЭМ!$C$33:$C$776,СВЦЭМ!$A$33:$A$776,$A124,СВЦЭМ!$B$33:$B$776,Y$119)+'СЕТ СН'!$I$12+СВЦЭМ!$D$10+'СЕТ СН'!$I$5-'СЕТ СН'!$I$20</f>
        <v>3448.8638876800001</v>
      </c>
    </row>
    <row r="125" spans="1:27" ht="15.75" x14ac:dyDescent="0.2">
      <c r="A125" s="35">
        <f t="shared" si="3"/>
        <v>44110</v>
      </c>
      <c r="B125" s="36">
        <f>SUMIFS(СВЦЭМ!$C$33:$C$776,СВЦЭМ!$A$33:$A$776,$A125,СВЦЭМ!$B$33:$B$776,B$119)+'СЕТ СН'!$I$12+СВЦЭМ!$D$10+'СЕТ СН'!$I$5-'СЕТ СН'!$I$20</f>
        <v>3518.7269456200002</v>
      </c>
      <c r="C125" s="36">
        <f>SUMIFS(СВЦЭМ!$C$33:$C$776,СВЦЭМ!$A$33:$A$776,$A125,СВЦЭМ!$B$33:$B$776,C$119)+'СЕТ СН'!$I$12+СВЦЭМ!$D$10+'СЕТ СН'!$I$5-'СЕТ СН'!$I$20</f>
        <v>3600.9038554200001</v>
      </c>
      <c r="D125" s="36">
        <f>SUMIFS(СВЦЭМ!$C$33:$C$776,СВЦЭМ!$A$33:$A$776,$A125,СВЦЭМ!$B$33:$B$776,D$119)+'СЕТ СН'!$I$12+СВЦЭМ!$D$10+'СЕТ СН'!$I$5-'СЕТ СН'!$I$20</f>
        <v>3664.00668468</v>
      </c>
      <c r="E125" s="36">
        <f>SUMIFS(СВЦЭМ!$C$33:$C$776,СВЦЭМ!$A$33:$A$776,$A125,СВЦЭМ!$B$33:$B$776,E$119)+'СЕТ СН'!$I$12+СВЦЭМ!$D$10+'СЕТ СН'!$I$5-'СЕТ СН'!$I$20</f>
        <v>3685.2684280399999</v>
      </c>
      <c r="F125" s="36">
        <f>SUMIFS(СВЦЭМ!$C$33:$C$776,СВЦЭМ!$A$33:$A$776,$A125,СВЦЭМ!$B$33:$B$776,F$119)+'СЕТ СН'!$I$12+СВЦЭМ!$D$10+'СЕТ СН'!$I$5-'СЕТ СН'!$I$20</f>
        <v>3689.6850634699999</v>
      </c>
      <c r="G125" s="36">
        <f>SUMIFS(СВЦЭМ!$C$33:$C$776,СВЦЭМ!$A$33:$A$776,$A125,СВЦЭМ!$B$33:$B$776,G$119)+'СЕТ СН'!$I$12+СВЦЭМ!$D$10+'СЕТ СН'!$I$5-'СЕТ СН'!$I$20</f>
        <v>3676.5597082300001</v>
      </c>
      <c r="H125" s="36">
        <f>SUMIFS(СВЦЭМ!$C$33:$C$776,СВЦЭМ!$A$33:$A$776,$A125,СВЦЭМ!$B$33:$B$776,H$119)+'СЕТ СН'!$I$12+СВЦЭМ!$D$10+'СЕТ СН'!$I$5-'СЕТ СН'!$I$20</f>
        <v>3615.0569407900002</v>
      </c>
      <c r="I125" s="36">
        <f>SUMIFS(СВЦЭМ!$C$33:$C$776,СВЦЭМ!$A$33:$A$776,$A125,СВЦЭМ!$B$33:$B$776,I$119)+'СЕТ СН'!$I$12+СВЦЭМ!$D$10+'СЕТ СН'!$I$5-'СЕТ СН'!$I$20</f>
        <v>3563.0740301199999</v>
      </c>
      <c r="J125" s="36">
        <f>SUMIFS(СВЦЭМ!$C$33:$C$776,СВЦЭМ!$A$33:$A$776,$A125,СВЦЭМ!$B$33:$B$776,J$119)+'СЕТ СН'!$I$12+СВЦЭМ!$D$10+'СЕТ СН'!$I$5-'СЕТ СН'!$I$20</f>
        <v>3496.2287887299999</v>
      </c>
      <c r="K125" s="36">
        <f>SUMIFS(СВЦЭМ!$C$33:$C$776,СВЦЭМ!$A$33:$A$776,$A125,СВЦЭМ!$B$33:$B$776,K$119)+'СЕТ СН'!$I$12+СВЦЭМ!$D$10+'СЕТ СН'!$I$5-'СЕТ СН'!$I$20</f>
        <v>3456.6682311499999</v>
      </c>
      <c r="L125" s="36">
        <f>SUMIFS(СВЦЭМ!$C$33:$C$776,СВЦЭМ!$A$33:$A$776,$A125,СВЦЭМ!$B$33:$B$776,L$119)+'СЕТ СН'!$I$12+СВЦЭМ!$D$10+'СЕТ СН'!$I$5-'СЕТ СН'!$I$20</f>
        <v>3460.5523643400002</v>
      </c>
      <c r="M125" s="36">
        <f>SUMIFS(СВЦЭМ!$C$33:$C$776,СВЦЭМ!$A$33:$A$776,$A125,СВЦЭМ!$B$33:$B$776,M$119)+'СЕТ СН'!$I$12+СВЦЭМ!$D$10+'СЕТ СН'!$I$5-'СЕТ СН'!$I$20</f>
        <v>3461.74826841</v>
      </c>
      <c r="N125" s="36">
        <f>SUMIFS(СВЦЭМ!$C$33:$C$776,СВЦЭМ!$A$33:$A$776,$A125,СВЦЭМ!$B$33:$B$776,N$119)+'СЕТ СН'!$I$12+СВЦЭМ!$D$10+'СЕТ СН'!$I$5-'СЕТ СН'!$I$20</f>
        <v>3476.2532450999997</v>
      </c>
      <c r="O125" s="36">
        <f>SUMIFS(СВЦЭМ!$C$33:$C$776,СВЦЭМ!$A$33:$A$776,$A125,СВЦЭМ!$B$33:$B$776,O$119)+'СЕТ СН'!$I$12+СВЦЭМ!$D$10+'СЕТ СН'!$I$5-'СЕТ СН'!$I$20</f>
        <v>3515.5218880500001</v>
      </c>
      <c r="P125" s="36">
        <f>SUMIFS(СВЦЭМ!$C$33:$C$776,СВЦЭМ!$A$33:$A$776,$A125,СВЦЭМ!$B$33:$B$776,P$119)+'СЕТ СН'!$I$12+СВЦЭМ!$D$10+'СЕТ СН'!$I$5-'СЕТ СН'!$I$20</f>
        <v>3550.3836742200001</v>
      </c>
      <c r="Q125" s="36">
        <f>SUMIFS(СВЦЭМ!$C$33:$C$776,СВЦЭМ!$A$33:$A$776,$A125,СВЦЭМ!$B$33:$B$776,Q$119)+'СЕТ СН'!$I$12+СВЦЭМ!$D$10+'СЕТ СН'!$I$5-'СЕТ СН'!$I$20</f>
        <v>3505.8734531499999</v>
      </c>
      <c r="R125" s="36">
        <f>SUMIFS(СВЦЭМ!$C$33:$C$776,СВЦЭМ!$A$33:$A$776,$A125,СВЦЭМ!$B$33:$B$776,R$119)+'СЕТ СН'!$I$12+СВЦЭМ!$D$10+'СЕТ СН'!$I$5-'СЕТ СН'!$I$20</f>
        <v>3453.13752101</v>
      </c>
      <c r="S125" s="36">
        <f>SUMIFS(СВЦЭМ!$C$33:$C$776,СВЦЭМ!$A$33:$A$776,$A125,СВЦЭМ!$B$33:$B$776,S$119)+'СЕТ СН'!$I$12+СВЦЭМ!$D$10+'СЕТ СН'!$I$5-'СЕТ СН'!$I$20</f>
        <v>3409.0637655400001</v>
      </c>
      <c r="T125" s="36">
        <f>SUMIFS(СВЦЭМ!$C$33:$C$776,СВЦЭМ!$A$33:$A$776,$A125,СВЦЭМ!$B$33:$B$776,T$119)+'СЕТ СН'!$I$12+СВЦЭМ!$D$10+'СЕТ СН'!$I$5-'СЕТ СН'!$I$20</f>
        <v>3388.27852037</v>
      </c>
      <c r="U125" s="36">
        <f>SUMIFS(СВЦЭМ!$C$33:$C$776,СВЦЭМ!$A$33:$A$776,$A125,СВЦЭМ!$B$33:$B$776,U$119)+'СЕТ СН'!$I$12+СВЦЭМ!$D$10+'СЕТ СН'!$I$5-'СЕТ СН'!$I$20</f>
        <v>3389.7409048999998</v>
      </c>
      <c r="V125" s="36">
        <f>SUMIFS(СВЦЭМ!$C$33:$C$776,СВЦЭМ!$A$33:$A$776,$A125,СВЦЭМ!$B$33:$B$776,V$119)+'СЕТ СН'!$I$12+СВЦЭМ!$D$10+'СЕТ СН'!$I$5-'СЕТ СН'!$I$20</f>
        <v>3377.2361682599999</v>
      </c>
      <c r="W125" s="36">
        <f>SUMIFS(СВЦЭМ!$C$33:$C$776,СВЦЭМ!$A$33:$A$776,$A125,СВЦЭМ!$B$33:$B$776,W$119)+'СЕТ СН'!$I$12+СВЦЭМ!$D$10+'СЕТ СН'!$I$5-'СЕТ СН'!$I$20</f>
        <v>3385.7543384999999</v>
      </c>
      <c r="X125" s="36">
        <f>SUMIFS(СВЦЭМ!$C$33:$C$776,СВЦЭМ!$A$33:$A$776,$A125,СВЦЭМ!$B$33:$B$776,X$119)+'СЕТ СН'!$I$12+СВЦЭМ!$D$10+'СЕТ СН'!$I$5-'СЕТ СН'!$I$20</f>
        <v>3407.53774135</v>
      </c>
      <c r="Y125" s="36">
        <f>SUMIFS(СВЦЭМ!$C$33:$C$776,СВЦЭМ!$A$33:$A$776,$A125,СВЦЭМ!$B$33:$B$776,Y$119)+'СЕТ СН'!$I$12+СВЦЭМ!$D$10+'СЕТ СН'!$I$5-'СЕТ СН'!$I$20</f>
        <v>3447.9488721299999</v>
      </c>
    </row>
    <row r="126" spans="1:27" ht="15.75" x14ac:dyDescent="0.2">
      <c r="A126" s="35">
        <f t="shared" si="3"/>
        <v>44111</v>
      </c>
      <c r="B126" s="36">
        <f>SUMIFS(СВЦЭМ!$C$33:$C$776,СВЦЭМ!$A$33:$A$776,$A126,СВЦЭМ!$B$33:$B$776,B$119)+'СЕТ СН'!$I$12+СВЦЭМ!$D$10+'СЕТ СН'!$I$5-'СЕТ СН'!$I$20</f>
        <v>3500.67270693</v>
      </c>
      <c r="C126" s="36">
        <f>SUMIFS(СВЦЭМ!$C$33:$C$776,СВЦЭМ!$A$33:$A$776,$A126,СВЦЭМ!$B$33:$B$776,C$119)+'СЕТ СН'!$I$12+СВЦЭМ!$D$10+'СЕТ СН'!$I$5-'СЕТ СН'!$I$20</f>
        <v>3586.08240389</v>
      </c>
      <c r="D126" s="36">
        <f>SUMIFS(СВЦЭМ!$C$33:$C$776,СВЦЭМ!$A$33:$A$776,$A126,СВЦЭМ!$B$33:$B$776,D$119)+'СЕТ СН'!$I$12+СВЦЭМ!$D$10+'СЕТ СН'!$I$5-'СЕТ СН'!$I$20</f>
        <v>3666.16506944</v>
      </c>
      <c r="E126" s="36">
        <f>SUMIFS(СВЦЭМ!$C$33:$C$776,СВЦЭМ!$A$33:$A$776,$A126,СВЦЭМ!$B$33:$B$776,E$119)+'СЕТ СН'!$I$12+СВЦЭМ!$D$10+'СЕТ СН'!$I$5-'СЕТ СН'!$I$20</f>
        <v>3689.5504349499997</v>
      </c>
      <c r="F126" s="36">
        <f>SUMIFS(СВЦЭМ!$C$33:$C$776,СВЦЭМ!$A$33:$A$776,$A126,СВЦЭМ!$B$33:$B$776,F$119)+'СЕТ СН'!$I$12+СВЦЭМ!$D$10+'СЕТ СН'!$I$5-'СЕТ СН'!$I$20</f>
        <v>3681.3517412900001</v>
      </c>
      <c r="G126" s="36">
        <f>SUMIFS(СВЦЭМ!$C$33:$C$776,СВЦЭМ!$A$33:$A$776,$A126,СВЦЭМ!$B$33:$B$776,G$119)+'СЕТ СН'!$I$12+СВЦЭМ!$D$10+'СЕТ СН'!$I$5-'СЕТ СН'!$I$20</f>
        <v>3660.3572033</v>
      </c>
      <c r="H126" s="36">
        <f>SUMIFS(СВЦЭМ!$C$33:$C$776,СВЦЭМ!$A$33:$A$776,$A126,СВЦЭМ!$B$33:$B$776,H$119)+'СЕТ СН'!$I$12+СВЦЭМ!$D$10+'СЕТ СН'!$I$5-'СЕТ СН'!$I$20</f>
        <v>3612.12774902</v>
      </c>
      <c r="I126" s="36">
        <f>SUMIFS(СВЦЭМ!$C$33:$C$776,СВЦЭМ!$A$33:$A$776,$A126,СВЦЭМ!$B$33:$B$776,I$119)+'СЕТ СН'!$I$12+СВЦЭМ!$D$10+'СЕТ СН'!$I$5-'СЕТ СН'!$I$20</f>
        <v>3562.8832026199998</v>
      </c>
      <c r="J126" s="36">
        <f>SUMIFS(СВЦЭМ!$C$33:$C$776,СВЦЭМ!$A$33:$A$776,$A126,СВЦЭМ!$B$33:$B$776,J$119)+'СЕТ СН'!$I$12+СВЦЭМ!$D$10+'СЕТ СН'!$I$5-'СЕТ СН'!$I$20</f>
        <v>3498.0338709299999</v>
      </c>
      <c r="K126" s="36">
        <f>SUMIFS(СВЦЭМ!$C$33:$C$776,СВЦЭМ!$A$33:$A$776,$A126,СВЦЭМ!$B$33:$B$776,K$119)+'СЕТ СН'!$I$12+СВЦЭМ!$D$10+'СЕТ СН'!$I$5-'СЕТ СН'!$I$20</f>
        <v>3466.11178341</v>
      </c>
      <c r="L126" s="36">
        <f>SUMIFS(СВЦЭМ!$C$33:$C$776,СВЦЭМ!$A$33:$A$776,$A126,СВЦЭМ!$B$33:$B$776,L$119)+'СЕТ СН'!$I$12+СВЦЭМ!$D$10+'СЕТ СН'!$I$5-'СЕТ СН'!$I$20</f>
        <v>3466.4681895399999</v>
      </c>
      <c r="M126" s="36">
        <f>SUMIFS(СВЦЭМ!$C$33:$C$776,СВЦЭМ!$A$33:$A$776,$A126,СВЦЭМ!$B$33:$B$776,M$119)+'СЕТ СН'!$I$12+СВЦЭМ!$D$10+'СЕТ СН'!$I$5-'СЕТ СН'!$I$20</f>
        <v>3475.8619693700002</v>
      </c>
      <c r="N126" s="36">
        <f>SUMIFS(СВЦЭМ!$C$33:$C$776,СВЦЭМ!$A$33:$A$776,$A126,СВЦЭМ!$B$33:$B$776,N$119)+'СЕТ СН'!$I$12+СВЦЭМ!$D$10+'СЕТ СН'!$I$5-'СЕТ СН'!$I$20</f>
        <v>3481.3394656400001</v>
      </c>
      <c r="O126" s="36">
        <f>SUMIFS(СВЦЭМ!$C$33:$C$776,СВЦЭМ!$A$33:$A$776,$A126,СВЦЭМ!$B$33:$B$776,O$119)+'СЕТ СН'!$I$12+СВЦЭМ!$D$10+'СЕТ СН'!$I$5-'СЕТ СН'!$I$20</f>
        <v>3511.4227907200002</v>
      </c>
      <c r="P126" s="36">
        <f>SUMIFS(СВЦЭМ!$C$33:$C$776,СВЦЭМ!$A$33:$A$776,$A126,СВЦЭМ!$B$33:$B$776,P$119)+'СЕТ СН'!$I$12+СВЦЭМ!$D$10+'СЕТ СН'!$I$5-'СЕТ СН'!$I$20</f>
        <v>3543.5100149700002</v>
      </c>
      <c r="Q126" s="36">
        <f>SUMIFS(СВЦЭМ!$C$33:$C$776,СВЦЭМ!$A$33:$A$776,$A126,СВЦЭМ!$B$33:$B$776,Q$119)+'СЕТ СН'!$I$12+СВЦЭМ!$D$10+'СЕТ СН'!$I$5-'СЕТ СН'!$I$20</f>
        <v>3503.36279298</v>
      </c>
      <c r="R126" s="36">
        <f>SUMIFS(СВЦЭМ!$C$33:$C$776,СВЦЭМ!$A$33:$A$776,$A126,СВЦЭМ!$B$33:$B$776,R$119)+'СЕТ СН'!$I$12+СВЦЭМ!$D$10+'СЕТ СН'!$I$5-'СЕТ СН'!$I$20</f>
        <v>3450.0990839000001</v>
      </c>
      <c r="S126" s="36">
        <f>SUMIFS(СВЦЭМ!$C$33:$C$776,СВЦЭМ!$A$33:$A$776,$A126,СВЦЭМ!$B$33:$B$776,S$119)+'СЕТ СН'!$I$12+СВЦЭМ!$D$10+'СЕТ СН'!$I$5-'СЕТ СН'!$I$20</f>
        <v>3400.2944917300001</v>
      </c>
      <c r="T126" s="36">
        <f>SUMIFS(СВЦЭМ!$C$33:$C$776,СВЦЭМ!$A$33:$A$776,$A126,СВЦЭМ!$B$33:$B$776,T$119)+'СЕТ СН'!$I$12+СВЦЭМ!$D$10+'СЕТ СН'!$I$5-'СЕТ СН'!$I$20</f>
        <v>3392.1558890400001</v>
      </c>
      <c r="U126" s="36">
        <f>SUMIFS(СВЦЭМ!$C$33:$C$776,СВЦЭМ!$A$33:$A$776,$A126,СВЦЭМ!$B$33:$B$776,U$119)+'СЕТ СН'!$I$12+СВЦЭМ!$D$10+'СЕТ СН'!$I$5-'СЕТ СН'!$I$20</f>
        <v>3399.2088170299999</v>
      </c>
      <c r="V126" s="36">
        <f>SUMIFS(СВЦЭМ!$C$33:$C$776,СВЦЭМ!$A$33:$A$776,$A126,СВЦЭМ!$B$33:$B$776,V$119)+'СЕТ СН'!$I$12+СВЦЭМ!$D$10+'СЕТ СН'!$I$5-'СЕТ СН'!$I$20</f>
        <v>3395.3785215899998</v>
      </c>
      <c r="W126" s="36">
        <f>SUMIFS(СВЦЭМ!$C$33:$C$776,СВЦЭМ!$A$33:$A$776,$A126,СВЦЭМ!$B$33:$B$776,W$119)+'СЕТ СН'!$I$12+СВЦЭМ!$D$10+'СЕТ СН'!$I$5-'СЕТ СН'!$I$20</f>
        <v>3392.6142939699998</v>
      </c>
      <c r="X126" s="36">
        <f>SUMIFS(СВЦЭМ!$C$33:$C$776,СВЦЭМ!$A$33:$A$776,$A126,СВЦЭМ!$B$33:$B$776,X$119)+'СЕТ СН'!$I$12+СВЦЭМ!$D$10+'СЕТ СН'!$I$5-'СЕТ СН'!$I$20</f>
        <v>3395.9221115099999</v>
      </c>
      <c r="Y126" s="36">
        <f>SUMIFS(СВЦЭМ!$C$33:$C$776,СВЦЭМ!$A$33:$A$776,$A126,СВЦЭМ!$B$33:$B$776,Y$119)+'СЕТ СН'!$I$12+СВЦЭМ!$D$10+'СЕТ СН'!$I$5-'СЕТ СН'!$I$20</f>
        <v>3436.3088440800002</v>
      </c>
    </row>
    <row r="127" spans="1:27" ht="15.75" x14ac:dyDescent="0.2">
      <c r="A127" s="35">
        <f t="shared" si="3"/>
        <v>44112</v>
      </c>
      <c r="B127" s="36">
        <f>SUMIFS(СВЦЭМ!$C$33:$C$776,СВЦЭМ!$A$33:$A$776,$A127,СВЦЭМ!$B$33:$B$776,B$119)+'СЕТ СН'!$I$12+СВЦЭМ!$D$10+'СЕТ СН'!$I$5-'СЕТ СН'!$I$20</f>
        <v>3483.3883555799998</v>
      </c>
      <c r="C127" s="36">
        <f>SUMIFS(СВЦЭМ!$C$33:$C$776,СВЦЭМ!$A$33:$A$776,$A127,СВЦЭМ!$B$33:$B$776,C$119)+'СЕТ СН'!$I$12+СВЦЭМ!$D$10+'СЕТ СН'!$I$5-'СЕТ СН'!$I$20</f>
        <v>3567.37473297</v>
      </c>
      <c r="D127" s="36">
        <f>SUMIFS(СВЦЭМ!$C$33:$C$776,СВЦЭМ!$A$33:$A$776,$A127,СВЦЭМ!$B$33:$B$776,D$119)+'СЕТ СН'!$I$12+СВЦЭМ!$D$10+'СЕТ СН'!$I$5-'СЕТ СН'!$I$20</f>
        <v>3633.5033058999998</v>
      </c>
      <c r="E127" s="36">
        <f>SUMIFS(СВЦЭМ!$C$33:$C$776,СВЦЭМ!$A$33:$A$776,$A127,СВЦЭМ!$B$33:$B$776,E$119)+'СЕТ СН'!$I$12+СВЦЭМ!$D$10+'СЕТ СН'!$I$5-'СЕТ СН'!$I$20</f>
        <v>3645.8691964099999</v>
      </c>
      <c r="F127" s="36">
        <f>SUMIFS(СВЦЭМ!$C$33:$C$776,СВЦЭМ!$A$33:$A$776,$A127,СВЦЭМ!$B$33:$B$776,F$119)+'СЕТ СН'!$I$12+СВЦЭМ!$D$10+'СЕТ СН'!$I$5-'СЕТ СН'!$I$20</f>
        <v>3641.1665033899999</v>
      </c>
      <c r="G127" s="36">
        <f>SUMIFS(СВЦЭМ!$C$33:$C$776,СВЦЭМ!$A$33:$A$776,$A127,СВЦЭМ!$B$33:$B$776,G$119)+'СЕТ СН'!$I$12+СВЦЭМ!$D$10+'СЕТ СН'!$I$5-'СЕТ СН'!$I$20</f>
        <v>3622.0572315199997</v>
      </c>
      <c r="H127" s="36">
        <f>SUMIFS(СВЦЭМ!$C$33:$C$776,СВЦЭМ!$A$33:$A$776,$A127,СВЦЭМ!$B$33:$B$776,H$119)+'СЕТ СН'!$I$12+СВЦЭМ!$D$10+'СЕТ СН'!$I$5-'СЕТ СН'!$I$20</f>
        <v>3572.2679618100001</v>
      </c>
      <c r="I127" s="36">
        <f>SUMIFS(СВЦЭМ!$C$33:$C$776,СВЦЭМ!$A$33:$A$776,$A127,СВЦЭМ!$B$33:$B$776,I$119)+'СЕТ СН'!$I$12+СВЦЭМ!$D$10+'СЕТ СН'!$I$5-'СЕТ СН'!$I$20</f>
        <v>3518.79541101</v>
      </c>
      <c r="J127" s="36">
        <f>SUMIFS(СВЦЭМ!$C$33:$C$776,СВЦЭМ!$A$33:$A$776,$A127,СВЦЭМ!$B$33:$B$776,J$119)+'СЕТ СН'!$I$12+СВЦЭМ!$D$10+'СЕТ СН'!$I$5-'СЕТ СН'!$I$20</f>
        <v>3458.3236414499997</v>
      </c>
      <c r="K127" s="36">
        <f>SUMIFS(СВЦЭМ!$C$33:$C$776,СВЦЭМ!$A$33:$A$776,$A127,СВЦЭМ!$B$33:$B$776,K$119)+'СЕТ СН'!$I$12+СВЦЭМ!$D$10+'СЕТ СН'!$I$5-'СЕТ СН'!$I$20</f>
        <v>3425.8145799899999</v>
      </c>
      <c r="L127" s="36">
        <f>SUMIFS(СВЦЭМ!$C$33:$C$776,СВЦЭМ!$A$33:$A$776,$A127,СВЦЭМ!$B$33:$B$776,L$119)+'СЕТ СН'!$I$12+СВЦЭМ!$D$10+'СЕТ СН'!$I$5-'СЕТ СН'!$I$20</f>
        <v>3431.2908978300002</v>
      </c>
      <c r="M127" s="36">
        <f>SUMIFS(СВЦЭМ!$C$33:$C$776,СВЦЭМ!$A$33:$A$776,$A127,СВЦЭМ!$B$33:$B$776,M$119)+'СЕТ СН'!$I$12+СВЦЭМ!$D$10+'СЕТ СН'!$I$5-'СЕТ СН'!$I$20</f>
        <v>3436.53179099</v>
      </c>
      <c r="N127" s="36">
        <f>SUMIFS(СВЦЭМ!$C$33:$C$776,СВЦЭМ!$A$33:$A$776,$A127,СВЦЭМ!$B$33:$B$776,N$119)+'СЕТ СН'!$I$12+СВЦЭМ!$D$10+'СЕТ СН'!$I$5-'СЕТ СН'!$I$20</f>
        <v>3446.3012592699997</v>
      </c>
      <c r="O127" s="36">
        <f>SUMIFS(СВЦЭМ!$C$33:$C$776,СВЦЭМ!$A$33:$A$776,$A127,СВЦЭМ!$B$33:$B$776,O$119)+'СЕТ СН'!$I$12+СВЦЭМ!$D$10+'СЕТ СН'!$I$5-'СЕТ СН'!$I$20</f>
        <v>3481.4397383999999</v>
      </c>
      <c r="P127" s="36">
        <f>SUMIFS(СВЦЭМ!$C$33:$C$776,СВЦЭМ!$A$33:$A$776,$A127,СВЦЭМ!$B$33:$B$776,P$119)+'СЕТ СН'!$I$12+СВЦЭМ!$D$10+'СЕТ СН'!$I$5-'СЕТ СН'!$I$20</f>
        <v>3513.86420026</v>
      </c>
      <c r="Q127" s="36">
        <f>SUMIFS(СВЦЭМ!$C$33:$C$776,СВЦЭМ!$A$33:$A$776,$A127,СВЦЭМ!$B$33:$B$776,Q$119)+'СЕТ СН'!$I$12+СВЦЭМ!$D$10+'СЕТ СН'!$I$5-'СЕТ СН'!$I$20</f>
        <v>3469.9329428400001</v>
      </c>
      <c r="R127" s="36">
        <f>SUMIFS(СВЦЭМ!$C$33:$C$776,СВЦЭМ!$A$33:$A$776,$A127,СВЦЭМ!$B$33:$B$776,R$119)+'СЕТ СН'!$I$12+СВЦЭМ!$D$10+'СЕТ СН'!$I$5-'СЕТ СН'!$I$20</f>
        <v>3419.6674862499999</v>
      </c>
      <c r="S127" s="36">
        <f>SUMIFS(СВЦЭМ!$C$33:$C$776,СВЦЭМ!$A$33:$A$776,$A127,СВЦЭМ!$B$33:$B$776,S$119)+'СЕТ СН'!$I$12+СВЦЭМ!$D$10+'СЕТ СН'!$I$5-'СЕТ СН'!$I$20</f>
        <v>3372.4728739699999</v>
      </c>
      <c r="T127" s="36">
        <f>SUMIFS(СВЦЭМ!$C$33:$C$776,СВЦЭМ!$A$33:$A$776,$A127,СВЦЭМ!$B$33:$B$776,T$119)+'СЕТ СН'!$I$12+СВЦЭМ!$D$10+'СЕТ СН'!$I$5-'СЕТ СН'!$I$20</f>
        <v>3373.6165877499998</v>
      </c>
      <c r="U127" s="36">
        <f>SUMIFS(СВЦЭМ!$C$33:$C$776,СВЦЭМ!$A$33:$A$776,$A127,СВЦЭМ!$B$33:$B$776,U$119)+'СЕТ СН'!$I$12+СВЦЭМ!$D$10+'СЕТ СН'!$I$5-'СЕТ СН'!$I$20</f>
        <v>3391.1311604900002</v>
      </c>
      <c r="V127" s="36">
        <f>SUMIFS(СВЦЭМ!$C$33:$C$776,СВЦЭМ!$A$33:$A$776,$A127,СВЦЭМ!$B$33:$B$776,V$119)+'СЕТ СН'!$I$12+СВЦЭМ!$D$10+'СЕТ СН'!$I$5-'СЕТ СН'!$I$20</f>
        <v>3380.7351078900001</v>
      </c>
      <c r="W127" s="36">
        <f>SUMIFS(СВЦЭМ!$C$33:$C$776,СВЦЭМ!$A$33:$A$776,$A127,СВЦЭМ!$B$33:$B$776,W$119)+'СЕТ СН'!$I$12+СВЦЭМ!$D$10+'СЕТ СН'!$I$5-'СЕТ СН'!$I$20</f>
        <v>3376.7886264799999</v>
      </c>
      <c r="X127" s="36">
        <f>SUMIFS(СВЦЭМ!$C$33:$C$776,СВЦЭМ!$A$33:$A$776,$A127,СВЦЭМ!$B$33:$B$776,X$119)+'СЕТ СН'!$I$12+СВЦЭМ!$D$10+'СЕТ СН'!$I$5-'СЕТ СН'!$I$20</f>
        <v>3388.2245631300002</v>
      </c>
      <c r="Y127" s="36">
        <f>SUMIFS(СВЦЭМ!$C$33:$C$776,СВЦЭМ!$A$33:$A$776,$A127,СВЦЭМ!$B$33:$B$776,Y$119)+'СЕТ СН'!$I$12+СВЦЭМ!$D$10+'СЕТ СН'!$I$5-'СЕТ СН'!$I$20</f>
        <v>3424.1939850099998</v>
      </c>
    </row>
    <row r="128" spans="1:27" ht="15.75" x14ac:dyDescent="0.2">
      <c r="A128" s="35">
        <f t="shared" si="3"/>
        <v>44113</v>
      </c>
      <c r="B128" s="36">
        <f>SUMIFS(СВЦЭМ!$C$33:$C$776,СВЦЭМ!$A$33:$A$776,$A128,СВЦЭМ!$B$33:$B$776,B$119)+'СЕТ СН'!$I$12+СВЦЭМ!$D$10+'СЕТ СН'!$I$5-'СЕТ СН'!$I$20</f>
        <v>3474.36670319</v>
      </c>
      <c r="C128" s="36">
        <f>SUMIFS(СВЦЭМ!$C$33:$C$776,СВЦЭМ!$A$33:$A$776,$A128,СВЦЭМ!$B$33:$B$776,C$119)+'СЕТ СН'!$I$12+СВЦЭМ!$D$10+'СЕТ СН'!$I$5-'СЕТ СН'!$I$20</f>
        <v>3554.4959631199999</v>
      </c>
      <c r="D128" s="36">
        <f>SUMIFS(СВЦЭМ!$C$33:$C$776,СВЦЭМ!$A$33:$A$776,$A128,СВЦЭМ!$B$33:$B$776,D$119)+'СЕТ СН'!$I$12+СВЦЭМ!$D$10+'СЕТ СН'!$I$5-'СЕТ СН'!$I$20</f>
        <v>3629.0656531899999</v>
      </c>
      <c r="E128" s="36">
        <f>SUMIFS(СВЦЭМ!$C$33:$C$776,СВЦЭМ!$A$33:$A$776,$A128,СВЦЭМ!$B$33:$B$776,E$119)+'СЕТ СН'!$I$12+СВЦЭМ!$D$10+'СЕТ СН'!$I$5-'СЕТ СН'!$I$20</f>
        <v>3645.2288630600001</v>
      </c>
      <c r="F128" s="36">
        <f>SUMIFS(СВЦЭМ!$C$33:$C$776,СВЦЭМ!$A$33:$A$776,$A128,СВЦЭМ!$B$33:$B$776,F$119)+'СЕТ СН'!$I$12+СВЦЭМ!$D$10+'СЕТ СН'!$I$5-'СЕТ СН'!$I$20</f>
        <v>3650.6358939500001</v>
      </c>
      <c r="G128" s="36">
        <f>SUMIFS(СВЦЭМ!$C$33:$C$776,СВЦЭМ!$A$33:$A$776,$A128,СВЦЭМ!$B$33:$B$776,G$119)+'СЕТ СН'!$I$12+СВЦЭМ!$D$10+'СЕТ СН'!$I$5-'СЕТ СН'!$I$20</f>
        <v>3621.5173491099999</v>
      </c>
      <c r="H128" s="36">
        <f>SUMIFS(СВЦЭМ!$C$33:$C$776,СВЦЭМ!$A$33:$A$776,$A128,СВЦЭМ!$B$33:$B$776,H$119)+'СЕТ СН'!$I$12+СВЦЭМ!$D$10+'СЕТ СН'!$I$5-'СЕТ СН'!$I$20</f>
        <v>3566.44599909</v>
      </c>
      <c r="I128" s="36">
        <f>SUMIFS(СВЦЭМ!$C$33:$C$776,СВЦЭМ!$A$33:$A$776,$A128,СВЦЭМ!$B$33:$B$776,I$119)+'СЕТ СН'!$I$12+СВЦЭМ!$D$10+'СЕТ СН'!$I$5-'СЕТ СН'!$I$20</f>
        <v>3519.1235360700002</v>
      </c>
      <c r="J128" s="36">
        <f>SUMIFS(СВЦЭМ!$C$33:$C$776,СВЦЭМ!$A$33:$A$776,$A128,СВЦЭМ!$B$33:$B$776,J$119)+'СЕТ СН'!$I$12+СВЦЭМ!$D$10+'СЕТ СН'!$I$5-'СЕТ СН'!$I$20</f>
        <v>3466.35579826</v>
      </c>
      <c r="K128" s="36">
        <f>SUMIFS(СВЦЭМ!$C$33:$C$776,СВЦЭМ!$A$33:$A$776,$A128,СВЦЭМ!$B$33:$B$776,K$119)+'СЕТ СН'!$I$12+СВЦЭМ!$D$10+'СЕТ СН'!$I$5-'СЕТ СН'!$I$20</f>
        <v>3451.68092153</v>
      </c>
      <c r="L128" s="36">
        <f>SUMIFS(СВЦЭМ!$C$33:$C$776,СВЦЭМ!$A$33:$A$776,$A128,СВЦЭМ!$B$33:$B$776,L$119)+'СЕТ СН'!$I$12+СВЦЭМ!$D$10+'СЕТ СН'!$I$5-'СЕТ СН'!$I$20</f>
        <v>3453.5215800199999</v>
      </c>
      <c r="M128" s="36">
        <f>SUMIFS(СВЦЭМ!$C$33:$C$776,СВЦЭМ!$A$33:$A$776,$A128,СВЦЭМ!$B$33:$B$776,M$119)+'СЕТ СН'!$I$12+СВЦЭМ!$D$10+'СЕТ СН'!$I$5-'СЕТ СН'!$I$20</f>
        <v>3464.1377227000003</v>
      </c>
      <c r="N128" s="36">
        <f>SUMIFS(СВЦЭМ!$C$33:$C$776,СВЦЭМ!$A$33:$A$776,$A128,СВЦЭМ!$B$33:$B$776,N$119)+'СЕТ СН'!$I$12+СВЦЭМ!$D$10+'СЕТ СН'!$I$5-'СЕТ СН'!$I$20</f>
        <v>3474.3998618300002</v>
      </c>
      <c r="O128" s="36">
        <f>SUMIFS(СВЦЭМ!$C$33:$C$776,СВЦЭМ!$A$33:$A$776,$A128,СВЦЭМ!$B$33:$B$776,O$119)+'СЕТ СН'!$I$12+СВЦЭМ!$D$10+'СЕТ СН'!$I$5-'СЕТ СН'!$I$20</f>
        <v>3476.3201568200002</v>
      </c>
      <c r="P128" s="36">
        <f>SUMIFS(СВЦЭМ!$C$33:$C$776,СВЦЭМ!$A$33:$A$776,$A128,СВЦЭМ!$B$33:$B$776,P$119)+'СЕТ СН'!$I$12+СВЦЭМ!$D$10+'СЕТ СН'!$I$5-'СЕТ СН'!$I$20</f>
        <v>3491.72837218</v>
      </c>
      <c r="Q128" s="36">
        <f>SUMIFS(СВЦЭМ!$C$33:$C$776,СВЦЭМ!$A$33:$A$776,$A128,СВЦЭМ!$B$33:$B$776,Q$119)+'СЕТ СН'!$I$12+СВЦЭМ!$D$10+'СЕТ СН'!$I$5-'СЕТ СН'!$I$20</f>
        <v>3494.3290299499999</v>
      </c>
      <c r="R128" s="36">
        <f>SUMIFS(СВЦЭМ!$C$33:$C$776,СВЦЭМ!$A$33:$A$776,$A128,СВЦЭМ!$B$33:$B$776,R$119)+'СЕТ СН'!$I$12+СВЦЭМ!$D$10+'СЕТ СН'!$I$5-'СЕТ СН'!$I$20</f>
        <v>3452.6692821500001</v>
      </c>
      <c r="S128" s="36">
        <f>SUMIFS(СВЦЭМ!$C$33:$C$776,СВЦЭМ!$A$33:$A$776,$A128,СВЦЭМ!$B$33:$B$776,S$119)+'СЕТ СН'!$I$12+СВЦЭМ!$D$10+'СЕТ СН'!$I$5-'СЕТ СН'!$I$20</f>
        <v>3386.8540740999997</v>
      </c>
      <c r="T128" s="36">
        <f>SUMIFS(СВЦЭМ!$C$33:$C$776,СВЦЭМ!$A$33:$A$776,$A128,СВЦЭМ!$B$33:$B$776,T$119)+'СЕТ СН'!$I$12+СВЦЭМ!$D$10+'СЕТ СН'!$I$5-'СЕТ СН'!$I$20</f>
        <v>3346.2704060999999</v>
      </c>
      <c r="U128" s="36">
        <f>SUMIFS(СВЦЭМ!$C$33:$C$776,СВЦЭМ!$A$33:$A$776,$A128,СВЦЭМ!$B$33:$B$776,U$119)+'СЕТ СН'!$I$12+СВЦЭМ!$D$10+'СЕТ СН'!$I$5-'СЕТ СН'!$I$20</f>
        <v>3380.1747719599998</v>
      </c>
      <c r="V128" s="36">
        <f>SUMIFS(СВЦЭМ!$C$33:$C$776,СВЦЭМ!$A$33:$A$776,$A128,СВЦЭМ!$B$33:$B$776,V$119)+'СЕТ СН'!$I$12+СВЦЭМ!$D$10+'СЕТ СН'!$I$5-'СЕТ СН'!$I$20</f>
        <v>3380.2825624799998</v>
      </c>
      <c r="W128" s="36">
        <f>SUMIFS(СВЦЭМ!$C$33:$C$776,СВЦЭМ!$A$33:$A$776,$A128,СВЦЭМ!$B$33:$B$776,W$119)+'СЕТ СН'!$I$12+СВЦЭМ!$D$10+'СЕТ СН'!$I$5-'СЕТ СН'!$I$20</f>
        <v>3368.41696989</v>
      </c>
      <c r="X128" s="36">
        <f>SUMIFS(СВЦЭМ!$C$33:$C$776,СВЦЭМ!$A$33:$A$776,$A128,СВЦЭМ!$B$33:$B$776,X$119)+'СЕТ СН'!$I$12+СВЦЭМ!$D$10+'СЕТ СН'!$I$5-'СЕТ СН'!$I$20</f>
        <v>3381.2902928799999</v>
      </c>
      <c r="Y128" s="36">
        <f>SUMIFS(СВЦЭМ!$C$33:$C$776,СВЦЭМ!$A$33:$A$776,$A128,СВЦЭМ!$B$33:$B$776,Y$119)+'СЕТ СН'!$I$12+СВЦЭМ!$D$10+'СЕТ СН'!$I$5-'СЕТ СН'!$I$20</f>
        <v>3410.5406821500001</v>
      </c>
    </row>
    <row r="129" spans="1:25" ht="15.75" x14ac:dyDescent="0.2">
      <c r="A129" s="35">
        <f t="shared" si="3"/>
        <v>44114</v>
      </c>
      <c r="B129" s="36">
        <f>SUMIFS(СВЦЭМ!$C$33:$C$776,СВЦЭМ!$A$33:$A$776,$A129,СВЦЭМ!$B$33:$B$776,B$119)+'СЕТ СН'!$I$12+СВЦЭМ!$D$10+'СЕТ СН'!$I$5-'СЕТ СН'!$I$20</f>
        <v>3461.9345567400001</v>
      </c>
      <c r="C129" s="36">
        <f>SUMIFS(СВЦЭМ!$C$33:$C$776,СВЦЭМ!$A$33:$A$776,$A129,СВЦЭМ!$B$33:$B$776,C$119)+'СЕТ СН'!$I$12+СВЦЭМ!$D$10+'СЕТ СН'!$I$5-'СЕТ СН'!$I$20</f>
        <v>3541.6957006900002</v>
      </c>
      <c r="D129" s="36">
        <f>SUMIFS(СВЦЭМ!$C$33:$C$776,СВЦЭМ!$A$33:$A$776,$A129,СВЦЭМ!$B$33:$B$776,D$119)+'СЕТ СН'!$I$12+СВЦЭМ!$D$10+'СЕТ СН'!$I$5-'СЕТ СН'!$I$20</f>
        <v>3615.7323700299999</v>
      </c>
      <c r="E129" s="36">
        <f>SUMIFS(СВЦЭМ!$C$33:$C$776,СВЦЭМ!$A$33:$A$776,$A129,СВЦЭМ!$B$33:$B$776,E$119)+'СЕТ СН'!$I$12+СВЦЭМ!$D$10+'СЕТ СН'!$I$5-'СЕТ СН'!$I$20</f>
        <v>3643.9312286700001</v>
      </c>
      <c r="F129" s="36">
        <f>SUMIFS(СВЦЭМ!$C$33:$C$776,СВЦЭМ!$A$33:$A$776,$A129,СВЦЭМ!$B$33:$B$776,F$119)+'СЕТ СН'!$I$12+СВЦЭМ!$D$10+'СЕТ СН'!$I$5-'СЕТ СН'!$I$20</f>
        <v>3645.7734112500002</v>
      </c>
      <c r="G129" s="36">
        <f>SUMIFS(СВЦЭМ!$C$33:$C$776,СВЦЭМ!$A$33:$A$776,$A129,СВЦЭМ!$B$33:$B$776,G$119)+'СЕТ СН'!$I$12+СВЦЭМ!$D$10+'СЕТ СН'!$I$5-'СЕТ СН'!$I$20</f>
        <v>3624.8835392800002</v>
      </c>
      <c r="H129" s="36">
        <f>SUMIFS(СВЦЭМ!$C$33:$C$776,СВЦЭМ!$A$33:$A$776,$A129,СВЦЭМ!$B$33:$B$776,H$119)+'СЕТ СН'!$I$12+СВЦЭМ!$D$10+'СЕТ СН'!$I$5-'СЕТ СН'!$I$20</f>
        <v>3612.8098647699999</v>
      </c>
      <c r="I129" s="36">
        <f>SUMIFS(СВЦЭМ!$C$33:$C$776,СВЦЭМ!$A$33:$A$776,$A129,СВЦЭМ!$B$33:$B$776,I$119)+'СЕТ СН'!$I$12+СВЦЭМ!$D$10+'СЕТ СН'!$I$5-'СЕТ СН'!$I$20</f>
        <v>3578.7425230700001</v>
      </c>
      <c r="J129" s="36">
        <f>SUMIFS(СВЦЭМ!$C$33:$C$776,СВЦЭМ!$A$33:$A$776,$A129,СВЦЭМ!$B$33:$B$776,J$119)+'СЕТ СН'!$I$12+СВЦЭМ!$D$10+'СЕТ СН'!$I$5-'СЕТ СН'!$I$20</f>
        <v>3493.0882046699999</v>
      </c>
      <c r="K129" s="36">
        <f>SUMIFS(СВЦЭМ!$C$33:$C$776,СВЦЭМ!$A$33:$A$776,$A129,СВЦЭМ!$B$33:$B$776,K$119)+'СЕТ СН'!$I$12+СВЦЭМ!$D$10+'СЕТ СН'!$I$5-'СЕТ СН'!$I$20</f>
        <v>3436.0571927800002</v>
      </c>
      <c r="L129" s="36">
        <f>SUMIFS(СВЦЭМ!$C$33:$C$776,СВЦЭМ!$A$33:$A$776,$A129,СВЦЭМ!$B$33:$B$776,L$119)+'СЕТ СН'!$I$12+СВЦЭМ!$D$10+'СЕТ СН'!$I$5-'СЕТ СН'!$I$20</f>
        <v>3428.3841098799999</v>
      </c>
      <c r="M129" s="36">
        <f>SUMIFS(СВЦЭМ!$C$33:$C$776,СВЦЭМ!$A$33:$A$776,$A129,СВЦЭМ!$B$33:$B$776,M$119)+'СЕТ СН'!$I$12+СВЦЭМ!$D$10+'СЕТ СН'!$I$5-'СЕТ СН'!$I$20</f>
        <v>3421.2625398</v>
      </c>
      <c r="N129" s="36">
        <f>SUMIFS(СВЦЭМ!$C$33:$C$776,СВЦЭМ!$A$33:$A$776,$A129,СВЦЭМ!$B$33:$B$776,N$119)+'СЕТ СН'!$I$12+СВЦЭМ!$D$10+'СЕТ СН'!$I$5-'СЕТ СН'!$I$20</f>
        <v>3427.8067388700001</v>
      </c>
      <c r="O129" s="36">
        <f>SUMIFS(СВЦЭМ!$C$33:$C$776,СВЦЭМ!$A$33:$A$776,$A129,СВЦЭМ!$B$33:$B$776,O$119)+'СЕТ СН'!$I$12+СВЦЭМ!$D$10+'СЕТ СН'!$I$5-'СЕТ СН'!$I$20</f>
        <v>3479.4897859100001</v>
      </c>
      <c r="P129" s="36">
        <f>SUMIFS(СВЦЭМ!$C$33:$C$776,СВЦЭМ!$A$33:$A$776,$A129,СВЦЭМ!$B$33:$B$776,P$119)+'СЕТ СН'!$I$12+СВЦЭМ!$D$10+'СЕТ СН'!$I$5-'СЕТ СН'!$I$20</f>
        <v>3509.3148715799998</v>
      </c>
      <c r="Q129" s="36">
        <f>SUMIFS(СВЦЭМ!$C$33:$C$776,СВЦЭМ!$A$33:$A$776,$A129,СВЦЭМ!$B$33:$B$776,Q$119)+'СЕТ СН'!$I$12+СВЦЭМ!$D$10+'СЕТ СН'!$I$5-'СЕТ СН'!$I$20</f>
        <v>3497.7543604100001</v>
      </c>
      <c r="R129" s="36">
        <f>SUMIFS(СВЦЭМ!$C$33:$C$776,СВЦЭМ!$A$33:$A$776,$A129,СВЦЭМ!$B$33:$B$776,R$119)+'СЕТ СН'!$I$12+СВЦЭМ!$D$10+'СЕТ СН'!$I$5-'СЕТ СН'!$I$20</f>
        <v>3440.7419584999998</v>
      </c>
      <c r="S129" s="36">
        <f>SUMIFS(СВЦЭМ!$C$33:$C$776,СВЦЭМ!$A$33:$A$776,$A129,СВЦЭМ!$B$33:$B$776,S$119)+'СЕТ СН'!$I$12+СВЦЭМ!$D$10+'СЕТ СН'!$I$5-'СЕТ СН'!$I$20</f>
        <v>3419.2093131299998</v>
      </c>
      <c r="T129" s="36">
        <f>SUMIFS(СВЦЭМ!$C$33:$C$776,СВЦЭМ!$A$33:$A$776,$A129,СВЦЭМ!$B$33:$B$776,T$119)+'СЕТ СН'!$I$12+СВЦЭМ!$D$10+'СЕТ СН'!$I$5-'СЕТ СН'!$I$20</f>
        <v>3400.4700611500002</v>
      </c>
      <c r="U129" s="36">
        <f>SUMIFS(СВЦЭМ!$C$33:$C$776,СВЦЭМ!$A$33:$A$776,$A129,СВЦЭМ!$B$33:$B$776,U$119)+'СЕТ СН'!$I$12+СВЦЭМ!$D$10+'СЕТ СН'!$I$5-'СЕТ СН'!$I$20</f>
        <v>3396.5812883600001</v>
      </c>
      <c r="V129" s="36">
        <f>SUMIFS(СВЦЭМ!$C$33:$C$776,СВЦЭМ!$A$33:$A$776,$A129,СВЦЭМ!$B$33:$B$776,V$119)+'СЕТ СН'!$I$12+СВЦЭМ!$D$10+'СЕТ СН'!$I$5-'СЕТ СН'!$I$20</f>
        <v>3354.93187511</v>
      </c>
      <c r="W129" s="36">
        <f>SUMIFS(СВЦЭМ!$C$33:$C$776,СВЦЭМ!$A$33:$A$776,$A129,СВЦЭМ!$B$33:$B$776,W$119)+'СЕТ СН'!$I$12+СВЦЭМ!$D$10+'СЕТ СН'!$I$5-'СЕТ СН'!$I$20</f>
        <v>3353.5105687</v>
      </c>
      <c r="X129" s="36">
        <f>SUMIFS(СВЦЭМ!$C$33:$C$776,СВЦЭМ!$A$33:$A$776,$A129,СВЦЭМ!$B$33:$B$776,X$119)+'СЕТ СН'!$I$12+СВЦЭМ!$D$10+'СЕТ СН'!$I$5-'СЕТ СН'!$I$20</f>
        <v>3342.6182432999999</v>
      </c>
      <c r="Y129" s="36">
        <f>SUMIFS(СВЦЭМ!$C$33:$C$776,СВЦЭМ!$A$33:$A$776,$A129,СВЦЭМ!$B$33:$B$776,Y$119)+'СЕТ СН'!$I$12+СВЦЭМ!$D$10+'СЕТ СН'!$I$5-'СЕТ СН'!$I$20</f>
        <v>3385.9748920500001</v>
      </c>
    </row>
    <row r="130" spans="1:25" ht="15.75" x14ac:dyDescent="0.2">
      <c r="A130" s="35">
        <f t="shared" si="3"/>
        <v>44115</v>
      </c>
      <c r="B130" s="36">
        <f>SUMIFS(СВЦЭМ!$C$33:$C$776,СВЦЭМ!$A$33:$A$776,$A130,СВЦЭМ!$B$33:$B$776,B$119)+'СЕТ СН'!$I$12+СВЦЭМ!$D$10+'СЕТ СН'!$I$5-'СЕТ СН'!$I$20</f>
        <v>3466.8570838400001</v>
      </c>
      <c r="C130" s="36">
        <f>SUMIFS(СВЦЭМ!$C$33:$C$776,СВЦЭМ!$A$33:$A$776,$A130,СВЦЭМ!$B$33:$B$776,C$119)+'СЕТ СН'!$I$12+СВЦЭМ!$D$10+'СЕТ СН'!$I$5-'СЕТ СН'!$I$20</f>
        <v>3559.0514847499999</v>
      </c>
      <c r="D130" s="36">
        <f>SUMIFS(СВЦЭМ!$C$33:$C$776,СВЦЭМ!$A$33:$A$776,$A130,СВЦЭМ!$B$33:$B$776,D$119)+'СЕТ СН'!$I$12+СВЦЭМ!$D$10+'СЕТ СН'!$I$5-'СЕТ СН'!$I$20</f>
        <v>3656.5507091999998</v>
      </c>
      <c r="E130" s="36">
        <f>SUMIFS(СВЦЭМ!$C$33:$C$776,СВЦЭМ!$A$33:$A$776,$A130,СВЦЭМ!$B$33:$B$776,E$119)+'СЕТ СН'!$I$12+СВЦЭМ!$D$10+'СЕТ СН'!$I$5-'СЕТ СН'!$I$20</f>
        <v>3687.69677112</v>
      </c>
      <c r="F130" s="36">
        <f>SUMIFS(СВЦЭМ!$C$33:$C$776,СВЦЭМ!$A$33:$A$776,$A130,СВЦЭМ!$B$33:$B$776,F$119)+'СЕТ СН'!$I$12+СВЦЭМ!$D$10+'СЕТ СН'!$I$5-'СЕТ СН'!$I$20</f>
        <v>3690.5107408499998</v>
      </c>
      <c r="G130" s="36">
        <f>SUMIFS(СВЦЭМ!$C$33:$C$776,СВЦЭМ!$A$33:$A$776,$A130,СВЦЭМ!$B$33:$B$776,G$119)+'СЕТ СН'!$I$12+СВЦЭМ!$D$10+'СЕТ СН'!$I$5-'СЕТ СН'!$I$20</f>
        <v>3683.4060781099997</v>
      </c>
      <c r="H130" s="36">
        <f>SUMIFS(СВЦЭМ!$C$33:$C$776,СВЦЭМ!$A$33:$A$776,$A130,СВЦЭМ!$B$33:$B$776,H$119)+'СЕТ СН'!$I$12+СВЦЭМ!$D$10+'СЕТ СН'!$I$5-'СЕТ СН'!$I$20</f>
        <v>3665.0865485700001</v>
      </c>
      <c r="I130" s="36">
        <f>SUMIFS(СВЦЭМ!$C$33:$C$776,СВЦЭМ!$A$33:$A$776,$A130,СВЦЭМ!$B$33:$B$776,I$119)+'СЕТ СН'!$I$12+СВЦЭМ!$D$10+'СЕТ СН'!$I$5-'СЕТ СН'!$I$20</f>
        <v>3644.4230787699998</v>
      </c>
      <c r="J130" s="36">
        <f>SUMIFS(СВЦЭМ!$C$33:$C$776,СВЦЭМ!$A$33:$A$776,$A130,СВЦЭМ!$B$33:$B$776,J$119)+'СЕТ СН'!$I$12+СВЦЭМ!$D$10+'СЕТ СН'!$I$5-'СЕТ СН'!$I$20</f>
        <v>3547.3888763800001</v>
      </c>
      <c r="K130" s="36">
        <f>SUMIFS(СВЦЭМ!$C$33:$C$776,СВЦЭМ!$A$33:$A$776,$A130,СВЦЭМ!$B$33:$B$776,K$119)+'СЕТ СН'!$I$12+СВЦЭМ!$D$10+'СЕТ СН'!$I$5-'СЕТ СН'!$I$20</f>
        <v>3472.5965777599999</v>
      </c>
      <c r="L130" s="36">
        <f>SUMIFS(СВЦЭМ!$C$33:$C$776,СВЦЭМ!$A$33:$A$776,$A130,СВЦЭМ!$B$33:$B$776,L$119)+'СЕТ СН'!$I$12+СВЦЭМ!$D$10+'СЕТ СН'!$I$5-'СЕТ СН'!$I$20</f>
        <v>3463.3217903099999</v>
      </c>
      <c r="M130" s="36">
        <f>SUMIFS(СВЦЭМ!$C$33:$C$776,СВЦЭМ!$A$33:$A$776,$A130,СВЦЭМ!$B$33:$B$776,M$119)+'СЕТ СН'!$I$12+СВЦЭМ!$D$10+'СЕТ СН'!$I$5-'СЕТ СН'!$I$20</f>
        <v>3461.36675956</v>
      </c>
      <c r="N130" s="36">
        <f>SUMIFS(СВЦЭМ!$C$33:$C$776,СВЦЭМ!$A$33:$A$776,$A130,СВЦЭМ!$B$33:$B$776,N$119)+'СЕТ СН'!$I$12+СВЦЭМ!$D$10+'СЕТ СН'!$I$5-'СЕТ СН'!$I$20</f>
        <v>3471.6434789099999</v>
      </c>
      <c r="O130" s="36">
        <f>SUMIFS(СВЦЭМ!$C$33:$C$776,СВЦЭМ!$A$33:$A$776,$A130,СВЦЭМ!$B$33:$B$776,O$119)+'СЕТ СН'!$I$12+СВЦЭМ!$D$10+'СЕТ СН'!$I$5-'СЕТ СН'!$I$20</f>
        <v>3515.7978599099997</v>
      </c>
      <c r="P130" s="36">
        <f>SUMIFS(СВЦЭМ!$C$33:$C$776,СВЦЭМ!$A$33:$A$776,$A130,СВЦЭМ!$B$33:$B$776,P$119)+'СЕТ СН'!$I$12+СВЦЭМ!$D$10+'СЕТ СН'!$I$5-'СЕТ СН'!$I$20</f>
        <v>3553.93629474</v>
      </c>
      <c r="Q130" s="36">
        <f>SUMIFS(СВЦЭМ!$C$33:$C$776,СВЦЭМ!$A$33:$A$776,$A130,СВЦЭМ!$B$33:$B$776,Q$119)+'СЕТ СН'!$I$12+СВЦЭМ!$D$10+'СЕТ СН'!$I$5-'СЕТ СН'!$I$20</f>
        <v>3506.81743852</v>
      </c>
      <c r="R130" s="36">
        <f>SUMIFS(СВЦЭМ!$C$33:$C$776,СВЦЭМ!$A$33:$A$776,$A130,СВЦЭМ!$B$33:$B$776,R$119)+'СЕТ СН'!$I$12+СВЦЭМ!$D$10+'СЕТ СН'!$I$5-'СЕТ СН'!$I$20</f>
        <v>3452.2702183800002</v>
      </c>
      <c r="S130" s="36">
        <f>SUMIFS(СВЦЭМ!$C$33:$C$776,СВЦЭМ!$A$33:$A$776,$A130,СВЦЭМ!$B$33:$B$776,S$119)+'СЕТ СН'!$I$12+СВЦЭМ!$D$10+'СЕТ СН'!$I$5-'СЕТ СН'!$I$20</f>
        <v>3411.0246841899998</v>
      </c>
      <c r="T130" s="36">
        <f>SUMIFS(СВЦЭМ!$C$33:$C$776,СВЦЭМ!$A$33:$A$776,$A130,СВЦЭМ!$B$33:$B$776,T$119)+'СЕТ СН'!$I$12+СВЦЭМ!$D$10+'СЕТ СН'!$I$5-'СЕТ СН'!$I$20</f>
        <v>3432.7968822399998</v>
      </c>
      <c r="U130" s="36">
        <f>SUMIFS(СВЦЭМ!$C$33:$C$776,СВЦЭМ!$A$33:$A$776,$A130,СВЦЭМ!$B$33:$B$776,U$119)+'СЕТ СН'!$I$12+СВЦЭМ!$D$10+'СЕТ СН'!$I$5-'СЕТ СН'!$I$20</f>
        <v>3440.4839301100001</v>
      </c>
      <c r="V130" s="36">
        <f>SUMIFS(СВЦЭМ!$C$33:$C$776,СВЦЭМ!$A$33:$A$776,$A130,СВЦЭМ!$B$33:$B$776,V$119)+'СЕТ СН'!$I$12+СВЦЭМ!$D$10+'СЕТ СН'!$I$5-'СЕТ СН'!$I$20</f>
        <v>3410.0394393000001</v>
      </c>
      <c r="W130" s="36">
        <f>SUMIFS(СВЦЭМ!$C$33:$C$776,СВЦЭМ!$A$33:$A$776,$A130,СВЦЭМ!$B$33:$B$776,W$119)+'СЕТ СН'!$I$12+СВЦЭМ!$D$10+'СЕТ СН'!$I$5-'СЕТ СН'!$I$20</f>
        <v>3393.6458625800001</v>
      </c>
      <c r="X130" s="36">
        <f>SUMIFS(СВЦЭМ!$C$33:$C$776,СВЦЭМ!$A$33:$A$776,$A130,СВЦЭМ!$B$33:$B$776,X$119)+'СЕТ СН'!$I$12+СВЦЭМ!$D$10+'СЕТ СН'!$I$5-'СЕТ СН'!$I$20</f>
        <v>3370.23985236</v>
      </c>
      <c r="Y130" s="36">
        <f>SUMIFS(СВЦЭМ!$C$33:$C$776,СВЦЭМ!$A$33:$A$776,$A130,СВЦЭМ!$B$33:$B$776,Y$119)+'СЕТ СН'!$I$12+СВЦЭМ!$D$10+'СЕТ СН'!$I$5-'СЕТ СН'!$I$20</f>
        <v>3406.9418590300002</v>
      </c>
    </row>
    <row r="131" spans="1:25" ht="15.75" x14ac:dyDescent="0.2">
      <c r="A131" s="35">
        <f t="shared" si="3"/>
        <v>44116</v>
      </c>
      <c r="B131" s="36">
        <f>SUMIFS(СВЦЭМ!$C$33:$C$776,СВЦЭМ!$A$33:$A$776,$A131,СВЦЭМ!$B$33:$B$776,B$119)+'СЕТ СН'!$I$12+СВЦЭМ!$D$10+'СЕТ СН'!$I$5-'СЕТ СН'!$I$20</f>
        <v>3459.1801216599997</v>
      </c>
      <c r="C131" s="36">
        <f>SUMIFS(СВЦЭМ!$C$33:$C$776,СВЦЭМ!$A$33:$A$776,$A131,СВЦЭМ!$B$33:$B$776,C$119)+'СЕТ СН'!$I$12+СВЦЭМ!$D$10+'СЕТ СН'!$I$5-'СЕТ СН'!$I$20</f>
        <v>3536.08856784</v>
      </c>
      <c r="D131" s="36">
        <f>SUMIFS(СВЦЭМ!$C$33:$C$776,СВЦЭМ!$A$33:$A$776,$A131,СВЦЭМ!$B$33:$B$776,D$119)+'СЕТ СН'!$I$12+СВЦЭМ!$D$10+'СЕТ СН'!$I$5-'СЕТ СН'!$I$20</f>
        <v>3610.7598604300001</v>
      </c>
      <c r="E131" s="36">
        <f>SUMIFS(СВЦЭМ!$C$33:$C$776,СВЦЭМ!$A$33:$A$776,$A131,СВЦЭМ!$B$33:$B$776,E$119)+'СЕТ СН'!$I$12+СВЦЭМ!$D$10+'СЕТ СН'!$I$5-'СЕТ СН'!$I$20</f>
        <v>3628.7340782800002</v>
      </c>
      <c r="F131" s="36">
        <f>SUMIFS(СВЦЭМ!$C$33:$C$776,СВЦЭМ!$A$33:$A$776,$A131,СВЦЭМ!$B$33:$B$776,F$119)+'СЕТ СН'!$I$12+СВЦЭМ!$D$10+'СЕТ СН'!$I$5-'СЕТ СН'!$I$20</f>
        <v>3622.1257708200001</v>
      </c>
      <c r="G131" s="36">
        <f>SUMIFS(СВЦЭМ!$C$33:$C$776,СВЦЭМ!$A$33:$A$776,$A131,СВЦЭМ!$B$33:$B$776,G$119)+'СЕТ СН'!$I$12+СВЦЭМ!$D$10+'СЕТ СН'!$I$5-'СЕТ СН'!$I$20</f>
        <v>3607.7218410999999</v>
      </c>
      <c r="H131" s="36">
        <f>SUMIFS(СВЦЭМ!$C$33:$C$776,СВЦЭМ!$A$33:$A$776,$A131,СВЦЭМ!$B$33:$B$776,H$119)+'СЕТ СН'!$I$12+СВЦЭМ!$D$10+'СЕТ СН'!$I$5-'СЕТ СН'!$I$20</f>
        <v>3551.3824931999998</v>
      </c>
      <c r="I131" s="36">
        <f>SUMIFS(СВЦЭМ!$C$33:$C$776,СВЦЭМ!$A$33:$A$776,$A131,СВЦЭМ!$B$33:$B$776,I$119)+'СЕТ СН'!$I$12+СВЦЭМ!$D$10+'СЕТ СН'!$I$5-'СЕТ СН'!$I$20</f>
        <v>3515.02618798</v>
      </c>
      <c r="J131" s="36">
        <f>SUMIFS(СВЦЭМ!$C$33:$C$776,СВЦЭМ!$A$33:$A$776,$A131,СВЦЭМ!$B$33:$B$776,J$119)+'СЕТ СН'!$I$12+СВЦЭМ!$D$10+'СЕТ СН'!$I$5-'СЕТ СН'!$I$20</f>
        <v>3440.9561149000001</v>
      </c>
      <c r="K131" s="36">
        <f>SUMIFS(СВЦЭМ!$C$33:$C$776,СВЦЭМ!$A$33:$A$776,$A131,СВЦЭМ!$B$33:$B$776,K$119)+'СЕТ СН'!$I$12+СВЦЭМ!$D$10+'СЕТ СН'!$I$5-'СЕТ СН'!$I$20</f>
        <v>3392.20790549</v>
      </c>
      <c r="L131" s="36">
        <f>SUMIFS(СВЦЭМ!$C$33:$C$776,СВЦЭМ!$A$33:$A$776,$A131,СВЦЭМ!$B$33:$B$776,L$119)+'СЕТ СН'!$I$12+СВЦЭМ!$D$10+'СЕТ СН'!$I$5-'СЕТ СН'!$I$20</f>
        <v>3387.5572320299998</v>
      </c>
      <c r="M131" s="36">
        <f>SUMIFS(СВЦЭМ!$C$33:$C$776,СВЦЭМ!$A$33:$A$776,$A131,СВЦЭМ!$B$33:$B$776,M$119)+'СЕТ СН'!$I$12+СВЦЭМ!$D$10+'СЕТ СН'!$I$5-'СЕТ СН'!$I$20</f>
        <v>3385.9510679599998</v>
      </c>
      <c r="N131" s="36">
        <f>SUMIFS(СВЦЭМ!$C$33:$C$776,СВЦЭМ!$A$33:$A$776,$A131,СВЦЭМ!$B$33:$B$776,N$119)+'СЕТ СН'!$I$12+СВЦЭМ!$D$10+'СЕТ СН'!$I$5-'СЕТ СН'!$I$20</f>
        <v>3392.8889555400001</v>
      </c>
      <c r="O131" s="36">
        <f>SUMIFS(СВЦЭМ!$C$33:$C$776,СВЦЭМ!$A$33:$A$776,$A131,СВЦЭМ!$B$33:$B$776,O$119)+'СЕТ СН'!$I$12+СВЦЭМ!$D$10+'СЕТ СН'!$I$5-'СЕТ СН'!$I$20</f>
        <v>3413.4818509500001</v>
      </c>
      <c r="P131" s="36">
        <f>SUMIFS(СВЦЭМ!$C$33:$C$776,СВЦЭМ!$A$33:$A$776,$A131,СВЦЭМ!$B$33:$B$776,P$119)+'СЕТ СН'!$I$12+СВЦЭМ!$D$10+'СЕТ СН'!$I$5-'СЕТ СН'!$I$20</f>
        <v>3454.2412977700001</v>
      </c>
      <c r="Q131" s="36">
        <f>SUMIFS(СВЦЭМ!$C$33:$C$776,СВЦЭМ!$A$33:$A$776,$A131,СВЦЭМ!$B$33:$B$776,Q$119)+'СЕТ СН'!$I$12+СВЦЭМ!$D$10+'СЕТ СН'!$I$5-'СЕТ СН'!$I$20</f>
        <v>3437.8774439399999</v>
      </c>
      <c r="R131" s="36">
        <f>SUMIFS(СВЦЭМ!$C$33:$C$776,СВЦЭМ!$A$33:$A$776,$A131,СВЦЭМ!$B$33:$B$776,R$119)+'СЕТ СН'!$I$12+СВЦЭМ!$D$10+'СЕТ СН'!$I$5-'СЕТ СН'!$I$20</f>
        <v>3391.5004598599999</v>
      </c>
      <c r="S131" s="36">
        <f>SUMIFS(СВЦЭМ!$C$33:$C$776,СВЦЭМ!$A$33:$A$776,$A131,СВЦЭМ!$B$33:$B$776,S$119)+'СЕТ СН'!$I$12+СВЦЭМ!$D$10+'СЕТ СН'!$I$5-'СЕТ СН'!$I$20</f>
        <v>3341.4197759999997</v>
      </c>
      <c r="T131" s="36">
        <f>SUMIFS(СВЦЭМ!$C$33:$C$776,СВЦЭМ!$A$33:$A$776,$A131,СВЦЭМ!$B$33:$B$776,T$119)+'СЕТ СН'!$I$12+СВЦЭМ!$D$10+'СЕТ СН'!$I$5-'СЕТ СН'!$I$20</f>
        <v>3351.7609816099998</v>
      </c>
      <c r="U131" s="36">
        <f>SUMIFS(СВЦЭМ!$C$33:$C$776,СВЦЭМ!$A$33:$A$776,$A131,СВЦЭМ!$B$33:$B$776,U$119)+'СЕТ СН'!$I$12+СВЦЭМ!$D$10+'СЕТ СН'!$I$5-'СЕТ СН'!$I$20</f>
        <v>3380.20251732</v>
      </c>
      <c r="V131" s="36">
        <f>SUMIFS(СВЦЭМ!$C$33:$C$776,СВЦЭМ!$A$33:$A$776,$A131,СВЦЭМ!$B$33:$B$776,V$119)+'СЕТ СН'!$I$12+СВЦЭМ!$D$10+'СЕТ СН'!$I$5-'СЕТ СН'!$I$20</f>
        <v>3379.5638325800001</v>
      </c>
      <c r="W131" s="36">
        <f>SUMIFS(СВЦЭМ!$C$33:$C$776,СВЦЭМ!$A$33:$A$776,$A131,СВЦЭМ!$B$33:$B$776,W$119)+'СЕТ СН'!$I$12+СВЦЭМ!$D$10+'СЕТ СН'!$I$5-'СЕТ СН'!$I$20</f>
        <v>3372.18596789</v>
      </c>
      <c r="X131" s="36">
        <f>SUMIFS(СВЦЭМ!$C$33:$C$776,СВЦЭМ!$A$33:$A$776,$A131,СВЦЭМ!$B$33:$B$776,X$119)+'СЕТ СН'!$I$12+СВЦЭМ!$D$10+'СЕТ СН'!$I$5-'СЕТ СН'!$I$20</f>
        <v>3345.6834051999999</v>
      </c>
      <c r="Y131" s="36">
        <f>SUMIFS(СВЦЭМ!$C$33:$C$776,СВЦЭМ!$A$33:$A$776,$A131,СВЦЭМ!$B$33:$B$776,Y$119)+'СЕТ СН'!$I$12+СВЦЭМ!$D$10+'СЕТ СН'!$I$5-'СЕТ СН'!$I$20</f>
        <v>3374.5678461400003</v>
      </c>
    </row>
    <row r="132" spans="1:25" ht="15.75" x14ac:dyDescent="0.2">
      <c r="A132" s="35">
        <f t="shared" si="3"/>
        <v>44117</v>
      </c>
      <c r="B132" s="36">
        <f>SUMIFS(СВЦЭМ!$C$33:$C$776,СВЦЭМ!$A$33:$A$776,$A132,СВЦЭМ!$B$33:$B$776,B$119)+'СЕТ СН'!$I$12+СВЦЭМ!$D$10+'СЕТ СН'!$I$5-'СЕТ СН'!$I$20</f>
        <v>3448.78807237</v>
      </c>
      <c r="C132" s="36">
        <f>SUMIFS(СВЦЭМ!$C$33:$C$776,СВЦЭМ!$A$33:$A$776,$A132,СВЦЭМ!$B$33:$B$776,C$119)+'СЕТ СН'!$I$12+СВЦЭМ!$D$10+'СЕТ СН'!$I$5-'СЕТ СН'!$I$20</f>
        <v>3524.5190585800001</v>
      </c>
      <c r="D132" s="36">
        <f>SUMIFS(СВЦЭМ!$C$33:$C$776,СВЦЭМ!$A$33:$A$776,$A132,СВЦЭМ!$B$33:$B$776,D$119)+'СЕТ СН'!$I$12+СВЦЭМ!$D$10+'СЕТ СН'!$I$5-'СЕТ СН'!$I$20</f>
        <v>3586.4538806400001</v>
      </c>
      <c r="E132" s="36">
        <f>SUMIFS(СВЦЭМ!$C$33:$C$776,СВЦЭМ!$A$33:$A$776,$A132,СВЦЭМ!$B$33:$B$776,E$119)+'СЕТ СН'!$I$12+СВЦЭМ!$D$10+'СЕТ СН'!$I$5-'СЕТ СН'!$I$20</f>
        <v>3601.85869349</v>
      </c>
      <c r="F132" s="36">
        <f>SUMIFS(СВЦЭМ!$C$33:$C$776,СВЦЭМ!$A$33:$A$776,$A132,СВЦЭМ!$B$33:$B$776,F$119)+'СЕТ СН'!$I$12+СВЦЭМ!$D$10+'СЕТ СН'!$I$5-'СЕТ СН'!$I$20</f>
        <v>3596.9601408899998</v>
      </c>
      <c r="G132" s="36">
        <f>SUMIFS(СВЦЭМ!$C$33:$C$776,СВЦЭМ!$A$33:$A$776,$A132,СВЦЭМ!$B$33:$B$776,G$119)+'СЕТ СН'!$I$12+СВЦЭМ!$D$10+'СЕТ СН'!$I$5-'СЕТ СН'!$I$20</f>
        <v>3585.6062516399998</v>
      </c>
      <c r="H132" s="36">
        <f>SUMIFS(СВЦЭМ!$C$33:$C$776,СВЦЭМ!$A$33:$A$776,$A132,СВЦЭМ!$B$33:$B$776,H$119)+'СЕТ СН'!$I$12+СВЦЭМ!$D$10+'СЕТ СН'!$I$5-'СЕТ СН'!$I$20</f>
        <v>3561.0220617800001</v>
      </c>
      <c r="I132" s="36">
        <f>SUMIFS(СВЦЭМ!$C$33:$C$776,СВЦЭМ!$A$33:$A$776,$A132,СВЦЭМ!$B$33:$B$776,I$119)+'СЕТ СН'!$I$12+СВЦЭМ!$D$10+'СЕТ СН'!$I$5-'СЕТ СН'!$I$20</f>
        <v>3554.4408350100002</v>
      </c>
      <c r="J132" s="36">
        <f>SUMIFS(СВЦЭМ!$C$33:$C$776,СВЦЭМ!$A$33:$A$776,$A132,СВЦЭМ!$B$33:$B$776,J$119)+'СЕТ СН'!$I$12+СВЦЭМ!$D$10+'СЕТ СН'!$I$5-'СЕТ СН'!$I$20</f>
        <v>3498.3568294400002</v>
      </c>
      <c r="K132" s="36">
        <f>SUMIFS(СВЦЭМ!$C$33:$C$776,СВЦЭМ!$A$33:$A$776,$A132,СВЦЭМ!$B$33:$B$776,K$119)+'СЕТ СН'!$I$12+СВЦЭМ!$D$10+'СЕТ СН'!$I$5-'СЕТ СН'!$I$20</f>
        <v>3452.82149949</v>
      </c>
      <c r="L132" s="36">
        <f>SUMIFS(СВЦЭМ!$C$33:$C$776,СВЦЭМ!$A$33:$A$776,$A132,СВЦЭМ!$B$33:$B$776,L$119)+'СЕТ СН'!$I$12+СВЦЭМ!$D$10+'СЕТ СН'!$I$5-'СЕТ СН'!$I$20</f>
        <v>3458.32570351</v>
      </c>
      <c r="M132" s="36">
        <f>SUMIFS(СВЦЭМ!$C$33:$C$776,СВЦЭМ!$A$33:$A$776,$A132,СВЦЭМ!$B$33:$B$776,M$119)+'СЕТ СН'!$I$12+СВЦЭМ!$D$10+'СЕТ СН'!$I$5-'СЕТ СН'!$I$20</f>
        <v>3466.3963248800001</v>
      </c>
      <c r="N132" s="36">
        <f>SUMIFS(СВЦЭМ!$C$33:$C$776,СВЦЭМ!$A$33:$A$776,$A132,СВЦЭМ!$B$33:$B$776,N$119)+'СЕТ СН'!$I$12+СВЦЭМ!$D$10+'СЕТ СН'!$I$5-'СЕТ СН'!$I$20</f>
        <v>3472.0218432299998</v>
      </c>
      <c r="O132" s="36">
        <f>SUMIFS(СВЦЭМ!$C$33:$C$776,СВЦЭМ!$A$33:$A$776,$A132,СВЦЭМ!$B$33:$B$776,O$119)+'СЕТ СН'!$I$12+СВЦЭМ!$D$10+'СЕТ СН'!$I$5-'СЕТ СН'!$I$20</f>
        <v>3509.4445404099997</v>
      </c>
      <c r="P132" s="36">
        <f>SUMIFS(СВЦЭМ!$C$33:$C$776,СВЦЭМ!$A$33:$A$776,$A132,СВЦЭМ!$B$33:$B$776,P$119)+'СЕТ СН'!$I$12+СВЦЭМ!$D$10+'СЕТ СН'!$I$5-'СЕТ СН'!$I$20</f>
        <v>3540.78644983</v>
      </c>
      <c r="Q132" s="36">
        <f>SUMIFS(СВЦЭМ!$C$33:$C$776,СВЦЭМ!$A$33:$A$776,$A132,СВЦЭМ!$B$33:$B$776,Q$119)+'СЕТ СН'!$I$12+СВЦЭМ!$D$10+'СЕТ СН'!$I$5-'СЕТ СН'!$I$20</f>
        <v>3502.8819377999998</v>
      </c>
      <c r="R132" s="36">
        <f>SUMIFS(СВЦЭМ!$C$33:$C$776,СВЦЭМ!$A$33:$A$776,$A132,СВЦЭМ!$B$33:$B$776,R$119)+'СЕТ СН'!$I$12+СВЦЭМ!$D$10+'СЕТ СН'!$I$5-'СЕТ СН'!$I$20</f>
        <v>3452.3904868999998</v>
      </c>
      <c r="S132" s="36">
        <f>SUMIFS(СВЦЭМ!$C$33:$C$776,СВЦЭМ!$A$33:$A$776,$A132,СВЦЭМ!$B$33:$B$776,S$119)+'СЕТ СН'!$I$12+СВЦЭМ!$D$10+'СЕТ СН'!$I$5-'СЕТ СН'!$I$20</f>
        <v>3407.9163370599999</v>
      </c>
      <c r="T132" s="36">
        <f>SUMIFS(СВЦЭМ!$C$33:$C$776,СВЦЭМ!$A$33:$A$776,$A132,СВЦЭМ!$B$33:$B$776,T$119)+'СЕТ СН'!$I$12+СВЦЭМ!$D$10+'СЕТ СН'!$I$5-'СЕТ СН'!$I$20</f>
        <v>3406.50554736</v>
      </c>
      <c r="U132" s="36">
        <f>SUMIFS(СВЦЭМ!$C$33:$C$776,СВЦЭМ!$A$33:$A$776,$A132,СВЦЭМ!$B$33:$B$776,U$119)+'СЕТ СН'!$I$12+СВЦЭМ!$D$10+'СЕТ СН'!$I$5-'СЕТ СН'!$I$20</f>
        <v>3427.96656859</v>
      </c>
      <c r="V132" s="36">
        <f>SUMIFS(СВЦЭМ!$C$33:$C$776,СВЦЭМ!$A$33:$A$776,$A132,СВЦЭМ!$B$33:$B$776,V$119)+'СЕТ СН'!$I$12+СВЦЭМ!$D$10+'СЕТ СН'!$I$5-'СЕТ СН'!$I$20</f>
        <v>3422.3331173000001</v>
      </c>
      <c r="W132" s="36">
        <f>SUMIFS(СВЦЭМ!$C$33:$C$776,СВЦЭМ!$A$33:$A$776,$A132,СВЦЭМ!$B$33:$B$776,W$119)+'СЕТ СН'!$I$12+СВЦЭМ!$D$10+'СЕТ СН'!$I$5-'СЕТ СН'!$I$20</f>
        <v>3411.7013301100001</v>
      </c>
      <c r="X132" s="36">
        <f>SUMIFS(СВЦЭМ!$C$33:$C$776,СВЦЭМ!$A$33:$A$776,$A132,СВЦЭМ!$B$33:$B$776,X$119)+'СЕТ СН'!$I$12+СВЦЭМ!$D$10+'СЕТ СН'!$I$5-'СЕТ СН'!$I$20</f>
        <v>3393.2362590000002</v>
      </c>
      <c r="Y132" s="36">
        <f>SUMIFS(СВЦЭМ!$C$33:$C$776,СВЦЭМ!$A$33:$A$776,$A132,СВЦЭМ!$B$33:$B$776,Y$119)+'СЕТ СН'!$I$12+СВЦЭМ!$D$10+'СЕТ СН'!$I$5-'СЕТ СН'!$I$20</f>
        <v>3416.4308977800001</v>
      </c>
    </row>
    <row r="133" spans="1:25" ht="15.75" x14ac:dyDescent="0.2">
      <c r="A133" s="35">
        <f t="shared" si="3"/>
        <v>44118</v>
      </c>
      <c r="B133" s="36">
        <f>SUMIFS(СВЦЭМ!$C$33:$C$776,СВЦЭМ!$A$33:$A$776,$A133,СВЦЭМ!$B$33:$B$776,B$119)+'СЕТ СН'!$I$12+СВЦЭМ!$D$10+'СЕТ СН'!$I$5-'СЕТ СН'!$I$20</f>
        <v>3488.2129105899999</v>
      </c>
      <c r="C133" s="36">
        <f>SUMIFS(СВЦЭМ!$C$33:$C$776,СВЦЭМ!$A$33:$A$776,$A133,СВЦЭМ!$B$33:$B$776,C$119)+'СЕТ СН'!$I$12+СВЦЭМ!$D$10+'СЕТ СН'!$I$5-'СЕТ СН'!$I$20</f>
        <v>3556.5633232700002</v>
      </c>
      <c r="D133" s="36">
        <f>SUMIFS(СВЦЭМ!$C$33:$C$776,СВЦЭМ!$A$33:$A$776,$A133,СВЦЭМ!$B$33:$B$776,D$119)+'СЕТ СН'!$I$12+СВЦЭМ!$D$10+'СЕТ СН'!$I$5-'СЕТ СН'!$I$20</f>
        <v>3623.3518919899998</v>
      </c>
      <c r="E133" s="36">
        <f>SUMIFS(СВЦЭМ!$C$33:$C$776,СВЦЭМ!$A$33:$A$776,$A133,СВЦЭМ!$B$33:$B$776,E$119)+'СЕТ СН'!$I$12+СВЦЭМ!$D$10+'СЕТ СН'!$I$5-'СЕТ СН'!$I$20</f>
        <v>3639.0322194800001</v>
      </c>
      <c r="F133" s="36">
        <f>SUMIFS(СВЦЭМ!$C$33:$C$776,СВЦЭМ!$A$33:$A$776,$A133,СВЦЭМ!$B$33:$B$776,F$119)+'СЕТ СН'!$I$12+СВЦЭМ!$D$10+'СЕТ СН'!$I$5-'СЕТ СН'!$I$20</f>
        <v>3630.6397465800001</v>
      </c>
      <c r="G133" s="36">
        <f>SUMIFS(СВЦЭМ!$C$33:$C$776,СВЦЭМ!$A$33:$A$776,$A133,СВЦЭМ!$B$33:$B$776,G$119)+'СЕТ СН'!$I$12+СВЦЭМ!$D$10+'СЕТ СН'!$I$5-'СЕТ СН'!$I$20</f>
        <v>3621.8100796500003</v>
      </c>
      <c r="H133" s="36">
        <f>SUMIFS(СВЦЭМ!$C$33:$C$776,СВЦЭМ!$A$33:$A$776,$A133,СВЦЭМ!$B$33:$B$776,H$119)+'СЕТ СН'!$I$12+СВЦЭМ!$D$10+'СЕТ СН'!$I$5-'СЕТ СН'!$I$20</f>
        <v>3574.6246081300001</v>
      </c>
      <c r="I133" s="36">
        <f>SUMIFS(СВЦЭМ!$C$33:$C$776,СВЦЭМ!$A$33:$A$776,$A133,СВЦЭМ!$B$33:$B$776,I$119)+'СЕТ СН'!$I$12+СВЦЭМ!$D$10+'СЕТ СН'!$I$5-'СЕТ СН'!$I$20</f>
        <v>3531.90406424</v>
      </c>
      <c r="J133" s="36">
        <f>SUMIFS(СВЦЭМ!$C$33:$C$776,СВЦЭМ!$A$33:$A$776,$A133,СВЦЭМ!$B$33:$B$776,J$119)+'СЕТ СН'!$I$12+СВЦЭМ!$D$10+'СЕТ СН'!$I$5-'СЕТ СН'!$I$20</f>
        <v>3469.4050053700003</v>
      </c>
      <c r="K133" s="36">
        <f>SUMIFS(СВЦЭМ!$C$33:$C$776,СВЦЭМ!$A$33:$A$776,$A133,СВЦЭМ!$B$33:$B$776,K$119)+'СЕТ СН'!$I$12+СВЦЭМ!$D$10+'СЕТ СН'!$I$5-'СЕТ СН'!$I$20</f>
        <v>3431.2458978200002</v>
      </c>
      <c r="L133" s="36">
        <f>SUMIFS(СВЦЭМ!$C$33:$C$776,СВЦЭМ!$A$33:$A$776,$A133,СВЦЭМ!$B$33:$B$776,L$119)+'СЕТ СН'!$I$12+СВЦЭМ!$D$10+'СЕТ СН'!$I$5-'СЕТ СН'!$I$20</f>
        <v>3438.6865305299998</v>
      </c>
      <c r="M133" s="36">
        <f>SUMIFS(СВЦЭМ!$C$33:$C$776,СВЦЭМ!$A$33:$A$776,$A133,СВЦЭМ!$B$33:$B$776,M$119)+'СЕТ СН'!$I$12+СВЦЭМ!$D$10+'СЕТ СН'!$I$5-'СЕТ СН'!$I$20</f>
        <v>3452.5756691199999</v>
      </c>
      <c r="N133" s="36">
        <f>SUMIFS(СВЦЭМ!$C$33:$C$776,СВЦЭМ!$A$33:$A$776,$A133,СВЦЭМ!$B$33:$B$776,N$119)+'СЕТ СН'!$I$12+СВЦЭМ!$D$10+'СЕТ СН'!$I$5-'СЕТ СН'!$I$20</f>
        <v>3459.0542501300001</v>
      </c>
      <c r="O133" s="36">
        <f>SUMIFS(СВЦЭМ!$C$33:$C$776,СВЦЭМ!$A$33:$A$776,$A133,СВЦЭМ!$B$33:$B$776,O$119)+'СЕТ СН'!$I$12+СВЦЭМ!$D$10+'СЕТ СН'!$I$5-'СЕТ СН'!$I$20</f>
        <v>3509.8497438599998</v>
      </c>
      <c r="P133" s="36">
        <f>SUMIFS(СВЦЭМ!$C$33:$C$776,СВЦЭМ!$A$33:$A$776,$A133,СВЦЭМ!$B$33:$B$776,P$119)+'СЕТ СН'!$I$12+СВЦЭМ!$D$10+'СЕТ СН'!$I$5-'СЕТ СН'!$I$20</f>
        <v>3542.92513414</v>
      </c>
      <c r="Q133" s="36">
        <f>SUMIFS(СВЦЭМ!$C$33:$C$776,СВЦЭМ!$A$33:$A$776,$A133,СВЦЭМ!$B$33:$B$776,Q$119)+'СЕТ СН'!$I$12+СВЦЭМ!$D$10+'СЕТ СН'!$I$5-'СЕТ СН'!$I$20</f>
        <v>3502.3022379100003</v>
      </c>
      <c r="R133" s="36">
        <f>SUMIFS(СВЦЭМ!$C$33:$C$776,СВЦЭМ!$A$33:$A$776,$A133,СВЦЭМ!$B$33:$B$776,R$119)+'СЕТ СН'!$I$12+СВЦЭМ!$D$10+'СЕТ СН'!$I$5-'СЕТ СН'!$I$20</f>
        <v>3450.6299548400002</v>
      </c>
      <c r="S133" s="36">
        <f>SUMIFS(СВЦЭМ!$C$33:$C$776,СВЦЭМ!$A$33:$A$776,$A133,СВЦЭМ!$B$33:$B$776,S$119)+'СЕТ СН'!$I$12+СВЦЭМ!$D$10+'СЕТ СН'!$I$5-'СЕТ СН'!$I$20</f>
        <v>3395.3524013799997</v>
      </c>
      <c r="T133" s="36">
        <f>SUMIFS(СВЦЭМ!$C$33:$C$776,СВЦЭМ!$A$33:$A$776,$A133,СВЦЭМ!$B$33:$B$776,T$119)+'СЕТ СН'!$I$12+СВЦЭМ!$D$10+'СЕТ СН'!$I$5-'СЕТ СН'!$I$20</f>
        <v>3377.8279788899999</v>
      </c>
      <c r="U133" s="36">
        <f>SUMIFS(СВЦЭМ!$C$33:$C$776,СВЦЭМ!$A$33:$A$776,$A133,СВЦЭМ!$B$33:$B$776,U$119)+'СЕТ СН'!$I$12+СВЦЭМ!$D$10+'СЕТ СН'!$I$5-'СЕТ СН'!$I$20</f>
        <v>3406.8774607</v>
      </c>
      <c r="V133" s="36">
        <f>SUMIFS(СВЦЭМ!$C$33:$C$776,СВЦЭМ!$A$33:$A$776,$A133,СВЦЭМ!$B$33:$B$776,V$119)+'СЕТ СН'!$I$12+СВЦЭМ!$D$10+'СЕТ СН'!$I$5-'СЕТ СН'!$I$20</f>
        <v>3401.4268514099999</v>
      </c>
      <c r="W133" s="36">
        <f>SUMIFS(СВЦЭМ!$C$33:$C$776,СВЦЭМ!$A$33:$A$776,$A133,СВЦЭМ!$B$33:$B$776,W$119)+'СЕТ СН'!$I$12+СВЦЭМ!$D$10+'СЕТ СН'!$I$5-'СЕТ СН'!$I$20</f>
        <v>3389.3715623899998</v>
      </c>
      <c r="X133" s="36">
        <f>SUMIFS(СВЦЭМ!$C$33:$C$776,СВЦЭМ!$A$33:$A$776,$A133,СВЦЭМ!$B$33:$B$776,X$119)+'СЕТ СН'!$I$12+СВЦЭМ!$D$10+'СЕТ СН'!$I$5-'СЕТ СН'!$I$20</f>
        <v>3372.6001561499997</v>
      </c>
      <c r="Y133" s="36">
        <f>SUMIFS(СВЦЭМ!$C$33:$C$776,СВЦЭМ!$A$33:$A$776,$A133,СВЦЭМ!$B$33:$B$776,Y$119)+'СЕТ СН'!$I$12+СВЦЭМ!$D$10+'СЕТ СН'!$I$5-'СЕТ СН'!$I$20</f>
        <v>3403.06149465</v>
      </c>
    </row>
    <row r="134" spans="1:25" ht="15.75" x14ac:dyDescent="0.2">
      <c r="A134" s="35">
        <f t="shared" si="3"/>
        <v>44119</v>
      </c>
      <c r="B134" s="36">
        <f>SUMIFS(СВЦЭМ!$C$33:$C$776,СВЦЭМ!$A$33:$A$776,$A134,СВЦЭМ!$B$33:$B$776,B$119)+'СЕТ СН'!$I$12+СВЦЭМ!$D$10+'СЕТ СН'!$I$5-'СЕТ СН'!$I$20</f>
        <v>3505.3982819799999</v>
      </c>
      <c r="C134" s="36">
        <f>SUMIFS(СВЦЭМ!$C$33:$C$776,СВЦЭМ!$A$33:$A$776,$A134,СВЦЭМ!$B$33:$B$776,C$119)+'СЕТ СН'!$I$12+СВЦЭМ!$D$10+'СЕТ СН'!$I$5-'СЕТ СН'!$I$20</f>
        <v>3589.2020241099999</v>
      </c>
      <c r="D134" s="36">
        <f>SUMIFS(СВЦЭМ!$C$33:$C$776,СВЦЭМ!$A$33:$A$776,$A134,СВЦЭМ!$B$33:$B$776,D$119)+'СЕТ СН'!$I$12+СВЦЭМ!$D$10+'СЕТ СН'!$I$5-'СЕТ СН'!$I$20</f>
        <v>3655.9091207500001</v>
      </c>
      <c r="E134" s="36">
        <f>SUMIFS(СВЦЭМ!$C$33:$C$776,СВЦЭМ!$A$33:$A$776,$A134,СВЦЭМ!$B$33:$B$776,E$119)+'СЕТ СН'!$I$12+СВЦЭМ!$D$10+'СЕТ СН'!$I$5-'СЕТ СН'!$I$20</f>
        <v>3660.5076703</v>
      </c>
      <c r="F134" s="36">
        <f>SUMIFS(СВЦЭМ!$C$33:$C$776,СВЦЭМ!$A$33:$A$776,$A134,СВЦЭМ!$B$33:$B$776,F$119)+'СЕТ СН'!$I$12+СВЦЭМ!$D$10+'СЕТ СН'!$I$5-'СЕТ СН'!$I$20</f>
        <v>3653.9292750099999</v>
      </c>
      <c r="G134" s="36">
        <f>SUMIFS(СВЦЭМ!$C$33:$C$776,СВЦЭМ!$A$33:$A$776,$A134,СВЦЭМ!$B$33:$B$776,G$119)+'СЕТ СН'!$I$12+СВЦЭМ!$D$10+'СЕТ СН'!$I$5-'СЕТ СН'!$I$20</f>
        <v>3632.5906920299999</v>
      </c>
      <c r="H134" s="36">
        <f>SUMIFS(СВЦЭМ!$C$33:$C$776,СВЦЭМ!$A$33:$A$776,$A134,СВЦЭМ!$B$33:$B$776,H$119)+'СЕТ СН'!$I$12+СВЦЭМ!$D$10+'СЕТ СН'!$I$5-'СЕТ СН'!$I$20</f>
        <v>3585.9947325499998</v>
      </c>
      <c r="I134" s="36">
        <f>SUMIFS(СВЦЭМ!$C$33:$C$776,СВЦЭМ!$A$33:$A$776,$A134,СВЦЭМ!$B$33:$B$776,I$119)+'СЕТ СН'!$I$12+СВЦЭМ!$D$10+'СЕТ СН'!$I$5-'СЕТ СН'!$I$20</f>
        <v>3541.4803136199998</v>
      </c>
      <c r="J134" s="36">
        <f>SUMIFS(СВЦЭМ!$C$33:$C$776,СВЦЭМ!$A$33:$A$776,$A134,СВЦЭМ!$B$33:$B$776,J$119)+'СЕТ СН'!$I$12+СВЦЭМ!$D$10+'СЕТ СН'!$I$5-'СЕТ СН'!$I$20</f>
        <v>3480.6832153699997</v>
      </c>
      <c r="K134" s="36">
        <f>SUMIFS(СВЦЭМ!$C$33:$C$776,СВЦЭМ!$A$33:$A$776,$A134,СВЦЭМ!$B$33:$B$776,K$119)+'СЕТ СН'!$I$12+СВЦЭМ!$D$10+'СЕТ СН'!$I$5-'СЕТ СН'!$I$20</f>
        <v>3441.4732861500001</v>
      </c>
      <c r="L134" s="36">
        <f>SUMIFS(СВЦЭМ!$C$33:$C$776,СВЦЭМ!$A$33:$A$776,$A134,СВЦЭМ!$B$33:$B$776,L$119)+'СЕТ СН'!$I$12+СВЦЭМ!$D$10+'СЕТ СН'!$I$5-'СЕТ СН'!$I$20</f>
        <v>3444.5937063699998</v>
      </c>
      <c r="M134" s="36">
        <f>SUMIFS(СВЦЭМ!$C$33:$C$776,СВЦЭМ!$A$33:$A$776,$A134,СВЦЭМ!$B$33:$B$776,M$119)+'СЕТ СН'!$I$12+СВЦЭМ!$D$10+'СЕТ СН'!$I$5-'СЕТ СН'!$I$20</f>
        <v>3450.40480161</v>
      </c>
      <c r="N134" s="36">
        <f>SUMIFS(СВЦЭМ!$C$33:$C$776,СВЦЭМ!$A$33:$A$776,$A134,СВЦЭМ!$B$33:$B$776,N$119)+'СЕТ СН'!$I$12+СВЦЭМ!$D$10+'СЕТ СН'!$I$5-'СЕТ СН'!$I$20</f>
        <v>3461.2171785800001</v>
      </c>
      <c r="O134" s="36">
        <f>SUMIFS(СВЦЭМ!$C$33:$C$776,СВЦЭМ!$A$33:$A$776,$A134,СВЦЭМ!$B$33:$B$776,O$119)+'СЕТ СН'!$I$12+СВЦЭМ!$D$10+'СЕТ СН'!$I$5-'СЕТ СН'!$I$20</f>
        <v>3481.4239009299999</v>
      </c>
      <c r="P134" s="36">
        <f>SUMIFS(СВЦЭМ!$C$33:$C$776,СВЦЭМ!$A$33:$A$776,$A134,СВЦЭМ!$B$33:$B$776,P$119)+'СЕТ СН'!$I$12+СВЦЭМ!$D$10+'СЕТ СН'!$I$5-'СЕТ СН'!$I$20</f>
        <v>3508.4640029399998</v>
      </c>
      <c r="Q134" s="36">
        <f>SUMIFS(СВЦЭМ!$C$33:$C$776,СВЦЭМ!$A$33:$A$776,$A134,СВЦЭМ!$B$33:$B$776,Q$119)+'СЕТ СН'!$I$12+СВЦЭМ!$D$10+'СЕТ СН'!$I$5-'СЕТ СН'!$I$20</f>
        <v>3470.6287639399998</v>
      </c>
      <c r="R134" s="36">
        <f>SUMIFS(СВЦЭМ!$C$33:$C$776,СВЦЭМ!$A$33:$A$776,$A134,СВЦЭМ!$B$33:$B$776,R$119)+'СЕТ СН'!$I$12+СВЦЭМ!$D$10+'СЕТ СН'!$I$5-'СЕТ СН'!$I$20</f>
        <v>3421.8354052099999</v>
      </c>
      <c r="S134" s="36">
        <f>SUMIFS(СВЦЭМ!$C$33:$C$776,СВЦЭМ!$A$33:$A$776,$A134,СВЦЭМ!$B$33:$B$776,S$119)+'СЕТ СН'!$I$12+СВЦЭМ!$D$10+'СЕТ СН'!$I$5-'СЕТ СН'!$I$20</f>
        <v>3367.2656804799999</v>
      </c>
      <c r="T134" s="36">
        <f>SUMIFS(СВЦЭМ!$C$33:$C$776,СВЦЭМ!$A$33:$A$776,$A134,СВЦЭМ!$B$33:$B$776,T$119)+'СЕТ СН'!$I$12+СВЦЭМ!$D$10+'СЕТ СН'!$I$5-'СЕТ СН'!$I$20</f>
        <v>3371.59928614</v>
      </c>
      <c r="U134" s="36">
        <f>SUMIFS(СВЦЭМ!$C$33:$C$776,СВЦЭМ!$A$33:$A$776,$A134,СВЦЭМ!$B$33:$B$776,U$119)+'СЕТ СН'!$I$12+СВЦЭМ!$D$10+'СЕТ СН'!$I$5-'СЕТ СН'!$I$20</f>
        <v>3396.1110024999998</v>
      </c>
      <c r="V134" s="36">
        <f>SUMIFS(СВЦЭМ!$C$33:$C$776,СВЦЭМ!$A$33:$A$776,$A134,СВЦЭМ!$B$33:$B$776,V$119)+'СЕТ СН'!$I$12+СВЦЭМ!$D$10+'СЕТ СН'!$I$5-'СЕТ СН'!$I$20</f>
        <v>3389.4969775300001</v>
      </c>
      <c r="W134" s="36">
        <f>SUMIFS(СВЦЭМ!$C$33:$C$776,СВЦЭМ!$A$33:$A$776,$A134,СВЦЭМ!$B$33:$B$776,W$119)+'СЕТ СН'!$I$12+СВЦЭМ!$D$10+'СЕТ СН'!$I$5-'СЕТ СН'!$I$20</f>
        <v>3378.6984963800001</v>
      </c>
      <c r="X134" s="36">
        <f>SUMIFS(СВЦЭМ!$C$33:$C$776,СВЦЭМ!$A$33:$A$776,$A134,СВЦЭМ!$B$33:$B$776,X$119)+'СЕТ СН'!$I$12+СВЦЭМ!$D$10+'СЕТ СН'!$I$5-'СЕТ СН'!$I$20</f>
        <v>3353.7986023799999</v>
      </c>
      <c r="Y134" s="36">
        <f>SUMIFS(СВЦЭМ!$C$33:$C$776,СВЦЭМ!$A$33:$A$776,$A134,СВЦЭМ!$B$33:$B$776,Y$119)+'СЕТ СН'!$I$12+СВЦЭМ!$D$10+'СЕТ СН'!$I$5-'СЕТ СН'!$I$20</f>
        <v>3405.1143651000002</v>
      </c>
    </row>
    <row r="135" spans="1:25" ht="15.75" x14ac:dyDescent="0.2">
      <c r="A135" s="35">
        <f t="shared" si="3"/>
        <v>44120</v>
      </c>
      <c r="B135" s="36">
        <f>SUMIFS(СВЦЭМ!$C$33:$C$776,СВЦЭМ!$A$33:$A$776,$A135,СВЦЭМ!$B$33:$B$776,B$119)+'СЕТ СН'!$I$12+СВЦЭМ!$D$10+'СЕТ СН'!$I$5-'СЕТ СН'!$I$20</f>
        <v>3452.6538263799998</v>
      </c>
      <c r="C135" s="36">
        <f>SUMIFS(СВЦЭМ!$C$33:$C$776,СВЦЭМ!$A$33:$A$776,$A135,СВЦЭМ!$B$33:$B$776,C$119)+'СЕТ СН'!$I$12+СВЦЭМ!$D$10+'СЕТ СН'!$I$5-'СЕТ СН'!$I$20</f>
        <v>3531.2459927</v>
      </c>
      <c r="D135" s="36">
        <f>SUMIFS(СВЦЭМ!$C$33:$C$776,СВЦЭМ!$A$33:$A$776,$A135,СВЦЭМ!$B$33:$B$776,D$119)+'СЕТ СН'!$I$12+СВЦЭМ!$D$10+'СЕТ СН'!$I$5-'СЕТ СН'!$I$20</f>
        <v>3585.8371430500001</v>
      </c>
      <c r="E135" s="36">
        <f>SUMIFS(СВЦЭМ!$C$33:$C$776,СВЦЭМ!$A$33:$A$776,$A135,СВЦЭМ!$B$33:$B$776,E$119)+'СЕТ СН'!$I$12+СВЦЭМ!$D$10+'СЕТ СН'!$I$5-'СЕТ СН'!$I$20</f>
        <v>3590.7777454500001</v>
      </c>
      <c r="F135" s="36">
        <f>SUMIFS(СВЦЭМ!$C$33:$C$776,СВЦЭМ!$A$33:$A$776,$A135,СВЦЭМ!$B$33:$B$776,F$119)+'СЕТ СН'!$I$12+СВЦЭМ!$D$10+'СЕТ СН'!$I$5-'СЕТ СН'!$I$20</f>
        <v>3587.4380026999997</v>
      </c>
      <c r="G135" s="36">
        <f>SUMIFS(СВЦЭМ!$C$33:$C$776,СВЦЭМ!$A$33:$A$776,$A135,СВЦЭМ!$B$33:$B$776,G$119)+'СЕТ СН'!$I$12+СВЦЭМ!$D$10+'СЕТ СН'!$I$5-'СЕТ СН'!$I$20</f>
        <v>3572.9902677199998</v>
      </c>
      <c r="H135" s="36">
        <f>SUMIFS(СВЦЭМ!$C$33:$C$776,СВЦЭМ!$A$33:$A$776,$A135,СВЦЭМ!$B$33:$B$776,H$119)+'СЕТ СН'!$I$12+СВЦЭМ!$D$10+'СЕТ СН'!$I$5-'СЕТ СН'!$I$20</f>
        <v>3542.2852028299999</v>
      </c>
      <c r="I135" s="36">
        <f>SUMIFS(СВЦЭМ!$C$33:$C$776,СВЦЭМ!$A$33:$A$776,$A135,СВЦЭМ!$B$33:$B$776,I$119)+'СЕТ СН'!$I$12+СВЦЭМ!$D$10+'СЕТ СН'!$I$5-'СЕТ СН'!$I$20</f>
        <v>3516.7925903</v>
      </c>
      <c r="J135" s="36">
        <f>SUMIFS(СВЦЭМ!$C$33:$C$776,СВЦЭМ!$A$33:$A$776,$A135,СВЦЭМ!$B$33:$B$776,J$119)+'СЕТ СН'!$I$12+СВЦЭМ!$D$10+'СЕТ СН'!$I$5-'СЕТ СН'!$I$20</f>
        <v>3488.09004796</v>
      </c>
      <c r="K135" s="36">
        <f>SUMIFS(СВЦЭМ!$C$33:$C$776,СВЦЭМ!$A$33:$A$776,$A135,СВЦЭМ!$B$33:$B$776,K$119)+'СЕТ СН'!$I$12+СВЦЭМ!$D$10+'СЕТ СН'!$I$5-'СЕТ СН'!$I$20</f>
        <v>3455.1151333100001</v>
      </c>
      <c r="L135" s="36">
        <f>SUMIFS(СВЦЭМ!$C$33:$C$776,СВЦЭМ!$A$33:$A$776,$A135,СВЦЭМ!$B$33:$B$776,L$119)+'СЕТ СН'!$I$12+СВЦЭМ!$D$10+'СЕТ СН'!$I$5-'СЕТ СН'!$I$20</f>
        <v>3452.5280885699999</v>
      </c>
      <c r="M135" s="36">
        <f>SUMIFS(СВЦЭМ!$C$33:$C$776,СВЦЭМ!$A$33:$A$776,$A135,СВЦЭМ!$B$33:$B$776,M$119)+'СЕТ СН'!$I$12+СВЦЭМ!$D$10+'СЕТ СН'!$I$5-'СЕТ СН'!$I$20</f>
        <v>3454.4796037799997</v>
      </c>
      <c r="N135" s="36">
        <f>SUMIFS(СВЦЭМ!$C$33:$C$776,СВЦЭМ!$A$33:$A$776,$A135,СВЦЭМ!$B$33:$B$776,N$119)+'СЕТ СН'!$I$12+СВЦЭМ!$D$10+'СЕТ СН'!$I$5-'СЕТ СН'!$I$20</f>
        <v>3466.7154396599999</v>
      </c>
      <c r="O135" s="36">
        <f>SUMIFS(СВЦЭМ!$C$33:$C$776,СВЦЭМ!$A$33:$A$776,$A135,СВЦЭМ!$B$33:$B$776,O$119)+'СЕТ СН'!$I$12+СВЦЭМ!$D$10+'СЕТ СН'!$I$5-'СЕТ СН'!$I$20</f>
        <v>3502.81875812</v>
      </c>
      <c r="P135" s="36">
        <f>SUMIFS(СВЦЭМ!$C$33:$C$776,СВЦЭМ!$A$33:$A$776,$A135,СВЦЭМ!$B$33:$B$776,P$119)+'СЕТ СН'!$I$12+СВЦЭМ!$D$10+'СЕТ СН'!$I$5-'СЕТ СН'!$I$20</f>
        <v>3544.22223949</v>
      </c>
      <c r="Q135" s="36">
        <f>SUMIFS(СВЦЭМ!$C$33:$C$776,СВЦЭМ!$A$33:$A$776,$A135,СВЦЭМ!$B$33:$B$776,Q$119)+'СЕТ СН'!$I$12+СВЦЭМ!$D$10+'СЕТ СН'!$I$5-'СЕТ СН'!$I$20</f>
        <v>3514.89955156</v>
      </c>
      <c r="R135" s="36">
        <f>SUMIFS(СВЦЭМ!$C$33:$C$776,СВЦЭМ!$A$33:$A$776,$A135,СВЦЭМ!$B$33:$B$776,R$119)+'СЕТ СН'!$I$12+СВЦЭМ!$D$10+'СЕТ СН'!$I$5-'СЕТ СН'!$I$20</f>
        <v>3467.4583156399999</v>
      </c>
      <c r="S135" s="36">
        <f>SUMIFS(СВЦЭМ!$C$33:$C$776,СВЦЭМ!$A$33:$A$776,$A135,СВЦЭМ!$B$33:$B$776,S$119)+'СЕТ СН'!$I$12+СВЦЭМ!$D$10+'СЕТ СН'!$I$5-'СЕТ СН'!$I$20</f>
        <v>3406.8200135400002</v>
      </c>
      <c r="T135" s="36">
        <f>SUMIFS(СВЦЭМ!$C$33:$C$776,СВЦЭМ!$A$33:$A$776,$A135,СВЦЭМ!$B$33:$B$776,T$119)+'СЕТ СН'!$I$12+СВЦЭМ!$D$10+'СЕТ СН'!$I$5-'СЕТ СН'!$I$20</f>
        <v>3380.7779053300001</v>
      </c>
      <c r="U135" s="36">
        <f>SUMIFS(СВЦЭМ!$C$33:$C$776,СВЦЭМ!$A$33:$A$776,$A135,СВЦЭМ!$B$33:$B$776,U$119)+'СЕТ СН'!$I$12+СВЦЭМ!$D$10+'СЕТ СН'!$I$5-'СЕТ СН'!$I$20</f>
        <v>3383.0921593799999</v>
      </c>
      <c r="V135" s="36">
        <f>SUMIFS(СВЦЭМ!$C$33:$C$776,СВЦЭМ!$A$33:$A$776,$A135,СВЦЭМ!$B$33:$B$776,V$119)+'СЕТ СН'!$I$12+СВЦЭМ!$D$10+'СЕТ СН'!$I$5-'СЕТ СН'!$I$20</f>
        <v>3371.5223581199998</v>
      </c>
      <c r="W135" s="36">
        <f>SUMIFS(СВЦЭМ!$C$33:$C$776,СВЦЭМ!$A$33:$A$776,$A135,СВЦЭМ!$B$33:$B$776,W$119)+'СЕТ СН'!$I$12+СВЦЭМ!$D$10+'СЕТ СН'!$I$5-'СЕТ СН'!$I$20</f>
        <v>3367.5747480099999</v>
      </c>
      <c r="X135" s="36">
        <f>SUMIFS(СВЦЭМ!$C$33:$C$776,СВЦЭМ!$A$33:$A$776,$A135,СВЦЭМ!$B$33:$B$776,X$119)+'СЕТ СН'!$I$12+СВЦЭМ!$D$10+'СЕТ СН'!$I$5-'СЕТ СН'!$I$20</f>
        <v>3365.57863911</v>
      </c>
      <c r="Y135" s="36">
        <f>SUMIFS(СВЦЭМ!$C$33:$C$776,СВЦЭМ!$A$33:$A$776,$A135,СВЦЭМ!$B$33:$B$776,Y$119)+'СЕТ СН'!$I$12+СВЦЭМ!$D$10+'СЕТ СН'!$I$5-'СЕТ СН'!$I$20</f>
        <v>3395.0759156700001</v>
      </c>
    </row>
    <row r="136" spans="1:25" ht="15.75" x14ac:dyDescent="0.2">
      <c r="A136" s="35">
        <f t="shared" si="3"/>
        <v>44121</v>
      </c>
      <c r="B136" s="36">
        <f>SUMIFS(СВЦЭМ!$C$33:$C$776,СВЦЭМ!$A$33:$A$776,$A136,СВЦЭМ!$B$33:$B$776,B$119)+'СЕТ СН'!$I$12+СВЦЭМ!$D$10+'СЕТ СН'!$I$5-'СЕТ СН'!$I$20</f>
        <v>3449.46009779</v>
      </c>
      <c r="C136" s="36">
        <f>SUMIFS(СВЦЭМ!$C$33:$C$776,СВЦЭМ!$A$33:$A$776,$A136,СВЦЭМ!$B$33:$B$776,C$119)+'СЕТ СН'!$I$12+СВЦЭМ!$D$10+'СЕТ СН'!$I$5-'СЕТ СН'!$I$20</f>
        <v>3525.66528638</v>
      </c>
      <c r="D136" s="36">
        <f>SUMIFS(СВЦЭМ!$C$33:$C$776,СВЦЭМ!$A$33:$A$776,$A136,СВЦЭМ!$B$33:$B$776,D$119)+'СЕТ СН'!$I$12+СВЦЭМ!$D$10+'СЕТ СН'!$I$5-'СЕТ СН'!$I$20</f>
        <v>3587.5678564600003</v>
      </c>
      <c r="E136" s="36">
        <f>SUMIFS(СВЦЭМ!$C$33:$C$776,СВЦЭМ!$A$33:$A$776,$A136,СВЦЭМ!$B$33:$B$776,E$119)+'СЕТ СН'!$I$12+СВЦЭМ!$D$10+'СЕТ СН'!$I$5-'СЕТ СН'!$I$20</f>
        <v>3595.7696745399999</v>
      </c>
      <c r="F136" s="36">
        <f>SUMIFS(СВЦЭМ!$C$33:$C$776,СВЦЭМ!$A$33:$A$776,$A136,СВЦЭМ!$B$33:$B$776,F$119)+'СЕТ СН'!$I$12+СВЦЭМ!$D$10+'СЕТ СН'!$I$5-'СЕТ СН'!$I$20</f>
        <v>3594.7433184800002</v>
      </c>
      <c r="G136" s="36">
        <f>SUMIFS(СВЦЭМ!$C$33:$C$776,СВЦЭМ!$A$33:$A$776,$A136,СВЦЭМ!$B$33:$B$776,G$119)+'СЕТ СН'!$I$12+СВЦЭМ!$D$10+'СЕТ СН'!$I$5-'СЕТ СН'!$I$20</f>
        <v>3589.1758421899999</v>
      </c>
      <c r="H136" s="36">
        <f>SUMIFS(СВЦЭМ!$C$33:$C$776,СВЦЭМ!$A$33:$A$776,$A136,СВЦЭМ!$B$33:$B$776,H$119)+'СЕТ СН'!$I$12+СВЦЭМ!$D$10+'СЕТ СН'!$I$5-'СЕТ СН'!$I$20</f>
        <v>3576.3964467999999</v>
      </c>
      <c r="I136" s="36">
        <f>SUMIFS(СВЦЭМ!$C$33:$C$776,СВЦЭМ!$A$33:$A$776,$A136,СВЦЭМ!$B$33:$B$776,I$119)+'СЕТ СН'!$I$12+СВЦЭМ!$D$10+'СЕТ СН'!$I$5-'СЕТ СН'!$I$20</f>
        <v>3573.9419541899997</v>
      </c>
      <c r="J136" s="36">
        <f>SUMIFS(СВЦЭМ!$C$33:$C$776,СВЦЭМ!$A$33:$A$776,$A136,СВЦЭМ!$B$33:$B$776,J$119)+'СЕТ СН'!$I$12+СВЦЭМ!$D$10+'СЕТ СН'!$I$5-'СЕТ СН'!$I$20</f>
        <v>3519.0136695299998</v>
      </c>
      <c r="K136" s="36">
        <f>SUMIFS(СВЦЭМ!$C$33:$C$776,СВЦЭМ!$A$33:$A$776,$A136,СВЦЭМ!$B$33:$B$776,K$119)+'СЕТ СН'!$I$12+СВЦЭМ!$D$10+'СЕТ СН'!$I$5-'СЕТ СН'!$I$20</f>
        <v>3494.5929993300001</v>
      </c>
      <c r="L136" s="36">
        <f>SUMIFS(СВЦЭМ!$C$33:$C$776,СВЦЭМ!$A$33:$A$776,$A136,СВЦЭМ!$B$33:$B$776,L$119)+'СЕТ СН'!$I$12+СВЦЭМ!$D$10+'СЕТ СН'!$I$5-'СЕТ СН'!$I$20</f>
        <v>3466.1675352299999</v>
      </c>
      <c r="M136" s="36">
        <f>SUMIFS(СВЦЭМ!$C$33:$C$776,СВЦЭМ!$A$33:$A$776,$A136,СВЦЭМ!$B$33:$B$776,M$119)+'СЕТ СН'!$I$12+СВЦЭМ!$D$10+'СЕТ СН'!$I$5-'СЕТ СН'!$I$20</f>
        <v>3471.6253939200001</v>
      </c>
      <c r="N136" s="36">
        <f>SUMIFS(СВЦЭМ!$C$33:$C$776,СВЦЭМ!$A$33:$A$776,$A136,СВЦЭМ!$B$33:$B$776,N$119)+'СЕТ СН'!$I$12+СВЦЭМ!$D$10+'СЕТ СН'!$I$5-'СЕТ СН'!$I$20</f>
        <v>3484.6699581399998</v>
      </c>
      <c r="O136" s="36">
        <f>SUMIFS(СВЦЭМ!$C$33:$C$776,СВЦЭМ!$A$33:$A$776,$A136,СВЦЭМ!$B$33:$B$776,O$119)+'СЕТ СН'!$I$12+СВЦЭМ!$D$10+'СЕТ СН'!$I$5-'СЕТ СН'!$I$20</f>
        <v>3525.96206833</v>
      </c>
      <c r="P136" s="36">
        <f>SUMIFS(СВЦЭМ!$C$33:$C$776,СВЦЭМ!$A$33:$A$776,$A136,СВЦЭМ!$B$33:$B$776,P$119)+'СЕТ СН'!$I$12+СВЦЭМ!$D$10+'СЕТ СН'!$I$5-'СЕТ СН'!$I$20</f>
        <v>3573.1339046100002</v>
      </c>
      <c r="Q136" s="36">
        <f>SUMIFS(СВЦЭМ!$C$33:$C$776,СВЦЭМ!$A$33:$A$776,$A136,СВЦЭМ!$B$33:$B$776,Q$119)+'СЕТ СН'!$I$12+СВЦЭМ!$D$10+'СЕТ СН'!$I$5-'СЕТ СН'!$I$20</f>
        <v>3544.3670349200002</v>
      </c>
      <c r="R136" s="36">
        <f>SUMIFS(СВЦЭМ!$C$33:$C$776,СВЦЭМ!$A$33:$A$776,$A136,СВЦЭМ!$B$33:$B$776,R$119)+'СЕТ СН'!$I$12+СВЦЭМ!$D$10+'СЕТ СН'!$I$5-'СЕТ СН'!$I$20</f>
        <v>3497.6449893200001</v>
      </c>
      <c r="S136" s="36">
        <f>SUMIFS(СВЦЭМ!$C$33:$C$776,СВЦЭМ!$A$33:$A$776,$A136,СВЦЭМ!$B$33:$B$776,S$119)+'СЕТ СН'!$I$12+СВЦЭМ!$D$10+'СЕТ СН'!$I$5-'СЕТ СН'!$I$20</f>
        <v>3432.1635335999999</v>
      </c>
      <c r="T136" s="36">
        <f>SUMIFS(СВЦЭМ!$C$33:$C$776,СВЦЭМ!$A$33:$A$776,$A136,СВЦЭМ!$B$33:$B$776,T$119)+'СЕТ СН'!$I$12+СВЦЭМ!$D$10+'СЕТ СН'!$I$5-'СЕТ СН'!$I$20</f>
        <v>3393.5800945199999</v>
      </c>
      <c r="U136" s="36">
        <f>SUMIFS(СВЦЭМ!$C$33:$C$776,СВЦЭМ!$A$33:$A$776,$A136,СВЦЭМ!$B$33:$B$776,U$119)+'СЕТ СН'!$I$12+СВЦЭМ!$D$10+'СЕТ СН'!$I$5-'СЕТ СН'!$I$20</f>
        <v>3384.9165485200001</v>
      </c>
      <c r="V136" s="36">
        <f>SUMIFS(СВЦЭМ!$C$33:$C$776,СВЦЭМ!$A$33:$A$776,$A136,СВЦЭМ!$B$33:$B$776,V$119)+'СЕТ СН'!$I$12+СВЦЭМ!$D$10+'СЕТ СН'!$I$5-'СЕТ СН'!$I$20</f>
        <v>3385.5617153600001</v>
      </c>
      <c r="W136" s="36">
        <f>SUMIFS(СВЦЭМ!$C$33:$C$776,СВЦЭМ!$A$33:$A$776,$A136,СВЦЭМ!$B$33:$B$776,W$119)+'СЕТ СН'!$I$12+СВЦЭМ!$D$10+'СЕТ СН'!$I$5-'СЕТ СН'!$I$20</f>
        <v>3387.2163822000002</v>
      </c>
      <c r="X136" s="36">
        <f>SUMIFS(СВЦЭМ!$C$33:$C$776,СВЦЭМ!$A$33:$A$776,$A136,СВЦЭМ!$B$33:$B$776,X$119)+'СЕТ СН'!$I$12+СВЦЭМ!$D$10+'СЕТ СН'!$I$5-'СЕТ СН'!$I$20</f>
        <v>3407.4931627699998</v>
      </c>
      <c r="Y136" s="36">
        <f>SUMIFS(СВЦЭМ!$C$33:$C$776,СВЦЭМ!$A$33:$A$776,$A136,СВЦЭМ!$B$33:$B$776,Y$119)+'СЕТ СН'!$I$12+СВЦЭМ!$D$10+'СЕТ СН'!$I$5-'СЕТ СН'!$I$20</f>
        <v>3439.1144381300001</v>
      </c>
    </row>
    <row r="137" spans="1:25" ht="15.75" x14ac:dyDescent="0.2">
      <c r="A137" s="35">
        <f t="shared" si="3"/>
        <v>44122</v>
      </c>
      <c r="B137" s="36">
        <f>SUMIFS(СВЦЭМ!$C$33:$C$776,СВЦЭМ!$A$33:$A$776,$A137,СВЦЭМ!$B$33:$B$776,B$119)+'СЕТ СН'!$I$12+СВЦЭМ!$D$10+'СЕТ СН'!$I$5-'СЕТ СН'!$I$20</f>
        <v>3533.44437148</v>
      </c>
      <c r="C137" s="36">
        <f>SUMIFS(СВЦЭМ!$C$33:$C$776,СВЦЭМ!$A$33:$A$776,$A137,СВЦЭМ!$B$33:$B$776,C$119)+'СЕТ СН'!$I$12+СВЦЭМ!$D$10+'СЕТ СН'!$I$5-'СЕТ СН'!$I$20</f>
        <v>3631.4210441800001</v>
      </c>
      <c r="D137" s="36">
        <f>SUMIFS(СВЦЭМ!$C$33:$C$776,СВЦЭМ!$A$33:$A$776,$A137,СВЦЭМ!$B$33:$B$776,D$119)+'СЕТ СН'!$I$12+СВЦЭМ!$D$10+'СЕТ СН'!$I$5-'СЕТ СН'!$I$20</f>
        <v>3696.7045468000001</v>
      </c>
      <c r="E137" s="36">
        <f>SUMIFS(СВЦЭМ!$C$33:$C$776,СВЦЭМ!$A$33:$A$776,$A137,СВЦЭМ!$B$33:$B$776,E$119)+'СЕТ СН'!$I$12+СВЦЭМ!$D$10+'СЕТ СН'!$I$5-'СЕТ СН'!$I$20</f>
        <v>3710.5568852799997</v>
      </c>
      <c r="F137" s="36">
        <f>SUMIFS(СВЦЭМ!$C$33:$C$776,СВЦЭМ!$A$33:$A$776,$A137,СВЦЭМ!$B$33:$B$776,F$119)+'СЕТ СН'!$I$12+СВЦЭМ!$D$10+'СЕТ СН'!$I$5-'СЕТ СН'!$I$20</f>
        <v>3716.6792149000003</v>
      </c>
      <c r="G137" s="36">
        <f>SUMIFS(СВЦЭМ!$C$33:$C$776,СВЦЭМ!$A$33:$A$776,$A137,СВЦЭМ!$B$33:$B$776,G$119)+'СЕТ СН'!$I$12+СВЦЭМ!$D$10+'СЕТ СН'!$I$5-'СЕТ СН'!$I$20</f>
        <v>3704.3623405099997</v>
      </c>
      <c r="H137" s="36">
        <f>SUMIFS(СВЦЭМ!$C$33:$C$776,СВЦЭМ!$A$33:$A$776,$A137,СВЦЭМ!$B$33:$B$776,H$119)+'СЕТ СН'!$I$12+СВЦЭМ!$D$10+'СЕТ СН'!$I$5-'СЕТ СН'!$I$20</f>
        <v>3683.09920827</v>
      </c>
      <c r="I137" s="36">
        <f>SUMIFS(СВЦЭМ!$C$33:$C$776,СВЦЭМ!$A$33:$A$776,$A137,СВЦЭМ!$B$33:$B$776,I$119)+'СЕТ СН'!$I$12+СВЦЭМ!$D$10+'СЕТ СН'!$I$5-'СЕТ СН'!$I$20</f>
        <v>3647.8033485599999</v>
      </c>
      <c r="J137" s="36">
        <f>SUMIFS(СВЦЭМ!$C$33:$C$776,СВЦЭМ!$A$33:$A$776,$A137,СВЦЭМ!$B$33:$B$776,J$119)+'СЕТ СН'!$I$12+СВЦЭМ!$D$10+'СЕТ СН'!$I$5-'СЕТ СН'!$I$20</f>
        <v>3566.3987336300002</v>
      </c>
      <c r="K137" s="36">
        <f>SUMIFS(СВЦЭМ!$C$33:$C$776,СВЦЭМ!$A$33:$A$776,$A137,СВЦЭМ!$B$33:$B$776,K$119)+'СЕТ СН'!$I$12+СВЦЭМ!$D$10+'СЕТ СН'!$I$5-'СЕТ СН'!$I$20</f>
        <v>3499.8405759799998</v>
      </c>
      <c r="L137" s="36">
        <f>SUMIFS(СВЦЭМ!$C$33:$C$776,СВЦЭМ!$A$33:$A$776,$A137,СВЦЭМ!$B$33:$B$776,L$119)+'СЕТ СН'!$I$12+СВЦЭМ!$D$10+'СЕТ СН'!$I$5-'СЕТ СН'!$I$20</f>
        <v>3490.11805349</v>
      </c>
      <c r="M137" s="36">
        <f>SUMIFS(СВЦЭМ!$C$33:$C$776,СВЦЭМ!$A$33:$A$776,$A137,СВЦЭМ!$B$33:$B$776,M$119)+'СЕТ СН'!$I$12+СВЦЭМ!$D$10+'СЕТ СН'!$I$5-'СЕТ СН'!$I$20</f>
        <v>3489.14526174</v>
      </c>
      <c r="N137" s="36">
        <f>SUMIFS(СВЦЭМ!$C$33:$C$776,СВЦЭМ!$A$33:$A$776,$A137,СВЦЭМ!$B$33:$B$776,N$119)+'СЕТ СН'!$I$12+СВЦЭМ!$D$10+'СЕТ СН'!$I$5-'СЕТ СН'!$I$20</f>
        <v>3496.08309745</v>
      </c>
      <c r="O137" s="36">
        <f>SUMIFS(СВЦЭМ!$C$33:$C$776,СВЦЭМ!$A$33:$A$776,$A137,СВЦЭМ!$B$33:$B$776,O$119)+'СЕТ СН'!$I$12+СВЦЭМ!$D$10+'СЕТ СН'!$I$5-'СЕТ СН'!$I$20</f>
        <v>3546.30681972</v>
      </c>
      <c r="P137" s="36">
        <f>SUMIFS(СВЦЭМ!$C$33:$C$776,СВЦЭМ!$A$33:$A$776,$A137,СВЦЭМ!$B$33:$B$776,P$119)+'СЕТ СН'!$I$12+СВЦЭМ!$D$10+'СЕТ СН'!$I$5-'СЕТ СН'!$I$20</f>
        <v>3596.9253508000002</v>
      </c>
      <c r="Q137" s="36">
        <f>SUMIFS(СВЦЭМ!$C$33:$C$776,СВЦЭМ!$A$33:$A$776,$A137,СВЦЭМ!$B$33:$B$776,Q$119)+'СЕТ СН'!$I$12+СВЦЭМ!$D$10+'СЕТ СН'!$I$5-'СЕТ СН'!$I$20</f>
        <v>3561.1403663800002</v>
      </c>
      <c r="R137" s="36">
        <f>SUMIFS(СВЦЭМ!$C$33:$C$776,СВЦЭМ!$A$33:$A$776,$A137,СВЦЭМ!$B$33:$B$776,R$119)+'СЕТ СН'!$I$12+СВЦЭМ!$D$10+'СЕТ СН'!$I$5-'СЕТ СН'!$I$20</f>
        <v>3505.1960083599997</v>
      </c>
      <c r="S137" s="36">
        <f>SUMIFS(СВЦЭМ!$C$33:$C$776,СВЦЭМ!$A$33:$A$776,$A137,СВЦЭМ!$B$33:$B$776,S$119)+'СЕТ СН'!$I$12+СВЦЭМ!$D$10+'СЕТ СН'!$I$5-'СЕТ СН'!$I$20</f>
        <v>3432.2995096099999</v>
      </c>
      <c r="T137" s="36">
        <f>SUMIFS(СВЦЭМ!$C$33:$C$776,СВЦЭМ!$A$33:$A$776,$A137,СВЦЭМ!$B$33:$B$776,T$119)+'СЕТ СН'!$I$12+СВЦЭМ!$D$10+'СЕТ СН'!$I$5-'СЕТ СН'!$I$20</f>
        <v>3393.3452314000001</v>
      </c>
      <c r="U137" s="36">
        <f>SUMIFS(СВЦЭМ!$C$33:$C$776,СВЦЭМ!$A$33:$A$776,$A137,СВЦЭМ!$B$33:$B$776,U$119)+'СЕТ СН'!$I$12+СВЦЭМ!$D$10+'СЕТ СН'!$I$5-'СЕТ СН'!$I$20</f>
        <v>3389.4789885499999</v>
      </c>
      <c r="V137" s="36">
        <f>SUMIFS(СВЦЭМ!$C$33:$C$776,СВЦЭМ!$A$33:$A$776,$A137,СВЦЭМ!$B$33:$B$776,V$119)+'СЕТ СН'!$I$12+СВЦЭМ!$D$10+'СЕТ СН'!$I$5-'СЕТ СН'!$I$20</f>
        <v>3388.0460552099998</v>
      </c>
      <c r="W137" s="36">
        <f>SUMIFS(СВЦЭМ!$C$33:$C$776,СВЦЭМ!$A$33:$A$776,$A137,СВЦЭМ!$B$33:$B$776,W$119)+'СЕТ СН'!$I$12+СВЦЭМ!$D$10+'СЕТ СН'!$I$5-'СЕТ СН'!$I$20</f>
        <v>3387.1162920900001</v>
      </c>
      <c r="X137" s="36">
        <f>SUMIFS(СВЦЭМ!$C$33:$C$776,СВЦЭМ!$A$33:$A$776,$A137,СВЦЭМ!$B$33:$B$776,X$119)+'СЕТ СН'!$I$12+СВЦЭМ!$D$10+'СЕТ СН'!$I$5-'СЕТ СН'!$I$20</f>
        <v>3387.51510555</v>
      </c>
      <c r="Y137" s="36">
        <f>SUMIFS(СВЦЭМ!$C$33:$C$776,СВЦЭМ!$A$33:$A$776,$A137,СВЦЭМ!$B$33:$B$776,Y$119)+'СЕТ СН'!$I$12+СВЦЭМ!$D$10+'СЕТ СН'!$I$5-'СЕТ СН'!$I$20</f>
        <v>3428.4336641999998</v>
      </c>
    </row>
    <row r="138" spans="1:25" ht="15.75" x14ac:dyDescent="0.2">
      <c r="A138" s="35">
        <f t="shared" si="3"/>
        <v>44123</v>
      </c>
      <c r="B138" s="36">
        <f>SUMIFS(СВЦЭМ!$C$33:$C$776,СВЦЭМ!$A$33:$A$776,$A138,СВЦЭМ!$B$33:$B$776,B$119)+'СЕТ СН'!$I$12+СВЦЭМ!$D$10+'СЕТ СН'!$I$5-'СЕТ СН'!$I$20</f>
        <v>3493.71147797</v>
      </c>
      <c r="C138" s="36">
        <f>SUMIFS(СВЦЭМ!$C$33:$C$776,СВЦЭМ!$A$33:$A$776,$A138,СВЦЭМ!$B$33:$B$776,C$119)+'СЕТ СН'!$I$12+СВЦЭМ!$D$10+'СЕТ СН'!$I$5-'СЕТ СН'!$I$20</f>
        <v>3569.78341516</v>
      </c>
      <c r="D138" s="36">
        <f>SUMIFS(СВЦЭМ!$C$33:$C$776,СВЦЭМ!$A$33:$A$776,$A138,СВЦЭМ!$B$33:$B$776,D$119)+'СЕТ СН'!$I$12+СВЦЭМ!$D$10+'СЕТ СН'!$I$5-'СЕТ СН'!$I$20</f>
        <v>3640.9186703400001</v>
      </c>
      <c r="E138" s="36">
        <f>SUMIFS(СВЦЭМ!$C$33:$C$776,СВЦЭМ!$A$33:$A$776,$A138,СВЦЭМ!$B$33:$B$776,E$119)+'СЕТ СН'!$I$12+СВЦЭМ!$D$10+'СЕТ СН'!$I$5-'СЕТ СН'!$I$20</f>
        <v>3644.1482456200001</v>
      </c>
      <c r="F138" s="36">
        <f>SUMIFS(СВЦЭМ!$C$33:$C$776,СВЦЭМ!$A$33:$A$776,$A138,СВЦЭМ!$B$33:$B$776,F$119)+'СЕТ СН'!$I$12+СВЦЭМ!$D$10+'СЕТ СН'!$I$5-'СЕТ СН'!$I$20</f>
        <v>3647.2331879600001</v>
      </c>
      <c r="G138" s="36">
        <f>SUMIFS(СВЦЭМ!$C$33:$C$776,СВЦЭМ!$A$33:$A$776,$A138,СВЦЭМ!$B$33:$B$776,G$119)+'СЕТ СН'!$I$12+СВЦЭМ!$D$10+'СЕТ СН'!$I$5-'СЕТ СН'!$I$20</f>
        <v>3627.57154975</v>
      </c>
      <c r="H138" s="36">
        <f>SUMIFS(СВЦЭМ!$C$33:$C$776,СВЦЭМ!$A$33:$A$776,$A138,СВЦЭМ!$B$33:$B$776,H$119)+'СЕТ СН'!$I$12+СВЦЭМ!$D$10+'СЕТ СН'!$I$5-'СЕТ СН'!$I$20</f>
        <v>3578.0471127400001</v>
      </c>
      <c r="I138" s="36">
        <f>SUMIFS(СВЦЭМ!$C$33:$C$776,СВЦЭМ!$A$33:$A$776,$A138,СВЦЭМ!$B$33:$B$776,I$119)+'СЕТ СН'!$I$12+СВЦЭМ!$D$10+'СЕТ СН'!$I$5-'СЕТ СН'!$I$20</f>
        <v>3522.7057390099999</v>
      </c>
      <c r="J138" s="36">
        <f>SUMIFS(СВЦЭМ!$C$33:$C$776,СВЦЭМ!$A$33:$A$776,$A138,СВЦЭМ!$B$33:$B$776,J$119)+'СЕТ СН'!$I$12+СВЦЭМ!$D$10+'СЕТ СН'!$I$5-'СЕТ СН'!$I$20</f>
        <v>3466.8800854900001</v>
      </c>
      <c r="K138" s="36">
        <f>SUMIFS(СВЦЭМ!$C$33:$C$776,СВЦЭМ!$A$33:$A$776,$A138,СВЦЭМ!$B$33:$B$776,K$119)+'СЕТ СН'!$I$12+СВЦЭМ!$D$10+'СЕТ СН'!$I$5-'СЕТ СН'!$I$20</f>
        <v>3432.6052440799999</v>
      </c>
      <c r="L138" s="36">
        <f>SUMIFS(СВЦЭМ!$C$33:$C$776,СВЦЭМ!$A$33:$A$776,$A138,СВЦЭМ!$B$33:$B$776,L$119)+'СЕТ СН'!$I$12+СВЦЭМ!$D$10+'СЕТ СН'!$I$5-'СЕТ СН'!$I$20</f>
        <v>3434.18596768</v>
      </c>
      <c r="M138" s="36">
        <f>SUMIFS(СВЦЭМ!$C$33:$C$776,СВЦЭМ!$A$33:$A$776,$A138,СВЦЭМ!$B$33:$B$776,M$119)+'СЕТ СН'!$I$12+СВЦЭМ!$D$10+'СЕТ СН'!$I$5-'СЕТ СН'!$I$20</f>
        <v>3437.9531445000002</v>
      </c>
      <c r="N138" s="36">
        <f>SUMIFS(СВЦЭМ!$C$33:$C$776,СВЦЭМ!$A$33:$A$776,$A138,СВЦЭМ!$B$33:$B$776,N$119)+'СЕТ СН'!$I$12+СВЦЭМ!$D$10+'СЕТ СН'!$I$5-'СЕТ СН'!$I$20</f>
        <v>3450.5133208699999</v>
      </c>
      <c r="O138" s="36">
        <f>SUMIFS(СВЦЭМ!$C$33:$C$776,СВЦЭМ!$A$33:$A$776,$A138,СВЦЭМ!$B$33:$B$776,O$119)+'СЕТ СН'!$I$12+СВЦЭМ!$D$10+'СЕТ СН'!$I$5-'СЕТ СН'!$I$20</f>
        <v>3494.0562729399999</v>
      </c>
      <c r="P138" s="36">
        <f>SUMIFS(СВЦЭМ!$C$33:$C$776,СВЦЭМ!$A$33:$A$776,$A138,СВЦЭМ!$B$33:$B$776,P$119)+'СЕТ СН'!$I$12+СВЦЭМ!$D$10+'СЕТ СН'!$I$5-'СЕТ СН'!$I$20</f>
        <v>3535.6398951599999</v>
      </c>
      <c r="Q138" s="36">
        <f>SUMIFS(СВЦЭМ!$C$33:$C$776,СВЦЭМ!$A$33:$A$776,$A138,СВЦЭМ!$B$33:$B$776,Q$119)+'СЕТ СН'!$I$12+СВЦЭМ!$D$10+'СЕТ СН'!$I$5-'СЕТ СН'!$I$20</f>
        <v>3506.2776404799997</v>
      </c>
      <c r="R138" s="36">
        <f>SUMIFS(СВЦЭМ!$C$33:$C$776,СВЦЭМ!$A$33:$A$776,$A138,СВЦЭМ!$B$33:$B$776,R$119)+'СЕТ СН'!$I$12+СВЦЭМ!$D$10+'СЕТ СН'!$I$5-'СЕТ СН'!$I$20</f>
        <v>3461.65551516</v>
      </c>
      <c r="S138" s="36">
        <f>SUMIFS(СВЦЭМ!$C$33:$C$776,СВЦЭМ!$A$33:$A$776,$A138,СВЦЭМ!$B$33:$B$776,S$119)+'СЕТ СН'!$I$12+СВЦЭМ!$D$10+'СЕТ СН'!$I$5-'СЕТ СН'!$I$20</f>
        <v>3405.1872342799998</v>
      </c>
      <c r="T138" s="36">
        <f>SUMIFS(СВЦЭМ!$C$33:$C$776,СВЦЭМ!$A$33:$A$776,$A138,СВЦЭМ!$B$33:$B$776,T$119)+'СЕТ СН'!$I$12+СВЦЭМ!$D$10+'СЕТ СН'!$I$5-'СЕТ СН'!$I$20</f>
        <v>3374.6826722400001</v>
      </c>
      <c r="U138" s="36">
        <f>SUMIFS(СВЦЭМ!$C$33:$C$776,СВЦЭМ!$A$33:$A$776,$A138,СВЦЭМ!$B$33:$B$776,U$119)+'СЕТ СН'!$I$12+СВЦЭМ!$D$10+'СЕТ СН'!$I$5-'СЕТ СН'!$I$20</f>
        <v>3383.8877702099999</v>
      </c>
      <c r="V138" s="36">
        <f>SUMIFS(СВЦЭМ!$C$33:$C$776,СВЦЭМ!$A$33:$A$776,$A138,СВЦЭМ!$B$33:$B$776,V$119)+'СЕТ СН'!$I$12+СВЦЭМ!$D$10+'СЕТ СН'!$I$5-'СЕТ СН'!$I$20</f>
        <v>3374.9415616799997</v>
      </c>
      <c r="W138" s="36">
        <f>SUMIFS(СВЦЭМ!$C$33:$C$776,СВЦЭМ!$A$33:$A$776,$A138,СВЦЭМ!$B$33:$B$776,W$119)+'СЕТ СН'!$I$12+СВЦЭМ!$D$10+'СЕТ СН'!$I$5-'СЕТ СН'!$I$20</f>
        <v>3379.43369226</v>
      </c>
      <c r="X138" s="36">
        <f>SUMIFS(СВЦЭМ!$C$33:$C$776,СВЦЭМ!$A$33:$A$776,$A138,СВЦЭМ!$B$33:$B$776,X$119)+'СЕТ СН'!$I$12+СВЦЭМ!$D$10+'СЕТ СН'!$I$5-'СЕТ СН'!$I$20</f>
        <v>3393.7559708099998</v>
      </c>
      <c r="Y138" s="36">
        <f>SUMIFS(СВЦЭМ!$C$33:$C$776,СВЦЭМ!$A$33:$A$776,$A138,СВЦЭМ!$B$33:$B$776,Y$119)+'СЕТ СН'!$I$12+СВЦЭМ!$D$10+'СЕТ СН'!$I$5-'СЕТ СН'!$I$20</f>
        <v>3425.3054154000001</v>
      </c>
    </row>
    <row r="139" spans="1:25" ht="15.75" x14ac:dyDescent="0.2">
      <c r="A139" s="35">
        <f t="shared" si="3"/>
        <v>44124</v>
      </c>
      <c r="B139" s="36">
        <f>SUMIFS(СВЦЭМ!$C$33:$C$776,СВЦЭМ!$A$33:$A$776,$A139,СВЦЭМ!$B$33:$B$776,B$119)+'СЕТ СН'!$I$12+СВЦЭМ!$D$10+'СЕТ СН'!$I$5-'СЕТ СН'!$I$20</f>
        <v>3534.4626616999999</v>
      </c>
      <c r="C139" s="36">
        <f>SUMIFS(СВЦЭМ!$C$33:$C$776,СВЦЭМ!$A$33:$A$776,$A139,СВЦЭМ!$B$33:$B$776,C$119)+'СЕТ СН'!$I$12+СВЦЭМ!$D$10+'СЕТ СН'!$I$5-'СЕТ СН'!$I$20</f>
        <v>3615.83887276</v>
      </c>
      <c r="D139" s="36">
        <f>SUMIFS(СВЦЭМ!$C$33:$C$776,СВЦЭМ!$A$33:$A$776,$A139,СВЦЭМ!$B$33:$B$776,D$119)+'СЕТ СН'!$I$12+СВЦЭМ!$D$10+'СЕТ СН'!$I$5-'СЕТ СН'!$I$20</f>
        <v>3684.5202844199998</v>
      </c>
      <c r="E139" s="36">
        <f>SUMIFS(СВЦЭМ!$C$33:$C$776,СВЦЭМ!$A$33:$A$776,$A139,СВЦЭМ!$B$33:$B$776,E$119)+'СЕТ СН'!$I$12+СВЦЭМ!$D$10+'СЕТ СН'!$I$5-'СЕТ СН'!$I$20</f>
        <v>3694.5173091699999</v>
      </c>
      <c r="F139" s="36">
        <f>SUMIFS(СВЦЭМ!$C$33:$C$776,СВЦЭМ!$A$33:$A$776,$A139,СВЦЭМ!$B$33:$B$776,F$119)+'СЕТ СН'!$I$12+СВЦЭМ!$D$10+'СЕТ СН'!$I$5-'СЕТ СН'!$I$20</f>
        <v>3702.8116897199998</v>
      </c>
      <c r="G139" s="36">
        <f>SUMIFS(СВЦЭМ!$C$33:$C$776,СВЦЭМ!$A$33:$A$776,$A139,СВЦЭМ!$B$33:$B$776,G$119)+'СЕТ СН'!$I$12+СВЦЭМ!$D$10+'СЕТ СН'!$I$5-'СЕТ СН'!$I$20</f>
        <v>3679.8201741900002</v>
      </c>
      <c r="H139" s="36">
        <f>SUMIFS(СВЦЭМ!$C$33:$C$776,СВЦЭМ!$A$33:$A$776,$A139,СВЦЭМ!$B$33:$B$776,H$119)+'СЕТ СН'!$I$12+СВЦЭМ!$D$10+'СЕТ СН'!$I$5-'СЕТ СН'!$I$20</f>
        <v>3621.5085404500001</v>
      </c>
      <c r="I139" s="36">
        <f>SUMIFS(СВЦЭМ!$C$33:$C$776,СВЦЭМ!$A$33:$A$776,$A139,СВЦЭМ!$B$33:$B$776,I$119)+'СЕТ СН'!$I$12+СВЦЭМ!$D$10+'СЕТ СН'!$I$5-'СЕТ СН'!$I$20</f>
        <v>3569.3760503899998</v>
      </c>
      <c r="J139" s="36">
        <f>SUMIFS(СВЦЭМ!$C$33:$C$776,СВЦЭМ!$A$33:$A$776,$A139,СВЦЭМ!$B$33:$B$776,J$119)+'СЕТ СН'!$I$12+СВЦЭМ!$D$10+'СЕТ СН'!$I$5-'СЕТ СН'!$I$20</f>
        <v>3502.90994262</v>
      </c>
      <c r="K139" s="36">
        <f>SUMIFS(СВЦЭМ!$C$33:$C$776,СВЦЭМ!$A$33:$A$776,$A139,СВЦЭМ!$B$33:$B$776,K$119)+'СЕТ СН'!$I$12+СВЦЭМ!$D$10+'СЕТ СН'!$I$5-'СЕТ СН'!$I$20</f>
        <v>3458.2428900099999</v>
      </c>
      <c r="L139" s="36">
        <f>SUMIFS(СВЦЭМ!$C$33:$C$776,СВЦЭМ!$A$33:$A$776,$A139,СВЦЭМ!$B$33:$B$776,L$119)+'СЕТ СН'!$I$12+СВЦЭМ!$D$10+'СЕТ СН'!$I$5-'СЕТ СН'!$I$20</f>
        <v>3457.9987565500001</v>
      </c>
      <c r="M139" s="36">
        <f>SUMIFS(СВЦЭМ!$C$33:$C$776,СВЦЭМ!$A$33:$A$776,$A139,СВЦЭМ!$B$33:$B$776,M$119)+'СЕТ СН'!$I$12+СВЦЭМ!$D$10+'СЕТ СН'!$I$5-'СЕТ СН'!$I$20</f>
        <v>3466.1719884599997</v>
      </c>
      <c r="N139" s="36">
        <f>SUMIFS(СВЦЭМ!$C$33:$C$776,СВЦЭМ!$A$33:$A$776,$A139,СВЦЭМ!$B$33:$B$776,N$119)+'СЕТ СН'!$I$12+СВЦЭМ!$D$10+'СЕТ СН'!$I$5-'СЕТ СН'!$I$20</f>
        <v>3478.8966991699999</v>
      </c>
      <c r="O139" s="36">
        <f>SUMIFS(СВЦЭМ!$C$33:$C$776,СВЦЭМ!$A$33:$A$776,$A139,СВЦЭМ!$B$33:$B$776,O$119)+'СЕТ СН'!$I$12+СВЦЭМ!$D$10+'СЕТ СН'!$I$5-'СЕТ СН'!$I$20</f>
        <v>3522.1761131900003</v>
      </c>
      <c r="P139" s="36">
        <f>SUMIFS(СВЦЭМ!$C$33:$C$776,СВЦЭМ!$A$33:$A$776,$A139,СВЦЭМ!$B$33:$B$776,P$119)+'СЕТ СН'!$I$12+СВЦЭМ!$D$10+'СЕТ СН'!$I$5-'СЕТ СН'!$I$20</f>
        <v>3574.4588620599998</v>
      </c>
      <c r="Q139" s="36">
        <f>SUMIFS(СВЦЭМ!$C$33:$C$776,СВЦЭМ!$A$33:$A$776,$A139,СВЦЭМ!$B$33:$B$776,Q$119)+'СЕТ СН'!$I$12+СВЦЭМ!$D$10+'СЕТ СН'!$I$5-'СЕТ СН'!$I$20</f>
        <v>3539.5150529799998</v>
      </c>
      <c r="R139" s="36">
        <f>SUMIFS(СВЦЭМ!$C$33:$C$776,СВЦЭМ!$A$33:$A$776,$A139,СВЦЭМ!$B$33:$B$776,R$119)+'СЕТ СН'!$I$12+СВЦЭМ!$D$10+'СЕТ СН'!$I$5-'СЕТ СН'!$I$20</f>
        <v>3491.5052981200001</v>
      </c>
      <c r="S139" s="36">
        <f>SUMIFS(СВЦЭМ!$C$33:$C$776,СВЦЭМ!$A$33:$A$776,$A139,СВЦЭМ!$B$33:$B$776,S$119)+'СЕТ СН'!$I$12+СВЦЭМ!$D$10+'СЕТ СН'!$I$5-'СЕТ СН'!$I$20</f>
        <v>3422.3088830000002</v>
      </c>
      <c r="T139" s="36">
        <f>SUMIFS(СВЦЭМ!$C$33:$C$776,СВЦЭМ!$A$33:$A$776,$A139,СВЦЭМ!$B$33:$B$776,T$119)+'СЕТ СН'!$I$12+СВЦЭМ!$D$10+'СЕТ СН'!$I$5-'СЕТ СН'!$I$20</f>
        <v>3389.6359936099998</v>
      </c>
      <c r="U139" s="36">
        <f>SUMIFS(СВЦЭМ!$C$33:$C$776,СВЦЭМ!$A$33:$A$776,$A139,СВЦЭМ!$B$33:$B$776,U$119)+'СЕТ СН'!$I$12+СВЦЭМ!$D$10+'СЕТ СН'!$I$5-'СЕТ СН'!$I$20</f>
        <v>3404.3205733999998</v>
      </c>
      <c r="V139" s="36">
        <f>SUMIFS(СВЦЭМ!$C$33:$C$776,СВЦЭМ!$A$33:$A$776,$A139,СВЦЭМ!$B$33:$B$776,V$119)+'СЕТ СН'!$I$12+СВЦЭМ!$D$10+'СЕТ СН'!$I$5-'СЕТ СН'!$I$20</f>
        <v>3401.28829193</v>
      </c>
      <c r="W139" s="36">
        <f>SUMIFS(СВЦЭМ!$C$33:$C$776,СВЦЭМ!$A$33:$A$776,$A139,СВЦЭМ!$B$33:$B$776,W$119)+'СЕТ СН'!$I$12+СВЦЭМ!$D$10+'СЕТ СН'!$I$5-'СЕТ СН'!$I$20</f>
        <v>3395.3894969100002</v>
      </c>
      <c r="X139" s="36">
        <f>SUMIFS(СВЦЭМ!$C$33:$C$776,СВЦЭМ!$A$33:$A$776,$A139,СВЦЭМ!$B$33:$B$776,X$119)+'СЕТ СН'!$I$12+СВЦЭМ!$D$10+'СЕТ СН'!$I$5-'СЕТ СН'!$I$20</f>
        <v>3400.015641</v>
      </c>
      <c r="Y139" s="36">
        <f>SUMIFS(СВЦЭМ!$C$33:$C$776,СВЦЭМ!$A$33:$A$776,$A139,СВЦЭМ!$B$33:$B$776,Y$119)+'СЕТ СН'!$I$12+СВЦЭМ!$D$10+'СЕТ СН'!$I$5-'СЕТ СН'!$I$20</f>
        <v>3438.6453554</v>
      </c>
    </row>
    <row r="140" spans="1:25" ht="15.75" x14ac:dyDescent="0.2">
      <c r="A140" s="35">
        <f t="shared" si="3"/>
        <v>44125</v>
      </c>
      <c r="B140" s="36">
        <f>SUMIFS(СВЦЭМ!$C$33:$C$776,СВЦЭМ!$A$33:$A$776,$A140,СВЦЭМ!$B$33:$B$776,B$119)+'СЕТ СН'!$I$12+СВЦЭМ!$D$10+'СЕТ СН'!$I$5-'СЕТ СН'!$I$20</f>
        <v>3519.5158976399998</v>
      </c>
      <c r="C140" s="36">
        <f>SUMIFS(СВЦЭМ!$C$33:$C$776,СВЦЭМ!$A$33:$A$776,$A140,СВЦЭМ!$B$33:$B$776,C$119)+'СЕТ СН'!$I$12+СВЦЭМ!$D$10+'СЕТ СН'!$I$5-'СЕТ СН'!$I$20</f>
        <v>3598.3724602299999</v>
      </c>
      <c r="D140" s="36">
        <f>SUMIFS(СВЦЭМ!$C$33:$C$776,СВЦЭМ!$A$33:$A$776,$A140,СВЦЭМ!$B$33:$B$776,D$119)+'СЕТ СН'!$I$12+СВЦЭМ!$D$10+'СЕТ СН'!$I$5-'СЕТ СН'!$I$20</f>
        <v>3655.3967827699998</v>
      </c>
      <c r="E140" s="36">
        <f>SUMIFS(СВЦЭМ!$C$33:$C$776,СВЦЭМ!$A$33:$A$776,$A140,СВЦЭМ!$B$33:$B$776,E$119)+'СЕТ СН'!$I$12+СВЦЭМ!$D$10+'СЕТ СН'!$I$5-'СЕТ СН'!$I$20</f>
        <v>3661.6071116100002</v>
      </c>
      <c r="F140" s="36">
        <f>SUMIFS(СВЦЭМ!$C$33:$C$776,СВЦЭМ!$A$33:$A$776,$A140,СВЦЭМ!$B$33:$B$776,F$119)+'СЕТ СН'!$I$12+СВЦЭМ!$D$10+'СЕТ СН'!$I$5-'СЕТ СН'!$I$20</f>
        <v>3664.16037461</v>
      </c>
      <c r="G140" s="36">
        <f>SUMIFS(СВЦЭМ!$C$33:$C$776,СВЦЭМ!$A$33:$A$776,$A140,СВЦЭМ!$B$33:$B$776,G$119)+'СЕТ СН'!$I$12+СВЦЭМ!$D$10+'СЕТ СН'!$I$5-'СЕТ СН'!$I$20</f>
        <v>3645.21313534</v>
      </c>
      <c r="H140" s="36">
        <f>SUMIFS(СВЦЭМ!$C$33:$C$776,СВЦЭМ!$A$33:$A$776,$A140,СВЦЭМ!$B$33:$B$776,H$119)+'СЕТ СН'!$I$12+СВЦЭМ!$D$10+'СЕТ СН'!$I$5-'СЕТ СН'!$I$20</f>
        <v>3594.1848752800001</v>
      </c>
      <c r="I140" s="36">
        <f>SUMIFS(СВЦЭМ!$C$33:$C$776,СВЦЭМ!$A$33:$A$776,$A140,СВЦЭМ!$B$33:$B$776,I$119)+'СЕТ СН'!$I$12+СВЦЭМ!$D$10+'СЕТ СН'!$I$5-'СЕТ СН'!$I$20</f>
        <v>3547.7442800700001</v>
      </c>
      <c r="J140" s="36">
        <f>SUMIFS(СВЦЭМ!$C$33:$C$776,СВЦЭМ!$A$33:$A$776,$A140,СВЦЭМ!$B$33:$B$776,J$119)+'СЕТ СН'!$I$12+СВЦЭМ!$D$10+'СЕТ СН'!$I$5-'СЕТ СН'!$I$20</f>
        <v>3490.6966346600002</v>
      </c>
      <c r="K140" s="36">
        <f>SUMIFS(СВЦЭМ!$C$33:$C$776,СВЦЭМ!$A$33:$A$776,$A140,СВЦЭМ!$B$33:$B$776,K$119)+'СЕТ СН'!$I$12+СВЦЭМ!$D$10+'СЕТ СН'!$I$5-'СЕТ СН'!$I$20</f>
        <v>3452.0528334099999</v>
      </c>
      <c r="L140" s="36">
        <f>SUMIFS(СВЦЭМ!$C$33:$C$776,СВЦЭМ!$A$33:$A$776,$A140,СВЦЭМ!$B$33:$B$776,L$119)+'СЕТ СН'!$I$12+СВЦЭМ!$D$10+'СЕТ СН'!$I$5-'СЕТ СН'!$I$20</f>
        <v>3454.2234772100001</v>
      </c>
      <c r="M140" s="36">
        <f>SUMIFS(СВЦЭМ!$C$33:$C$776,СВЦЭМ!$A$33:$A$776,$A140,СВЦЭМ!$B$33:$B$776,M$119)+'СЕТ СН'!$I$12+СВЦЭМ!$D$10+'СЕТ СН'!$I$5-'СЕТ СН'!$I$20</f>
        <v>3457.3438781599998</v>
      </c>
      <c r="N140" s="36">
        <f>SUMIFS(СВЦЭМ!$C$33:$C$776,СВЦЭМ!$A$33:$A$776,$A140,СВЦЭМ!$B$33:$B$776,N$119)+'СЕТ СН'!$I$12+СВЦЭМ!$D$10+'СЕТ СН'!$I$5-'СЕТ СН'!$I$20</f>
        <v>3464.3456145099999</v>
      </c>
      <c r="O140" s="36">
        <f>SUMIFS(СВЦЭМ!$C$33:$C$776,СВЦЭМ!$A$33:$A$776,$A140,СВЦЭМ!$B$33:$B$776,O$119)+'СЕТ СН'!$I$12+СВЦЭМ!$D$10+'СЕТ СН'!$I$5-'СЕТ СН'!$I$20</f>
        <v>3503.3423485100002</v>
      </c>
      <c r="P140" s="36">
        <f>SUMIFS(СВЦЭМ!$C$33:$C$776,СВЦЭМ!$A$33:$A$776,$A140,СВЦЭМ!$B$33:$B$776,P$119)+'СЕТ СН'!$I$12+СВЦЭМ!$D$10+'СЕТ СН'!$I$5-'СЕТ СН'!$I$20</f>
        <v>3546.1329478399998</v>
      </c>
      <c r="Q140" s="36">
        <f>SUMIFS(СВЦЭМ!$C$33:$C$776,СВЦЭМ!$A$33:$A$776,$A140,СВЦЭМ!$B$33:$B$776,Q$119)+'СЕТ СН'!$I$12+СВЦЭМ!$D$10+'СЕТ СН'!$I$5-'СЕТ СН'!$I$20</f>
        <v>3511.4125087799998</v>
      </c>
      <c r="R140" s="36">
        <f>SUMIFS(СВЦЭМ!$C$33:$C$776,СВЦЭМ!$A$33:$A$776,$A140,СВЦЭМ!$B$33:$B$776,R$119)+'СЕТ СН'!$I$12+СВЦЭМ!$D$10+'СЕТ СН'!$I$5-'СЕТ СН'!$I$20</f>
        <v>3456.9386389199999</v>
      </c>
      <c r="S140" s="36">
        <f>SUMIFS(СВЦЭМ!$C$33:$C$776,СВЦЭМ!$A$33:$A$776,$A140,СВЦЭМ!$B$33:$B$776,S$119)+'СЕТ СН'!$I$12+СВЦЭМ!$D$10+'СЕТ СН'!$I$5-'СЕТ СН'!$I$20</f>
        <v>3392.5568429499999</v>
      </c>
      <c r="T140" s="36">
        <f>SUMIFS(СВЦЭМ!$C$33:$C$776,СВЦЭМ!$A$33:$A$776,$A140,СВЦЭМ!$B$33:$B$776,T$119)+'СЕТ СН'!$I$12+СВЦЭМ!$D$10+'СЕТ СН'!$I$5-'СЕТ СН'!$I$20</f>
        <v>3385.44728936</v>
      </c>
      <c r="U140" s="36">
        <f>SUMIFS(СВЦЭМ!$C$33:$C$776,СВЦЭМ!$A$33:$A$776,$A140,СВЦЭМ!$B$33:$B$776,U$119)+'СЕТ СН'!$I$12+СВЦЭМ!$D$10+'СЕТ СН'!$I$5-'СЕТ СН'!$I$20</f>
        <v>3402.2171751699998</v>
      </c>
      <c r="V140" s="36">
        <f>SUMIFS(СВЦЭМ!$C$33:$C$776,СВЦЭМ!$A$33:$A$776,$A140,СВЦЭМ!$B$33:$B$776,V$119)+'СЕТ СН'!$I$12+СВЦЭМ!$D$10+'СЕТ СН'!$I$5-'СЕТ СН'!$I$20</f>
        <v>3399.9635022699999</v>
      </c>
      <c r="W140" s="36">
        <f>SUMIFS(СВЦЭМ!$C$33:$C$776,СВЦЭМ!$A$33:$A$776,$A140,СВЦЭМ!$B$33:$B$776,W$119)+'СЕТ СН'!$I$12+СВЦЭМ!$D$10+'СЕТ СН'!$I$5-'СЕТ СН'!$I$20</f>
        <v>3393.8589395200001</v>
      </c>
      <c r="X140" s="36">
        <f>SUMIFS(СВЦЭМ!$C$33:$C$776,СВЦЭМ!$A$33:$A$776,$A140,СВЦЭМ!$B$33:$B$776,X$119)+'СЕТ СН'!$I$12+СВЦЭМ!$D$10+'СЕТ СН'!$I$5-'СЕТ СН'!$I$20</f>
        <v>3389.2113927599999</v>
      </c>
      <c r="Y140" s="36">
        <f>SUMIFS(СВЦЭМ!$C$33:$C$776,СВЦЭМ!$A$33:$A$776,$A140,СВЦЭМ!$B$33:$B$776,Y$119)+'СЕТ СН'!$I$12+СВЦЭМ!$D$10+'СЕТ СН'!$I$5-'СЕТ СН'!$I$20</f>
        <v>3422.07873561</v>
      </c>
    </row>
    <row r="141" spans="1:25" ht="15.75" x14ac:dyDescent="0.2">
      <c r="A141" s="35">
        <f t="shared" si="3"/>
        <v>44126</v>
      </c>
      <c r="B141" s="36">
        <f>SUMIFS(СВЦЭМ!$C$33:$C$776,СВЦЭМ!$A$33:$A$776,$A141,СВЦЭМ!$B$33:$B$776,B$119)+'СЕТ СН'!$I$12+СВЦЭМ!$D$10+'СЕТ СН'!$I$5-'СЕТ СН'!$I$20</f>
        <v>3539.03636099</v>
      </c>
      <c r="C141" s="36">
        <f>SUMIFS(СВЦЭМ!$C$33:$C$776,СВЦЭМ!$A$33:$A$776,$A141,СВЦЭМ!$B$33:$B$776,C$119)+'СЕТ СН'!$I$12+СВЦЭМ!$D$10+'СЕТ СН'!$I$5-'СЕТ СН'!$I$20</f>
        <v>3630.1335699900001</v>
      </c>
      <c r="D141" s="36">
        <f>SUMIFS(СВЦЭМ!$C$33:$C$776,СВЦЭМ!$A$33:$A$776,$A141,СВЦЭМ!$B$33:$B$776,D$119)+'СЕТ СН'!$I$12+СВЦЭМ!$D$10+'СЕТ СН'!$I$5-'СЕТ СН'!$I$20</f>
        <v>3684.18150388</v>
      </c>
      <c r="E141" s="36">
        <f>SUMIFS(СВЦЭМ!$C$33:$C$776,СВЦЭМ!$A$33:$A$776,$A141,СВЦЭМ!$B$33:$B$776,E$119)+'СЕТ СН'!$I$12+СВЦЭМ!$D$10+'СЕТ СН'!$I$5-'СЕТ СН'!$I$20</f>
        <v>3688.1402852199999</v>
      </c>
      <c r="F141" s="36">
        <f>SUMIFS(СВЦЭМ!$C$33:$C$776,СВЦЭМ!$A$33:$A$776,$A141,СВЦЭМ!$B$33:$B$776,F$119)+'СЕТ СН'!$I$12+СВЦЭМ!$D$10+'СЕТ СН'!$I$5-'СЕТ СН'!$I$20</f>
        <v>3689.0018337000001</v>
      </c>
      <c r="G141" s="36">
        <f>SUMIFS(СВЦЭМ!$C$33:$C$776,СВЦЭМ!$A$33:$A$776,$A141,СВЦЭМ!$B$33:$B$776,G$119)+'СЕТ СН'!$I$12+СВЦЭМ!$D$10+'СЕТ СН'!$I$5-'СЕТ СН'!$I$20</f>
        <v>3667.8310380900002</v>
      </c>
      <c r="H141" s="36">
        <f>SUMIFS(СВЦЭМ!$C$33:$C$776,СВЦЭМ!$A$33:$A$776,$A141,СВЦЭМ!$B$33:$B$776,H$119)+'СЕТ СН'!$I$12+СВЦЭМ!$D$10+'СЕТ СН'!$I$5-'СЕТ СН'!$I$20</f>
        <v>3620.4736437500001</v>
      </c>
      <c r="I141" s="36">
        <f>SUMIFS(СВЦЭМ!$C$33:$C$776,СВЦЭМ!$A$33:$A$776,$A141,СВЦЭМ!$B$33:$B$776,I$119)+'СЕТ СН'!$I$12+СВЦЭМ!$D$10+'СЕТ СН'!$I$5-'СЕТ СН'!$I$20</f>
        <v>3572.7062519199999</v>
      </c>
      <c r="J141" s="36">
        <f>SUMIFS(СВЦЭМ!$C$33:$C$776,СВЦЭМ!$A$33:$A$776,$A141,СВЦЭМ!$B$33:$B$776,J$119)+'СЕТ СН'!$I$12+СВЦЭМ!$D$10+'СЕТ СН'!$I$5-'СЕТ СН'!$I$20</f>
        <v>3515.4009731799997</v>
      </c>
      <c r="K141" s="36">
        <f>SUMIFS(СВЦЭМ!$C$33:$C$776,СВЦЭМ!$A$33:$A$776,$A141,СВЦЭМ!$B$33:$B$776,K$119)+'СЕТ СН'!$I$12+СВЦЭМ!$D$10+'СЕТ СН'!$I$5-'СЕТ СН'!$I$20</f>
        <v>3470.3803696300001</v>
      </c>
      <c r="L141" s="36">
        <f>SUMIFS(СВЦЭМ!$C$33:$C$776,СВЦЭМ!$A$33:$A$776,$A141,СВЦЭМ!$B$33:$B$776,L$119)+'СЕТ СН'!$I$12+СВЦЭМ!$D$10+'СЕТ СН'!$I$5-'СЕТ СН'!$I$20</f>
        <v>3467.7233147699999</v>
      </c>
      <c r="M141" s="36">
        <f>SUMIFS(СВЦЭМ!$C$33:$C$776,СВЦЭМ!$A$33:$A$776,$A141,СВЦЭМ!$B$33:$B$776,M$119)+'СЕТ СН'!$I$12+СВЦЭМ!$D$10+'СЕТ СН'!$I$5-'СЕТ СН'!$I$20</f>
        <v>3478.2810815399998</v>
      </c>
      <c r="N141" s="36">
        <f>SUMIFS(СВЦЭМ!$C$33:$C$776,СВЦЭМ!$A$33:$A$776,$A141,СВЦЭМ!$B$33:$B$776,N$119)+'СЕТ СН'!$I$12+СВЦЭМ!$D$10+'СЕТ СН'!$I$5-'СЕТ СН'!$I$20</f>
        <v>3488.8814175400003</v>
      </c>
      <c r="O141" s="36">
        <f>SUMIFS(СВЦЭМ!$C$33:$C$776,СВЦЭМ!$A$33:$A$776,$A141,СВЦЭМ!$B$33:$B$776,O$119)+'СЕТ СН'!$I$12+СВЦЭМ!$D$10+'СЕТ СН'!$I$5-'СЕТ СН'!$I$20</f>
        <v>3537.33362287</v>
      </c>
      <c r="P141" s="36">
        <f>SUMIFS(СВЦЭМ!$C$33:$C$776,СВЦЭМ!$A$33:$A$776,$A141,СВЦЭМ!$B$33:$B$776,P$119)+'СЕТ СН'!$I$12+СВЦЭМ!$D$10+'СЕТ СН'!$I$5-'СЕТ СН'!$I$20</f>
        <v>3577.0413790000002</v>
      </c>
      <c r="Q141" s="36">
        <f>SUMIFS(СВЦЭМ!$C$33:$C$776,СВЦЭМ!$A$33:$A$776,$A141,СВЦЭМ!$B$33:$B$776,Q$119)+'СЕТ СН'!$I$12+СВЦЭМ!$D$10+'СЕТ СН'!$I$5-'СЕТ СН'!$I$20</f>
        <v>3541.3903428600001</v>
      </c>
      <c r="R141" s="36">
        <f>SUMIFS(СВЦЭМ!$C$33:$C$776,СВЦЭМ!$A$33:$A$776,$A141,СВЦЭМ!$B$33:$B$776,R$119)+'СЕТ СН'!$I$12+СВЦЭМ!$D$10+'СЕТ СН'!$I$5-'СЕТ СН'!$I$20</f>
        <v>3481.5825311899998</v>
      </c>
      <c r="S141" s="36">
        <f>SUMIFS(СВЦЭМ!$C$33:$C$776,СВЦЭМ!$A$33:$A$776,$A141,СВЦЭМ!$B$33:$B$776,S$119)+'СЕТ СН'!$I$12+СВЦЭМ!$D$10+'СЕТ СН'!$I$5-'СЕТ СН'!$I$20</f>
        <v>3419.3988247100001</v>
      </c>
      <c r="T141" s="36">
        <f>SUMIFS(СВЦЭМ!$C$33:$C$776,СВЦЭМ!$A$33:$A$776,$A141,СВЦЭМ!$B$33:$B$776,T$119)+'СЕТ СН'!$I$12+СВЦЭМ!$D$10+'СЕТ СН'!$I$5-'СЕТ СН'!$I$20</f>
        <v>3402.4352776199999</v>
      </c>
      <c r="U141" s="36">
        <f>SUMIFS(СВЦЭМ!$C$33:$C$776,СВЦЭМ!$A$33:$A$776,$A141,СВЦЭМ!$B$33:$B$776,U$119)+'СЕТ СН'!$I$12+СВЦЭМ!$D$10+'СЕТ СН'!$I$5-'СЕТ СН'!$I$20</f>
        <v>3416.6027385899997</v>
      </c>
      <c r="V141" s="36">
        <f>SUMIFS(СВЦЭМ!$C$33:$C$776,СВЦЭМ!$A$33:$A$776,$A141,СВЦЭМ!$B$33:$B$776,V$119)+'СЕТ СН'!$I$12+СВЦЭМ!$D$10+'СЕТ СН'!$I$5-'СЕТ СН'!$I$20</f>
        <v>3410.5555352299998</v>
      </c>
      <c r="W141" s="36">
        <f>SUMIFS(СВЦЭМ!$C$33:$C$776,СВЦЭМ!$A$33:$A$776,$A141,СВЦЭМ!$B$33:$B$776,W$119)+'СЕТ СН'!$I$12+СВЦЭМ!$D$10+'СЕТ СН'!$I$5-'СЕТ СН'!$I$20</f>
        <v>3411.63392178</v>
      </c>
      <c r="X141" s="36">
        <f>SUMIFS(СВЦЭМ!$C$33:$C$776,СВЦЭМ!$A$33:$A$776,$A141,СВЦЭМ!$B$33:$B$776,X$119)+'СЕТ СН'!$I$12+СВЦЭМ!$D$10+'СЕТ СН'!$I$5-'СЕТ СН'!$I$20</f>
        <v>3398.4912217299998</v>
      </c>
      <c r="Y141" s="36">
        <f>SUMIFS(СВЦЭМ!$C$33:$C$776,СВЦЭМ!$A$33:$A$776,$A141,СВЦЭМ!$B$33:$B$776,Y$119)+'СЕТ СН'!$I$12+СВЦЭМ!$D$10+'СЕТ СН'!$I$5-'СЕТ СН'!$I$20</f>
        <v>3438.5054399299997</v>
      </c>
    </row>
    <row r="142" spans="1:25" ht="15.75" x14ac:dyDescent="0.2">
      <c r="A142" s="35">
        <f t="shared" si="3"/>
        <v>44127</v>
      </c>
      <c r="B142" s="36">
        <f>SUMIFS(СВЦЭМ!$C$33:$C$776,СВЦЭМ!$A$33:$A$776,$A142,СВЦЭМ!$B$33:$B$776,B$119)+'СЕТ СН'!$I$12+СВЦЭМ!$D$10+'СЕТ СН'!$I$5-'СЕТ СН'!$I$20</f>
        <v>3552.8848920800001</v>
      </c>
      <c r="C142" s="36">
        <f>SUMIFS(СВЦЭМ!$C$33:$C$776,СВЦЭМ!$A$33:$A$776,$A142,СВЦЭМ!$B$33:$B$776,C$119)+'СЕТ СН'!$I$12+СВЦЭМ!$D$10+'СЕТ СН'!$I$5-'СЕТ СН'!$I$20</f>
        <v>3631.92596065</v>
      </c>
      <c r="D142" s="36">
        <f>SUMIFS(СВЦЭМ!$C$33:$C$776,СВЦЭМ!$A$33:$A$776,$A142,СВЦЭМ!$B$33:$B$776,D$119)+'СЕТ СН'!$I$12+СВЦЭМ!$D$10+'СЕТ СН'!$I$5-'СЕТ СН'!$I$20</f>
        <v>3687.3845552299999</v>
      </c>
      <c r="E142" s="36">
        <f>SUMIFS(СВЦЭМ!$C$33:$C$776,СВЦЭМ!$A$33:$A$776,$A142,СВЦЭМ!$B$33:$B$776,E$119)+'СЕТ СН'!$I$12+СВЦЭМ!$D$10+'СЕТ СН'!$I$5-'СЕТ СН'!$I$20</f>
        <v>3695.5576636999999</v>
      </c>
      <c r="F142" s="36">
        <f>SUMIFS(СВЦЭМ!$C$33:$C$776,СВЦЭМ!$A$33:$A$776,$A142,СВЦЭМ!$B$33:$B$776,F$119)+'СЕТ СН'!$I$12+СВЦЭМ!$D$10+'СЕТ СН'!$I$5-'СЕТ СН'!$I$20</f>
        <v>3693.3457617899999</v>
      </c>
      <c r="G142" s="36">
        <f>SUMIFS(СВЦЭМ!$C$33:$C$776,СВЦЭМ!$A$33:$A$776,$A142,СВЦЭМ!$B$33:$B$776,G$119)+'СЕТ СН'!$I$12+СВЦЭМ!$D$10+'СЕТ СН'!$I$5-'СЕТ СН'!$I$20</f>
        <v>3670.00470219</v>
      </c>
      <c r="H142" s="36">
        <f>SUMIFS(СВЦЭМ!$C$33:$C$776,СВЦЭМ!$A$33:$A$776,$A142,СВЦЭМ!$B$33:$B$776,H$119)+'СЕТ СН'!$I$12+СВЦЭМ!$D$10+'СЕТ СН'!$I$5-'СЕТ СН'!$I$20</f>
        <v>3625.7608113199999</v>
      </c>
      <c r="I142" s="36">
        <f>SUMIFS(СВЦЭМ!$C$33:$C$776,СВЦЭМ!$A$33:$A$776,$A142,СВЦЭМ!$B$33:$B$776,I$119)+'СЕТ СН'!$I$12+СВЦЭМ!$D$10+'СЕТ СН'!$I$5-'СЕТ СН'!$I$20</f>
        <v>3576.5846965999999</v>
      </c>
      <c r="J142" s="36">
        <f>SUMIFS(СВЦЭМ!$C$33:$C$776,СВЦЭМ!$A$33:$A$776,$A142,СВЦЭМ!$B$33:$B$776,J$119)+'СЕТ СН'!$I$12+СВЦЭМ!$D$10+'СЕТ СН'!$I$5-'СЕТ СН'!$I$20</f>
        <v>3519.8847608400001</v>
      </c>
      <c r="K142" s="36">
        <f>SUMIFS(СВЦЭМ!$C$33:$C$776,СВЦЭМ!$A$33:$A$776,$A142,СВЦЭМ!$B$33:$B$776,K$119)+'СЕТ СН'!$I$12+СВЦЭМ!$D$10+'СЕТ СН'!$I$5-'СЕТ СН'!$I$20</f>
        <v>3490.4092357300001</v>
      </c>
      <c r="L142" s="36">
        <f>SUMIFS(СВЦЭМ!$C$33:$C$776,СВЦЭМ!$A$33:$A$776,$A142,СВЦЭМ!$B$33:$B$776,L$119)+'СЕТ СН'!$I$12+СВЦЭМ!$D$10+'СЕТ СН'!$I$5-'СЕТ СН'!$I$20</f>
        <v>3490.0532163100002</v>
      </c>
      <c r="M142" s="36">
        <f>SUMIFS(СВЦЭМ!$C$33:$C$776,СВЦЭМ!$A$33:$A$776,$A142,СВЦЭМ!$B$33:$B$776,M$119)+'СЕТ СН'!$I$12+СВЦЭМ!$D$10+'СЕТ СН'!$I$5-'СЕТ СН'!$I$20</f>
        <v>3488.4096375499998</v>
      </c>
      <c r="N142" s="36">
        <f>SUMIFS(СВЦЭМ!$C$33:$C$776,СВЦЭМ!$A$33:$A$776,$A142,СВЦЭМ!$B$33:$B$776,N$119)+'СЕТ СН'!$I$12+СВЦЭМ!$D$10+'СЕТ СН'!$I$5-'СЕТ СН'!$I$20</f>
        <v>3495.4821892099999</v>
      </c>
      <c r="O142" s="36">
        <f>SUMIFS(СВЦЭМ!$C$33:$C$776,СВЦЭМ!$A$33:$A$776,$A142,СВЦЭМ!$B$33:$B$776,O$119)+'СЕТ СН'!$I$12+СВЦЭМ!$D$10+'СЕТ СН'!$I$5-'СЕТ СН'!$I$20</f>
        <v>3536.04805958</v>
      </c>
      <c r="P142" s="36">
        <f>SUMIFS(СВЦЭМ!$C$33:$C$776,СВЦЭМ!$A$33:$A$776,$A142,СВЦЭМ!$B$33:$B$776,P$119)+'СЕТ СН'!$I$12+СВЦЭМ!$D$10+'СЕТ СН'!$I$5-'СЕТ СН'!$I$20</f>
        <v>3572.5515070699998</v>
      </c>
      <c r="Q142" s="36">
        <f>SUMIFS(СВЦЭМ!$C$33:$C$776,СВЦЭМ!$A$33:$A$776,$A142,СВЦЭМ!$B$33:$B$776,Q$119)+'СЕТ СН'!$I$12+СВЦЭМ!$D$10+'СЕТ СН'!$I$5-'СЕТ СН'!$I$20</f>
        <v>3536.4521835800001</v>
      </c>
      <c r="R142" s="36">
        <f>SUMIFS(СВЦЭМ!$C$33:$C$776,СВЦЭМ!$A$33:$A$776,$A142,СВЦЭМ!$B$33:$B$776,R$119)+'СЕТ СН'!$I$12+СВЦЭМ!$D$10+'СЕТ СН'!$I$5-'СЕТ СН'!$I$20</f>
        <v>3481.2280933699999</v>
      </c>
      <c r="S142" s="36">
        <f>SUMIFS(СВЦЭМ!$C$33:$C$776,СВЦЭМ!$A$33:$A$776,$A142,СВЦЭМ!$B$33:$B$776,S$119)+'СЕТ СН'!$I$12+СВЦЭМ!$D$10+'СЕТ СН'!$I$5-'СЕТ СН'!$I$20</f>
        <v>3509.3752941499997</v>
      </c>
      <c r="T142" s="36">
        <f>SUMIFS(СВЦЭМ!$C$33:$C$776,СВЦЭМ!$A$33:$A$776,$A142,СВЦЭМ!$B$33:$B$776,T$119)+'СЕТ СН'!$I$12+СВЦЭМ!$D$10+'СЕТ СН'!$I$5-'СЕТ СН'!$I$20</f>
        <v>3506.4594934799998</v>
      </c>
      <c r="U142" s="36">
        <f>SUMIFS(СВЦЭМ!$C$33:$C$776,СВЦЭМ!$A$33:$A$776,$A142,СВЦЭМ!$B$33:$B$776,U$119)+'СЕТ СН'!$I$12+СВЦЭМ!$D$10+'СЕТ СН'!$I$5-'СЕТ СН'!$I$20</f>
        <v>3439.3674946800002</v>
      </c>
      <c r="V142" s="36">
        <f>SUMIFS(СВЦЭМ!$C$33:$C$776,СВЦЭМ!$A$33:$A$776,$A142,СВЦЭМ!$B$33:$B$776,V$119)+'СЕТ СН'!$I$12+СВЦЭМ!$D$10+'СЕТ СН'!$I$5-'СЕТ СН'!$I$20</f>
        <v>3434.6373114200001</v>
      </c>
      <c r="W142" s="36">
        <f>SUMIFS(СВЦЭМ!$C$33:$C$776,СВЦЭМ!$A$33:$A$776,$A142,СВЦЭМ!$B$33:$B$776,W$119)+'СЕТ СН'!$I$12+СВЦЭМ!$D$10+'СЕТ СН'!$I$5-'СЕТ СН'!$I$20</f>
        <v>3431.6163754199997</v>
      </c>
      <c r="X142" s="36">
        <f>SUMIFS(СВЦЭМ!$C$33:$C$776,СВЦЭМ!$A$33:$A$776,$A142,СВЦЭМ!$B$33:$B$776,X$119)+'СЕТ СН'!$I$12+СВЦЭМ!$D$10+'СЕТ СН'!$I$5-'СЕТ СН'!$I$20</f>
        <v>3413.8422365900001</v>
      </c>
      <c r="Y142" s="36">
        <f>SUMIFS(СВЦЭМ!$C$33:$C$776,СВЦЭМ!$A$33:$A$776,$A142,СВЦЭМ!$B$33:$B$776,Y$119)+'СЕТ СН'!$I$12+СВЦЭМ!$D$10+'СЕТ СН'!$I$5-'СЕТ СН'!$I$20</f>
        <v>3421.3372142099997</v>
      </c>
    </row>
    <row r="143" spans="1:25" ht="15.75" x14ac:dyDescent="0.2">
      <c r="A143" s="35">
        <f t="shared" si="3"/>
        <v>44128</v>
      </c>
      <c r="B143" s="36">
        <f>SUMIFS(СВЦЭМ!$C$33:$C$776,СВЦЭМ!$A$33:$A$776,$A143,СВЦЭМ!$B$33:$B$776,B$119)+'СЕТ СН'!$I$12+СВЦЭМ!$D$10+'СЕТ СН'!$I$5-'СЕТ СН'!$I$20</f>
        <v>3521.0539940799999</v>
      </c>
      <c r="C143" s="36">
        <f>SUMIFS(СВЦЭМ!$C$33:$C$776,СВЦЭМ!$A$33:$A$776,$A143,СВЦЭМ!$B$33:$B$776,C$119)+'СЕТ СН'!$I$12+СВЦЭМ!$D$10+'СЕТ СН'!$I$5-'СЕТ СН'!$I$20</f>
        <v>3599.4233915300001</v>
      </c>
      <c r="D143" s="36">
        <f>SUMIFS(СВЦЭМ!$C$33:$C$776,СВЦЭМ!$A$33:$A$776,$A143,СВЦЭМ!$B$33:$B$776,D$119)+'СЕТ СН'!$I$12+СВЦЭМ!$D$10+'СЕТ СН'!$I$5-'СЕТ СН'!$I$20</f>
        <v>3667.7640279500001</v>
      </c>
      <c r="E143" s="36">
        <f>SUMIFS(СВЦЭМ!$C$33:$C$776,СВЦЭМ!$A$33:$A$776,$A143,СВЦЭМ!$B$33:$B$776,E$119)+'СЕТ СН'!$I$12+СВЦЭМ!$D$10+'СЕТ СН'!$I$5-'СЕТ СН'!$I$20</f>
        <v>3682.4867310300001</v>
      </c>
      <c r="F143" s="36">
        <f>SUMIFS(СВЦЭМ!$C$33:$C$776,СВЦЭМ!$A$33:$A$776,$A143,СВЦЭМ!$B$33:$B$776,F$119)+'СЕТ СН'!$I$12+СВЦЭМ!$D$10+'СЕТ СН'!$I$5-'СЕТ СН'!$I$20</f>
        <v>3683.9667365699997</v>
      </c>
      <c r="G143" s="36">
        <f>SUMIFS(СВЦЭМ!$C$33:$C$776,СВЦЭМ!$A$33:$A$776,$A143,СВЦЭМ!$B$33:$B$776,G$119)+'СЕТ СН'!$I$12+СВЦЭМ!$D$10+'СЕТ СН'!$I$5-'СЕТ СН'!$I$20</f>
        <v>3663.1697295700001</v>
      </c>
      <c r="H143" s="36">
        <f>SUMIFS(СВЦЭМ!$C$33:$C$776,СВЦЭМ!$A$33:$A$776,$A143,СВЦЭМ!$B$33:$B$776,H$119)+'СЕТ СН'!$I$12+СВЦЭМ!$D$10+'СЕТ СН'!$I$5-'СЕТ СН'!$I$20</f>
        <v>3640.9977066900001</v>
      </c>
      <c r="I143" s="36">
        <f>SUMIFS(СВЦЭМ!$C$33:$C$776,СВЦЭМ!$A$33:$A$776,$A143,СВЦЭМ!$B$33:$B$776,I$119)+'СЕТ СН'!$I$12+СВЦЭМ!$D$10+'СЕТ СН'!$I$5-'СЕТ СН'!$I$20</f>
        <v>3610.94073991</v>
      </c>
      <c r="J143" s="36">
        <f>SUMIFS(СВЦЭМ!$C$33:$C$776,СВЦЭМ!$A$33:$A$776,$A143,СВЦЭМ!$B$33:$B$776,J$119)+'СЕТ СН'!$I$12+СВЦЭМ!$D$10+'СЕТ СН'!$I$5-'СЕТ СН'!$I$20</f>
        <v>3537.2081588999999</v>
      </c>
      <c r="K143" s="36">
        <f>SUMIFS(СВЦЭМ!$C$33:$C$776,СВЦЭМ!$A$33:$A$776,$A143,СВЦЭМ!$B$33:$B$776,K$119)+'СЕТ СН'!$I$12+СВЦЭМ!$D$10+'СЕТ СН'!$I$5-'СЕТ СН'!$I$20</f>
        <v>3505.4234468700001</v>
      </c>
      <c r="L143" s="36">
        <f>SUMIFS(СВЦЭМ!$C$33:$C$776,СВЦЭМ!$A$33:$A$776,$A143,СВЦЭМ!$B$33:$B$776,L$119)+'СЕТ СН'!$I$12+СВЦЭМ!$D$10+'СЕТ СН'!$I$5-'СЕТ СН'!$I$20</f>
        <v>3494.7620383899998</v>
      </c>
      <c r="M143" s="36">
        <f>SUMIFS(СВЦЭМ!$C$33:$C$776,СВЦЭМ!$A$33:$A$776,$A143,СВЦЭМ!$B$33:$B$776,M$119)+'СЕТ СН'!$I$12+СВЦЭМ!$D$10+'СЕТ СН'!$I$5-'СЕТ СН'!$I$20</f>
        <v>3483.6843438300002</v>
      </c>
      <c r="N143" s="36">
        <f>SUMIFS(СВЦЭМ!$C$33:$C$776,СВЦЭМ!$A$33:$A$776,$A143,СВЦЭМ!$B$33:$B$776,N$119)+'СЕТ СН'!$I$12+СВЦЭМ!$D$10+'СЕТ СН'!$I$5-'СЕТ СН'!$I$20</f>
        <v>3480.9451504500003</v>
      </c>
      <c r="O143" s="36">
        <f>SUMIFS(СВЦЭМ!$C$33:$C$776,СВЦЭМ!$A$33:$A$776,$A143,СВЦЭМ!$B$33:$B$776,O$119)+'СЕТ СН'!$I$12+СВЦЭМ!$D$10+'СЕТ СН'!$I$5-'СЕТ СН'!$I$20</f>
        <v>3526.0159911700002</v>
      </c>
      <c r="P143" s="36">
        <f>SUMIFS(СВЦЭМ!$C$33:$C$776,СВЦЭМ!$A$33:$A$776,$A143,СВЦЭМ!$B$33:$B$776,P$119)+'СЕТ СН'!$I$12+СВЦЭМ!$D$10+'СЕТ СН'!$I$5-'СЕТ СН'!$I$20</f>
        <v>3578.7412150599998</v>
      </c>
      <c r="Q143" s="36">
        <f>SUMIFS(СВЦЭМ!$C$33:$C$776,СВЦЭМ!$A$33:$A$776,$A143,СВЦЭМ!$B$33:$B$776,Q$119)+'СЕТ СН'!$I$12+СВЦЭМ!$D$10+'СЕТ СН'!$I$5-'СЕТ СН'!$I$20</f>
        <v>3564.74006792</v>
      </c>
      <c r="R143" s="36">
        <f>SUMIFS(СВЦЭМ!$C$33:$C$776,СВЦЭМ!$A$33:$A$776,$A143,СВЦЭМ!$B$33:$B$776,R$119)+'СЕТ СН'!$I$12+СВЦЭМ!$D$10+'СЕТ СН'!$I$5-'СЕТ СН'!$I$20</f>
        <v>3532.0483929399998</v>
      </c>
      <c r="S143" s="36">
        <f>SUMIFS(СВЦЭМ!$C$33:$C$776,СВЦЭМ!$A$33:$A$776,$A143,СВЦЭМ!$B$33:$B$776,S$119)+'СЕТ СН'!$I$12+СВЦЭМ!$D$10+'СЕТ СН'!$I$5-'СЕТ СН'!$I$20</f>
        <v>3491.3798903500001</v>
      </c>
      <c r="T143" s="36">
        <f>SUMIFS(СВЦЭМ!$C$33:$C$776,СВЦЭМ!$A$33:$A$776,$A143,СВЦЭМ!$B$33:$B$776,T$119)+'СЕТ СН'!$I$12+СВЦЭМ!$D$10+'СЕТ СН'!$I$5-'СЕТ СН'!$I$20</f>
        <v>3519.39759104</v>
      </c>
      <c r="U143" s="36">
        <f>SUMIFS(СВЦЭМ!$C$33:$C$776,СВЦЭМ!$A$33:$A$776,$A143,СВЦЭМ!$B$33:$B$776,U$119)+'СЕТ СН'!$I$12+СВЦЭМ!$D$10+'СЕТ СН'!$I$5-'СЕТ СН'!$I$20</f>
        <v>3521.1581178699998</v>
      </c>
      <c r="V143" s="36">
        <f>SUMIFS(СВЦЭМ!$C$33:$C$776,СВЦЭМ!$A$33:$A$776,$A143,СВЦЭМ!$B$33:$B$776,V$119)+'СЕТ СН'!$I$12+СВЦЭМ!$D$10+'СЕТ СН'!$I$5-'СЕТ СН'!$I$20</f>
        <v>3434.31806465</v>
      </c>
      <c r="W143" s="36">
        <f>SUMIFS(СВЦЭМ!$C$33:$C$776,СВЦЭМ!$A$33:$A$776,$A143,СВЦЭМ!$B$33:$B$776,W$119)+'СЕТ СН'!$I$12+СВЦЭМ!$D$10+'СЕТ СН'!$I$5-'СЕТ СН'!$I$20</f>
        <v>3452.84579244</v>
      </c>
      <c r="X143" s="36">
        <f>SUMIFS(СВЦЭМ!$C$33:$C$776,СВЦЭМ!$A$33:$A$776,$A143,СВЦЭМ!$B$33:$B$776,X$119)+'СЕТ СН'!$I$12+СВЦЭМ!$D$10+'СЕТ СН'!$I$5-'СЕТ СН'!$I$20</f>
        <v>3475.33662731</v>
      </c>
      <c r="Y143" s="36">
        <f>SUMIFS(СВЦЭМ!$C$33:$C$776,СВЦЭМ!$A$33:$A$776,$A143,СВЦЭМ!$B$33:$B$776,Y$119)+'СЕТ СН'!$I$12+СВЦЭМ!$D$10+'СЕТ СН'!$I$5-'СЕТ СН'!$I$20</f>
        <v>3515.2651615599998</v>
      </c>
    </row>
    <row r="144" spans="1:25" ht="15.75" x14ac:dyDescent="0.2">
      <c r="A144" s="35">
        <f t="shared" si="3"/>
        <v>44129</v>
      </c>
      <c r="B144" s="36">
        <f>SUMIFS(СВЦЭМ!$C$33:$C$776,СВЦЭМ!$A$33:$A$776,$A144,СВЦЭМ!$B$33:$B$776,B$119)+'СЕТ СН'!$I$12+СВЦЭМ!$D$10+'СЕТ СН'!$I$5-'СЕТ СН'!$I$20</f>
        <v>3581.0255889199998</v>
      </c>
      <c r="C144" s="36">
        <f>SUMIFS(СВЦЭМ!$C$33:$C$776,СВЦЭМ!$A$33:$A$776,$A144,СВЦЭМ!$B$33:$B$776,C$119)+'СЕТ СН'!$I$12+СВЦЭМ!$D$10+'СЕТ СН'!$I$5-'СЕТ СН'!$I$20</f>
        <v>3632.1900591100002</v>
      </c>
      <c r="D144" s="36">
        <f>SUMIFS(СВЦЭМ!$C$33:$C$776,СВЦЭМ!$A$33:$A$776,$A144,СВЦЭМ!$B$33:$B$776,D$119)+'СЕТ СН'!$I$12+СВЦЭМ!$D$10+'СЕТ СН'!$I$5-'СЕТ СН'!$I$20</f>
        <v>3701.6690299800002</v>
      </c>
      <c r="E144" s="36">
        <f>SUMIFS(СВЦЭМ!$C$33:$C$776,СВЦЭМ!$A$33:$A$776,$A144,СВЦЭМ!$B$33:$B$776,E$119)+'СЕТ СН'!$I$12+СВЦЭМ!$D$10+'СЕТ СН'!$I$5-'СЕТ СН'!$I$20</f>
        <v>3710.15021587</v>
      </c>
      <c r="F144" s="36">
        <f>SUMIFS(СВЦЭМ!$C$33:$C$776,СВЦЭМ!$A$33:$A$776,$A144,СВЦЭМ!$B$33:$B$776,F$119)+'СЕТ СН'!$I$12+СВЦЭМ!$D$10+'СЕТ СН'!$I$5-'СЕТ СН'!$I$20</f>
        <v>3712.75592964</v>
      </c>
      <c r="G144" s="36">
        <f>SUMIFS(СВЦЭМ!$C$33:$C$776,СВЦЭМ!$A$33:$A$776,$A144,СВЦЭМ!$B$33:$B$776,G$119)+'СЕТ СН'!$I$12+СВЦЭМ!$D$10+'СЕТ СН'!$I$5-'СЕТ СН'!$I$20</f>
        <v>3712.2282525099999</v>
      </c>
      <c r="H144" s="36">
        <f>SUMIFS(СВЦЭМ!$C$33:$C$776,СВЦЭМ!$A$33:$A$776,$A144,СВЦЭМ!$B$33:$B$776,H$119)+'СЕТ СН'!$I$12+СВЦЭМ!$D$10+'СЕТ СН'!$I$5-'СЕТ СН'!$I$20</f>
        <v>3689.9198349099997</v>
      </c>
      <c r="I144" s="36">
        <f>SUMIFS(СВЦЭМ!$C$33:$C$776,СВЦЭМ!$A$33:$A$776,$A144,СВЦЭМ!$B$33:$B$776,I$119)+'СЕТ СН'!$I$12+СВЦЭМ!$D$10+'СЕТ СН'!$I$5-'СЕТ СН'!$I$20</f>
        <v>3665.5957599900003</v>
      </c>
      <c r="J144" s="36">
        <f>SUMIFS(СВЦЭМ!$C$33:$C$776,СВЦЭМ!$A$33:$A$776,$A144,СВЦЭМ!$B$33:$B$776,J$119)+'СЕТ СН'!$I$12+СВЦЭМ!$D$10+'СЕТ СН'!$I$5-'СЕТ СН'!$I$20</f>
        <v>3571.9096904099997</v>
      </c>
      <c r="K144" s="36">
        <f>SUMIFS(СВЦЭМ!$C$33:$C$776,СВЦЭМ!$A$33:$A$776,$A144,СВЦЭМ!$B$33:$B$776,K$119)+'СЕТ СН'!$I$12+СВЦЭМ!$D$10+'СЕТ СН'!$I$5-'СЕТ СН'!$I$20</f>
        <v>3502.0014809700001</v>
      </c>
      <c r="L144" s="36">
        <f>SUMIFS(СВЦЭМ!$C$33:$C$776,СВЦЭМ!$A$33:$A$776,$A144,СВЦЭМ!$B$33:$B$776,L$119)+'СЕТ СН'!$I$12+СВЦЭМ!$D$10+'СЕТ СН'!$I$5-'СЕТ СН'!$I$20</f>
        <v>3495.6498561399999</v>
      </c>
      <c r="M144" s="36">
        <f>SUMIFS(СВЦЭМ!$C$33:$C$776,СВЦЭМ!$A$33:$A$776,$A144,СВЦЭМ!$B$33:$B$776,M$119)+'СЕТ СН'!$I$12+СВЦЭМ!$D$10+'СЕТ СН'!$I$5-'СЕТ СН'!$I$20</f>
        <v>3494.6801055599999</v>
      </c>
      <c r="N144" s="36">
        <f>SUMIFS(СВЦЭМ!$C$33:$C$776,СВЦЭМ!$A$33:$A$776,$A144,СВЦЭМ!$B$33:$B$776,N$119)+'СЕТ СН'!$I$12+СВЦЭМ!$D$10+'СЕТ СН'!$I$5-'СЕТ СН'!$I$20</f>
        <v>3500.3823318999998</v>
      </c>
      <c r="O144" s="36">
        <f>SUMIFS(СВЦЭМ!$C$33:$C$776,СВЦЭМ!$A$33:$A$776,$A144,СВЦЭМ!$B$33:$B$776,O$119)+'СЕТ СН'!$I$12+СВЦЭМ!$D$10+'СЕТ СН'!$I$5-'СЕТ СН'!$I$20</f>
        <v>3543.4834440999998</v>
      </c>
      <c r="P144" s="36">
        <f>SUMIFS(СВЦЭМ!$C$33:$C$776,СВЦЭМ!$A$33:$A$776,$A144,СВЦЭМ!$B$33:$B$776,P$119)+'СЕТ СН'!$I$12+СВЦЭМ!$D$10+'СЕТ СН'!$I$5-'СЕТ СН'!$I$20</f>
        <v>3594.23441344</v>
      </c>
      <c r="Q144" s="36">
        <f>SUMIFS(СВЦЭМ!$C$33:$C$776,СВЦЭМ!$A$33:$A$776,$A144,СВЦЭМ!$B$33:$B$776,Q$119)+'СЕТ СН'!$I$12+СВЦЭМ!$D$10+'СЕТ СН'!$I$5-'СЕТ СН'!$I$20</f>
        <v>3558.2803212399999</v>
      </c>
      <c r="R144" s="36">
        <f>SUMIFS(СВЦЭМ!$C$33:$C$776,СВЦЭМ!$A$33:$A$776,$A144,СВЦЭМ!$B$33:$B$776,R$119)+'СЕТ СН'!$I$12+СВЦЭМ!$D$10+'СЕТ СН'!$I$5-'СЕТ СН'!$I$20</f>
        <v>3504.4571744300001</v>
      </c>
      <c r="S144" s="36">
        <f>SUMIFS(СВЦЭМ!$C$33:$C$776,СВЦЭМ!$A$33:$A$776,$A144,СВЦЭМ!$B$33:$B$776,S$119)+'СЕТ СН'!$I$12+СВЦЭМ!$D$10+'СЕТ СН'!$I$5-'СЕТ СН'!$I$20</f>
        <v>3494.4758651399998</v>
      </c>
      <c r="T144" s="36">
        <f>SUMIFS(СВЦЭМ!$C$33:$C$776,СВЦЭМ!$A$33:$A$776,$A144,СВЦЭМ!$B$33:$B$776,T$119)+'СЕТ СН'!$I$12+СВЦЭМ!$D$10+'СЕТ СН'!$I$5-'СЕТ СН'!$I$20</f>
        <v>3520.4554060999999</v>
      </c>
      <c r="U144" s="36">
        <f>SUMIFS(СВЦЭМ!$C$33:$C$776,СВЦЭМ!$A$33:$A$776,$A144,СВЦЭМ!$B$33:$B$776,U$119)+'СЕТ СН'!$I$12+СВЦЭМ!$D$10+'СЕТ СН'!$I$5-'СЕТ СН'!$I$20</f>
        <v>3455.1245435199999</v>
      </c>
      <c r="V144" s="36">
        <f>SUMIFS(СВЦЭМ!$C$33:$C$776,СВЦЭМ!$A$33:$A$776,$A144,СВЦЭМ!$B$33:$B$776,V$119)+'СЕТ СН'!$I$12+СВЦЭМ!$D$10+'СЕТ СН'!$I$5-'СЕТ СН'!$I$20</f>
        <v>3437.3621129499998</v>
      </c>
      <c r="W144" s="36">
        <f>SUMIFS(СВЦЭМ!$C$33:$C$776,СВЦЭМ!$A$33:$A$776,$A144,СВЦЭМ!$B$33:$B$776,W$119)+'СЕТ СН'!$I$12+СВЦЭМ!$D$10+'СЕТ СН'!$I$5-'СЕТ СН'!$I$20</f>
        <v>3418.8164949500001</v>
      </c>
      <c r="X144" s="36">
        <f>SUMIFS(СВЦЭМ!$C$33:$C$776,СВЦЭМ!$A$33:$A$776,$A144,СВЦЭМ!$B$33:$B$776,X$119)+'СЕТ СН'!$I$12+СВЦЭМ!$D$10+'СЕТ СН'!$I$5-'СЕТ СН'!$I$20</f>
        <v>3425.6484589900001</v>
      </c>
      <c r="Y144" s="36">
        <f>SUMIFS(СВЦЭМ!$C$33:$C$776,СВЦЭМ!$A$33:$A$776,$A144,СВЦЭМ!$B$33:$B$776,Y$119)+'СЕТ СН'!$I$12+СВЦЭМ!$D$10+'СЕТ СН'!$I$5-'СЕТ СН'!$I$20</f>
        <v>3463.2022872799998</v>
      </c>
    </row>
    <row r="145" spans="1:26" ht="15.75" x14ac:dyDescent="0.2">
      <c r="A145" s="35">
        <f t="shared" si="3"/>
        <v>44130</v>
      </c>
      <c r="B145" s="36">
        <f>SUMIFS(СВЦЭМ!$C$33:$C$776,СВЦЭМ!$A$33:$A$776,$A145,СВЦЭМ!$B$33:$B$776,B$119)+'СЕТ СН'!$I$12+СВЦЭМ!$D$10+'СЕТ СН'!$I$5-'СЕТ СН'!$I$20</f>
        <v>3572.1726708400001</v>
      </c>
      <c r="C145" s="36">
        <f>SUMIFS(СВЦЭМ!$C$33:$C$776,СВЦЭМ!$A$33:$A$776,$A145,СВЦЭМ!$B$33:$B$776,C$119)+'СЕТ СН'!$I$12+СВЦЭМ!$D$10+'СЕТ СН'!$I$5-'СЕТ СН'!$I$20</f>
        <v>3655.8101158600002</v>
      </c>
      <c r="D145" s="36">
        <f>SUMIFS(СВЦЭМ!$C$33:$C$776,СВЦЭМ!$A$33:$A$776,$A145,СВЦЭМ!$B$33:$B$776,D$119)+'СЕТ СН'!$I$12+СВЦЭМ!$D$10+'СЕТ СН'!$I$5-'СЕТ СН'!$I$20</f>
        <v>3718.9981352700001</v>
      </c>
      <c r="E145" s="36">
        <f>SUMIFS(СВЦЭМ!$C$33:$C$776,СВЦЭМ!$A$33:$A$776,$A145,СВЦЭМ!$B$33:$B$776,E$119)+'СЕТ СН'!$I$12+СВЦЭМ!$D$10+'СЕТ СН'!$I$5-'СЕТ СН'!$I$20</f>
        <v>3724.8695342800002</v>
      </c>
      <c r="F145" s="36">
        <f>SUMIFS(СВЦЭМ!$C$33:$C$776,СВЦЭМ!$A$33:$A$776,$A145,СВЦЭМ!$B$33:$B$776,F$119)+'СЕТ СН'!$I$12+СВЦЭМ!$D$10+'СЕТ СН'!$I$5-'СЕТ СН'!$I$20</f>
        <v>3721.83332548</v>
      </c>
      <c r="G145" s="36">
        <f>SUMIFS(СВЦЭМ!$C$33:$C$776,СВЦЭМ!$A$33:$A$776,$A145,СВЦЭМ!$B$33:$B$776,G$119)+'СЕТ СН'!$I$12+СВЦЭМ!$D$10+'СЕТ СН'!$I$5-'СЕТ СН'!$I$20</f>
        <v>3698.4316313899999</v>
      </c>
      <c r="H145" s="36">
        <f>SUMIFS(СВЦЭМ!$C$33:$C$776,СВЦЭМ!$A$33:$A$776,$A145,СВЦЭМ!$B$33:$B$776,H$119)+'СЕТ СН'!$I$12+СВЦЭМ!$D$10+'СЕТ СН'!$I$5-'СЕТ СН'!$I$20</f>
        <v>3648.5052445900001</v>
      </c>
      <c r="I145" s="36">
        <f>SUMIFS(СВЦЭМ!$C$33:$C$776,СВЦЭМ!$A$33:$A$776,$A145,СВЦЭМ!$B$33:$B$776,I$119)+'СЕТ СН'!$I$12+СВЦЭМ!$D$10+'СЕТ СН'!$I$5-'СЕТ СН'!$I$20</f>
        <v>3608.26814324</v>
      </c>
      <c r="J145" s="36">
        <f>SUMIFS(СВЦЭМ!$C$33:$C$776,СВЦЭМ!$A$33:$A$776,$A145,СВЦЭМ!$B$33:$B$776,J$119)+'СЕТ СН'!$I$12+СВЦЭМ!$D$10+'СЕТ СН'!$I$5-'СЕТ СН'!$I$20</f>
        <v>3537.79252877</v>
      </c>
      <c r="K145" s="36">
        <f>SUMIFS(СВЦЭМ!$C$33:$C$776,СВЦЭМ!$A$33:$A$776,$A145,СВЦЭМ!$B$33:$B$776,K$119)+'СЕТ СН'!$I$12+СВЦЭМ!$D$10+'СЕТ СН'!$I$5-'СЕТ СН'!$I$20</f>
        <v>3490.8588640600001</v>
      </c>
      <c r="L145" s="36">
        <f>SUMIFS(СВЦЭМ!$C$33:$C$776,СВЦЭМ!$A$33:$A$776,$A145,СВЦЭМ!$B$33:$B$776,L$119)+'СЕТ СН'!$I$12+СВЦЭМ!$D$10+'СЕТ СН'!$I$5-'СЕТ СН'!$I$20</f>
        <v>3485.85094235</v>
      </c>
      <c r="M145" s="36">
        <f>SUMIFS(СВЦЭМ!$C$33:$C$776,СВЦЭМ!$A$33:$A$776,$A145,СВЦЭМ!$B$33:$B$776,M$119)+'СЕТ СН'!$I$12+СВЦЭМ!$D$10+'СЕТ СН'!$I$5-'СЕТ СН'!$I$20</f>
        <v>3507.1888696199999</v>
      </c>
      <c r="N145" s="36">
        <f>SUMIFS(СВЦЭМ!$C$33:$C$776,СВЦЭМ!$A$33:$A$776,$A145,СВЦЭМ!$B$33:$B$776,N$119)+'СЕТ СН'!$I$12+СВЦЭМ!$D$10+'СЕТ СН'!$I$5-'СЕТ СН'!$I$20</f>
        <v>3507.1567239999999</v>
      </c>
      <c r="O145" s="36">
        <f>SUMIFS(СВЦЭМ!$C$33:$C$776,СВЦЭМ!$A$33:$A$776,$A145,СВЦЭМ!$B$33:$B$776,O$119)+'СЕТ СН'!$I$12+СВЦЭМ!$D$10+'СЕТ СН'!$I$5-'СЕТ СН'!$I$20</f>
        <v>3544.1116498699998</v>
      </c>
      <c r="P145" s="36">
        <f>SUMIFS(СВЦЭМ!$C$33:$C$776,СВЦЭМ!$A$33:$A$776,$A145,СВЦЭМ!$B$33:$B$776,P$119)+'СЕТ СН'!$I$12+СВЦЭМ!$D$10+'СЕТ СН'!$I$5-'СЕТ СН'!$I$20</f>
        <v>3588.41616892</v>
      </c>
      <c r="Q145" s="36">
        <f>SUMIFS(СВЦЭМ!$C$33:$C$776,СВЦЭМ!$A$33:$A$776,$A145,СВЦЭМ!$B$33:$B$776,Q$119)+'СЕТ СН'!$I$12+СВЦЭМ!$D$10+'СЕТ СН'!$I$5-'СЕТ СН'!$I$20</f>
        <v>3552.48975144</v>
      </c>
      <c r="R145" s="36">
        <f>SUMIFS(СВЦЭМ!$C$33:$C$776,СВЦЭМ!$A$33:$A$776,$A145,СВЦЭМ!$B$33:$B$776,R$119)+'СЕТ СН'!$I$12+СВЦЭМ!$D$10+'СЕТ СН'!$I$5-'СЕТ СН'!$I$20</f>
        <v>3504.0600408700002</v>
      </c>
      <c r="S145" s="36">
        <f>SUMIFS(СВЦЭМ!$C$33:$C$776,СВЦЭМ!$A$33:$A$776,$A145,СВЦЭМ!$B$33:$B$776,S$119)+'СЕТ СН'!$I$12+СВЦЭМ!$D$10+'СЕТ СН'!$I$5-'СЕТ СН'!$I$20</f>
        <v>3440.01343787</v>
      </c>
      <c r="T145" s="36">
        <f>SUMIFS(СВЦЭМ!$C$33:$C$776,СВЦЭМ!$A$33:$A$776,$A145,СВЦЭМ!$B$33:$B$776,T$119)+'СЕТ СН'!$I$12+СВЦЭМ!$D$10+'СЕТ СН'!$I$5-'СЕТ СН'!$I$20</f>
        <v>3401.84932785</v>
      </c>
      <c r="U145" s="36">
        <f>SUMIFS(СВЦЭМ!$C$33:$C$776,СВЦЭМ!$A$33:$A$776,$A145,СВЦЭМ!$B$33:$B$776,U$119)+'СЕТ СН'!$I$12+СВЦЭМ!$D$10+'СЕТ СН'!$I$5-'СЕТ СН'!$I$20</f>
        <v>3404.2587785000001</v>
      </c>
      <c r="V145" s="36">
        <f>SUMIFS(СВЦЭМ!$C$33:$C$776,СВЦЭМ!$A$33:$A$776,$A145,СВЦЭМ!$B$33:$B$776,V$119)+'СЕТ СН'!$I$12+СВЦЭМ!$D$10+'СЕТ СН'!$I$5-'СЕТ СН'!$I$20</f>
        <v>3403.3508741999999</v>
      </c>
      <c r="W145" s="36">
        <f>SUMIFS(СВЦЭМ!$C$33:$C$776,СВЦЭМ!$A$33:$A$776,$A145,СВЦЭМ!$B$33:$B$776,W$119)+'СЕТ СН'!$I$12+СВЦЭМ!$D$10+'СЕТ СН'!$I$5-'СЕТ СН'!$I$20</f>
        <v>3404.0770101200001</v>
      </c>
      <c r="X145" s="36">
        <f>SUMIFS(СВЦЭМ!$C$33:$C$776,СВЦЭМ!$A$33:$A$776,$A145,СВЦЭМ!$B$33:$B$776,X$119)+'СЕТ СН'!$I$12+СВЦЭМ!$D$10+'СЕТ СН'!$I$5-'СЕТ СН'!$I$20</f>
        <v>3402.9031689900003</v>
      </c>
      <c r="Y145" s="36">
        <f>SUMIFS(СВЦЭМ!$C$33:$C$776,СВЦЭМ!$A$33:$A$776,$A145,СВЦЭМ!$B$33:$B$776,Y$119)+'СЕТ СН'!$I$12+СВЦЭМ!$D$10+'СЕТ СН'!$I$5-'СЕТ СН'!$I$20</f>
        <v>3445.0686300699999</v>
      </c>
    </row>
    <row r="146" spans="1:26" ht="15.75" x14ac:dyDescent="0.2">
      <c r="A146" s="35">
        <f t="shared" si="3"/>
        <v>44131</v>
      </c>
      <c r="B146" s="36">
        <f>SUMIFS(СВЦЭМ!$C$33:$C$776,СВЦЭМ!$A$33:$A$776,$A146,СВЦЭМ!$B$33:$B$776,B$119)+'СЕТ СН'!$I$12+СВЦЭМ!$D$10+'СЕТ СН'!$I$5-'СЕТ СН'!$I$20</f>
        <v>3555.6261506299998</v>
      </c>
      <c r="C146" s="36">
        <f>SUMIFS(СВЦЭМ!$C$33:$C$776,СВЦЭМ!$A$33:$A$776,$A146,СВЦЭМ!$B$33:$B$776,C$119)+'СЕТ СН'!$I$12+СВЦЭМ!$D$10+'СЕТ СН'!$I$5-'СЕТ СН'!$I$20</f>
        <v>3649.2038543799999</v>
      </c>
      <c r="D146" s="36">
        <f>SUMIFS(СВЦЭМ!$C$33:$C$776,СВЦЭМ!$A$33:$A$776,$A146,СВЦЭМ!$B$33:$B$776,D$119)+'СЕТ СН'!$I$12+СВЦЭМ!$D$10+'СЕТ СН'!$I$5-'СЕТ СН'!$I$20</f>
        <v>3724.77325415</v>
      </c>
      <c r="E146" s="36">
        <f>SUMIFS(СВЦЭМ!$C$33:$C$776,СВЦЭМ!$A$33:$A$776,$A146,СВЦЭМ!$B$33:$B$776,E$119)+'СЕТ СН'!$I$12+СВЦЭМ!$D$10+'СЕТ СН'!$I$5-'СЕТ СН'!$I$20</f>
        <v>3741.89415702</v>
      </c>
      <c r="F146" s="36">
        <f>SUMIFS(СВЦЭМ!$C$33:$C$776,СВЦЭМ!$A$33:$A$776,$A146,СВЦЭМ!$B$33:$B$776,F$119)+'СЕТ СН'!$I$12+СВЦЭМ!$D$10+'СЕТ СН'!$I$5-'СЕТ СН'!$I$20</f>
        <v>3732.0897612799999</v>
      </c>
      <c r="G146" s="36">
        <f>SUMIFS(СВЦЭМ!$C$33:$C$776,СВЦЭМ!$A$33:$A$776,$A146,СВЦЭМ!$B$33:$B$776,G$119)+'СЕТ СН'!$I$12+СВЦЭМ!$D$10+'СЕТ СН'!$I$5-'СЕТ СН'!$I$20</f>
        <v>3721.6372277700002</v>
      </c>
      <c r="H146" s="36">
        <f>SUMIFS(СВЦЭМ!$C$33:$C$776,СВЦЭМ!$A$33:$A$776,$A146,СВЦЭМ!$B$33:$B$776,H$119)+'СЕТ СН'!$I$12+СВЦЭМ!$D$10+'СЕТ СН'!$I$5-'СЕТ СН'!$I$20</f>
        <v>3686.1567154099998</v>
      </c>
      <c r="I146" s="36">
        <f>SUMIFS(СВЦЭМ!$C$33:$C$776,СВЦЭМ!$A$33:$A$776,$A146,СВЦЭМ!$B$33:$B$776,I$119)+'СЕТ СН'!$I$12+СВЦЭМ!$D$10+'СЕТ СН'!$I$5-'СЕТ СН'!$I$20</f>
        <v>3654.1519810899999</v>
      </c>
      <c r="J146" s="36">
        <f>SUMIFS(СВЦЭМ!$C$33:$C$776,СВЦЭМ!$A$33:$A$776,$A146,СВЦЭМ!$B$33:$B$776,J$119)+'СЕТ СН'!$I$12+СВЦЭМ!$D$10+'СЕТ СН'!$I$5-'СЕТ СН'!$I$20</f>
        <v>3572.0947545399999</v>
      </c>
      <c r="K146" s="36">
        <f>SUMIFS(СВЦЭМ!$C$33:$C$776,СВЦЭМ!$A$33:$A$776,$A146,СВЦЭМ!$B$33:$B$776,K$119)+'СЕТ СН'!$I$12+СВЦЭМ!$D$10+'СЕТ СН'!$I$5-'СЕТ СН'!$I$20</f>
        <v>3531.58692243</v>
      </c>
      <c r="L146" s="36">
        <f>SUMIFS(СВЦЭМ!$C$33:$C$776,СВЦЭМ!$A$33:$A$776,$A146,СВЦЭМ!$B$33:$B$776,L$119)+'СЕТ СН'!$I$12+СВЦЭМ!$D$10+'СЕТ СН'!$I$5-'СЕТ СН'!$I$20</f>
        <v>3539.9905349299997</v>
      </c>
      <c r="M146" s="36">
        <f>SUMIFS(СВЦЭМ!$C$33:$C$776,СВЦЭМ!$A$33:$A$776,$A146,СВЦЭМ!$B$33:$B$776,M$119)+'СЕТ СН'!$I$12+СВЦЭМ!$D$10+'СЕТ СН'!$I$5-'СЕТ СН'!$I$20</f>
        <v>3542.4633895699999</v>
      </c>
      <c r="N146" s="36">
        <f>SUMIFS(СВЦЭМ!$C$33:$C$776,СВЦЭМ!$A$33:$A$776,$A146,СВЦЭМ!$B$33:$B$776,N$119)+'СЕТ СН'!$I$12+СВЦЭМ!$D$10+'СЕТ СН'!$I$5-'СЕТ СН'!$I$20</f>
        <v>3551.0359655000002</v>
      </c>
      <c r="O146" s="36">
        <f>SUMIFS(СВЦЭМ!$C$33:$C$776,СВЦЭМ!$A$33:$A$776,$A146,СВЦЭМ!$B$33:$B$776,O$119)+'СЕТ СН'!$I$12+СВЦЭМ!$D$10+'СЕТ СН'!$I$5-'СЕТ СН'!$I$20</f>
        <v>3602.3372573000001</v>
      </c>
      <c r="P146" s="36">
        <f>SUMIFS(СВЦЭМ!$C$33:$C$776,СВЦЭМ!$A$33:$A$776,$A146,СВЦЭМ!$B$33:$B$776,P$119)+'СЕТ СН'!$I$12+СВЦЭМ!$D$10+'СЕТ СН'!$I$5-'СЕТ СН'!$I$20</f>
        <v>3645.33000098</v>
      </c>
      <c r="Q146" s="36">
        <f>SUMIFS(СВЦЭМ!$C$33:$C$776,СВЦЭМ!$A$33:$A$776,$A146,СВЦЭМ!$B$33:$B$776,Q$119)+'СЕТ СН'!$I$12+СВЦЭМ!$D$10+'СЕТ СН'!$I$5-'СЕТ СН'!$I$20</f>
        <v>3602.7765574800001</v>
      </c>
      <c r="R146" s="36">
        <f>SUMIFS(СВЦЭМ!$C$33:$C$776,СВЦЭМ!$A$33:$A$776,$A146,СВЦЭМ!$B$33:$B$776,R$119)+'СЕТ СН'!$I$12+СВЦЭМ!$D$10+'СЕТ СН'!$I$5-'СЕТ СН'!$I$20</f>
        <v>3538.8440392799998</v>
      </c>
      <c r="S146" s="36">
        <f>SUMIFS(СВЦЭМ!$C$33:$C$776,СВЦЭМ!$A$33:$A$776,$A146,СВЦЭМ!$B$33:$B$776,S$119)+'СЕТ СН'!$I$12+СВЦЭМ!$D$10+'СЕТ СН'!$I$5-'СЕТ СН'!$I$20</f>
        <v>3491.4196127999999</v>
      </c>
      <c r="T146" s="36">
        <f>SUMIFS(СВЦЭМ!$C$33:$C$776,СВЦЭМ!$A$33:$A$776,$A146,СВЦЭМ!$B$33:$B$776,T$119)+'СЕТ СН'!$I$12+СВЦЭМ!$D$10+'СЕТ СН'!$I$5-'СЕТ СН'!$I$20</f>
        <v>3507.10785519</v>
      </c>
      <c r="U146" s="36">
        <f>SUMIFS(СВЦЭМ!$C$33:$C$776,СВЦЭМ!$A$33:$A$776,$A146,СВЦЭМ!$B$33:$B$776,U$119)+'СЕТ СН'!$I$12+СВЦЭМ!$D$10+'СЕТ СН'!$I$5-'СЕТ СН'!$I$20</f>
        <v>3504.7241323399999</v>
      </c>
      <c r="V146" s="36">
        <f>SUMIFS(СВЦЭМ!$C$33:$C$776,СВЦЭМ!$A$33:$A$776,$A146,СВЦЭМ!$B$33:$B$776,V$119)+'СЕТ СН'!$I$12+СВЦЭМ!$D$10+'СЕТ СН'!$I$5-'СЕТ СН'!$I$20</f>
        <v>3506.56151245</v>
      </c>
      <c r="W146" s="36">
        <f>SUMIFS(СВЦЭМ!$C$33:$C$776,СВЦЭМ!$A$33:$A$776,$A146,СВЦЭМ!$B$33:$B$776,W$119)+'СЕТ СН'!$I$12+СВЦЭМ!$D$10+'СЕТ СН'!$I$5-'СЕТ СН'!$I$20</f>
        <v>3502.5689049600001</v>
      </c>
      <c r="X146" s="36">
        <f>SUMIFS(СВЦЭМ!$C$33:$C$776,СВЦЭМ!$A$33:$A$776,$A146,СВЦЭМ!$B$33:$B$776,X$119)+'СЕТ СН'!$I$12+СВЦЭМ!$D$10+'СЕТ СН'!$I$5-'СЕТ СН'!$I$20</f>
        <v>3481.89769011</v>
      </c>
      <c r="Y146" s="36">
        <f>SUMIFS(СВЦЭМ!$C$33:$C$776,СВЦЭМ!$A$33:$A$776,$A146,СВЦЭМ!$B$33:$B$776,Y$119)+'СЕТ СН'!$I$12+СВЦЭМ!$D$10+'СЕТ СН'!$I$5-'СЕТ СН'!$I$20</f>
        <v>3518.58299369</v>
      </c>
    </row>
    <row r="147" spans="1:26" ht="15.75" x14ac:dyDescent="0.2">
      <c r="A147" s="35">
        <f t="shared" si="3"/>
        <v>44132</v>
      </c>
      <c r="B147" s="36">
        <f>SUMIFS(СВЦЭМ!$C$33:$C$776,СВЦЭМ!$A$33:$A$776,$A147,СВЦЭМ!$B$33:$B$776,B$119)+'СЕТ СН'!$I$12+СВЦЭМ!$D$10+'СЕТ СН'!$I$5-'СЕТ СН'!$I$20</f>
        <v>3619.7913152900001</v>
      </c>
      <c r="C147" s="36">
        <f>SUMIFS(СВЦЭМ!$C$33:$C$776,СВЦЭМ!$A$33:$A$776,$A147,СВЦЭМ!$B$33:$B$776,C$119)+'СЕТ СН'!$I$12+СВЦЭМ!$D$10+'СЕТ СН'!$I$5-'СЕТ СН'!$I$20</f>
        <v>3682.1147845699998</v>
      </c>
      <c r="D147" s="36">
        <f>SUMIFS(СВЦЭМ!$C$33:$C$776,СВЦЭМ!$A$33:$A$776,$A147,СВЦЭМ!$B$33:$B$776,D$119)+'СЕТ СН'!$I$12+СВЦЭМ!$D$10+'СЕТ СН'!$I$5-'СЕТ СН'!$I$20</f>
        <v>3684.6405324799998</v>
      </c>
      <c r="E147" s="36">
        <f>SUMIFS(СВЦЭМ!$C$33:$C$776,СВЦЭМ!$A$33:$A$776,$A147,СВЦЭМ!$B$33:$B$776,E$119)+'СЕТ СН'!$I$12+СВЦЭМ!$D$10+'СЕТ СН'!$I$5-'СЕТ СН'!$I$20</f>
        <v>3688.8309487199999</v>
      </c>
      <c r="F147" s="36">
        <f>SUMIFS(СВЦЭМ!$C$33:$C$776,СВЦЭМ!$A$33:$A$776,$A147,СВЦЭМ!$B$33:$B$776,F$119)+'СЕТ СН'!$I$12+СВЦЭМ!$D$10+'СЕТ СН'!$I$5-'СЕТ СН'!$I$20</f>
        <v>3697.7821037499998</v>
      </c>
      <c r="G147" s="36">
        <f>SUMIFS(СВЦЭМ!$C$33:$C$776,СВЦЭМ!$A$33:$A$776,$A147,СВЦЭМ!$B$33:$B$776,G$119)+'СЕТ СН'!$I$12+СВЦЭМ!$D$10+'СЕТ СН'!$I$5-'СЕТ СН'!$I$20</f>
        <v>3683.7597230000001</v>
      </c>
      <c r="H147" s="36">
        <f>SUMIFS(СВЦЭМ!$C$33:$C$776,СВЦЭМ!$A$33:$A$776,$A147,СВЦЭМ!$B$33:$B$776,H$119)+'СЕТ СН'!$I$12+СВЦЭМ!$D$10+'СЕТ СН'!$I$5-'СЕТ СН'!$I$20</f>
        <v>3694.7498018000001</v>
      </c>
      <c r="I147" s="36">
        <f>SUMIFS(СВЦЭМ!$C$33:$C$776,СВЦЭМ!$A$33:$A$776,$A147,СВЦЭМ!$B$33:$B$776,I$119)+'СЕТ СН'!$I$12+СВЦЭМ!$D$10+'СЕТ СН'!$I$5-'СЕТ СН'!$I$20</f>
        <v>3677.5414933800002</v>
      </c>
      <c r="J147" s="36">
        <f>SUMIFS(СВЦЭМ!$C$33:$C$776,СВЦЭМ!$A$33:$A$776,$A147,СВЦЭМ!$B$33:$B$776,J$119)+'СЕТ СН'!$I$12+СВЦЭМ!$D$10+'СЕТ СН'!$I$5-'СЕТ СН'!$I$20</f>
        <v>3613.05840571</v>
      </c>
      <c r="K147" s="36">
        <f>SUMIFS(СВЦЭМ!$C$33:$C$776,СВЦЭМ!$A$33:$A$776,$A147,СВЦЭМ!$B$33:$B$776,K$119)+'СЕТ СН'!$I$12+СВЦЭМ!$D$10+'СЕТ СН'!$I$5-'СЕТ СН'!$I$20</f>
        <v>3563.0386349700002</v>
      </c>
      <c r="L147" s="36">
        <f>SUMIFS(СВЦЭМ!$C$33:$C$776,СВЦЭМ!$A$33:$A$776,$A147,СВЦЭМ!$B$33:$B$776,L$119)+'СЕТ СН'!$I$12+СВЦЭМ!$D$10+'СЕТ СН'!$I$5-'СЕТ СН'!$I$20</f>
        <v>3565.1007327899997</v>
      </c>
      <c r="M147" s="36">
        <f>SUMIFS(СВЦЭМ!$C$33:$C$776,СВЦЭМ!$A$33:$A$776,$A147,СВЦЭМ!$B$33:$B$776,M$119)+'СЕТ СН'!$I$12+СВЦЭМ!$D$10+'СЕТ СН'!$I$5-'СЕТ СН'!$I$20</f>
        <v>3563.3666730800001</v>
      </c>
      <c r="N147" s="36">
        <f>SUMIFS(СВЦЭМ!$C$33:$C$776,СВЦЭМ!$A$33:$A$776,$A147,СВЦЭМ!$B$33:$B$776,N$119)+'СЕТ СН'!$I$12+СВЦЭМ!$D$10+'СЕТ СН'!$I$5-'СЕТ СН'!$I$20</f>
        <v>3575.35905916</v>
      </c>
      <c r="O147" s="36">
        <f>SUMIFS(СВЦЭМ!$C$33:$C$776,СВЦЭМ!$A$33:$A$776,$A147,СВЦЭМ!$B$33:$B$776,O$119)+'СЕТ СН'!$I$12+СВЦЭМ!$D$10+'СЕТ СН'!$I$5-'СЕТ СН'!$I$20</f>
        <v>3614.7018139800002</v>
      </c>
      <c r="P147" s="36">
        <f>SUMIFS(СВЦЭМ!$C$33:$C$776,СВЦЭМ!$A$33:$A$776,$A147,СВЦЭМ!$B$33:$B$776,P$119)+'СЕТ СН'!$I$12+СВЦЭМ!$D$10+'СЕТ СН'!$I$5-'СЕТ СН'!$I$20</f>
        <v>3654.0874426700002</v>
      </c>
      <c r="Q147" s="36">
        <f>SUMIFS(СВЦЭМ!$C$33:$C$776,СВЦЭМ!$A$33:$A$776,$A147,СВЦЭМ!$B$33:$B$776,Q$119)+'СЕТ СН'!$I$12+СВЦЭМ!$D$10+'СЕТ СН'!$I$5-'СЕТ СН'!$I$20</f>
        <v>3613.9557315699999</v>
      </c>
      <c r="R147" s="36">
        <f>SUMIFS(СВЦЭМ!$C$33:$C$776,СВЦЭМ!$A$33:$A$776,$A147,СВЦЭМ!$B$33:$B$776,R$119)+'СЕТ СН'!$I$12+СВЦЭМ!$D$10+'СЕТ СН'!$I$5-'СЕТ СН'!$I$20</f>
        <v>3556.1539157400002</v>
      </c>
      <c r="S147" s="36">
        <f>SUMIFS(СВЦЭМ!$C$33:$C$776,СВЦЭМ!$A$33:$A$776,$A147,СВЦЭМ!$B$33:$B$776,S$119)+'СЕТ СН'!$I$12+СВЦЭМ!$D$10+'СЕТ СН'!$I$5-'СЕТ СН'!$I$20</f>
        <v>3507.32606016</v>
      </c>
      <c r="T147" s="36">
        <f>SUMIFS(СВЦЭМ!$C$33:$C$776,СВЦЭМ!$A$33:$A$776,$A147,СВЦЭМ!$B$33:$B$776,T$119)+'СЕТ СН'!$I$12+СВЦЭМ!$D$10+'СЕТ СН'!$I$5-'СЕТ СН'!$I$20</f>
        <v>3509.7233931199999</v>
      </c>
      <c r="U147" s="36">
        <f>SUMIFS(СВЦЭМ!$C$33:$C$776,СВЦЭМ!$A$33:$A$776,$A147,СВЦЭМ!$B$33:$B$776,U$119)+'СЕТ СН'!$I$12+СВЦЭМ!$D$10+'СЕТ СН'!$I$5-'СЕТ СН'!$I$20</f>
        <v>3513.3414122099998</v>
      </c>
      <c r="V147" s="36">
        <f>SUMIFS(СВЦЭМ!$C$33:$C$776,СВЦЭМ!$A$33:$A$776,$A147,СВЦЭМ!$B$33:$B$776,V$119)+'СЕТ СН'!$I$12+СВЦЭМ!$D$10+'СЕТ СН'!$I$5-'СЕТ СН'!$I$20</f>
        <v>3505.5187180000003</v>
      </c>
      <c r="W147" s="36">
        <f>SUMIFS(СВЦЭМ!$C$33:$C$776,СВЦЭМ!$A$33:$A$776,$A147,СВЦЭМ!$B$33:$B$776,W$119)+'СЕТ СН'!$I$12+СВЦЭМ!$D$10+'СЕТ СН'!$I$5-'СЕТ СН'!$I$20</f>
        <v>3504.6268964599999</v>
      </c>
      <c r="X147" s="36">
        <f>SUMIFS(СВЦЭМ!$C$33:$C$776,СВЦЭМ!$A$33:$A$776,$A147,СВЦЭМ!$B$33:$B$776,X$119)+'СЕТ СН'!$I$12+СВЦЭМ!$D$10+'СЕТ СН'!$I$5-'СЕТ СН'!$I$20</f>
        <v>3508.0870278699999</v>
      </c>
      <c r="Y147" s="36">
        <f>SUMIFS(СВЦЭМ!$C$33:$C$776,СВЦЭМ!$A$33:$A$776,$A147,СВЦЭМ!$B$33:$B$776,Y$119)+'СЕТ СН'!$I$12+СВЦЭМ!$D$10+'СЕТ СН'!$I$5-'СЕТ СН'!$I$20</f>
        <v>3532.8014326799998</v>
      </c>
    </row>
    <row r="148" spans="1:26" ht="15.75" x14ac:dyDescent="0.2">
      <c r="A148" s="35">
        <f t="shared" si="3"/>
        <v>44133</v>
      </c>
      <c r="B148" s="36">
        <f>SUMIFS(СВЦЭМ!$C$33:$C$776,СВЦЭМ!$A$33:$A$776,$A148,СВЦЭМ!$B$33:$B$776,B$119)+'СЕТ СН'!$I$12+СВЦЭМ!$D$10+'СЕТ СН'!$I$5-'СЕТ СН'!$I$20</f>
        <v>3588.8398937299999</v>
      </c>
      <c r="C148" s="36">
        <f>SUMIFS(СВЦЭМ!$C$33:$C$776,СВЦЭМ!$A$33:$A$776,$A148,СВЦЭМ!$B$33:$B$776,C$119)+'СЕТ СН'!$I$12+СВЦЭМ!$D$10+'СЕТ СН'!$I$5-'СЕТ СН'!$I$20</f>
        <v>3657.6315739299998</v>
      </c>
      <c r="D148" s="36">
        <f>SUMIFS(СВЦЭМ!$C$33:$C$776,СВЦЭМ!$A$33:$A$776,$A148,СВЦЭМ!$B$33:$B$776,D$119)+'СЕТ СН'!$I$12+СВЦЭМ!$D$10+'СЕТ СН'!$I$5-'СЕТ СН'!$I$20</f>
        <v>3669.5830137799999</v>
      </c>
      <c r="E148" s="36">
        <f>SUMIFS(СВЦЭМ!$C$33:$C$776,СВЦЭМ!$A$33:$A$776,$A148,СВЦЭМ!$B$33:$B$776,E$119)+'СЕТ СН'!$I$12+СВЦЭМ!$D$10+'СЕТ СН'!$I$5-'СЕТ СН'!$I$20</f>
        <v>3663.1616622800002</v>
      </c>
      <c r="F148" s="36">
        <f>SUMIFS(СВЦЭМ!$C$33:$C$776,СВЦЭМ!$A$33:$A$776,$A148,СВЦЭМ!$B$33:$B$776,F$119)+'СЕТ СН'!$I$12+СВЦЭМ!$D$10+'СЕТ СН'!$I$5-'СЕТ СН'!$I$20</f>
        <v>3668.8622921699998</v>
      </c>
      <c r="G148" s="36">
        <f>SUMIFS(СВЦЭМ!$C$33:$C$776,СВЦЭМ!$A$33:$A$776,$A148,СВЦЭМ!$B$33:$B$776,G$119)+'СЕТ СН'!$I$12+СВЦЭМ!$D$10+'СЕТ СН'!$I$5-'СЕТ СН'!$I$20</f>
        <v>3733.77737166</v>
      </c>
      <c r="H148" s="36">
        <f>SUMIFS(СВЦЭМ!$C$33:$C$776,СВЦЭМ!$A$33:$A$776,$A148,СВЦЭМ!$B$33:$B$776,H$119)+'СЕТ СН'!$I$12+СВЦЭМ!$D$10+'СЕТ СН'!$I$5-'СЕТ СН'!$I$20</f>
        <v>3747.6702658499999</v>
      </c>
      <c r="I148" s="36">
        <f>SUMIFS(СВЦЭМ!$C$33:$C$776,СВЦЭМ!$A$33:$A$776,$A148,СВЦЭМ!$B$33:$B$776,I$119)+'СЕТ СН'!$I$12+СВЦЭМ!$D$10+'СЕТ СН'!$I$5-'СЕТ СН'!$I$20</f>
        <v>3653.27579027</v>
      </c>
      <c r="J148" s="36">
        <f>SUMIFS(СВЦЭМ!$C$33:$C$776,СВЦЭМ!$A$33:$A$776,$A148,СВЦЭМ!$B$33:$B$776,J$119)+'СЕТ СН'!$I$12+СВЦЭМ!$D$10+'СЕТ СН'!$I$5-'СЕТ СН'!$I$20</f>
        <v>3561.3660249300001</v>
      </c>
      <c r="K148" s="36">
        <f>SUMIFS(СВЦЭМ!$C$33:$C$776,СВЦЭМ!$A$33:$A$776,$A148,СВЦЭМ!$B$33:$B$776,K$119)+'СЕТ СН'!$I$12+СВЦЭМ!$D$10+'СЕТ СН'!$I$5-'СЕТ СН'!$I$20</f>
        <v>3509.4148722999998</v>
      </c>
      <c r="L148" s="36">
        <f>SUMIFS(СВЦЭМ!$C$33:$C$776,СВЦЭМ!$A$33:$A$776,$A148,СВЦЭМ!$B$33:$B$776,L$119)+'СЕТ СН'!$I$12+СВЦЭМ!$D$10+'СЕТ СН'!$I$5-'СЕТ СН'!$I$20</f>
        <v>3515.8076189499998</v>
      </c>
      <c r="M148" s="36">
        <f>SUMIFS(СВЦЭМ!$C$33:$C$776,СВЦЭМ!$A$33:$A$776,$A148,СВЦЭМ!$B$33:$B$776,M$119)+'СЕТ СН'!$I$12+СВЦЭМ!$D$10+'СЕТ СН'!$I$5-'СЕТ СН'!$I$20</f>
        <v>3515.7513073</v>
      </c>
      <c r="N148" s="36">
        <f>SUMIFS(СВЦЭМ!$C$33:$C$776,СВЦЭМ!$A$33:$A$776,$A148,СВЦЭМ!$B$33:$B$776,N$119)+'СЕТ СН'!$I$12+СВЦЭМ!$D$10+'СЕТ СН'!$I$5-'СЕТ СН'!$I$20</f>
        <v>3504.9668612699998</v>
      </c>
      <c r="O148" s="36">
        <f>SUMIFS(СВЦЭМ!$C$33:$C$776,СВЦЭМ!$A$33:$A$776,$A148,СВЦЭМ!$B$33:$B$776,O$119)+'СЕТ СН'!$I$12+СВЦЭМ!$D$10+'СЕТ СН'!$I$5-'СЕТ СН'!$I$20</f>
        <v>3508.3220222999998</v>
      </c>
      <c r="P148" s="36">
        <f>SUMIFS(СВЦЭМ!$C$33:$C$776,СВЦЭМ!$A$33:$A$776,$A148,СВЦЭМ!$B$33:$B$776,P$119)+'СЕТ СН'!$I$12+СВЦЭМ!$D$10+'СЕТ СН'!$I$5-'СЕТ СН'!$I$20</f>
        <v>3549.21150472</v>
      </c>
      <c r="Q148" s="36">
        <f>SUMIFS(СВЦЭМ!$C$33:$C$776,СВЦЭМ!$A$33:$A$776,$A148,СВЦЭМ!$B$33:$B$776,Q$119)+'СЕТ СН'!$I$12+СВЦЭМ!$D$10+'СЕТ СН'!$I$5-'СЕТ СН'!$I$20</f>
        <v>3509.8435092499999</v>
      </c>
      <c r="R148" s="36">
        <f>SUMIFS(СВЦЭМ!$C$33:$C$776,СВЦЭМ!$A$33:$A$776,$A148,СВЦЭМ!$B$33:$B$776,R$119)+'СЕТ СН'!$I$12+СВЦЭМ!$D$10+'СЕТ СН'!$I$5-'СЕТ СН'!$I$20</f>
        <v>3503.9011898899998</v>
      </c>
      <c r="S148" s="36">
        <f>SUMIFS(СВЦЭМ!$C$33:$C$776,СВЦЭМ!$A$33:$A$776,$A148,СВЦЭМ!$B$33:$B$776,S$119)+'СЕТ СН'!$I$12+СВЦЭМ!$D$10+'СЕТ СН'!$I$5-'СЕТ СН'!$I$20</f>
        <v>3503.9046950399998</v>
      </c>
      <c r="T148" s="36">
        <f>SUMIFS(СВЦЭМ!$C$33:$C$776,СВЦЭМ!$A$33:$A$776,$A148,СВЦЭМ!$B$33:$B$776,T$119)+'СЕТ СН'!$I$12+СВЦЭМ!$D$10+'СЕТ СН'!$I$5-'СЕТ СН'!$I$20</f>
        <v>3531.39178167</v>
      </c>
      <c r="U148" s="36">
        <f>SUMIFS(СВЦЭМ!$C$33:$C$776,СВЦЭМ!$A$33:$A$776,$A148,СВЦЭМ!$B$33:$B$776,U$119)+'СЕТ СН'!$I$12+СВЦЭМ!$D$10+'СЕТ СН'!$I$5-'СЕТ СН'!$I$20</f>
        <v>3530.2973348300002</v>
      </c>
      <c r="V148" s="36">
        <f>SUMIFS(СВЦЭМ!$C$33:$C$776,СВЦЭМ!$A$33:$A$776,$A148,СВЦЭМ!$B$33:$B$776,V$119)+'СЕТ СН'!$I$12+СВЦЭМ!$D$10+'СЕТ СН'!$I$5-'СЕТ СН'!$I$20</f>
        <v>3514.55372403</v>
      </c>
      <c r="W148" s="36">
        <f>SUMIFS(СВЦЭМ!$C$33:$C$776,СВЦЭМ!$A$33:$A$776,$A148,СВЦЭМ!$B$33:$B$776,W$119)+'СЕТ СН'!$I$12+СВЦЭМ!$D$10+'СЕТ СН'!$I$5-'СЕТ СН'!$I$20</f>
        <v>3500.7412063000002</v>
      </c>
      <c r="X148" s="36">
        <f>SUMIFS(СВЦЭМ!$C$33:$C$776,СВЦЭМ!$A$33:$A$776,$A148,СВЦЭМ!$B$33:$B$776,X$119)+'СЕТ СН'!$I$12+СВЦЭМ!$D$10+'СЕТ СН'!$I$5-'СЕТ СН'!$I$20</f>
        <v>3549.7205106599999</v>
      </c>
      <c r="Y148" s="36">
        <f>SUMIFS(СВЦЭМ!$C$33:$C$776,СВЦЭМ!$A$33:$A$776,$A148,СВЦЭМ!$B$33:$B$776,Y$119)+'СЕТ СН'!$I$12+СВЦЭМ!$D$10+'СЕТ СН'!$I$5-'СЕТ СН'!$I$20</f>
        <v>3574.65761088</v>
      </c>
    </row>
    <row r="149" spans="1:26" ht="15.75" x14ac:dyDescent="0.2">
      <c r="A149" s="35">
        <f t="shared" si="3"/>
        <v>44134</v>
      </c>
      <c r="B149" s="36">
        <f>SUMIFS(СВЦЭМ!$C$33:$C$776,СВЦЭМ!$A$33:$A$776,$A149,СВЦЭМ!$B$33:$B$776,B$119)+'СЕТ СН'!$I$12+СВЦЭМ!$D$10+'СЕТ СН'!$I$5-'СЕТ СН'!$I$20</f>
        <v>3574.1923780400002</v>
      </c>
      <c r="C149" s="36">
        <f>SUMIFS(СВЦЭМ!$C$33:$C$776,СВЦЭМ!$A$33:$A$776,$A149,СВЦЭМ!$B$33:$B$776,C$119)+'СЕТ СН'!$I$12+СВЦЭМ!$D$10+'СЕТ СН'!$I$5-'СЕТ СН'!$I$20</f>
        <v>3635.6313416799999</v>
      </c>
      <c r="D149" s="36">
        <f>SUMIFS(СВЦЭМ!$C$33:$C$776,СВЦЭМ!$A$33:$A$776,$A149,СВЦЭМ!$B$33:$B$776,D$119)+'СЕТ СН'!$I$12+СВЦЭМ!$D$10+'СЕТ СН'!$I$5-'СЕТ СН'!$I$20</f>
        <v>3733.35852737</v>
      </c>
      <c r="E149" s="36">
        <f>SUMIFS(СВЦЭМ!$C$33:$C$776,СВЦЭМ!$A$33:$A$776,$A149,СВЦЭМ!$B$33:$B$776,E$119)+'СЕТ СН'!$I$12+СВЦЭМ!$D$10+'СЕТ СН'!$I$5-'СЕТ СН'!$I$20</f>
        <v>3750.75582652</v>
      </c>
      <c r="F149" s="36">
        <f>SUMIFS(СВЦЭМ!$C$33:$C$776,СВЦЭМ!$A$33:$A$776,$A149,СВЦЭМ!$B$33:$B$776,F$119)+'СЕТ СН'!$I$12+СВЦЭМ!$D$10+'СЕТ СН'!$I$5-'СЕТ СН'!$I$20</f>
        <v>3744.47540471</v>
      </c>
      <c r="G149" s="36">
        <f>SUMIFS(СВЦЭМ!$C$33:$C$776,СВЦЭМ!$A$33:$A$776,$A149,СВЦЭМ!$B$33:$B$776,G$119)+'СЕТ СН'!$I$12+СВЦЭМ!$D$10+'СЕТ СН'!$I$5-'СЕТ СН'!$I$20</f>
        <v>3727.9583009600001</v>
      </c>
      <c r="H149" s="36">
        <f>SUMIFS(СВЦЭМ!$C$33:$C$776,СВЦЭМ!$A$33:$A$776,$A149,СВЦЭМ!$B$33:$B$776,H$119)+'СЕТ СН'!$I$12+СВЦЭМ!$D$10+'СЕТ СН'!$I$5-'СЕТ СН'!$I$20</f>
        <v>3652.0119416400003</v>
      </c>
      <c r="I149" s="36">
        <f>SUMIFS(СВЦЭМ!$C$33:$C$776,СВЦЭМ!$A$33:$A$776,$A149,СВЦЭМ!$B$33:$B$776,I$119)+'СЕТ СН'!$I$12+СВЦЭМ!$D$10+'СЕТ СН'!$I$5-'СЕТ СН'!$I$20</f>
        <v>3639.0754686299997</v>
      </c>
      <c r="J149" s="36">
        <f>SUMIFS(СВЦЭМ!$C$33:$C$776,СВЦЭМ!$A$33:$A$776,$A149,СВЦЭМ!$B$33:$B$776,J$119)+'СЕТ СН'!$I$12+СВЦЭМ!$D$10+'СЕТ СН'!$I$5-'СЕТ СН'!$I$20</f>
        <v>3562.3550325799997</v>
      </c>
      <c r="K149" s="36">
        <f>SUMIFS(СВЦЭМ!$C$33:$C$776,СВЦЭМ!$A$33:$A$776,$A149,СВЦЭМ!$B$33:$B$776,K$119)+'СЕТ СН'!$I$12+СВЦЭМ!$D$10+'СЕТ СН'!$I$5-'СЕТ СН'!$I$20</f>
        <v>3545.0550054</v>
      </c>
      <c r="L149" s="36">
        <f>SUMIFS(СВЦЭМ!$C$33:$C$776,СВЦЭМ!$A$33:$A$776,$A149,СВЦЭМ!$B$33:$B$776,L$119)+'СЕТ СН'!$I$12+СВЦЭМ!$D$10+'СЕТ СН'!$I$5-'СЕТ СН'!$I$20</f>
        <v>3547.1308593700001</v>
      </c>
      <c r="M149" s="36">
        <f>SUMIFS(СВЦЭМ!$C$33:$C$776,СВЦЭМ!$A$33:$A$776,$A149,СВЦЭМ!$B$33:$B$776,M$119)+'СЕТ СН'!$I$12+СВЦЭМ!$D$10+'СЕТ СН'!$I$5-'СЕТ СН'!$I$20</f>
        <v>3541.2704780700001</v>
      </c>
      <c r="N149" s="36">
        <f>SUMIFS(СВЦЭМ!$C$33:$C$776,СВЦЭМ!$A$33:$A$776,$A149,СВЦЭМ!$B$33:$B$776,N$119)+'СЕТ СН'!$I$12+СВЦЭМ!$D$10+'СЕТ СН'!$I$5-'СЕТ СН'!$I$20</f>
        <v>3540.0024334199998</v>
      </c>
      <c r="O149" s="36">
        <f>SUMIFS(СВЦЭМ!$C$33:$C$776,СВЦЭМ!$A$33:$A$776,$A149,СВЦЭМ!$B$33:$B$776,O$119)+'СЕТ СН'!$I$12+СВЦЭМ!$D$10+'СЕТ СН'!$I$5-'СЕТ СН'!$I$20</f>
        <v>3575.7096184000002</v>
      </c>
      <c r="P149" s="36">
        <f>SUMIFS(СВЦЭМ!$C$33:$C$776,СВЦЭМ!$A$33:$A$776,$A149,СВЦЭМ!$B$33:$B$776,P$119)+'СЕТ СН'!$I$12+СВЦЭМ!$D$10+'СЕТ СН'!$I$5-'СЕТ СН'!$I$20</f>
        <v>3603.6019637999998</v>
      </c>
      <c r="Q149" s="36">
        <f>SUMIFS(СВЦЭМ!$C$33:$C$776,СВЦЭМ!$A$33:$A$776,$A149,СВЦЭМ!$B$33:$B$776,Q$119)+'СЕТ СН'!$I$12+СВЦЭМ!$D$10+'СЕТ СН'!$I$5-'СЕТ СН'!$I$20</f>
        <v>3588.7438010199999</v>
      </c>
      <c r="R149" s="36">
        <f>SUMIFS(СВЦЭМ!$C$33:$C$776,СВЦЭМ!$A$33:$A$776,$A149,СВЦЭМ!$B$33:$B$776,R$119)+'СЕТ СН'!$I$12+СВЦЭМ!$D$10+'СЕТ СН'!$I$5-'СЕТ СН'!$I$20</f>
        <v>3554.3391937000001</v>
      </c>
      <c r="S149" s="36">
        <f>SUMIFS(СВЦЭМ!$C$33:$C$776,СВЦЭМ!$A$33:$A$776,$A149,СВЦЭМ!$B$33:$B$776,S$119)+'СЕТ СН'!$I$12+СВЦЭМ!$D$10+'СЕТ СН'!$I$5-'СЕТ СН'!$I$20</f>
        <v>3501.6401195999997</v>
      </c>
      <c r="T149" s="36">
        <f>SUMIFS(СВЦЭМ!$C$33:$C$776,СВЦЭМ!$A$33:$A$776,$A149,СВЦЭМ!$B$33:$B$776,T$119)+'СЕТ СН'!$I$12+СВЦЭМ!$D$10+'СЕТ СН'!$I$5-'СЕТ СН'!$I$20</f>
        <v>3529.5058484900001</v>
      </c>
      <c r="U149" s="36">
        <f>SUMIFS(СВЦЭМ!$C$33:$C$776,СВЦЭМ!$A$33:$A$776,$A149,СВЦЭМ!$B$33:$B$776,U$119)+'СЕТ СН'!$I$12+СВЦЭМ!$D$10+'СЕТ СН'!$I$5-'СЕТ СН'!$I$20</f>
        <v>3528.2773829500002</v>
      </c>
      <c r="V149" s="36">
        <f>SUMIFS(СВЦЭМ!$C$33:$C$776,СВЦЭМ!$A$33:$A$776,$A149,СВЦЭМ!$B$33:$B$776,V$119)+'СЕТ СН'!$I$12+СВЦЭМ!$D$10+'СЕТ СН'!$I$5-'СЕТ СН'!$I$20</f>
        <v>3512.8177504999999</v>
      </c>
      <c r="W149" s="36">
        <f>SUMIFS(СВЦЭМ!$C$33:$C$776,СВЦЭМ!$A$33:$A$776,$A149,СВЦЭМ!$B$33:$B$776,W$119)+'СЕТ СН'!$I$12+СВЦЭМ!$D$10+'СЕТ СН'!$I$5-'СЕТ СН'!$I$20</f>
        <v>3502.0896105699999</v>
      </c>
      <c r="X149" s="36">
        <f>SUMIFS(СВЦЭМ!$C$33:$C$776,СВЦЭМ!$A$33:$A$776,$A149,СВЦЭМ!$B$33:$B$776,X$119)+'СЕТ СН'!$I$12+СВЦЭМ!$D$10+'СЕТ СН'!$I$5-'СЕТ СН'!$I$20</f>
        <v>3491.04452004</v>
      </c>
      <c r="Y149" s="36">
        <f>SUMIFS(СВЦЭМ!$C$33:$C$776,СВЦЭМ!$A$33:$A$776,$A149,СВЦЭМ!$B$33:$B$776,Y$119)+'СЕТ СН'!$I$12+СВЦЭМ!$D$10+'СЕТ СН'!$I$5-'СЕТ СН'!$I$20</f>
        <v>3534.3518911199999</v>
      </c>
    </row>
    <row r="150" spans="1:26" ht="15.75" x14ac:dyDescent="0.2">
      <c r="A150" s="35">
        <f t="shared" si="3"/>
        <v>44135</v>
      </c>
      <c r="B150" s="36">
        <f>SUMIFS(СВЦЭМ!$C$33:$C$776,СВЦЭМ!$A$33:$A$776,$A150,СВЦЭМ!$B$33:$B$776,B$119)+'СЕТ СН'!$I$12+СВЦЭМ!$D$10+'СЕТ СН'!$I$5-'СЕТ СН'!$I$20</f>
        <v>3518.0687032400001</v>
      </c>
      <c r="C150" s="36">
        <f>SUMIFS(СВЦЭМ!$C$33:$C$776,СВЦЭМ!$A$33:$A$776,$A150,СВЦЭМ!$B$33:$B$776,C$119)+'СЕТ СН'!$I$12+СВЦЭМ!$D$10+'СЕТ СН'!$I$5-'СЕТ СН'!$I$20</f>
        <v>3584.1511299499998</v>
      </c>
      <c r="D150" s="36">
        <f>SUMIFS(СВЦЭМ!$C$33:$C$776,СВЦЭМ!$A$33:$A$776,$A150,СВЦЭМ!$B$33:$B$776,D$119)+'СЕТ СН'!$I$12+СВЦЭМ!$D$10+'СЕТ СН'!$I$5-'СЕТ СН'!$I$20</f>
        <v>3631.9571415099999</v>
      </c>
      <c r="E150" s="36">
        <f>SUMIFS(СВЦЭМ!$C$33:$C$776,СВЦЭМ!$A$33:$A$776,$A150,СВЦЭМ!$B$33:$B$776,E$119)+'СЕТ СН'!$I$12+СВЦЭМ!$D$10+'СЕТ СН'!$I$5-'СЕТ СН'!$I$20</f>
        <v>3631.4236973500001</v>
      </c>
      <c r="F150" s="36">
        <f>SUMIFS(СВЦЭМ!$C$33:$C$776,СВЦЭМ!$A$33:$A$776,$A150,СВЦЭМ!$B$33:$B$776,F$119)+'СЕТ СН'!$I$12+СВЦЭМ!$D$10+'СЕТ СН'!$I$5-'СЕТ СН'!$I$20</f>
        <v>3643.9849490699999</v>
      </c>
      <c r="G150" s="36">
        <f>SUMIFS(СВЦЭМ!$C$33:$C$776,СВЦЭМ!$A$33:$A$776,$A150,СВЦЭМ!$B$33:$B$776,G$119)+'СЕТ СН'!$I$12+СВЦЭМ!$D$10+'СЕТ СН'!$I$5-'СЕТ СН'!$I$20</f>
        <v>3632.5963388199998</v>
      </c>
      <c r="H150" s="36">
        <f>SUMIFS(СВЦЭМ!$C$33:$C$776,СВЦЭМ!$A$33:$A$776,$A150,СВЦЭМ!$B$33:$B$776,H$119)+'СЕТ СН'!$I$12+СВЦЭМ!$D$10+'СЕТ СН'!$I$5-'СЕТ СН'!$I$20</f>
        <v>3612.40292404</v>
      </c>
      <c r="I150" s="36">
        <f>SUMIFS(СВЦЭМ!$C$33:$C$776,СВЦЭМ!$A$33:$A$776,$A150,СВЦЭМ!$B$33:$B$776,I$119)+'СЕТ СН'!$I$12+СВЦЭМ!$D$10+'СЕТ СН'!$I$5-'СЕТ СН'!$I$20</f>
        <v>3588.1998087299999</v>
      </c>
      <c r="J150" s="36">
        <f>SUMIFS(СВЦЭМ!$C$33:$C$776,СВЦЭМ!$A$33:$A$776,$A150,СВЦЭМ!$B$33:$B$776,J$119)+'СЕТ СН'!$I$12+СВЦЭМ!$D$10+'СЕТ СН'!$I$5-'СЕТ СН'!$I$20</f>
        <v>3506.5135234999998</v>
      </c>
      <c r="K150" s="36">
        <f>SUMIFS(СВЦЭМ!$C$33:$C$776,СВЦЭМ!$A$33:$A$776,$A150,СВЦЭМ!$B$33:$B$776,K$119)+'СЕТ СН'!$I$12+СВЦЭМ!$D$10+'СЕТ СН'!$I$5-'СЕТ СН'!$I$20</f>
        <v>3454.6547083800001</v>
      </c>
      <c r="L150" s="36">
        <f>SUMIFS(СВЦЭМ!$C$33:$C$776,СВЦЭМ!$A$33:$A$776,$A150,СВЦЭМ!$B$33:$B$776,L$119)+'СЕТ СН'!$I$12+СВЦЭМ!$D$10+'СЕТ СН'!$I$5-'СЕТ СН'!$I$20</f>
        <v>3471.8267512299999</v>
      </c>
      <c r="M150" s="36">
        <f>SUMIFS(СВЦЭМ!$C$33:$C$776,СВЦЭМ!$A$33:$A$776,$A150,СВЦЭМ!$B$33:$B$776,M$119)+'СЕТ СН'!$I$12+СВЦЭМ!$D$10+'СЕТ СН'!$I$5-'СЕТ СН'!$I$20</f>
        <v>3456.4494641599999</v>
      </c>
      <c r="N150" s="36">
        <f>SUMIFS(СВЦЭМ!$C$33:$C$776,СВЦЭМ!$A$33:$A$776,$A150,СВЦЭМ!$B$33:$B$776,N$119)+'СЕТ СН'!$I$12+СВЦЭМ!$D$10+'СЕТ СН'!$I$5-'СЕТ СН'!$I$20</f>
        <v>3446.6185664099999</v>
      </c>
      <c r="O150" s="36">
        <f>SUMIFS(СВЦЭМ!$C$33:$C$776,СВЦЭМ!$A$33:$A$776,$A150,СВЦЭМ!$B$33:$B$776,O$119)+'СЕТ СН'!$I$12+СВЦЭМ!$D$10+'СЕТ СН'!$I$5-'СЕТ СН'!$I$20</f>
        <v>3483.8573679900001</v>
      </c>
      <c r="P150" s="36">
        <f>SUMIFS(СВЦЭМ!$C$33:$C$776,СВЦЭМ!$A$33:$A$776,$A150,СВЦЭМ!$B$33:$B$776,P$119)+'СЕТ СН'!$I$12+СВЦЭМ!$D$10+'СЕТ СН'!$I$5-'СЕТ СН'!$I$20</f>
        <v>3532.8260342899998</v>
      </c>
      <c r="Q150" s="36">
        <f>SUMIFS(СВЦЭМ!$C$33:$C$776,СВЦЭМ!$A$33:$A$776,$A150,СВЦЭМ!$B$33:$B$776,Q$119)+'СЕТ СН'!$I$12+СВЦЭМ!$D$10+'СЕТ СН'!$I$5-'СЕТ СН'!$I$20</f>
        <v>3499.92067817</v>
      </c>
      <c r="R150" s="36">
        <f>SUMIFS(СВЦЭМ!$C$33:$C$776,СВЦЭМ!$A$33:$A$776,$A150,СВЦЭМ!$B$33:$B$776,R$119)+'СЕТ СН'!$I$12+СВЦЭМ!$D$10+'СЕТ СН'!$I$5-'СЕТ СН'!$I$20</f>
        <v>3466.6957943400002</v>
      </c>
      <c r="S150" s="36">
        <f>SUMIFS(СВЦЭМ!$C$33:$C$776,СВЦЭМ!$A$33:$A$776,$A150,СВЦЭМ!$B$33:$B$776,S$119)+'СЕТ СН'!$I$12+СВЦЭМ!$D$10+'СЕТ СН'!$I$5-'СЕТ СН'!$I$20</f>
        <v>3456.3908378400001</v>
      </c>
      <c r="T150" s="36">
        <f>SUMIFS(СВЦЭМ!$C$33:$C$776,СВЦЭМ!$A$33:$A$776,$A150,СВЦЭМ!$B$33:$B$776,T$119)+'СЕТ СН'!$I$12+СВЦЭМ!$D$10+'СЕТ СН'!$I$5-'СЕТ СН'!$I$20</f>
        <v>3485.6581064000002</v>
      </c>
      <c r="U150" s="36">
        <f>SUMIFS(СВЦЭМ!$C$33:$C$776,СВЦЭМ!$A$33:$A$776,$A150,СВЦЭМ!$B$33:$B$776,U$119)+'СЕТ СН'!$I$12+СВЦЭМ!$D$10+'СЕТ СН'!$I$5-'СЕТ СН'!$I$20</f>
        <v>3492.02457942</v>
      </c>
      <c r="V150" s="36">
        <f>SUMIFS(СВЦЭМ!$C$33:$C$776,СВЦЭМ!$A$33:$A$776,$A150,СВЦЭМ!$B$33:$B$776,V$119)+'СЕТ СН'!$I$12+СВЦЭМ!$D$10+'СЕТ СН'!$I$5-'СЕТ СН'!$I$20</f>
        <v>3479.73833496</v>
      </c>
      <c r="W150" s="36">
        <f>SUMIFS(СВЦЭМ!$C$33:$C$776,СВЦЭМ!$A$33:$A$776,$A150,СВЦЭМ!$B$33:$B$776,W$119)+'СЕТ СН'!$I$12+СВЦЭМ!$D$10+'СЕТ СН'!$I$5-'СЕТ СН'!$I$20</f>
        <v>3467.8619013400003</v>
      </c>
      <c r="X150" s="36">
        <f>SUMIFS(СВЦЭМ!$C$33:$C$776,СВЦЭМ!$A$33:$A$776,$A150,СВЦЭМ!$B$33:$B$776,X$119)+'СЕТ СН'!$I$12+СВЦЭМ!$D$10+'СЕТ СН'!$I$5-'СЕТ СН'!$I$20</f>
        <v>3428.6493633</v>
      </c>
      <c r="Y150" s="36">
        <f>SUMIFS(СВЦЭМ!$C$33:$C$776,СВЦЭМ!$A$33:$A$776,$A150,СВЦЭМ!$B$33:$B$776,Y$119)+'СЕТ СН'!$I$12+СВЦЭМ!$D$10+'СЕТ СН'!$I$5-'СЕТ СН'!$I$20</f>
        <v>3434.7872479799998</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25" t="s">
        <v>74</v>
      </c>
      <c r="B153" s="125"/>
      <c r="C153" s="125"/>
      <c r="D153" s="125"/>
      <c r="E153" s="125"/>
      <c r="F153" s="125"/>
      <c r="G153" s="125"/>
      <c r="H153" s="125"/>
      <c r="I153" s="125"/>
      <c r="J153" s="125"/>
      <c r="K153" s="125"/>
      <c r="L153" s="125"/>
      <c r="M153" s="125"/>
      <c r="N153" s="126" t="s">
        <v>29</v>
      </c>
      <c r="O153" s="126"/>
      <c r="P153" s="126"/>
      <c r="Q153" s="126"/>
      <c r="R153" s="126"/>
      <c r="S153" s="126"/>
      <c r="T153" s="126"/>
      <c r="U153" s="126"/>
      <c r="V153" s="39"/>
      <c r="W153" s="39"/>
      <c r="X153" s="39"/>
      <c r="Y153" s="39"/>
      <c r="Z153" s="39"/>
    </row>
    <row r="154" spans="1:26" ht="15.75" x14ac:dyDescent="0.2">
      <c r="A154" s="125"/>
      <c r="B154" s="125"/>
      <c r="C154" s="125"/>
      <c r="D154" s="125"/>
      <c r="E154" s="125"/>
      <c r="F154" s="125"/>
      <c r="G154" s="125"/>
      <c r="H154" s="125"/>
      <c r="I154" s="125"/>
      <c r="J154" s="125"/>
      <c r="K154" s="125"/>
      <c r="L154" s="125"/>
      <c r="M154" s="125"/>
      <c r="N154" s="127" t="s">
        <v>0</v>
      </c>
      <c r="O154" s="127"/>
      <c r="P154" s="127" t="s">
        <v>1</v>
      </c>
      <c r="Q154" s="127"/>
      <c r="R154" s="127" t="s">
        <v>2</v>
      </c>
      <c r="S154" s="127"/>
      <c r="T154" s="127" t="s">
        <v>3</v>
      </c>
      <c r="U154" s="127"/>
      <c r="V154" s="39"/>
      <c r="W154" s="39"/>
      <c r="X154" s="39"/>
      <c r="Y154" s="39"/>
      <c r="Z154" s="39"/>
    </row>
    <row r="155" spans="1:26" ht="15.75" customHeight="1" x14ac:dyDescent="0.2">
      <c r="A155" s="125"/>
      <c r="B155" s="125"/>
      <c r="C155" s="125"/>
      <c r="D155" s="125"/>
      <c r="E155" s="125"/>
      <c r="F155" s="125"/>
      <c r="G155" s="125"/>
      <c r="H155" s="125"/>
      <c r="I155" s="125"/>
      <c r="J155" s="125"/>
      <c r="K155" s="125"/>
      <c r="L155" s="125"/>
      <c r="M155" s="125"/>
      <c r="N155" s="128">
        <f>СВЦЭМ!$D$12+'СЕТ СН'!$F$13-'СЕТ СН'!$F$21</f>
        <v>598357.33583489677</v>
      </c>
      <c r="O155" s="129"/>
      <c r="P155" s="128">
        <f>СВЦЭМ!$D$12+'СЕТ СН'!$F$13-'СЕТ СН'!$G$21</f>
        <v>598357.33583489677</v>
      </c>
      <c r="Q155" s="129"/>
      <c r="R155" s="128">
        <f>СВЦЭМ!$D$12+'СЕТ СН'!$F$13-'СЕТ СН'!$H$21</f>
        <v>598357.33583489677</v>
      </c>
      <c r="S155" s="129"/>
      <c r="T155" s="128">
        <f>СВЦЭМ!$D$12+'СЕТ СН'!$F$13-'СЕТ СН'!$I$21</f>
        <v>598357.33583489677</v>
      </c>
      <c r="U155" s="129"/>
      <c r="V155" s="40"/>
      <c r="W155" s="40"/>
      <c r="X155" s="40"/>
      <c r="Y155" s="30"/>
    </row>
    <row r="156" spans="1:26" x14ac:dyDescent="0.25">
      <c r="A156" s="139"/>
      <c r="B156" s="139"/>
      <c r="C156" s="139"/>
      <c r="D156" s="139"/>
      <c r="E156" s="139"/>
      <c r="F156" s="140"/>
      <c r="G156" s="140"/>
      <c r="H156" s="140"/>
      <c r="I156" s="140"/>
      <c r="J156" s="140"/>
      <c r="K156" s="140"/>
      <c r="L156" s="140"/>
      <c r="M156" s="140"/>
    </row>
  </sheetData>
  <sheetProtection password="CF36" sheet="1" objects="1" scenarios="1" formatCells="0" formatColumns="0" formatRows="0" insertColumns="0" insertRows="0" insertHyperlinks="0" deleteColumns="0" deleteRows="0" sort="0" autoFilter="0" pivotTables="0"/>
  <mergeCells count="26">
    <mergeCell ref="A1:Y1"/>
    <mergeCell ref="A3:Y3"/>
    <mergeCell ref="A4:Y4"/>
    <mergeCell ref="A9:A11"/>
    <mergeCell ref="B9:Y10"/>
    <mergeCell ref="A156:E156"/>
    <mergeCell ref="F156:G156"/>
    <mergeCell ref="H156:I156"/>
    <mergeCell ref="J156:K156"/>
    <mergeCell ref="L156:M156"/>
    <mergeCell ref="B117:Y118"/>
    <mergeCell ref="A81:A83"/>
    <mergeCell ref="B81:Y82"/>
    <mergeCell ref="A45:A47"/>
    <mergeCell ref="B45:Y46"/>
    <mergeCell ref="A117:A119"/>
    <mergeCell ref="A153:M155"/>
    <mergeCell ref="N153:U153"/>
    <mergeCell ref="N154:O154"/>
    <mergeCell ref="P154:Q154"/>
    <mergeCell ref="R154:S154"/>
    <mergeCell ref="T154:U154"/>
    <mergeCell ref="N155:O155"/>
    <mergeCell ref="P155:Q155"/>
    <mergeCell ref="R155:S155"/>
    <mergeCell ref="T155:U155"/>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1.25" defaultRowHeight="15" x14ac:dyDescent="0.25"/>
  <cols>
    <col min="1" max="25" width="11.25" style="41"/>
    <col min="26" max="16384" width="11.25" style="30"/>
  </cols>
  <sheetData>
    <row r="1" spans="1:27" ht="30.75" customHeight="1" x14ac:dyDescent="0.2">
      <c r="A1" s="14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октябре 2020г.</v>
      </c>
      <c r="B1" s="141"/>
      <c r="C1" s="141"/>
      <c r="D1" s="141"/>
      <c r="E1" s="141"/>
      <c r="F1" s="141"/>
      <c r="G1" s="141"/>
      <c r="H1" s="141"/>
      <c r="I1" s="141"/>
      <c r="J1" s="141"/>
      <c r="K1" s="141"/>
      <c r="L1" s="141"/>
      <c r="M1" s="141"/>
      <c r="N1" s="141"/>
      <c r="O1" s="141"/>
      <c r="P1" s="141"/>
      <c r="Q1" s="141"/>
      <c r="R1" s="141"/>
      <c r="S1" s="141"/>
      <c r="T1" s="141"/>
      <c r="U1" s="141"/>
      <c r="V1" s="141"/>
      <c r="W1" s="141"/>
      <c r="X1" s="141"/>
      <c r="Y1" s="141"/>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42" t="s">
        <v>39</v>
      </c>
      <c r="B3" s="142"/>
      <c r="C3" s="142"/>
      <c r="D3" s="142"/>
      <c r="E3" s="142"/>
      <c r="F3" s="142"/>
      <c r="G3" s="142"/>
      <c r="H3" s="142"/>
      <c r="I3" s="142"/>
      <c r="J3" s="142"/>
      <c r="K3" s="142"/>
      <c r="L3" s="142"/>
      <c r="M3" s="142"/>
      <c r="N3" s="142"/>
      <c r="O3" s="142"/>
      <c r="P3" s="142"/>
      <c r="Q3" s="142"/>
      <c r="R3" s="142"/>
      <c r="S3" s="142"/>
      <c r="T3" s="142"/>
      <c r="U3" s="142"/>
      <c r="V3" s="142"/>
      <c r="W3" s="142"/>
      <c r="X3" s="142"/>
      <c r="Y3" s="142"/>
    </row>
    <row r="4" spans="1:27" ht="33" customHeight="1" x14ac:dyDescent="0.2">
      <c r="A4" s="155" t="s">
        <v>9</v>
      </c>
      <c r="B4" s="155"/>
      <c r="C4" s="155"/>
      <c r="D4" s="155"/>
      <c r="E4" s="155"/>
      <c r="F4" s="155"/>
      <c r="G4" s="155"/>
      <c r="H4" s="155"/>
      <c r="I4" s="155"/>
      <c r="J4" s="155"/>
      <c r="K4" s="155"/>
      <c r="L4" s="155"/>
      <c r="M4" s="155"/>
      <c r="N4" s="155"/>
      <c r="O4" s="155"/>
      <c r="P4" s="155"/>
      <c r="Q4" s="155"/>
      <c r="R4" s="155"/>
      <c r="S4" s="155"/>
      <c r="T4" s="155"/>
      <c r="U4" s="155"/>
      <c r="V4" s="155"/>
      <c r="W4" s="155"/>
      <c r="X4" s="155"/>
      <c r="Y4" s="155"/>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6" t="s">
        <v>7</v>
      </c>
      <c r="B9" s="130" t="s">
        <v>69</v>
      </c>
      <c r="C9" s="131"/>
      <c r="D9" s="131"/>
      <c r="E9" s="131"/>
      <c r="F9" s="131"/>
      <c r="G9" s="131"/>
      <c r="H9" s="131"/>
      <c r="I9" s="131"/>
      <c r="J9" s="131"/>
      <c r="K9" s="131"/>
      <c r="L9" s="131"/>
      <c r="M9" s="131"/>
      <c r="N9" s="131"/>
      <c r="O9" s="131"/>
      <c r="P9" s="131"/>
      <c r="Q9" s="131"/>
      <c r="R9" s="131"/>
      <c r="S9" s="131"/>
      <c r="T9" s="131"/>
      <c r="U9" s="131"/>
      <c r="V9" s="131"/>
      <c r="W9" s="131"/>
      <c r="X9" s="131"/>
      <c r="Y9" s="132"/>
    </row>
    <row r="10" spans="1:27" ht="12.75" x14ac:dyDescent="0.2">
      <c r="A10" s="137"/>
      <c r="B10" s="133"/>
      <c r="C10" s="134"/>
      <c r="D10" s="134"/>
      <c r="E10" s="134"/>
      <c r="F10" s="134"/>
      <c r="G10" s="134"/>
      <c r="H10" s="134"/>
      <c r="I10" s="134"/>
      <c r="J10" s="134"/>
      <c r="K10" s="134"/>
      <c r="L10" s="134"/>
      <c r="M10" s="134"/>
      <c r="N10" s="134"/>
      <c r="O10" s="134"/>
      <c r="P10" s="134"/>
      <c r="Q10" s="134"/>
      <c r="R10" s="134"/>
      <c r="S10" s="134"/>
      <c r="T10" s="134"/>
      <c r="U10" s="134"/>
      <c r="V10" s="134"/>
      <c r="W10" s="134"/>
      <c r="X10" s="134"/>
      <c r="Y10" s="135"/>
    </row>
    <row r="11" spans="1:27" ht="12.75" customHeight="1" x14ac:dyDescent="0.2">
      <c r="A11" s="138"/>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01.10.2020</v>
      </c>
      <c r="B12" s="36">
        <f>SUMIFS(СВЦЭМ!$C$33:$C$776,СВЦЭМ!$A$33:$A$776,$A12,СВЦЭМ!$B$33:$B$776,B$11)+'СЕТ СН'!$F$12+СВЦЭМ!$D$10+'СЕТ СН'!$F$6-'СЕТ СН'!$F$22</f>
        <v>779.65325055999995</v>
      </c>
      <c r="C12" s="36">
        <f>SUMIFS(СВЦЭМ!$C$33:$C$776,СВЦЭМ!$A$33:$A$776,$A12,СВЦЭМ!$B$33:$B$776,C$11)+'СЕТ СН'!$F$12+СВЦЭМ!$D$10+'СЕТ СН'!$F$6-'СЕТ СН'!$F$22</f>
        <v>841.38503533000005</v>
      </c>
      <c r="D12" s="36">
        <f>SUMIFS(СВЦЭМ!$C$33:$C$776,СВЦЭМ!$A$33:$A$776,$A12,СВЦЭМ!$B$33:$B$776,D$11)+'СЕТ СН'!$F$12+СВЦЭМ!$D$10+'СЕТ СН'!$F$6-'СЕТ СН'!$F$22</f>
        <v>887.37992796000003</v>
      </c>
      <c r="E12" s="36">
        <f>SUMIFS(СВЦЭМ!$C$33:$C$776,СВЦЭМ!$A$33:$A$776,$A12,СВЦЭМ!$B$33:$B$776,E$11)+'СЕТ СН'!$F$12+СВЦЭМ!$D$10+'СЕТ СН'!$F$6-'СЕТ СН'!$F$22</f>
        <v>908.92888148999998</v>
      </c>
      <c r="F12" s="36">
        <f>SUMIFS(СВЦЭМ!$C$33:$C$776,СВЦЭМ!$A$33:$A$776,$A12,СВЦЭМ!$B$33:$B$776,F$11)+'СЕТ СН'!$F$12+СВЦЭМ!$D$10+'СЕТ СН'!$F$6-'СЕТ СН'!$F$22</f>
        <v>909.29672975999995</v>
      </c>
      <c r="G12" s="36">
        <f>SUMIFS(СВЦЭМ!$C$33:$C$776,СВЦЭМ!$A$33:$A$776,$A12,СВЦЭМ!$B$33:$B$776,G$11)+'СЕТ СН'!$F$12+СВЦЭМ!$D$10+'СЕТ СН'!$F$6-'СЕТ СН'!$F$22</f>
        <v>892.50818229000004</v>
      </c>
      <c r="H12" s="36">
        <f>SUMIFS(СВЦЭМ!$C$33:$C$776,СВЦЭМ!$A$33:$A$776,$A12,СВЦЭМ!$B$33:$B$776,H$11)+'СЕТ СН'!$F$12+СВЦЭМ!$D$10+'СЕТ СН'!$F$6-'СЕТ СН'!$F$22</f>
        <v>840.25590829999999</v>
      </c>
      <c r="I12" s="36">
        <f>SUMIFS(СВЦЭМ!$C$33:$C$776,СВЦЭМ!$A$33:$A$776,$A12,СВЦЭМ!$B$33:$B$776,I$11)+'СЕТ СН'!$F$12+СВЦЭМ!$D$10+'СЕТ СН'!$F$6-'СЕТ СН'!$F$22</f>
        <v>784.44869284000004</v>
      </c>
      <c r="J12" s="36">
        <f>SUMIFS(СВЦЭМ!$C$33:$C$776,СВЦЭМ!$A$33:$A$776,$A12,СВЦЭМ!$B$33:$B$776,J$11)+'СЕТ СН'!$F$12+СВЦЭМ!$D$10+'СЕТ СН'!$F$6-'СЕТ СН'!$F$22</f>
        <v>722.17800056999999</v>
      </c>
      <c r="K12" s="36">
        <f>SUMIFS(СВЦЭМ!$C$33:$C$776,СВЦЭМ!$A$33:$A$776,$A12,СВЦЭМ!$B$33:$B$776,K$11)+'СЕТ СН'!$F$12+СВЦЭМ!$D$10+'СЕТ СН'!$F$6-'СЕТ СН'!$F$22</f>
        <v>687.29963214999998</v>
      </c>
      <c r="L12" s="36">
        <f>SUMIFS(СВЦЭМ!$C$33:$C$776,СВЦЭМ!$A$33:$A$776,$A12,СВЦЭМ!$B$33:$B$776,L$11)+'СЕТ СН'!$F$12+СВЦЭМ!$D$10+'СЕТ СН'!$F$6-'СЕТ СН'!$F$22</f>
        <v>687.90557174000003</v>
      </c>
      <c r="M12" s="36">
        <f>SUMIFS(СВЦЭМ!$C$33:$C$776,СВЦЭМ!$A$33:$A$776,$A12,СВЦЭМ!$B$33:$B$776,M$11)+'СЕТ СН'!$F$12+СВЦЭМ!$D$10+'СЕТ СН'!$F$6-'СЕТ СН'!$F$22</f>
        <v>690.65608659999998</v>
      </c>
      <c r="N12" s="36">
        <f>SUMIFS(СВЦЭМ!$C$33:$C$776,СВЦЭМ!$A$33:$A$776,$A12,СВЦЭМ!$B$33:$B$776,N$11)+'СЕТ СН'!$F$12+СВЦЭМ!$D$10+'СЕТ СН'!$F$6-'СЕТ СН'!$F$22</f>
        <v>704.77260159000002</v>
      </c>
      <c r="O12" s="36">
        <f>SUMIFS(СВЦЭМ!$C$33:$C$776,СВЦЭМ!$A$33:$A$776,$A12,СВЦЭМ!$B$33:$B$776,O$11)+'СЕТ СН'!$F$12+СВЦЭМ!$D$10+'СЕТ СН'!$F$6-'СЕТ СН'!$F$22</f>
        <v>728.33766336999997</v>
      </c>
      <c r="P12" s="36">
        <f>SUMIFS(СВЦЭМ!$C$33:$C$776,СВЦЭМ!$A$33:$A$776,$A12,СВЦЭМ!$B$33:$B$776,P$11)+'СЕТ СН'!$F$12+СВЦЭМ!$D$10+'СЕТ СН'!$F$6-'СЕТ СН'!$F$22</f>
        <v>756.99506990999998</v>
      </c>
      <c r="Q12" s="36">
        <f>SUMIFS(СВЦЭМ!$C$33:$C$776,СВЦЭМ!$A$33:$A$776,$A12,СВЦЭМ!$B$33:$B$776,Q$11)+'СЕТ СН'!$F$12+СВЦЭМ!$D$10+'СЕТ СН'!$F$6-'СЕТ СН'!$F$22</f>
        <v>722.81943914999999</v>
      </c>
      <c r="R12" s="36">
        <f>SUMIFS(СВЦЭМ!$C$33:$C$776,СВЦЭМ!$A$33:$A$776,$A12,СВЦЭМ!$B$33:$B$776,R$11)+'СЕТ СН'!$F$12+СВЦЭМ!$D$10+'СЕТ СН'!$F$6-'СЕТ СН'!$F$22</f>
        <v>684.22227907000001</v>
      </c>
      <c r="S12" s="36">
        <f>SUMIFS(СВЦЭМ!$C$33:$C$776,СВЦЭМ!$A$33:$A$776,$A12,СВЦЭМ!$B$33:$B$776,S$11)+'СЕТ СН'!$F$12+СВЦЭМ!$D$10+'СЕТ СН'!$F$6-'СЕТ СН'!$F$22</f>
        <v>643.50180764000004</v>
      </c>
      <c r="T12" s="36">
        <f>SUMIFS(СВЦЭМ!$C$33:$C$776,СВЦЭМ!$A$33:$A$776,$A12,СВЦЭМ!$B$33:$B$776,T$11)+'СЕТ СН'!$F$12+СВЦЭМ!$D$10+'СЕТ СН'!$F$6-'СЕТ СН'!$F$22</f>
        <v>632.53380560999994</v>
      </c>
      <c r="U12" s="36">
        <f>SUMIFS(СВЦЭМ!$C$33:$C$776,СВЦЭМ!$A$33:$A$776,$A12,СВЦЭМ!$B$33:$B$776,U$11)+'СЕТ СН'!$F$12+СВЦЭМ!$D$10+'СЕТ СН'!$F$6-'СЕТ СН'!$F$22</f>
        <v>636.74421074999998</v>
      </c>
      <c r="V12" s="36">
        <f>SUMIFS(СВЦЭМ!$C$33:$C$776,СВЦЭМ!$A$33:$A$776,$A12,СВЦЭМ!$B$33:$B$776,V$11)+'СЕТ СН'!$F$12+СВЦЭМ!$D$10+'СЕТ СН'!$F$6-'СЕТ СН'!$F$22</f>
        <v>633.17430954999998</v>
      </c>
      <c r="W12" s="36">
        <f>SUMIFS(СВЦЭМ!$C$33:$C$776,СВЦЭМ!$A$33:$A$776,$A12,СВЦЭМ!$B$33:$B$776,W$11)+'СЕТ СН'!$F$12+СВЦЭМ!$D$10+'СЕТ СН'!$F$6-'СЕТ СН'!$F$22</f>
        <v>632.23525115999996</v>
      </c>
      <c r="X12" s="36">
        <f>SUMIFS(СВЦЭМ!$C$33:$C$776,СВЦЭМ!$A$33:$A$776,$A12,СВЦЭМ!$B$33:$B$776,X$11)+'СЕТ СН'!$F$12+СВЦЭМ!$D$10+'СЕТ СН'!$F$6-'СЕТ СН'!$F$22</f>
        <v>641.74062633999995</v>
      </c>
      <c r="Y12" s="36">
        <f>SUMIFS(СВЦЭМ!$C$33:$C$776,СВЦЭМ!$A$33:$A$776,$A12,СВЦЭМ!$B$33:$B$776,Y$11)+'СЕТ СН'!$F$12+СВЦЭМ!$D$10+'СЕТ СН'!$F$6-'СЕТ СН'!$F$22</f>
        <v>672.84543524000003</v>
      </c>
      <c r="AA12" s="37"/>
    </row>
    <row r="13" spans="1:27" ht="15.75" x14ac:dyDescent="0.2">
      <c r="A13" s="35">
        <f>A12+1</f>
        <v>44106</v>
      </c>
      <c r="B13" s="36">
        <f>SUMIFS(СВЦЭМ!$C$33:$C$776,СВЦЭМ!$A$33:$A$776,$A13,СВЦЭМ!$B$33:$B$776,B$11)+'СЕТ СН'!$F$12+СВЦЭМ!$D$10+'СЕТ СН'!$F$6-'СЕТ СН'!$F$22</f>
        <v>743.38585670999998</v>
      </c>
      <c r="C13" s="36">
        <f>SUMIFS(СВЦЭМ!$C$33:$C$776,СВЦЭМ!$A$33:$A$776,$A13,СВЦЭМ!$B$33:$B$776,C$11)+'СЕТ СН'!$F$12+СВЦЭМ!$D$10+'СЕТ СН'!$F$6-'СЕТ СН'!$F$22</f>
        <v>823.39328392000004</v>
      </c>
      <c r="D13" s="36">
        <f>SUMIFS(СВЦЭМ!$C$33:$C$776,СВЦЭМ!$A$33:$A$776,$A13,СВЦЭМ!$B$33:$B$776,D$11)+'СЕТ СН'!$F$12+СВЦЭМ!$D$10+'СЕТ СН'!$F$6-'СЕТ СН'!$F$22</f>
        <v>881.66586201999996</v>
      </c>
      <c r="E13" s="36">
        <f>SUMIFS(СВЦЭМ!$C$33:$C$776,СВЦЭМ!$A$33:$A$776,$A13,СВЦЭМ!$B$33:$B$776,E$11)+'СЕТ СН'!$F$12+СВЦЭМ!$D$10+'СЕТ СН'!$F$6-'СЕТ СН'!$F$22</f>
        <v>900.88343197999995</v>
      </c>
      <c r="F13" s="36">
        <f>SUMIFS(СВЦЭМ!$C$33:$C$776,СВЦЭМ!$A$33:$A$776,$A13,СВЦЭМ!$B$33:$B$776,F$11)+'СЕТ СН'!$F$12+СВЦЭМ!$D$10+'СЕТ СН'!$F$6-'СЕТ СН'!$F$22</f>
        <v>907.64877573000001</v>
      </c>
      <c r="G13" s="36">
        <f>SUMIFS(СВЦЭМ!$C$33:$C$776,СВЦЭМ!$A$33:$A$776,$A13,СВЦЭМ!$B$33:$B$776,G$11)+'СЕТ СН'!$F$12+СВЦЭМ!$D$10+'СЕТ СН'!$F$6-'СЕТ СН'!$F$22</f>
        <v>887.52194120000001</v>
      </c>
      <c r="H13" s="36">
        <f>SUMIFS(СВЦЭМ!$C$33:$C$776,СВЦЭМ!$A$33:$A$776,$A13,СВЦЭМ!$B$33:$B$776,H$11)+'СЕТ СН'!$F$12+СВЦЭМ!$D$10+'СЕТ СН'!$F$6-'СЕТ СН'!$F$22</f>
        <v>832.01260021999997</v>
      </c>
      <c r="I13" s="36">
        <f>SUMIFS(СВЦЭМ!$C$33:$C$776,СВЦЭМ!$A$33:$A$776,$A13,СВЦЭМ!$B$33:$B$776,I$11)+'СЕТ СН'!$F$12+СВЦЭМ!$D$10+'СЕТ СН'!$F$6-'СЕТ СН'!$F$22</f>
        <v>777.70912481000005</v>
      </c>
      <c r="J13" s="36">
        <f>SUMIFS(СВЦЭМ!$C$33:$C$776,СВЦЭМ!$A$33:$A$776,$A13,СВЦЭМ!$B$33:$B$776,J$11)+'СЕТ СН'!$F$12+СВЦЭМ!$D$10+'СЕТ СН'!$F$6-'СЕТ СН'!$F$22</f>
        <v>720.20365421999998</v>
      </c>
      <c r="K13" s="36">
        <f>SUMIFS(СВЦЭМ!$C$33:$C$776,СВЦЭМ!$A$33:$A$776,$A13,СВЦЭМ!$B$33:$B$776,K$11)+'СЕТ СН'!$F$12+СВЦЭМ!$D$10+'СЕТ СН'!$F$6-'СЕТ СН'!$F$22</f>
        <v>685.93344735000005</v>
      </c>
      <c r="L13" s="36">
        <f>SUMIFS(СВЦЭМ!$C$33:$C$776,СВЦЭМ!$A$33:$A$776,$A13,СВЦЭМ!$B$33:$B$776,L$11)+'СЕТ СН'!$F$12+СВЦЭМ!$D$10+'СЕТ СН'!$F$6-'СЕТ СН'!$F$22</f>
        <v>684.13859907000005</v>
      </c>
      <c r="M13" s="36">
        <f>SUMIFS(СВЦЭМ!$C$33:$C$776,СВЦЭМ!$A$33:$A$776,$A13,СВЦЭМ!$B$33:$B$776,M$11)+'СЕТ СН'!$F$12+СВЦЭМ!$D$10+'СЕТ СН'!$F$6-'СЕТ СН'!$F$22</f>
        <v>686.66421407999997</v>
      </c>
      <c r="N13" s="36">
        <f>SUMIFS(СВЦЭМ!$C$33:$C$776,СВЦЭМ!$A$33:$A$776,$A13,СВЦЭМ!$B$33:$B$776,N$11)+'СЕТ СН'!$F$12+СВЦЭМ!$D$10+'СЕТ СН'!$F$6-'СЕТ СН'!$F$22</f>
        <v>697.83022827000002</v>
      </c>
      <c r="O13" s="36">
        <f>SUMIFS(СВЦЭМ!$C$33:$C$776,СВЦЭМ!$A$33:$A$776,$A13,СВЦЭМ!$B$33:$B$776,O$11)+'СЕТ СН'!$F$12+СВЦЭМ!$D$10+'СЕТ СН'!$F$6-'СЕТ СН'!$F$22</f>
        <v>723.39213732999997</v>
      </c>
      <c r="P13" s="36">
        <f>SUMIFS(СВЦЭМ!$C$33:$C$776,СВЦЭМ!$A$33:$A$776,$A13,СВЦЭМ!$B$33:$B$776,P$11)+'СЕТ СН'!$F$12+СВЦЭМ!$D$10+'СЕТ СН'!$F$6-'СЕТ СН'!$F$22</f>
        <v>759.97037421000005</v>
      </c>
      <c r="Q13" s="36">
        <f>SUMIFS(СВЦЭМ!$C$33:$C$776,СВЦЭМ!$A$33:$A$776,$A13,СВЦЭМ!$B$33:$B$776,Q$11)+'СЕТ СН'!$F$12+СВЦЭМ!$D$10+'СЕТ СН'!$F$6-'СЕТ СН'!$F$22</f>
        <v>726.13497742000004</v>
      </c>
      <c r="R13" s="36">
        <f>SUMIFS(СВЦЭМ!$C$33:$C$776,СВЦЭМ!$A$33:$A$776,$A13,СВЦЭМ!$B$33:$B$776,R$11)+'СЕТ СН'!$F$12+СВЦЭМ!$D$10+'СЕТ СН'!$F$6-'СЕТ СН'!$F$22</f>
        <v>686.08239441000001</v>
      </c>
      <c r="S13" s="36">
        <f>SUMIFS(СВЦЭМ!$C$33:$C$776,СВЦЭМ!$A$33:$A$776,$A13,СВЦЭМ!$B$33:$B$776,S$11)+'СЕТ СН'!$F$12+СВЦЭМ!$D$10+'СЕТ СН'!$F$6-'СЕТ СН'!$F$22</f>
        <v>647.64849466999999</v>
      </c>
      <c r="T13" s="36">
        <f>SUMIFS(СВЦЭМ!$C$33:$C$776,СВЦЭМ!$A$33:$A$776,$A13,СВЦЭМ!$B$33:$B$776,T$11)+'СЕТ СН'!$F$12+СВЦЭМ!$D$10+'СЕТ СН'!$F$6-'СЕТ СН'!$F$22</f>
        <v>622.88169138000001</v>
      </c>
      <c r="U13" s="36">
        <f>SUMIFS(СВЦЭМ!$C$33:$C$776,СВЦЭМ!$A$33:$A$776,$A13,СВЦЭМ!$B$33:$B$776,U$11)+'СЕТ СН'!$F$12+СВЦЭМ!$D$10+'СЕТ СН'!$F$6-'СЕТ СН'!$F$22</f>
        <v>616.24607319000006</v>
      </c>
      <c r="V13" s="36">
        <f>SUMIFS(СВЦЭМ!$C$33:$C$776,СВЦЭМ!$A$33:$A$776,$A13,СВЦЭМ!$B$33:$B$776,V$11)+'СЕТ СН'!$F$12+СВЦЭМ!$D$10+'СЕТ СН'!$F$6-'СЕТ СН'!$F$22</f>
        <v>621.26809716000002</v>
      </c>
      <c r="W13" s="36">
        <f>SUMIFS(СВЦЭМ!$C$33:$C$776,СВЦЭМ!$A$33:$A$776,$A13,СВЦЭМ!$B$33:$B$776,W$11)+'СЕТ СН'!$F$12+СВЦЭМ!$D$10+'СЕТ СН'!$F$6-'СЕТ СН'!$F$22</f>
        <v>620.84020307000003</v>
      </c>
      <c r="X13" s="36">
        <f>SUMIFS(СВЦЭМ!$C$33:$C$776,СВЦЭМ!$A$33:$A$776,$A13,СВЦЭМ!$B$33:$B$776,X$11)+'СЕТ СН'!$F$12+СВЦЭМ!$D$10+'СЕТ СН'!$F$6-'СЕТ СН'!$F$22</f>
        <v>641.97759437000002</v>
      </c>
      <c r="Y13" s="36">
        <f>SUMIFS(СВЦЭМ!$C$33:$C$776,СВЦЭМ!$A$33:$A$776,$A13,СВЦЭМ!$B$33:$B$776,Y$11)+'СЕТ СН'!$F$12+СВЦЭМ!$D$10+'СЕТ СН'!$F$6-'СЕТ СН'!$F$22</f>
        <v>671.21538767000004</v>
      </c>
    </row>
    <row r="14" spans="1:27" ht="15.75" x14ac:dyDescent="0.2">
      <c r="A14" s="35">
        <f t="shared" ref="A14:A42" si="0">A13+1</f>
        <v>44107</v>
      </c>
      <c r="B14" s="36">
        <f>SUMIFS(СВЦЭМ!$C$33:$C$776,СВЦЭМ!$A$33:$A$776,$A14,СВЦЭМ!$B$33:$B$776,B$11)+'СЕТ СН'!$F$12+СВЦЭМ!$D$10+'СЕТ СН'!$F$6-'СЕТ СН'!$F$22</f>
        <v>735.25627272999998</v>
      </c>
      <c r="C14" s="36">
        <f>SUMIFS(СВЦЭМ!$C$33:$C$776,СВЦЭМ!$A$33:$A$776,$A14,СВЦЭМ!$B$33:$B$776,C$11)+'СЕТ СН'!$F$12+СВЦЭМ!$D$10+'СЕТ СН'!$F$6-'СЕТ СН'!$F$22</f>
        <v>815.19383845000004</v>
      </c>
      <c r="D14" s="36">
        <f>SUMIFS(СВЦЭМ!$C$33:$C$776,СВЦЭМ!$A$33:$A$776,$A14,СВЦЭМ!$B$33:$B$776,D$11)+'СЕТ СН'!$F$12+СВЦЭМ!$D$10+'СЕТ СН'!$F$6-'СЕТ СН'!$F$22</f>
        <v>885.07243857000003</v>
      </c>
      <c r="E14" s="36">
        <f>SUMIFS(СВЦЭМ!$C$33:$C$776,СВЦЭМ!$A$33:$A$776,$A14,СВЦЭМ!$B$33:$B$776,E$11)+'СЕТ СН'!$F$12+СВЦЭМ!$D$10+'СЕТ СН'!$F$6-'СЕТ СН'!$F$22</f>
        <v>896.93189959000006</v>
      </c>
      <c r="F14" s="36">
        <f>SUMIFS(СВЦЭМ!$C$33:$C$776,СВЦЭМ!$A$33:$A$776,$A14,СВЦЭМ!$B$33:$B$776,F$11)+'СЕТ СН'!$F$12+СВЦЭМ!$D$10+'СЕТ СН'!$F$6-'СЕТ СН'!$F$22</f>
        <v>900.56744231000005</v>
      </c>
      <c r="G14" s="36">
        <f>SUMIFS(СВЦЭМ!$C$33:$C$776,СВЦЭМ!$A$33:$A$776,$A14,СВЦЭМ!$B$33:$B$776,G$11)+'СЕТ СН'!$F$12+СВЦЭМ!$D$10+'СЕТ СН'!$F$6-'СЕТ СН'!$F$22</f>
        <v>888.40654610000001</v>
      </c>
      <c r="H14" s="36">
        <f>SUMIFS(СВЦЭМ!$C$33:$C$776,СВЦЭМ!$A$33:$A$776,$A14,СВЦЭМ!$B$33:$B$776,H$11)+'СЕТ СН'!$F$12+СВЦЭМ!$D$10+'СЕТ СН'!$F$6-'СЕТ СН'!$F$22</f>
        <v>864.65729021000004</v>
      </c>
      <c r="I14" s="36">
        <f>SUMIFS(СВЦЭМ!$C$33:$C$776,СВЦЭМ!$A$33:$A$776,$A14,СВЦЭМ!$B$33:$B$776,I$11)+'СЕТ СН'!$F$12+СВЦЭМ!$D$10+'СЕТ СН'!$F$6-'СЕТ СН'!$F$22</f>
        <v>828.55397950999998</v>
      </c>
      <c r="J14" s="36">
        <f>SUMIFS(СВЦЭМ!$C$33:$C$776,СВЦЭМ!$A$33:$A$776,$A14,СВЦЭМ!$B$33:$B$776,J$11)+'СЕТ СН'!$F$12+СВЦЭМ!$D$10+'СЕТ СН'!$F$6-'СЕТ СН'!$F$22</f>
        <v>741.82002740999997</v>
      </c>
      <c r="K14" s="36">
        <f>SUMIFS(СВЦЭМ!$C$33:$C$776,СВЦЭМ!$A$33:$A$776,$A14,СВЦЭМ!$B$33:$B$776,K$11)+'СЕТ СН'!$F$12+СВЦЭМ!$D$10+'СЕТ СН'!$F$6-'СЕТ СН'!$F$22</f>
        <v>685.30682134999995</v>
      </c>
      <c r="L14" s="36">
        <f>SUMIFS(СВЦЭМ!$C$33:$C$776,СВЦЭМ!$A$33:$A$776,$A14,СВЦЭМ!$B$33:$B$776,L$11)+'СЕТ СН'!$F$12+СВЦЭМ!$D$10+'СЕТ СН'!$F$6-'СЕТ СН'!$F$22</f>
        <v>679.49179038</v>
      </c>
      <c r="M14" s="36">
        <f>SUMIFS(СВЦЭМ!$C$33:$C$776,СВЦЭМ!$A$33:$A$776,$A14,СВЦЭМ!$B$33:$B$776,M$11)+'СЕТ СН'!$F$12+СВЦЭМ!$D$10+'СЕТ СН'!$F$6-'СЕТ СН'!$F$22</f>
        <v>682.52655928000001</v>
      </c>
      <c r="N14" s="36">
        <f>SUMIFS(СВЦЭМ!$C$33:$C$776,СВЦЭМ!$A$33:$A$776,$A14,СВЦЭМ!$B$33:$B$776,N$11)+'СЕТ СН'!$F$12+СВЦЭМ!$D$10+'СЕТ СН'!$F$6-'СЕТ СН'!$F$22</f>
        <v>693.43562140999995</v>
      </c>
      <c r="O14" s="36">
        <f>SUMIFS(СВЦЭМ!$C$33:$C$776,СВЦЭМ!$A$33:$A$776,$A14,СВЦЭМ!$B$33:$B$776,O$11)+'СЕТ СН'!$F$12+СВЦЭМ!$D$10+'СЕТ СН'!$F$6-'СЕТ СН'!$F$22</f>
        <v>727.24708840999995</v>
      </c>
      <c r="P14" s="36">
        <f>SUMIFS(СВЦЭМ!$C$33:$C$776,СВЦЭМ!$A$33:$A$776,$A14,СВЦЭМ!$B$33:$B$776,P$11)+'СЕТ СН'!$F$12+СВЦЭМ!$D$10+'СЕТ СН'!$F$6-'СЕТ СН'!$F$22</f>
        <v>764.97543029999997</v>
      </c>
      <c r="Q14" s="36">
        <f>SUMIFS(СВЦЭМ!$C$33:$C$776,СВЦЭМ!$A$33:$A$776,$A14,СВЦЭМ!$B$33:$B$776,Q$11)+'СЕТ СН'!$F$12+СВЦЭМ!$D$10+'СЕТ СН'!$F$6-'СЕТ СН'!$F$22</f>
        <v>737.58765778999998</v>
      </c>
      <c r="R14" s="36">
        <f>SUMIFS(СВЦЭМ!$C$33:$C$776,СВЦЭМ!$A$33:$A$776,$A14,СВЦЭМ!$B$33:$B$776,R$11)+'СЕТ СН'!$F$12+СВЦЭМ!$D$10+'СЕТ СН'!$F$6-'СЕТ СН'!$F$22</f>
        <v>697.58678906</v>
      </c>
      <c r="S14" s="36">
        <f>SUMIFS(СВЦЭМ!$C$33:$C$776,СВЦЭМ!$A$33:$A$776,$A14,СВЦЭМ!$B$33:$B$776,S$11)+'СЕТ СН'!$F$12+СВЦЭМ!$D$10+'СЕТ СН'!$F$6-'СЕТ СН'!$F$22</f>
        <v>645.86286689999997</v>
      </c>
      <c r="T14" s="36">
        <f>SUMIFS(СВЦЭМ!$C$33:$C$776,СВЦЭМ!$A$33:$A$776,$A14,СВЦЭМ!$B$33:$B$776,T$11)+'СЕТ СН'!$F$12+СВЦЭМ!$D$10+'СЕТ СН'!$F$6-'СЕТ СН'!$F$22</f>
        <v>629.09972678999998</v>
      </c>
      <c r="U14" s="36">
        <f>SUMIFS(СВЦЭМ!$C$33:$C$776,СВЦЭМ!$A$33:$A$776,$A14,СВЦЭМ!$B$33:$B$776,U$11)+'СЕТ СН'!$F$12+СВЦЭМ!$D$10+'СЕТ СН'!$F$6-'СЕТ СН'!$F$22</f>
        <v>619.42055520000008</v>
      </c>
      <c r="V14" s="36">
        <f>SUMIFS(СВЦЭМ!$C$33:$C$776,СВЦЭМ!$A$33:$A$776,$A14,СВЦЭМ!$B$33:$B$776,V$11)+'СЕТ СН'!$F$12+СВЦЭМ!$D$10+'СЕТ СН'!$F$6-'СЕТ СН'!$F$22</f>
        <v>613.44915504000005</v>
      </c>
      <c r="W14" s="36">
        <f>SUMIFS(СВЦЭМ!$C$33:$C$776,СВЦЭМ!$A$33:$A$776,$A14,СВЦЭМ!$B$33:$B$776,W$11)+'СЕТ СН'!$F$12+СВЦЭМ!$D$10+'СЕТ СН'!$F$6-'СЕТ СН'!$F$22</f>
        <v>621.65965041999993</v>
      </c>
      <c r="X14" s="36">
        <f>SUMIFS(СВЦЭМ!$C$33:$C$776,СВЦЭМ!$A$33:$A$776,$A14,СВЦЭМ!$B$33:$B$776,X$11)+'СЕТ СН'!$F$12+СВЦЭМ!$D$10+'СЕТ СН'!$F$6-'СЕТ СН'!$F$22</f>
        <v>635.22928645000002</v>
      </c>
      <c r="Y14" s="36">
        <f>SUMIFS(СВЦЭМ!$C$33:$C$776,СВЦЭМ!$A$33:$A$776,$A14,СВЦЭМ!$B$33:$B$776,Y$11)+'СЕТ СН'!$F$12+СВЦЭМ!$D$10+'СЕТ СН'!$F$6-'СЕТ СН'!$F$22</f>
        <v>671.57716472000004</v>
      </c>
    </row>
    <row r="15" spans="1:27" ht="15.75" x14ac:dyDescent="0.2">
      <c r="A15" s="35">
        <f t="shared" si="0"/>
        <v>44108</v>
      </c>
      <c r="B15" s="36">
        <f>SUMIFS(СВЦЭМ!$C$33:$C$776,СВЦЭМ!$A$33:$A$776,$A15,СВЦЭМ!$B$33:$B$776,B$11)+'СЕТ СН'!$F$12+СВЦЭМ!$D$10+'СЕТ СН'!$F$6-'СЕТ СН'!$F$22</f>
        <v>767.21170331999997</v>
      </c>
      <c r="C15" s="36">
        <f>SUMIFS(СВЦЭМ!$C$33:$C$776,СВЦЭМ!$A$33:$A$776,$A15,СВЦЭМ!$B$33:$B$776,C$11)+'СЕТ СН'!$F$12+СВЦЭМ!$D$10+'СЕТ СН'!$F$6-'СЕТ СН'!$F$22</f>
        <v>844.96972359000006</v>
      </c>
      <c r="D15" s="36">
        <f>SUMIFS(СВЦЭМ!$C$33:$C$776,СВЦЭМ!$A$33:$A$776,$A15,СВЦЭМ!$B$33:$B$776,D$11)+'СЕТ СН'!$F$12+СВЦЭМ!$D$10+'СЕТ СН'!$F$6-'СЕТ СН'!$F$22</f>
        <v>920.22406894999995</v>
      </c>
      <c r="E15" s="36">
        <f>SUMIFS(СВЦЭМ!$C$33:$C$776,СВЦЭМ!$A$33:$A$776,$A15,СВЦЭМ!$B$33:$B$776,E$11)+'СЕТ СН'!$F$12+СВЦЭМ!$D$10+'СЕТ СН'!$F$6-'СЕТ СН'!$F$22</f>
        <v>949.46986299000002</v>
      </c>
      <c r="F15" s="36">
        <f>SUMIFS(СВЦЭМ!$C$33:$C$776,СВЦЭМ!$A$33:$A$776,$A15,СВЦЭМ!$B$33:$B$776,F$11)+'СЕТ СН'!$F$12+СВЦЭМ!$D$10+'СЕТ СН'!$F$6-'СЕТ СН'!$F$22</f>
        <v>953.80349951999995</v>
      </c>
      <c r="G15" s="36">
        <f>SUMIFS(СВЦЭМ!$C$33:$C$776,СВЦЭМ!$A$33:$A$776,$A15,СВЦЭМ!$B$33:$B$776,G$11)+'СЕТ СН'!$F$12+СВЦЭМ!$D$10+'СЕТ СН'!$F$6-'СЕТ СН'!$F$22</f>
        <v>943.60224015999995</v>
      </c>
      <c r="H15" s="36">
        <f>SUMIFS(СВЦЭМ!$C$33:$C$776,СВЦЭМ!$A$33:$A$776,$A15,СВЦЭМ!$B$33:$B$776,H$11)+'СЕТ СН'!$F$12+СВЦЭМ!$D$10+'СЕТ СН'!$F$6-'СЕТ СН'!$F$22</f>
        <v>928.86848281000005</v>
      </c>
      <c r="I15" s="36">
        <f>SUMIFS(СВЦЭМ!$C$33:$C$776,СВЦЭМ!$A$33:$A$776,$A15,СВЦЭМ!$B$33:$B$776,I$11)+'СЕТ СН'!$F$12+СВЦЭМ!$D$10+'СЕТ СН'!$F$6-'СЕТ СН'!$F$22</f>
        <v>895.91782458</v>
      </c>
      <c r="J15" s="36">
        <f>SUMIFS(СВЦЭМ!$C$33:$C$776,СВЦЭМ!$A$33:$A$776,$A15,СВЦЭМ!$B$33:$B$776,J$11)+'СЕТ СН'!$F$12+СВЦЭМ!$D$10+'СЕТ СН'!$F$6-'СЕТ СН'!$F$22</f>
        <v>800.75099399999999</v>
      </c>
      <c r="K15" s="36">
        <f>SUMIFS(СВЦЭМ!$C$33:$C$776,СВЦЭМ!$A$33:$A$776,$A15,СВЦЭМ!$B$33:$B$776,K$11)+'СЕТ СН'!$F$12+СВЦЭМ!$D$10+'СЕТ СН'!$F$6-'СЕТ СН'!$F$22</f>
        <v>729.57772029</v>
      </c>
      <c r="L15" s="36">
        <f>SUMIFS(СВЦЭМ!$C$33:$C$776,СВЦЭМ!$A$33:$A$776,$A15,СВЦЭМ!$B$33:$B$776,L$11)+'СЕТ СН'!$F$12+СВЦЭМ!$D$10+'СЕТ СН'!$F$6-'СЕТ СН'!$F$22</f>
        <v>695.91292371999998</v>
      </c>
      <c r="M15" s="36">
        <f>SUMIFS(СВЦЭМ!$C$33:$C$776,СВЦЭМ!$A$33:$A$776,$A15,СВЦЭМ!$B$33:$B$776,M$11)+'СЕТ СН'!$F$12+СВЦЭМ!$D$10+'СЕТ СН'!$F$6-'СЕТ СН'!$F$22</f>
        <v>698.98372375999998</v>
      </c>
      <c r="N15" s="36">
        <f>SUMIFS(СВЦЭМ!$C$33:$C$776,СВЦЭМ!$A$33:$A$776,$A15,СВЦЭМ!$B$33:$B$776,N$11)+'СЕТ СН'!$F$12+СВЦЭМ!$D$10+'СЕТ СН'!$F$6-'СЕТ СН'!$F$22</f>
        <v>709.84965886999998</v>
      </c>
      <c r="O15" s="36">
        <f>SUMIFS(СВЦЭМ!$C$33:$C$776,СВЦЭМ!$A$33:$A$776,$A15,СВЦЭМ!$B$33:$B$776,O$11)+'СЕТ СН'!$F$12+СВЦЭМ!$D$10+'СЕТ СН'!$F$6-'СЕТ СН'!$F$22</f>
        <v>769.50364630000001</v>
      </c>
      <c r="P15" s="36">
        <f>SUMIFS(СВЦЭМ!$C$33:$C$776,СВЦЭМ!$A$33:$A$776,$A15,СВЦЭМ!$B$33:$B$776,P$11)+'СЕТ СН'!$F$12+СВЦЭМ!$D$10+'СЕТ СН'!$F$6-'СЕТ СН'!$F$22</f>
        <v>803.22803056999999</v>
      </c>
      <c r="Q15" s="36">
        <f>SUMIFS(СВЦЭМ!$C$33:$C$776,СВЦЭМ!$A$33:$A$776,$A15,СВЦЭМ!$B$33:$B$776,Q$11)+'СЕТ СН'!$F$12+СВЦЭМ!$D$10+'СЕТ СН'!$F$6-'СЕТ СН'!$F$22</f>
        <v>763.25353747999998</v>
      </c>
      <c r="R15" s="36">
        <f>SUMIFS(СВЦЭМ!$C$33:$C$776,СВЦЭМ!$A$33:$A$776,$A15,СВЦЭМ!$B$33:$B$776,R$11)+'СЕТ СН'!$F$12+СВЦЭМ!$D$10+'СЕТ СН'!$F$6-'СЕТ СН'!$F$22</f>
        <v>717.62782683</v>
      </c>
      <c r="S15" s="36">
        <f>SUMIFS(СВЦЭМ!$C$33:$C$776,СВЦЭМ!$A$33:$A$776,$A15,СВЦЭМ!$B$33:$B$776,S$11)+'СЕТ СН'!$F$12+СВЦЭМ!$D$10+'СЕТ СН'!$F$6-'СЕТ СН'!$F$22</f>
        <v>676.59195976000001</v>
      </c>
      <c r="T15" s="36">
        <f>SUMIFS(СВЦЭМ!$C$33:$C$776,СВЦЭМ!$A$33:$A$776,$A15,СВЦЭМ!$B$33:$B$776,T$11)+'СЕТ СН'!$F$12+СВЦЭМ!$D$10+'СЕТ СН'!$F$6-'СЕТ СН'!$F$22</f>
        <v>648.01945351999996</v>
      </c>
      <c r="U15" s="36">
        <f>SUMIFS(СВЦЭМ!$C$33:$C$776,СВЦЭМ!$A$33:$A$776,$A15,СВЦЭМ!$B$33:$B$776,U$11)+'СЕТ СН'!$F$12+СВЦЭМ!$D$10+'СЕТ СН'!$F$6-'СЕТ СН'!$F$22</f>
        <v>638.94303187000003</v>
      </c>
      <c r="V15" s="36">
        <f>SUMIFS(СВЦЭМ!$C$33:$C$776,СВЦЭМ!$A$33:$A$776,$A15,СВЦЭМ!$B$33:$B$776,V$11)+'СЕТ СН'!$F$12+СВЦЭМ!$D$10+'СЕТ СН'!$F$6-'СЕТ СН'!$F$22</f>
        <v>656.16771138000001</v>
      </c>
      <c r="W15" s="36">
        <f>SUMIFS(СВЦЭМ!$C$33:$C$776,СВЦЭМ!$A$33:$A$776,$A15,СВЦЭМ!$B$33:$B$776,W$11)+'СЕТ СН'!$F$12+СВЦЭМ!$D$10+'СЕТ СН'!$F$6-'СЕТ СН'!$F$22</f>
        <v>659.95631861000004</v>
      </c>
      <c r="X15" s="36">
        <f>SUMIFS(СВЦЭМ!$C$33:$C$776,СВЦЭМ!$A$33:$A$776,$A15,СВЦЭМ!$B$33:$B$776,X$11)+'СЕТ СН'!$F$12+СВЦЭМ!$D$10+'СЕТ СН'!$F$6-'СЕТ СН'!$F$22</f>
        <v>679.10171530000002</v>
      </c>
      <c r="Y15" s="36">
        <f>SUMIFS(СВЦЭМ!$C$33:$C$776,СВЦЭМ!$A$33:$A$776,$A15,СВЦЭМ!$B$33:$B$776,Y$11)+'СЕТ СН'!$F$12+СВЦЭМ!$D$10+'СЕТ СН'!$F$6-'СЕТ СН'!$F$22</f>
        <v>724.07125652000002</v>
      </c>
    </row>
    <row r="16" spans="1:27" ht="15.75" x14ac:dyDescent="0.2">
      <c r="A16" s="35">
        <f t="shared" si="0"/>
        <v>44109</v>
      </c>
      <c r="B16" s="36">
        <f>SUMIFS(СВЦЭМ!$C$33:$C$776,СВЦЭМ!$A$33:$A$776,$A16,СВЦЭМ!$B$33:$B$776,B$11)+'СЕТ СН'!$F$12+СВЦЭМ!$D$10+'СЕТ СН'!$F$6-'СЕТ СН'!$F$22</f>
        <v>781.84229732999995</v>
      </c>
      <c r="C16" s="36">
        <f>SUMIFS(СВЦЭМ!$C$33:$C$776,СВЦЭМ!$A$33:$A$776,$A16,СВЦЭМ!$B$33:$B$776,C$11)+'СЕТ СН'!$F$12+СВЦЭМ!$D$10+'СЕТ СН'!$F$6-'СЕТ СН'!$F$22</f>
        <v>868.52679731000001</v>
      </c>
      <c r="D16" s="36">
        <f>SUMIFS(СВЦЭМ!$C$33:$C$776,СВЦЭМ!$A$33:$A$776,$A16,СВЦЭМ!$B$33:$B$776,D$11)+'СЕТ СН'!$F$12+СВЦЭМ!$D$10+'СЕТ СН'!$F$6-'СЕТ СН'!$F$22</f>
        <v>946.82459849999998</v>
      </c>
      <c r="E16" s="36">
        <f>SUMIFS(СВЦЭМ!$C$33:$C$776,СВЦЭМ!$A$33:$A$776,$A16,СВЦЭМ!$B$33:$B$776,E$11)+'СЕТ СН'!$F$12+СВЦЭМ!$D$10+'СЕТ СН'!$F$6-'СЕТ СН'!$F$22</f>
        <v>968.06125992</v>
      </c>
      <c r="F16" s="36">
        <f>SUMIFS(СВЦЭМ!$C$33:$C$776,СВЦЭМ!$A$33:$A$776,$A16,СВЦЭМ!$B$33:$B$776,F$11)+'СЕТ СН'!$F$12+СВЦЭМ!$D$10+'СЕТ СН'!$F$6-'СЕТ СН'!$F$22</f>
        <v>967.44868245999999</v>
      </c>
      <c r="G16" s="36">
        <f>SUMIFS(СВЦЭМ!$C$33:$C$776,СВЦЭМ!$A$33:$A$776,$A16,СВЦЭМ!$B$33:$B$776,G$11)+'СЕТ СН'!$F$12+СВЦЭМ!$D$10+'СЕТ СН'!$F$6-'СЕТ СН'!$F$22</f>
        <v>947.08340275</v>
      </c>
      <c r="H16" s="36">
        <f>SUMIFS(СВЦЭМ!$C$33:$C$776,СВЦЭМ!$A$33:$A$776,$A16,СВЦЭМ!$B$33:$B$776,H$11)+'СЕТ СН'!$F$12+СВЦЭМ!$D$10+'СЕТ СН'!$F$6-'СЕТ СН'!$F$22</f>
        <v>884.45452607000004</v>
      </c>
      <c r="I16" s="36">
        <f>SUMIFS(СВЦЭМ!$C$33:$C$776,СВЦЭМ!$A$33:$A$776,$A16,СВЦЭМ!$B$33:$B$776,I$11)+'СЕТ СН'!$F$12+СВЦЭМ!$D$10+'СЕТ СН'!$F$6-'СЕТ СН'!$F$22</f>
        <v>827.16993347000005</v>
      </c>
      <c r="J16" s="36">
        <f>SUMIFS(СВЦЭМ!$C$33:$C$776,СВЦЭМ!$A$33:$A$776,$A16,СВЦЭМ!$B$33:$B$776,J$11)+'СЕТ СН'!$F$12+СВЦЭМ!$D$10+'СЕТ СН'!$F$6-'СЕТ СН'!$F$22</f>
        <v>761.34926001999997</v>
      </c>
      <c r="K16" s="36">
        <f>SUMIFS(СВЦЭМ!$C$33:$C$776,СВЦЭМ!$A$33:$A$776,$A16,СВЦЭМ!$B$33:$B$776,K$11)+'СЕТ СН'!$F$12+СВЦЭМ!$D$10+'СЕТ СН'!$F$6-'СЕТ СН'!$F$22</f>
        <v>728.20535060999998</v>
      </c>
      <c r="L16" s="36">
        <f>SUMIFS(СВЦЭМ!$C$33:$C$776,СВЦЭМ!$A$33:$A$776,$A16,СВЦЭМ!$B$33:$B$776,L$11)+'СЕТ СН'!$F$12+СВЦЭМ!$D$10+'СЕТ СН'!$F$6-'СЕТ СН'!$F$22</f>
        <v>723.10448664</v>
      </c>
      <c r="M16" s="36">
        <f>SUMIFS(СВЦЭМ!$C$33:$C$776,СВЦЭМ!$A$33:$A$776,$A16,СВЦЭМ!$B$33:$B$776,M$11)+'СЕТ СН'!$F$12+СВЦЭМ!$D$10+'СЕТ СН'!$F$6-'СЕТ СН'!$F$22</f>
        <v>746.27975923999998</v>
      </c>
      <c r="N16" s="36">
        <f>SUMIFS(СВЦЭМ!$C$33:$C$776,СВЦЭМ!$A$33:$A$776,$A16,СВЦЭМ!$B$33:$B$776,N$11)+'СЕТ СН'!$F$12+СВЦЭМ!$D$10+'СЕТ СН'!$F$6-'СЕТ СН'!$F$22</f>
        <v>755.42516837000005</v>
      </c>
      <c r="O16" s="36">
        <f>SUMIFS(СВЦЭМ!$C$33:$C$776,СВЦЭМ!$A$33:$A$776,$A16,СВЦЭМ!$B$33:$B$776,O$11)+'СЕТ СН'!$F$12+СВЦЭМ!$D$10+'СЕТ СН'!$F$6-'СЕТ СН'!$F$22</f>
        <v>783.42400448000001</v>
      </c>
      <c r="P16" s="36">
        <f>SUMIFS(СВЦЭМ!$C$33:$C$776,СВЦЭМ!$A$33:$A$776,$A16,СВЦЭМ!$B$33:$B$776,P$11)+'СЕТ СН'!$F$12+СВЦЭМ!$D$10+'СЕТ СН'!$F$6-'СЕТ СН'!$F$22</f>
        <v>815.27990404000002</v>
      </c>
      <c r="Q16" s="36">
        <f>SUMIFS(СВЦЭМ!$C$33:$C$776,СВЦЭМ!$A$33:$A$776,$A16,СВЦЭМ!$B$33:$B$776,Q$11)+'СЕТ СН'!$F$12+СВЦЭМ!$D$10+'СЕТ СН'!$F$6-'СЕТ СН'!$F$22</f>
        <v>777.97303098999998</v>
      </c>
      <c r="R16" s="36">
        <f>SUMIFS(СВЦЭМ!$C$33:$C$776,СВЦЭМ!$A$33:$A$776,$A16,СВЦЭМ!$B$33:$B$776,R$11)+'СЕТ СН'!$F$12+СВЦЭМ!$D$10+'СЕТ СН'!$F$6-'СЕТ СН'!$F$22</f>
        <v>741.57112130999997</v>
      </c>
      <c r="S16" s="36">
        <f>SUMIFS(СВЦЭМ!$C$33:$C$776,СВЦЭМ!$A$33:$A$776,$A16,СВЦЭМ!$B$33:$B$776,S$11)+'СЕТ СН'!$F$12+СВЦЭМ!$D$10+'СЕТ СН'!$F$6-'СЕТ СН'!$F$22</f>
        <v>728.67630266000003</v>
      </c>
      <c r="T16" s="36">
        <f>SUMIFS(СВЦЭМ!$C$33:$C$776,СВЦЭМ!$A$33:$A$776,$A16,СВЦЭМ!$B$33:$B$776,T$11)+'СЕТ СН'!$F$12+СВЦЭМ!$D$10+'СЕТ СН'!$F$6-'СЕТ СН'!$F$22</f>
        <v>745.17839923999998</v>
      </c>
      <c r="U16" s="36">
        <f>SUMIFS(СВЦЭМ!$C$33:$C$776,СВЦЭМ!$A$33:$A$776,$A16,СВЦЭМ!$B$33:$B$776,U$11)+'СЕТ СН'!$F$12+СВЦЭМ!$D$10+'СЕТ СН'!$F$6-'СЕТ СН'!$F$22</f>
        <v>725.5786627</v>
      </c>
      <c r="V16" s="36">
        <f>SUMIFS(СВЦЭМ!$C$33:$C$776,СВЦЭМ!$A$33:$A$776,$A16,СВЦЭМ!$B$33:$B$776,V$11)+'СЕТ СН'!$F$12+СВЦЭМ!$D$10+'СЕТ СН'!$F$6-'СЕТ СН'!$F$22</f>
        <v>726.19587796999997</v>
      </c>
      <c r="W16" s="36">
        <f>SUMIFS(СВЦЭМ!$C$33:$C$776,СВЦЭМ!$A$33:$A$776,$A16,СВЦЭМ!$B$33:$B$776,W$11)+'СЕТ СН'!$F$12+СВЦЭМ!$D$10+'СЕТ СН'!$F$6-'СЕТ СН'!$F$22</f>
        <v>760.29241378999996</v>
      </c>
      <c r="X16" s="36">
        <f>SUMIFS(СВЦЭМ!$C$33:$C$776,СВЦЭМ!$A$33:$A$776,$A16,СВЦЭМ!$B$33:$B$776,X$11)+'СЕТ СН'!$F$12+СВЦЭМ!$D$10+'СЕТ СН'!$F$6-'СЕТ СН'!$F$22</f>
        <v>757.04797484999995</v>
      </c>
      <c r="Y16" s="36">
        <f>SUMIFS(СВЦЭМ!$C$33:$C$776,СВЦЭМ!$A$33:$A$776,$A16,СВЦЭМ!$B$33:$B$776,Y$11)+'СЕТ СН'!$F$12+СВЦЭМ!$D$10+'СЕТ СН'!$F$6-'СЕТ СН'!$F$22</f>
        <v>792.09388767999997</v>
      </c>
    </row>
    <row r="17" spans="1:25" ht="15.75" x14ac:dyDescent="0.2">
      <c r="A17" s="35">
        <f t="shared" si="0"/>
        <v>44110</v>
      </c>
      <c r="B17" s="36">
        <f>SUMIFS(СВЦЭМ!$C$33:$C$776,СВЦЭМ!$A$33:$A$776,$A17,СВЦЭМ!$B$33:$B$776,B$11)+'СЕТ СН'!$F$12+СВЦЭМ!$D$10+'СЕТ СН'!$F$6-'СЕТ СН'!$F$22</f>
        <v>861.95694562000006</v>
      </c>
      <c r="C17" s="36">
        <f>SUMIFS(СВЦЭМ!$C$33:$C$776,СВЦЭМ!$A$33:$A$776,$A17,СВЦЭМ!$B$33:$B$776,C$11)+'СЕТ СН'!$F$12+СВЦЭМ!$D$10+'СЕТ СН'!$F$6-'СЕТ СН'!$F$22</f>
        <v>944.13385542000003</v>
      </c>
      <c r="D17" s="36">
        <f>SUMIFS(СВЦЭМ!$C$33:$C$776,СВЦЭМ!$A$33:$A$776,$A17,СВЦЭМ!$B$33:$B$776,D$11)+'СЕТ СН'!$F$12+СВЦЭМ!$D$10+'СЕТ СН'!$F$6-'СЕТ СН'!$F$22</f>
        <v>1007.2366846800001</v>
      </c>
      <c r="E17" s="36">
        <f>SUMIFS(СВЦЭМ!$C$33:$C$776,СВЦЭМ!$A$33:$A$776,$A17,СВЦЭМ!$B$33:$B$776,E$11)+'СЕТ СН'!$F$12+СВЦЭМ!$D$10+'СЕТ СН'!$F$6-'СЕТ СН'!$F$22</f>
        <v>1028.4984280399999</v>
      </c>
      <c r="F17" s="36">
        <f>SUMIFS(СВЦЭМ!$C$33:$C$776,СВЦЭМ!$A$33:$A$776,$A17,СВЦЭМ!$B$33:$B$776,F$11)+'СЕТ СН'!$F$12+СВЦЭМ!$D$10+'СЕТ СН'!$F$6-'СЕТ СН'!$F$22</f>
        <v>1032.91506347</v>
      </c>
      <c r="G17" s="36">
        <f>SUMIFS(СВЦЭМ!$C$33:$C$776,СВЦЭМ!$A$33:$A$776,$A17,СВЦЭМ!$B$33:$B$776,G$11)+'СЕТ СН'!$F$12+СВЦЭМ!$D$10+'СЕТ СН'!$F$6-'СЕТ СН'!$F$22</f>
        <v>1019.78970823</v>
      </c>
      <c r="H17" s="36">
        <f>SUMIFS(СВЦЭМ!$C$33:$C$776,СВЦЭМ!$A$33:$A$776,$A17,СВЦЭМ!$B$33:$B$776,H$11)+'СЕТ СН'!$F$12+СВЦЭМ!$D$10+'СЕТ СН'!$F$6-'СЕТ СН'!$F$22</f>
        <v>958.28694079000002</v>
      </c>
      <c r="I17" s="36">
        <f>SUMIFS(СВЦЭМ!$C$33:$C$776,СВЦЭМ!$A$33:$A$776,$A17,СВЦЭМ!$B$33:$B$776,I$11)+'СЕТ СН'!$F$12+СВЦЭМ!$D$10+'СЕТ СН'!$F$6-'СЕТ СН'!$F$22</f>
        <v>906.30403011999999</v>
      </c>
      <c r="J17" s="36">
        <f>SUMIFS(СВЦЭМ!$C$33:$C$776,СВЦЭМ!$A$33:$A$776,$A17,СВЦЭМ!$B$33:$B$776,J$11)+'СЕТ СН'!$F$12+СВЦЭМ!$D$10+'СЕТ СН'!$F$6-'СЕТ СН'!$F$22</f>
        <v>839.45878873000004</v>
      </c>
      <c r="K17" s="36">
        <f>SUMIFS(СВЦЭМ!$C$33:$C$776,СВЦЭМ!$A$33:$A$776,$A17,СВЦЭМ!$B$33:$B$776,K$11)+'СЕТ СН'!$F$12+СВЦЭМ!$D$10+'СЕТ СН'!$F$6-'СЕТ СН'!$F$22</f>
        <v>799.89823115000002</v>
      </c>
      <c r="L17" s="36">
        <f>SUMIFS(СВЦЭМ!$C$33:$C$776,СВЦЭМ!$A$33:$A$776,$A17,СВЦЭМ!$B$33:$B$776,L$11)+'СЕТ СН'!$F$12+СВЦЭМ!$D$10+'СЕТ СН'!$F$6-'СЕТ СН'!$F$22</f>
        <v>803.78236433999996</v>
      </c>
      <c r="M17" s="36">
        <f>SUMIFS(СВЦЭМ!$C$33:$C$776,СВЦЭМ!$A$33:$A$776,$A17,СВЦЭМ!$B$33:$B$776,M$11)+'СЕТ СН'!$F$12+СВЦЭМ!$D$10+'СЕТ СН'!$F$6-'СЕТ СН'!$F$22</f>
        <v>804.97826841000006</v>
      </c>
      <c r="N17" s="36">
        <f>SUMIFS(СВЦЭМ!$C$33:$C$776,СВЦЭМ!$A$33:$A$776,$A17,СВЦЭМ!$B$33:$B$776,N$11)+'СЕТ СН'!$F$12+СВЦЭМ!$D$10+'СЕТ СН'!$F$6-'СЕТ СН'!$F$22</f>
        <v>819.48324509999998</v>
      </c>
      <c r="O17" s="36">
        <f>SUMIFS(СВЦЭМ!$C$33:$C$776,СВЦЭМ!$A$33:$A$776,$A17,СВЦЭМ!$B$33:$B$776,O$11)+'СЕТ СН'!$F$12+СВЦЭМ!$D$10+'СЕТ СН'!$F$6-'СЕТ СН'!$F$22</f>
        <v>858.75188805000005</v>
      </c>
      <c r="P17" s="36">
        <f>SUMIFS(СВЦЭМ!$C$33:$C$776,СВЦЭМ!$A$33:$A$776,$A17,СВЦЭМ!$B$33:$B$776,P$11)+'СЕТ СН'!$F$12+СВЦЭМ!$D$10+'СЕТ СН'!$F$6-'СЕТ СН'!$F$22</f>
        <v>893.61367422000001</v>
      </c>
      <c r="Q17" s="36">
        <f>SUMIFS(СВЦЭМ!$C$33:$C$776,СВЦЭМ!$A$33:$A$776,$A17,СВЦЭМ!$B$33:$B$776,Q$11)+'СЕТ СН'!$F$12+СВЦЭМ!$D$10+'СЕТ СН'!$F$6-'СЕТ СН'!$F$22</f>
        <v>849.10345314999995</v>
      </c>
      <c r="R17" s="36">
        <f>SUMIFS(СВЦЭМ!$C$33:$C$776,СВЦЭМ!$A$33:$A$776,$A17,СВЦЭМ!$B$33:$B$776,R$11)+'СЕТ СН'!$F$12+СВЦЭМ!$D$10+'СЕТ СН'!$F$6-'СЕТ СН'!$F$22</f>
        <v>796.36752101000002</v>
      </c>
      <c r="S17" s="36">
        <f>SUMIFS(СВЦЭМ!$C$33:$C$776,СВЦЭМ!$A$33:$A$776,$A17,СВЦЭМ!$B$33:$B$776,S$11)+'СЕТ СН'!$F$12+СВЦЭМ!$D$10+'СЕТ СН'!$F$6-'СЕТ СН'!$F$22</f>
        <v>752.29376553999998</v>
      </c>
      <c r="T17" s="36">
        <f>SUMIFS(СВЦЭМ!$C$33:$C$776,СВЦЭМ!$A$33:$A$776,$A17,СВЦЭМ!$B$33:$B$776,T$11)+'СЕТ СН'!$F$12+СВЦЭМ!$D$10+'СЕТ СН'!$F$6-'СЕТ СН'!$F$22</f>
        <v>731.50852037000004</v>
      </c>
      <c r="U17" s="36">
        <f>SUMIFS(СВЦЭМ!$C$33:$C$776,СВЦЭМ!$A$33:$A$776,$A17,СВЦЭМ!$B$33:$B$776,U$11)+'СЕТ СН'!$F$12+СВЦЭМ!$D$10+'СЕТ СН'!$F$6-'СЕТ СН'!$F$22</f>
        <v>732.97090490000005</v>
      </c>
      <c r="V17" s="36">
        <f>SUMIFS(СВЦЭМ!$C$33:$C$776,СВЦЭМ!$A$33:$A$776,$A17,СВЦЭМ!$B$33:$B$776,V$11)+'СЕТ СН'!$F$12+СВЦЭМ!$D$10+'СЕТ СН'!$F$6-'СЕТ СН'!$F$22</f>
        <v>720.46616826000002</v>
      </c>
      <c r="W17" s="36">
        <f>SUMIFS(СВЦЭМ!$C$33:$C$776,СВЦЭМ!$A$33:$A$776,$A17,СВЦЭМ!$B$33:$B$776,W$11)+'СЕТ СН'!$F$12+СВЦЭМ!$D$10+'СЕТ СН'!$F$6-'СЕТ СН'!$F$22</f>
        <v>728.98433850000004</v>
      </c>
      <c r="X17" s="36">
        <f>SUMIFS(СВЦЭМ!$C$33:$C$776,СВЦЭМ!$A$33:$A$776,$A17,СВЦЭМ!$B$33:$B$776,X$11)+'СЕТ СН'!$F$12+СВЦЭМ!$D$10+'СЕТ СН'!$F$6-'СЕТ СН'!$F$22</f>
        <v>750.76774135000005</v>
      </c>
      <c r="Y17" s="36">
        <f>SUMIFS(СВЦЭМ!$C$33:$C$776,СВЦЭМ!$A$33:$A$776,$A17,СВЦЭМ!$B$33:$B$776,Y$11)+'СЕТ СН'!$F$12+СВЦЭМ!$D$10+'СЕТ СН'!$F$6-'СЕТ СН'!$F$22</f>
        <v>791.17887213000006</v>
      </c>
    </row>
    <row r="18" spans="1:25" ht="15.75" x14ac:dyDescent="0.2">
      <c r="A18" s="35">
        <f t="shared" si="0"/>
        <v>44111</v>
      </c>
      <c r="B18" s="36">
        <f>SUMIFS(СВЦЭМ!$C$33:$C$776,СВЦЭМ!$A$33:$A$776,$A18,СВЦЭМ!$B$33:$B$776,B$11)+'СЕТ СН'!$F$12+СВЦЭМ!$D$10+'СЕТ СН'!$F$6-'СЕТ СН'!$F$22</f>
        <v>843.90270693000002</v>
      </c>
      <c r="C18" s="36">
        <f>SUMIFS(СВЦЭМ!$C$33:$C$776,СВЦЭМ!$A$33:$A$776,$A18,СВЦЭМ!$B$33:$B$776,C$11)+'СЕТ СН'!$F$12+СВЦЭМ!$D$10+'СЕТ СН'!$F$6-'СЕТ СН'!$F$22</f>
        <v>929.31240389000004</v>
      </c>
      <c r="D18" s="36">
        <f>SUMIFS(СВЦЭМ!$C$33:$C$776,СВЦЭМ!$A$33:$A$776,$A18,СВЦЭМ!$B$33:$B$776,D$11)+'СЕТ СН'!$F$12+СВЦЭМ!$D$10+'СЕТ СН'!$F$6-'СЕТ СН'!$F$22</f>
        <v>1009.39506944</v>
      </c>
      <c r="E18" s="36">
        <f>SUMIFS(СВЦЭМ!$C$33:$C$776,СВЦЭМ!$A$33:$A$776,$A18,СВЦЭМ!$B$33:$B$776,E$11)+'СЕТ СН'!$F$12+СВЦЭМ!$D$10+'СЕТ СН'!$F$6-'СЕТ СН'!$F$22</f>
        <v>1032.78043495</v>
      </c>
      <c r="F18" s="36">
        <f>SUMIFS(СВЦЭМ!$C$33:$C$776,СВЦЭМ!$A$33:$A$776,$A18,СВЦЭМ!$B$33:$B$776,F$11)+'СЕТ СН'!$F$12+СВЦЭМ!$D$10+'СЕТ СН'!$F$6-'СЕТ СН'!$F$22</f>
        <v>1024.5817412899999</v>
      </c>
      <c r="G18" s="36">
        <f>SUMIFS(СВЦЭМ!$C$33:$C$776,СВЦЭМ!$A$33:$A$776,$A18,СВЦЭМ!$B$33:$B$776,G$11)+'СЕТ СН'!$F$12+СВЦЭМ!$D$10+'СЕТ СН'!$F$6-'СЕТ СН'!$F$22</f>
        <v>1003.5872033000001</v>
      </c>
      <c r="H18" s="36">
        <f>SUMIFS(СВЦЭМ!$C$33:$C$776,СВЦЭМ!$A$33:$A$776,$A18,СВЦЭМ!$B$33:$B$776,H$11)+'СЕТ СН'!$F$12+СВЦЭМ!$D$10+'СЕТ СН'!$F$6-'СЕТ СН'!$F$22</f>
        <v>955.35774902000003</v>
      </c>
      <c r="I18" s="36">
        <f>SUMIFS(СВЦЭМ!$C$33:$C$776,СВЦЭМ!$A$33:$A$776,$A18,СВЦЭМ!$B$33:$B$776,I$11)+'СЕТ СН'!$F$12+СВЦЭМ!$D$10+'СЕТ СН'!$F$6-'СЕТ СН'!$F$22</f>
        <v>906.11320262000004</v>
      </c>
      <c r="J18" s="36">
        <f>SUMIFS(СВЦЭМ!$C$33:$C$776,СВЦЭМ!$A$33:$A$776,$A18,СВЦЭМ!$B$33:$B$776,J$11)+'СЕТ СН'!$F$12+СВЦЭМ!$D$10+'СЕТ СН'!$F$6-'СЕТ СН'!$F$22</f>
        <v>841.26387093000005</v>
      </c>
      <c r="K18" s="36">
        <f>SUMIFS(СВЦЭМ!$C$33:$C$776,СВЦЭМ!$A$33:$A$776,$A18,СВЦЭМ!$B$33:$B$776,K$11)+'СЕТ СН'!$F$12+СВЦЭМ!$D$10+'СЕТ СН'!$F$6-'СЕТ СН'!$F$22</f>
        <v>809.34178340999995</v>
      </c>
      <c r="L18" s="36">
        <f>SUMIFS(СВЦЭМ!$C$33:$C$776,СВЦЭМ!$A$33:$A$776,$A18,СВЦЭМ!$B$33:$B$776,L$11)+'СЕТ СН'!$F$12+СВЦЭМ!$D$10+'СЕТ СН'!$F$6-'СЕТ СН'!$F$22</f>
        <v>809.69818954000004</v>
      </c>
      <c r="M18" s="36">
        <f>SUMIFS(СВЦЭМ!$C$33:$C$776,СВЦЭМ!$A$33:$A$776,$A18,СВЦЭМ!$B$33:$B$776,M$11)+'СЕТ СН'!$F$12+СВЦЭМ!$D$10+'СЕТ СН'!$F$6-'СЕТ СН'!$F$22</f>
        <v>819.09196937000002</v>
      </c>
      <c r="N18" s="36">
        <f>SUMIFS(СВЦЭМ!$C$33:$C$776,СВЦЭМ!$A$33:$A$776,$A18,СВЦЭМ!$B$33:$B$776,N$11)+'СЕТ СН'!$F$12+СВЦЭМ!$D$10+'СЕТ СН'!$F$6-'СЕТ СН'!$F$22</f>
        <v>824.56946563999998</v>
      </c>
      <c r="O18" s="36">
        <f>SUMIFS(СВЦЭМ!$C$33:$C$776,СВЦЭМ!$A$33:$A$776,$A18,СВЦЭМ!$B$33:$B$776,O$11)+'СЕТ СН'!$F$12+СВЦЭМ!$D$10+'СЕТ СН'!$F$6-'СЕТ СН'!$F$22</f>
        <v>854.65279071999998</v>
      </c>
      <c r="P18" s="36">
        <f>SUMIFS(СВЦЭМ!$C$33:$C$776,СВЦЭМ!$A$33:$A$776,$A18,СВЦЭМ!$B$33:$B$776,P$11)+'СЕТ СН'!$F$12+СВЦЭМ!$D$10+'СЕТ СН'!$F$6-'СЕТ СН'!$F$22</f>
        <v>886.74001496999995</v>
      </c>
      <c r="Q18" s="36">
        <f>SUMIFS(СВЦЭМ!$C$33:$C$776,СВЦЭМ!$A$33:$A$776,$A18,СВЦЭМ!$B$33:$B$776,Q$11)+'СЕТ СН'!$F$12+СВЦЭМ!$D$10+'СЕТ СН'!$F$6-'СЕТ СН'!$F$22</f>
        <v>846.59279298000001</v>
      </c>
      <c r="R18" s="36">
        <f>SUMIFS(СВЦЭМ!$C$33:$C$776,СВЦЭМ!$A$33:$A$776,$A18,СВЦЭМ!$B$33:$B$776,R$11)+'СЕТ СН'!$F$12+СВЦЭМ!$D$10+'СЕТ СН'!$F$6-'СЕТ СН'!$F$22</f>
        <v>793.3290839</v>
      </c>
      <c r="S18" s="36">
        <f>SUMIFS(СВЦЭМ!$C$33:$C$776,СВЦЭМ!$A$33:$A$776,$A18,СВЦЭМ!$B$33:$B$776,S$11)+'СЕТ СН'!$F$12+СВЦЭМ!$D$10+'СЕТ СН'!$F$6-'СЕТ СН'!$F$22</f>
        <v>743.52449173000002</v>
      </c>
      <c r="T18" s="36">
        <f>SUMIFS(СВЦЭМ!$C$33:$C$776,СВЦЭМ!$A$33:$A$776,$A18,СВЦЭМ!$B$33:$B$776,T$11)+'СЕТ СН'!$F$12+СВЦЭМ!$D$10+'СЕТ СН'!$F$6-'СЕТ СН'!$F$22</f>
        <v>735.38588904000005</v>
      </c>
      <c r="U18" s="36">
        <f>SUMIFS(СВЦЭМ!$C$33:$C$776,СВЦЭМ!$A$33:$A$776,$A18,СВЦЭМ!$B$33:$B$776,U$11)+'СЕТ СН'!$F$12+СВЦЭМ!$D$10+'СЕТ СН'!$F$6-'СЕТ СН'!$F$22</f>
        <v>742.43881703</v>
      </c>
      <c r="V18" s="36">
        <f>SUMIFS(СВЦЭМ!$C$33:$C$776,СВЦЭМ!$A$33:$A$776,$A18,СВЦЭМ!$B$33:$B$776,V$11)+'СЕТ СН'!$F$12+СВЦЭМ!$D$10+'СЕТ СН'!$F$6-'СЕТ СН'!$F$22</f>
        <v>738.60852159000001</v>
      </c>
      <c r="W18" s="36">
        <f>SUMIFS(СВЦЭМ!$C$33:$C$776,СВЦЭМ!$A$33:$A$776,$A18,СВЦЭМ!$B$33:$B$776,W$11)+'СЕТ СН'!$F$12+СВЦЭМ!$D$10+'СЕТ СН'!$F$6-'СЕТ СН'!$F$22</f>
        <v>735.84429396999997</v>
      </c>
      <c r="X18" s="36">
        <f>SUMIFS(СВЦЭМ!$C$33:$C$776,СВЦЭМ!$A$33:$A$776,$A18,СВЦЭМ!$B$33:$B$776,X$11)+'СЕТ СН'!$F$12+СВЦЭМ!$D$10+'СЕТ СН'!$F$6-'СЕТ СН'!$F$22</f>
        <v>739.15211151000005</v>
      </c>
      <c r="Y18" s="36">
        <f>SUMIFS(СВЦЭМ!$C$33:$C$776,СВЦЭМ!$A$33:$A$776,$A18,СВЦЭМ!$B$33:$B$776,Y$11)+'СЕТ СН'!$F$12+СВЦЭМ!$D$10+'СЕТ СН'!$F$6-'СЕТ СН'!$F$22</f>
        <v>779.53884407999999</v>
      </c>
    </row>
    <row r="19" spans="1:25" ht="15.75" x14ac:dyDescent="0.2">
      <c r="A19" s="35">
        <f t="shared" si="0"/>
        <v>44112</v>
      </c>
      <c r="B19" s="36">
        <f>SUMIFS(СВЦЭМ!$C$33:$C$776,СВЦЭМ!$A$33:$A$776,$A19,СВЦЭМ!$B$33:$B$776,B$11)+'СЕТ СН'!$F$12+СВЦЭМ!$D$10+'СЕТ СН'!$F$6-'СЕТ СН'!$F$22</f>
        <v>826.61835557999996</v>
      </c>
      <c r="C19" s="36">
        <f>SUMIFS(СВЦЭМ!$C$33:$C$776,СВЦЭМ!$A$33:$A$776,$A19,СВЦЭМ!$B$33:$B$776,C$11)+'СЕТ СН'!$F$12+СВЦЭМ!$D$10+'СЕТ СН'!$F$6-'СЕТ СН'!$F$22</f>
        <v>910.60473296999999</v>
      </c>
      <c r="D19" s="36">
        <f>SUMIFS(СВЦЭМ!$C$33:$C$776,СВЦЭМ!$A$33:$A$776,$A19,СВЦЭМ!$B$33:$B$776,D$11)+'СЕТ СН'!$F$12+СВЦЭМ!$D$10+'СЕТ СН'!$F$6-'СЕТ СН'!$F$22</f>
        <v>976.7333059</v>
      </c>
      <c r="E19" s="36">
        <f>SUMIFS(СВЦЭМ!$C$33:$C$776,СВЦЭМ!$A$33:$A$776,$A19,СВЦЭМ!$B$33:$B$776,E$11)+'СЕТ СН'!$F$12+СВЦЭМ!$D$10+'СЕТ СН'!$F$6-'СЕТ СН'!$F$22</f>
        <v>989.09919640999999</v>
      </c>
      <c r="F19" s="36">
        <f>SUMIFS(СВЦЭМ!$C$33:$C$776,СВЦЭМ!$A$33:$A$776,$A19,СВЦЭМ!$B$33:$B$776,F$11)+'СЕТ СН'!$F$12+СВЦЭМ!$D$10+'СЕТ СН'!$F$6-'СЕТ СН'!$F$22</f>
        <v>984.39650339000002</v>
      </c>
      <c r="G19" s="36">
        <f>SUMIFS(СВЦЭМ!$C$33:$C$776,СВЦЭМ!$A$33:$A$776,$A19,СВЦЭМ!$B$33:$B$776,G$11)+'СЕТ СН'!$F$12+СВЦЭМ!$D$10+'СЕТ СН'!$F$6-'СЕТ СН'!$F$22</f>
        <v>965.28723151999998</v>
      </c>
      <c r="H19" s="36">
        <f>SUMIFS(СВЦЭМ!$C$33:$C$776,СВЦЭМ!$A$33:$A$776,$A19,СВЦЭМ!$B$33:$B$776,H$11)+'СЕТ СН'!$F$12+СВЦЭМ!$D$10+'СЕТ СН'!$F$6-'СЕТ СН'!$F$22</f>
        <v>915.49796180999999</v>
      </c>
      <c r="I19" s="36">
        <f>SUMIFS(СВЦЭМ!$C$33:$C$776,СВЦЭМ!$A$33:$A$776,$A19,СВЦЭМ!$B$33:$B$776,I$11)+'СЕТ СН'!$F$12+СВЦЭМ!$D$10+'СЕТ СН'!$F$6-'СЕТ СН'!$F$22</f>
        <v>862.02541100999997</v>
      </c>
      <c r="J19" s="36">
        <f>SUMIFS(СВЦЭМ!$C$33:$C$776,СВЦЭМ!$A$33:$A$776,$A19,СВЦЭМ!$B$33:$B$776,J$11)+'СЕТ СН'!$F$12+СВЦЭМ!$D$10+'СЕТ СН'!$F$6-'СЕТ СН'!$F$22</f>
        <v>801.55364144999999</v>
      </c>
      <c r="K19" s="36">
        <f>SUMIFS(СВЦЭМ!$C$33:$C$776,СВЦЭМ!$A$33:$A$776,$A19,СВЦЭМ!$B$33:$B$776,K$11)+'СЕТ СН'!$F$12+СВЦЭМ!$D$10+'СЕТ СН'!$F$6-'СЕТ СН'!$F$22</f>
        <v>769.04457998999999</v>
      </c>
      <c r="L19" s="36">
        <f>SUMIFS(СВЦЭМ!$C$33:$C$776,СВЦЭМ!$A$33:$A$776,$A19,СВЦЭМ!$B$33:$B$776,L$11)+'СЕТ СН'!$F$12+СВЦЭМ!$D$10+'СЕТ СН'!$F$6-'СЕТ СН'!$F$22</f>
        <v>774.52089782999997</v>
      </c>
      <c r="M19" s="36">
        <f>SUMIFS(СВЦЭМ!$C$33:$C$776,СВЦЭМ!$A$33:$A$776,$A19,СВЦЭМ!$B$33:$B$776,M$11)+'СЕТ СН'!$F$12+СВЦЭМ!$D$10+'СЕТ СН'!$F$6-'СЕТ СН'!$F$22</f>
        <v>779.76179099000001</v>
      </c>
      <c r="N19" s="36">
        <f>SUMIFS(СВЦЭМ!$C$33:$C$776,СВЦЭМ!$A$33:$A$776,$A19,СВЦЭМ!$B$33:$B$776,N$11)+'СЕТ СН'!$F$12+СВЦЭМ!$D$10+'СЕТ СН'!$F$6-'СЕТ СН'!$F$22</f>
        <v>789.53125926999996</v>
      </c>
      <c r="O19" s="36">
        <f>SUMIFS(СВЦЭМ!$C$33:$C$776,СВЦЭМ!$A$33:$A$776,$A19,СВЦЭМ!$B$33:$B$776,O$11)+'СЕТ СН'!$F$12+СВЦЭМ!$D$10+'СЕТ СН'!$F$6-'СЕТ СН'!$F$22</f>
        <v>824.66973840000003</v>
      </c>
      <c r="P19" s="36">
        <f>SUMIFS(СВЦЭМ!$C$33:$C$776,СВЦЭМ!$A$33:$A$776,$A19,СВЦЭМ!$B$33:$B$776,P$11)+'СЕТ СН'!$F$12+СВЦЭМ!$D$10+'СЕТ СН'!$F$6-'СЕТ СН'!$F$22</f>
        <v>857.09420025999998</v>
      </c>
      <c r="Q19" s="36">
        <f>SUMIFS(СВЦЭМ!$C$33:$C$776,СВЦЭМ!$A$33:$A$776,$A19,СВЦЭМ!$B$33:$B$776,Q$11)+'СЕТ СН'!$F$12+СВЦЭМ!$D$10+'СЕТ СН'!$F$6-'СЕТ СН'!$F$22</f>
        <v>813.16294284000003</v>
      </c>
      <c r="R19" s="36">
        <f>SUMIFS(СВЦЭМ!$C$33:$C$776,СВЦЭМ!$A$33:$A$776,$A19,СВЦЭМ!$B$33:$B$776,R$11)+'СЕТ СН'!$F$12+СВЦЭМ!$D$10+'СЕТ СН'!$F$6-'СЕТ СН'!$F$22</f>
        <v>762.89748625000004</v>
      </c>
      <c r="S19" s="36">
        <f>SUMIFS(СВЦЭМ!$C$33:$C$776,СВЦЭМ!$A$33:$A$776,$A19,СВЦЭМ!$B$33:$B$776,S$11)+'СЕТ СН'!$F$12+СВЦЭМ!$D$10+'СЕТ СН'!$F$6-'СЕТ СН'!$F$22</f>
        <v>715.70287397000004</v>
      </c>
      <c r="T19" s="36">
        <f>SUMIFS(СВЦЭМ!$C$33:$C$776,СВЦЭМ!$A$33:$A$776,$A19,СВЦЭМ!$B$33:$B$776,T$11)+'СЕТ СН'!$F$12+СВЦЭМ!$D$10+'СЕТ СН'!$F$6-'СЕТ СН'!$F$22</f>
        <v>716.84658775000003</v>
      </c>
      <c r="U19" s="36">
        <f>SUMIFS(СВЦЭМ!$C$33:$C$776,СВЦЭМ!$A$33:$A$776,$A19,СВЦЭМ!$B$33:$B$776,U$11)+'СЕТ СН'!$F$12+СВЦЭМ!$D$10+'СЕТ СН'!$F$6-'СЕТ СН'!$F$22</f>
        <v>734.36116048999997</v>
      </c>
      <c r="V19" s="36">
        <f>SUMIFS(СВЦЭМ!$C$33:$C$776,СВЦЭМ!$A$33:$A$776,$A19,СВЦЭМ!$B$33:$B$776,V$11)+'СЕТ СН'!$F$12+СВЦЭМ!$D$10+'СЕТ СН'!$F$6-'СЕТ СН'!$F$22</f>
        <v>723.96510789000001</v>
      </c>
      <c r="W19" s="36">
        <f>SUMIFS(СВЦЭМ!$C$33:$C$776,СВЦЭМ!$A$33:$A$776,$A19,СВЦЭМ!$B$33:$B$776,W$11)+'СЕТ СН'!$F$12+СВЦЭМ!$D$10+'СЕТ СН'!$F$6-'СЕТ СН'!$F$22</f>
        <v>720.01862647999997</v>
      </c>
      <c r="X19" s="36">
        <f>SUMIFS(СВЦЭМ!$C$33:$C$776,СВЦЭМ!$A$33:$A$776,$A19,СВЦЭМ!$B$33:$B$776,X$11)+'СЕТ СН'!$F$12+СВЦЭМ!$D$10+'СЕТ СН'!$F$6-'СЕТ СН'!$F$22</f>
        <v>731.45456313</v>
      </c>
      <c r="Y19" s="36">
        <f>SUMIFS(СВЦЭМ!$C$33:$C$776,СВЦЭМ!$A$33:$A$776,$A19,СВЦЭМ!$B$33:$B$776,Y$11)+'СЕТ СН'!$F$12+СВЦЭМ!$D$10+'СЕТ СН'!$F$6-'СЕТ СН'!$F$22</f>
        <v>767.42398501000002</v>
      </c>
    </row>
    <row r="20" spans="1:25" ht="15.75" x14ac:dyDescent="0.2">
      <c r="A20" s="35">
        <f t="shared" si="0"/>
        <v>44113</v>
      </c>
      <c r="B20" s="36">
        <f>SUMIFS(СВЦЭМ!$C$33:$C$776,СВЦЭМ!$A$33:$A$776,$A20,СВЦЭМ!$B$33:$B$776,B$11)+'СЕТ СН'!$F$12+СВЦЭМ!$D$10+'СЕТ СН'!$F$6-'СЕТ СН'!$F$22</f>
        <v>817.59670318999997</v>
      </c>
      <c r="C20" s="36">
        <f>SUMIFS(СВЦЭМ!$C$33:$C$776,СВЦЭМ!$A$33:$A$776,$A20,СВЦЭМ!$B$33:$B$776,C$11)+'СЕТ СН'!$F$12+СВЦЭМ!$D$10+'СЕТ СН'!$F$6-'СЕТ СН'!$F$22</f>
        <v>897.72596311999996</v>
      </c>
      <c r="D20" s="36">
        <f>SUMIFS(СВЦЭМ!$C$33:$C$776,СВЦЭМ!$A$33:$A$776,$A20,СВЦЭМ!$B$33:$B$776,D$11)+'СЕТ СН'!$F$12+СВЦЭМ!$D$10+'СЕТ СН'!$F$6-'СЕТ СН'!$F$22</f>
        <v>972.29565319000005</v>
      </c>
      <c r="E20" s="36">
        <f>SUMIFS(СВЦЭМ!$C$33:$C$776,СВЦЭМ!$A$33:$A$776,$A20,СВЦЭМ!$B$33:$B$776,E$11)+'СЕТ СН'!$F$12+СВЦЭМ!$D$10+'СЕТ СН'!$F$6-'СЕТ СН'!$F$22</f>
        <v>988.45886306</v>
      </c>
      <c r="F20" s="36">
        <f>SUMIFS(СВЦЭМ!$C$33:$C$776,СВЦЭМ!$A$33:$A$776,$A20,СВЦЭМ!$B$33:$B$776,F$11)+'СЕТ СН'!$F$12+СВЦЭМ!$D$10+'СЕТ СН'!$F$6-'СЕТ СН'!$F$22</f>
        <v>993.86589394999999</v>
      </c>
      <c r="G20" s="36">
        <f>SUMIFS(СВЦЭМ!$C$33:$C$776,СВЦЭМ!$A$33:$A$776,$A20,СВЦЭМ!$B$33:$B$776,G$11)+'СЕТ СН'!$F$12+СВЦЭМ!$D$10+'СЕТ СН'!$F$6-'СЕТ СН'!$F$22</f>
        <v>964.74734910999996</v>
      </c>
      <c r="H20" s="36">
        <f>SUMIFS(СВЦЭМ!$C$33:$C$776,СВЦЭМ!$A$33:$A$776,$A20,СВЦЭМ!$B$33:$B$776,H$11)+'СЕТ СН'!$F$12+СВЦЭМ!$D$10+'СЕТ СН'!$F$6-'СЕТ СН'!$F$22</f>
        <v>909.67599909</v>
      </c>
      <c r="I20" s="36">
        <f>SUMIFS(СВЦЭМ!$C$33:$C$776,СВЦЭМ!$A$33:$A$776,$A20,СВЦЭМ!$B$33:$B$776,I$11)+'СЕТ СН'!$F$12+СВЦЭМ!$D$10+'СЕТ СН'!$F$6-'СЕТ СН'!$F$22</f>
        <v>862.35353607000002</v>
      </c>
      <c r="J20" s="36">
        <f>SUMIFS(СВЦЭМ!$C$33:$C$776,СВЦЭМ!$A$33:$A$776,$A20,СВЦЭМ!$B$33:$B$776,J$11)+'СЕТ СН'!$F$12+СВЦЭМ!$D$10+'СЕТ СН'!$F$6-'СЕТ СН'!$F$22</f>
        <v>809.58579826000005</v>
      </c>
      <c r="K20" s="36">
        <f>SUMIFS(СВЦЭМ!$C$33:$C$776,СВЦЭМ!$A$33:$A$776,$A20,СВЦЭМ!$B$33:$B$776,K$11)+'СЕТ СН'!$F$12+СВЦЭМ!$D$10+'СЕТ СН'!$F$6-'СЕТ СН'!$F$22</f>
        <v>794.91092153</v>
      </c>
      <c r="L20" s="36">
        <f>SUMIFS(СВЦЭМ!$C$33:$C$776,СВЦЭМ!$A$33:$A$776,$A20,СВЦЭМ!$B$33:$B$776,L$11)+'СЕТ СН'!$F$12+СВЦЭМ!$D$10+'СЕТ СН'!$F$6-'СЕТ СН'!$F$22</f>
        <v>796.75158002000001</v>
      </c>
      <c r="M20" s="36">
        <f>SUMIFS(СВЦЭМ!$C$33:$C$776,СВЦЭМ!$A$33:$A$776,$A20,СВЦЭМ!$B$33:$B$776,M$11)+'СЕТ СН'!$F$12+СВЦЭМ!$D$10+'СЕТ СН'!$F$6-'СЕТ СН'!$F$22</f>
        <v>807.36772270000006</v>
      </c>
      <c r="N20" s="36">
        <f>SUMIFS(СВЦЭМ!$C$33:$C$776,СВЦЭМ!$A$33:$A$776,$A20,СВЦЭМ!$B$33:$B$776,N$11)+'СЕТ СН'!$F$12+СВЦЭМ!$D$10+'СЕТ СН'!$F$6-'СЕТ СН'!$F$22</f>
        <v>817.62986182999998</v>
      </c>
      <c r="O20" s="36">
        <f>SUMIFS(СВЦЭМ!$C$33:$C$776,СВЦЭМ!$A$33:$A$776,$A20,СВЦЭМ!$B$33:$B$776,O$11)+'СЕТ СН'!$F$12+СВЦЭМ!$D$10+'СЕТ СН'!$F$6-'СЕТ СН'!$F$22</f>
        <v>819.55015681999998</v>
      </c>
      <c r="P20" s="36">
        <f>SUMIFS(СВЦЭМ!$C$33:$C$776,СВЦЭМ!$A$33:$A$776,$A20,СВЦЭМ!$B$33:$B$776,P$11)+'СЕТ СН'!$F$12+СВЦЭМ!$D$10+'СЕТ СН'!$F$6-'СЕТ СН'!$F$22</f>
        <v>834.95837217999997</v>
      </c>
      <c r="Q20" s="36">
        <f>SUMIFS(СВЦЭМ!$C$33:$C$776,СВЦЭМ!$A$33:$A$776,$A20,СВЦЭМ!$B$33:$B$776,Q$11)+'СЕТ СН'!$F$12+СВЦЭМ!$D$10+'СЕТ СН'!$F$6-'СЕТ СН'!$F$22</f>
        <v>837.55902994999997</v>
      </c>
      <c r="R20" s="36">
        <f>SUMIFS(СВЦЭМ!$C$33:$C$776,СВЦЭМ!$A$33:$A$776,$A20,СВЦЭМ!$B$33:$B$776,R$11)+'СЕТ СН'!$F$12+СВЦЭМ!$D$10+'СЕТ СН'!$F$6-'СЕТ СН'!$F$22</f>
        <v>795.89928214999998</v>
      </c>
      <c r="S20" s="36">
        <f>SUMIFS(СВЦЭМ!$C$33:$C$776,СВЦЭМ!$A$33:$A$776,$A20,СВЦЭМ!$B$33:$B$776,S$11)+'СЕТ СН'!$F$12+СВЦЭМ!$D$10+'СЕТ СН'!$F$6-'СЕТ СН'!$F$22</f>
        <v>730.08407409999995</v>
      </c>
      <c r="T20" s="36">
        <f>SUMIFS(СВЦЭМ!$C$33:$C$776,СВЦЭМ!$A$33:$A$776,$A20,СВЦЭМ!$B$33:$B$776,T$11)+'СЕТ СН'!$F$12+СВЦЭМ!$D$10+'СЕТ СН'!$F$6-'СЕТ СН'!$F$22</f>
        <v>689.50040609999996</v>
      </c>
      <c r="U20" s="36">
        <f>SUMIFS(СВЦЭМ!$C$33:$C$776,СВЦЭМ!$A$33:$A$776,$A20,СВЦЭМ!$B$33:$B$776,U$11)+'СЕТ СН'!$F$12+СВЦЭМ!$D$10+'СЕТ СН'!$F$6-'СЕТ СН'!$F$22</f>
        <v>723.40477195999995</v>
      </c>
      <c r="V20" s="36">
        <f>SUMIFS(СВЦЭМ!$C$33:$C$776,СВЦЭМ!$A$33:$A$776,$A20,СВЦЭМ!$B$33:$B$776,V$11)+'СЕТ СН'!$F$12+СВЦЭМ!$D$10+'СЕТ СН'!$F$6-'СЕТ СН'!$F$22</f>
        <v>723.51256248000004</v>
      </c>
      <c r="W20" s="36">
        <f>SUMIFS(СВЦЭМ!$C$33:$C$776,СВЦЭМ!$A$33:$A$776,$A20,СВЦЭМ!$B$33:$B$776,W$11)+'СЕТ СН'!$F$12+СВЦЭМ!$D$10+'СЕТ СН'!$F$6-'СЕТ СН'!$F$22</f>
        <v>711.64696989000004</v>
      </c>
      <c r="X20" s="36">
        <f>SUMIFS(СВЦЭМ!$C$33:$C$776,СВЦЭМ!$A$33:$A$776,$A20,СВЦЭМ!$B$33:$B$776,X$11)+'СЕТ СН'!$F$12+СВЦЭМ!$D$10+'СЕТ СН'!$F$6-'СЕТ СН'!$F$22</f>
        <v>724.52029288000006</v>
      </c>
      <c r="Y20" s="36">
        <f>SUMIFS(СВЦЭМ!$C$33:$C$776,СВЦЭМ!$A$33:$A$776,$A20,СВЦЭМ!$B$33:$B$776,Y$11)+'СЕТ СН'!$F$12+СВЦЭМ!$D$10+'СЕТ СН'!$F$6-'СЕТ СН'!$F$22</f>
        <v>753.77068214999997</v>
      </c>
    </row>
    <row r="21" spans="1:25" ht="15.75" x14ac:dyDescent="0.2">
      <c r="A21" s="35">
        <f t="shared" si="0"/>
        <v>44114</v>
      </c>
      <c r="B21" s="36">
        <f>SUMIFS(СВЦЭМ!$C$33:$C$776,СВЦЭМ!$A$33:$A$776,$A21,СВЦЭМ!$B$33:$B$776,B$11)+'СЕТ СН'!$F$12+СВЦЭМ!$D$10+'СЕТ СН'!$F$6-'СЕТ СН'!$F$22</f>
        <v>805.16455673999997</v>
      </c>
      <c r="C21" s="36">
        <f>SUMIFS(СВЦЭМ!$C$33:$C$776,СВЦЭМ!$A$33:$A$776,$A21,СВЦЭМ!$B$33:$B$776,C$11)+'СЕТ СН'!$F$12+СВЦЭМ!$D$10+'СЕТ СН'!$F$6-'СЕТ СН'!$F$22</f>
        <v>884.92570068999999</v>
      </c>
      <c r="D21" s="36">
        <f>SUMIFS(СВЦЭМ!$C$33:$C$776,СВЦЭМ!$A$33:$A$776,$A21,СВЦЭМ!$B$33:$B$776,D$11)+'СЕТ СН'!$F$12+СВЦЭМ!$D$10+'СЕТ СН'!$F$6-'СЕТ СН'!$F$22</f>
        <v>958.96237002999999</v>
      </c>
      <c r="E21" s="36">
        <f>SUMIFS(СВЦЭМ!$C$33:$C$776,СВЦЭМ!$A$33:$A$776,$A21,СВЦЭМ!$B$33:$B$776,E$11)+'СЕТ СН'!$F$12+СВЦЭМ!$D$10+'СЕТ СН'!$F$6-'СЕТ СН'!$F$22</f>
        <v>987.16122867000001</v>
      </c>
      <c r="F21" s="36">
        <f>SUMIFS(СВЦЭМ!$C$33:$C$776,СВЦЭМ!$A$33:$A$776,$A21,СВЦЭМ!$B$33:$B$776,F$11)+'СЕТ СН'!$F$12+СВЦЭМ!$D$10+'СЕТ СН'!$F$6-'СЕТ СН'!$F$22</f>
        <v>989.00341125</v>
      </c>
      <c r="G21" s="36">
        <f>SUMIFS(СВЦЭМ!$C$33:$C$776,СВЦЭМ!$A$33:$A$776,$A21,СВЦЭМ!$B$33:$B$776,G$11)+'СЕТ СН'!$F$12+СВЦЭМ!$D$10+'СЕТ СН'!$F$6-'СЕТ СН'!$F$22</f>
        <v>968.11353928000005</v>
      </c>
      <c r="H21" s="36">
        <f>SUMIFS(СВЦЭМ!$C$33:$C$776,СВЦЭМ!$A$33:$A$776,$A21,СВЦЭМ!$B$33:$B$776,H$11)+'СЕТ СН'!$F$12+СВЦЭМ!$D$10+'СЕТ СН'!$F$6-'СЕТ СН'!$F$22</f>
        <v>956.03986477000001</v>
      </c>
      <c r="I21" s="36">
        <f>SUMIFS(СВЦЭМ!$C$33:$C$776,СВЦЭМ!$A$33:$A$776,$A21,СВЦЭМ!$B$33:$B$776,I$11)+'СЕТ СН'!$F$12+СВЦЭМ!$D$10+'СЕТ СН'!$F$6-'СЕТ СН'!$F$22</f>
        <v>921.97252306999997</v>
      </c>
      <c r="J21" s="36">
        <f>SUMIFS(СВЦЭМ!$C$33:$C$776,СВЦЭМ!$A$33:$A$776,$A21,СВЦЭМ!$B$33:$B$776,J$11)+'СЕТ СН'!$F$12+СВЦЭМ!$D$10+'СЕТ СН'!$F$6-'СЕТ СН'!$F$22</f>
        <v>836.31820467</v>
      </c>
      <c r="K21" s="36">
        <f>SUMIFS(СВЦЭМ!$C$33:$C$776,СВЦЭМ!$A$33:$A$776,$A21,СВЦЭМ!$B$33:$B$776,K$11)+'СЕТ СН'!$F$12+СВЦЭМ!$D$10+'СЕТ СН'!$F$6-'СЕТ СН'!$F$22</f>
        <v>779.28719278000005</v>
      </c>
      <c r="L21" s="36">
        <f>SUMIFS(СВЦЭМ!$C$33:$C$776,СВЦЭМ!$A$33:$A$776,$A21,СВЦЭМ!$B$33:$B$776,L$11)+'СЕТ СН'!$F$12+СВЦЭМ!$D$10+'СЕТ СН'!$F$6-'СЕТ СН'!$F$22</f>
        <v>771.61410988</v>
      </c>
      <c r="M21" s="36">
        <f>SUMIFS(СВЦЭМ!$C$33:$C$776,СВЦЭМ!$A$33:$A$776,$A21,СВЦЭМ!$B$33:$B$776,M$11)+'СЕТ СН'!$F$12+СВЦЭМ!$D$10+'СЕТ СН'!$F$6-'СЕТ СН'!$F$22</f>
        <v>764.49253980000003</v>
      </c>
      <c r="N21" s="36">
        <f>SUMIFS(СВЦЭМ!$C$33:$C$776,СВЦЭМ!$A$33:$A$776,$A21,СВЦЭМ!$B$33:$B$776,N$11)+'СЕТ СН'!$F$12+СВЦЭМ!$D$10+'СЕТ СН'!$F$6-'СЕТ СН'!$F$22</f>
        <v>771.03673887000002</v>
      </c>
      <c r="O21" s="36">
        <f>SUMIFS(СВЦЭМ!$C$33:$C$776,СВЦЭМ!$A$33:$A$776,$A21,СВЦЭМ!$B$33:$B$776,O$11)+'СЕТ СН'!$F$12+СВЦЭМ!$D$10+'СЕТ СН'!$F$6-'СЕТ СН'!$F$22</f>
        <v>822.71978591000004</v>
      </c>
      <c r="P21" s="36">
        <f>SUMIFS(СВЦЭМ!$C$33:$C$776,СВЦЭМ!$A$33:$A$776,$A21,СВЦЭМ!$B$33:$B$776,P$11)+'СЕТ СН'!$F$12+СВЦЭМ!$D$10+'СЕТ СН'!$F$6-'СЕТ СН'!$F$22</f>
        <v>852.54487157999995</v>
      </c>
      <c r="Q21" s="36">
        <f>SUMIFS(СВЦЭМ!$C$33:$C$776,СВЦЭМ!$A$33:$A$776,$A21,СВЦЭМ!$B$33:$B$776,Q$11)+'СЕТ СН'!$F$12+СВЦЭМ!$D$10+'СЕТ СН'!$F$6-'СЕТ СН'!$F$22</f>
        <v>840.98436041000002</v>
      </c>
      <c r="R21" s="36">
        <f>SUMIFS(СВЦЭМ!$C$33:$C$776,СВЦЭМ!$A$33:$A$776,$A21,СВЦЭМ!$B$33:$B$776,R$11)+'СЕТ СН'!$F$12+СВЦЭМ!$D$10+'СЕТ СН'!$F$6-'СЕТ СН'!$F$22</f>
        <v>783.97195850000003</v>
      </c>
      <c r="S21" s="36">
        <f>SUMIFS(СВЦЭМ!$C$33:$C$776,СВЦЭМ!$A$33:$A$776,$A21,СВЦЭМ!$B$33:$B$776,S$11)+'СЕТ СН'!$F$12+СВЦЭМ!$D$10+'СЕТ СН'!$F$6-'СЕТ СН'!$F$22</f>
        <v>762.43931312999996</v>
      </c>
      <c r="T21" s="36">
        <f>SUMIFS(СВЦЭМ!$C$33:$C$776,СВЦЭМ!$A$33:$A$776,$A21,СВЦЭМ!$B$33:$B$776,T$11)+'СЕТ СН'!$F$12+СВЦЭМ!$D$10+'СЕТ СН'!$F$6-'СЕТ СН'!$F$22</f>
        <v>743.70006115000001</v>
      </c>
      <c r="U21" s="36">
        <f>SUMIFS(СВЦЭМ!$C$33:$C$776,СВЦЭМ!$A$33:$A$776,$A21,СВЦЭМ!$B$33:$B$776,U$11)+'СЕТ СН'!$F$12+СВЦЭМ!$D$10+'СЕТ СН'!$F$6-'СЕТ СН'!$F$22</f>
        <v>739.81128836000005</v>
      </c>
      <c r="V21" s="36">
        <f>SUMIFS(СВЦЭМ!$C$33:$C$776,СВЦЭМ!$A$33:$A$776,$A21,СВЦЭМ!$B$33:$B$776,V$11)+'СЕТ СН'!$F$12+СВЦЭМ!$D$10+'СЕТ СН'!$F$6-'СЕТ СН'!$F$22</f>
        <v>698.16187510999998</v>
      </c>
      <c r="W21" s="36">
        <f>SUMIFS(СВЦЭМ!$C$33:$C$776,СВЦЭМ!$A$33:$A$776,$A21,СВЦЭМ!$B$33:$B$776,W$11)+'СЕТ СН'!$F$12+СВЦЭМ!$D$10+'СЕТ СН'!$F$6-'СЕТ СН'!$F$22</f>
        <v>696.74056870000004</v>
      </c>
      <c r="X21" s="36">
        <f>SUMIFS(СВЦЭМ!$C$33:$C$776,СВЦЭМ!$A$33:$A$776,$A21,СВЦЭМ!$B$33:$B$776,X$11)+'СЕТ СН'!$F$12+СВЦЭМ!$D$10+'СЕТ СН'!$F$6-'СЕТ СН'!$F$22</f>
        <v>685.84824330000004</v>
      </c>
      <c r="Y21" s="36">
        <f>SUMIFS(СВЦЭМ!$C$33:$C$776,СВЦЭМ!$A$33:$A$776,$A21,СВЦЭМ!$B$33:$B$776,Y$11)+'СЕТ СН'!$F$12+СВЦЭМ!$D$10+'СЕТ СН'!$F$6-'СЕТ СН'!$F$22</f>
        <v>729.20489205000001</v>
      </c>
    </row>
    <row r="22" spans="1:25" ht="15.75" x14ac:dyDescent="0.2">
      <c r="A22" s="35">
        <f t="shared" si="0"/>
        <v>44115</v>
      </c>
      <c r="B22" s="36">
        <f>SUMIFS(СВЦЭМ!$C$33:$C$776,СВЦЭМ!$A$33:$A$776,$A22,СВЦЭМ!$B$33:$B$776,B$11)+'СЕТ СН'!$F$12+СВЦЭМ!$D$10+'СЕТ СН'!$F$6-'СЕТ СН'!$F$22</f>
        <v>810.08708383999999</v>
      </c>
      <c r="C22" s="36">
        <f>SUMIFS(СВЦЭМ!$C$33:$C$776,СВЦЭМ!$A$33:$A$776,$A22,СВЦЭМ!$B$33:$B$776,C$11)+'СЕТ СН'!$F$12+СВЦЭМ!$D$10+'СЕТ СН'!$F$6-'СЕТ СН'!$F$22</f>
        <v>902.28148475</v>
      </c>
      <c r="D22" s="36">
        <f>SUMIFS(СВЦЭМ!$C$33:$C$776,СВЦЭМ!$A$33:$A$776,$A22,СВЦЭМ!$B$33:$B$776,D$11)+'СЕТ СН'!$F$12+СВЦЭМ!$D$10+'СЕТ СН'!$F$6-'СЕТ СН'!$F$22</f>
        <v>999.78070920000005</v>
      </c>
      <c r="E22" s="36">
        <f>SUMIFS(СВЦЭМ!$C$33:$C$776,СВЦЭМ!$A$33:$A$776,$A22,СВЦЭМ!$B$33:$B$776,E$11)+'СЕТ СН'!$F$12+СВЦЭМ!$D$10+'СЕТ СН'!$F$6-'СЕТ СН'!$F$22</f>
        <v>1030.92677112</v>
      </c>
      <c r="F22" s="36">
        <f>SUMIFS(СВЦЭМ!$C$33:$C$776,СВЦЭМ!$A$33:$A$776,$A22,СВЦЭМ!$B$33:$B$776,F$11)+'СЕТ СН'!$F$12+СВЦЭМ!$D$10+'СЕТ СН'!$F$6-'СЕТ СН'!$F$22</f>
        <v>1033.7407408499998</v>
      </c>
      <c r="G22" s="36">
        <f>SUMIFS(СВЦЭМ!$C$33:$C$776,СВЦЭМ!$A$33:$A$776,$A22,СВЦЭМ!$B$33:$B$776,G$11)+'СЕТ СН'!$F$12+СВЦЭМ!$D$10+'СЕТ СН'!$F$6-'СЕТ СН'!$F$22</f>
        <v>1026.63607811</v>
      </c>
      <c r="H22" s="36">
        <f>SUMIFS(СВЦЭМ!$C$33:$C$776,СВЦЭМ!$A$33:$A$776,$A22,СВЦЭМ!$B$33:$B$776,H$11)+'СЕТ СН'!$F$12+СВЦЭМ!$D$10+'СЕТ СН'!$F$6-'СЕТ СН'!$F$22</f>
        <v>1008.31654857</v>
      </c>
      <c r="I22" s="36">
        <f>SUMIFS(СВЦЭМ!$C$33:$C$776,СВЦЭМ!$A$33:$A$776,$A22,СВЦЭМ!$B$33:$B$776,I$11)+'СЕТ СН'!$F$12+СВЦЭМ!$D$10+'СЕТ СН'!$F$6-'СЕТ СН'!$F$22</f>
        <v>987.65307876999998</v>
      </c>
      <c r="J22" s="36">
        <f>SUMIFS(СВЦЭМ!$C$33:$C$776,СВЦЭМ!$A$33:$A$776,$A22,СВЦЭМ!$B$33:$B$776,J$11)+'СЕТ СН'!$F$12+СВЦЭМ!$D$10+'СЕТ СН'!$F$6-'СЕТ СН'!$F$22</f>
        <v>890.61887637999996</v>
      </c>
      <c r="K22" s="36">
        <f>SUMIFS(СВЦЭМ!$C$33:$C$776,СВЦЭМ!$A$33:$A$776,$A22,СВЦЭМ!$B$33:$B$776,K$11)+'СЕТ СН'!$F$12+СВЦЭМ!$D$10+'СЕТ СН'!$F$6-'СЕТ СН'!$F$22</f>
        <v>815.82657775999996</v>
      </c>
      <c r="L22" s="36">
        <f>SUMIFS(СВЦЭМ!$C$33:$C$776,СВЦЭМ!$A$33:$A$776,$A22,СВЦЭМ!$B$33:$B$776,L$11)+'СЕТ СН'!$F$12+СВЦЭМ!$D$10+'СЕТ СН'!$F$6-'СЕТ СН'!$F$22</f>
        <v>806.55179031</v>
      </c>
      <c r="M22" s="36">
        <f>SUMIFS(СВЦЭМ!$C$33:$C$776,СВЦЭМ!$A$33:$A$776,$A22,СВЦЭМ!$B$33:$B$776,M$11)+'СЕТ СН'!$F$12+СВЦЭМ!$D$10+'СЕТ СН'!$F$6-'СЕТ СН'!$F$22</f>
        <v>804.59675956000001</v>
      </c>
      <c r="N22" s="36">
        <f>SUMIFS(СВЦЭМ!$C$33:$C$776,СВЦЭМ!$A$33:$A$776,$A22,СВЦЭМ!$B$33:$B$776,N$11)+'СЕТ СН'!$F$12+СВЦЭМ!$D$10+'СЕТ СН'!$F$6-'СЕТ СН'!$F$22</f>
        <v>814.87347891000002</v>
      </c>
      <c r="O22" s="36">
        <f>SUMIFS(СВЦЭМ!$C$33:$C$776,СВЦЭМ!$A$33:$A$776,$A22,СВЦЭМ!$B$33:$B$776,O$11)+'СЕТ СН'!$F$12+СВЦЭМ!$D$10+'СЕТ СН'!$F$6-'СЕТ СН'!$F$22</f>
        <v>859.02785990999996</v>
      </c>
      <c r="P22" s="36">
        <f>SUMIFS(СВЦЭМ!$C$33:$C$776,СВЦЭМ!$A$33:$A$776,$A22,СВЦЭМ!$B$33:$B$776,P$11)+'СЕТ СН'!$F$12+СВЦЭМ!$D$10+'СЕТ СН'!$F$6-'СЕТ СН'!$F$22</f>
        <v>897.16629474000001</v>
      </c>
      <c r="Q22" s="36">
        <f>SUMIFS(СВЦЭМ!$C$33:$C$776,СВЦЭМ!$A$33:$A$776,$A22,СВЦЭМ!$B$33:$B$776,Q$11)+'СЕТ СН'!$F$12+СВЦЭМ!$D$10+'СЕТ СН'!$F$6-'СЕТ СН'!$F$22</f>
        <v>850.04743852000001</v>
      </c>
      <c r="R22" s="36">
        <f>SUMIFS(СВЦЭМ!$C$33:$C$776,СВЦЭМ!$A$33:$A$776,$A22,СВЦЭМ!$B$33:$B$776,R$11)+'СЕТ СН'!$F$12+СВЦЭМ!$D$10+'СЕТ СН'!$F$6-'СЕТ СН'!$F$22</f>
        <v>795.50021837999998</v>
      </c>
      <c r="S22" s="36">
        <f>SUMIFS(СВЦЭМ!$C$33:$C$776,СВЦЭМ!$A$33:$A$776,$A22,СВЦЭМ!$B$33:$B$776,S$11)+'СЕТ СН'!$F$12+СВЦЭМ!$D$10+'СЕТ СН'!$F$6-'СЕТ СН'!$F$22</f>
        <v>754.25468419000003</v>
      </c>
      <c r="T22" s="36">
        <f>SUMIFS(СВЦЭМ!$C$33:$C$776,СВЦЭМ!$A$33:$A$776,$A22,СВЦЭМ!$B$33:$B$776,T$11)+'СЕТ СН'!$F$12+СВЦЭМ!$D$10+'СЕТ СН'!$F$6-'СЕТ СН'!$F$22</f>
        <v>776.02688223999996</v>
      </c>
      <c r="U22" s="36">
        <f>SUMIFS(СВЦЭМ!$C$33:$C$776,СВЦЭМ!$A$33:$A$776,$A22,СВЦЭМ!$B$33:$B$776,U$11)+'СЕТ СН'!$F$12+СВЦЭМ!$D$10+'СЕТ СН'!$F$6-'СЕТ СН'!$F$22</f>
        <v>783.71393010999998</v>
      </c>
      <c r="V22" s="36">
        <f>SUMIFS(СВЦЭМ!$C$33:$C$776,СВЦЭМ!$A$33:$A$776,$A22,СВЦЭМ!$B$33:$B$776,V$11)+'СЕТ СН'!$F$12+СВЦЭМ!$D$10+'СЕТ СН'!$F$6-'СЕТ СН'!$F$22</f>
        <v>753.26943930000004</v>
      </c>
      <c r="W22" s="36">
        <f>SUMIFS(СВЦЭМ!$C$33:$C$776,СВЦЭМ!$A$33:$A$776,$A22,СВЦЭМ!$B$33:$B$776,W$11)+'СЕТ СН'!$F$12+СВЦЭМ!$D$10+'СЕТ СН'!$F$6-'СЕТ СН'!$F$22</f>
        <v>736.87586257999999</v>
      </c>
      <c r="X22" s="36">
        <f>SUMIFS(СВЦЭМ!$C$33:$C$776,СВЦЭМ!$A$33:$A$776,$A22,СВЦЭМ!$B$33:$B$776,X$11)+'СЕТ СН'!$F$12+СВЦЭМ!$D$10+'СЕТ СН'!$F$6-'СЕТ СН'!$F$22</f>
        <v>713.46985236</v>
      </c>
      <c r="Y22" s="36">
        <f>SUMIFS(СВЦЭМ!$C$33:$C$776,СВЦЭМ!$A$33:$A$776,$A22,СВЦЭМ!$B$33:$B$776,Y$11)+'СЕТ СН'!$F$12+СВЦЭМ!$D$10+'СЕТ СН'!$F$6-'СЕТ СН'!$F$22</f>
        <v>750.17185902999995</v>
      </c>
    </row>
    <row r="23" spans="1:25" ht="15.75" x14ac:dyDescent="0.2">
      <c r="A23" s="35">
        <f t="shared" si="0"/>
        <v>44116</v>
      </c>
      <c r="B23" s="36">
        <f>SUMIFS(СВЦЭМ!$C$33:$C$776,СВЦЭМ!$A$33:$A$776,$A23,СВЦЭМ!$B$33:$B$776,B$11)+'СЕТ СН'!$F$12+СВЦЭМ!$D$10+'СЕТ СН'!$F$6-'СЕТ СН'!$F$22</f>
        <v>802.41012165999996</v>
      </c>
      <c r="C23" s="36">
        <f>SUMIFS(СВЦЭМ!$C$33:$C$776,СВЦЭМ!$A$33:$A$776,$A23,СВЦЭМ!$B$33:$B$776,C$11)+'СЕТ СН'!$F$12+СВЦЭМ!$D$10+'СЕТ СН'!$F$6-'СЕТ СН'!$F$22</f>
        <v>879.31856784000001</v>
      </c>
      <c r="D23" s="36">
        <f>SUMIFS(СВЦЭМ!$C$33:$C$776,СВЦЭМ!$A$33:$A$776,$A23,СВЦЭМ!$B$33:$B$776,D$11)+'СЕТ СН'!$F$12+СВЦЭМ!$D$10+'СЕТ СН'!$F$6-'СЕТ СН'!$F$22</f>
        <v>953.98986043000002</v>
      </c>
      <c r="E23" s="36">
        <f>SUMIFS(СВЦЭМ!$C$33:$C$776,СВЦЭМ!$A$33:$A$776,$A23,СВЦЭМ!$B$33:$B$776,E$11)+'СЕТ СН'!$F$12+СВЦЭМ!$D$10+'СЕТ СН'!$F$6-'СЕТ СН'!$F$22</f>
        <v>971.96407827999997</v>
      </c>
      <c r="F23" s="36">
        <f>SUMIFS(СВЦЭМ!$C$33:$C$776,СВЦЭМ!$A$33:$A$776,$A23,СВЦЭМ!$B$33:$B$776,F$11)+'СЕТ СН'!$F$12+СВЦЭМ!$D$10+'СЕТ СН'!$F$6-'СЕТ СН'!$F$22</f>
        <v>965.35577081999998</v>
      </c>
      <c r="G23" s="36">
        <f>SUMIFS(СВЦЭМ!$C$33:$C$776,СВЦЭМ!$A$33:$A$776,$A23,СВЦЭМ!$B$33:$B$776,G$11)+'СЕТ СН'!$F$12+СВЦЭМ!$D$10+'СЕТ СН'!$F$6-'СЕТ СН'!$F$22</f>
        <v>950.95184110000002</v>
      </c>
      <c r="H23" s="36">
        <f>SUMIFS(СВЦЭМ!$C$33:$C$776,СВЦЭМ!$A$33:$A$776,$A23,СВЦЭМ!$B$33:$B$776,H$11)+'СЕТ СН'!$F$12+СВЦЭМ!$D$10+'СЕТ СН'!$F$6-'СЕТ СН'!$F$22</f>
        <v>894.61249320000002</v>
      </c>
      <c r="I23" s="36">
        <f>SUMIFS(СВЦЭМ!$C$33:$C$776,СВЦЭМ!$A$33:$A$776,$A23,СВЦЭМ!$B$33:$B$776,I$11)+'СЕТ СН'!$F$12+СВЦЭМ!$D$10+'СЕТ СН'!$F$6-'СЕТ СН'!$F$22</f>
        <v>858.25618798000005</v>
      </c>
      <c r="J23" s="36">
        <f>SUMIFS(СВЦЭМ!$C$33:$C$776,СВЦЭМ!$A$33:$A$776,$A23,СВЦЭМ!$B$33:$B$776,J$11)+'СЕТ СН'!$F$12+СВЦЭМ!$D$10+'СЕТ СН'!$F$6-'СЕТ СН'!$F$22</f>
        <v>784.18611490000001</v>
      </c>
      <c r="K23" s="36">
        <f>SUMIFS(СВЦЭМ!$C$33:$C$776,СВЦЭМ!$A$33:$A$776,$A23,СВЦЭМ!$B$33:$B$776,K$11)+'СЕТ СН'!$F$12+СВЦЭМ!$D$10+'СЕТ СН'!$F$6-'СЕТ СН'!$F$22</f>
        <v>735.43790549000005</v>
      </c>
      <c r="L23" s="36">
        <f>SUMIFS(СВЦЭМ!$C$33:$C$776,СВЦЭМ!$A$33:$A$776,$A23,СВЦЭМ!$B$33:$B$776,L$11)+'СЕТ СН'!$F$12+СВЦЭМ!$D$10+'СЕТ СН'!$F$6-'СЕТ СН'!$F$22</f>
        <v>730.78723203000004</v>
      </c>
      <c r="M23" s="36">
        <f>SUMIFS(СВЦЭМ!$C$33:$C$776,СВЦЭМ!$A$33:$A$776,$A23,СВЦЭМ!$B$33:$B$776,M$11)+'СЕТ СН'!$F$12+СВЦЭМ!$D$10+'СЕТ СН'!$F$6-'СЕТ СН'!$F$22</f>
        <v>729.18106795999995</v>
      </c>
      <c r="N23" s="36">
        <f>SUMIFS(СВЦЭМ!$C$33:$C$776,СВЦЭМ!$A$33:$A$776,$A23,СВЦЭМ!$B$33:$B$776,N$11)+'СЕТ СН'!$F$12+СВЦЭМ!$D$10+'СЕТ СН'!$F$6-'СЕТ СН'!$F$22</f>
        <v>736.11895554</v>
      </c>
      <c r="O23" s="36">
        <f>SUMIFS(СВЦЭМ!$C$33:$C$776,СВЦЭМ!$A$33:$A$776,$A23,СВЦЭМ!$B$33:$B$776,O$11)+'СЕТ СН'!$F$12+СВЦЭМ!$D$10+'СЕТ СН'!$F$6-'СЕТ СН'!$F$22</f>
        <v>756.71185094999998</v>
      </c>
      <c r="P23" s="36">
        <f>SUMIFS(СВЦЭМ!$C$33:$C$776,СВЦЭМ!$A$33:$A$776,$A23,СВЦЭМ!$B$33:$B$776,P$11)+'СЕТ СН'!$F$12+СВЦЭМ!$D$10+'СЕТ СН'!$F$6-'СЕТ СН'!$F$22</f>
        <v>797.47129776999998</v>
      </c>
      <c r="Q23" s="36">
        <f>SUMIFS(СВЦЭМ!$C$33:$C$776,СВЦЭМ!$A$33:$A$776,$A23,СВЦЭМ!$B$33:$B$776,Q$11)+'СЕТ СН'!$F$12+СВЦЭМ!$D$10+'СЕТ СН'!$F$6-'СЕТ СН'!$F$22</f>
        <v>781.10744394000005</v>
      </c>
      <c r="R23" s="36">
        <f>SUMIFS(СВЦЭМ!$C$33:$C$776,СВЦЭМ!$A$33:$A$776,$A23,СВЦЭМ!$B$33:$B$776,R$11)+'СЕТ СН'!$F$12+СВЦЭМ!$D$10+'СЕТ СН'!$F$6-'СЕТ СН'!$F$22</f>
        <v>734.73045986</v>
      </c>
      <c r="S23" s="36">
        <f>SUMIFS(СВЦЭМ!$C$33:$C$776,СВЦЭМ!$A$33:$A$776,$A23,СВЦЭМ!$B$33:$B$776,S$11)+'СЕТ СН'!$F$12+СВЦЭМ!$D$10+'СЕТ СН'!$F$6-'СЕТ СН'!$F$22</f>
        <v>684.64977599999997</v>
      </c>
      <c r="T23" s="36">
        <f>SUMIFS(СВЦЭМ!$C$33:$C$776,СВЦЭМ!$A$33:$A$776,$A23,СВЦЭМ!$B$33:$B$776,T$11)+'СЕТ СН'!$F$12+СВЦЭМ!$D$10+'СЕТ СН'!$F$6-'СЕТ СН'!$F$22</f>
        <v>694.99098160999995</v>
      </c>
      <c r="U23" s="36">
        <f>SUMIFS(СВЦЭМ!$C$33:$C$776,СВЦЭМ!$A$33:$A$776,$A23,СВЦЭМ!$B$33:$B$776,U$11)+'СЕТ СН'!$F$12+СВЦЭМ!$D$10+'СЕТ СН'!$F$6-'СЕТ СН'!$F$22</f>
        <v>723.43251731999999</v>
      </c>
      <c r="V23" s="36">
        <f>SUMIFS(СВЦЭМ!$C$33:$C$776,СВЦЭМ!$A$33:$A$776,$A23,СВЦЭМ!$B$33:$B$776,V$11)+'СЕТ СН'!$F$12+СВЦЭМ!$D$10+'СЕТ СН'!$F$6-'СЕТ СН'!$F$22</f>
        <v>722.79383257999996</v>
      </c>
      <c r="W23" s="36">
        <f>SUMIFS(СВЦЭМ!$C$33:$C$776,СВЦЭМ!$A$33:$A$776,$A23,СВЦЭМ!$B$33:$B$776,W$11)+'СЕТ СН'!$F$12+СВЦЭМ!$D$10+'СЕТ СН'!$F$6-'СЕТ СН'!$F$22</f>
        <v>715.41596789000005</v>
      </c>
      <c r="X23" s="36">
        <f>SUMIFS(СВЦЭМ!$C$33:$C$776,СВЦЭМ!$A$33:$A$776,$A23,СВЦЭМ!$B$33:$B$776,X$11)+'СЕТ СН'!$F$12+СВЦЭМ!$D$10+'СЕТ СН'!$F$6-'СЕТ СН'!$F$22</f>
        <v>688.91340520000006</v>
      </c>
      <c r="Y23" s="36">
        <f>SUMIFS(СВЦЭМ!$C$33:$C$776,СВЦЭМ!$A$33:$A$776,$A23,СВЦЭМ!$B$33:$B$776,Y$11)+'СЕТ СН'!$F$12+СВЦЭМ!$D$10+'СЕТ СН'!$F$6-'СЕТ СН'!$F$22</f>
        <v>717.79784614000005</v>
      </c>
    </row>
    <row r="24" spans="1:25" ht="15.75" x14ac:dyDescent="0.2">
      <c r="A24" s="35">
        <f t="shared" si="0"/>
        <v>44117</v>
      </c>
      <c r="B24" s="36">
        <f>SUMIFS(СВЦЭМ!$C$33:$C$776,СВЦЭМ!$A$33:$A$776,$A24,СВЦЭМ!$B$33:$B$776,B$11)+'СЕТ СН'!$F$12+СВЦЭМ!$D$10+'СЕТ СН'!$F$6-'СЕТ СН'!$F$22</f>
        <v>792.01807237000003</v>
      </c>
      <c r="C24" s="36">
        <f>SUMIFS(СВЦЭМ!$C$33:$C$776,СВЦЭМ!$A$33:$A$776,$A24,СВЦЭМ!$B$33:$B$776,C$11)+'СЕТ СН'!$F$12+СВЦЭМ!$D$10+'СЕТ СН'!$F$6-'СЕТ СН'!$F$22</f>
        <v>867.74905858</v>
      </c>
      <c r="D24" s="36">
        <f>SUMIFS(СВЦЭМ!$C$33:$C$776,СВЦЭМ!$A$33:$A$776,$A24,СВЦЭМ!$B$33:$B$776,D$11)+'СЕТ СН'!$F$12+СВЦЭМ!$D$10+'СЕТ СН'!$F$6-'СЕТ СН'!$F$22</f>
        <v>929.68388063999998</v>
      </c>
      <c r="E24" s="36">
        <f>SUMIFS(СВЦЭМ!$C$33:$C$776,СВЦЭМ!$A$33:$A$776,$A24,СВЦЭМ!$B$33:$B$776,E$11)+'СЕТ СН'!$F$12+СВЦЭМ!$D$10+'СЕТ СН'!$F$6-'СЕТ СН'!$F$22</f>
        <v>945.08869348999997</v>
      </c>
      <c r="F24" s="36">
        <f>SUMIFS(СВЦЭМ!$C$33:$C$776,СВЦЭМ!$A$33:$A$776,$A24,СВЦЭМ!$B$33:$B$776,F$11)+'СЕТ СН'!$F$12+СВЦЭМ!$D$10+'СЕТ СН'!$F$6-'СЕТ СН'!$F$22</f>
        <v>940.19014088999995</v>
      </c>
      <c r="G24" s="36">
        <f>SUMIFS(СВЦЭМ!$C$33:$C$776,СВЦЭМ!$A$33:$A$776,$A24,СВЦЭМ!$B$33:$B$776,G$11)+'СЕТ СН'!$F$12+СВЦЭМ!$D$10+'СЕТ СН'!$F$6-'СЕТ СН'!$F$22</f>
        <v>928.83625164</v>
      </c>
      <c r="H24" s="36">
        <f>SUMIFS(СВЦЭМ!$C$33:$C$776,СВЦЭМ!$A$33:$A$776,$A24,СВЦЭМ!$B$33:$B$776,H$11)+'СЕТ СН'!$F$12+СВЦЭМ!$D$10+'СЕТ СН'!$F$6-'СЕТ СН'!$F$22</f>
        <v>904.25206177999996</v>
      </c>
      <c r="I24" s="36">
        <f>SUMIFS(СВЦЭМ!$C$33:$C$776,СВЦЭМ!$A$33:$A$776,$A24,СВЦЭМ!$B$33:$B$776,I$11)+'СЕТ СН'!$F$12+СВЦЭМ!$D$10+'СЕТ СН'!$F$6-'СЕТ СН'!$F$22</f>
        <v>897.67083501000002</v>
      </c>
      <c r="J24" s="36">
        <f>SUMIFS(СВЦЭМ!$C$33:$C$776,СВЦЭМ!$A$33:$A$776,$A24,СВЦЭМ!$B$33:$B$776,J$11)+'СЕТ СН'!$F$12+СВЦЭМ!$D$10+'СЕТ СН'!$F$6-'СЕТ СН'!$F$22</f>
        <v>841.58682943999997</v>
      </c>
      <c r="K24" s="36">
        <f>SUMIFS(СВЦЭМ!$C$33:$C$776,СВЦЭМ!$A$33:$A$776,$A24,СВЦЭМ!$B$33:$B$776,K$11)+'СЕТ СН'!$F$12+СВЦЭМ!$D$10+'СЕТ СН'!$F$6-'СЕТ СН'!$F$22</f>
        <v>796.05149948999997</v>
      </c>
      <c r="L24" s="36">
        <f>SUMIFS(СВЦЭМ!$C$33:$C$776,СВЦЭМ!$A$33:$A$776,$A24,СВЦЭМ!$B$33:$B$776,L$11)+'СЕТ СН'!$F$12+СВЦЭМ!$D$10+'СЕТ СН'!$F$6-'СЕТ СН'!$F$22</f>
        <v>801.55570351000006</v>
      </c>
      <c r="M24" s="36">
        <f>SUMIFS(СВЦЭМ!$C$33:$C$776,СВЦЭМ!$A$33:$A$776,$A24,СВЦЭМ!$B$33:$B$776,M$11)+'СЕТ СН'!$F$12+СВЦЭМ!$D$10+'СЕТ СН'!$F$6-'СЕТ СН'!$F$22</f>
        <v>809.62632487999997</v>
      </c>
      <c r="N24" s="36">
        <f>SUMIFS(СВЦЭМ!$C$33:$C$776,СВЦЭМ!$A$33:$A$776,$A24,СВЦЭМ!$B$33:$B$776,N$11)+'СЕТ СН'!$F$12+СВЦЭМ!$D$10+'СЕТ СН'!$F$6-'СЕТ СН'!$F$22</f>
        <v>815.25184322999996</v>
      </c>
      <c r="O24" s="36">
        <f>SUMIFS(СВЦЭМ!$C$33:$C$776,СВЦЭМ!$A$33:$A$776,$A24,СВЦЭМ!$B$33:$B$776,O$11)+'СЕТ СН'!$F$12+СВЦЭМ!$D$10+'СЕТ СН'!$F$6-'СЕТ СН'!$F$22</f>
        <v>852.67454040999996</v>
      </c>
      <c r="P24" s="36">
        <f>SUMIFS(СВЦЭМ!$C$33:$C$776,СВЦЭМ!$A$33:$A$776,$A24,СВЦЭМ!$B$33:$B$776,P$11)+'СЕТ СН'!$F$12+СВЦЭМ!$D$10+'СЕТ СН'!$F$6-'СЕТ СН'!$F$22</f>
        <v>884.01644983000006</v>
      </c>
      <c r="Q24" s="36">
        <f>SUMIFS(СВЦЭМ!$C$33:$C$776,СВЦЭМ!$A$33:$A$776,$A24,СВЦЭМ!$B$33:$B$776,Q$11)+'СЕТ СН'!$F$12+СВЦЭМ!$D$10+'СЕТ СН'!$F$6-'СЕТ СН'!$F$22</f>
        <v>846.11193779999996</v>
      </c>
      <c r="R24" s="36">
        <f>SUMIFS(СВЦЭМ!$C$33:$C$776,СВЦЭМ!$A$33:$A$776,$A24,СВЦЭМ!$B$33:$B$776,R$11)+'СЕТ СН'!$F$12+СВЦЭМ!$D$10+'СЕТ СН'!$F$6-'СЕТ СН'!$F$22</f>
        <v>795.62048689999995</v>
      </c>
      <c r="S24" s="36">
        <f>SUMIFS(СВЦЭМ!$C$33:$C$776,СВЦЭМ!$A$33:$A$776,$A24,СВЦЭМ!$B$33:$B$776,S$11)+'СЕТ СН'!$F$12+СВЦЭМ!$D$10+'СЕТ СН'!$F$6-'СЕТ СН'!$F$22</f>
        <v>751.14633705999995</v>
      </c>
      <c r="T24" s="36">
        <f>SUMIFS(СВЦЭМ!$C$33:$C$776,СВЦЭМ!$A$33:$A$776,$A24,СВЦЭМ!$B$33:$B$776,T$11)+'СЕТ СН'!$F$12+СВЦЭМ!$D$10+'СЕТ СН'!$F$6-'СЕТ СН'!$F$22</f>
        <v>749.73554736000006</v>
      </c>
      <c r="U24" s="36">
        <f>SUMIFS(СВЦЭМ!$C$33:$C$776,СВЦЭМ!$A$33:$A$776,$A24,СВЦЭМ!$B$33:$B$776,U$11)+'СЕТ СН'!$F$12+СВЦЭМ!$D$10+'СЕТ СН'!$F$6-'СЕТ СН'!$F$22</f>
        <v>771.19656858999997</v>
      </c>
      <c r="V24" s="36">
        <f>SUMIFS(СВЦЭМ!$C$33:$C$776,СВЦЭМ!$A$33:$A$776,$A24,СВЦЭМ!$B$33:$B$776,V$11)+'СЕТ СН'!$F$12+СВЦЭМ!$D$10+'СЕТ СН'!$F$6-'СЕТ СН'!$F$22</f>
        <v>765.56311730000004</v>
      </c>
      <c r="W24" s="36">
        <f>SUMIFS(СВЦЭМ!$C$33:$C$776,СВЦЭМ!$A$33:$A$776,$A24,СВЦЭМ!$B$33:$B$776,W$11)+'СЕТ СН'!$F$12+СВЦЭМ!$D$10+'СЕТ СН'!$F$6-'СЕТ СН'!$F$22</f>
        <v>754.93133010999998</v>
      </c>
      <c r="X24" s="36">
        <f>SUMIFS(СВЦЭМ!$C$33:$C$776,СВЦЭМ!$A$33:$A$776,$A24,СВЦЭМ!$B$33:$B$776,X$11)+'СЕТ СН'!$F$12+СВЦЭМ!$D$10+'СЕТ СН'!$F$6-'СЕТ СН'!$F$22</f>
        <v>736.46625900000004</v>
      </c>
      <c r="Y24" s="36">
        <f>SUMIFS(СВЦЭМ!$C$33:$C$776,СВЦЭМ!$A$33:$A$776,$A24,СВЦЭМ!$B$33:$B$776,Y$11)+'СЕТ СН'!$F$12+СВЦЭМ!$D$10+'СЕТ СН'!$F$6-'СЕТ СН'!$F$22</f>
        <v>759.66089778000003</v>
      </c>
    </row>
    <row r="25" spans="1:25" ht="15.75" x14ac:dyDescent="0.2">
      <c r="A25" s="35">
        <f t="shared" si="0"/>
        <v>44118</v>
      </c>
      <c r="B25" s="36">
        <f>SUMIFS(СВЦЭМ!$C$33:$C$776,СВЦЭМ!$A$33:$A$776,$A25,СВЦЭМ!$B$33:$B$776,B$11)+'СЕТ СН'!$F$12+СВЦЭМ!$D$10+'СЕТ СН'!$F$6-'СЕТ СН'!$F$22</f>
        <v>831.44291059</v>
      </c>
      <c r="C25" s="36">
        <f>SUMIFS(СВЦЭМ!$C$33:$C$776,СВЦЭМ!$A$33:$A$776,$A25,СВЦЭМ!$B$33:$B$776,C$11)+'СЕТ СН'!$F$12+СВЦЭМ!$D$10+'СЕТ СН'!$F$6-'СЕТ СН'!$F$22</f>
        <v>899.79332326999997</v>
      </c>
      <c r="D25" s="36">
        <f>SUMIFS(СВЦЭМ!$C$33:$C$776,СВЦЭМ!$A$33:$A$776,$A25,СВЦЭМ!$B$33:$B$776,D$11)+'СЕТ СН'!$F$12+СВЦЭМ!$D$10+'СЕТ СН'!$F$6-'СЕТ СН'!$F$22</f>
        <v>966.58189199000003</v>
      </c>
      <c r="E25" s="36">
        <f>SUMIFS(СВЦЭМ!$C$33:$C$776,СВЦЭМ!$A$33:$A$776,$A25,СВЦЭМ!$B$33:$B$776,E$11)+'СЕТ СН'!$F$12+СВЦЭМ!$D$10+'СЕТ СН'!$F$6-'СЕТ СН'!$F$22</f>
        <v>982.26221948</v>
      </c>
      <c r="F25" s="36">
        <f>SUMIFS(СВЦЭМ!$C$33:$C$776,СВЦЭМ!$A$33:$A$776,$A25,СВЦЭМ!$B$33:$B$776,F$11)+'СЕТ СН'!$F$12+СВЦЭМ!$D$10+'СЕТ СН'!$F$6-'СЕТ СН'!$F$22</f>
        <v>973.86974657999997</v>
      </c>
      <c r="G25" s="36">
        <f>SUMIFS(СВЦЭМ!$C$33:$C$776,СВЦЭМ!$A$33:$A$776,$A25,СВЦЭМ!$B$33:$B$776,G$11)+'СЕТ СН'!$F$12+СВЦЭМ!$D$10+'СЕТ СН'!$F$6-'СЕТ СН'!$F$22</f>
        <v>965.04007965000005</v>
      </c>
      <c r="H25" s="36">
        <f>SUMIFS(СВЦЭМ!$C$33:$C$776,СВЦЭМ!$A$33:$A$776,$A25,СВЦЭМ!$B$33:$B$776,H$11)+'СЕТ СН'!$F$12+СВЦЭМ!$D$10+'СЕТ СН'!$F$6-'СЕТ СН'!$F$22</f>
        <v>917.85460812999997</v>
      </c>
      <c r="I25" s="36">
        <f>SUMIFS(СВЦЭМ!$C$33:$C$776,СВЦЭМ!$A$33:$A$776,$A25,СВЦЭМ!$B$33:$B$776,I$11)+'СЕТ СН'!$F$12+СВЦЭМ!$D$10+'СЕТ СН'!$F$6-'СЕТ СН'!$F$22</f>
        <v>875.13406424000004</v>
      </c>
      <c r="J25" s="36">
        <f>SUMIFS(СВЦЭМ!$C$33:$C$776,СВЦЭМ!$A$33:$A$776,$A25,СВЦЭМ!$B$33:$B$776,J$11)+'СЕТ СН'!$F$12+СВЦЭМ!$D$10+'СЕТ СН'!$F$6-'СЕТ СН'!$F$22</f>
        <v>812.63500537000004</v>
      </c>
      <c r="K25" s="36">
        <f>SUMIFS(СВЦЭМ!$C$33:$C$776,СВЦЭМ!$A$33:$A$776,$A25,СВЦЭМ!$B$33:$B$776,K$11)+'СЕТ СН'!$F$12+СВЦЭМ!$D$10+'СЕТ СН'!$F$6-'СЕТ СН'!$F$22</f>
        <v>774.47589782</v>
      </c>
      <c r="L25" s="36">
        <f>SUMIFS(СВЦЭМ!$C$33:$C$776,СВЦЭМ!$A$33:$A$776,$A25,СВЦЭМ!$B$33:$B$776,L$11)+'СЕТ СН'!$F$12+СВЦЭМ!$D$10+'СЕТ СН'!$F$6-'СЕТ СН'!$F$22</f>
        <v>781.91653053000005</v>
      </c>
      <c r="M25" s="36">
        <f>SUMIFS(СВЦЭМ!$C$33:$C$776,СВЦЭМ!$A$33:$A$776,$A25,СВЦЭМ!$B$33:$B$776,M$11)+'СЕТ СН'!$F$12+СВЦЭМ!$D$10+'СЕТ СН'!$F$6-'СЕТ СН'!$F$22</f>
        <v>795.80566911999995</v>
      </c>
      <c r="N25" s="36">
        <f>SUMIFS(СВЦЭМ!$C$33:$C$776,СВЦЭМ!$A$33:$A$776,$A25,СВЦЭМ!$B$33:$B$776,N$11)+'СЕТ СН'!$F$12+СВЦЭМ!$D$10+'СЕТ СН'!$F$6-'СЕТ СН'!$F$22</f>
        <v>802.28425013000003</v>
      </c>
      <c r="O25" s="36">
        <f>SUMIFS(СВЦЭМ!$C$33:$C$776,СВЦЭМ!$A$33:$A$776,$A25,СВЦЭМ!$B$33:$B$776,O$11)+'СЕТ СН'!$F$12+СВЦЭМ!$D$10+'СЕТ СН'!$F$6-'СЕТ СН'!$F$22</f>
        <v>853.07974386000001</v>
      </c>
      <c r="P25" s="36">
        <f>SUMIFS(СВЦЭМ!$C$33:$C$776,СВЦЭМ!$A$33:$A$776,$A25,СВЦЭМ!$B$33:$B$776,P$11)+'СЕТ СН'!$F$12+СВЦЭМ!$D$10+'СЕТ СН'!$F$6-'СЕТ СН'!$F$22</f>
        <v>886.15513413999997</v>
      </c>
      <c r="Q25" s="36">
        <f>SUMIFS(СВЦЭМ!$C$33:$C$776,СВЦЭМ!$A$33:$A$776,$A25,СВЦЭМ!$B$33:$B$776,Q$11)+'СЕТ СН'!$F$12+СВЦЭМ!$D$10+'СЕТ СН'!$F$6-'СЕТ СН'!$F$22</f>
        <v>845.53223791000005</v>
      </c>
      <c r="R25" s="36">
        <f>SUMIFS(СВЦЭМ!$C$33:$C$776,СВЦЭМ!$A$33:$A$776,$A25,СВЦЭМ!$B$33:$B$776,R$11)+'СЕТ СН'!$F$12+СВЦЭМ!$D$10+'СЕТ СН'!$F$6-'СЕТ СН'!$F$22</f>
        <v>793.85995484</v>
      </c>
      <c r="S25" s="36">
        <f>SUMIFS(СВЦЭМ!$C$33:$C$776,СВЦЭМ!$A$33:$A$776,$A25,СВЦЭМ!$B$33:$B$776,S$11)+'СЕТ СН'!$F$12+СВЦЭМ!$D$10+'СЕТ СН'!$F$6-'СЕТ СН'!$F$22</f>
        <v>738.58240137999996</v>
      </c>
      <c r="T25" s="36">
        <f>SUMIFS(СВЦЭМ!$C$33:$C$776,СВЦЭМ!$A$33:$A$776,$A25,СВЦЭМ!$B$33:$B$776,T$11)+'СЕТ СН'!$F$12+СВЦЭМ!$D$10+'СЕТ СН'!$F$6-'СЕТ СН'!$F$22</f>
        <v>721.05797888999996</v>
      </c>
      <c r="U25" s="36">
        <f>SUMIFS(СВЦЭМ!$C$33:$C$776,СВЦЭМ!$A$33:$A$776,$A25,СВЦЭМ!$B$33:$B$776,U$11)+'СЕТ СН'!$F$12+СВЦЭМ!$D$10+'СЕТ СН'!$F$6-'СЕТ СН'!$F$22</f>
        <v>750.10746070000005</v>
      </c>
      <c r="V25" s="36">
        <f>SUMIFS(СВЦЭМ!$C$33:$C$776,СВЦЭМ!$A$33:$A$776,$A25,СВЦЭМ!$B$33:$B$776,V$11)+'СЕТ СН'!$F$12+СВЦЭМ!$D$10+'СЕТ СН'!$F$6-'СЕТ СН'!$F$22</f>
        <v>744.65685141000006</v>
      </c>
      <c r="W25" s="36">
        <f>SUMIFS(СВЦЭМ!$C$33:$C$776,СВЦЭМ!$A$33:$A$776,$A25,СВЦЭМ!$B$33:$B$776,W$11)+'СЕТ СН'!$F$12+СВЦЭМ!$D$10+'СЕТ СН'!$F$6-'СЕТ СН'!$F$22</f>
        <v>732.60156239000003</v>
      </c>
      <c r="X25" s="36">
        <f>SUMIFS(СВЦЭМ!$C$33:$C$776,СВЦЭМ!$A$33:$A$776,$A25,СВЦЭМ!$B$33:$B$776,X$11)+'СЕТ СН'!$F$12+СВЦЭМ!$D$10+'СЕТ СН'!$F$6-'СЕТ СН'!$F$22</f>
        <v>715.83015614999999</v>
      </c>
      <c r="Y25" s="36">
        <f>SUMIFS(СВЦЭМ!$C$33:$C$776,СВЦЭМ!$A$33:$A$776,$A25,СВЦЭМ!$B$33:$B$776,Y$11)+'СЕТ СН'!$F$12+СВЦЭМ!$D$10+'СЕТ СН'!$F$6-'СЕТ СН'!$F$22</f>
        <v>746.29149465</v>
      </c>
    </row>
    <row r="26" spans="1:25" ht="15.75" x14ac:dyDescent="0.2">
      <c r="A26" s="35">
        <f t="shared" si="0"/>
        <v>44119</v>
      </c>
      <c r="B26" s="36">
        <f>SUMIFS(СВЦЭМ!$C$33:$C$776,СВЦЭМ!$A$33:$A$776,$A26,СВЦЭМ!$B$33:$B$776,B$11)+'СЕТ СН'!$F$12+СВЦЭМ!$D$10+'СЕТ СН'!$F$6-'СЕТ СН'!$F$22</f>
        <v>848.62828198</v>
      </c>
      <c r="C26" s="36">
        <f>SUMIFS(СВЦЭМ!$C$33:$C$776,СВЦЭМ!$A$33:$A$776,$A26,СВЦЭМ!$B$33:$B$776,C$11)+'СЕТ СН'!$F$12+СВЦЭМ!$D$10+'СЕТ СН'!$F$6-'СЕТ СН'!$F$22</f>
        <v>932.43202411000004</v>
      </c>
      <c r="D26" s="36">
        <f>SUMIFS(СВЦЭМ!$C$33:$C$776,СВЦЭМ!$A$33:$A$776,$A26,СВЦЭМ!$B$33:$B$776,D$11)+'СЕТ СН'!$F$12+СВЦЭМ!$D$10+'СЕТ СН'!$F$6-'СЕТ СН'!$F$22</f>
        <v>999.13912074999996</v>
      </c>
      <c r="E26" s="36">
        <f>SUMIFS(СВЦЭМ!$C$33:$C$776,СВЦЭМ!$A$33:$A$776,$A26,СВЦЭМ!$B$33:$B$776,E$11)+'СЕТ СН'!$F$12+СВЦЭМ!$D$10+'СЕТ СН'!$F$6-'СЕТ СН'!$F$22</f>
        <v>1003.7376703</v>
      </c>
      <c r="F26" s="36">
        <f>SUMIFS(СВЦЭМ!$C$33:$C$776,СВЦЭМ!$A$33:$A$776,$A26,СВЦЭМ!$B$33:$B$776,F$11)+'СЕТ СН'!$F$12+СВЦЭМ!$D$10+'СЕТ СН'!$F$6-'СЕТ СН'!$F$22</f>
        <v>997.15927500999999</v>
      </c>
      <c r="G26" s="36">
        <f>SUMIFS(СВЦЭМ!$C$33:$C$776,СВЦЭМ!$A$33:$A$776,$A26,СВЦЭМ!$B$33:$B$776,G$11)+'СЕТ СН'!$F$12+СВЦЭМ!$D$10+'СЕТ СН'!$F$6-'СЕТ СН'!$F$22</f>
        <v>975.82069203000003</v>
      </c>
      <c r="H26" s="36">
        <f>SUMIFS(СВЦЭМ!$C$33:$C$776,СВЦЭМ!$A$33:$A$776,$A26,СВЦЭМ!$B$33:$B$776,H$11)+'СЕТ СН'!$F$12+СВЦЭМ!$D$10+'СЕТ СН'!$F$6-'СЕТ СН'!$F$22</f>
        <v>929.22473255</v>
      </c>
      <c r="I26" s="36">
        <f>SUMIFS(СВЦЭМ!$C$33:$C$776,СВЦЭМ!$A$33:$A$776,$A26,СВЦЭМ!$B$33:$B$776,I$11)+'СЕТ СН'!$F$12+СВЦЭМ!$D$10+'СЕТ СН'!$F$6-'СЕТ СН'!$F$22</f>
        <v>884.71031361999997</v>
      </c>
      <c r="J26" s="36">
        <f>SUMIFS(СВЦЭМ!$C$33:$C$776,СВЦЭМ!$A$33:$A$776,$A26,СВЦЭМ!$B$33:$B$776,J$11)+'СЕТ СН'!$F$12+СВЦЭМ!$D$10+'СЕТ СН'!$F$6-'СЕТ СН'!$F$22</f>
        <v>823.91321536999999</v>
      </c>
      <c r="K26" s="36">
        <f>SUMIFS(СВЦЭМ!$C$33:$C$776,СВЦЭМ!$A$33:$A$776,$A26,СВЦЭМ!$B$33:$B$776,K$11)+'СЕТ СН'!$F$12+СВЦЭМ!$D$10+'СЕТ СН'!$F$6-'СЕТ СН'!$F$22</f>
        <v>784.70328615000005</v>
      </c>
      <c r="L26" s="36">
        <f>SUMIFS(СВЦЭМ!$C$33:$C$776,СВЦЭМ!$A$33:$A$776,$A26,СВЦЭМ!$B$33:$B$776,L$11)+'СЕТ СН'!$F$12+СВЦЭМ!$D$10+'СЕТ СН'!$F$6-'СЕТ СН'!$F$22</f>
        <v>787.82370636999997</v>
      </c>
      <c r="M26" s="36">
        <f>SUMIFS(СВЦЭМ!$C$33:$C$776,СВЦЭМ!$A$33:$A$776,$A26,СВЦЭМ!$B$33:$B$776,M$11)+'СЕТ СН'!$F$12+СВЦЭМ!$D$10+'СЕТ СН'!$F$6-'СЕТ СН'!$F$22</f>
        <v>793.63480160999995</v>
      </c>
      <c r="N26" s="36">
        <f>SUMIFS(СВЦЭМ!$C$33:$C$776,СВЦЭМ!$A$33:$A$776,$A26,СВЦЭМ!$B$33:$B$776,N$11)+'СЕТ СН'!$F$12+СВЦЭМ!$D$10+'СЕТ СН'!$F$6-'СЕТ СН'!$F$22</f>
        <v>804.44717858000001</v>
      </c>
      <c r="O26" s="36">
        <f>SUMIFS(СВЦЭМ!$C$33:$C$776,СВЦЭМ!$A$33:$A$776,$A26,СВЦЭМ!$B$33:$B$776,O$11)+'СЕТ СН'!$F$12+СВЦЭМ!$D$10+'СЕТ СН'!$F$6-'СЕТ СН'!$F$22</f>
        <v>824.65390092999996</v>
      </c>
      <c r="P26" s="36">
        <f>SUMIFS(СВЦЭМ!$C$33:$C$776,СВЦЭМ!$A$33:$A$776,$A26,СВЦЭМ!$B$33:$B$776,P$11)+'СЕТ СН'!$F$12+СВЦЭМ!$D$10+'СЕТ СН'!$F$6-'СЕТ СН'!$F$22</f>
        <v>851.69400294000002</v>
      </c>
      <c r="Q26" s="36">
        <f>SUMIFS(СВЦЭМ!$C$33:$C$776,СВЦЭМ!$A$33:$A$776,$A26,СВЦЭМ!$B$33:$B$776,Q$11)+'СЕТ СН'!$F$12+СВЦЭМ!$D$10+'СЕТ СН'!$F$6-'СЕТ СН'!$F$22</f>
        <v>813.85876394000002</v>
      </c>
      <c r="R26" s="36">
        <f>SUMIFS(СВЦЭМ!$C$33:$C$776,СВЦЭМ!$A$33:$A$776,$A26,СВЦЭМ!$B$33:$B$776,R$11)+'СЕТ СН'!$F$12+СВЦЭМ!$D$10+'СЕТ СН'!$F$6-'СЕТ СН'!$F$22</f>
        <v>765.06540520999999</v>
      </c>
      <c r="S26" s="36">
        <f>SUMIFS(СВЦЭМ!$C$33:$C$776,СВЦЭМ!$A$33:$A$776,$A26,СВЦЭМ!$B$33:$B$776,S$11)+'СЕТ СН'!$F$12+СВЦЭМ!$D$10+'СЕТ СН'!$F$6-'СЕТ СН'!$F$22</f>
        <v>710.49568048000003</v>
      </c>
      <c r="T26" s="36">
        <f>SUMIFS(СВЦЭМ!$C$33:$C$776,СВЦЭМ!$A$33:$A$776,$A26,СВЦЭМ!$B$33:$B$776,T$11)+'СЕТ СН'!$F$12+СВЦЭМ!$D$10+'СЕТ СН'!$F$6-'СЕТ СН'!$F$22</f>
        <v>714.82928614000002</v>
      </c>
      <c r="U26" s="36">
        <f>SUMIFS(СВЦЭМ!$C$33:$C$776,СВЦЭМ!$A$33:$A$776,$A26,СВЦЭМ!$B$33:$B$776,U$11)+'СЕТ СН'!$F$12+СВЦЭМ!$D$10+'СЕТ СН'!$F$6-'СЕТ СН'!$F$22</f>
        <v>739.34100250000006</v>
      </c>
      <c r="V26" s="36">
        <f>SUMIFS(СВЦЭМ!$C$33:$C$776,СВЦЭМ!$A$33:$A$776,$A26,СВЦЭМ!$B$33:$B$776,V$11)+'СЕТ СН'!$F$12+СВЦЭМ!$D$10+'СЕТ СН'!$F$6-'СЕТ СН'!$F$22</f>
        <v>732.72697753</v>
      </c>
      <c r="W26" s="36">
        <f>SUMIFS(СВЦЭМ!$C$33:$C$776,СВЦЭМ!$A$33:$A$776,$A26,СВЦЭМ!$B$33:$B$776,W$11)+'СЕТ СН'!$F$12+СВЦЭМ!$D$10+'СЕТ СН'!$F$6-'СЕТ СН'!$F$22</f>
        <v>721.92849637999996</v>
      </c>
      <c r="X26" s="36">
        <f>SUMIFS(СВЦЭМ!$C$33:$C$776,СВЦЭМ!$A$33:$A$776,$A26,СВЦЭМ!$B$33:$B$776,X$11)+'СЕТ СН'!$F$12+СВЦЭМ!$D$10+'СЕТ СН'!$F$6-'СЕТ СН'!$F$22</f>
        <v>697.02860238000005</v>
      </c>
      <c r="Y26" s="36">
        <f>SUMIFS(СВЦЭМ!$C$33:$C$776,СВЦЭМ!$A$33:$A$776,$A26,СВЦЭМ!$B$33:$B$776,Y$11)+'СЕТ СН'!$F$12+СВЦЭМ!$D$10+'СЕТ СН'!$F$6-'СЕТ СН'!$F$22</f>
        <v>748.3443651</v>
      </c>
    </row>
    <row r="27" spans="1:25" ht="15.75" x14ac:dyDescent="0.2">
      <c r="A27" s="35">
        <f t="shared" si="0"/>
        <v>44120</v>
      </c>
      <c r="B27" s="36">
        <f>SUMIFS(СВЦЭМ!$C$33:$C$776,СВЦЭМ!$A$33:$A$776,$A27,СВЦЭМ!$B$33:$B$776,B$11)+'СЕТ СН'!$F$12+СВЦЭМ!$D$10+'СЕТ СН'!$F$6-'СЕТ СН'!$F$22</f>
        <v>795.88382637999996</v>
      </c>
      <c r="C27" s="36">
        <f>SUMIFS(СВЦЭМ!$C$33:$C$776,СВЦЭМ!$A$33:$A$776,$A27,СВЦЭМ!$B$33:$B$776,C$11)+'СЕТ СН'!$F$12+СВЦЭМ!$D$10+'СЕТ СН'!$F$6-'СЕТ СН'!$F$22</f>
        <v>874.47599270000001</v>
      </c>
      <c r="D27" s="36">
        <f>SUMIFS(СВЦЭМ!$C$33:$C$776,СВЦЭМ!$A$33:$A$776,$A27,СВЦЭМ!$B$33:$B$776,D$11)+'СЕТ СН'!$F$12+СВЦЭМ!$D$10+'СЕТ СН'!$F$6-'СЕТ СН'!$F$22</f>
        <v>929.06714305000003</v>
      </c>
      <c r="E27" s="36">
        <f>SUMIFS(СВЦЭМ!$C$33:$C$776,СВЦЭМ!$A$33:$A$776,$A27,СВЦЭМ!$B$33:$B$776,E$11)+'СЕТ СН'!$F$12+СВЦЭМ!$D$10+'СЕТ СН'!$F$6-'СЕТ СН'!$F$22</f>
        <v>934.00774545000002</v>
      </c>
      <c r="F27" s="36">
        <f>SUMIFS(СВЦЭМ!$C$33:$C$776,СВЦЭМ!$A$33:$A$776,$A27,СВЦЭМ!$B$33:$B$776,F$11)+'СЕТ СН'!$F$12+СВЦЭМ!$D$10+'СЕТ СН'!$F$6-'СЕТ СН'!$F$22</f>
        <v>930.66800269999999</v>
      </c>
      <c r="G27" s="36">
        <f>SUMIFS(СВЦЭМ!$C$33:$C$776,СВЦЭМ!$A$33:$A$776,$A27,СВЦЭМ!$B$33:$B$776,G$11)+'СЕТ СН'!$F$12+СВЦЭМ!$D$10+'СЕТ СН'!$F$6-'СЕТ СН'!$F$22</f>
        <v>916.22026772000004</v>
      </c>
      <c r="H27" s="36">
        <f>SUMIFS(СВЦЭМ!$C$33:$C$776,СВЦЭМ!$A$33:$A$776,$A27,СВЦЭМ!$B$33:$B$776,H$11)+'СЕТ СН'!$F$12+СВЦЭМ!$D$10+'СЕТ СН'!$F$6-'СЕТ СН'!$F$22</f>
        <v>885.51520283000002</v>
      </c>
      <c r="I27" s="36">
        <f>SUMIFS(СВЦЭМ!$C$33:$C$776,СВЦЭМ!$A$33:$A$776,$A27,СВЦЭМ!$B$33:$B$776,I$11)+'СЕТ СН'!$F$12+СВЦЭМ!$D$10+'СЕТ СН'!$F$6-'СЕТ СН'!$F$22</f>
        <v>860.02259030000005</v>
      </c>
      <c r="J27" s="36">
        <f>SUMIFS(СВЦЭМ!$C$33:$C$776,СВЦЭМ!$A$33:$A$776,$A27,СВЦЭМ!$B$33:$B$776,J$11)+'СЕТ СН'!$F$12+СВЦЭМ!$D$10+'СЕТ СН'!$F$6-'СЕТ СН'!$F$22</f>
        <v>831.32004796000001</v>
      </c>
      <c r="K27" s="36">
        <f>SUMIFS(СВЦЭМ!$C$33:$C$776,СВЦЭМ!$A$33:$A$776,$A27,СВЦЭМ!$B$33:$B$776,K$11)+'СЕТ СН'!$F$12+СВЦЭМ!$D$10+'СЕТ СН'!$F$6-'СЕТ СН'!$F$22</f>
        <v>798.34513331000005</v>
      </c>
      <c r="L27" s="36">
        <f>SUMIFS(СВЦЭМ!$C$33:$C$776,СВЦЭМ!$A$33:$A$776,$A27,СВЦЭМ!$B$33:$B$776,L$11)+'СЕТ СН'!$F$12+СВЦЭМ!$D$10+'СЕТ СН'!$F$6-'СЕТ СН'!$F$22</f>
        <v>795.75808857000004</v>
      </c>
      <c r="M27" s="36">
        <f>SUMIFS(СВЦЭМ!$C$33:$C$776,СВЦЭМ!$A$33:$A$776,$A27,СВЦЭМ!$B$33:$B$776,M$11)+'СЕТ СН'!$F$12+СВЦЭМ!$D$10+'СЕТ СН'!$F$6-'СЕТ СН'!$F$22</f>
        <v>797.70960377999995</v>
      </c>
      <c r="N27" s="36">
        <f>SUMIFS(СВЦЭМ!$C$33:$C$776,СВЦЭМ!$A$33:$A$776,$A27,СВЦЭМ!$B$33:$B$776,N$11)+'СЕТ СН'!$F$12+СВЦЭМ!$D$10+'СЕТ СН'!$F$6-'СЕТ СН'!$F$22</f>
        <v>809.94543966000003</v>
      </c>
      <c r="O27" s="36">
        <f>SUMIFS(СВЦЭМ!$C$33:$C$776,СВЦЭМ!$A$33:$A$776,$A27,СВЦЭМ!$B$33:$B$776,O$11)+'СЕТ СН'!$F$12+СВЦЭМ!$D$10+'СЕТ СН'!$F$6-'СЕТ СН'!$F$22</f>
        <v>846.04875812</v>
      </c>
      <c r="P27" s="36">
        <f>SUMIFS(СВЦЭМ!$C$33:$C$776,СВЦЭМ!$A$33:$A$776,$A27,СВЦЭМ!$B$33:$B$776,P$11)+'СЕТ СН'!$F$12+СВЦЭМ!$D$10+'СЕТ СН'!$F$6-'СЕТ СН'!$F$22</f>
        <v>887.45223949000001</v>
      </c>
      <c r="Q27" s="36">
        <f>SUMIFS(СВЦЭМ!$C$33:$C$776,СВЦЭМ!$A$33:$A$776,$A27,СВЦЭМ!$B$33:$B$776,Q$11)+'СЕТ СН'!$F$12+СВЦЭМ!$D$10+'СЕТ СН'!$F$6-'СЕТ СН'!$F$22</f>
        <v>858.12955155999998</v>
      </c>
      <c r="R27" s="36">
        <f>SUMIFS(СВЦЭМ!$C$33:$C$776,СВЦЭМ!$A$33:$A$776,$A27,СВЦЭМ!$B$33:$B$776,R$11)+'СЕТ СН'!$F$12+СВЦЭМ!$D$10+'СЕТ СН'!$F$6-'СЕТ СН'!$F$22</f>
        <v>810.68831564000004</v>
      </c>
      <c r="S27" s="36">
        <f>SUMIFS(СВЦЭМ!$C$33:$C$776,СВЦЭМ!$A$33:$A$776,$A27,СВЦЭМ!$B$33:$B$776,S$11)+'СЕТ СН'!$F$12+СВЦЭМ!$D$10+'СЕТ СН'!$F$6-'СЕТ СН'!$F$22</f>
        <v>750.05001354000001</v>
      </c>
      <c r="T27" s="36">
        <f>SUMIFS(СВЦЭМ!$C$33:$C$776,СВЦЭМ!$A$33:$A$776,$A27,СВЦЭМ!$B$33:$B$776,T$11)+'СЕТ СН'!$F$12+СВЦЭМ!$D$10+'СЕТ СН'!$F$6-'СЕТ СН'!$F$22</f>
        <v>724.00790532999997</v>
      </c>
      <c r="U27" s="36">
        <f>SUMIFS(СВЦЭМ!$C$33:$C$776,СВЦЭМ!$A$33:$A$776,$A27,СВЦЭМ!$B$33:$B$776,U$11)+'СЕТ СН'!$F$12+СВЦЭМ!$D$10+'СЕТ СН'!$F$6-'СЕТ СН'!$F$22</f>
        <v>726.32215938000002</v>
      </c>
      <c r="V27" s="36">
        <f>SUMIFS(СВЦЭМ!$C$33:$C$776,СВЦЭМ!$A$33:$A$776,$A27,СВЦЭМ!$B$33:$B$776,V$11)+'СЕТ СН'!$F$12+СВЦЭМ!$D$10+'СЕТ СН'!$F$6-'СЕТ СН'!$F$22</f>
        <v>714.75235812000005</v>
      </c>
      <c r="W27" s="36">
        <f>SUMIFS(СВЦЭМ!$C$33:$C$776,СВЦЭМ!$A$33:$A$776,$A27,СВЦЭМ!$B$33:$B$776,W$11)+'СЕТ СН'!$F$12+СВЦЭМ!$D$10+'СЕТ СН'!$F$6-'СЕТ СН'!$F$22</f>
        <v>710.80474801000003</v>
      </c>
      <c r="X27" s="36">
        <f>SUMIFS(СВЦЭМ!$C$33:$C$776,СВЦЭМ!$A$33:$A$776,$A27,СВЦЭМ!$B$33:$B$776,X$11)+'СЕТ СН'!$F$12+СВЦЭМ!$D$10+'СЕТ СН'!$F$6-'СЕТ СН'!$F$22</f>
        <v>708.80863911000006</v>
      </c>
      <c r="Y27" s="36">
        <f>SUMIFS(СВЦЭМ!$C$33:$C$776,СВЦЭМ!$A$33:$A$776,$A27,СВЦЭМ!$B$33:$B$776,Y$11)+'СЕТ СН'!$F$12+СВЦЭМ!$D$10+'СЕТ СН'!$F$6-'СЕТ СН'!$F$22</f>
        <v>738.30591566999999</v>
      </c>
    </row>
    <row r="28" spans="1:25" ht="15.75" x14ac:dyDescent="0.2">
      <c r="A28" s="35">
        <f t="shared" si="0"/>
        <v>44121</v>
      </c>
      <c r="B28" s="36">
        <f>SUMIFS(СВЦЭМ!$C$33:$C$776,СВЦЭМ!$A$33:$A$776,$A28,СВЦЭМ!$B$33:$B$776,B$11)+'СЕТ СН'!$F$12+СВЦЭМ!$D$10+'СЕТ СН'!$F$6-'СЕТ СН'!$F$22</f>
        <v>792.69009778999998</v>
      </c>
      <c r="C28" s="36">
        <f>SUMIFS(СВЦЭМ!$C$33:$C$776,СВЦЭМ!$A$33:$A$776,$A28,СВЦЭМ!$B$33:$B$776,C$11)+'СЕТ СН'!$F$12+СВЦЭМ!$D$10+'СЕТ СН'!$F$6-'СЕТ СН'!$F$22</f>
        <v>868.89528638000002</v>
      </c>
      <c r="D28" s="36">
        <f>SUMIFS(СВЦЭМ!$C$33:$C$776,СВЦЭМ!$A$33:$A$776,$A28,СВЦЭМ!$B$33:$B$776,D$11)+'СЕТ СН'!$F$12+СВЦЭМ!$D$10+'СЕТ СН'!$F$6-'СЕТ СН'!$F$22</f>
        <v>930.79785646000005</v>
      </c>
      <c r="E28" s="36">
        <f>SUMIFS(СВЦЭМ!$C$33:$C$776,СВЦЭМ!$A$33:$A$776,$A28,СВЦЭМ!$B$33:$B$776,E$11)+'СЕТ СН'!$F$12+СВЦЭМ!$D$10+'СЕТ СН'!$F$6-'СЕТ СН'!$F$22</f>
        <v>938.99967454</v>
      </c>
      <c r="F28" s="36">
        <f>SUMIFS(СВЦЭМ!$C$33:$C$776,СВЦЭМ!$A$33:$A$776,$A28,СВЦЭМ!$B$33:$B$776,F$11)+'СЕТ СН'!$F$12+СВЦЭМ!$D$10+'СЕТ СН'!$F$6-'СЕТ СН'!$F$22</f>
        <v>937.97331847999999</v>
      </c>
      <c r="G28" s="36">
        <f>SUMIFS(СВЦЭМ!$C$33:$C$776,СВЦЭМ!$A$33:$A$776,$A28,СВЦЭМ!$B$33:$B$776,G$11)+'СЕТ СН'!$F$12+СВЦЭМ!$D$10+'СЕТ СН'!$F$6-'СЕТ СН'!$F$22</f>
        <v>932.40584219000004</v>
      </c>
      <c r="H28" s="36">
        <f>SUMIFS(СВЦЭМ!$C$33:$C$776,СВЦЭМ!$A$33:$A$776,$A28,СВЦЭМ!$B$33:$B$776,H$11)+'СЕТ СН'!$F$12+СВЦЭМ!$D$10+'СЕТ СН'!$F$6-'СЕТ СН'!$F$22</f>
        <v>919.62644680000005</v>
      </c>
      <c r="I28" s="36">
        <f>SUMIFS(СВЦЭМ!$C$33:$C$776,СВЦЭМ!$A$33:$A$776,$A28,СВЦЭМ!$B$33:$B$776,I$11)+'СЕТ СН'!$F$12+СВЦЭМ!$D$10+'СЕТ СН'!$F$6-'СЕТ СН'!$F$22</f>
        <v>917.17195418999995</v>
      </c>
      <c r="J28" s="36">
        <f>SUMIFS(СВЦЭМ!$C$33:$C$776,СВЦЭМ!$A$33:$A$776,$A28,СВЦЭМ!$B$33:$B$776,J$11)+'СЕТ СН'!$F$12+СВЦЭМ!$D$10+'СЕТ СН'!$F$6-'СЕТ СН'!$F$22</f>
        <v>862.24366953000003</v>
      </c>
      <c r="K28" s="36">
        <f>SUMIFS(СВЦЭМ!$C$33:$C$776,СВЦЭМ!$A$33:$A$776,$A28,СВЦЭМ!$B$33:$B$776,K$11)+'СЕТ СН'!$F$12+СВЦЭМ!$D$10+'СЕТ СН'!$F$6-'СЕТ СН'!$F$22</f>
        <v>837.82299933000002</v>
      </c>
      <c r="L28" s="36">
        <f>SUMIFS(СВЦЭМ!$C$33:$C$776,СВЦЭМ!$A$33:$A$776,$A28,СВЦЭМ!$B$33:$B$776,L$11)+'СЕТ СН'!$F$12+СВЦЭМ!$D$10+'СЕТ СН'!$F$6-'СЕТ СН'!$F$22</f>
        <v>809.39753523000002</v>
      </c>
      <c r="M28" s="36">
        <f>SUMIFS(СВЦЭМ!$C$33:$C$776,СВЦЭМ!$A$33:$A$776,$A28,СВЦЭМ!$B$33:$B$776,M$11)+'СЕТ СН'!$F$12+СВЦЭМ!$D$10+'СЕТ СН'!$F$6-'СЕТ СН'!$F$22</f>
        <v>814.85539391999998</v>
      </c>
      <c r="N28" s="36">
        <f>SUMIFS(СВЦЭМ!$C$33:$C$776,СВЦЭМ!$A$33:$A$776,$A28,СВЦЭМ!$B$33:$B$776,N$11)+'СЕТ СН'!$F$12+СВЦЭМ!$D$10+'СЕТ СН'!$F$6-'СЕТ СН'!$F$22</f>
        <v>827.89995813999997</v>
      </c>
      <c r="O28" s="36">
        <f>SUMIFS(СВЦЭМ!$C$33:$C$776,СВЦЭМ!$A$33:$A$776,$A28,СВЦЭМ!$B$33:$B$776,O$11)+'СЕТ СН'!$F$12+СВЦЭМ!$D$10+'СЕТ СН'!$F$6-'СЕТ СН'!$F$22</f>
        <v>869.19206832999998</v>
      </c>
      <c r="P28" s="36">
        <f>SUMIFS(СВЦЭМ!$C$33:$C$776,СВЦЭМ!$A$33:$A$776,$A28,СВЦЭМ!$B$33:$B$776,P$11)+'СЕТ СН'!$F$12+СВЦЭМ!$D$10+'СЕТ СН'!$F$6-'СЕТ СН'!$F$22</f>
        <v>916.36390460999996</v>
      </c>
      <c r="Q28" s="36">
        <f>SUMIFS(СВЦЭМ!$C$33:$C$776,СВЦЭМ!$A$33:$A$776,$A28,СВЦЭМ!$B$33:$B$776,Q$11)+'СЕТ СН'!$F$12+СВЦЭМ!$D$10+'СЕТ СН'!$F$6-'СЕТ СН'!$F$22</f>
        <v>887.59703492000006</v>
      </c>
      <c r="R28" s="36">
        <f>SUMIFS(СВЦЭМ!$C$33:$C$776,СВЦЭМ!$A$33:$A$776,$A28,СВЦЭМ!$B$33:$B$776,R$11)+'СЕТ СН'!$F$12+СВЦЭМ!$D$10+'СЕТ СН'!$F$6-'СЕТ СН'!$F$22</f>
        <v>840.87498932000005</v>
      </c>
      <c r="S28" s="36">
        <f>SUMIFS(СВЦЭМ!$C$33:$C$776,СВЦЭМ!$A$33:$A$776,$A28,СВЦЭМ!$B$33:$B$776,S$11)+'СЕТ СН'!$F$12+СВЦЭМ!$D$10+'СЕТ СН'!$F$6-'СЕТ СН'!$F$22</f>
        <v>775.39353359999996</v>
      </c>
      <c r="T28" s="36">
        <f>SUMIFS(СВЦЭМ!$C$33:$C$776,СВЦЭМ!$A$33:$A$776,$A28,СВЦЭМ!$B$33:$B$776,T$11)+'СЕТ СН'!$F$12+СВЦЭМ!$D$10+'СЕТ СН'!$F$6-'СЕТ СН'!$F$22</f>
        <v>736.81009452000001</v>
      </c>
      <c r="U28" s="36">
        <f>SUMIFS(СВЦЭМ!$C$33:$C$776,СВЦЭМ!$A$33:$A$776,$A28,СВЦЭМ!$B$33:$B$776,U$11)+'СЕТ СН'!$F$12+СВЦЭМ!$D$10+'СЕТ СН'!$F$6-'СЕТ СН'!$F$22</f>
        <v>728.14654852000001</v>
      </c>
      <c r="V28" s="36">
        <f>SUMIFS(СВЦЭМ!$C$33:$C$776,СВЦЭМ!$A$33:$A$776,$A28,СВЦЭМ!$B$33:$B$776,V$11)+'СЕТ СН'!$F$12+СВЦЭМ!$D$10+'СЕТ СН'!$F$6-'СЕТ СН'!$F$22</f>
        <v>728.79171536000001</v>
      </c>
      <c r="W28" s="36">
        <f>SUMIFS(СВЦЭМ!$C$33:$C$776,СВЦЭМ!$A$33:$A$776,$A28,СВЦЭМ!$B$33:$B$776,W$11)+'СЕТ СН'!$F$12+СВЦЭМ!$D$10+'СЕТ СН'!$F$6-'СЕТ СН'!$F$22</f>
        <v>730.44638220000002</v>
      </c>
      <c r="X28" s="36">
        <f>SUMIFS(СВЦЭМ!$C$33:$C$776,СВЦЭМ!$A$33:$A$776,$A28,СВЦЭМ!$B$33:$B$776,X$11)+'СЕТ СН'!$F$12+СВЦЭМ!$D$10+'СЕТ СН'!$F$6-'СЕТ СН'!$F$22</f>
        <v>750.72316277000004</v>
      </c>
      <c r="Y28" s="36">
        <f>SUMIFS(СВЦЭМ!$C$33:$C$776,СВЦЭМ!$A$33:$A$776,$A28,СВЦЭМ!$B$33:$B$776,Y$11)+'СЕТ СН'!$F$12+СВЦЭМ!$D$10+'СЕТ СН'!$F$6-'СЕТ СН'!$F$22</f>
        <v>782.34443812999996</v>
      </c>
    </row>
    <row r="29" spans="1:25" ht="15.75" x14ac:dyDescent="0.2">
      <c r="A29" s="35">
        <f t="shared" si="0"/>
        <v>44122</v>
      </c>
      <c r="B29" s="36">
        <f>SUMIFS(СВЦЭМ!$C$33:$C$776,СВЦЭМ!$A$33:$A$776,$A29,СВЦЭМ!$B$33:$B$776,B$11)+'СЕТ СН'!$F$12+СВЦЭМ!$D$10+'СЕТ СН'!$F$6-'СЕТ СН'!$F$22</f>
        <v>876.67437147999999</v>
      </c>
      <c r="C29" s="36">
        <f>SUMIFS(СВЦЭМ!$C$33:$C$776,СВЦЭМ!$A$33:$A$776,$A29,СВЦЭМ!$B$33:$B$776,C$11)+'СЕТ СН'!$F$12+СВЦЭМ!$D$10+'СЕТ СН'!$F$6-'СЕТ СН'!$F$22</f>
        <v>974.65104417999999</v>
      </c>
      <c r="D29" s="36">
        <f>SUMIFS(СВЦЭМ!$C$33:$C$776,СВЦЭМ!$A$33:$A$776,$A29,СВЦЭМ!$B$33:$B$776,D$11)+'СЕТ СН'!$F$12+СВЦЭМ!$D$10+'СЕТ СН'!$F$6-'СЕТ СН'!$F$22</f>
        <v>1039.9345467999999</v>
      </c>
      <c r="E29" s="36">
        <f>SUMIFS(СВЦЭМ!$C$33:$C$776,СВЦЭМ!$A$33:$A$776,$A29,СВЦЭМ!$B$33:$B$776,E$11)+'СЕТ СН'!$F$12+СВЦЭМ!$D$10+'СЕТ СН'!$F$6-'СЕТ СН'!$F$22</f>
        <v>1053.78688528</v>
      </c>
      <c r="F29" s="36">
        <f>SUMIFS(СВЦЭМ!$C$33:$C$776,СВЦЭМ!$A$33:$A$776,$A29,СВЦЭМ!$B$33:$B$776,F$11)+'СЕТ СН'!$F$12+СВЦЭМ!$D$10+'СЕТ СН'!$F$6-'СЕТ СН'!$F$22</f>
        <v>1059.9092149000001</v>
      </c>
      <c r="G29" s="36">
        <f>SUMIFS(СВЦЭМ!$C$33:$C$776,СВЦЭМ!$A$33:$A$776,$A29,СВЦЭМ!$B$33:$B$776,G$11)+'СЕТ СН'!$F$12+СВЦЭМ!$D$10+'СЕТ СН'!$F$6-'СЕТ СН'!$F$22</f>
        <v>1047.59234051</v>
      </c>
      <c r="H29" s="36">
        <f>SUMIFS(СВЦЭМ!$C$33:$C$776,СВЦЭМ!$A$33:$A$776,$A29,СВЦЭМ!$B$33:$B$776,H$11)+'СЕТ СН'!$F$12+СВЦЭМ!$D$10+'СЕТ СН'!$F$6-'СЕТ СН'!$F$22</f>
        <v>1026.32920827</v>
      </c>
      <c r="I29" s="36">
        <f>SUMIFS(СВЦЭМ!$C$33:$C$776,СВЦЭМ!$A$33:$A$776,$A29,СВЦЭМ!$B$33:$B$776,I$11)+'СЕТ СН'!$F$12+СВЦЭМ!$D$10+'СЕТ СН'!$F$6-'СЕТ СН'!$F$22</f>
        <v>991.03334856000004</v>
      </c>
      <c r="J29" s="36">
        <f>SUMIFS(СВЦЭМ!$C$33:$C$776,СВЦЭМ!$A$33:$A$776,$A29,СВЦЭМ!$B$33:$B$776,J$11)+'СЕТ СН'!$F$12+СВЦЭМ!$D$10+'СЕТ СН'!$F$6-'СЕТ СН'!$F$22</f>
        <v>909.62873363000006</v>
      </c>
      <c r="K29" s="36">
        <f>SUMIFS(СВЦЭМ!$C$33:$C$776,СВЦЭМ!$A$33:$A$776,$A29,СВЦЭМ!$B$33:$B$776,K$11)+'СЕТ СН'!$F$12+СВЦЭМ!$D$10+'СЕТ СН'!$F$6-'СЕТ СН'!$F$22</f>
        <v>843.07057598000006</v>
      </c>
      <c r="L29" s="36">
        <f>SUMIFS(СВЦЭМ!$C$33:$C$776,СВЦЭМ!$A$33:$A$776,$A29,СВЦЭМ!$B$33:$B$776,L$11)+'СЕТ СН'!$F$12+СВЦЭМ!$D$10+'СЕТ СН'!$F$6-'СЕТ СН'!$F$22</f>
        <v>833.34805348999998</v>
      </c>
      <c r="M29" s="36">
        <f>SUMIFS(СВЦЭМ!$C$33:$C$776,СВЦЭМ!$A$33:$A$776,$A29,СВЦЭМ!$B$33:$B$776,M$11)+'СЕТ СН'!$F$12+СВЦЭМ!$D$10+'СЕТ СН'!$F$6-'СЕТ СН'!$F$22</f>
        <v>832.37526174000004</v>
      </c>
      <c r="N29" s="36">
        <f>SUMIFS(СВЦЭМ!$C$33:$C$776,СВЦЭМ!$A$33:$A$776,$A29,СВЦЭМ!$B$33:$B$776,N$11)+'СЕТ СН'!$F$12+СВЦЭМ!$D$10+'СЕТ СН'!$F$6-'СЕТ СН'!$F$22</f>
        <v>839.31309744999999</v>
      </c>
      <c r="O29" s="36">
        <f>SUMIFS(СВЦЭМ!$C$33:$C$776,СВЦЭМ!$A$33:$A$776,$A29,СВЦЭМ!$B$33:$B$776,O$11)+'СЕТ СН'!$F$12+СВЦЭМ!$D$10+'СЕТ СН'!$F$6-'СЕТ СН'!$F$22</f>
        <v>889.53681972000004</v>
      </c>
      <c r="P29" s="36">
        <f>SUMIFS(СВЦЭМ!$C$33:$C$776,СВЦЭМ!$A$33:$A$776,$A29,СВЦЭМ!$B$33:$B$776,P$11)+'СЕТ СН'!$F$12+СВЦЭМ!$D$10+'СЕТ СН'!$F$6-'СЕТ СН'!$F$22</f>
        <v>940.15535079999995</v>
      </c>
      <c r="Q29" s="36">
        <f>SUMIFS(СВЦЭМ!$C$33:$C$776,СВЦЭМ!$A$33:$A$776,$A29,СВЦЭМ!$B$33:$B$776,Q$11)+'СЕТ СН'!$F$12+СВЦЭМ!$D$10+'СЕТ СН'!$F$6-'СЕТ СН'!$F$22</f>
        <v>904.37036637999995</v>
      </c>
      <c r="R29" s="36">
        <f>SUMIFS(СВЦЭМ!$C$33:$C$776,СВЦЭМ!$A$33:$A$776,$A29,СВЦЭМ!$B$33:$B$776,R$11)+'СЕТ СН'!$F$12+СВЦЭМ!$D$10+'СЕТ СН'!$F$6-'СЕТ СН'!$F$22</f>
        <v>848.42600835999997</v>
      </c>
      <c r="S29" s="36">
        <f>SUMIFS(СВЦЭМ!$C$33:$C$776,СВЦЭМ!$A$33:$A$776,$A29,СВЦЭМ!$B$33:$B$776,S$11)+'СЕТ СН'!$F$12+СВЦЭМ!$D$10+'СЕТ СН'!$F$6-'СЕТ СН'!$F$22</f>
        <v>775.52950960999999</v>
      </c>
      <c r="T29" s="36">
        <f>SUMIFS(СВЦЭМ!$C$33:$C$776,СВЦЭМ!$A$33:$A$776,$A29,СВЦЭМ!$B$33:$B$776,T$11)+'СЕТ СН'!$F$12+СВЦЭМ!$D$10+'СЕТ СН'!$F$6-'СЕТ СН'!$F$22</f>
        <v>736.57523140000001</v>
      </c>
      <c r="U29" s="36">
        <f>SUMIFS(СВЦЭМ!$C$33:$C$776,СВЦЭМ!$A$33:$A$776,$A29,СВЦЭМ!$B$33:$B$776,U$11)+'СЕТ СН'!$F$12+СВЦЭМ!$D$10+'СЕТ СН'!$F$6-'СЕТ СН'!$F$22</f>
        <v>732.70898854999996</v>
      </c>
      <c r="V29" s="36">
        <f>SUMIFS(СВЦЭМ!$C$33:$C$776,СВЦЭМ!$A$33:$A$776,$A29,СВЦЭМ!$B$33:$B$776,V$11)+'СЕТ СН'!$F$12+СВЦЭМ!$D$10+'СЕТ СН'!$F$6-'СЕТ СН'!$F$22</f>
        <v>731.27605520999998</v>
      </c>
      <c r="W29" s="36">
        <f>SUMIFS(СВЦЭМ!$C$33:$C$776,СВЦЭМ!$A$33:$A$776,$A29,СВЦЭМ!$B$33:$B$776,W$11)+'СЕТ СН'!$F$12+СВЦЭМ!$D$10+'СЕТ СН'!$F$6-'СЕТ СН'!$F$22</f>
        <v>730.34629209000002</v>
      </c>
      <c r="X29" s="36">
        <f>SUMIFS(СВЦЭМ!$C$33:$C$776,СВЦЭМ!$A$33:$A$776,$A29,СВЦЭМ!$B$33:$B$776,X$11)+'СЕТ СН'!$F$12+СВЦЭМ!$D$10+'СЕТ СН'!$F$6-'СЕТ СН'!$F$22</f>
        <v>730.74510554999995</v>
      </c>
      <c r="Y29" s="36">
        <f>SUMIFS(СВЦЭМ!$C$33:$C$776,СВЦЭМ!$A$33:$A$776,$A29,СВЦЭМ!$B$33:$B$776,Y$11)+'СЕТ СН'!$F$12+СВЦЭМ!$D$10+'СЕТ СН'!$F$6-'СЕТ СН'!$F$22</f>
        <v>771.66366419999997</v>
      </c>
    </row>
    <row r="30" spans="1:25" ht="15.75" x14ac:dyDescent="0.2">
      <c r="A30" s="35">
        <f t="shared" si="0"/>
        <v>44123</v>
      </c>
      <c r="B30" s="36">
        <f>SUMIFS(СВЦЭМ!$C$33:$C$776,СВЦЭМ!$A$33:$A$776,$A30,СВЦЭМ!$B$33:$B$776,B$11)+'СЕТ СН'!$F$12+СВЦЭМ!$D$10+'СЕТ СН'!$F$6-'СЕТ СН'!$F$22</f>
        <v>836.94147797000005</v>
      </c>
      <c r="C30" s="36">
        <f>SUMIFS(СВЦЭМ!$C$33:$C$776,СВЦЭМ!$A$33:$A$776,$A30,СВЦЭМ!$B$33:$B$776,C$11)+'СЕТ СН'!$F$12+СВЦЭМ!$D$10+'СЕТ СН'!$F$6-'СЕТ СН'!$F$22</f>
        <v>913.01341516000002</v>
      </c>
      <c r="D30" s="36">
        <f>SUMIFS(СВЦЭМ!$C$33:$C$776,СВЦЭМ!$A$33:$A$776,$A30,СВЦЭМ!$B$33:$B$776,D$11)+'СЕТ СН'!$F$12+СВЦЭМ!$D$10+'СЕТ СН'!$F$6-'СЕТ СН'!$F$22</f>
        <v>984.14867033999997</v>
      </c>
      <c r="E30" s="36">
        <f>SUMIFS(СВЦЭМ!$C$33:$C$776,СВЦЭМ!$A$33:$A$776,$A30,СВЦЭМ!$B$33:$B$776,E$11)+'СЕТ СН'!$F$12+СВЦЭМ!$D$10+'СЕТ СН'!$F$6-'СЕТ СН'!$F$22</f>
        <v>987.37824562000003</v>
      </c>
      <c r="F30" s="36">
        <f>SUMIFS(СВЦЭМ!$C$33:$C$776,СВЦЭМ!$A$33:$A$776,$A30,СВЦЭМ!$B$33:$B$776,F$11)+'СЕТ СН'!$F$12+СВЦЭМ!$D$10+'СЕТ СН'!$F$6-'СЕТ СН'!$F$22</f>
        <v>990.46318796000003</v>
      </c>
      <c r="G30" s="36">
        <f>SUMIFS(СВЦЭМ!$C$33:$C$776,СВЦЭМ!$A$33:$A$776,$A30,СВЦЭМ!$B$33:$B$776,G$11)+'СЕТ СН'!$F$12+СВЦЭМ!$D$10+'СЕТ СН'!$F$6-'СЕТ СН'!$F$22</f>
        <v>970.80154975000005</v>
      </c>
      <c r="H30" s="36">
        <f>SUMIFS(СВЦЭМ!$C$33:$C$776,СВЦЭМ!$A$33:$A$776,$A30,СВЦЭМ!$B$33:$B$776,H$11)+'СЕТ СН'!$F$12+СВЦЭМ!$D$10+'СЕТ СН'!$F$6-'СЕТ СН'!$F$22</f>
        <v>921.27711274000001</v>
      </c>
      <c r="I30" s="36">
        <f>SUMIFS(СВЦЭМ!$C$33:$C$776,СВЦЭМ!$A$33:$A$776,$A30,СВЦЭМ!$B$33:$B$776,I$11)+'СЕТ СН'!$F$12+СВЦЭМ!$D$10+'СЕТ СН'!$F$6-'СЕТ СН'!$F$22</f>
        <v>865.93573901000002</v>
      </c>
      <c r="J30" s="36">
        <f>SUMIFS(СВЦЭМ!$C$33:$C$776,СВЦЭМ!$A$33:$A$776,$A30,СВЦЭМ!$B$33:$B$776,J$11)+'СЕТ СН'!$F$12+СВЦЭМ!$D$10+'СЕТ СН'!$F$6-'СЕТ СН'!$F$22</f>
        <v>810.11008548999996</v>
      </c>
      <c r="K30" s="36">
        <f>SUMIFS(СВЦЭМ!$C$33:$C$776,СВЦЭМ!$A$33:$A$776,$A30,СВЦЭМ!$B$33:$B$776,K$11)+'СЕТ СН'!$F$12+СВЦЭМ!$D$10+'СЕТ СН'!$F$6-'СЕТ СН'!$F$22</f>
        <v>775.83524408000005</v>
      </c>
      <c r="L30" s="36">
        <f>SUMIFS(СВЦЭМ!$C$33:$C$776,СВЦЭМ!$A$33:$A$776,$A30,СВЦЭМ!$B$33:$B$776,L$11)+'СЕТ СН'!$F$12+СВЦЭМ!$D$10+'СЕТ СН'!$F$6-'СЕТ СН'!$F$22</f>
        <v>777.41596767999999</v>
      </c>
      <c r="M30" s="36">
        <f>SUMIFS(СВЦЭМ!$C$33:$C$776,СВЦЭМ!$A$33:$A$776,$A30,СВЦЭМ!$B$33:$B$776,M$11)+'СЕТ СН'!$F$12+СВЦЭМ!$D$10+'СЕТ СН'!$F$6-'СЕТ СН'!$F$22</f>
        <v>781.18314450000003</v>
      </c>
      <c r="N30" s="36">
        <f>SUMIFS(СВЦЭМ!$C$33:$C$776,СВЦЭМ!$A$33:$A$776,$A30,СВЦЭМ!$B$33:$B$776,N$11)+'СЕТ СН'!$F$12+СВЦЭМ!$D$10+'СЕТ СН'!$F$6-'СЕТ СН'!$F$22</f>
        <v>793.74332087000005</v>
      </c>
      <c r="O30" s="36">
        <f>SUMIFS(СВЦЭМ!$C$33:$C$776,СВЦЭМ!$A$33:$A$776,$A30,СВЦЭМ!$B$33:$B$776,O$11)+'СЕТ СН'!$F$12+СВЦЭМ!$D$10+'СЕТ СН'!$F$6-'СЕТ СН'!$F$22</f>
        <v>837.28627294</v>
      </c>
      <c r="P30" s="36">
        <f>SUMIFS(СВЦЭМ!$C$33:$C$776,СВЦЭМ!$A$33:$A$776,$A30,СВЦЭМ!$B$33:$B$776,P$11)+'СЕТ СН'!$F$12+СВЦЭМ!$D$10+'СЕТ СН'!$F$6-'СЕТ СН'!$F$22</f>
        <v>878.86989516000006</v>
      </c>
      <c r="Q30" s="36">
        <f>SUMIFS(СВЦЭМ!$C$33:$C$776,СВЦЭМ!$A$33:$A$776,$A30,СВЦЭМ!$B$33:$B$776,Q$11)+'СЕТ СН'!$F$12+СВЦЭМ!$D$10+'СЕТ СН'!$F$6-'СЕТ СН'!$F$22</f>
        <v>849.50764047999996</v>
      </c>
      <c r="R30" s="36">
        <f>SUMIFS(СВЦЭМ!$C$33:$C$776,СВЦЭМ!$A$33:$A$776,$A30,СВЦЭМ!$B$33:$B$776,R$11)+'СЕТ СН'!$F$12+СВЦЭМ!$D$10+'СЕТ СН'!$F$6-'СЕТ СН'!$F$22</f>
        <v>804.88551515999995</v>
      </c>
      <c r="S30" s="36">
        <f>SUMIFS(СВЦЭМ!$C$33:$C$776,СВЦЭМ!$A$33:$A$776,$A30,СВЦЭМ!$B$33:$B$776,S$11)+'СЕТ СН'!$F$12+СВЦЭМ!$D$10+'СЕТ СН'!$F$6-'СЕТ СН'!$F$22</f>
        <v>748.41723428</v>
      </c>
      <c r="T30" s="36">
        <f>SUMIFS(СВЦЭМ!$C$33:$C$776,СВЦЭМ!$A$33:$A$776,$A30,СВЦЭМ!$B$33:$B$776,T$11)+'СЕТ СН'!$F$12+СВЦЭМ!$D$10+'СЕТ СН'!$F$6-'СЕТ СН'!$F$22</f>
        <v>717.91267224000001</v>
      </c>
      <c r="U30" s="36">
        <f>SUMIFS(СВЦЭМ!$C$33:$C$776,СВЦЭМ!$A$33:$A$776,$A30,СВЦЭМ!$B$33:$B$776,U$11)+'СЕТ СН'!$F$12+СВЦЭМ!$D$10+'СЕТ СН'!$F$6-'СЕТ СН'!$F$22</f>
        <v>727.11777021</v>
      </c>
      <c r="V30" s="36">
        <f>SUMIFS(СВЦЭМ!$C$33:$C$776,СВЦЭМ!$A$33:$A$776,$A30,СВЦЭМ!$B$33:$B$776,V$11)+'СЕТ СН'!$F$12+СВЦЭМ!$D$10+'СЕТ СН'!$F$6-'СЕТ СН'!$F$22</f>
        <v>718.17156167999997</v>
      </c>
      <c r="W30" s="36">
        <f>SUMIFS(СВЦЭМ!$C$33:$C$776,СВЦЭМ!$A$33:$A$776,$A30,СВЦЭМ!$B$33:$B$776,W$11)+'СЕТ СН'!$F$12+СВЦЭМ!$D$10+'СЕТ СН'!$F$6-'СЕТ СН'!$F$22</f>
        <v>722.66369225999995</v>
      </c>
      <c r="X30" s="36">
        <f>SUMIFS(СВЦЭМ!$C$33:$C$776,СВЦЭМ!$A$33:$A$776,$A30,СВЦЭМ!$B$33:$B$776,X$11)+'СЕТ СН'!$F$12+СВЦЭМ!$D$10+'СЕТ СН'!$F$6-'СЕТ СН'!$F$22</f>
        <v>736.98597081000003</v>
      </c>
      <c r="Y30" s="36">
        <f>SUMIFS(СВЦЭМ!$C$33:$C$776,СВЦЭМ!$A$33:$A$776,$A30,СВЦЭМ!$B$33:$B$776,Y$11)+'СЕТ СН'!$F$12+СВЦЭМ!$D$10+'СЕТ СН'!$F$6-'СЕТ СН'!$F$22</f>
        <v>768.53541540000003</v>
      </c>
    </row>
    <row r="31" spans="1:25" ht="15.75" x14ac:dyDescent="0.2">
      <c r="A31" s="35">
        <f t="shared" si="0"/>
        <v>44124</v>
      </c>
      <c r="B31" s="36">
        <f>SUMIFS(СВЦЭМ!$C$33:$C$776,СВЦЭМ!$A$33:$A$776,$A31,СВЦЭМ!$B$33:$B$776,B$11)+'СЕТ СН'!$F$12+СВЦЭМ!$D$10+'СЕТ СН'!$F$6-'СЕТ СН'!$F$22</f>
        <v>877.69266170000003</v>
      </c>
      <c r="C31" s="36">
        <f>SUMIFS(СВЦЭМ!$C$33:$C$776,СВЦЭМ!$A$33:$A$776,$A31,СВЦЭМ!$B$33:$B$776,C$11)+'СЕТ СН'!$F$12+СВЦЭМ!$D$10+'СЕТ СН'!$F$6-'СЕТ СН'!$F$22</f>
        <v>959.06887275999998</v>
      </c>
      <c r="D31" s="36">
        <f>SUMIFS(СВЦЭМ!$C$33:$C$776,СВЦЭМ!$A$33:$A$776,$A31,СВЦЭМ!$B$33:$B$776,D$11)+'СЕТ СН'!$F$12+СВЦЭМ!$D$10+'СЕТ СН'!$F$6-'СЕТ СН'!$F$22</f>
        <v>1027.7502844199998</v>
      </c>
      <c r="E31" s="36">
        <f>SUMIFS(СВЦЭМ!$C$33:$C$776,СВЦЭМ!$A$33:$A$776,$A31,СВЦЭМ!$B$33:$B$776,E$11)+'СЕТ СН'!$F$12+СВЦЭМ!$D$10+'СЕТ СН'!$F$6-'СЕТ СН'!$F$22</f>
        <v>1037.7473091699999</v>
      </c>
      <c r="F31" s="36">
        <f>SUMIFS(СВЦЭМ!$C$33:$C$776,СВЦЭМ!$A$33:$A$776,$A31,СВЦЭМ!$B$33:$B$776,F$11)+'СЕТ СН'!$F$12+СВЦЭМ!$D$10+'СЕТ СН'!$F$6-'СЕТ СН'!$F$22</f>
        <v>1046.04168972</v>
      </c>
      <c r="G31" s="36">
        <f>SUMIFS(СВЦЭМ!$C$33:$C$776,СВЦЭМ!$A$33:$A$776,$A31,СВЦЭМ!$B$33:$B$776,G$11)+'СЕТ СН'!$F$12+СВЦЭМ!$D$10+'СЕТ СН'!$F$6-'СЕТ СН'!$F$22</f>
        <v>1023.05017419</v>
      </c>
      <c r="H31" s="36">
        <f>SUMIFS(СВЦЭМ!$C$33:$C$776,СВЦЭМ!$A$33:$A$776,$A31,СВЦЭМ!$B$33:$B$776,H$11)+'СЕТ СН'!$F$12+СВЦЭМ!$D$10+'СЕТ СН'!$F$6-'СЕТ СН'!$F$22</f>
        <v>964.73854044999996</v>
      </c>
      <c r="I31" s="36">
        <f>SUMIFS(СВЦЭМ!$C$33:$C$776,СВЦЭМ!$A$33:$A$776,$A31,СВЦЭМ!$B$33:$B$776,I$11)+'СЕТ СН'!$F$12+СВЦЭМ!$D$10+'СЕТ СН'!$F$6-'СЕТ СН'!$F$22</f>
        <v>912.60605038999995</v>
      </c>
      <c r="J31" s="36">
        <f>SUMIFS(СВЦЭМ!$C$33:$C$776,СВЦЭМ!$A$33:$A$776,$A31,СВЦЭМ!$B$33:$B$776,J$11)+'СЕТ СН'!$F$12+СВЦЭМ!$D$10+'СЕТ СН'!$F$6-'СЕТ СН'!$F$22</f>
        <v>846.13994262000006</v>
      </c>
      <c r="K31" s="36">
        <f>SUMIFS(СВЦЭМ!$C$33:$C$776,СВЦЭМ!$A$33:$A$776,$A31,СВЦЭМ!$B$33:$B$776,K$11)+'СЕТ СН'!$F$12+СВЦЭМ!$D$10+'СЕТ СН'!$F$6-'СЕТ СН'!$F$22</f>
        <v>801.47289001000001</v>
      </c>
      <c r="L31" s="36">
        <f>SUMIFS(СВЦЭМ!$C$33:$C$776,СВЦЭМ!$A$33:$A$776,$A31,СВЦЭМ!$B$33:$B$776,L$11)+'СЕТ СН'!$F$12+СВЦЭМ!$D$10+'СЕТ СН'!$F$6-'СЕТ СН'!$F$22</f>
        <v>801.22875654999996</v>
      </c>
      <c r="M31" s="36">
        <f>SUMIFS(СВЦЭМ!$C$33:$C$776,СВЦЭМ!$A$33:$A$776,$A31,СВЦЭМ!$B$33:$B$776,M$11)+'СЕТ СН'!$F$12+СВЦЭМ!$D$10+'СЕТ СН'!$F$6-'СЕТ СН'!$F$22</f>
        <v>809.40198845999998</v>
      </c>
      <c r="N31" s="36">
        <f>SUMIFS(СВЦЭМ!$C$33:$C$776,СВЦЭМ!$A$33:$A$776,$A31,СВЦЭМ!$B$33:$B$776,N$11)+'СЕТ СН'!$F$12+СВЦЭМ!$D$10+'СЕТ СН'!$F$6-'СЕТ СН'!$F$22</f>
        <v>822.12669917000005</v>
      </c>
      <c r="O31" s="36">
        <f>SUMIFS(СВЦЭМ!$C$33:$C$776,СВЦЭМ!$A$33:$A$776,$A31,СВЦЭМ!$B$33:$B$776,O$11)+'СЕТ СН'!$F$12+СВЦЭМ!$D$10+'СЕТ СН'!$F$6-'СЕТ СН'!$F$22</f>
        <v>865.40611319000004</v>
      </c>
      <c r="P31" s="36">
        <f>SUMIFS(СВЦЭМ!$C$33:$C$776,СВЦЭМ!$A$33:$A$776,$A31,СВЦЭМ!$B$33:$B$776,P$11)+'СЕТ СН'!$F$12+СВЦЭМ!$D$10+'СЕТ СН'!$F$6-'СЕТ СН'!$F$22</f>
        <v>917.68886206000002</v>
      </c>
      <c r="Q31" s="36">
        <f>SUMIFS(СВЦЭМ!$C$33:$C$776,СВЦЭМ!$A$33:$A$776,$A31,СВЦЭМ!$B$33:$B$776,Q$11)+'СЕТ СН'!$F$12+СВЦЭМ!$D$10+'СЕТ СН'!$F$6-'СЕТ СН'!$F$22</f>
        <v>882.74505297999997</v>
      </c>
      <c r="R31" s="36">
        <f>SUMIFS(СВЦЭМ!$C$33:$C$776,СВЦЭМ!$A$33:$A$776,$A31,СВЦЭМ!$B$33:$B$776,R$11)+'СЕТ СН'!$F$12+СВЦЭМ!$D$10+'СЕТ СН'!$F$6-'СЕТ СН'!$F$22</f>
        <v>834.73529812000004</v>
      </c>
      <c r="S31" s="36">
        <f>SUMIFS(СВЦЭМ!$C$33:$C$776,СВЦЭМ!$A$33:$A$776,$A31,СВЦЭМ!$B$33:$B$776,S$11)+'СЕТ СН'!$F$12+СВЦЭМ!$D$10+'СЕТ СН'!$F$6-'СЕТ СН'!$F$22</f>
        <v>765.53888300000006</v>
      </c>
      <c r="T31" s="36">
        <f>SUMIFS(СВЦЭМ!$C$33:$C$776,СВЦЭМ!$A$33:$A$776,$A31,СВЦЭМ!$B$33:$B$776,T$11)+'СЕТ СН'!$F$12+СВЦЭМ!$D$10+'СЕТ СН'!$F$6-'СЕТ СН'!$F$22</f>
        <v>732.86599361000003</v>
      </c>
      <c r="U31" s="36">
        <f>SUMIFS(СВЦЭМ!$C$33:$C$776,СВЦЭМ!$A$33:$A$776,$A31,СВЦЭМ!$B$33:$B$776,U$11)+'СЕТ СН'!$F$12+СВЦЭМ!$D$10+'СЕТ СН'!$F$6-'СЕТ СН'!$F$22</f>
        <v>747.55057339999996</v>
      </c>
      <c r="V31" s="36">
        <f>SUMIFS(СВЦЭМ!$C$33:$C$776,СВЦЭМ!$A$33:$A$776,$A31,СВЦЭМ!$B$33:$B$776,V$11)+'СЕТ СН'!$F$12+СВЦЭМ!$D$10+'СЕТ СН'!$F$6-'СЕТ СН'!$F$22</f>
        <v>744.51829193000003</v>
      </c>
      <c r="W31" s="36">
        <f>SUMIFS(СВЦЭМ!$C$33:$C$776,СВЦЭМ!$A$33:$A$776,$A31,СВЦЭМ!$B$33:$B$776,W$11)+'СЕТ СН'!$F$12+СВЦЭМ!$D$10+'СЕТ СН'!$F$6-'СЕТ СН'!$F$22</f>
        <v>738.61949690999995</v>
      </c>
      <c r="X31" s="36">
        <f>SUMIFS(СВЦЭМ!$C$33:$C$776,СВЦЭМ!$A$33:$A$776,$A31,СВЦЭМ!$B$33:$B$776,X$11)+'СЕТ СН'!$F$12+СВЦЭМ!$D$10+'СЕТ СН'!$F$6-'СЕТ СН'!$F$22</f>
        <v>743.24564099999998</v>
      </c>
      <c r="Y31" s="36">
        <f>SUMIFS(СВЦЭМ!$C$33:$C$776,СВЦЭМ!$A$33:$A$776,$A31,СВЦЭМ!$B$33:$B$776,Y$11)+'СЕТ СН'!$F$12+СВЦЭМ!$D$10+'СЕТ СН'!$F$6-'СЕТ СН'!$F$22</f>
        <v>781.87535539999999</v>
      </c>
    </row>
    <row r="32" spans="1:25" ht="15.75" x14ac:dyDescent="0.2">
      <c r="A32" s="35">
        <f t="shared" si="0"/>
        <v>44125</v>
      </c>
      <c r="B32" s="36">
        <f>SUMIFS(СВЦЭМ!$C$33:$C$776,СВЦЭМ!$A$33:$A$776,$A32,СВЦЭМ!$B$33:$B$776,B$11)+'СЕТ СН'!$F$12+СВЦЭМ!$D$10+'СЕТ СН'!$F$6-'СЕТ СН'!$F$22</f>
        <v>862.74589763999995</v>
      </c>
      <c r="C32" s="36">
        <f>SUMIFS(СВЦЭМ!$C$33:$C$776,СВЦЭМ!$A$33:$A$776,$A32,СВЦЭМ!$B$33:$B$776,C$11)+'СЕТ СН'!$F$12+СВЦЭМ!$D$10+'СЕТ СН'!$F$6-'СЕТ СН'!$F$22</f>
        <v>941.60246023000002</v>
      </c>
      <c r="D32" s="36">
        <f>SUMIFS(СВЦЭМ!$C$33:$C$776,СВЦЭМ!$A$33:$A$776,$A32,СВЦЭМ!$B$33:$B$776,D$11)+'СЕТ СН'!$F$12+СВЦЭМ!$D$10+'СЕТ СН'!$F$6-'СЕТ СН'!$F$22</f>
        <v>998.62678276999998</v>
      </c>
      <c r="E32" s="36">
        <f>SUMIFS(СВЦЭМ!$C$33:$C$776,СВЦЭМ!$A$33:$A$776,$A32,СВЦЭМ!$B$33:$B$776,E$11)+'СЕТ СН'!$F$12+СВЦЭМ!$D$10+'СЕТ СН'!$F$6-'СЕТ СН'!$F$22</f>
        <v>1004.83711161</v>
      </c>
      <c r="F32" s="36">
        <f>SUMIFS(СВЦЭМ!$C$33:$C$776,СВЦЭМ!$A$33:$A$776,$A32,СВЦЭМ!$B$33:$B$776,F$11)+'СЕТ СН'!$F$12+СВЦЭМ!$D$10+'СЕТ СН'!$F$6-'СЕТ СН'!$F$22</f>
        <v>1007.39037461</v>
      </c>
      <c r="G32" s="36">
        <f>SUMIFS(СВЦЭМ!$C$33:$C$776,СВЦЭМ!$A$33:$A$776,$A32,СВЦЭМ!$B$33:$B$776,G$11)+'СЕТ СН'!$F$12+СВЦЭМ!$D$10+'СЕТ СН'!$F$6-'СЕТ СН'!$F$22</f>
        <v>988.44313534000003</v>
      </c>
      <c r="H32" s="36">
        <f>SUMIFS(СВЦЭМ!$C$33:$C$776,СВЦЭМ!$A$33:$A$776,$A32,СВЦЭМ!$B$33:$B$776,H$11)+'СЕТ СН'!$F$12+СВЦЭМ!$D$10+'СЕТ СН'!$F$6-'СЕТ СН'!$F$22</f>
        <v>937.41487528000005</v>
      </c>
      <c r="I32" s="36">
        <f>SUMIFS(СВЦЭМ!$C$33:$C$776,СВЦЭМ!$A$33:$A$776,$A32,СВЦЭМ!$B$33:$B$776,I$11)+'СЕТ СН'!$F$12+СВЦЭМ!$D$10+'СЕТ СН'!$F$6-'СЕТ СН'!$F$22</f>
        <v>890.97428006999996</v>
      </c>
      <c r="J32" s="36">
        <f>SUMIFS(СВЦЭМ!$C$33:$C$776,СВЦЭМ!$A$33:$A$776,$A32,СВЦЭМ!$B$33:$B$776,J$11)+'СЕТ СН'!$F$12+СВЦЭМ!$D$10+'СЕТ СН'!$F$6-'СЕТ СН'!$F$22</f>
        <v>833.92663465999999</v>
      </c>
      <c r="K32" s="36">
        <f>SUMIFS(СВЦЭМ!$C$33:$C$776,СВЦЭМ!$A$33:$A$776,$A32,СВЦЭМ!$B$33:$B$776,K$11)+'СЕТ СН'!$F$12+СВЦЭМ!$D$10+'СЕТ СН'!$F$6-'СЕТ СН'!$F$22</f>
        <v>795.28283340999997</v>
      </c>
      <c r="L32" s="36">
        <f>SUMIFS(СВЦЭМ!$C$33:$C$776,СВЦЭМ!$A$33:$A$776,$A32,СВЦЭМ!$B$33:$B$776,L$11)+'СЕТ СН'!$F$12+СВЦЭМ!$D$10+'СЕТ СН'!$F$6-'СЕТ СН'!$F$22</f>
        <v>797.45347720999996</v>
      </c>
      <c r="M32" s="36">
        <f>SUMIFS(СВЦЭМ!$C$33:$C$776,СВЦЭМ!$A$33:$A$776,$A32,СВЦЭМ!$B$33:$B$776,M$11)+'СЕТ СН'!$F$12+СВЦЭМ!$D$10+'СЕТ СН'!$F$6-'СЕТ СН'!$F$22</f>
        <v>800.57387816000005</v>
      </c>
      <c r="N32" s="36">
        <f>SUMIFS(СВЦЭМ!$C$33:$C$776,СВЦЭМ!$A$33:$A$776,$A32,СВЦЭМ!$B$33:$B$776,N$11)+'СЕТ СН'!$F$12+СВЦЭМ!$D$10+'СЕТ СН'!$F$6-'СЕТ СН'!$F$22</f>
        <v>807.57561451000004</v>
      </c>
      <c r="O32" s="36">
        <f>SUMIFS(СВЦЭМ!$C$33:$C$776,СВЦЭМ!$A$33:$A$776,$A32,СВЦЭМ!$B$33:$B$776,O$11)+'СЕТ СН'!$F$12+СВЦЭМ!$D$10+'СЕТ СН'!$F$6-'СЕТ СН'!$F$22</f>
        <v>846.57234850999998</v>
      </c>
      <c r="P32" s="36">
        <f>SUMIFS(СВЦЭМ!$C$33:$C$776,СВЦЭМ!$A$33:$A$776,$A32,СВЦЭМ!$B$33:$B$776,P$11)+'СЕТ СН'!$F$12+СВЦЭМ!$D$10+'СЕТ СН'!$F$6-'СЕТ СН'!$F$22</f>
        <v>889.36294783999995</v>
      </c>
      <c r="Q32" s="36">
        <f>SUMIFS(СВЦЭМ!$C$33:$C$776,СВЦЭМ!$A$33:$A$776,$A32,СВЦЭМ!$B$33:$B$776,Q$11)+'СЕТ СН'!$F$12+СВЦЭМ!$D$10+'СЕТ СН'!$F$6-'СЕТ СН'!$F$22</f>
        <v>854.64250877999996</v>
      </c>
      <c r="R32" s="36">
        <f>SUMIFS(СВЦЭМ!$C$33:$C$776,СВЦЭМ!$A$33:$A$776,$A32,СВЦЭМ!$B$33:$B$776,R$11)+'СЕТ СН'!$F$12+СВЦЭМ!$D$10+'СЕТ СН'!$F$6-'СЕТ СН'!$F$22</f>
        <v>800.16863892000003</v>
      </c>
      <c r="S32" s="36">
        <f>SUMIFS(СВЦЭМ!$C$33:$C$776,СВЦЭМ!$A$33:$A$776,$A32,СВЦЭМ!$B$33:$B$776,S$11)+'СЕТ СН'!$F$12+СВЦЭМ!$D$10+'СЕТ СН'!$F$6-'СЕТ СН'!$F$22</f>
        <v>735.78684295000005</v>
      </c>
      <c r="T32" s="36">
        <f>SUMIFS(СВЦЭМ!$C$33:$C$776,СВЦЭМ!$A$33:$A$776,$A32,СВЦЭМ!$B$33:$B$776,T$11)+'СЕТ СН'!$F$12+СВЦЭМ!$D$10+'СЕТ СН'!$F$6-'СЕТ СН'!$F$22</f>
        <v>728.67728936000003</v>
      </c>
      <c r="U32" s="36">
        <f>SUMIFS(СВЦЭМ!$C$33:$C$776,СВЦЭМ!$A$33:$A$776,$A32,СВЦЭМ!$B$33:$B$776,U$11)+'СЕТ СН'!$F$12+СВЦЭМ!$D$10+'СЕТ СН'!$F$6-'СЕТ СН'!$F$22</f>
        <v>745.44717517000004</v>
      </c>
      <c r="V32" s="36">
        <f>SUMIFS(СВЦЭМ!$C$33:$C$776,СВЦЭМ!$A$33:$A$776,$A32,СВЦЭМ!$B$33:$B$776,V$11)+'СЕТ СН'!$F$12+СВЦЭМ!$D$10+'СЕТ СН'!$F$6-'СЕТ СН'!$F$22</f>
        <v>743.19350226999995</v>
      </c>
      <c r="W32" s="36">
        <f>SUMIFS(СВЦЭМ!$C$33:$C$776,СВЦЭМ!$A$33:$A$776,$A32,СВЦЭМ!$B$33:$B$776,W$11)+'СЕТ СН'!$F$12+СВЦЭМ!$D$10+'СЕТ СН'!$F$6-'СЕТ СН'!$F$22</f>
        <v>737.08893952000005</v>
      </c>
      <c r="X32" s="36">
        <f>SUMIFS(СВЦЭМ!$C$33:$C$776,СВЦЭМ!$A$33:$A$776,$A32,СВЦЭМ!$B$33:$B$776,X$11)+'СЕТ СН'!$F$12+СВЦЭМ!$D$10+'СЕТ СН'!$F$6-'СЕТ СН'!$F$22</f>
        <v>732.44139275999999</v>
      </c>
      <c r="Y32" s="36">
        <f>SUMIFS(СВЦЭМ!$C$33:$C$776,СВЦЭМ!$A$33:$A$776,$A32,СВЦЭМ!$B$33:$B$776,Y$11)+'СЕТ СН'!$F$12+СВЦЭМ!$D$10+'СЕТ СН'!$F$6-'СЕТ СН'!$F$22</f>
        <v>765.30873560999999</v>
      </c>
    </row>
    <row r="33" spans="1:25" ht="15.75" x14ac:dyDescent="0.2">
      <c r="A33" s="35">
        <f t="shared" si="0"/>
        <v>44126</v>
      </c>
      <c r="B33" s="36">
        <f>SUMIFS(СВЦЭМ!$C$33:$C$776,СВЦЭМ!$A$33:$A$776,$A33,СВЦЭМ!$B$33:$B$776,B$11)+'СЕТ СН'!$F$12+СВЦЭМ!$D$10+'СЕТ СН'!$F$6-'СЕТ СН'!$F$22</f>
        <v>882.26636098999995</v>
      </c>
      <c r="C33" s="36">
        <f>SUMIFS(СВЦЭМ!$C$33:$C$776,СВЦЭМ!$A$33:$A$776,$A33,СВЦЭМ!$B$33:$B$776,C$11)+'СЕТ СН'!$F$12+СВЦЭМ!$D$10+'СЕТ СН'!$F$6-'СЕТ СН'!$F$22</f>
        <v>973.36356998999997</v>
      </c>
      <c r="D33" s="36">
        <f>SUMIFS(СВЦЭМ!$C$33:$C$776,СВЦЭМ!$A$33:$A$776,$A33,СВЦЭМ!$B$33:$B$776,D$11)+'СЕТ СН'!$F$12+СВЦЭМ!$D$10+'СЕТ СН'!$F$6-'СЕТ СН'!$F$22</f>
        <v>1027.4115038800001</v>
      </c>
      <c r="E33" s="36">
        <f>SUMIFS(СВЦЭМ!$C$33:$C$776,СВЦЭМ!$A$33:$A$776,$A33,СВЦЭМ!$B$33:$B$776,E$11)+'СЕТ СН'!$F$12+СВЦЭМ!$D$10+'СЕТ СН'!$F$6-'СЕТ СН'!$F$22</f>
        <v>1031.3702852199999</v>
      </c>
      <c r="F33" s="36">
        <f>SUMIFS(СВЦЭМ!$C$33:$C$776,СВЦЭМ!$A$33:$A$776,$A33,СВЦЭМ!$B$33:$B$776,F$11)+'СЕТ СН'!$F$12+СВЦЭМ!$D$10+'СЕТ СН'!$F$6-'СЕТ СН'!$F$22</f>
        <v>1032.2318336999999</v>
      </c>
      <c r="G33" s="36">
        <f>SUMIFS(СВЦЭМ!$C$33:$C$776,СВЦЭМ!$A$33:$A$776,$A33,СВЦЭМ!$B$33:$B$776,G$11)+'СЕТ СН'!$F$12+СВЦЭМ!$D$10+'СЕТ СН'!$F$6-'СЕТ СН'!$F$22</f>
        <v>1011.06103809</v>
      </c>
      <c r="H33" s="36">
        <f>SUMIFS(СВЦЭМ!$C$33:$C$776,СВЦЭМ!$A$33:$A$776,$A33,СВЦЭМ!$B$33:$B$776,H$11)+'СЕТ СН'!$F$12+СВЦЭМ!$D$10+'СЕТ СН'!$F$6-'СЕТ СН'!$F$22</f>
        <v>963.70364374999997</v>
      </c>
      <c r="I33" s="36">
        <f>SUMIFS(СВЦЭМ!$C$33:$C$776,СВЦЭМ!$A$33:$A$776,$A33,СВЦЭМ!$B$33:$B$776,I$11)+'СЕТ СН'!$F$12+СВЦЭМ!$D$10+'СЕТ СН'!$F$6-'СЕТ СН'!$F$22</f>
        <v>915.93625192000002</v>
      </c>
      <c r="J33" s="36">
        <f>SUMIFS(СВЦЭМ!$C$33:$C$776,СВЦЭМ!$A$33:$A$776,$A33,СВЦЭМ!$B$33:$B$776,J$11)+'СЕТ СН'!$F$12+СВЦЭМ!$D$10+'СЕТ СН'!$F$6-'СЕТ СН'!$F$22</f>
        <v>858.63097317999996</v>
      </c>
      <c r="K33" s="36">
        <f>SUMIFS(СВЦЭМ!$C$33:$C$776,СВЦЭМ!$A$33:$A$776,$A33,СВЦЭМ!$B$33:$B$776,K$11)+'СЕТ СН'!$F$12+СВЦЭМ!$D$10+'СЕТ СН'!$F$6-'СЕТ СН'!$F$22</f>
        <v>813.61036963000004</v>
      </c>
      <c r="L33" s="36">
        <f>SUMIFS(СВЦЭМ!$C$33:$C$776,СВЦЭМ!$A$33:$A$776,$A33,СВЦЭМ!$B$33:$B$776,L$11)+'СЕТ СН'!$F$12+СВЦЭМ!$D$10+'СЕТ СН'!$F$6-'СЕТ СН'!$F$22</f>
        <v>810.95331477000002</v>
      </c>
      <c r="M33" s="36">
        <f>SUMIFS(СВЦЭМ!$C$33:$C$776,СВЦЭМ!$A$33:$A$776,$A33,СВЦЭМ!$B$33:$B$776,M$11)+'СЕТ СН'!$F$12+СВЦЭМ!$D$10+'СЕТ СН'!$F$6-'СЕТ СН'!$F$22</f>
        <v>821.51108153999996</v>
      </c>
      <c r="N33" s="36">
        <f>SUMIFS(СВЦЭМ!$C$33:$C$776,СВЦЭМ!$A$33:$A$776,$A33,СВЦЭМ!$B$33:$B$776,N$11)+'СЕТ СН'!$F$12+СВЦЭМ!$D$10+'СЕТ СН'!$F$6-'СЕТ СН'!$F$22</f>
        <v>832.11141754000005</v>
      </c>
      <c r="O33" s="36">
        <f>SUMIFS(СВЦЭМ!$C$33:$C$776,СВЦЭМ!$A$33:$A$776,$A33,СВЦЭМ!$B$33:$B$776,O$11)+'СЕТ СН'!$F$12+СВЦЭМ!$D$10+'СЕТ СН'!$F$6-'СЕТ СН'!$F$22</f>
        <v>880.56362287000002</v>
      </c>
      <c r="P33" s="36">
        <f>SUMIFS(СВЦЭМ!$C$33:$C$776,СВЦЭМ!$A$33:$A$776,$A33,СВЦЭМ!$B$33:$B$776,P$11)+'СЕТ СН'!$F$12+СВЦЭМ!$D$10+'СЕТ СН'!$F$6-'СЕТ СН'!$F$22</f>
        <v>920.27137900000002</v>
      </c>
      <c r="Q33" s="36">
        <f>SUMIFS(СВЦЭМ!$C$33:$C$776,СВЦЭМ!$A$33:$A$776,$A33,СВЦЭМ!$B$33:$B$776,Q$11)+'СЕТ СН'!$F$12+СВЦЭМ!$D$10+'СЕТ СН'!$F$6-'СЕТ СН'!$F$22</f>
        <v>884.62034286000005</v>
      </c>
      <c r="R33" s="36">
        <f>SUMIFS(СВЦЭМ!$C$33:$C$776,СВЦЭМ!$A$33:$A$776,$A33,СВЦЭМ!$B$33:$B$776,R$11)+'СЕТ СН'!$F$12+СВЦЭМ!$D$10+'СЕТ СН'!$F$6-'СЕТ СН'!$F$22</f>
        <v>824.81253118999996</v>
      </c>
      <c r="S33" s="36">
        <f>SUMIFS(СВЦЭМ!$C$33:$C$776,СВЦЭМ!$A$33:$A$776,$A33,СВЦЭМ!$B$33:$B$776,S$11)+'СЕТ СН'!$F$12+СВЦЭМ!$D$10+'СЕТ СН'!$F$6-'СЕТ СН'!$F$22</f>
        <v>762.62882471</v>
      </c>
      <c r="T33" s="36">
        <f>SUMIFS(СВЦЭМ!$C$33:$C$776,СВЦЭМ!$A$33:$A$776,$A33,СВЦЭМ!$B$33:$B$776,T$11)+'СЕТ СН'!$F$12+СВЦЭМ!$D$10+'СЕТ СН'!$F$6-'СЕТ СН'!$F$22</f>
        <v>745.66527761999998</v>
      </c>
      <c r="U33" s="36">
        <f>SUMIFS(СВЦЭМ!$C$33:$C$776,СВЦЭМ!$A$33:$A$776,$A33,СВЦЭМ!$B$33:$B$776,U$11)+'СЕТ СН'!$F$12+СВЦЭМ!$D$10+'СЕТ СН'!$F$6-'СЕТ СН'!$F$22</f>
        <v>759.83273858999996</v>
      </c>
      <c r="V33" s="36">
        <f>SUMIFS(СВЦЭМ!$C$33:$C$776,СВЦЭМ!$A$33:$A$776,$A33,СВЦЭМ!$B$33:$B$776,V$11)+'СЕТ СН'!$F$12+СВЦЭМ!$D$10+'СЕТ СН'!$F$6-'СЕТ СН'!$F$22</f>
        <v>753.78553523000005</v>
      </c>
      <c r="W33" s="36">
        <f>SUMIFS(СВЦЭМ!$C$33:$C$776,СВЦЭМ!$A$33:$A$776,$A33,СВЦЭМ!$B$33:$B$776,W$11)+'СЕТ СН'!$F$12+СВЦЭМ!$D$10+'СЕТ СН'!$F$6-'СЕТ СН'!$F$22</f>
        <v>754.86392178000006</v>
      </c>
      <c r="X33" s="36">
        <f>SUMIFS(СВЦЭМ!$C$33:$C$776,СВЦЭМ!$A$33:$A$776,$A33,СВЦЭМ!$B$33:$B$776,X$11)+'СЕТ СН'!$F$12+СВЦЭМ!$D$10+'СЕТ СН'!$F$6-'СЕТ СН'!$F$22</f>
        <v>741.72122173000002</v>
      </c>
      <c r="Y33" s="36">
        <f>SUMIFS(СВЦЭМ!$C$33:$C$776,СВЦЭМ!$A$33:$A$776,$A33,СВЦЭМ!$B$33:$B$776,Y$11)+'СЕТ СН'!$F$12+СВЦЭМ!$D$10+'СЕТ СН'!$F$6-'СЕТ СН'!$F$22</f>
        <v>781.73543992999998</v>
      </c>
    </row>
    <row r="34" spans="1:25" ht="15.75" x14ac:dyDescent="0.2">
      <c r="A34" s="35">
        <f t="shared" si="0"/>
        <v>44127</v>
      </c>
      <c r="B34" s="36">
        <f>SUMIFS(СВЦЭМ!$C$33:$C$776,СВЦЭМ!$A$33:$A$776,$A34,СВЦЭМ!$B$33:$B$776,B$11)+'СЕТ СН'!$F$12+СВЦЭМ!$D$10+'СЕТ СН'!$F$6-'СЕТ СН'!$F$22</f>
        <v>896.11489208</v>
      </c>
      <c r="C34" s="36">
        <f>SUMIFS(СВЦЭМ!$C$33:$C$776,СВЦЭМ!$A$33:$A$776,$A34,СВЦЭМ!$B$33:$B$776,C$11)+'СЕТ СН'!$F$12+СВЦЭМ!$D$10+'СЕТ СН'!$F$6-'СЕТ СН'!$F$22</f>
        <v>975.15596065</v>
      </c>
      <c r="D34" s="36">
        <f>SUMIFS(СВЦЭМ!$C$33:$C$776,СВЦЭМ!$A$33:$A$776,$A34,СВЦЭМ!$B$33:$B$776,D$11)+'СЕТ СН'!$F$12+СВЦЭМ!$D$10+'СЕТ СН'!$F$6-'СЕТ СН'!$F$22</f>
        <v>1030.61455523</v>
      </c>
      <c r="E34" s="36">
        <f>SUMIFS(СВЦЭМ!$C$33:$C$776,СВЦЭМ!$A$33:$A$776,$A34,СВЦЭМ!$B$33:$B$776,E$11)+'СЕТ СН'!$F$12+СВЦЭМ!$D$10+'СЕТ СН'!$F$6-'СЕТ СН'!$F$22</f>
        <v>1038.7876636999999</v>
      </c>
      <c r="F34" s="36">
        <f>SUMIFS(СВЦЭМ!$C$33:$C$776,СВЦЭМ!$A$33:$A$776,$A34,СВЦЭМ!$B$33:$B$776,F$11)+'СЕТ СН'!$F$12+СВЦЭМ!$D$10+'СЕТ СН'!$F$6-'СЕТ СН'!$F$22</f>
        <v>1036.5757617899999</v>
      </c>
      <c r="G34" s="36">
        <f>SUMIFS(СВЦЭМ!$C$33:$C$776,СВЦЭМ!$A$33:$A$776,$A34,СВЦЭМ!$B$33:$B$776,G$11)+'СЕТ СН'!$F$12+СВЦЭМ!$D$10+'СЕТ СН'!$F$6-'СЕТ СН'!$F$22</f>
        <v>1013.23470219</v>
      </c>
      <c r="H34" s="36">
        <f>SUMIFS(СВЦЭМ!$C$33:$C$776,СВЦЭМ!$A$33:$A$776,$A34,СВЦЭМ!$B$33:$B$776,H$11)+'СЕТ СН'!$F$12+СВЦЭМ!$D$10+'СЕТ СН'!$F$6-'СЕТ СН'!$F$22</f>
        <v>968.99081132000003</v>
      </c>
      <c r="I34" s="36">
        <f>SUMIFS(СВЦЭМ!$C$33:$C$776,СВЦЭМ!$A$33:$A$776,$A34,СВЦЭМ!$B$33:$B$776,I$11)+'СЕТ СН'!$F$12+СВЦЭМ!$D$10+'СЕТ СН'!$F$6-'СЕТ СН'!$F$22</f>
        <v>919.81469660000005</v>
      </c>
      <c r="J34" s="36">
        <f>SUMIFS(СВЦЭМ!$C$33:$C$776,СВЦЭМ!$A$33:$A$776,$A34,СВЦЭМ!$B$33:$B$776,J$11)+'СЕТ СН'!$F$12+СВЦЭМ!$D$10+'СЕТ СН'!$F$6-'СЕТ СН'!$F$22</f>
        <v>863.11476084000003</v>
      </c>
      <c r="K34" s="36">
        <f>SUMIFS(СВЦЭМ!$C$33:$C$776,СВЦЭМ!$A$33:$A$776,$A34,СВЦЭМ!$B$33:$B$776,K$11)+'СЕТ СН'!$F$12+СВЦЭМ!$D$10+'СЕТ СН'!$F$6-'СЕТ СН'!$F$22</f>
        <v>833.63923573</v>
      </c>
      <c r="L34" s="36">
        <f>SUMIFS(СВЦЭМ!$C$33:$C$776,СВЦЭМ!$A$33:$A$776,$A34,СВЦЭМ!$B$33:$B$776,L$11)+'СЕТ СН'!$F$12+СВЦЭМ!$D$10+'СЕТ СН'!$F$6-'СЕТ СН'!$F$22</f>
        <v>833.28321631000006</v>
      </c>
      <c r="M34" s="36">
        <f>SUMIFS(СВЦЭМ!$C$33:$C$776,СВЦЭМ!$A$33:$A$776,$A34,СВЦЭМ!$B$33:$B$776,M$11)+'СЕТ СН'!$F$12+СВЦЭМ!$D$10+'СЕТ СН'!$F$6-'СЕТ СН'!$F$22</f>
        <v>831.63963754999997</v>
      </c>
      <c r="N34" s="36">
        <f>SUMIFS(СВЦЭМ!$C$33:$C$776,СВЦЭМ!$A$33:$A$776,$A34,СВЦЭМ!$B$33:$B$776,N$11)+'СЕТ СН'!$F$12+СВЦЭМ!$D$10+'СЕТ СН'!$F$6-'СЕТ СН'!$F$22</f>
        <v>838.71218921000002</v>
      </c>
      <c r="O34" s="36">
        <f>SUMIFS(СВЦЭМ!$C$33:$C$776,СВЦЭМ!$A$33:$A$776,$A34,СВЦЭМ!$B$33:$B$776,O$11)+'СЕТ СН'!$F$12+СВЦЭМ!$D$10+'СЕТ СН'!$F$6-'СЕТ СН'!$F$22</f>
        <v>879.27805957999999</v>
      </c>
      <c r="P34" s="36">
        <f>SUMIFS(СВЦЭМ!$C$33:$C$776,СВЦЭМ!$A$33:$A$776,$A34,СВЦЭМ!$B$33:$B$776,P$11)+'СЕТ СН'!$F$12+СВЦЭМ!$D$10+'СЕТ СН'!$F$6-'СЕТ СН'!$F$22</f>
        <v>915.78150706999998</v>
      </c>
      <c r="Q34" s="36">
        <f>SUMIFS(СВЦЭМ!$C$33:$C$776,СВЦЭМ!$A$33:$A$776,$A34,СВЦЭМ!$B$33:$B$776,Q$11)+'СЕТ СН'!$F$12+СВЦЭМ!$D$10+'СЕТ СН'!$F$6-'СЕТ СН'!$F$22</f>
        <v>879.68218358000001</v>
      </c>
      <c r="R34" s="36">
        <f>SUMIFS(СВЦЭМ!$C$33:$C$776,СВЦЭМ!$A$33:$A$776,$A34,СВЦЭМ!$B$33:$B$776,R$11)+'СЕТ СН'!$F$12+СВЦЭМ!$D$10+'СЕТ СН'!$F$6-'СЕТ СН'!$F$22</f>
        <v>824.45809337000003</v>
      </c>
      <c r="S34" s="36">
        <f>SUMIFS(СВЦЭМ!$C$33:$C$776,СВЦЭМ!$A$33:$A$776,$A34,СВЦЭМ!$B$33:$B$776,S$11)+'СЕТ СН'!$F$12+СВЦЭМ!$D$10+'СЕТ СН'!$F$6-'СЕТ СН'!$F$22</f>
        <v>852.60529414999996</v>
      </c>
      <c r="T34" s="36">
        <f>SUMIFS(СВЦЭМ!$C$33:$C$776,СВЦЭМ!$A$33:$A$776,$A34,СВЦЭМ!$B$33:$B$776,T$11)+'СЕТ СН'!$F$12+СВЦЭМ!$D$10+'СЕТ СН'!$F$6-'СЕТ СН'!$F$22</f>
        <v>849.68949348000001</v>
      </c>
      <c r="U34" s="36">
        <f>SUMIFS(СВЦЭМ!$C$33:$C$776,СВЦЭМ!$A$33:$A$776,$A34,СВЦЭМ!$B$33:$B$776,U$11)+'СЕТ СН'!$F$12+СВЦЭМ!$D$10+'СЕТ СН'!$F$6-'СЕТ СН'!$F$22</f>
        <v>782.59749467999995</v>
      </c>
      <c r="V34" s="36">
        <f>SUMIFS(СВЦЭМ!$C$33:$C$776,СВЦЭМ!$A$33:$A$776,$A34,СВЦЭМ!$B$33:$B$776,V$11)+'СЕТ СН'!$F$12+СВЦЭМ!$D$10+'СЕТ СН'!$F$6-'СЕТ СН'!$F$22</f>
        <v>777.86731141999996</v>
      </c>
      <c r="W34" s="36">
        <f>SUMIFS(СВЦЭМ!$C$33:$C$776,СВЦЭМ!$A$33:$A$776,$A34,СВЦЭМ!$B$33:$B$776,W$11)+'СЕТ СН'!$F$12+СВЦЭМ!$D$10+'СЕТ СН'!$F$6-'СЕТ СН'!$F$22</f>
        <v>774.84637541999996</v>
      </c>
      <c r="X34" s="36">
        <f>SUMIFS(СВЦЭМ!$C$33:$C$776,СВЦЭМ!$A$33:$A$776,$A34,СВЦЭМ!$B$33:$B$776,X$11)+'СЕТ СН'!$F$12+СВЦЭМ!$D$10+'СЕТ СН'!$F$6-'СЕТ СН'!$F$22</f>
        <v>757.07223658999999</v>
      </c>
      <c r="Y34" s="36">
        <f>SUMIFS(СВЦЭМ!$C$33:$C$776,СВЦЭМ!$A$33:$A$776,$A34,СВЦЭМ!$B$33:$B$776,Y$11)+'СЕТ СН'!$F$12+СВЦЭМ!$D$10+'СЕТ СН'!$F$6-'СЕТ СН'!$F$22</f>
        <v>764.56721420999997</v>
      </c>
    </row>
    <row r="35" spans="1:25" ht="15.75" x14ac:dyDescent="0.2">
      <c r="A35" s="35">
        <f t="shared" si="0"/>
        <v>44128</v>
      </c>
      <c r="B35" s="36">
        <f>SUMIFS(СВЦЭМ!$C$33:$C$776,СВЦЭМ!$A$33:$A$776,$A35,СВЦЭМ!$B$33:$B$776,B$11)+'СЕТ СН'!$F$12+СВЦЭМ!$D$10+'СЕТ СН'!$F$6-'СЕТ СН'!$F$22</f>
        <v>864.28399407999996</v>
      </c>
      <c r="C35" s="36">
        <f>SUMIFS(СВЦЭМ!$C$33:$C$776,СВЦЭМ!$A$33:$A$776,$A35,СВЦЭМ!$B$33:$B$776,C$11)+'СЕТ СН'!$F$12+СВЦЭМ!$D$10+'СЕТ СН'!$F$6-'СЕТ СН'!$F$22</f>
        <v>942.65339153000002</v>
      </c>
      <c r="D35" s="36">
        <f>SUMIFS(СВЦЭМ!$C$33:$C$776,СВЦЭМ!$A$33:$A$776,$A35,СВЦЭМ!$B$33:$B$776,D$11)+'СЕТ СН'!$F$12+СВЦЭМ!$D$10+'СЕТ СН'!$F$6-'СЕТ СН'!$F$22</f>
        <v>1010.99402795</v>
      </c>
      <c r="E35" s="36">
        <f>SUMIFS(СВЦЭМ!$C$33:$C$776,СВЦЭМ!$A$33:$A$776,$A35,СВЦЭМ!$B$33:$B$776,E$11)+'СЕТ СН'!$F$12+СВЦЭМ!$D$10+'СЕТ СН'!$F$6-'СЕТ СН'!$F$22</f>
        <v>1025.7167310299999</v>
      </c>
      <c r="F35" s="36">
        <f>SUMIFS(СВЦЭМ!$C$33:$C$776,СВЦЭМ!$A$33:$A$776,$A35,СВЦЭМ!$B$33:$B$776,F$11)+'СЕТ СН'!$F$12+СВЦЭМ!$D$10+'СЕТ СН'!$F$6-'СЕТ СН'!$F$22</f>
        <v>1027.19673657</v>
      </c>
      <c r="G35" s="36">
        <f>SUMIFS(СВЦЭМ!$C$33:$C$776,СВЦЭМ!$A$33:$A$776,$A35,СВЦЭМ!$B$33:$B$776,G$11)+'СЕТ СН'!$F$12+СВЦЭМ!$D$10+'СЕТ СН'!$F$6-'СЕТ СН'!$F$22</f>
        <v>1006.39972957</v>
      </c>
      <c r="H35" s="36">
        <f>SUMIFS(СВЦЭМ!$C$33:$C$776,СВЦЭМ!$A$33:$A$776,$A35,СВЦЭМ!$B$33:$B$776,H$11)+'СЕТ СН'!$F$12+СВЦЭМ!$D$10+'СЕТ СН'!$F$6-'СЕТ СН'!$F$22</f>
        <v>984.22770668999999</v>
      </c>
      <c r="I35" s="36">
        <f>SUMIFS(СВЦЭМ!$C$33:$C$776,СВЦЭМ!$A$33:$A$776,$A35,СВЦЭМ!$B$33:$B$776,I$11)+'СЕТ СН'!$F$12+СВЦЭМ!$D$10+'СЕТ СН'!$F$6-'СЕТ СН'!$F$22</f>
        <v>954.17073990999995</v>
      </c>
      <c r="J35" s="36">
        <f>SUMIFS(СВЦЭМ!$C$33:$C$776,СВЦЭМ!$A$33:$A$776,$A35,СВЦЭМ!$B$33:$B$776,J$11)+'СЕТ СН'!$F$12+СВЦЭМ!$D$10+'СЕТ СН'!$F$6-'СЕТ СН'!$F$22</f>
        <v>880.43815889999996</v>
      </c>
      <c r="K35" s="36">
        <f>SUMIFS(СВЦЭМ!$C$33:$C$776,СВЦЭМ!$A$33:$A$776,$A35,СВЦЭМ!$B$33:$B$776,K$11)+'СЕТ СН'!$F$12+СВЦЭМ!$D$10+'СЕТ СН'!$F$6-'СЕТ СН'!$F$22</f>
        <v>848.65344687000004</v>
      </c>
      <c r="L35" s="36">
        <f>SUMIFS(СВЦЭМ!$C$33:$C$776,СВЦЭМ!$A$33:$A$776,$A35,СВЦЭМ!$B$33:$B$776,L$11)+'СЕТ СН'!$F$12+СВЦЭМ!$D$10+'СЕТ СН'!$F$6-'СЕТ СН'!$F$22</f>
        <v>837.99203838999995</v>
      </c>
      <c r="M35" s="36">
        <f>SUMIFS(СВЦЭМ!$C$33:$C$776,СВЦЭМ!$A$33:$A$776,$A35,СВЦЭМ!$B$33:$B$776,M$11)+'СЕТ СН'!$F$12+СВЦЭМ!$D$10+'СЕТ СН'!$F$6-'СЕТ СН'!$F$22</f>
        <v>826.91434383000001</v>
      </c>
      <c r="N35" s="36">
        <f>SUMIFS(СВЦЭМ!$C$33:$C$776,СВЦЭМ!$A$33:$A$776,$A35,СВЦЭМ!$B$33:$B$776,N$11)+'СЕТ СН'!$F$12+СВЦЭМ!$D$10+'СЕТ СН'!$F$6-'СЕТ СН'!$F$22</f>
        <v>824.17515045000005</v>
      </c>
      <c r="O35" s="36">
        <f>SUMIFS(СВЦЭМ!$C$33:$C$776,СВЦЭМ!$A$33:$A$776,$A35,СВЦЭМ!$B$33:$B$776,O$11)+'СЕТ СН'!$F$12+СВЦЭМ!$D$10+'СЕТ СН'!$F$6-'СЕТ СН'!$F$22</f>
        <v>869.24599117000002</v>
      </c>
      <c r="P35" s="36">
        <f>SUMIFS(СВЦЭМ!$C$33:$C$776,СВЦЭМ!$A$33:$A$776,$A35,СВЦЭМ!$B$33:$B$776,P$11)+'СЕТ СН'!$F$12+СВЦЭМ!$D$10+'СЕТ СН'!$F$6-'СЕТ СН'!$F$22</f>
        <v>921.97121505999996</v>
      </c>
      <c r="Q35" s="36">
        <f>SUMIFS(СВЦЭМ!$C$33:$C$776,СВЦЭМ!$A$33:$A$776,$A35,СВЦЭМ!$B$33:$B$776,Q$11)+'СЕТ СН'!$F$12+СВЦЭМ!$D$10+'СЕТ СН'!$F$6-'СЕТ СН'!$F$22</f>
        <v>907.97006792000002</v>
      </c>
      <c r="R35" s="36">
        <f>SUMIFS(СВЦЭМ!$C$33:$C$776,СВЦЭМ!$A$33:$A$776,$A35,СВЦЭМ!$B$33:$B$776,R$11)+'СЕТ СН'!$F$12+СВЦЭМ!$D$10+'СЕТ СН'!$F$6-'СЕТ СН'!$F$22</f>
        <v>875.27839294</v>
      </c>
      <c r="S35" s="36">
        <f>SUMIFS(СВЦЭМ!$C$33:$C$776,СВЦЭМ!$A$33:$A$776,$A35,СВЦЭМ!$B$33:$B$776,S$11)+'СЕТ СН'!$F$12+СВЦЭМ!$D$10+'СЕТ СН'!$F$6-'СЕТ СН'!$F$22</f>
        <v>834.60989035</v>
      </c>
      <c r="T35" s="36">
        <f>SUMIFS(СВЦЭМ!$C$33:$C$776,СВЦЭМ!$A$33:$A$776,$A35,СВЦЭМ!$B$33:$B$776,T$11)+'СЕТ СН'!$F$12+СВЦЭМ!$D$10+'СЕТ СН'!$F$6-'СЕТ СН'!$F$22</f>
        <v>862.62759103999997</v>
      </c>
      <c r="U35" s="36">
        <f>SUMIFS(СВЦЭМ!$C$33:$C$776,СВЦЭМ!$A$33:$A$776,$A35,СВЦЭМ!$B$33:$B$776,U$11)+'СЕТ СН'!$F$12+СВЦЭМ!$D$10+'СЕТ СН'!$F$6-'СЕТ СН'!$F$22</f>
        <v>864.38811786999997</v>
      </c>
      <c r="V35" s="36">
        <f>SUMIFS(СВЦЭМ!$C$33:$C$776,СВЦЭМ!$A$33:$A$776,$A35,СВЦЭМ!$B$33:$B$776,V$11)+'СЕТ СН'!$F$12+СВЦЭМ!$D$10+'СЕТ СН'!$F$6-'СЕТ СН'!$F$22</f>
        <v>777.54806465000001</v>
      </c>
      <c r="W35" s="36">
        <f>SUMIFS(СВЦЭМ!$C$33:$C$776,СВЦЭМ!$A$33:$A$776,$A35,СВЦЭМ!$B$33:$B$776,W$11)+'СЕТ СН'!$F$12+СВЦЭМ!$D$10+'СЕТ СН'!$F$6-'СЕТ СН'!$F$22</f>
        <v>796.07579243999999</v>
      </c>
      <c r="X35" s="36">
        <f>SUMIFS(СВЦЭМ!$C$33:$C$776,СВЦЭМ!$A$33:$A$776,$A35,СВЦЭМ!$B$33:$B$776,X$11)+'СЕТ СН'!$F$12+СВЦЭМ!$D$10+'СЕТ СН'!$F$6-'СЕТ СН'!$F$22</f>
        <v>818.56662731000006</v>
      </c>
      <c r="Y35" s="36">
        <f>SUMIFS(СВЦЭМ!$C$33:$C$776,СВЦЭМ!$A$33:$A$776,$A35,СВЦЭМ!$B$33:$B$776,Y$11)+'СЕТ СН'!$F$12+СВЦЭМ!$D$10+'СЕТ СН'!$F$6-'СЕТ СН'!$F$22</f>
        <v>858.49516156000004</v>
      </c>
    </row>
    <row r="36" spans="1:25" ht="15.75" x14ac:dyDescent="0.2">
      <c r="A36" s="35">
        <f t="shared" si="0"/>
        <v>44129</v>
      </c>
      <c r="B36" s="36">
        <f>SUMIFS(СВЦЭМ!$C$33:$C$776,СВЦЭМ!$A$33:$A$776,$A36,СВЦЭМ!$B$33:$B$776,B$11)+'СЕТ СН'!$F$12+СВЦЭМ!$D$10+'СЕТ СН'!$F$6-'СЕТ СН'!$F$22</f>
        <v>924.25558892000004</v>
      </c>
      <c r="C36" s="36">
        <f>SUMIFS(СВЦЭМ!$C$33:$C$776,СВЦЭМ!$A$33:$A$776,$A36,СВЦЭМ!$B$33:$B$776,C$11)+'СЕТ СН'!$F$12+СВЦЭМ!$D$10+'СЕТ СН'!$F$6-'СЕТ СН'!$F$22</f>
        <v>975.42005911000001</v>
      </c>
      <c r="D36" s="36">
        <f>SUMIFS(СВЦЭМ!$C$33:$C$776,СВЦЭМ!$A$33:$A$776,$A36,СВЦЭМ!$B$33:$B$776,D$11)+'СЕТ СН'!$F$12+СВЦЭМ!$D$10+'СЕТ СН'!$F$6-'СЕТ СН'!$F$22</f>
        <v>1044.89902998</v>
      </c>
      <c r="E36" s="36">
        <f>SUMIFS(СВЦЭМ!$C$33:$C$776,СВЦЭМ!$A$33:$A$776,$A36,СВЦЭМ!$B$33:$B$776,E$11)+'СЕТ СН'!$F$12+СВЦЭМ!$D$10+'СЕТ СН'!$F$6-'СЕТ СН'!$F$22</f>
        <v>1053.38021587</v>
      </c>
      <c r="F36" s="36">
        <f>SUMIFS(СВЦЭМ!$C$33:$C$776,СВЦЭМ!$A$33:$A$776,$A36,СВЦЭМ!$B$33:$B$776,F$11)+'СЕТ СН'!$F$12+СВЦЭМ!$D$10+'СЕТ СН'!$F$6-'СЕТ СН'!$F$22</f>
        <v>1055.98592964</v>
      </c>
      <c r="G36" s="36">
        <f>SUMIFS(СВЦЭМ!$C$33:$C$776,СВЦЭМ!$A$33:$A$776,$A36,СВЦЭМ!$B$33:$B$776,G$11)+'СЕТ СН'!$F$12+СВЦЭМ!$D$10+'СЕТ СН'!$F$6-'СЕТ СН'!$F$22</f>
        <v>1055.45825251</v>
      </c>
      <c r="H36" s="36">
        <f>SUMIFS(СВЦЭМ!$C$33:$C$776,СВЦЭМ!$A$33:$A$776,$A36,СВЦЭМ!$B$33:$B$776,H$11)+'СЕТ СН'!$F$12+СВЦЭМ!$D$10+'СЕТ СН'!$F$6-'СЕТ СН'!$F$22</f>
        <v>1033.14983491</v>
      </c>
      <c r="I36" s="36">
        <f>SUMIFS(СВЦЭМ!$C$33:$C$776,СВЦЭМ!$A$33:$A$776,$A36,СВЦЭМ!$B$33:$B$776,I$11)+'СЕТ СН'!$F$12+СВЦЭМ!$D$10+'СЕТ СН'!$F$6-'СЕТ СН'!$F$22</f>
        <v>1008.8257599900001</v>
      </c>
      <c r="J36" s="36">
        <f>SUMIFS(СВЦЭМ!$C$33:$C$776,СВЦЭМ!$A$33:$A$776,$A36,СВЦЭМ!$B$33:$B$776,J$11)+'СЕТ СН'!$F$12+СВЦЭМ!$D$10+'СЕТ СН'!$F$6-'СЕТ СН'!$F$22</f>
        <v>915.13969040999996</v>
      </c>
      <c r="K36" s="36">
        <f>SUMIFS(СВЦЭМ!$C$33:$C$776,СВЦЭМ!$A$33:$A$776,$A36,СВЦЭМ!$B$33:$B$776,K$11)+'СЕТ СН'!$F$12+СВЦЭМ!$D$10+'СЕТ СН'!$F$6-'СЕТ СН'!$F$22</f>
        <v>845.23148097000001</v>
      </c>
      <c r="L36" s="36">
        <f>SUMIFS(СВЦЭМ!$C$33:$C$776,СВЦЭМ!$A$33:$A$776,$A36,СВЦЭМ!$B$33:$B$776,L$11)+'СЕТ СН'!$F$12+СВЦЭМ!$D$10+'СЕТ СН'!$F$6-'СЕТ СН'!$F$22</f>
        <v>838.87985614000002</v>
      </c>
      <c r="M36" s="36">
        <f>SUMIFS(СВЦЭМ!$C$33:$C$776,СВЦЭМ!$A$33:$A$776,$A36,СВЦЭМ!$B$33:$B$776,M$11)+'СЕТ СН'!$F$12+СВЦЭМ!$D$10+'СЕТ СН'!$F$6-'СЕТ СН'!$F$22</f>
        <v>837.91010556000003</v>
      </c>
      <c r="N36" s="36">
        <f>SUMIFS(СВЦЭМ!$C$33:$C$776,СВЦЭМ!$A$33:$A$776,$A36,СВЦЭМ!$B$33:$B$776,N$11)+'СЕТ СН'!$F$12+СВЦЭМ!$D$10+'СЕТ СН'!$F$6-'СЕТ СН'!$F$22</f>
        <v>843.61233189999996</v>
      </c>
      <c r="O36" s="36">
        <f>SUMIFS(СВЦЭМ!$C$33:$C$776,СВЦЭМ!$A$33:$A$776,$A36,СВЦЭМ!$B$33:$B$776,O$11)+'СЕТ СН'!$F$12+СВЦЭМ!$D$10+'СЕТ СН'!$F$6-'СЕТ СН'!$F$22</f>
        <v>886.71344409999995</v>
      </c>
      <c r="P36" s="36">
        <f>SUMIFS(СВЦЭМ!$C$33:$C$776,СВЦЭМ!$A$33:$A$776,$A36,СВЦЭМ!$B$33:$B$776,P$11)+'СЕТ СН'!$F$12+СВЦЭМ!$D$10+'СЕТ СН'!$F$6-'СЕТ СН'!$F$22</f>
        <v>937.46441344000004</v>
      </c>
      <c r="Q36" s="36">
        <f>SUMIFS(СВЦЭМ!$C$33:$C$776,СВЦЭМ!$A$33:$A$776,$A36,СВЦЭМ!$B$33:$B$776,Q$11)+'СЕТ СН'!$F$12+СВЦЭМ!$D$10+'СЕТ СН'!$F$6-'СЕТ СН'!$F$22</f>
        <v>901.51032124000005</v>
      </c>
      <c r="R36" s="36">
        <f>SUMIFS(СВЦЭМ!$C$33:$C$776,СВЦЭМ!$A$33:$A$776,$A36,СВЦЭМ!$B$33:$B$776,R$11)+'СЕТ СН'!$F$12+СВЦЭМ!$D$10+'СЕТ СН'!$F$6-'СЕТ СН'!$F$22</f>
        <v>847.68717443000003</v>
      </c>
      <c r="S36" s="36">
        <f>SUMIFS(СВЦЭМ!$C$33:$C$776,СВЦЭМ!$A$33:$A$776,$A36,СВЦЭМ!$B$33:$B$776,S$11)+'СЕТ СН'!$F$12+СВЦЭМ!$D$10+'СЕТ СН'!$F$6-'СЕТ СН'!$F$22</f>
        <v>837.70586514000001</v>
      </c>
      <c r="T36" s="36">
        <f>SUMIFS(СВЦЭМ!$C$33:$C$776,СВЦЭМ!$A$33:$A$776,$A36,СВЦЭМ!$B$33:$B$776,T$11)+'СЕТ СН'!$F$12+СВЦЭМ!$D$10+'СЕТ СН'!$F$6-'СЕТ СН'!$F$22</f>
        <v>863.68540610000002</v>
      </c>
      <c r="U36" s="36">
        <f>SUMIFS(СВЦЭМ!$C$33:$C$776,СВЦЭМ!$A$33:$A$776,$A36,СВЦЭМ!$B$33:$B$776,U$11)+'СЕТ СН'!$F$12+СВЦЭМ!$D$10+'СЕТ СН'!$F$6-'СЕТ СН'!$F$22</f>
        <v>798.35454351999999</v>
      </c>
      <c r="V36" s="36">
        <f>SUMIFS(СВЦЭМ!$C$33:$C$776,СВЦЭМ!$A$33:$A$776,$A36,СВЦЭМ!$B$33:$B$776,V$11)+'СЕТ СН'!$F$12+СВЦЭМ!$D$10+'СЕТ СН'!$F$6-'СЕТ СН'!$F$22</f>
        <v>780.59211295</v>
      </c>
      <c r="W36" s="36">
        <f>SUMIFS(СВЦЭМ!$C$33:$C$776,СВЦЭМ!$A$33:$A$776,$A36,СВЦЭМ!$B$33:$B$776,W$11)+'СЕТ СН'!$F$12+СВЦЭМ!$D$10+'СЕТ СН'!$F$6-'СЕТ СН'!$F$22</f>
        <v>762.04649495000001</v>
      </c>
      <c r="X36" s="36">
        <f>SUMIFS(СВЦЭМ!$C$33:$C$776,СВЦЭМ!$A$33:$A$776,$A36,СВЦЭМ!$B$33:$B$776,X$11)+'СЕТ СН'!$F$12+СВЦЭМ!$D$10+'СЕТ СН'!$F$6-'СЕТ СН'!$F$22</f>
        <v>768.87845899000001</v>
      </c>
      <c r="Y36" s="36">
        <f>SUMIFS(СВЦЭМ!$C$33:$C$776,СВЦЭМ!$A$33:$A$776,$A36,СВЦЭМ!$B$33:$B$776,Y$11)+'СЕТ СН'!$F$12+СВЦЭМ!$D$10+'СЕТ СН'!$F$6-'СЕТ СН'!$F$22</f>
        <v>806.43228727999997</v>
      </c>
    </row>
    <row r="37" spans="1:25" ht="15.75" x14ac:dyDescent="0.2">
      <c r="A37" s="35">
        <f t="shared" si="0"/>
        <v>44130</v>
      </c>
      <c r="B37" s="36">
        <f>SUMIFS(СВЦЭМ!$C$33:$C$776,СВЦЭМ!$A$33:$A$776,$A37,СВЦЭМ!$B$33:$B$776,B$11)+'СЕТ СН'!$F$12+СВЦЭМ!$D$10+'СЕТ СН'!$F$6-'СЕТ СН'!$F$22</f>
        <v>915.40267084000004</v>
      </c>
      <c r="C37" s="36">
        <f>SUMIFS(СВЦЭМ!$C$33:$C$776,СВЦЭМ!$A$33:$A$776,$A37,СВЦЭМ!$B$33:$B$776,C$11)+'СЕТ СН'!$F$12+СВЦЭМ!$D$10+'СЕТ СН'!$F$6-'СЕТ СН'!$F$22</f>
        <v>999.04011586000001</v>
      </c>
      <c r="D37" s="36">
        <f>SUMIFS(СВЦЭМ!$C$33:$C$776,СВЦЭМ!$A$33:$A$776,$A37,СВЦЭМ!$B$33:$B$776,D$11)+'СЕТ СН'!$F$12+СВЦЭМ!$D$10+'СЕТ СН'!$F$6-'СЕТ СН'!$F$22</f>
        <v>1062.2281352699999</v>
      </c>
      <c r="E37" s="36">
        <f>SUMIFS(СВЦЭМ!$C$33:$C$776,СВЦЭМ!$A$33:$A$776,$A37,СВЦЭМ!$B$33:$B$776,E$11)+'СЕТ СН'!$F$12+СВЦЭМ!$D$10+'СЕТ СН'!$F$6-'СЕТ СН'!$F$22</f>
        <v>1068.0995342799999</v>
      </c>
      <c r="F37" s="36">
        <f>SUMIFS(СВЦЭМ!$C$33:$C$776,СВЦЭМ!$A$33:$A$776,$A37,СВЦЭМ!$B$33:$B$776,F$11)+'СЕТ СН'!$F$12+СВЦЭМ!$D$10+'СЕТ СН'!$F$6-'СЕТ СН'!$F$22</f>
        <v>1065.06332548</v>
      </c>
      <c r="G37" s="36">
        <f>SUMIFS(СВЦЭМ!$C$33:$C$776,СВЦЭМ!$A$33:$A$776,$A37,СВЦЭМ!$B$33:$B$776,G$11)+'СЕТ СН'!$F$12+СВЦЭМ!$D$10+'СЕТ СН'!$F$6-'СЕТ СН'!$F$22</f>
        <v>1041.6616313899999</v>
      </c>
      <c r="H37" s="36">
        <f>SUMIFS(СВЦЭМ!$C$33:$C$776,СВЦЭМ!$A$33:$A$776,$A37,СВЦЭМ!$B$33:$B$776,H$11)+'СЕТ СН'!$F$12+СВЦЭМ!$D$10+'СЕТ СН'!$F$6-'СЕТ СН'!$F$22</f>
        <v>991.73524458999998</v>
      </c>
      <c r="I37" s="36">
        <f>SUMIFS(СВЦЭМ!$C$33:$C$776,СВЦЭМ!$A$33:$A$776,$A37,СВЦЭМ!$B$33:$B$776,I$11)+'СЕТ СН'!$F$12+СВЦЭМ!$D$10+'СЕТ СН'!$F$6-'СЕТ СН'!$F$22</f>
        <v>951.49814323999999</v>
      </c>
      <c r="J37" s="36">
        <f>SUMIFS(СВЦЭМ!$C$33:$C$776,СВЦЭМ!$A$33:$A$776,$A37,СВЦЭМ!$B$33:$B$776,J$11)+'СЕТ СН'!$F$12+СВЦЭМ!$D$10+'СЕТ СН'!$F$6-'СЕТ СН'!$F$22</f>
        <v>881.02252877000001</v>
      </c>
      <c r="K37" s="36">
        <f>SUMIFS(СВЦЭМ!$C$33:$C$776,СВЦЭМ!$A$33:$A$776,$A37,СВЦЭМ!$B$33:$B$776,K$11)+'СЕТ СН'!$F$12+СВЦЭМ!$D$10+'СЕТ СН'!$F$6-'СЕТ СН'!$F$22</f>
        <v>834.08886405999999</v>
      </c>
      <c r="L37" s="36">
        <f>SUMIFS(СВЦЭМ!$C$33:$C$776,СВЦЭМ!$A$33:$A$776,$A37,СВЦЭМ!$B$33:$B$776,L$11)+'СЕТ СН'!$F$12+СВЦЭМ!$D$10+'СЕТ СН'!$F$6-'СЕТ СН'!$F$22</f>
        <v>829.08094234999999</v>
      </c>
      <c r="M37" s="36">
        <f>SUMIFS(СВЦЭМ!$C$33:$C$776,СВЦЭМ!$A$33:$A$776,$A37,СВЦЭМ!$B$33:$B$776,M$11)+'СЕТ СН'!$F$12+СВЦЭМ!$D$10+'СЕТ СН'!$F$6-'СЕТ СН'!$F$22</f>
        <v>850.41886962000001</v>
      </c>
      <c r="N37" s="36">
        <f>SUMIFS(СВЦЭМ!$C$33:$C$776,СВЦЭМ!$A$33:$A$776,$A37,СВЦЭМ!$B$33:$B$776,N$11)+'СЕТ СН'!$F$12+СВЦЭМ!$D$10+'СЕТ СН'!$F$6-'СЕТ СН'!$F$22</f>
        <v>850.38672399999996</v>
      </c>
      <c r="O37" s="36">
        <f>SUMIFS(СВЦЭМ!$C$33:$C$776,СВЦЭМ!$A$33:$A$776,$A37,СВЦЭМ!$B$33:$B$776,O$11)+'СЕТ СН'!$F$12+СВЦЭМ!$D$10+'СЕТ СН'!$F$6-'СЕТ СН'!$F$22</f>
        <v>887.34164986999997</v>
      </c>
      <c r="P37" s="36">
        <f>SUMIFS(СВЦЭМ!$C$33:$C$776,СВЦЭМ!$A$33:$A$776,$A37,СВЦЭМ!$B$33:$B$776,P$11)+'СЕТ СН'!$F$12+СВЦЭМ!$D$10+'СЕТ СН'!$F$6-'СЕТ СН'!$F$22</f>
        <v>931.64616892000004</v>
      </c>
      <c r="Q37" s="36">
        <f>SUMIFS(СВЦЭМ!$C$33:$C$776,СВЦЭМ!$A$33:$A$776,$A37,СВЦЭМ!$B$33:$B$776,Q$11)+'СЕТ СН'!$F$12+СВЦЭМ!$D$10+'СЕТ СН'!$F$6-'СЕТ СН'!$F$22</f>
        <v>895.71975143999998</v>
      </c>
      <c r="R37" s="36">
        <f>SUMIFS(СВЦЭМ!$C$33:$C$776,СВЦЭМ!$A$33:$A$776,$A37,СВЦЭМ!$B$33:$B$776,R$11)+'СЕТ СН'!$F$12+СВЦЭМ!$D$10+'СЕТ СН'!$F$6-'СЕТ СН'!$F$22</f>
        <v>847.29004086999998</v>
      </c>
      <c r="S37" s="36">
        <f>SUMIFS(СВЦЭМ!$C$33:$C$776,СВЦЭМ!$A$33:$A$776,$A37,СВЦЭМ!$B$33:$B$776,S$11)+'СЕТ СН'!$F$12+СВЦЭМ!$D$10+'СЕТ СН'!$F$6-'СЕТ СН'!$F$22</f>
        <v>783.24343786999998</v>
      </c>
      <c r="T37" s="36">
        <f>SUMIFS(СВЦЭМ!$C$33:$C$776,СВЦЭМ!$A$33:$A$776,$A37,СВЦЭМ!$B$33:$B$776,T$11)+'СЕТ СН'!$F$12+СВЦЭМ!$D$10+'СЕТ СН'!$F$6-'СЕТ СН'!$F$22</f>
        <v>745.07932785000003</v>
      </c>
      <c r="U37" s="36">
        <f>SUMIFS(СВЦЭМ!$C$33:$C$776,СВЦЭМ!$A$33:$A$776,$A37,СВЦЭМ!$B$33:$B$776,U$11)+'СЕТ СН'!$F$12+СВЦЭМ!$D$10+'СЕТ СН'!$F$6-'СЕТ СН'!$F$22</f>
        <v>747.48877849999997</v>
      </c>
      <c r="V37" s="36">
        <f>SUMIFS(СВЦЭМ!$C$33:$C$776,СВЦЭМ!$A$33:$A$776,$A37,СВЦЭМ!$B$33:$B$776,V$11)+'СЕТ СН'!$F$12+СВЦЭМ!$D$10+'СЕТ СН'!$F$6-'СЕТ СН'!$F$22</f>
        <v>746.58087420000004</v>
      </c>
      <c r="W37" s="36">
        <f>SUMIFS(СВЦЭМ!$C$33:$C$776,СВЦЭМ!$A$33:$A$776,$A37,СВЦЭМ!$B$33:$B$776,W$11)+'СЕТ СН'!$F$12+СВЦЭМ!$D$10+'СЕТ СН'!$F$6-'СЕТ СН'!$F$22</f>
        <v>747.30701011999997</v>
      </c>
      <c r="X37" s="36">
        <f>SUMIFS(СВЦЭМ!$C$33:$C$776,СВЦЭМ!$A$33:$A$776,$A37,СВЦЭМ!$B$33:$B$776,X$11)+'СЕТ СН'!$F$12+СВЦЭМ!$D$10+'СЕТ СН'!$F$6-'СЕТ СН'!$F$22</f>
        <v>746.13316899000006</v>
      </c>
      <c r="Y37" s="36">
        <f>SUMIFS(СВЦЭМ!$C$33:$C$776,СВЦЭМ!$A$33:$A$776,$A37,СВЦЭМ!$B$33:$B$776,Y$11)+'СЕТ СН'!$F$12+СВЦЭМ!$D$10+'СЕТ СН'!$F$6-'СЕТ СН'!$F$22</f>
        <v>788.29863007000006</v>
      </c>
    </row>
    <row r="38" spans="1:25" ht="15.75" x14ac:dyDescent="0.2">
      <c r="A38" s="35">
        <f t="shared" si="0"/>
        <v>44131</v>
      </c>
      <c r="B38" s="36">
        <f>SUMIFS(СВЦЭМ!$C$33:$C$776,СВЦЭМ!$A$33:$A$776,$A38,СВЦЭМ!$B$33:$B$776,B$11)+'СЕТ СН'!$F$12+СВЦЭМ!$D$10+'СЕТ СН'!$F$6-'СЕТ СН'!$F$22</f>
        <v>898.85615063</v>
      </c>
      <c r="C38" s="36">
        <f>SUMIFS(СВЦЭМ!$C$33:$C$776,СВЦЭМ!$A$33:$A$776,$A38,СВЦЭМ!$B$33:$B$776,C$11)+'СЕТ СН'!$F$12+СВЦЭМ!$D$10+'СЕТ СН'!$F$6-'СЕТ СН'!$F$22</f>
        <v>992.43385437999996</v>
      </c>
      <c r="D38" s="36">
        <f>SUMIFS(СВЦЭМ!$C$33:$C$776,СВЦЭМ!$A$33:$A$776,$A38,СВЦЭМ!$B$33:$B$776,D$11)+'СЕТ СН'!$F$12+СВЦЭМ!$D$10+'СЕТ СН'!$F$6-'СЕТ СН'!$F$22</f>
        <v>1068.00325415</v>
      </c>
      <c r="E38" s="36">
        <f>SUMIFS(СВЦЭМ!$C$33:$C$776,СВЦЭМ!$A$33:$A$776,$A38,СВЦЭМ!$B$33:$B$776,E$11)+'СЕТ СН'!$F$12+СВЦЭМ!$D$10+'СЕТ СН'!$F$6-'СЕТ СН'!$F$22</f>
        <v>1085.12415702</v>
      </c>
      <c r="F38" s="36">
        <f>SUMIFS(СВЦЭМ!$C$33:$C$776,СВЦЭМ!$A$33:$A$776,$A38,СВЦЭМ!$B$33:$B$776,F$11)+'СЕТ СН'!$F$12+СВЦЭМ!$D$10+'СЕТ СН'!$F$6-'СЕТ СН'!$F$22</f>
        <v>1075.31976128</v>
      </c>
      <c r="G38" s="36">
        <f>SUMIFS(СВЦЭМ!$C$33:$C$776,СВЦЭМ!$A$33:$A$776,$A38,СВЦЭМ!$B$33:$B$776,G$11)+'СЕТ СН'!$F$12+СВЦЭМ!$D$10+'СЕТ СН'!$F$6-'СЕТ СН'!$F$22</f>
        <v>1064.86722777</v>
      </c>
      <c r="H38" s="36">
        <f>SUMIFS(СВЦЭМ!$C$33:$C$776,СВЦЭМ!$A$33:$A$776,$A38,СВЦЭМ!$B$33:$B$776,H$11)+'СЕТ СН'!$F$12+СВЦЭМ!$D$10+'СЕТ СН'!$F$6-'СЕТ СН'!$F$22</f>
        <v>1029.3867154099999</v>
      </c>
      <c r="I38" s="36">
        <f>SUMIFS(СВЦЭМ!$C$33:$C$776,СВЦЭМ!$A$33:$A$776,$A38,СВЦЭМ!$B$33:$B$776,I$11)+'СЕТ СН'!$F$12+СВЦЭМ!$D$10+'СЕТ СН'!$F$6-'СЕТ СН'!$F$22</f>
        <v>997.38198108999995</v>
      </c>
      <c r="J38" s="36">
        <f>SUMIFS(СВЦЭМ!$C$33:$C$776,СВЦЭМ!$A$33:$A$776,$A38,СВЦЭМ!$B$33:$B$776,J$11)+'СЕТ СН'!$F$12+СВЦЭМ!$D$10+'СЕТ СН'!$F$6-'СЕТ СН'!$F$22</f>
        <v>915.32475453999996</v>
      </c>
      <c r="K38" s="36">
        <f>SUMIFS(СВЦЭМ!$C$33:$C$776,СВЦЭМ!$A$33:$A$776,$A38,СВЦЭМ!$B$33:$B$776,K$11)+'СЕТ СН'!$F$12+СВЦЭМ!$D$10+'СЕТ СН'!$F$6-'СЕТ СН'!$F$22</f>
        <v>874.81692242999998</v>
      </c>
      <c r="L38" s="36">
        <f>SUMIFS(СВЦЭМ!$C$33:$C$776,СВЦЭМ!$A$33:$A$776,$A38,СВЦЭМ!$B$33:$B$776,L$11)+'СЕТ СН'!$F$12+СВЦЭМ!$D$10+'СЕТ СН'!$F$6-'СЕТ СН'!$F$22</f>
        <v>883.22053492999999</v>
      </c>
      <c r="M38" s="36">
        <f>SUMIFS(СВЦЭМ!$C$33:$C$776,СВЦЭМ!$A$33:$A$776,$A38,СВЦЭМ!$B$33:$B$776,M$11)+'СЕТ СН'!$F$12+СВЦЭМ!$D$10+'СЕТ СН'!$F$6-'СЕТ СН'!$F$22</f>
        <v>885.69338957000002</v>
      </c>
      <c r="N38" s="36">
        <f>SUMIFS(СВЦЭМ!$C$33:$C$776,СВЦЭМ!$A$33:$A$776,$A38,СВЦЭМ!$B$33:$B$776,N$11)+'СЕТ СН'!$F$12+СВЦЭМ!$D$10+'СЕТ СН'!$F$6-'СЕТ СН'!$F$22</f>
        <v>894.26596549999999</v>
      </c>
      <c r="O38" s="36">
        <f>SUMIFS(СВЦЭМ!$C$33:$C$776,СВЦЭМ!$A$33:$A$776,$A38,СВЦЭМ!$B$33:$B$776,O$11)+'СЕТ СН'!$F$12+СВЦЭМ!$D$10+'СЕТ СН'!$F$6-'СЕТ СН'!$F$22</f>
        <v>945.56725730000005</v>
      </c>
      <c r="P38" s="36">
        <f>SUMIFS(СВЦЭМ!$C$33:$C$776,СВЦЭМ!$A$33:$A$776,$A38,СВЦЭМ!$B$33:$B$776,P$11)+'СЕТ СН'!$F$12+СВЦЭМ!$D$10+'СЕТ СН'!$F$6-'СЕТ СН'!$F$22</f>
        <v>988.56000098000004</v>
      </c>
      <c r="Q38" s="36">
        <f>SUMIFS(СВЦЭМ!$C$33:$C$776,СВЦЭМ!$A$33:$A$776,$A38,СВЦЭМ!$B$33:$B$776,Q$11)+'СЕТ СН'!$F$12+СВЦЭМ!$D$10+'СЕТ СН'!$F$6-'СЕТ СН'!$F$22</f>
        <v>946.00655747999997</v>
      </c>
      <c r="R38" s="36">
        <f>SUMIFS(СВЦЭМ!$C$33:$C$776,СВЦЭМ!$A$33:$A$776,$A38,СВЦЭМ!$B$33:$B$776,R$11)+'СЕТ СН'!$F$12+СВЦЭМ!$D$10+'СЕТ СН'!$F$6-'СЕТ СН'!$F$22</f>
        <v>882.07403927999997</v>
      </c>
      <c r="S38" s="36">
        <f>SUMIFS(СВЦЭМ!$C$33:$C$776,СВЦЭМ!$A$33:$A$776,$A38,СВЦЭМ!$B$33:$B$776,S$11)+'СЕТ СН'!$F$12+СВЦЭМ!$D$10+'СЕТ СН'!$F$6-'СЕТ СН'!$F$22</f>
        <v>834.6496128</v>
      </c>
      <c r="T38" s="36">
        <f>SUMIFS(СВЦЭМ!$C$33:$C$776,СВЦЭМ!$A$33:$A$776,$A38,СВЦЭМ!$B$33:$B$776,T$11)+'СЕТ СН'!$F$12+СВЦЭМ!$D$10+'СЕТ СН'!$F$6-'СЕТ СН'!$F$22</f>
        <v>850.33785519000003</v>
      </c>
      <c r="U38" s="36">
        <f>SUMIFS(СВЦЭМ!$C$33:$C$776,СВЦЭМ!$A$33:$A$776,$A38,СВЦЭМ!$B$33:$B$776,U$11)+'СЕТ СН'!$F$12+СВЦЭМ!$D$10+'СЕТ СН'!$F$6-'СЕТ СН'!$F$22</f>
        <v>847.95413234</v>
      </c>
      <c r="V38" s="36">
        <f>SUMIFS(СВЦЭМ!$C$33:$C$776,СВЦЭМ!$A$33:$A$776,$A38,СВЦЭМ!$B$33:$B$776,V$11)+'СЕТ СН'!$F$12+СВЦЭМ!$D$10+'СЕТ СН'!$F$6-'СЕТ СН'!$F$22</f>
        <v>849.79151245000003</v>
      </c>
      <c r="W38" s="36">
        <f>SUMIFS(СВЦЭМ!$C$33:$C$776,СВЦЭМ!$A$33:$A$776,$A38,СВЦЭМ!$B$33:$B$776,W$11)+'СЕТ СН'!$F$12+СВЦЭМ!$D$10+'СЕТ СН'!$F$6-'СЕТ СН'!$F$22</f>
        <v>845.79890495999996</v>
      </c>
      <c r="X38" s="36">
        <f>SUMIFS(СВЦЭМ!$C$33:$C$776,СВЦЭМ!$A$33:$A$776,$A38,СВЦЭМ!$B$33:$B$776,X$11)+'СЕТ СН'!$F$12+СВЦЭМ!$D$10+'СЕТ СН'!$F$6-'СЕТ СН'!$F$22</f>
        <v>825.12769011</v>
      </c>
      <c r="Y38" s="36">
        <f>SUMIFS(СВЦЭМ!$C$33:$C$776,СВЦЭМ!$A$33:$A$776,$A38,СВЦЭМ!$B$33:$B$776,Y$11)+'СЕТ СН'!$F$12+СВЦЭМ!$D$10+'СЕТ СН'!$F$6-'СЕТ СН'!$F$22</f>
        <v>861.81299368999998</v>
      </c>
    </row>
    <row r="39" spans="1:25" ht="15.75" x14ac:dyDescent="0.2">
      <c r="A39" s="35">
        <f t="shared" si="0"/>
        <v>44132</v>
      </c>
      <c r="B39" s="36">
        <f>SUMIFS(СВЦЭМ!$C$33:$C$776,СВЦЭМ!$A$33:$A$776,$A39,СВЦЭМ!$B$33:$B$776,B$11)+'СЕТ СН'!$F$12+СВЦЭМ!$D$10+'СЕТ СН'!$F$6-'СЕТ СН'!$F$22</f>
        <v>963.02131528999996</v>
      </c>
      <c r="C39" s="36">
        <f>SUMIFS(СВЦЭМ!$C$33:$C$776,СВЦЭМ!$A$33:$A$776,$A39,СВЦЭМ!$B$33:$B$776,C$11)+'СЕТ СН'!$F$12+СВЦЭМ!$D$10+'СЕТ СН'!$F$6-'СЕТ СН'!$F$22</f>
        <v>1025.34478457</v>
      </c>
      <c r="D39" s="36">
        <f>SUMIFS(СВЦЭМ!$C$33:$C$776,СВЦЭМ!$A$33:$A$776,$A39,СВЦЭМ!$B$33:$B$776,D$11)+'СЕТ СН'!$F$12+СВЦЭМ!$D$10+'СЕТ СН'!$F$6-'СЕТ СН'!$F$22</f>
        <v>1027.8705324799998</v>
      </c>
      <c r="E39" s="36">
        <f>SUMIFS(СВЦЭМ!$C$33:$C$776,СВЦЭМ!$A$33:$A$776,$A39,СВЦЭМ!$B$33:$B$776,E$11)+'СЕТ СН'!$F$12+СВЦЭМ!$D$10+'СЕТ СН'!$F$6-'СЕТ СН'!$F$22</f>
        <v>1032.0609487199999</v>
      </c>
      <c r="F39" s="36">
        <f>SUMIFS(СВЦЭМ!$C$33:$C$776,СВЦЭМ!$A$33:$A$776,$A39,СВЦЭМ!$B$33:$B$776,F$11)+'СЕТ СН'!$F$12+СВЦЭМ!$D$10+'СЕТ СН'!$F$6-'СЕТ СН'!$F$22</f>
        <v>1041.0121037500001</v>
      </c>
      <c r="G39" s="36">
        <f>SUMIFS(СВЦЭМ!$C$33:$C$776,СВЦЭМ!$A$33:$A$776,$A39,СВЦЭМ!$B$33:$B$776,G$11)+'СЕТ СН'!$F$12+СВЦЭМ!$D$10+'СЕТ СН'!$F$6-'СЕТ СН'!$F$22</f>
        <v>1026.9897229999999</v>
      </c>
      <c r="H39" s="36">
        <f>SUMIFS(СВЦЭМ!$C$33:$C$776,СВЦЭМ!$A$33:$A$776,$A39,СВЦЭМ!$B$33:$B$776,H$11)+'СЕТ СН'!$F$12+СВЦЭМ!$D$10+'СЕТ СН'!$F$6-'СЕТ СН'!$F$22</f>
        <v>1037.9798017999999</v>
      </c>
      <c r="I39" s="36">
        <f>SUMIFS(СВЦЭМ!$C$33:$C$776,СВЦЭМ!$A$33:$A$776,$A39,СВЦЭМ!$B$33:$B$776,I$11)+'СЕТ СН'!$F$12+СВЦЭМ!$D$10+'СЕТ СН'!$F$6-'СЕТ СН'!$F$22</f>
        <v>1020.77149338</v>
      </c>
      <c r="J39" s="36">
        <f>SUMIFS(СВЦЭМ!$C$33:$C$776,СВЦЭМ!$A$33:$A$776,$A39,СВЦЭМ!$B$33:$B$776,J$11)+'СЕТ СН'!$F$12+СВЦЭМ!$D$10+'СЕТ СН'!$F$6-'СЕТ СН'!$F$22</f>
        <v>956.28840571000001</v>
      </c>
      <c r="K39" s="36">
        <f>SUMIFS(СВЦЭМ!$C$33:$C$776,СВЦЭМ!$A$33:$A$776,$A39,СВЦЭМ!$B$33:$B$776,K$11)+'СЕТ СН'!$F$12+СВЦЭМ!$D$10+'СЕТ СН'!$F$6-'СЕТ СН'!$F$22</f>
        <v>906.26863496999999</v>
      </c>
      <c r="L39" s="36">
        <f>SUMIFS(СВЦЭМ!$C$33:$C$776,СВЦЭМ!$A$33:$A$776,$A39,СВЦЭМ!$B$33:$B$776,L$11)+'СЕТ СН'!$F$12+СВЦЭМ!$D$10+'СЕТ СН'!$F$6-'СЕТ СН'!$F$22</f>
        <v>908.33073278999996</v>
      </c>
      <c r="M39" s="36">
        <f>SUMIFS(СВЦЭМ!$C$33:$C$776,СВЦЭМ!$A$33:$A$776,$A39,СВЦЭМ!$B$33:$B$776,M$11)+'СЕТ СН'!$F$12+СВЦЭМ!$D$10+'СЕТ СН'!$F$6-'СЕТ СН'!$F$22</f>
        <v>906.59667307999996</v>
      </c>
      <c r="N39" s="36">
        <f>SUMIFS(СВЦЭМ!$C$33:$C$776,СВЦЭМ!$A$33:$A$776,$A39,СВЦЭМ!$B$33:$B$776,N$11)+'СЕТ СН'!$F$12+СВЦЭМ!$D$10+'СЕТ СН'!$F$6-'СЕТ СН'!$F$22</f>
        <v>918.58905916000003</v>
      </c>
      <c r="O39" s="36">
        <f>SUMIFS(СВЦЭМ!$C$33:$C$776,СВЦЭМ!$A$33:$A$776,$A39,СВЦЭМ!$B$33:$B$776,O$11)+'СЕТ СН'!$F$12+СВЦЭМ!$D$10+'СЕТ СН'!$F$6-'СЕТ СН'!$F$22</f>
        <v>957.93181398000002</v>
      </c>
      <c r="P39" s="36">
        <f>SUMIFS(СВЦЭМ!$C$33:$C$776,СВЦЭМ!$A$33:$A$776,$A39,СВЦЭМ!$B$33:$B$776,P$11)+'СЕТ СН'!$F$12+СВЦЭМ!$D$10+'СЕТ СН'!$F$6-'СЕТ СН'!$F$22</f>
        <v>997.31744266999999</v>
      </c>
      <c r="Q39" s="36">
        <f>SUMIFS(СВЦЭМ!$C$33:$C$776,СВЦЭМ!$A$33:$A$776,$A39,СВЦЭМ!$B$33:$B$776,Q$11)+'СЕТ СН'!$F$12+СВЦЭМ!$D$10+'СЕТ СН'!$F$6-'СЕТ СН'!$F$22</f>
        <v>957.18573157000003</v>
      </c>
      <c r="R39" s="36">
        <f>SUMIFS(СВЦЭМ!$C$33:$C$776,СВЦЭМ!$A$33:$A$776,$A39,СВЦЭМ!$B$33:$B$776,R$11)+'СЕТ СН'!$F$12+СВЦЭМ!$D$10+'СЕТ СН'!$F$6-'СЕТ СН'!$F$22</f>
        <v>899.38391574000002</v>
      </c>
      <c r="S39" s="36">
        <f>SUMIFS(СВЦЭМ!$C$33:$C$776,СВЦЭМ!$A$33:$A$776,$A39,СВЦЭМ!$B$33:$B$776,S$11)+'СЕТ СН'!$F$12+СВЦЭМ!$D$10+'СЕТ СН'!$F$6-'СЕТ СН'!$F$22</f>
        <v>850.55606016000002</v>
      </c>
      <c r="T39" s="36">
        <f>SUMIFS(СВЦЭМ!$C$33:$C$776,СВЦЭМ!$A$33:$A$776,$A39,СВЦЭМ!$B$33:$B$776,T$11)+'СЕТ СН'!$F$12+СВЦЭМ!$D$10+'СЕТ СН'!$F$6-'СЕТ СН'!$F$22</f>
        <v>852.95339311999999</v>
      </c>
      <c r="U39" s="36">
        <f>SUMIFS(СВЦЭМ!$C$33:$C$776,СВЦЭМ!$A$33:$A$776,$A39,СВЦЭМ!$B$33:$B$776,U$11)+'СЕТ СН'!$F$12+СВЦЭМ!$D$10+'СЕТ СН'!$F$6-'СЕТ СН'!$F$22</f>
        <v>856.57141220999995</v>
      </c>
      <c r="V39" s="36">
        <f>SUMIFS(СВЦЭМ!$C$33:$C$776,СВЦЭМ!$A$33:$A$776,$A39,СВЦЭМ!$B$33:$B$776,V$11)+'СЕТ СН'!$F$12+СВЦЭМ!$D$10+'СЕТ СН'!$F$6-'СЕТ СН'!$F$22</f>
        <v>848.74871800000005</v>
      </c>
      <c r="W39" s="36">
        <f>SUMIFS(СВЦЭМ!$C$33:$C$776,СВЦЭМ!$A$33:$A$776,$A39,СВЦЭМ!$B$33:$B$776,W$11)+'СЕТ СН'!$F$12+СВЦЭМ!$D$10+'СЕТ СН'!$F$6-'СЕТ СН'!$F$22</f>
        <v>847.85689646000003</v>
      </c>
      <c r="X39" s="36">
        <f>SUMIFS(СВЦЭМ!$C$33:$C$776,СВЦЭМ!$A$33:$A$776,$A39,СВЦЭМ!$B$33:$B$776,X$11)+'СЕТ СН'!$F$12+СВЦЭМ!$D$10+'СЕТ СН'!$F$6-'СЕТ СН'!$F$22</f>
        <v>851.31702786999995</v>
      </c>
      <c r="Y39" s="36">
        <f>SUMIFS(СВЦЭМ!$C$33:$C$776,СВЦЭМ!$A$33:$A$776,$A39,СВЦЭМ!$B$33:$B$776,Y$11)+'СЕТ СН'!$F$12+СВЦЭМ!$D$10+'СЕТ СН'!$F$6-'СЕТ СН'!$F$22</f>
        <v>876.03143267999997</v>
      </c>
    </row>
    <row r="40" spans="1:25" ht="15.75" x14ac:dyDescent="0.2">
      <c r="A40" s="35">
        <f t="shared" si="0"/>
        <v>44133</v>
      </c>
      <c r="B40" s="36">
        <f>SUMIFS(СВЦЭМ!$C$33:$C$776,СВЦЭМ!$A$33:$A$776,$A40,СВЦЭМ!$B$33:$B$776,B$11)+'СЕТ СН'!$F$12+СВЦЭМ!$D$10+'СЕТ СН'!$F$6-'СЕТ СН'!$F$22</f>
        <v>932.06989372999999</v>
      </c>
      <c r="C40" s="36">
        <f>SUMIFS(СВЦЭМ!$C$33:$C$776,СВЦЭМ!$A$33:$A$776,$A40,СВЦЭМ!$B$33:$B$776,C$11)+'СЕТ СН'!$F$12+СВЦЭМ!$D$10+'СЕТ СН'!$F$6-'СЕТ СН'!$F$22</f>
        <v>1000.86157393</v>
      </c>
      <c r="D40" s="36">
        <f>SUMIFS(СВЦЭМ!$C$33:$C$776,СВЦЭМ!$A$33:$A$776,$A40,СВЦЭМ!$B$33:$B$776,D$11)+'СЕТ СН'!$F$12+СВЦЭМ!$D$10+'СЕТ СН'!$F$6-'СЕТ СН'!$F$22</f>
        <v>1012.81301378</v>
      </c>
      <c r="E40" s="36">
        <f>SUMIFS(СВЦЭМ!$C$33:$C$776,СВЦЭМ!$A$33:$A$776,$A40,СВЦЭМ!$B$33:$B$776,E$11)+'СЕТ СН'!$F$12+СВЦЭМ!$D$10+'СЕТ СН'!$F$6-'СЕТ СН'!$F$22</f>
        <v>1006.39166228</v>
      </c>
      <c r="F40" s="36">
        <f>SUMIFS(СВЦЭМ!$C$33:$C$776,СВЦЭМ!$A$33:$A$776,$A40,СВЦЭМ!$B$33:$B$776,F$11)+'СЕТ СН'!$F$12+СВЦЭМ!$D$10+'СЕТ СН'!$F$6-'СЕТ СН'!$F$22</f>
        <v>1012.09229217</v>
      </c>
      <c r="G40" s="36">
        <f>SUMIFS(СВЦЭМ!$C$33:$C$776,СВЦЭМ!$A$33:$A$776,$A40,СВЦЭМ!$B$33:$B$776,G$11)+'СЕТ СН'!$F$12+СВЦЭМ!$D$10+'СЕТ СН'!$F$6-'СЕТ СН'!$F$22</f>
        <v>1077.00737166</v>
      </c>
      <c r="H40" s="36">
        <f>SUMIFS(СВЦЭМ!$C$33:$C$776,СВЦЭМ!$A$33:$A$776,$A40,СВЦЭМ!$B$33:$B$776,H$11)+'СЕТ СН'!$F$12+СВЦЭМ!$D$10+'СЕТ СН'!$F$6-'СЕТ СН'!$F$22</f>
        <v>1090.9002658499999</v>
      </c>
      <c r="I40" s="36">
        <f>SUMIFS(СВЦЭМ!$C$33:$C$776,СВЦЭМ!$A$33:$A$776,$A40,СВЦЭМ!$B$33:$B$776,I$11)+'СЕТ СН'!$F$12+СВЦЭМ!$D$10+'СЕТ СН'!$F$6-'СЕТ СН'!$F$22</f>
        <v>996.50579027000003</v>
      </c>
      <c r="J40" s="36">
        <f>SUMIFS(СВЦЭМ!$C$33:$C$776,СВЦЭМ!$A$33:$A$776,$A40,СВЦЭМ!$B$33:$B$776,J$11)+'СЕТ СН'!$F$12+СВЦЭМ!$D$10+'СЕТ СН'!$F$6-'СЕТ СН'!$F$22</f>
        <v>904.59602493</v>
      </c>
      <c r="K40" s="36">
        <f>SUMIFS(СВЦЭМ!$C$33:$C$776,СВЦЭМ!$A$33:$A$776,$A40,СВЦЭМ!$B$33:$B$776,K$11)+'СЕТ СН'!$F$12+СВЦЭМ!$D$10+'СЕТ СН'!$F$6-'СЕТ СН'!$F$22</f>
        <v>852.64487229999997</v>
      </c>
      <c r="L40" s="36">
        <f>SUMIFS(СВЦЭМ!$C$33:$C$776,СВЦЭМ!$A$33:$A$776,$A40,СВЦЭМ!$B$33:$B$776,L$11)+'СЕТ СН'!$F$12+СВЦЭМ!$D$10+'СЕТ СН'!$F$6-'СЕТ СН'!$F$22</f>
        <v>859.03761895000002</v>
      </c>
      <c r="M40" s="36">
        <f>SUMIFS(СВЦЭМ!$C$33:$C$776,СВЦЭМ!$A$33:$A$776,$A40,СВЦЭМ!$B$33:$B$776,M$11)+'СЕТ СН'!$F$12+СВЦЭМ!$D$10+'СЕТ СН'!$F$6-'СЕТ СН'!$F$22</f>
        <v>858.98130730000003</v>
      </c>
      <c r="N40" s="36">
        <f>SUMIFS(СВЦЭМ!$C$33:$C$776,СВЦЭМ!$A$33:$A$776,$A40,СВЦЭМ!$B$33:$B$776,N$11)+'СЕТ СН'!$F$12+СВЦЭМ!$D$10+'СЕТ СН'!$F$6-'СЕТ СН'!$F$22</f>
        <v>848.19686127</v>
      </c>
      <c r="O40" s="36">
        <f>SUMIFS(СВЦЭМ!$C$33:$C$776,СВЦЭМ!$A$33:$A$776,$A40,СВЦЭМ!$B$33:$B$776,O$11)+'СЕТ СН'!$F$12+СВЦЭМ!$D$10+'СЕТ СН'!$F$6-'СЕТ СН'!$F$22</f>
        <v>851.55202229999998</v>
      </c>
      <c r="P40" s="36">
        <f>SUMIFS(СВЦЭМ!$C$33:$C$776,СВЦЭМ!$A$33:$A$776,$A40,СВЦЭМ!$B$33:$B$776,P$11)+'СЕТ СН'!$F$12+СВЦЭМ!$D$10+'СЕТ СН'!$F$6-'СЕТ СН'!$F$22</f>
        <v>892.44150472000001</v>
      </c>
      <c r="Q40" s="36">
        <f>SUMIFS(СВЦЭМ!$C$33:$C$776,СВЦЭМ!$A$33:$A$776,$A40,СВЦЭМ!$B$33:$B$776,Q$11)+'СЕТ СН'!$F$12+СВЦЭМ!$D$10+'СЕТ СН'!$F$6-'СЕТ СН'!$F$22</f>
        <v>853.07350925000003</v>
      </c>
      <c r="R40" s="36">
        <f>SUMIFS(СВЦЭМ!$C$33:$C$776,СВЦЭМ!$A$33:$A$776,$A40,СВЦЭМ!$B$33:$B$776,R$11)+'СЕТ СН'!$F$12+СВЦЭМ!$D$10+'СЕТ СН'!$F$6-'СЕТ СН'!$F$22</f>
        <v>847.13118988999997</v>
      </c>
      <c r="S40" s="36">
        <f>SUMIFS(СВЦЭМ!$C$33:$C$776,СВЦЭМ!$A$33:$A$776,$A40,СВЦЭМ!$B$33:$B$776,S$11)+'СЕТ СН'!$F$12+СВЦЭМ!$D$10+'СЕТ СН'!$F$6-'СЕТ СН'!$F$22</f>
        <v>847.13469504</v>
      </c>
      <c r="T40" s="36">
        <f>SUMIFS(СВЦЭМ!$C$33:$C$776,СВЦЭМ!$A$33:$A$776,$A40,СВЦЭМ!$B$33:$B$776,T$11)+'СЕТ СН'!$F$12+СВЦЭМ!$D$10+'СЕТ СН'!$F$6-'СЕТ СН'!$F$22</f>
        <v>874.62178167000002</v>
      </c>
      <c r="U40" s="36">
        <f>SUMIFS(СВЦЭМ!$C$33:$C$776,СВЦЭМ!$A$33:$A$776,$A40,СВЦЭМ!$B$33:$B$776,U$11)+'СЕТ СН'!$F$12+СВЦЭМ!$D$10+'СЕТ СН'!$F$6-'СЕТ СН'!$F$22</f>
        <v>873.52733482999997</v>
      </c>
      <c r="V40" s="36">
        <f>SUMIFS(СВЦЭМ!$C$33:$C$776,СВЦЭМ!$A$33:$A$776,$A40,СВЦЭМ!$B$33:$B$776,V$11)+'СЕТ СН'!$F$12+СВЦЭМ!$D$10+'СЕТ СН'!$F$6-'СЕТ СН'!$F$22</f>
        <v>857.78372403000003</v>
      </c>
      <c r="W40" s="36">
        <f>SUMIFS(СВЦЭМ!$C$33:$C$776,СВЦЭМ!$A$33:$A$776,$A40,СВЦЭМ!$B$33:$B$776,W$11)+'СЕТ СН'!$F$12+СВЦЭМ!$D$10+'СЕТ СН'!$F$6-'СЕТ СН'!$F$22</f>
        <v>843.97120629999995</v>
      </c>
      <c r="X40" s="36">
        <f>SUMIFS(СВЦЭМ!$C$33:$C$776,СВЦЭМ!$A$33:$A$776,$A40,СВЦЭМ!$B$33:$B$776,X$11)+'СЕТ СН'!$F$12+СВЦЭМ!$D$10+'СЕТ СН'!$F$6-'СЕТ СН'!$F$22</f>
        <v>892.95051065999996</v>
      </c>
      <c r="Y40" s="36">
        <f>SUMIFS(СВЦЭМ!$C$33:$C$776,СВЦЭМ!$A$33:$A$776,$A40,СВЦЭМ!$B$33:$B$776,Y$11)+'СЕТ СН'!$F$12+СВЦЭМ!$D$10+'СЕТ СН'!$F$6-'СЕТ СН'!$F$22</f>
        <v>917.88761088000001</v>
      </c>
    </row>
    <row r="41" spans="1:25" ht="15.75" x14ac:dyDescent="0.2">
      <c r="A41" s="35">
        <f t="shared" si="0"/>
        <v>44134</v>
      </c>
      <c r="B41" s="36">
        <f>SUMIFS(СВЦЭМ!$C$33:$C$776,СВЦЭМ!$A$33:$A$776,$A41,СВЦЭМ!$B$33:$B$776,B$11)+'СЕТ СН'!$F$12+СВЦЭМ!$D$10+'СЕТ СН'!$F$6-'СЕТ СН'!$F$22</f>
        <v>917.42237804000001</v>
      </c>
      <c r="C41" s="36">
        <f>SUMIFS(СВЦЭМ!$C$33:$C$776,СВЦЭМ!$A$33:$A$776,$A41,СВЦЭМ!$B$33:$B$776,C$11)+'СЕТ СН'!$F$12+СВЦЭМ!$D$10+'СЕТ СН'!$F$6-'СЕТ СН'!$F$22</f>
        <v>978.86134168000001</v>
      </c>
      <c r="D41" s="36">
        <f>SUMIFS(СВЦЭМ!$C$33:$C$776,СВЦЭМ!$A$33:$A$776,$A41,СВЦЭМ!$B$33:$B$776,D$11)+'СЕТ СН'!$F$12+СВЦЭМ!$D$10+'СЕТ СН'!$F$6-'СЕТ СН'!$F$22</f>
        <v>1076.5885273699998</v>
      </c>
      <c r="E41" s="36">
        <f>SUMIFS(СВЦЭМ!$C$33:$C$776,СВЦЭМ!$A$33:$A$776,$A41,СВЦЭМ!$B$33:$B$776,E$11)+'СЕТ СН'!$F$12+СВЦЭМ!$D$10+'СЕТ СН'!$F$6-'СЕТ СН'!$F$22</f>
        <v>1093.98582652</v>
      </c>
      <c r="F41" s="36">
        <f>SUMIFS(СВЦЭМ!$C$33:$C$776,СВЦЭМ!$A$33:$A$776,$A41,СВЦЭМ!$B$33:$B$776,F$11)+'СЕТ СН'!$F$12+СВЦЭМ!$D$10+'СЕТ СН'!$F$6-'СЕТ СН'!$F$22</f>
        <v>1087.70540471</v>
      </c>
      <c r="G41" s="36">
        <f>SUMIFS(СВЦЭМ!$C$33:$C$776,СВЦЭМ!$A$33:$A$776,$A41,СВЦЭМ!$B$33:$B$776,G$11)+'СЕТ СН'!$F$12+СВЦЭМ!$D$10+'СЕТ СН'!$F$6-'СЕТ СН'!$F$22</f>
        <v>1071.1883009599999</v>
      </c>
      <c r="H41" s="36">
        <f>SUMIFS(СВЦЭМ!$C$33:$C$776,СВЦЭМ!$A$33:$A$776,$A41,СВЦЭМ!$B$33:$B$776,H$11)+'СЕТ СН'!$F$12+СВЦЭМ!$D$10+'СЕТ СН'!$F$6-'СЕТ СН'!$F$22</f>
        <v>995.24194164000005</v>
      </c>
      <c r="I41" s="36">
        <f>SUMIFS(СВЦЭМ!$C$33:$C$776,СВЦЭМ!$A$33:$A$776,$A41,СВЦЭМ!$B$33:$B$776,I$11)+'СЕТ СН'!$F$12+СВЦЭМ!$D$10+'СЕТ СН'!$F$6-'СЕТ СН'!$F$22</f>
        <v>982.30546862999995</v>
      </c>
      <c r="J41" s="36">
        <f>SUMIFS(СВЦЭМ!$C$33:$C$776,СВЦЭМ!$A$33:$A$776,$A41,СВЦЭМ!$B$33:$B$776,J$11)+'СЕТ СН'!$F$12+СВЦЭМ!$D$10+'СЕТ СН'!$F$6-'СЕТ СН'!$F$22</f>
        <v>905.58503257999996</v>
      </c>
      <c r="K41" s="36">
        <f>SUMIFS(СВЦЭМ!$C$33:$C$776,СВЦЭМ!$A$33:$A$776,$A41,СВЦЭМ!$B$33:$B$776,K$11)+'СЕТ СН'!$F$12+СВЦЭМ!$D$10+'СЕТ СН'!$F$6-'СЕТ СН'!$F$22</f>
        <v>888.28500540000005</v>
      </c>
      <c r="L41" s="36">
        <f>SUMIFS(СВЦЭМ!$C$33:$C$776,СВЦЭМ!$A$33:$A$776,$A41,СВЦЭМ!$B$33:$B$776,L$11)+'СЕТ СН'!$F$12+СВЦЭМ!$D$10+'СЕТ СН'!$F$6-'СЕТ СН'!$F$22</f>
        <v>890.36085936999996</v>
      </c>
      <c r="M41" s="36">
        <f>SUMIFS(СВЦЭМ!$C$33:$C$776,СВЦЭМ!$A$33:$A$776,$A41,СВЦЭМ!$B$33:$B$776,M$11)+'СЕТ СН'!$F$12+СВЦЭМ!$D$10+'СЕТ СН'!$F$6-'СЕТ СН'!$F$22</f>
        <v>884.50047806999999</v>
      </c>
      <c r="N41" s="36">
        <f>SUMIFS(СВЦЭМ!$C$33:$C$776,СВЦЭМ!$A$33:$A$776,$A41,СВЦЭМ!$B$33:$B$776,N$11)+'СЕТ СН'!$F$12+СВЦЭМ!$D$10+'СЕТ СН'!$F$6-'СЕТ СН'!$F$22</f>
        <v>883.23243342000001</v>
      </c>
      <c r="O41" s="36">
        <f>SUMIFS(СВЦЭМ!$C$33:$C$776,СВЦЭМ!$A$33:$A$776,$A41,СВЦЭМ!$B$33:$B$776,O$11)+'СЕТ СН'!$F$12+СВЦЭМ!$D$10+'СЕТ СН'!$F$6-'СЕТ СН'!$F$22</f>
        <v>918.93961839999997</v>
      </c>
      <c r="P41" s="36">
        <f>SUMIFS(СВЦЭМ!$C$33:$C$776,СВЦЭМ!$A$33:$A$776,$A41,СВЦЭМ!$B$33:$B$776,P$11)+'СЕТ СН'!$F$12+СВЦЭМ!$D$10+'СЕТ СН'!$F$6-'СЕТ СН'!$F$22</f>
        <v>946.83196380000004</v>
      </c>
      <c r="Q41" s="36">
        <f>SUMIFS(СВЦЭМ!$C$33:$C$776,СВЦЭМ!$A$33:$A$776,$A41,СВЦЭМ!$B$33:$B$776,Q$11)+'СЕТ СН'!$F$12+СВЦЭМ!$D$10+'СЕТ СН'!$F$6-'СЕТ СН'!$F$22</f>
        <v>931.97380102</v>
      </c>
      <c r="R41" s="36">
        <f>SUMIFS(СВЦЭМ!$C$33:$C$776,СВЦЭМ!$A$33:$A$776,$A41,СВЦЭМ!$B$33:$B$776,R$11)+'СЕТ СН'!$F$12+СВЦЭМ!$D$10+'СЕТ СН'!$F$6-'СЕТ СН'!$F$22</f>
        <v>897.56919370000003</v>
      </c>
      <c r="S41" s="36">
        <f>SUMIFS(СВЦЭМ!$C$33:$C$776,СВЦЭМ!$A$33:$A$776,$A41,СВЦЭМ!$B$33:$B$776,S$11)+'СЕТ СН'!$F$12+СВЦЭМ!$D$10+'СЕТ СН'!$F$6-'СЕТ СН'!$F$22</f>
        <v>844.87011959999995</v>
      </c>
      <c r="T41" s="36">
        <f>SUMIFS(СВЦЭМ!$C$33:$C$776,СВЦЭМ!$A$33:$A$776,$A41,СВЦЭМ!$B$33:$B$776,T$11)+'СЕТ СН'!$F$12+СВЦЭМ!$D$10+'СЕТ СН'!$F$6-'СЕТ СН'!$F$22</f>
        <v>872.73584848999997</v>
      </c>
      <c r="U41" s="36">
        <f>SUMIFS(СВЦЭМ!$C$33:$C$776,СВЦЭМ!$A$33:$A$776,$A41,СВЦЭМ!$B$33:$B$776,U$11)+'СЕТ СН'!$F$12+СВЦЭМ!$D$10+'СЕТ СН'!$F$6-'СЕТ СН'!$F$22</f>
        <v>871.50738294999996</v>
      </c>
      <c r="V41" s="36">
        <f>SUMIFS(СВЦЭМ!$C$33:$C$776,СВЦЭМ!$A$33:$A$776,$A41,СВЦЭМ!$B$33:$B$776,V$11)+'СЕТ СН'!$F$12+СВЦЭМ!$D$10+'СЕТ СН'!$F$6-'СЕТ СН'!$F$22</f>
        <v>856.04775050000001</v>
      </c>
      <c r="W41" s="36">
        <f>SUMIFS(СВЦЭМ!$C$33:$C$776,СВЦЭМ!$A$33:$A$776,$A41,СВЦЭМ!$B$33:$B$776,W$11)+'СЕТ СН'!$F$12+СВЦЭМ!$D$10+'СЕТ СН'!$F$6-'СЕТ СН'!$F$22</f>
        <v>845.31961057000001</v>
      </c>
      <c r="X41" s="36">
        <f>SUMIFS(СВЦЭМ!$C$33:$C$776,СВЦЭМ!$A$33:$A$776,$A41,СВЦЭМ!$B$33:$B$776,X$11)+'СЕТ СН'!$F$12+СВЦЭМ!$D$10+'СЕТ СН'!$F$6-'СЕТ СН'!$F$22</f>
        <v>834.27452003999997</v>
      </c>
      <c r="Y41" s="36">
        <f>SUMIFS(СВЦЭМ!$C$33:$C$776,СВЦЭМ!$A$33:$A$776,$A41,СВЦЭМ!$B$33:$B$776,Y$11)+'СЕТ СН'!$F$12+СВЦЭМ!$D$10+'СЕТ СН'!$F$6-'СЕТ СН'!$F$22</f>
        <v>877.58189112000002</v>
      </c>
    </row>
    <row r="42" spans="1:25" ht="15.75" x14ac:dyDescent="0.2">
      <c r="A42" s="35">
        <f t="shared" si="0"/>
        <v>44135</v>
      </c>
      <c r="B42" s="36">
        <f>SUMIFS(СВЦЭМ!$C$33:$C$776,СВЦЭМ!$A$33:$A$776,$A42,СВЦЭМ!$B$33:$B$776,B$11)+'СЕТ СН'!$F$12+СВЦЭМ!$D$10+'СЕТ СН'!$F$6-'СЕТ СН'!$F$22</f>
        <v>861.29870324000001</v>
      </c>
      <c r="C42" s="36">
        <f>SUMIFS(СВЦЭМ!$C$33:$C$776,СВЦЭМ!$A$33:$A$776,$A42,СВЦЭМ!$B$33:$B$776,C$11)+'СЕТ СН'!$F$12+СВЦЭМ!$D$10+'СЕТ СН'!$F$6-'СЕТ СН'!$F$22</f>
        <v>927.38112995000006</v>
      </c>
      <c r="D42" s="36">
        <f>SUMIFS(СВЦЭМ!$C$33:$C$776,СВЦЭМ!$A$33:$A$776,$A42,СВЦЭМ!$B$33:$B$776,D$11)+'СЕТ СН'!$F$12+СВЦЭМ!$D$10+'СЕТ СН'!$F$6-'СЕТ СН'!$F$22</f>
        <v>975.18714150999995</v>
      </c>
      <c r="E42" s="36">
        <f>SUMIFS(СВЦЭМ!$C$33:$C$776,СВЦЭМ!$A$33:$A$776,$A42,СВЦЭМ!$B$33:$B$776,E$11)+'СЕТ СН'!$F$12+СВЦЭМ!$D$10+'СЕТ СН'!$F$6-'СЕТ СН'!$F$22</f>
        <v>974.65369735000002</v>
      </c>
      <c r="F42" s="36">
        <f>SUMIFS(СВЦЭМ!$C$33:$C$776,СВЦЭМ!$A$33:$A$776,$A42,СВЦЭМ!$B$33:$B$776,F$11)+'СЕТ СН'!$F$12+СВЦЭМ!$D$10+'СЕТ СН'!$F$6-'СЕТ СН'!$F$22</f>
        <v>987.21494906999999</v>
      </c>
      <c r="G42" s="36">
        <f>SUMIFS(СВЦЭМ!$C$33:$C$776,СВЦЭМ!$A$33:$A$776,$A42,СВЦЭМ!$B$33:$B$776,G$11)+'СЕТ СН'!$F$12+СВЦЭМ!$D$10+'СЕТ СН'!$F$6-'СЕТ СН'!$F$22</f>
        <v>975.82633882000005</v>
      </c>
      <c r="H42" s="36">
        <f>SUMIFS(СВЦЭМ!$C$33:$C$776,СВЦЭМ!$A$33:$A$776,$A42,СВЦЭМ!$B$33:$B$776,H$11)+'СЕТ СН'!$F$12+СВЦЭМ!$D$10+'СЕТ СН'!$F$6-'СЕТ СН'!$F$22</f>
        <v>955.63292404000003</v>
      </c>
      <c r="I42" s="36">
        <f>SUMIFS(СВЦЭМ!$C$33:$C$776,СВЦЭМ!$A$33:$A$776,$A42,СВЦЭМ!$B$33:$B$776,I$11)+'СЕТ СН'!$F$12+СВЦЭМ!$D$10+'СЕТ СН'!$F$6-'СЕТ СН'!$F$22</f>
        <v>931.42980872999999</v>
      </c>
      <c r="J42" s="36">
        <f>SUMIFS(СВЦЭМ!$C$33:$C$776,СВЦЭМ!$A$33:$A$776,$A42,СВЦЭМ!$B$33:$B$776,J$11)+'СЕТ СН'!$F$12+СВЦЭМ!$D$10+'СЕТ СН'!$F$6-'СЕТ СН'!$F$22</f>
        <v>849.74352350000004</v>
      </c>
      <c r="K42" s="36">
        <f>SUMIFS(СВЦЭМ!$C$33:$C$776,СВЦЭМ!$A$33:$A$776,$A42,СВЦЭМ!$B$33:$B$776,K$11)+'СЕТ СН'!$F$12+СВЦЭМ!$D$10+'СЕТ СН'!$F$6-'СЕТ СН'!$F$22</f>
        <v>797.88470838000001</v>
      </c>
      <c r="L42" s="36">
        <f>SUMIFS(СВЦЭМ!$C$33:$C$776,СВЦЭМ!$A$33:$A$776,$A42,СВЦЭМ!$B$33:$B$776,L$11)+'СЕТ СН'!$F$12+СВЦЭМ!$D$10+'СЕТ СН'!$F$6-'СЕТ СН'!$F$22</f>
        <v>815.05675123000003</v>
      </c>
      <c r="M42" s="36">
        <f>SUMIFS(СВЦЭМ!$C$33:$C$776,СВЦЭМ!$A$33:$A$776,$A42,СВЦЭМ!$B$33:$B$776,M$11)+'СЕТ СН'!$F$12+СВЦЭМ!$D$10+'СЕТ СН'!$F$6-'СЕТ СН'!$F$22</f>
        <v>799.67946415999995</v>
      </c>
      <c r="N42" s="36">
        <f>SUMIFS(СВЦЭМ!$C$33:$C$776,СВЦЭМ!$A$33:$A$776,$A42,СВЦЭМ!$B$33:$B$776,N$11)+'СЕТ СН'!$F$12+СВЦЭМ!$D$10+'СЕТ СН'!$F$6-'СЕТ СН'!$F$22</f>
        <v>789.84856640999999</v>
      </c>
      <c r="O42" s="36">
        <f>SUMIFS(СВЦЭМ!$C$33:$C$776,СВЦЭМ!$A$33:$A$776,$A42,СВЦЭМ!$B$33:$B$776,O$11)+'СЕТ СН'!$F$12+СВЦЭМ!$D$10+'СЕТ СН'!$F$6-'СЕТ СН'!$F$22</f>
        <v>827.08736798999996</v>
      </c>
      <c r="P42" s="36">
        <f>SUMIFS(СВЦЭМ!$C$33:$C$776,СВЦЭМ!$A$33:$A$776,$A42,СВЦЭМ!$B$33:$B$776,P$11)+'СЕТ СН'!$F$12+СВЦЭМ!$D$10+'СЕТ СН'!$F$6-'СЕТ СН'!$F$22</f>
        <v>876.05603428999996</v>
      </c>
      <c r="Q42" s="36">
        <f>SUMIFS(СВЦЭМ!$C$33:$C$776,СВЦЭМ!$A$33:$A$776,$A42,СВЦЭМ!$B$33:$B$776,Q$11)+'СЕТ СН'!$F$12+СВЦЭМ!$D$10+'СЕТ СН'!$F$6-'СЕТ СН'!$F$22</f>
        <v>843.15067816999999</v>
      </c>
      <c r="R42" s="36">
        <f>SUMIFS(СВЦЭМ!$C$33:$C$776,СВЦЭМ!$A$33:$A$776,$A42,СВЦЭМ!$B$33:$B$776,R$11)+'СЕТ СН'!$F$12+СВЦЭМ!$D$10+'СЕТ СН'!$F$6-'СЕТ СН'!$F$22</f>
        <v>809.92579434000004</v>
      </c>
      <c r="S42" s="36">
        <f>SUMIFS(СВЦЭМ!$C$33:$C$776,СВЦЭМ!$A$33:$A$776,$A42,СВЦЭМ!$B$33:$B$776,S$11)+'СЕТ СН'!$F$12+СВЦЭМ!$D$10+'СЕТ СН'!$F$6-'СЕТ СН'!$F$22</f>
        <v>799.62083784000004</v>
      </c>
      <c r="T42" s="36">
        <f>SUMIFS(СВЦЭМ!$C$33:$C$776,СВЦЭМ!$A$33:$A$776,$A42,СВЦЭМ!$B$33:$B$776,T$11)+'СЕТ СН'!$F$12+СВЦЭМ!$D$10+'СЕТ СН'!$F$6-'СЕТ СН'!$F$22</f>
        <v>828.88810639999997</v>
      </c>
      <c r="U42" s="36">
        <f>SUMIFS(СВЦЭМ!$C$33:$C$776,СВЦЭМ!$A$33:$A$776,$A42,СВЦЭМ!$B$33:$B$776,U$11)+'СЕТ СН'!$F$12+СВЦЭМ!$D$10+'СЕТ СН'!$F$6-'СЕТ СН'!$F$22</f>
        <v>835.25457942000003</v>
      </c>
      <c r="V42" s="36">
        <f>SUMIFS(СВЦЭМ!$C$33:$C$776,СВЦЭМ!$A$33:$A$776,$A42,СВЦЭМ!$B$33:$B$776,V$11)+'СЕТ СН'!$F$12+СВЦЭМ!$D$10+'СЕТ СН'!$F$6-'СЕТ СН'!$F$22</f>
        <v>822.96833495999999</v>
      </c>
      <c r="W42" s="36">
        <f>SUMIFS(СВЦЭМ!$C$33:$C$776,СВЦЭМ!$A$33:$A$776,$A42,СВЦЭМ!$B$33:$B$776,W$11)+'СЕТ СН'!$F$12+СВЦЭМ!$D$10+'СЕТ СН'!$F$6-'СЕТ СН'!$F$22</f>
        <v>811.09190134000005</v>
      </c>
      <c r="X42" s="36">
        <f>SUMIFS(СВЦЭМ!$C$33:$C$776,СВЦЭМ!$A$33:$A$776,$A42,СВЦЭМ!$B$33:$B$776,X$11)+'СЕТ СН'!$F$12+СВЦЭМ!$D$10+'СЕТ СН'!$F$6-'СЕТ СН'!$F$22</f>
        <v>771.87936330000002</v>
      </c>
      <c r="Y42" s="36">
        <f>SUMIFS(СВЦЭМ!$C$33:$C$776,СВЦЭМ!$A$33:$A$776,$A42,СВЦЭМ!$B$33:$B$776,Y$11)+'СЕТ СН'!$F$12+СВЦЭМ!$D$10+'СЕТ СН'!$F$6-'СЕТ СН'!$F$22</f>
        <v>778.01724797999998</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6" t="s">
        <v>7</v>
      </c>
      <c r="B45" s="130" t="s">
        <v>71</v>
      </c>
      <c r="C45" s="131"/>
      <c r="D45" s="131"/>
      <c r="E45" s="131"/>
      <c r="F45" s="131"/>
      <c r="G45" s="131"/>
      <c r="H45" s="131"/>
      <c r="I45" s="131"/>
      <c r="J45" s="131"/>
      <c r="K45" s="131"/>
      <c r="L45" s="131"/>
      <c r="M45" s="131"/>
      <c r="N45" s="131"/>
      <c r="O45" s="131"/>
      <c r="P45" s="131"/>
      <c r="Q45" s="131"/>
      <c r="R45" s="131"/>
      <c r="S45" s="131"/>
      <c r="T45" s="131"/>
      <c r="U45" s="131"/>
      <c r="V45" s="131"/>
      <c r="W45" s="131"/>
      <c r="X45" s="131"/>
      <c r="Y45" s="132"/>
    </row>
    <row r="46" spans="1:25" ht="12.75" customHeight="1" x14ac:dyDescent="0.2">
      <c r="A46" s="137"/>
      <c r="B46" s="133"/>
      <c r="C46" s="134"/>
      <c r="D46" s="134"/>
      <c r="E46" s="134"/>
      <c r="F46" s="134"/>
      <c r="G46" s="134"/>
      <c r="H46" s="134"/>
      <c r="I46" s="134"/>
      <c r="J46" s="134"/>
      <c r="K46" s="134"/>
      <c r="L46" s="134"/>
      <c r="M46" s="134"/>
      <c r="N46" s="134"/>
      <c r="O46" s="134"/>
      <c r="P46" s="134"/>
      <c r="Q46" s="134"/>
      <c r="R46" s="134"/>
      <c r="S46" s="134"/>
      <c r="T46" s="134"/>
      <c r="U46" s="134"/>
      <c r="V46" s="134"/>
      <c r="W46" s="134"/>
      <c r="X46" s="134"/>
      <c r="Y46" s="135"/>
    </row>
    <row r="47" spans="1:25" ht="12.75" customHeight="1" x14ac:dyDescent="0.2">
      <c r="A47" s="138"/>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01.10.2020</v>
      </c>
      <c r="B48" s="36">
        <f>SUMIFS(СВЦЭМ!$C$33:$C$776,СВЦЭМ!$A$33:$A$776,$A48,СВЦЭМ!$B$33:$B$776,B$47)+'СЕТ СН'!$G$12+СВЦЭМ!$D$10+'СЕТ СН'!$G$6-'СЕТ СН'!$G$22</f>
        <v>1301.5432505599999</v>
      </c>
      <c r="C48" s="36">
        <f>SUMIFS(СВЦЭМ!$C$33:$C$776,СВЦЭМ!$A$33:$A$776,$A48,СВЦЭМ!$B$33:$B$776,C$47)+'СЕТ СН'!$G$12+СВЦЭМ!$D$10+'СЕТ СН'!$G$6-'СЕТ СН'!$G$22</f>
        <v>1363.27503533</v>
      </c>
      <c r="D48" s="36">
        <f>SUMIFS(СВЦЭМ!$C$33:$C$776,СВЦЭМ!$A$33:$A$776,$A48,СВЦЭМ!$B$33:$B$776,D$47)+'СЕТ СН'!$G$12+СВЦЭМ!$D$10+'СЕТ СН'!$G$6-'СЕТ СН'!$G$22</f>
        <v>1409.2699279600001</v>
      </c>
      <c r="E48" s="36">
        <f>SUMIFS(СВЦЭМ!$C$33:$C$776,СВЦЭМ!$A$33:$A$776,$A48,СВЦЭМ!$B$33:$B$776,E$47)+'СЕТ СН'!$G$12+СВЦЭМ!$D$10+'СЕТ СН'!$G$6-'СЕТ СН'!$G$22</f>
        <v>1430.81888149</v>
      </c>
      <c r="F48" s="36">
        <f>SUMIFS(СВЦЭМ!$C$33:$C$776,СВЦЭМ!$A$33:$A$776,$A48,СВЦЭМ!$B$33:$B$776,F$47)+'СЕТ СН'!$G$12+СВЦЭМ!$D$10+'СЕТ СН'!$G$6-'СЕТ СН'!$G$22</f>
        <v>1431.1867297599999</v>
      </c>
      <c r="G48" s="36">
        <f>SUMIFS(СВЦЭМ!$C$33:$C$776,СВЦЭМ!$A$33:$A$776,$A48,СВЦЭМ!$B$33:$B$776,G$47)+'СЕТ СН'!$G$12+СВЦЭМ!$D$10+'СЕТ СН'!$G$6-'СЕТ СН'!$G$22</f>
        <v>1414.39818229</v>
      </c>
      <c r="H48" s="36">
        <f>SUMIFS(СВЦЭМ!$C$33:$C$776,СВЦЭМ!$A$33:$A$776,$A48,СВЦЭМ!$B$33:$B$776,H$47)+'СЕТ СН'!$G$12+СВЦЭМ!$D$10+'СЕТ СН'!$G$6-'СЕТ СН'!$G$22</f>
        <v>1362.1459083</v>
      </c>
      <c r="I48" s="36">
        <f>SUMIFS(СВЦЭМ!$C$33:$C$776,СВЦЭМ!$A$33:$A$776,$A48,СВЦЭМ!$B$33:$B$776,I$47)+'СЕТ СН'!$G$12+СВЦЭМ!$D$10+'СЕТ СН'!$G$6-'СЕТ СН'!$G$22</f>
        <v>1306.33869284</v>
      </c>
      <c r="J48" s="36">
        <f>SUMIFS(СВЦЭМ!$C$33:$C$776,СВЦЭМ!$A$33:$A$776,$A48,СВЦЭМ!$B$33:$B$776,J$47)+'СЕТ СН'!$G$12+СВЦЭМ!$D$10+'СЕТ СН'!$G$6-'СЕТ СН'!$G$22</f>
        <v>1244.0680005700001</v>
      </c>
      <c r="K48" s="36">
        <f>SUMIFS(СВЦЭМ!$C$33:$C$776,СВЦЭМ!$A$33:$A$776,$A48,СВЦЭМ!$B$33:$B$776,K$47)+'СЕТ СН'!$G$12+СВЦЭМ!$D$10+'СЕТ СН'!$G$6-'СЕТ СН'!$G$22</f>
        <v>1209.1896321499999</v>
      </c>
      <c r="L48" s="36">
        <f>SUMIFS(СВЦЭМ!$C$33:$C$776,СВЦЭМ!$A$33:$A$776,$A48,СВЦЭМ!$B$33:$B$776,L$47)+'СЕТ СН'!$G$12+СВЦЭМ!$D$10+'СЕТ СН'!$G$6-'СЕТ СН'!$G$22</f>
        <v>1209.79557174</v>
      </c>
      <c r="M48" s="36">
        <f>SUMIFS(СВЦЭМ!$C$33:$C$776,СВЦЭМ!$A$33:$A$776,$A48,СВЦЭМ!$B$33:$B$776,M$47)+'СЕТ СН'!$G$12+СВЦЭМ!$D$10+'СЕТ СН'!$G$6-'СЕТ СН'!$G$22</f>
        <v>1212.5460865999999</v>
      </c>
      <c r="N48" s="36">
        <f>SUMIFS(СВЦЭМ!$C$33:$C$776,СВЦЭМ!$A$33:$A$776,$A48,СВЦЭМ!$B$33:$B$776,N$47)+'СЕТ СН'!$G$12+СВЦЭМ!$D$10+'СЕТ СН'!$G$6-'СЕТ СН'!$G$22</f>
        <v>1226.6626015900001</v>
      </c>
      <c r="O48" s="36">
        <f>SUMIFS(СВЦЭМ!$C$33:$C$776,СВЦЭМ!$A$33:$A$776,$A48,СВЦЭМ!$B$33:$B$776,O$47)+'СЕТ СН'!$G$12+СВЦЭМ!$D$10+'СЕТ СН'!$G$6-'СЕТ СН'!$G$22</f>
        <v>1250.2276633699998</v>
      </c>
      <c r="P48" s="36">
        <f>SUMIFS(СВЦЭМ!$C$33:$C$776,СВЦЭМ!$A$33:$A$776,$A48,СВЦЭМ!$B$33:$B$776,P$47)+'СЕТ СН'!$G$12+СВЦЭМ!$D$10+'СЕТ СН'!$G$6-'СЕТ СН'!$G$22</f>
        <v>1278.8850699099999</v>
      </c>
      <c r="Q48" s="36">
        <f>SUMIFS(СВЦЭМ!$C$33:$C$776,СВЦЭМ!$A$33:$A$776,$A48,СВЦЭМ!$B$33:$B$776,Q$47)+'СЕТ СН'!$G$12+СВЦЭМ!$D$10+'СЕТ СН'!$G$6-'СЕТ СН'!$G$22</f>
        <v>1244.70943915</v>
      </c>
      <c r="R48" s="36">
        <f>SUMIFS(СВЦЭМ!$C$33:$C$776,СВЦЭМ!$A$33:$A$776,$A48,СВЦЭМ!$B$33:$B$776,R$47)+'СЕТ СН'!$G$12+СВЦЭМ!$D$10+'СЕТ СН'!$G$6-'СЕТ СН'!$G$22</f>
        <v>1206.1122790700001</v>
      </c>
      <c r="S48" s="36">
        <f>SUMIFS(СВЦЭМ!$C$33:$C$776,СВЦЭМ!$A$33:$A$776,$A48,СВЦЭМ!$B$33:$B$776,S$47)+'СЕТ СН'!$G$12+СВЦЭМ!$D$10+'СЕТ СН'!$G$6-'СЕТ СН'!$G$22</f>
        <v>1165.39180764</v>
      </c>
      <c r="T48" s="36">
        <f>SUMIFS(СВЦЭМ!$C$33:$C$776,СВЦЭМ!$A$33:$A$776,$A48,СВЦЭМ!$B$33:$B$776,T$47)+'СЕТ СН'!$G$12+СВЦЭМ!$D$10+'СЕТ СН'!$G$6-'СЕТ СН'!$G$22</f>
        <v>1154.4238056099998</v>
      </c>
      <c r="U48" s="36">
        <f>SUMIFS(СВЦЭМ!$C$33:$C$776,СВЦЭМ!$A$33:$A$776,$A48,СВЦЭМ!$B$33:$B$776,U$47)+'СЕТ СН'!$G$12+СВЦЭМ!$D$10+'СЕТ СН'!$G$6-'СЕТ СН'!$G$22</f>
        <v>1158.63421075</v>
      </c>
      <c r="V48" s="36">
        <f>SUMIFS(СВЦЭМ!$C$33:$C$776,СВЦЭМ!$A$33:$A$776,$A48,СВЦЭМ!$B$33:$B$776,V$47)+'СЕТ СН'!$G$12+СВЦЭМ!$D$10+'СЕТ СН'!$G$6-'СЕТ СН'!$G$22</f>
        <v>1155.06430955</v>
      </c>
      <c r="W48" s="36">
        <f>SUMIFS(СВЦЭМ!$C$33:$C$776,СВЦЭМ!$A$33:$A$776,$A48,СВЦЭМ!$B$33:$B$776,W$47)+'СЕТ СН'!$G$12+СВЦЭМ!$D$10+'СЕТ СН'!$G$6-'СЕТ СН'!$G$22</f>
        <v>1154.1252511600001</v>
      </c>
      <c r="X48" s="36">
        <f>SUMIFS(СВЦЭМ!$C$33:$C$776,СВЦЭМ!$A$33:$A$776,$A48,СВЦЭМ!$B$33:$B$776,X$47)+'СЕТ СН'!$G$12+СВЦЭМ!$D$10+'СЕТ СН'!$G$6-'СЕТ СН'!$G$22</f>
        <v>1163.6306263399999</v>
      </c>
      <c r="Y48" s="36">
        <f>SUMIFS(СВЦЭМ!$C$33:$C$776,СВЦЭМ!$A$33:$A$776,$A48,СВЦЭМ!$B$33:$B$776,Y$47)+'СЕТ СН'!$G$12+СВЦЭМ!$D$10+'СЕТ СН'!$G$6-'СЕТ СН'!$G$22</f>
        <v>1194.73543524</v>
      </c>
    </row>
    <row r="49" spans="1:25" ht="15.75" x14ac:dyDescent="0.2">
      <c r="A49" s="35">
        <f>A48+1</f>
        <v>44106</v>
      </c>
      <c r="B49" s="36">
        <f>SUMIFS(СВЦЭМ!$C$33:$C$776,СВЦЭМ!$A$33:$A$776,$A49,СВЦЭМ!$B$33:$B$776,B$47)+'СЕТ СН'!$G$12+СВЦЭМ!$D$10+'СЕТ СН'!$G$6-'СЕТ СН'!$G$22</f>
        <v>1265.27585671</v>
      </c>
      <c r="C49" s="36">
        <f>SUMIFS(СВЦЭМ!$C$33:$C$776,СВЦЭМ!$A$33:$A$776,$A49,СВЦЭМ!$B$33:$B$776,C$47)+'СЕТ СН'!$G$12+СВЦЭМ!$D$10+'СЕТ СН'!$G$6-'СЕТ СН'!$G$22</f>
        <v>1345.28328392</v>
      </c>
      <c r="D49" s="36">
        <f>SUMIFS(СВЦЭМ!$C$33:$C$776,СВЦЭМ!$A$33:$A$776,$A49,СВЦЭМ!$B$33:$B$776,D$47)+'СЕТ СН'!$G$12+СВЦЭМ!$D$10+'СЕТ СН'!$G$6-'СЕТ СН'!$G$22</f>
        <v>1403.5558620199999</v>
      </c>
      <c r="E49" s="36">
        <f>SUMIFS(СВЦЭМ!$C$33:$C$776,СВЦЭМ!$A$33:$A$776,$A49,СВЦЭМ!$B$33:$B$776,E$47)+'СЕТ СН'!$G$12+СВЦЭМ!$D$10+'СЕТ СН'!$G$6-'СЕТ СН'!$G$22</f>
        <v>1422.7734319799999</v>
      </c>
      <c r="F49" s="36">
        <f>SUMIFS(СВЦЭМ!$C$33:$C$776,СВЦЭМ!$A$33:$A$776,$A49,СВЦЭМ!$B$33:$B$776,F$47)+'СЕТ СН'!$G$12+СВЦЭМ!$D$10+'СЕТ СН'!$G$6-'СЕТ СН'!$G$22</f>
        <v>1429.53877573</v>
      </c>
      <c r="G49" s="36">
        <f>SUMIFS(СВЦЭМ!$C$33:$C$776,СВЦЭМ!$A$33:$A$776,$A49,СВЦЭМ!$B$33:$B$776,G$47)+'СЕТ СН'!$G$12+СВЦЭМ!$D$10+'СЕТ СН'!$G$6-'СЕТ СН'!$G$22</f>
        <v>1409.4119412</v>
      </c>
      <c r="H49" s="36">
        <f>SUMIFS(СВЦЭМ!$C$33:$C$776,СВЦЭМ!$A$33:$A$776,$A49,СВЦЭМ!$B$33:$B$776,H$47)+'СЕТ СН'!$G$12+СВЦЭМ!$D$10+'СЕТ СН'!$G$6-'СЕТ СН'!$G$22</f>
        <v>1353.9026002199998</v>
      </c>
      <c r="I49" s="36">
        <f>SUMIFS(СВЦЭМ!$C$33:$C$776,СВЦЭМ!$A$33:$A$776,$A49,СВЦЭМ!$B$33:$B$776,I$47)+'СЕТ СН'!$G$12+СВЦЭМ!$D$10+'СЕТ СН'!$G$6-'СЕТ СН'!$G$22</f>
        <v>1299.5991248099999</v>
      </c>
      <c r="J49" s="36">
        <f>SUMIFS(СВЦЭМ!$C$33:$C$776,СВЦЭМ!$A$33:$A$776,$A49,СВЦЭМ!$B$33:$B$776,J$47)+'СЕТ СН'!$G$12+СВЦЭМ!$D$10+'СЕТ СН'!$G$6-'СЕТ СН'!$G$22</f>
        <v>1242.09365422</v>
      </c>
      <c r="K49" s="36">
        <f>SUMIFS(СВЦЭМ!$C$33:$C$776,СВЦЭМ!$A$33:$A$776,$A49,СВЦЭМ!$B$33:$B$776,K$47)+'СЕТ СН'!$G$12+СВЦЭМ!$D$10+'СЕТ СН'!$G$6-'СЕТ СН'!$G$22</f>
        <v>1207.8234473500002</v>
      </c>
      <c r="L49" s="36">
        <f>SUMIFS(СВЦЭМ!$C$33:$C$776,СВЦЭМ!$A$33:$A$776,$A49,СВЦЭМ!$B$33:$B$776,L$47)+'СЕТ СН'!$G$12+СВЦЭМ!$D$10+'СЕТ СН'!$G$6-'СЕТ СН'!$G$22</f>
        <v>1206.0285990699999</v>
      </c>
      <c r="M49" s="36">
        <f>SUMIFS(СВЦЭМ!$C$33:$C$776,СВЦЭМ!$A$33:$A$776,$A49,СВЦЭМ!$B$33:$B$776,M$47)+'СЕТ СН'!$G$12+СВЦЭМ!$D$10+'СЕТ СН'!$G$6-'СЕТ СН'!$G$22</f>
        <v>1208.5542140799998</v>
      </c>
      <c r="N49" s="36">
        <f>SUMIFS(СВЦЭМ!$C$33:$C$776,СВЦЭМ!$A$33:$A$776,$A49,СВЦЭМ!$B$33:$B$776,N$47)+'СЕТ СН'!$G$12+СВЦЭМ!$D$10+'СЕТ СН'!$G$6-'СЕТ СН'!$G$22</f>
        <v>1219.72022827</v>
      </c>
      <c r="O49" s="36">
        <f>SUMIFS(СВЦЭМ!$C$33:$C$776,СВЦЭМ!$A$33:$A$776,$A49,СВЦЭМ!$B$33:$B$776,O$47)+'СЕТ СН'!$G$12+СВЦЭМ!$D$10+'СЕТ СН'!$G$6-'СЕТ СН'!$G$22</f>
        <v>1245.2821373299998</v>
      </c>
      <c r="P49" s="36">
        <f>SUMIFS(СВЦЭМ!$C$33:$C$776,СВЦЭМ!$A$33:$A$776,$A49,СВЦЭМ!$B$33:$B$776,P$47)+'СЕТ СН'!$G$12+СВЦЭМ!$D$10+'СЕТ СН'!$G$6-'СЕТ СН'!$G$22</f>
        <v>1281.8603742099999</v>
      </c>
      <c r="Q49" s="36">
        <f>SUMIFS(СВЦЭМ!$C$33:$C$776,СВЦЭМ!$A$33:$A$776,$A49,СВЦЭМ!$B$33:$B$776,Q$47)+'СЕТ СН'!$G$12+СВЦЭМ!$D$10+'СЕТ СН'!$G$6-'СЕТ СН'!$G$22</f>
        <v>1248.0249774200001</v>
      </c>
      <c r="R49" s="36">
        <f>SUMIFS(СВЦЭМ!$C$33:$C$776,СВЦЭМ!$A$33:$A$776,$A49,СВЦЭМ!$B$33:$B$776,R$47)+'СЕТ СН'!$G$12+СВЦЭМ!$D$10+'СЕТ СН'!$G$6-'СЕТ СН'!$G$22</f>
        <v>1207.9723944100001</v>
      </c>
      <c r="S49" s="36">
        <f>SUMIFS(СВЦЭМ!$C$33:$C$776,СВЦЭМ!$A$33:$A$776,$A49,СВЦЭМ!$B$33:$B$776,S$47)+'СЕТ СН'!$G$12+СВЦЭМ!$D$10+'СЕТ СН'!$G$6-'СЕТ СН'!$G$22</f>
        <v>1169.5384946700001</v>
      </c>
      <c r="T49" s="36">
        <f>SUMIFS(СВЦЭМ!$C$33:$C$776,СВЦЭМ!$A$33:$A$776,$A49,СВЦЭМ!$B$33:$B$776,T$47)+'СЕТ СН'!$G$12+СВЦЭМ!$D$10+'СЕТ СН'!$G$6-'СЕТ СН'!$G$22</f>
        <v>1144.77169138</v>
      </c>
      <c r="U49" s="36">
        <f>SUMIFS(СВЦЭМ!$C$33:$C$776,СВЦЭМ!$A$33:$A$776,$A49,СВЦЭМ!$B$33:$B$776,U$47)+'СЕТ СН'!$G$12+СВЦЭМ!$D$10+'СЕТ СН'!$G$6-'СЕТ СН'!$G$22</f>
        <v>1138.1360731899999</v>
      </c>
      <c r="V49" s="36">
        <f>SUMIFS(СВЦЭМ!$C$33:$C$776,СВЦЭМ!$A$33:$A$776,$A49,СВЦЭМ!$B$33:$B$776,V$47)+'СЕТ СН'!$G$12+СВЦЭМ!$D$10+'СЕТ СН'!$G$6-'СЕТ СН'!$G$22</f>
        <v>1143.1580971600001</v>
      </c>
      <c r="W49" s="36">
        <f>SUMIFS(СВЦЭМ!$C$33:$C$776,СВЦЭМ!$A$33:$A$776,$A49,СВЦЭМ!$B$33:$B$776,W$47)+'СЕТ СН'!$G$12+СВЦЭМ!$D$10+'СЕТ СН'!$G$6-'СЕТ СН'!$G$22</f>
        <v>1142.73020307</v>
      </c>
      <c r="X49" s="36">
        <f>SUMIFS(СВЦЭМ!$C$33:$C$776,СВЦЭМ!$A$33:$A$776,$A49,СВЦЭМ!$B$33:$B$776,X$47)+'СЕТ СН'!$G$12+СВЦЭМ!$D$10+'СЕТ СН'!$G$6-'СЕТ СН'!$G$22</f>
        <v>1163.86759437</v>
      </c>
      <c r="Y49" s="36">
        <f>SUMIFS(СВЦЭМ!$C$33:$C$776,СВЦЭМ!$A$33:$A$776,$A49,СВЦЭМ!$B$33:$B$776,Y$47)+'СЕТ СН'!$G$12+СВЦЭМ!$D$10+'СЕТ СН'!$G$6-'СЕТ СН'!$G$22</f>
        <v>1193.10538767</v>
      </c>
    </row>
    <row r="50" spans="1:25" ht="15.75" x14ac:dyDescent="0.2">
      <c r="A50" s="35">
        <f t="shared" ref="A50:A78" si="1">A49+1</f>
        <v>44107</v>
      </c>
      <c r="B50" s="36">
        <f>SUMIFS(СВЦЭМ!$C$33:$C$776,СВЦЭМ!$A$33:$A$776,$A50,СВЦЭМ!$B$33:$B$776,B$47)+'СЕТ СН'!$G$12+СВЦЭМ!$D$10+'СЕТ СН'!$G$6-'СЕТ СН'!$G$22</f>
        <v>1257.14627273</v>
      </c>
      <c r="C50" s="36">
        <f>SUMIFS(СВЦЭМ!$C$33:$C$776,СВЦЭМ!$A$33:$A$776,$A50,СВЦЭМ!$B$33:$B$776,C$47)+'СЕТ СН'!$G$12+СВЦЭМ!$D$10+'СЕТ СН'!$G$6-'СЕТ СН'!$G$22</f>
        <v>1337.08383845</v>
      </c>
      <c r="D50" s="36">
        <f>SUMIFS(СВЦЭМ!$C$33:$C$776,СВЦЭМ!$A$33:$A$776,$A50,СВЦЭМ!$B$33:$B$776,D$47)+'СЕТ СН'!$G$12+СВЦЭМ!$D$10+'СЕТ СН'!$G$6-'СЕТ СН'!$G$22</f>
        <v>1406.9624385699999</v>
      </c>
      <c r="E50" s="36">
        <f>SUMIFS(СВЦЭМ!$C$33:$C$776,СВЦЭМ!$A$33:$A$776,$A50,СВЦЭМ!$B$33:$B$776,E$47)+'СЕТ СН'!$G$12+СВЦЭМ!$D$10+'СЕТ СН'!$G$6-'СЕТ СН'!$G$22</f>
        <v>1418.8218995900002</v>
      </c>
      <c r="F50" s="36">
        <f>SUMIFS(СВЦЭМ!$C$33:$C$776,СВЦЭМ!$A$33:$A$776,$A50,СВЦЭМ!$B$33:$B$776,F$47)+'СЕТ СН'!$G$12+СВЦЭМ!$D$10+'СЕТ СН'!$G$6-'СЕТ СН'!$G$22</f>
        <v>1422.45744231</v>
      </c>
      <c r="G50" s="36">
        <f>SUMIFS(СВЦЭМ!$C$33:$C$776,СВЦЭМ!$A$33:$A$776,$A50,СВЦЭМ!$B$33:$B$776,G$47)+'СЕТ СН'!$G$12+СВЦЭМ!$D$10+'СЕТ СН'!$G$6-'СЕТ СН'!$G$22</f>
        <v>1410.2965460999999</v>
      </c>
      <c r="H50" s="36">
        <f>SUMIFS(СВЦЭМ!$C$33:$C$776,СВЦЭМ!$A$33:$A$776,$A50,СВЦЭМ!$B$33:$B$776,H$47)+'СЕТ СН'!$G$12+СВЦЭМ!$D$10+'СЕТ СН'!$G$6-'СЕТ СН'!$G$22</f>
        <v>1386.54729021</v>
      </c>
      <c r="I50" s="36">
        <f>SUMIFS(СВЦЭМ!$C$33:$C$776,СВЦЭМ!$A$33:$A$776,$A50,СВЦЭМ!$B$33:$B$776,I$47)+'СЕТ СН'!$G$12+СВЦЭМ!$D$10+'СЕТ СН'!$G$6-'СЕТ СН'!$G$22</f>
        <v>1350.44397951</v>
      </c>
      <c r="J50" s="36">
        <f>SUMIFS(СВЦЭМ!$C$33:$C$776,СВЦЭМ!$A$33:$A$776,$A50,СВЦЭМ!$B$33:$B$776,J$47)+'СЕТ СН'!$G$12+СВЦЭМ!$D$10+'СЕТ СН'!$G$6-'СЕТ СН'!$G$22</f>
        <v>1263.7100274099998</v>
      </c>
      <c r="K50" s="36">
        <f>SUMIFS(СВЦЭМ!$C$33:$C$776,СВЦЭМ!$A$33:$A$776,$A50,СВЦЭМ!$B$33:$B$776,K$47)+'СЕТ СН'!$G$12+СВЦЭМ!$D$10+'СЕТ СН'!$G$6-'СЕТ СН'!$G$22</f>
        <v>1207.1968213499999</v>
      </c>
      <c r="L50" s="36">
        <f>SUMIFS(СВЦЭМ!$C$33:$C$776,СВЦЭМ!$A$33:$A$776,$A50,СВЦЭМ!$B$33:$B$776,L$47)+'СЕТ СН'!$G$12+СВЦЭМ!$D$10+'СЕТ СН'!$G$6-'СЕТ СН'!$G$22</f>
        <v>1201.38179038</v>
      </c>
      <c r="M50" s="36">
        <f>SUMIFS(СВЦЭМ!$C$33:$C$776,СВЦЭМ!$A$33:$A$776,$A50,СВЦЭМ!$B$33:$B$776,M$47)+'СЕТ СН'!$G$12+СВЦЭМ!$D$10+'СЕТ СН'!$G$6-'СЕТ СН'!$G$22</f>
        <v>1204.41655928</v>
      </c>
      <c r="N50" s="36">
        <f>SUMIFS(СВЦЭМ!$C$33:$C$776,СВЦЭМ!$A$33:$A$776,$A50,СВЦЭМ!$B$33:$B$776,N$47)+'СЕТ СН'!$G$12+СВЦЭМ!$D$10+'СЕТ СН'!$G$6-'СЕТ СН'!$G$22</f>
        <v>1215.3256214099999</v>
      </c>
      <c r="O50" s="36">
        <f>SUMIFS(СВЦЭМ!$C$33:$C$776,СВЦЭМ!$A$33:$A$776,$A50,СВЦЭМ!$B$33:$B$776,O$47)+'СЕТ СН'!$G$12+СВЦЭМ!$D$10+'СЕТ СН'!$G$6-'СЕТ СН'!$G$22</f>
        <v>1249.1370884099999</v>
      </c>
      <c r="P50" s="36">
        <f>SUMIFS(СВЦЭМ!$C$33:$C$776,СВЦЭМ!$A$33:$A$776,$A50,СВЦЭМ!$B$33:$B$776,P$47)+'СЕТ СН'!$G$12+СВЦЭМ!$D$10+'СЕТ СН'!$G$6-'СЕТ СН'!$G$22</f>
        <v>1286.8654302999998</v>
      </c>
      <c r="Q50" s="36">
        <f>SUMIFS(СВЦЭМ!$C$33:$C$776,СВЦЭМ!$A$33:$A$776,$A50,СВЦЭМ!$B$33:$B$776,Q$47)+'СЕТ СН'!$G$12+СВЦЭМ!$D$10+'СЕТ СН'!$G$6-'СЕТ СН'!$G$22</f>
        <v>1259.47765779</v>
      </c>
      <c r="R50" s="36">
        <f>SUMIFS(СВЦЭМ!$C$33:$C$776,СВЦЭМ!$A$33:$A$776,$A50,СВЦЭМ!$B$33:$B$776,R$47)+'СЕТ СН'!$G$12+СВЦЭМ!$D$10+'СЕТ СН'!$G$6-'СЕТ СН'!$G$22</f>
        <v>1219.4767890600001</v>
      </c>
      <c r="S50" s="36">
        <f>SUMIFS(СВЦЭМ!$C$33:$C$776,СВЦЭМ!$A$33:$A$776,$A50,СВЦЭМ!$B$33:$B$776,S$47)+'СЕТ СН'!$G$12+СВЦЭМ!$D$10+'СЕТ СН'!$G$6-'СЕТ СН'!$G$22</f>
        <v>1167.7528668999998</v>
      </c>
      <c r="T50" s="36">
        <f>SUMIFS(СВЦЭМ!$C$33:$C$776,СВЦЭМ!$A$33:$A$776,$A50,СВЦЭМ!$B$33:$B$776,T$47)+'СЕТ СН'!$G$12+СВЦЭМ!$D$10+'СЕТ СН'!$G$6-'СЕТ СН'!$G$22</f>
        <v>1150.9897267900001</v>
      </c>
      <c r="U50" s="36">
        <f>SUMIFS(СВЦЭМ!$C$33:$C$776,СВЦЭМ!$A$33:$A$776,$A50,СВЦЭМ!$B$33:$B$776,U$47)+'СЕТ СН'!$G$12+СВЦЭМ!$D$10+'СЕТ СН'!$G$6-'СЕТ СН'!$G$22</f>
        <v>1141.3105552000002</v>
      </c>
      <c r="V50" s="36">
        <f>SUMIFS(СВЦЭМ!$C$33:$C$776,СВЦЭМ!$A$33:$A$776,$A50,СВЦЭМ!$B$33:$B$776,V$47)+'СЕТ СН'!$G$12+СВЦЭМ!$D$10+'СЕТ СН'!$G$6-'СЕТ СН'!$G$22</f>
        <v>1135.3391550400002</v>
      </c>
      <c r="W50" s="36">
        <f>SUMIFS(СВЦЭМ!$C$33:$C$776,СВЦЭМ!$A$33:$A$776,$A50,СВЦЭМ!$B$33:$B$776,W$47)+'СЕТ СН'!$G$12+СВЦЭМ!$D$10+'СЕТ СН'!$G$6-'СЕТ СН'!$G$22</f>
        <v>1143.54965042</v>
      </c>
      <c r="X50" s="36">
        <f>SUMIFS(СВЦЭМ!$C$33:$C$776,СВЦЭМ!$A$33:$A$776,$A50,СВЦЭМ!$B$33:$B$776,X$47)+'СЕТ СН'!$G$12+СВЦЭМ!$D$10+'СЕТ СН'!$G$6-'СЕТ СН'!$G$22</f>
        <v>1157.1192864499999</v>
      </c>
      <c r="Y50" s="36">
        <f>SUMIFS(СВЦЭМ!$C$33:$C$776,СВЦЭМ!$A$33:$A$776,$A50,СВЦЭМ!$B$33:$B$776,Y$47)+'СЕТ СН'!$G$12+СВЦЭМ!$D$10+'СЕТ СН'!$G$6-'СЕТ СН'!$G$22</f>
        <v>1193.46716472</v>
      </c>
    </row>
    <row r="51" spans="1:25" ht="15.75" x14ac:dyDescent="0.2">
      <c r="A51" s="35">
        <f t="shared" si="1"/>
        <v>44108</v>
      </c>
      <c r="B51" s="36">
        <f>SUMIFS(СВЦЭМ!$C$33:$C$776,СВЦЭМ!$A$33:$A$776,$A51,СВЦЭМ!$B$33:$B$776,B$47)+'СЕТ СН'!$G$12+СВЦЭМ!$D$10+'СЕТ СН'!$G$6-'СЕТ СН'!$G$22</f>
        <v>1289.1017033200001</v>
      </c>
      <c r="C51" s="36">
        <f>SUMIFS(СВЦЭМ!$C$33:$C$776,СВЦЭМ!$A$33:$A$776,$A51,СВЦЭМ!$B$33:$B$776,C$47)+'СЕТ СН'!$G$12+СВЦЭМ!$D$10+'СЕТ СН'!$G$6-'СЕТ СН'!$G$22</f>
        <v>1366.8597235900002</v>
      </c>
      <c r="D51" s="36">
        <f>SUMIFS(СВЦЭМ!$C$33:$C$776,СВЦЭМ!$A$33:$A$776,$A51,СВЦЭМ!$B$33:$B$776,D$47)+'СЕТ СН'!$G$12+СВЦЭМ!$D$10+'СЕТ СН'!$G$6-'СЕТ СН'!$G$22</f>
        <v>1442.1140689499998</v>
      </c>
      <c r="E51" s="36">
        <f>SUMIFS(СВЦЭМ!$C$33:$C$776,СВЦЭМ!$A$33:$A$776,$A51,СВЦЭМ!$B$33:$B$776,E$47)+'СЕТ СН'!$G$12+СВЦЭМ!$D$10+'СЕТ СН'!$G$6-'СЕТ СН'!$G$22</f>
        <v>1471.35986299</v>
      </c>
      <c r="F51" s="36">
        <f>SUMIFS(СВЦЭМ!$C$33:$C$776,СВЦЭМ!$A$33:$A$776,$A51,СВЦЭМ!$B$33:$B$776,F$47)+'СЕТ СН'!$G$12+СВЦЭМ!$D$10+'СЕТ СН'!$G$6-'СЕТ СН'!$G$22</f>
        <v>1475.6934995199999</v>
      </c>
      <c r="G51" s="36">
        <f>SUMIFS(СВЦЭМ!$C$33:$C$776,СВЦЭМ!$A$33:$A$776,$A51,СВЦЭМ!$B$33:$B$776,G$47)+'СЕТ СН'!$G$12+СВЦЭМ!$D$10+'СЕТ СН'!$G$6-'СЕТ СН'!$G$22</f>
        <v>1465.4922401599999</v>
      </c>
      <c r="H51" s="36">
        <f>SUMIFS(СВЦЭМ!$C$33:$C$776,СВЦЭМ!$A$33:$A$776,$A51,СВЦЭМ!$B$33:$B$776,H$47)+'СЕТ СН'!$G$12+СВЦЭМ!$D$10+'СЕТ СН'!$G$6-'СЕТ СН'!$G$22</f>
        <v>1450.75848281</v>
      </c>
      <c r="I51" s="36">
        <f>SUMIFS(СВЦЭМ!$C$33:$C$776,СВЦЭМ!$A$33:$A$776,$A51,СВЦЭМ!$B$33:$B$776,I$47)+'СЕТ СН'!$G$12+СВЦЭМ!$D$10+'СЕТ СН'!$G$6-'СЕТ СН'!$G$22</f>
        <v>1417.80782458</v>
      </c>
      <c r="J51" s="36">
        <f>SUMIFS(СВЦЭМ!$C$33:$C$776,СВЦЭМ!$A$33:$A$776,$A51,СВЦЭМ!$B$33:$B$776,J$47)+'СЕТ СН'!$G$12+СВЦЭМ!$D$10+'СЕТ СН'!$G$6-'СЕТ СН'!$G$22</f>
        <v>1322.6409939999999</v>
      </c>
      <c r="K51" s="36">
        <f>SUMIFS(СВЦЭМ!$C$33:$C$776,СВЦЭМ!$A$33:$A$776,$A51,СВЦЭМ!$B$33:$B$776,K$47)+'СЕТ СН'!$G$12+СВЦЭМ!$D$10+'СЕТ СН'!$G$6-'СЕТ СН'!$G$22</f>
        <v>1251.46772029</v>
      </c>
      <c r="L51" s="36">
        <f>SUMIFS(СВЦЭМ!$C$33:$C$776,СВЦЭМ!$A$33:$A$776,$A51,СВЦЭМ!$B$33:$B$776,L$47)+'СЕТ СН'!$G$12+СВЦЭМ!$D$10+'СЕТ СН'!$G$6-'СЕТ СН'!$G$22</f>
        <v>1217.8029237199999</v>
      </c>
      <c r="M51" s="36">
        <f>SUMIFS(СВЦЭМ!$C$33:$C$776,СВЦЭМ!$A$33:$A$776,$A51,СВЦЭМ!$B$33:$B$776,M$47)+'СЕТ СН'!$G$12+СВЦЭМ!$D$10+'СЕТ СН'!$G$6-'СЕТ СН'!$G$22</f>
        <v>1220.8737237599998</v>
      </c>
      <c r="N51" s="36">
        <f>SUMIFS(СВЦЭМ!$C$33:$C$776,СВЦЭМ!$A$33:$A$776,$A51,СВЦЭМ!$B$33:$B$776,N$47)+'СЕТ СН'!$G$12+СВЦЭМ!$D$10+'СЕТ СН'!$G$6-'СЕТ СН'!$G$22</f>
        <v>1231.7396588699999</v>
      </c>
      <c r="O51" s="36">
        <f>SUMIFS(СВЦЭМ!$C$33:$C$776,СВЦЭМ!$A$33:$A$776,$A51,СВЦЭМ!$B$33:$B$776,O$47)+'СЕТ СН'!$G$12+СВЦЭМ!$D$10+'СЕТ СН'!$G$6-'СЕТ СН'!$G$22</f>
        <v>1291.3936463</v>
      </c>
      <c r="P51" s="36">
        <f>SUMIFS(СВЦЭМ!$C$33:$C$776,СВЦЭМ!$A$33:$A$776,$A51,СВЦЭМ!$B$33:$B$776,P$47)+'СЕТ СН'!$G$12+СВЦЭМ!$D$10+'СЕТ СН'!$G$6-'СЕТ СН'!$G$22</f>
        <v>1325.11803057</v>
      </c>
      <c r="Q51" s="36">
        <f>SUMIFS(СВЦЭМ!$C$33:$C$776,СВЦЭМ!$A$33:$A$776,$A51,СВЦЭМ!$B$33:$B$776,Q$47)+'СЕТ СН'!$G$12+СВЦЭМ!$D$10+'СЕТ СН'!$G$6-'СЕТ СН'!$G$22</f>
        <v>1285.1435374799998</v>
      </c>
      <c r="R51" s="36">
        <f>SUMIFS(СВЦЭМ!$C$33:$C$776,СВЦЭМ!$A$33:$A$776,$A51,СВЦЭМ!$B$33:$B$776,R$47)+'СЕТ СН'!$G$12+СВЦЭМ!$D$10+'СЕТ СН'!$G$6-'СЕТ СН'!$G$22</f>
        <v>1239.5178268300001</v>
      </c>
      <c r="S51" s="36">
        <f>SUMIFS(СВЦЭМ!$C$33:$C$776,СВЦЭМ!$A$33:$A$776,$A51,СВЦЭМ!$B$33:$B$776,S$47)+'СЕТ СН'!$G$12+СВЦЭМ!$D$10+'СЕТ СН'!$G$6-'СЕТ СН'!$G$22</f>
        <v>1198.4819597599999</v>
      </c>
      <c r="T51" s="36">
        <f>SUMIFS(СВЦЭМ!$C$33:$C$776,СВЦЭМ!$A$33:$A$776,$A51,СВЦЭМ!$B$33:$B$776,T$47)+'СЕТ СН'!$G$12+СВЦЭМ!$D$10+'СЕТ СН'!$G$6-'СЕТ СН'!$G$22</f>
        <v>1169.9094535199999</v>
      </c>
      <c r="U51" s="36">
        <f>SUMIFS(СВЦЭМ!$C$33:$C$776,СВЦЭМ!$A$33:$A$776,$A51,СВЦЭМ!$B$33:$B$776,U$47)+'СЕТ СН'!$G$12+СВЦЭМ!$D$10+'СЕТ СН'!$G$6-'СЕТ СН'!$G$22</f>
        <v>1160.83303187</v>
      </c>
      <c r="V51" s="36">
        <f>SUMIFS(СВЦЭМ!$C$33:$C$776,СВЦЭМ!$A$33:$A$776,$A51,СВЦЭМ!$B$33:$B$776,V$47)+'СЕТ СН'!$G$12+СВЦЭМ!$D$10+'СЕТ СН'!$G$6-'СЕТ СН'!$G$22</f>
        <v>1178.05771138</v>
      </c>
      <c r="W51" s="36">
        <f>SUMIFS(СВЦЭМ!$C$33:$C$776,СВЦЭМ!$A$33:$A$776,$A51,СВЦЭМ!$B$33:$B$776,W$47)+'СЕТ СН'!$G$12+СВЦЭМ!$D$10+'СЕТ СН'!$G$6-'СЕТ СН'!$G$22</f>
        <v>1181.84631861</v>
      </c>
      <c r="X51" s="36">
        <f>SUMIFS(СВЦЭМ!$C$33:$C$776,СВЦЭМ!$A$33:$A$776,$A51,СВЦЭМ!$B$33:$B$776,X$47)+'СЕТ СН'!$G$12+СВЦЭМ!$D$10+'СЕТ СН'!$G$6-'СЕТ СН'!$G$22</f>
        <v>1200.9917153000001</v>
      </c>
      <c r="Y51" s="36">
        <f>SUMIFS(СВЦЭМ!$C$33:$C$776,СВЦЭМ!$A$33:$A$776,$A51,СВЦЭМ!$B$33:$B$776,Y$47)+'СЕТ СН'!$G$12+СВЦЭМ!$D$10+'СЕТ СН'!$G$6-'СЕТ СН'!$G$22</f>
        <v>1245.96125652</v>
      </c>
    </row>
    <row r="52" spans="1:25" ht="15.75" x14ac:dyDescent="0.2">
      <c r="A52" s="35">
        <f t="shared" si="1"/>
        <v>44109</v>
      </c>
      <c r="B52" s="36">
        <f>SUMIFS(СВЦЭМ!$C$33:$C$776,СВЦЭМ!$A$33:$A$776,$A52,СВЦЭМ!$B$33:$B$776,B$47)+'СЕТ СН'!$G$12+СВЦЭМ!$D$10+'СЕТ СН'!$G$6-'СЕТ СН'!$G$22</f>
        <v>1303.7322973299999</v>
      </c>
      <c r="C52" s="36">
        <f>SUMIFS(СВЦЭМ!$C$33:$C$776,СВЦЭМ!$A$33:$A$776,$A52,СВЦЭМ!$B$33:$B$776,C$47)+'СЕТ СН'!$G$12+СВЦЭМ!$D$10+'СЕТ СН'!$G$6-'СЕТ СН'!$G$22</f>
        <v>1390.41679731</v>
      </c>
      <c r="D52" s="36">
        <f>SUMIFS(СВЦЭМ!$C$33:$C$776,СВЦЭМ!$A$33:$A$776,$A52,СВЦЭМ!$B$33:$B$776,D$47)+'СЕТ СН'!$G$12+СВЦЭМ!$D$10+'СЕТ СН'!$G$6-'СЕТ СН'!$G$22</f>
        <v>1468.7145985</v>
      </c>
      <c r="E52" s="36">
        <f>SUMIFS(СВЦЭМ!$C$33:$C$776,СВЦЭМ!$A$33:$A$776,$A52,СВЦЭМ!$B$33:$B$776,E$47)+'СЕТ СН'!$G$12+СВЦЭМ!$D$10+'СЕТ СН'!$G$6-'СЕТ СН'!$G$22</f>
        <v>1489.95125992</v>
      </c>
      <c r="F52" s="36">
        <f>SUMIFS(СВЦЭМ!$C$33:$C$776,СВЦЭМ!$A$33:$A$776,$A52,СВЦЭМ!$B$33:$B$776,F$47)+'СЕТ СН'!$G$12+СВЦЭМ!$D$10+'СЕТ СН'!$G$6-'СЕТ СН'!$G$22</f>
        <v>1489.33868246</v>
      </c>
      <c r="G52" s="36">
        <f>SUMIFS(СВЦЭМ!$C$33:$C$776,СВЦЭМ!$A$33:$A$776,$A52,СВЦЭМ!$B$33:$B$776,G$47)+'СЕТ СН'!$G$12+СВЦЭМ!$D$10+'СЕТ СН'!$G$6-'СЕТ СН'!$G$22</f>
        <v>1468.9734027499999</v>
      </c>
      <c r="H52" s="36">
        <f>SUMIFS(СВЦЭМ!$C$33:$C$776,СВЦЭМ!$A$33:$A$776,$A52,СВЦЭМ!$B$33:$B$776,H$47)+'СЕТ СН'!$G$12+СВЦЭМ!$D$10+'СЕТ СН'!$G$6-'СЕТ СН'!$G$22</f>
        <v>1406.34452607</v>
      </c>
      <c r="I52" s="36">
        <f>SUMIFS(СВЦЭМ!$C$33:$C$776,СВЦЭМ!$A$33:$A$776,$A52,СВЦЭМ!$B$33:$B$776,I$47)+'СЕТ СН'!$G$12+СВЦЭМ!$D$10+'СЕТ СН'!$G$6-'СЕТ СН'!$G$22</f>
        <v>1349.05993347</v>
      </c>
      <c r="J52" s="36">
        <f>SUMIFS(СВЦЭМ!$C$33:$C$776,СВЦЭМ!$A$33:$A$776,$A52,СВЦЭМ!$B$33:$B$776,J$47)+'СЕТ СН'!$G$12+СВЦЭМ!$D$10+'СЕТ СН'!$G$6-'СЕТ СН'!$G$22</f>
        <v>1283.2392600200001</v>
      </c>
      <c r="K52" s="36">
        <f>SUMIFS(СВЦЭМ!$C$33:$C$776,СВЦЭМ!$A$33:$A$776,$A52,СВЦЭМ!$B$33:$B$776,K$47)+'СЕТ СН'!$G$12+СВЦЭМ!$D$10+'СЕТ СН'!$G$6-'СЕТ СН'!$G$22</f>
        <v>1250.09535061</v>
      </c>
      <c r="L52" s="36">
        <f>SUMIFS(СВЦЭМ!$C$33:$C$776,СВЦЭМ!$A$33:$A$776,$A52,СВЦЭМ!$B$33:$B$776,L$47)+'СЕТ СН'!$G$12+СВЦЭМ!$D$10+'СЕТ СН'!$G$6-'СЕТ СН'!$G$22</f>
        <v>1244.9944866400001</v>
      </c>
      <c r="M52" s="36">
        <f>SUMIFS(СВЦЭМ!$C$33:$C$776,СВЦЭМ!$A$33:$A$776,$A52,СВЦЭМ!$B$33:$B$776,M$47)+'СЕТ СН'!$G$12+СВЦЭМ!$D$10+'СЕТ СН'!$G$6-'СЕТ СН'!$G$22</f>
        <v>1268.1697592400001</v>
      </c>
      <c r="N52" s="36">
        <f>SUMIFS(СВЦЭМ!$C$33:$C$776,СВЦЭМ!$A$33:$A$776,$A52,СВЦЭМ!$B$33:$B$776,N$47)+'СЕТ СН'!$G$12+СВЦЭМ!$D$10+'СЕТ СН'!$G$6-'СЕТ СН'!$G$22</f>
        <v>1277.31516837</v>
      </c>
      <c r="O52" s="36">
        <f>SUMIFS(СВЦЭМ!$C$33:$C$776,СВЦЭМ!$A$33:$A$776,$A52,СВЦЭМ!$B$33:$B$776,O$47)+'СЕТ СН'!$G$12+СВЦЭМ!$D$10+'СЕТ СН'!$G$6-'СЕТ СН'!$G$22</f>
        <v>1305.31400448</v>
      </c>
      <c r="P52" s="36">
        <f>SUMIFS(СВЦЭМ!$C$33:$C$776,СВЦЭМ!$A$33:$A$776,$A52,СВЦЭМ!$B$33:$B$776,P$47)+'СЕТ СН'!$G$12+СВЦЭМ!$D$10+'СЕТ СН'!$G$6-'СЕТ СН'!$G$22</f>
        <v>1337.1699040399999</v>
      </c>
      <c r="Q52" s="36">
        <f>SUMIFS(СВЦЭМ!$C$33:$C$776,СВЦЭМ!$A$33:$A$776,$A52,СВЦЭМ!$B$33:$B$776,Q$47)+'СЕТ СН'!$G$12+СВЦЭМ!$D$10+'СЕТ СН'!$G$6-'СЕТ СН'!$G$22</f>
        <v>1299.86303099</v>
      </c>
      <c r="R52" s="36">
        <f>SUMIFS(СВЦЭМ!$C$33:$C$776,СВЦЭМ!$A$33:$A$776,$A52,СВЦЭМ!$B$33:$B$776,R$47)+'СЕТ СН'!$G$12+СВЦЭМ!$D$10+'СЕТ СН'!$G$6-'СЕТ СН'!$G$22</f>
        <v>1263.46112131</v>
      </c>
      <c r="S52" s="36">
        <f>SUMIFS(СВЦЭМ!$C$33:$C$776,СВЦЭМ!$A$33:$A$776,$A52,СВЦЭМ!$B$33:$B$776,S$47)+'СЕТ СН'!$G$12+СВЦЭМ!$D$10+'СЕТ СН'!$G$6-'СЕТ СН'!$G$22</f>
        <v>1250.56630266</v>
      </c>
      <c r="T52" s="36">
        <f>SUMIFS(СВЦЭМ!$C$33:$C$776,СВЦЭМ!$A$33:$A$776,$A52,СВЦЭМ!$B$33:$B$776,T$47)+'СЕТ СН'!$G$12+СВЦЭМ!$D$10+'СЕТ СН'!$G$6-'СЕТ СН'!$G$22</f>
        <v>1267.06839924</v>
      </c>
      <c r="U52" s="36">
        <f>SUMIFS(СВЦЭМ!$C$33:$C$776,СВЦЭМ!$A$33:$A$776,$A52,СВЦЭМ!$B$33:$B$776,U$47)+'СЕТ СН'!$G$12+СВЦЭМ!$D$10+'СЕТ СН'!$G$6-'СЕТ СН'!$G$22</f>
        <v>1247.4686627000001</v>
      </c>
      <c r="V52" s="36">
        <f>SUMIFS(СВЦЭМ!$C$33:$C$776,СВЦЭМ!$A$33:$A$776,$A52,СВЦЭМ!$B$33:$B$776,V$47)+'СЕТ СН'!$G$12+СВЦЭМ!$D$10+'СЕТ СН'!$G$6-'СЕТ СН'!$G$22</f>
        <v>1248.08587797</v>
      </c>
      <c r="W52" s="36">
        <f>SUMIFS(СВЦЭМ!$C$33:$C$776,СВЦЭМ!$A$33:$A$776,$A52,СВЦЭМ!$B$33:$B$776,W$47)+'СЕТ СН'!$G$12+СВЦЭМ!$D$10+'СЕТ СН'!$G$6-'СЕТ СН'!$G$22</f>
        <v>1282.1824137899998</v>
      </c>
      <c r="X52" s="36">
        <f>SUMIFS(СВЦЭМ!$C$33:$C$776,СВЦЭМ!$A$33:$A$776,$A52,СВЦЭМ!$B$33:$B$776,X$47)+'СЕТ СН'!$G$12+СВЦЭМ!$D$10+'СЕТ СН'!$G$6-'СЕТ СН'!$G$22</f>
        <v>1278.93797485</v>
      </c>
      <c r="Y52" s="36">
        <f>SUMIFS(СВЦЭМ!$C$33:$C$776,СВЦЭМ!$A$33:$A$776,$A52,СВЦЭМ!$B$33:$B$776,Y$47)+'СЕТ СН'!$G$12+СВЦЭМ!$D$10+'СЕТ СН'!$G$6-'СЕТ СН'!$G$22</f>
        <v>1313.98388768</v>
      </c>
    </row>
    <row r="53" spans="1:25" ht="15.75" x14ac:dyDescent="0.2">
      <c r="A53" s="35">
        <f t="shared" si="1"/>
        <v>44110</v>
      </c>
      <c r="B53" s="36">
        <f>SUMIFS(СВЦЭМ!$C$33:$C$776,СВЦЭМ!$A$33:$A$776,$A53,СВЦЭМ!$B$33:$B$776,B$47)+'СЕТ СН'!$G$12+СВЦЭМ!$D$10+'СЕТ СН'!$G$6-'СЕТ СН'!$G$22</f>
        <v>1383.84694562</v>
      </c>
      <c r="C53" s="36">
        <f>SUMIFS(СВЦЭМ!$C$33:$C$776,СВЦЭМ!$A$33:$A$776,$A53,СВЦЭМ!$B$33:$B$776,C$47)+'СЕТ СН'!$G$12+СВЦЭМ!$D$10+'СЕТ СН'!$G$6-'СЕТ СН'!$G$22</f>
        <v>1466.02385542</v>
      </c>
      <c r="D53" s="36">
        <f>SUMIFS(СВЦЭМ!$C$33:$C$776,СВЦЭМ!$A$33:$A$776,$A53,СВЦЭМ!$B$33:$B$776,D$47)+'СЕТ СН'!$G$12+СВЦЭМ!$D$10+'СЕТ СН'!$G$6-'СЕТ СН'!$G$22</f>
        <v>1529.1266846799999</v>
      </c>
      <c r="E53" s="36">
        <f>SUMIFS(СВЦЭМ!$C$33:$C$776,СВЦЭМ!$A$33:$A$776,$A53,СВЦЭМ!$B$33:$B$776,E$47)+'СЕТ СН'!$G$12+СВЦЭМ!$D$10+'СЕТ СН'!$G$6-'СЕТ СН'!$G$22</f>
        <v>1550.38842804</v>
      </c>
      <c r="F53" s="36">
        <f>SUMIFS(СВЦЭМ!$C$33:$C$776,СВЦЭМ!$A$33:$A$776,$A53,СВЦЭМ!$B$33:$B$776,F$47)+'СЕТ СН'!$G$12+СВЦЭМ!$D$10+'СЕТ СН'!$G$6-'СЕТ СН'!$G$22</f>
        <v>1554.8050634699998</v>
      </c>
      <c r="G53" s="36">
        <f>SUMIFS(СВЦЭМ!$C$33:$C$776,СВЦЭМ!$A$33:$A$776,$A53,СВЦЭМ!$B$33:$B$776,G$47)+'СЕТ СН'!$G$12+СВЦЭМ!$D$10+'СЕТ СН'!$G$6-'СЕТ СН'!$G$22</f>
        <v>1541.67970823</v>
      </c>
      <c r="H53" s="36">
        <f>SUMIFS(СВЦЭМ!$C$33:$C$776,СВЦЭМ!$A$33:$A$776,$A53,СВЦЭМ!$B$33:$B$776,H$47)+'СЕТ СН'!$G$12+СВЦЭМ!$D$10+'СЕТ СН'!$G$6-'СЕТ СН'!$G$22</f>
        <v>1480.1769407900001</v>
      </c>
      <c r="I53" s="36">
        <f>SUMIFS(СВЦЭМ!$C$33:$C$776,СВЦЭМ!$A$33:$A$776,$A53,СВЦЭМ!$B$33:$B$776,I$47)+'СЕТ СН'!$G$12+СВЦЭМ!$D$10+'СЕТ СН'!$G$6-'СЕТ СН'!$G$22</f>
        <v>1428.19403012</v>
      </c>
      <c r="J53" s="36">
        <f>SUMIFS(СВЦЭМ!$C$33:$C$776,СВЦЭМ!$A$33:$A$776,$A53,СВЦЭМ!$B$33:$B$776,J$47)+'СЕТ СН'!$G$12+СВЦЭМ!$D$10+'СЕТ СН'!$G$6-'СЕТ СН'!$G$22</f>
        <v>1361.34878873</v>
      </c>
      <c r="K53" s="36">
        <f>SUMIFS(СВЦЭМ!$C$33:$C$776,СВЦЭМ!$A$33:$A$776,$A53,СВЦЭМ!$B$33:$B$776,K$47)+'СЕТ СН'!$G$12+СВЦЭМ!$D$10+'СЕТ СН'!$G$6-'СЕТ СН'!$G$22</f>
        <v>1321.78823115</v>
      </c>
      <c r="L53" s="36">
        <f>SUMIFS(СВЦЭМ!$C$33:$C$776,СВЦЭМ!$A$33:$A$776,$A53,СВЦЭМ!$B$33:$B$776,L$47)+'СЕТ СН'!$G$12+СВЦЭМ!$D$10+'СЕТ СН'!$G$6-'СЕТ СН'!$G$22</f>
        <v>1325.6723643400001</v>
      </c>
      <c r="M53" s="36">
        <f>SUMIFS(СВЦЭМ!$C$33:$C$776,СВЦЭМ!$A$33:$A$776,$A53,СВЦЭМ!$B$33:$B$776,M$47)+'СЕТ СН'!$G$12+СВЦЭМ!$D$10+'СЕТ СН'!$G$6-'СЕТ СН'!$G$22</f>
        <v>1326.8682684099999</v>
      </c>
      <c r="N53" s="36">
        <f>SUMIFS(СВЦЭМ!$C$33:$C$776,СВЦЭМ!$A$33:$A$776,$A53,СВЦЭМ!$B$33:$B$776,N$47)+'СЕТ СН'!$G$12+СВЦЭМ!$D$10+'СЕТ СН'!$G$6-'СЕТ СН'!$G$22</f>
        <v>1341.3732451000001</v>
      </c>
      <c r="O53" s="36">
        <f>SUMIFS(СВЦЭМ!$C$33:$C$776,СВЦЭМ!$A$33:$A$776,$A53,СВЦЭМ!$B$33:$B$776,O$47)+'СЕТ СН'!$G$12+СВЦЭМ!$D$10+'СЕТ СН'!$G$6-'СЕТ СН'!$G$22</f>
        <v>1380.64188805</v>
      </c>
      <c r="P53" s="36">
        <f>SUMIFS(СВЦЭМ!$C$33:$C$776,СВЦЭМ!$A$33:$A$776,$A53,СВЦЭМ!$B$33:$B$776,P$47)+'СЕТ СН'!$G$12+СВЦЭМ!$D$10+'СЕТ СН'!$G$6-'СЕТ СН'!$G$22</f>
        <v>1415.50367422</v>
      </c>
      <c r="Q53" s="36">
        <f>SUMIFS(СВЦЭМ!$C$33:$C$776,СВЦЭМ!$A$33:$A$776,$A53,СВЦЭМ!$B$33:$B$776,Q$47)+'СЕТ СН'!$G$12+СВЦЭМ!$D$10+'СЕТ СН'!$G$6-'СЕТ СН'!$G$22</f>
        <v>1370.9934531499998</v>
      </c>
      <c r="R53" s="36">
        <f>SUMIFS(СВЦЭМ!$C$33:$C$776,СВЦЭМ!$A$33:$A$776,$A53,СВЦЭМ!$B$33:$B$776,R$47)+'СЕТ СН'!$G$12+СВЦЭМ!$D$10+'СЕТ СН'!$G$6-'СЕТ СН'!$G$22</f>
        <v>1318.2575210099999</v>
      </c>
      <c r="S53" s="36">
        <f>SUMIFS(СВЦЭМ!$C$33:$C$776,СВЦЭМ!$A$33:$A$776,$A53,СВЦЭМ!$B$33:$B$776,S$47)+'СЕТ СН'!$G$12+СВЦЭМ!$D$10+'СЕТ СН'!$G$6-'СЕТ СН'!$G$22</f>
        <v>1274.18376554</v>
      </c>
      <c r="T53" s="36">
        <f>SUMIFS(СВЦЭМ!$C$33:$C$776,СВЦЭМ!$A$33:$A$776,$A53,СВЦЭМ!$B$33:$B$776,T$47)+'СЕТ СН'!$G$12+СВЦЭМ!$D$10+'СЕТ СН'!$G$6-'СЕТ СН'!$G$22</f>
        <v>1253.3985203699999</v>
      </c>
      <c r="U53" s="36">
        <f>SUMIFS(СВЦЭМ!$C$33:$C$776,СВЦЭМ!$A$33:$A$776,$A53,СВЦЭМ!$B$33:$B$776,U$47)+'СЕТ СН'!$G$12+СВЦЭМ!$D$10+'СЕТ СН'!$G$6-'СЕТ СН'!$G$22</f>
        <v>1254.8609049000002</v>
      </c>
      <c r="V53" s="36">
        <f>SUMIFS(СВЦЭМ!$C$33:$C$776,СВЦЭМ!$A$33:$A$776,$A53,СВЦЭМ!$B$33:$B$776,V$47)+'СЕТ СН'!$G$12+СВЦЭМ!$D$10+'СЕТ СН'!$G$6-'СЕТ СН'!$G$22</f>
        <v>1242.35616826</v>
      </c>
      <c r="W53" s="36">
        <f>SUMIFS(СВЦЭМ!$C$33:$C$776,СВЦЭМ!$A$33:$A$776,$A53,СВЦЭМ!$B$33:$B$776,W$47)+'СЕТ СН'!$G$12+СВЦЭМ!$D$10+'СЕТ СН'!$G$6-'СЕТ СН'!$G$22</f>
        <v>1250.8743385</v>
      </c>
      <c r="X53" s="36">
        <f>SUMIFS(СВЦЭМ!$C$33:$C$776,СВЦЭМ!$A$33:$A$776,$A53,СВЦЭМ!$B$33:$B$776,X$47)+'СЕТ СН'!$G$12+СВЦЭМ!$D$10+'СЕТ СН'!$G$6-'СЕТ СН'!$G$22</f>
        <v>1272.6577413499999</v>
      </c>
      <c r="Y53" s="36">
        <f>SUMIFS(СВЦЭМ!$C$33:$C$776,СВЦЭМ!$A$33:$A$776,$A53,СВЦЭМ!$B$33:$B$776,Y$47)+'СЕТ СН'!$G$12+СВЦЭМ!$D$10+'СЕТ СН'!$G$6-'СЕТ СН'!$G$22</f>
        <v>1313.06887213</v>
      </c>
    </row>
    <row r="54" spans="1:25" ht="15.75" x14ac:dyDescent="0.2">
      <c r="A54" s="35">
        <f t="shared" si="1"/>
        <v>44111</v>
      </c>
      <c r="B54" s="36">
        <f>SUMIFS(СВЦЭМ!$C$33:$C$776,СВЦЭМ!$A$33:$A$776,$A54,СВЦЭМ!$B$33:$B$776,B$47)+'СЕТ СН'!$G$12+СВЦЭМ!$D$10+'СЕТ СН'!$G$6-'СЕТ СН'!$G$22</f>
        <v>1365.7927069299999</v>
      </c>
      <c r="C54" s="36">
        <f>SUMIFS(СВЦЭМ!$C$33:$C$776,СВЦЭМ!$A$33:$A$776,$A54,СВЦЭМ!$B$33:$B$776,C$47)+'СЕТ СН'!$G$12+СВЦЭМ!$D$10+'СЕТ СН'!$G$6-'СЕТ СН'!$G$22</f>
        <v>1451.2024038899999</v>
      </c>
      <c r="D54" s="36">
        <f>SUMIFS(СВЦЭМ!$C$33:$C$776,СВЦЭМ!$A$33:$A$776,$A54,СВЦЭМ!$B$33:$B$776,D$47)+'СЕТ СН'!$G$12+СВЦЭМ!$D$10+'СЕТ СН'!$G$6-'СЕТ СН'!$G$22</f>
        <v>1531.2850694399999</v>
      </c>
      <c r="E54" s="36">
        <f>SUMIFS(СВЦЭМ!$C$33:$C$776,СВЦЭМ!$A$33:$A$776,$A54,СВЦЭМ!$B$33:$B$776,E$47)+'СЕТ СН'!$G$12+СВЦЭМ!$D$10+'СЕТ СН'!$G$6-'СЕТ СН'!$G$22</f>
        <v>1554.6704349500001</v>
      </c>
      <c r="F54" s="36">
        <f>SUMIFS(СВЦЭМ!$C$33:$C$776,СВЦЭМ!$A$33:$A$776,$A54,СВЦЭМ!$B$33:$B$776,F$47)+'СЕТ СН'!$G$12+СВЦЭМ!$D$10+'СЕТ СН'!$G$6-'СЕТ СН'!$G$22</f>
        <v>1546.47174129</v>
      </c>
      <c r="G54" s="36">
        <f>SUMIFS(СВЦЭМ!$C$33:$C$776,СВЦЭМ!$A$33:$A$776,$A54,СВЦЭМ!$B$33:$B$776,G$47)+'СЕТ СН'!$G$12+СВЦЭМ!$D$10+'СЕТ СН'!$G$6-'СЕТ СН'!$G$22</f>
        <v>1525.4772032999999</v>
      </c>
      <c r="H54" s="36">
        <f>SUMIFS(СВЦЭМ!$C$33:$C$776,СВЦЭМ!$A$33:$A$776,$A54,СВЦЭМ!$B$33:$B$776,H$47)+'СЕТ СН'!$G$12+СВЦЭМ!$D$10+'СЕТ СН'!$G$6-'СЕТ СН'!$G$22</f>
        <v>1477.2477490199999</v>
      </c>
      <c r="I54" s="36">
        <f>SUMIFS(СВЦЭМ!$C$33:$C$776,СВЦЭМ!$A$33:$A$776,$A54,СВЦЭМ!$B$33:$B$776,I$47)+'СЕТ СН'!$G$12+СВЦЭМ!$D$10+'СЕТ СН'!$G$6-'СЕТ СН'!$G$22</f>
        <v>1428.0032026200001</v>
      </c>
      <c r="J54" s="36">
        <f>SUMIFS(СВЦЭМ!$C$33:$C$776,СВЦЭМ!$A$33:$A$776,$A54,СВЦЭМ!$B$33:$B$776,J$47)+'СЕТ СН'!$G$12+СВЦЭМ!$D$10+'СЕТ СН'!$G$6-'СЕТ СН'!$G$22</f>
        <v>1363.15387093</v>
      </c>
      <c r="K54" s="36">
        <f>SUMIFS(СВЦЭМ!$C$33:$C$776,СВЦЭМ!$A$33:$A$776,$A54,СВЦЭМ!$B$33:$B$776,K$47)+'СЕТ СН'!$G$12+СВЦЭМ!$D$10+'СЕТ СН'!$G$6-'СЕТ СН'!$G$22</f>
        <v>1331.2317834099999</v>
      </c>
      <c r="L54" s="36">
        <f>SUMIFS(СВЦЭМ!$C$33:$C$776,СВЦЭМ!$A$33:$A$776,$A54,СВЦЭМ!$B$33:$B$776,L$47)+'СЕТ СН'!$G$12+СВЦЭМ!$D$10+'СЕТ СН'!$G$6-'СЕТ СН'!$G$22</f>
        <v>1331.58818954</v>
      </c>
      <c r="M54" s="36">
        <f>SUMIFS(СВЦЭМ!$C$33:$C$776,СВЦЭМ!$A$33:$A$776,$A54,СВЦЭМ!$B$33:$B$776,M$47)+'СЕТ СН'!$G$12+СВЦЭМ!$D$10+'СЕТ СН'!$G$6-'СЕТ СН'!$G$22</f>
        <v>1340.9819693700001</v>
      </c>
      <c r="N54" s="36">
        <f>SUMIFS(СВЦЭМ!$C$33:$C$776,СВЦЭМ!$A$33:$A$776,$A54,СВЦЭМ!$B$33:$B$776,N$47)+'СЕТ СН'!$G$12+СВЦЭМ!$D$10+'СЕТ СН'!$G$6-'СЕТ СН'!$G$22</f>
        <v>1346.45946564</v>
      </c>
      <c r="O54" s="36">
        <f>SUMIFS(СВЦЭМ!$C$33:$C$776,СВЦЭМ!$A$33:$A$776,$A54,СВЦЭМ!$B$33:$B$776,O$47)+'СЕТ СН'!$G$12+СВЦЭМ!$D$10+'СЕТ СН'!$G$6-'СЕТ СН'!$G$22</f>
        <v>1376.5427907200001</v>
      </c>
      <c r="P54" s="36">
        <f>SUMIFS(СВЦЭМ!$C$33:$C$776,СВЦЭМ!$A$33:$A$776,$A54,СВЦЭМ!$B$33:$B$776,P$47)+'СЕТ СН'!$G$12+СВЦЭМ!$D$10+'СЕТ СН'!$G$6-'СЕТ СН'!$G$22</f>
        <v>1408.63001497</v>
      </c>
      <c r="Q54" s="36">
        <f>SUMIFS(СВЦЭМ!$C$33:$C$776,СВЦЭМ!$A$33:$A$776,$A54,СВЦЭМ!$B$33:$B$776,Q$47)+'СЕТ СН'!$G$12+СВЦЭМ!$D$10+'СЕТ СН'!$G$6-'СЕТ СН'!$G$22</f>
        <v>1368.4827929799999</v>
      </c>
      <c r="R54" s="36">
        <f>SUMIFS(СВЦЭМ!$C$33:$C$776,СВЦЭМ!$A$33:$A$776,$A54,СВЦЭМ!$B$33:$B$776,R$47)+'СЕТ СН'!$G$12+СВЦЭМ!$D$10+'СЕТ СН'!$G$6-'СЕТ СН'!$G$22</f>
        <v>1315.2190839</v>
      </c>
      <c r="S54" s="36">
        <f>SUMIFS(СВЦЭМ!$C$33:$C$776,СВЦЭМ!$A$33:$A$776,$A54,СВЦЭМ!$B$33:$B$776,S$47)+'СЕТ СН'!$G$12+СВЦЭМ!$D$10+'СЕТ СН'!$G$6-'СЕТ СН'!$G$22</f>
        <v>1265.41449173</v>
      </c>
      <c r="T54" s="36">
        <f>SUMIFS(СВЦЭМ!$C$33:$C$776,СВЦЭМ!$A$33:$A$776,$A54,СВЦЭМ!$B$33:$B$776,T$47)+'СЕТ СН'!$G$12+СВЦЭМ!$D$10+'СЕТ СН'!$G$6-'СЕТ СН'!$G$22</f>
        <v>1257.27588904</v>
      </c>
      <c r="U54" s="36">
        <f>SUMIFS(СВЦЭМ!$C$33:$C$776,СВЦЭМ!$A$33:$A$776,$A54,СВЦЭМ!$B$33:$B$776,U$47)+'СЕТ СН'!$G$12+СВЦЭМ!$D$10+'СЕТ СН'!$G$6-'СЕТ СН'!$G$22</f>
        <v>1264.32881703</v>
      </c>
      <c r="V54" s="36">
        <f>SUMIFS(СВЦЭМ!$C$33:$C$776,СВЦЭМ!$A$33:$A$776,$A54,СВЦЭМ!$B$33:$B$776,V$47)+'СЕТ СН'!$G$12+СВЦЭМ!$D$10+'СЕТ СН'!$G$6-'СЕТ СН'!$G$22</f>
        <v>1260.4985215900001</v>
      </c>
      <c r="W54" s="36">
        <f>SUMIFS(СВЦЭМ!$C$33:$C$776,СВЦЭМ!$A$33:$A$776,$A54,СВЦЭМ!$B$33:$B$776,W$47)+'СЕТ СН'!$G$12+СВЦЭМ!$D$10+'СЕТ СН'!$G$6-'СЕТ СН'!$G$22</f>
        <v>1257.73429397</v>
      </c>
      <c r="X54" s="36">
        <f>SUMIFS(СВЦЭМ!$C$33:$C$776,СВЦЭМ!$A$33:$A$776,$A54,СВЦЭМ!$B$33:$B$776,X$47)+'СЕТ СН'!$G$12+СВЦЭМ!$D$10+'СЕТ СН'!$G$6-'СЕТ СН'!$G$22</f>
        <v>1261.04211151</v>
      </c>
      <c r="Y54" s="36">
        <f>SUMIFS(СВЦЭМ!$C$33:$C$776,СВЦЭМ!$A$33:$A$776,$A54,СВЦЭМ!$B$33:$B$776,Y$47)+'СЕТ СН'!$G$12+СВЦЭМ!$D$10+'СЕТ СН'!$G$6-'СЕТ СН'!$G$22</f>
        <v>1301.4288440800001</v>
      </c>
    </row>
    <row r="55" spans="1:25" ht="15.75" x14ac:dyDescent="0.2">
      <c r="A55" s="35">
        <f t="shared" si="1"/>
        <v>44112</v>
      </c>
      <c r="B55" s="36">
        <f>SUMIFS(СВЦЭМ!$C$33:$C$776,СВЦЭМ!$A$33:$A$776,$A55,СВЦЭМ!$B$33:$B$776,B$47)+'СЕТ СН'!$G$12+СВЦЭМ!$D$10+'СЕТ СН'!$G$6-'СЕТ СН'!$G$22</f>
        <v>1348.5083555799999</v>
      </c>
      <c r="C55" s="36">
        <f>SUMIFS(СВЦЭМ!$C$33:$C$776,СВЦЭМ!$A$33:$A$776,$A55,СВЦЭМ!$B$33:$B$776,C$47)+'СЕТ СН'!$G$12+СВЦЭМ!$D$10+'СЕТ СН'!$G$6-'СЕТ СН'!$G$22</f>
        <v>1432.4947329699999</v>
      </c>
      <c r="D55" s="36">
        <f>SUMIFS(СВЦЭМ!$C$33:$C$776,СВЦЭМ!$A$33:$A$776,$A55,СВЦЭМ!$B$33:$B$776,D$47)+'СЕТ СН'!$G$12+СВЦЭМ!$D$10+'СЕТ СН'!$G$6-'СЕТ СН'!$G$22</f>
        <v>1498.6233059000001</v>
      </c>
      <c r="E55" s="36">
        <f>SUMIFS(СВЦЭМ!$C$33:$C$776,СВЦЭМ!$A$33:$A$776,$A55,СВЦЭМ!$B$33:$B$776,E$47)+'СЕТ СН'!$G$12+СВЦЭМ!$D$10+'СЕТ СН'!$G$6-'СЕТ СН'!$G$22</f>
        <v>1510.98919641</v>
      </c>
      <c r="F55" s="36">
        <f>SUMIFS(СВЦЭМ!$C$33:$C$776,СВЦЭМ!$A$33:$A$776,$A55,СВЦЭМ!$B$33:$B$776,F$47)+'СЕТ СН'!$G$12+СВЦЭМ!$D$10+'СЕТ СН'!$G$6-'СЕТ СН'!$G$22</f>
        <v>1506.28650339</v>
      </c>
      <c r="G55" s="36">
        <f>SUMIFS(СВЦЭМ!$C$33:$C$776,СВЦЭМ!$A$33:$A$776,$A55,СВЦЭМ!$B$33:$B$776,G$47)+'СЕТ СН'!$G$12+СВЦЭМ!$D$10+'СЕТ СН'!$G$6-'СЕТ СН'!$G$22</f>
        <v>1487.1772315200001</v>
      </c>
      <c r="H55" s="36">
        <f>SUMIFS(СВЦЭМ!$C$33:$C$776,СВЦЭМ!$A$33:$A$776,$A55,СВЦЭМ!$B$33:$B$776,H$47)+'СЕТ СН'!$G$12+СВЦЭМ!$D$10+'СЕТ СН'!$G$6-'СЕТ СН'!$G$22</f>
        <v>1437.38796181</v>
      </c>
      <c r="I55" s="36">
        <f>SUMIFS(СВЦЭМ!$C$33:$C$776,СВЦЭМ!$A$33:$A$776,$A55,СВЦЭМ!$B$33:$B$776,I$47)+'СЕТ СН'!$G$12+СВЦЭМ!$D$10+'СЕТ СН'!$G$6-'СЕТ СН'!$G$22</f>
        <v>1383.9154110099998</v>
      </c>
      <c r="J55" s="36">
        <f>SUMIFS(СВЦЭМ!$C$33:$C$776,СВЦЭМ!$A$33:$A$776,$A55,СВЦЭМ!$B$33:$B$776,J$47)+'СЕТ СН'!$G$12+СВЦЭМ!$D$10+'СЕТ СН'!$G$6-'СЕТ СН'!$G$22</f>
        <v>1323.4436414500001</v>
      </c>
      <c r="K55" s="36">
        <f>SUMIFS(СВЦЭМ!$C$33:$C$776,СВЦЭМ!$A$33:$A$776,$A55,СВЦЭМ!$B$33:$B$776,K$47)+'СЕТ СН'!$G$12+СВЦЭМ!$D$10+'СЕТ СН'!$G$6-'СЕТ СН'!$G$22</f>
        <v>1290.93457999</v>
      </c>
      <c r="L55" s="36">
        <f>SUMIFS(СВЦЭМ!$C$33:$C$776,СВЦЭМ!$A$33:$A$776,$A55,СВЦЭМ!$B$33:$B$776,L$47)+'СЕТ СН'!$G$12+СВЦЭМ!$D$10+'СЕТ СН'!$G$6-'СЕТ СН'!$G$22</f>
        <v>1296.4108978300001</v>
      </c>
      <c r="M55" s="36">
        <f>SUMIFS(СВЦЭМ!$C$33:$C$776,СВЦЭМ!$A$33:$A$776,$A55,СВЦЭМ!$B$33:$B$776,M$47)+'СЕТ СН'!$G$12+СВЦЭМ!$D$10+'СЕТ СН'!$G$6-'СЕТ СН'!$G$22</f>
        <v>1301.6517909899999</v>
      </c>
      <c r="N55" s="36">
        <f>SUMIFS(СВЦЭМ!$C$33:$C$776,СВЦЭМ!$A$33:$A$776,$A55,СВЦЭМ!$B$33:$B$776,N$47)+'СЕТ СН'!$G$12+СВЦЭМ!$D$10+'СЕТ СН'!$G$6-'СЕТ СН'!$G$22</f>
        <v>1311.4212592700001</v>
      </c>
      <c r="O55" s="36">
        <f>SUMIFS(СВЦЭМ!$C$33:$C$776,СВЦЭМ!$A$33:$A$776,$A55,СВЦЭМ!$B$33:$B$776,O$47)+'СЕТ СН'!$G$12+СВЦЭМ!$D$10+'СЕТ СН'!$G$6-'СЕТ СН'!$G$22</f>
        <v>1346.5597384</v>
      </c>
      <c r="P55" s="36">
        <f>SUMIFS(СВЦЭМ!$C$33:$C$776,СВЦЭМ!$A$33:$A$776,$A55,СВЦЭМ!$B$33:$B$776,P$47)+'СЕТ СН'!$G$12+СВЦЭМ!$D$10+'СЕТ СН'!$G$6-'СЕТ СН'!$G$22</f>
        <v>1378.9842002599999</v>
      </c>
      <c r="Q55" s="36">
        <f>SUMIFS(СВЦЭМ!$C$33:$C$776,СВЦЭМ!$A$33:$A$776,$A55,СВЦЭМ!$B$33:$B$776,Q$47)+'СЕТ СН'!$G$12+СВЦЭМ!$D$10+'СЕТ СН'!$G$6-'СЕТ СН'!$G$22</f>
        <v>1335.05294284</v>
      </c>
      <c r="R55" s="36">
        <f>SUMIFS(СВЦЭМ!$C$33:$C$776,СВЦЭМ!$A$33:$A$776,$A55,СВЦЭМ!$B$33:$B$776,R$47)+'СЕТ СН'!$G$12+СВЦЭМ!$D$10+'СЕТ СН'!$G$6-'СЕТ СН'!$G$22</f>
        <v>1284.78748625</v>
      </c>
      <c r="S55" s="36">
        <f>SUMIFS(СВЦЭМ!$C$33:$C$776,СВЦЭМ!$A$33:$A$776,$A55,СВЦЭМ!$B$33:$B$776,S$47)+'СЕТ СН'!$G$12+СВЦЭМ!$D$10+'СЕТ СН'!$G$6-'СЕТ СН'!$G$22</f>
        <v>1237.59287397</v>
      </c>
      <c r="T55" s="36">
        <f>SUMIFS(СВЦЭМ!$C$33:$C$776,СВЦЭМ!$A$33:$A$776,$A55,СВЦЭМ!$B$33:$B$776,T$47)+'СЕТ СН'!$G$12+СВЦЭМ!$D$10+'СЕТ СН'!$G$6-'СЕТ СН'!$G$22</f>
        <v>1238.7365877500001</v>
      </c>
      <c r="U55" s="36">
        <f>SUMIFS(СВЦЭМ!$C$33:$C$776,СВЦЭМ!$A$33:$A$776,$A55,СВЦЭМ!$B$33:$B$776,U$47)+'СЕТ СН'!$G$12+СВЦЭМ!$D$10+'СЕТ СН'!$G$6-'СЕТ СН'!$G$22</f>
        <v>1256.2511604900001</v>
      </c>
      <c r="V55" s="36">
        <f>SUMIFS(СВЦЭМ!$C$33:$C$776,СВЦЭМ!$A$33:$A$776,$A55,СВЦЭМ!$B$33:$B$776,V$47)+'СЕТ СН'!$G$12+СВЦЭМ!$D$10+'СЕТ СН'!$G$6-'СЕТ СН'!$G$22</f>
        <v>1245.85510789</v>
      </c>
      <c r="W55" s="36">
        <f>SUMIFS(СВЦЭМ!$C$33:$C$776,СВЦЭМ!$A$33:$A$776,$A55,СВЦЭМ!$B$33:$B$776,W$47)+'СЕТ СН'!$G$12+СВЦЭМ!$D$10+'СЕТ СН'!$G$6-'СЕТ СН'!$G$22</f>
        <v>1241.9086264799998</v>
      </c>
      <c r="X55" s="36">
        <f>SUMIFS(СВЦЭМ!$C$33:$C$776,СВЦЭМ!$A$33:$A$776,$A55,СВЦЭМ!$B$33:$B$776,X$47)+'СЕТ СН'!$G$12+СВЦЭМ!$D$10+'СЕТ СН'!$G$6-'СЕТ СН'!$G$22</f>
        <v>1253.3445631300001</v>
      </c>
      <c r="Y55" s="36">
        <f>SUMIFS(СВЦЭМ!$C$33:$C$776,СВЦЭМ!$A$33:$A$776,$A55,СВЦЭМ!$B$33:$B$776,Y$47)+'СЕТ СН'!$G$12+СВЦЭМ!$D$10+'СЕТ СН'!$G$6-'СЕТ СН'!$G$22</f>
        <v>1289.3139850100001</v>
      </c>
    </row>
    <row r="56" spans="1:25" ht="15.75" x14ac:dyDescent="0.2">
      <c r="A56" s="35">
        <f t="shared" si="1"/>
        <v>44113</v>
      </c>
      <c r="B56" s="36">
        <f>SUMIFS(СВЦЭМ!$C$33:$C$776,СВЦЭМ!$A$33:$A$776,$A56,СВЦЭМ!$B$33:$B$776,B$47)+'СЕТ СН'!$G$12+СВЦЭМ!$D$10+'СЕТ СН'!$G$6-'СЕТ СН'!$G$22</f>
        <v>1339.4867031899998</v>
      </c>
      <c r="C56" s="36">
        <f>SUMIFS(СВЦЭМ!$C$33:$C$776,СВЦЭМ!$A$33:$A$776,$A56,СВЦЭМ!$B$33:$B$776,C$47)+'СЕТ СН'!$G$12+СВЦЭМ!$D$10+'СЕТ СН'!$G$6-'СЕТ СН'!$G$22</f>
        <v>1419.6159631199998</v>
      </c>
      <c r="D56" s="36">
        <f>SUMIFS(СВЦЭМ!$C$33:$C$776,СВЦЭМ!$A$33:$A$776,$A56,СВЦЭМ!$B$33:$B$776,D$47)+'СЕТ СН'!$G$12+СВЦЭМ!$D$10+'СЕТ СН'!$G$6-'СЕТ СН'!$G$22</f>
        <v>1494.18565319</v>
      </c>
      <c r="E56" s="36">
        <f>SUMIFS(СВЦЭМ!$C$33:$C$776,СВЦЭМ!$A$33:$A$776,$A56,СВЦЭМ!$B$33:$B$776,E$47)+'СЕТ СН'!$G$12+СВЦЭМ!$D$10+'СЕТ СН'!$G$6-'СЕТ СН'!$G$22</f>
        <v>1510.34886306</v>
      </c>
      <c r="F56" s="36">
        <f>SUMIFS(СВЦЭМ!$C$33:$C$776,СВЦЭМ!$A$33:$A$776,$A56,СВЦЭМ!$B$33:$B$776,F$47)+'СЕТ СН'!$G$12+СВЦЭМ!$D$10+'СЕТ СН'!$G$6-'СЕТ СН'!$G$22</f>
        <v>1515.75589395</v>
      </c>
      <c r="G56" s="36">
        <f>SUMIFS(СВЦЭМ!$C$33:$C$776,СВЦЭМ!$A$33:$A$776,$A56,СВЦЭМ!$B$33:$B$776,G$47)+'СЕТ СН'!$G$12+СВЦЭМ!$D$10+'СЕТ СН'!$G$6-'СЕТ СН'!$G$22</f>
        <v>1486.6373491099998</v>
      </c>
      <c r="H56" s="36">
        <f>SUMIFS(СВЦЭМ!$C$33:$C$776,СВЦЭМ!$A$33:$A$776,$A56,СВЦЭМ!$B$33:$B$776,H$47)+'СЕТ СН'!$G$12+СВЦЭМ!$D$10+'СЕТ СН'!$G$6-'СЕТ СН'!$G$22</f>
        <v>1431.5659990899999</v>
      </c>
      <c r="I56" s="36">
        <f>SUMIFS(СВЦЭМ!$C$33:$C$776,СВЦЭМ!$A$33:$A$776,$A56,СВЦЭМ!$B$33:$B$776,I$47)+'СЕТ СН'!$G$12+СВЦЭМ!$D$10+'СЕТ СН'!$G$6-'СЕТ СН'!$G$22</f>
        <v>1384.2435360700001</v>
      </c>
      <c r="J56" s="36">
        <f>SUMIFS(СВЦЭМ!$C$33:$C$776,СВЦЭМ!$A$33:$A$776,$A56,СВЦЭМ!$B$33:$B$776,J$47)+'СЕТ СН'!$G$12+СВЦЭМ!$D$10+'СЕТ СН'!$G$6-'СЕТ СН'!$G$22</f>
        <v>1331.4757982599999</v>
      </c>
      <c r="K56" s="36">
        <f>SUMIFS(СВЦЭМ!$C$33:$C$776,СВЦЭМ!$A$33:$A$776,$A56,СВЦЭМ!$B$33:$B$776,K$47)+'СЕТ СН'!$G$12+СВЦЭМ!$D$10+'СЕТ СН'!$G$6-'СЕТ СН'!$G$22</f>
        <v>1316.8009215299999</v>
      </c>
      <c r="L56" s="36">
        <f>SUMIFS(СВЦЭМ!$C$33:$C$776,СВЦЭМ!$A$33:$A$776,$A56,СВЦЭМ!$B$33:$B$776,L$47)+'СЕТ СН'!$G$12+СВЦЭМ!$D$10+'СЕТ СН'!$G$6-'СЕТ СН'!$G$22</f>
        <v>1318.64158002</v>
      </c>
      <c r="M56" s="36">
        <f>SUMIFS(СВЦЭМ!$C$33:$C$776,СВЦЭМ!$A$33:$A$776,$A56,СВЦЭМ!$B$33:$B$776,M$47)+'СЕТ СН'!$G$12+СВЦЭМ!$D$10+'СЕТ СН'!$G$6-'СЕТ СН'!$G$22</f>
        <v>1329.2577227000002</v>
      </c>
      <c r="N56" s="36">
        <f>SUMIFS(СВЦЭМ!$C$33:$C$776,СВЦЭМ!$A$33:$A$776,$A56,СВЦЭМ!$B$33:$B$776,N$47)+'СЕТ СН'!$G$12+СВЦЭМ!$D$10+'СЕТ СН'!$G$6-'СЕТ СН'!$G$22</f>
        <v>1339.5198618300001</v>
      </c>
      <c r="O56" s="36">
        <f>SUMIFS(СВЦЭМ!$C$33:$C$776,СВЦЭМ!$A$33:$A$776,$A56,СВЦЭМ!$B$33:$B$776,O$47)+'СЕТ СН'!$G$12+СВЦЭМ!$D$10+'СЕТ СН'!$G$6-'СЕТ СН'!$G$22</f>
        <v>1341.4401568200001</v>
      </c>
      <c r="P56" s="36">
        <f>SUMIFS(СВЦЭМ!$C$33:$C$776,СВЦЭМ!$A$33:$A$776,$A56,СВЦЭМ!$B$33:$B$776,P$47)+'СЕТ СН'!$G$12+СВЦЭМ!$D$10+'СЕТ СН'!$G$6-'СЕТ СН'!$G$22</f>
        <v>1356.8483721799998</v>
      </c>
      <c r="Q56" s="36">
        <f>SUMIFS(СВЦЭМ!$C$33:$C$776,СВЦЭМ!$A$33:$A$776,$A56,СВЦЭМ!$B$33:$B$776,Q$47)+'СЕТ СН'!$G$12+СВЦЭМ!$D$10+'СЕТ СН'!$G$6-'СЕТ СН'!$G$22</f>
        <v>1359.4490299499998</v>
      </c>
      <c r="R56" s="36">
        <f>SUMIFS(СВЦЭМ!$C$33:$C$776,СВЦЭМ!$A$33:$A$776,$A56,СВЦЭМ!$B$33:$B$776,R$47)+'СЕТ СН'!$G$12+СВЦЭМ!$D$10+'СЕТ СН'!$G$6-'СЕТ СН'!$G$22</f>
        <v>1317.78928215</v>
      </c>
      <c r="S56" s="36">
        <f>SUMIFS(СВЦЭМ!$C$33:$C$776,СВЦЭМ!$A$33:$A$776,$A56,СВЦЭМ!$B$33:$B$776,S$47)+'СЕТ СН'!$G$12+СВЦЭМ!$D$10+'СЕТ СН'!$G$6-'СЕТ СН'!$G$22</f>
        <v>1251.9740741000001</v>
      </c>
      <c r="T56" s="36">
        <f>SUMIFS(СВЦЭМ!$C$33:$C$776,СВЦЭМ!$A$33:$A$776,$A56,СВЦЭМ!$B$33:$B$776,T$47)+'СЕТ СН'!$G$12+СВЦЭМ!$D$10+'СЕТ СН'!$G$6-'СЕТ СН'!$G$22</f>
        <v>1211.3904060999998</v>
      </c>
      <c r="U56" s="36">
        <f>SUMIFS(СВЦЭМ!$C$33:$C$776,СВЦЭМ!$A$33:$A$776,$A56,СВЦЭМ!$B$33:$B$776,U$47)+'СЕТ СН'!$G$12+СВЦЭМ!$D$10+'СЕТ СН'!$G$6-'СЕТ СН'!$G$22</f>
        <v>1245.2947719599999</v>
      </c>
      <c r="V56" s="36">
        <f>SUMIFS(СВЦЭМ!$C$33:$C$776,СВЦЭМ!$A$33:$A$776,$A56,СВЦЭМ!$B$33:$B$776,V$47)+'СЕТ СН'!$G$12+СВЦЭМ!$D$10+'СЕТ СН'!$G$6-'СЕТ СН'!$G$22</f>
        <v>1245.4025624800001</v>
      </c>
      <c r="W56" s="36">
        <f>SUMIFS(СВЦЭМ!$C$33:$C$776,СВЦЭМ!$A$33:$A$776,$A56,СВЦЭМ!$B$33:$B$776,W$47)+'СЕТ СН'!$G$12+СВЦЭМ!$D$10+'СЕТ СН'!$G$6-'СЕТ СН'!$G$22</f>
        <v>1233.5369698899999</v>
      </c>
      <c r="X56" s="36">
        <f>SUMIFS(СВЦЭМ!$C$33:$C$776,СВЦЭМ!$A$33:$A$776,$A56,СВЦЭМ!$B$33:$B$776,X$47)+'СЕТ СН'!$G$12+СВЦЭМ!$D$10+'СЕТ СН'!$G$6-'СЕТ СН'!$G$22</f>
        <v>1246.41029288</v>
      </c>
      <c r="Y56" s="36">
        <f>SUMIFS(СВЦЭМ!$C$33:$C$776,СВЦЭМ!$A$33:$A$776,$A56,СВЦЭМ!$B$33:$B$776,Y$47)+'СЕТ СН'!$G$12+СВЦЭМ!$D$10+'СЕТ СН'!$G$6-'СЕТ СН'!$G$22</f>
        <v>1275.66068215</v>
      </c>
    </row>
    <row r="57" spans="1:25" ht="15.75" x14ac:dyDescent="0.2">
      <c r="A57" s="35">
        <f t="shared" si="1"/>
        <v>44114</v>
      </c>
      <c r="B57" s="36">
        <f>SUMIFS(СВЦЭМ!$C$33:$C$776,СВЦЭМ!$A$33:$A$776,$A57,СВЦЭМ!$B$33:$B$776,B$47)+'СЕТ СН'!$G$12+СВЦЭМ!$D$10+'СЕТ СН'!$G$6-'СЕТ СН'!$G$22</f>
        <v>1327.05455674</v>
      </c>
      <c r="C57" s="36">
        <f>SUMIFS(СВЦЭМ!$C$33:$C$776,СВЦЭМ!$A$33:$A$776,$A57,СВЦЭМ!$B$33:$B$776,C$47)+'СЕТ СН'!$G$12+СВЦЭМ!$D$10+'СЕТ СН'!$G$6-'СЕТ СН'!$G$22</f>
        <v>1406.8157006900001</v>
      </c>
      <c r="D57" s="36">
        <f>SUMIFS(СВЦЭМ!$C$33:$C$776,СВЦЭМ!$A$33:$A$776,$A57,СВЦЭМ!$B$33:$B$776,D$47)+'СЕТ СН'!$G$12+СВЦЭМ!$D$10+'СЕТ СН'!$G$6-'СЕТ СН'!$G$22</f>
        <v>1480.85237003</v>
      </c>
      <c r="E57" s="36">
        <f>SUMIFS(СВЦЭМ!$C$33:$C$776,СВЦЭМ!$A$33:$A$776,$A57,СВЦЭМ!$B$33:$B$776,E$47)+'СЕТ СН'!$G$12+СВЦЭМ!$D$10+'СЕТ СН'!$G$6-'СЕТ СН'!$G$22</f>
        <v>1509.05122867</v>
      </c>
      <c r="F57" s="36">
        <f>SUMIFS(СВЦЭМ!$C$33:$C$776,СВЦЭМ!$A$33:$A$776,$A57,СВЦЭМ!$B$33:$B$776,F$47)+'СЕТ СН'!$G$12+СВЦЭМ!$D$10+'СЕТ СН'!$G$6-'СЕТ СН'!$G$22</f>
        <v>1510.8934112500001</v>
      </c>
      <c r="G57" s="36">
        <f>SUMIFS(СВЦЭМ!$C$33:$C$776,СВЦЭМ!$A$33:$A$776,$A57,СВЦЭМ!$B$33:$B$776,G$47)+'СЕТ СН'!$G$12+СВЦЭМ!$D$10+'СЕТ СН'!$G$6-'СЕТ СН'!$G$22</f>
        <v>1490.00353928</v>
      </c>
      <c r="H57" s="36">
        <f>SUMIFS(СВЦЭМ!$C$33:$C$776,СВЦЭМ!$A$33:$A$776,$A57,СВЦЭМ!$B$33:$B$776,H$47)+'СЕТ СН'!$G$12+СВЦЭМ!$D$10+'СЕТ СН'!$G$6-'СЕТ СН'!$G$22</f>
        <v>1477.92986477</v>
      </c>
      <c r="I57" s="36">
        <f>SUMIFS(СВЦЭМ!$C$33:$C$776,СВЦЭМ!$A$33:$A$776,$A57,СВЦЭМ!$B$33:$B$776,I$47)+'СЕТ СН'!$G$12+СВЦЭМ!$D$10+'СЕТ СН'!$G$6-'СЕТ СН'!$G$22</f>
        <v>1443.86252307</v>
      </c>
      <c r="J57" s="36">
        <f>SUMIFS(СВЦЭМ!$C$33:$C$776,СВЦЭМ!$A$33:$A$776,$A57,СВЦЭМ!$B$33:$B$776,J$47)+'СЕТ СН'!$G$12+СВЦЭМ!$D$10+'СЕТ СН'!$G$6-'СЕТ СН'!$G$22</f>
        <v>1358.20820467</v>
      </c>
      <c r="K57" s="36">
        <f>SUMIFS(СВЦЭМ!$C$33:$C$776,СВЦЭМ!$A$33:$A$776,$A57,СВЦЭМ!$B$33:$B$776,K$47)+'СЕТ СН'!$G$12+СВЦЭМ!$D$10+'СЕТ СН'!$G$6-'СЕТ СН'!$G$22</f>
        <v>1301.17719278</v>
      </c>
      <c r="L57" s="36">
        <f>SUMIFS(СВЦЭМ!$C$33:$C$776,СВЦЭМ!$A$33:$A$776,$A57,СВЦЭМ!$B$33:$B$776,L$47)+'СЕТ СН'!$G$12+СВЦЭМ!$D$10+'СЕТ СН'!$G$6-'СЕТ СН'!$G$22</f>
        <v>1293.50410988</v>
      </c>
      <c r="M57" s="36">
        <f>SUMIFS(СВЦЭМ!$C$33:$C$776,СВЦЭМ!$A$33:$A$776,$A57,СВЦЭМ!$B$33:$B$776,M$47)+'СЕТ СН'!$G$12+СВЦЭМ!$D$10+'СЕТ СН'!$G$6-'СЕТ СН'!$G$22</f>
        <v>1286.3825397999999</v>
      </c>
      <c r="N57" s="36">
        <f>SUMIFS(СВЦЭМ!$C$33:$C$776,СВЦЭМ!$A$33:$A$776,$A57,СВЦЭМ!$B$33:$B$776,N$47)+'СЕТ СН'!$G$12+СВЦЭМ!$D$10+'СЕТ СН'!$G$6-'СЕТ СН'!$G$22</f>
        <v>1292.92673887</v>
      </c>
      <c r="O57" s="36">
        <f>SUMIFS(СВЦЭМ!$C$33:$C$776,СВЦЭМ!$A$33:$A$776,$A57,СВЦЭМ!$B$33:$B$776,O$47)+'СЕТ СН'!$G$12+СВЦЭМ!$D$10+'СЕТ СН'!$G$6-'СЕТ СН'!$G$22</f>
        <v>1344.60978591</v>
      </c>
      <c r="P57" s="36">
        <f>SUMIFS(СВЦЭМ!$C$33:$C$776,СВЦЭМ!$A$33:$A$776,$A57,СВЦЭМ!$B$33:$B$776,P$47)+'СЕТ СН'!$G$12+СВЦЭМ!$D$10+'СЕТ СН'!$G$6-'СЕТ СН'!$G$22</f>
        <v>1374.4348715799999</v>
      </c>
      <c r="Q57" s="36">
        <f>SUMIFS(СВЦЭМ!$C$33:$C$776,СВЦЭМ!$A$33:$A$776,$A57,СВЦЭМ!$B$33:$B$776,Q$47)+'СЕТ СН'!$G$12+СВЦЭМ!$D$10+'СЕТ СН'!$G$6-'СЕТ СН'!$G$22</f>
        <v>1362.87436041</v>
      </c>
      <c r="R57" s="36">
        <f>SUMIFS(СВЦЭМ!$C$33:$C$776,СВЦЭМ!$A$33:$A$776,$A57,СВЦЭМ!$B$33:$B$776,R$47)+'СЕТ СН'!$G$12+СВЦЭМ!$D$10+'СЕТ СН'!$G$6-'СЕТ СН'!$G$22</f>
        <v>1305.8619585000001</v>
      </c>
      <c r="S57" s="36">
        <f>SUMIFS(СВЦЭМ!$C$33:$C$776,СВЦЭМ!$A$33:$A$776,$A57,СВЦЭМ!$B$33:$B$776,S$47)+'СЕТ СН'!$G$12+СВЦЭМ!$D$10+'СЕТ СН'!$G$6-'СЕТ СН'!$G$22</f>
        <v>1284.3293131299999</v>
      </c>
      <c r="T57" s="36">
        <f>SUMIFS(СВЦЭМ!$C$33:$C$776,СВЦЭМ!$A$33:$A$776,$A57,СВЦЭМ!$B$33:$B$776,T$47)+'СЕТ СН'!$G$12+СВЦЭМ!$D$10+'СЕТ СН'!$G$6-'СЕТ СН'!$G$22</f>
        <v>1265.5900611500001</v>
      </c>
      <c r="U57" s="36">
        <f>SUMIFS(СВЦЭМ!$C$33:$C$776,СВЦЭМ!$A$33:$A$776,$A57,СВЦЭМ!$B$33:$B$776,U$47)+'СЕТ СН'!$G$12+СВЦЭМ!$D$10+'СЕТ СН'!$G$6-'СЕТ СН'!$G$22</f>
        <v>1261.70128836</v>
      </c>
      <c r="V57" s="36">
        <f>SUMIFS(СВЦЭМ!$C$33:$C$776,СВЦЭМ!$A$33:$A$776,$A57,СВЦЭМ!$B$33:$B$776,V$47)+'СЕТ СН'!$G$12+СВЦЭМ!$D$10+'СЕТ СН'!$G$6-'СЕТ СН'!$G$22</f>
        <v>1220.0518751099999</v>
      </c>
      <c r="W57" s="36">
        <f>SUMIFS(СВЦЭМ!$C$33:$C$776,СВЦЭМ!$A$33:$A$776,$A57,СВЦЭМ!$B$33:$B$776,W$47)+'СЕТ СН'!$G$12+СВЦЭМ!$D$10+'СЕТ СН'!$G$6-'СЕТ СН'!$G$22</f>
        <v>1218.6305686999999</v>
      </c>
      <c r="X57" s="36">
        <f>SUMIFS(СВЦЭМ!$C$33:$C$776,СВЦЭМ!$A$33:$A$776,$A57,СВЦЭМ!$B$33:$B$776,X$47)+'СЕТ СН'!$G$12+СВЦЭМ!$D$10+'СЕТ СН'!$G$6-'СЕТ СН'!$G$22</f>
        <v>1207.7382433</v>
      </c>
      <c r="Y57" s="36">
        <f>SUMIFS(СВЦЭМ!$C$33:$C$776,СВЦЭМ!$A$33:$A$776,$A57,СВЦЭМ!$B$33:$B$776,Y$47)+'СЕТ СН'!$G$12+СВЦЭМ!$D$10+'СЕТ СН'!$G$6-'СЕТ СН'!$G$22</f>
        <v>1251.09489205</v>
      </c>
    </row>
    <row r="58" spans="1:25" ht="15.75" x14ac:dyDescent="0.2">
      <c r="A58" s="35">
        <f t="shared" si="1"/>
        <v>44115</v>
      </c>
      <c r="B58" s="36">
        <f>SUMIFS(СВЦЭМ!$C$33:$C$776,СВЦЭМ!$A$33:$A$776,$A58,СВЦЭМ!$B$33:$B$776,B$47)+'СЕТ СН'!$G$12+СВЦЭМ!$D$10+'СЕТ СН'!$G$6-'СЕТ СН'!$G$22</f>
        <v>1331.97708384</v>
      </c>
      <c r="C58" s="36">
        <f>SUMIFS(СВЦЭМ!$C$33:$C$776,СВЦЭМ!$A$33:$A$776,$A58,СВЦЭМ!$B$33:$B$776,C$47)+'СЕТ СН'!$G$12+СВЦЭМ!$D$10+'СЕТ СН'!$G$6-'СЕТ СН'!$G$22</f>
        <v>1424.17148475</v>
      </c>
      <c r="D58" s="36">
        <f>SUMIFS(СВЦЭМ!$C$33:$C$776,СВЦЭМ!$A$33:$A$776,$A58,СВЦЭМ!$B$33:$B$776,D$47)+'СЕТ СН'!$G$12+СВЦЭМ!$D$10+'СЕТ СН'!$G$6-'СЕТ СН'!$G$22</f>
        <v>1521.6707092000001</v>
      </c>
      <c r="E58" s="36">
        <f>SUMIFS(СВЦЭМ!$C$33:$C$776,СВЦЭМ!$A$33:$A$776,$A58,СВЦЭМ!$B$33:$B$776,E$47)+'СЕТ СН'!$G$12+СВЦЭМ!$D$10+'СЕТ СН'!$G$6-'СЕТ СН'!$G$22</f>
        <v>1552.8167711199999</v>
      </c>
      <c r="F58" s="36">
        <f>SUMIFS(СВЦЭМ!$C$33:$C$776,СВЦЭМ!$A$33:$A$776,$A58,СВЦЭМ!$B$33:$B$776,F$47)+'СЕТ СН'!$G$12+СВЦЭМ!$D$10+'СЕТ СН'!$G$6-'СЕТ СН'!$G$22</f>
        <v>1555.6307408499999</v>
      </c>
      <c r="G58" s="36">
        <f>SUMIFS(СВЦЭМ!$C$33:$C$776,СВЦЭМ!$A$33:$A$776,$A58,СВЦЭМ!$B$33:$B$776,G$47)+'СЕТ СН'!$G$12+СВЦЭМ!$D$10+'СЕТ СН'!$G$6-'СЕТ СН'!$G$22</f>
        <v>1548.5260781100001</v>
      </c>
      <c r="H58" s="36">
        <f>SUMIFS(СВЦЭМ!$C$33:$C$776,СВЦЭМ!$A$33:$A$776,$A58,СВЦЭМ!$B$33:$B$776,H$47)+'СЕТ СН'!$G$12+СВЦЭМ!$D$10+'СЕТ СН'!$G$6-'СЕТ СН'!$G$22</f>
        <v>1530.20654857</v>
      </c>
      <c r="I58" s="36">
        <f>SUMIFS(СВЦЭМ!$C$33:$C$776,СВЦЭМ!$A$33:$A$776,$A58,СВЦЭМ!$B$33:$B$776,I$47)+'СЕТ СН'!$G$12+СВЦЭМ!$D$10+'СЕТ СН'!$G$6-'СЕТ СН'!$G$22</f>
        <v>1509.54307877</v>
      </c>
      <c r="J58" s="36">
        <f>SUMIFS(СВЦЭМ!$C$33:$C$776,СВЦЭМ!$A$33:$A$776,$A58,СВЦЭМ!$B$33:$B$776,J$47)+'СЕТ СН'!$G$12+СВЦЭМ!$D$10+'СЕТ СН'!$G$6-'СЕТ СН'!$G$22</f>
        <v>1412.5088763799999</v>
      </c>
      <c r="K58" s="36">
        <f>SUMIFS(СВЦЭМ!$C$33:$C$776,СВЦЭМ!$A$33:$A$776,$A58,СВЦЭМ!$B$33:$B$776,K$47)+'СЕТ СН'!$G$12+СВЦЭМ!$D$10+'СЕТ СН'!$G$6-'СЕТ СН'!$G$22</f>
        <v>1337.7165777599998</v>
      </c>
      <c r="L58" s="36">
        <f>SUMIFS(СВЦЭМ!$C$33:$C$776,СВЦЭМ!$A$33:$A$776,$A58,СВЦЭМ!$B$33:$B$776,L$47)+'СЕТ СН'!$G$12+СВЦЭМ!$D$10+'СЕТ СН'!$G$6-'СЕТ СН'!$G$22</f>
        <v>1328.44179031</v>
      </c>
      <c r="M58" s="36">
        <f>SUMIFS(СВЦЭМ!$C$33:$C$776,СВЦЭМ!$A$33:$A$776,$A58,СВЦЭМ!$B$33:$B$776,M$47)+'СЕТ СН'!$G$12+СВЦЭМ!$D$10+'СЕТ СН'!$G$6-'СЕТ СН'!$G$22</f>
        <v>1326.4867595599999</v>
      </c>
      <c r="N58" s="36">
        <f>SUMIFS(СВЦЭМ!$C$33:$C$776,СВЦЭМ!$A$33:$A$776,$A58,СВЦЭМ!$B$33:$B$776,N$47)+'СЕТ СН'!$G$12+СВЦЭМ!$D$10+'СЕТ СН'!$G$6-'СЕТ СН'!$G$22</f>
        <v>1336.76347891</v>
      </c>
      <c r="O58" s="36">
        <f>SUMIFS(СВЦЭМ!$C$33:$C$776,СВЦЭМ!$A$33:$A$776,$A58,СВЦЭМ!$B$33:$B$776,O$47)+'СЕТ СН'!$G$12+СВЦЭМ!$D$10+'СЕТ СН'!$G$6-'СЕТ СН'!$G$22</f>
        <v>1380.9178599100001</v>
      </c>
      <c r="P58" s="36">
        <f>SUMIFS(СВЦЭМ!$C$33:$C$776,СВЦЭМ!$A$33:$A$776,$A58,СВЦЭМ!$B$33:$B$776,P$47)+'СЕТ СН'!$G$12+СВЦЭМ!$D$10+'СЕТ СН'!$G$6-'СЕТ СН'!$G$22</f>
        <v>1419.0562947399999</v>
      </c>
      <c r="Q58" s="36">
        <f>SUMIFS(СВЦЭМ!$C$33:$C$776,СВЦЭМ!$A$33:$A$776,$A58,СВЦЭМ!$B$33:$B$776,Q$47)+'СЕТ СН'!$G$12+СВЦЭМ!$D$10+'СЕТ СН'!$G$6-'СЕТ СН'!$G$22</f>
        <v>1371.9374385199999</v>
      </c>
      <c r="R58" s="36">
        <f>SUMIFS(СВЦЭМ!$C$33:$C$776,СВЦЭМ!$A$33:$A$776,$A58,СВЦЭМ!$B$33:$B$776,R$47)+'СЕТ СН'!$G$12+СВЦЭМ!$D$10+'СЕТ СН'!$G$6-'СЕТ СН'!$G$22</f>
        <v>1317.3902183800001</v>
      </c>
      <c r="S58" s="36">
        <f>SUMIFS(СВЦЭМ!$C$33:$C$776,СВЦЭМ!$A$33:$A$776,$A58,СВЦЭМ!$B$33:$B$776,S$47)+'СЕТ СН'!$G$12+СВЦЭМ!$D$10+'СЕТ СН'!$G$6-'СЕТ СН'!$G$22</f>
        <v>1276.1446841900001</v>
      </c>
      <c r="T58" s="36">
        <f>SUMIFS(СВЦЭМ!$C$33:$C$776,СВЦЭМ!$A$33:$A$776,$A58,СВЦЭМ!$B$33:$B$776,T$47)+'СЕТ СН'!$G$12+СВЦЭМ!$D$10+'СЕТ СН'!$G$6-'СЕТ СН'!$G$22</f>
        <v>1297.9168822399999</v>
      </c>
      <c r="U58" s="36">
        <f>SUMIFS(СВЦЭМ!$C$33:$C$776,СВЦЭМ!$A$33:$A$776,$A58,СВЦЭМ!$B$33:$B$776,U$47)+'СЕТ СН'!$G$12+СВЦЭМ!$D$10+'СЕТ СН'!$G$6-'СЕТ СН'!$G$22</f>
        <v>1305.60393011</v>
      </c>
      <c r="V58" s="36">
        <f>SUMIFS(СВЦЭМ!$C$33:$C$776,СВЦЭМ!$A$33:$A$776,$A58,СВЦЭМ!$B$33:$B$776,V$47)+'СЕТ СН'!$G$12+СВЦЭМ!$D$10+'СЕТ СН'!$G$6-'СЕТ СН'!$G$22</f>
        <v>1275.1594393</v>
      </c>
      <c r="W58" s="36">
        <f>SUMIFS(СВЦЭМ!$C$33:$C$776,СВЦЭМ!$A$33:$A$776,$A58,СВЦЭМ!$B$33:$B$776,W$47)+'СЕТ СН'!$G$12+СВЦЭМ!$D$10+'СЕТ СН'!$G$6-'СЕТ СН'!$G$22</f>
        <v>1258.76586258</v>
      </c>
      <c r="X58" s="36">
        <f>SUMIFS(СВЦЭМ!$C$33:$C$776,СВЦЭМ!$A$33:$A$776,$A58,СВЦЭМ!$B$33:$B$776,X$47)+'СЕТ СН'!$G$12+СВЦЭМ!$D$10+'СЕТ СН'!$G$6-'СЕТ СН'!$G$22</f>
        <v>1235.3598523599999</v>
      </c>
      <c r="Y58" s="36">
        <f>SUMIFS(СВЦЭМ!$C$33:$C$776,СВЦЭМ!$A$33:$A$776,$A58,СВЦЭМ!$B$33:$B$776,Y$47)+'СЕТ СН'!$G$12+СВЦЭМ!$D$10+'СЕТ СН'!$G$6-'СЕТ СН'!$G$22</f>
        <v>1272.0618590300001</v>
      </c>
    </row>
    <row r="59" spans="1:25" ht="15.75" x14ac:dyDescent="0.2">
      <c r="A59" s="35">
        <f t="shared" si="1"/>
        <v>44116</v>
      </c>
      <c r="B59" s="36">
        <f>SUMIFS(СВЦЭМ!$C$33:$C$776,СВЦЭМ!$A$33:$A$776,$A59,СВЦЭМ!$B$33:$B$776,B$47)+'СЕТ СН'!$G$12+СВЦЭМ!$D$10+'СЕТ СН'!$G$6-'СЕТ СН'!$G$22</f>
        <v>1324.3001216600001</v>
      </c>
      <c r="C59" s="36">
        <f>SUMIFS(СВЦЭМ!$C$33:$C$776,СВЦЭМ!$A$33:$A$776,$A59,СВЦЭМ!$B$33:$B$776,C$47)+'СЕТ СН'!$G$12+СВЦЭМ!$D$10+'СЕТ СН'!$G$6-'СЕТ СН'!$G$22</f>
        <v>1401.2085678399999</v>
      </c>
      <c r="D59" s="36">
        <f>SUMIFS(СВЦЭМ!$C$33:$C$776,СВЦЭМ!$A$33:$A$776,$A59,СВЦЭМ!$B$33:$B$776,D$47)+'СЕТ СН'!$G$12+СВЦЭМ!$D$10+'СЕТ СН'!$G$6-'СЕТ СН'!$G$22</f>
        <v>1475.87986043</v>
      </c>
      <c r="E59" s="36">
        <f>SUMIFS(СВЦЭМ!$C$33:$C$776,СВЦЭМ!$A$33:$A$776,$A59,СВЦЭМ!$B$33:$B$776,E$47)+'СЕТ СН'!$G$12+СВЦЭМ!$D$10+'СЕТ СН'!$G$6-'СЕТ СН'!$G$22</f>
        <v>1493.8540782800001</v>
      </c>
      <c r="F59" s="36">
        <f>SUMIFS(СВЦЭМ!$C$33:$C$776,СВЦЭМ!$A$33:$A$776,$A59,СВЦЭМ!$B$33:$B$776,F$47)+'СЕТ СН'!$G$12+СВЦЭМ!$D$10+'СЕТ СН'!$G$6-'СЕТ СН'!$G$22</f>
        <v>1487.24577082</v>
      </c>
      <c r="G59" s="36">
        <f>SUMIFS(СВЦЭМ!$C$33:$C$776,СВЦЭМ!$A$33:$A$776,$A59,СВЦЭМ!$B$33:$B$776,G$47)+'СЕТ СН'!$G$12+СВЦЭМ!$D$10+'СЕТ СН'!$G$6-'СЕТ СН'!$G$22</f>
        <v>1472.8418411</v>
      </c>
      <c r="H59" s="36">
        <f>SUMIFS(СВЦЭМ!$C$33:$C$776,СВЦЭМ!$A$33:$A$776,$A59,СВЦЭМ!$B$33:$B$776,H$47)+'СЕТ СН'!$G$12+СВЦЭМ!$D$10+'СЕТ СН'!$G$6-'СЕТ СН'!$G$22</f>
        <v>1416.5024932000001</v>
      </c>
      <c r="I59" s="36">
        <f>SUMIFS(СВЦЭМ!$C$33:$C$776,СВЦЭМ!$A$33:$A$776,$A59,СВЦЭМ!$B$33:$B$776,I$47)+'СЕТ СН'!$G$12+СВЦЭМ!$D$10+'СЕТ СН'!$G$6-'СЕТ СН'!$G$22</f>
        <v>1380.1461879799999</v>
      </c>
      <c r="J59" s="36">
        <f>SUMIFS(СВЦЭМ!$C$33:$C$776,СВЦЭМ!$A$33:$A$776,$A59,СВЦЭМ!$B$33:$B$776,J$47)+'СЕТ СН'!$G$12+СВЦЭМ!$D$10+'СЕТ СН'!$G$6-'СЕТ СН'!$G$22</f>
        <v>1306.0761149</v>
      </c>
      <c r="K59" s="36">
        <f>SUMIFS(СВЦЭМ!$C$33:$C$776,СВЦЭМ!$A$33:$A$776,$A59,СВЦЭМ!$B$33:$B$776,K$47)+'СЕТ СН'!$G$12+СВЦЭМ!$D$10+'СЕТ СН'!$G$6-'СЕТ СН'!$G$22</f>
        <v>1257.3279054899999</v>
      </c>
      <c r="L59" s="36">
        <f>SUMIFS(СВЦЭМ!$C$33:$C$776,СВЦЭМ!$A$33:$A$776,$A59,СВЦЭМ!$B$33:$B$776,L$47)+'СЕТ СН'!$G$12+СВЦЭМ!$D$10+'СЕТ СН'!$G$6-'СЕТ СН'!$G$22</f>
        <v>1252.6772320300001</v>
      </c>
      <c r="M59" s="36">
        <f>SUMIFS(СВЦЭМ!$C$33:$C$776,СВЦЭМ!$A$33:$A$776,$A59,СВЦЭМ!$B$33:$B$776,M$47)+'СЕТ СН'!$G$12+СВЦЭМ!$D$10+'СЕТ СН'!$G$6-'СЕТ СН'!$G$22</f>
        <v>1251.0710679599999</v>
      </c>
      <c r="N59" s="36">
        <f>SUMIFS(СВЦЭМ!$C$33:$C$776,СВЦЭМ!$A$33:$A$776,$A59,СВЦЭМ!$B$33:$B$776,N$47)+'СЕТ СН'!$G$12+СВЦЭМ!$D$10+'СЕТ СН'!$G$6-'СЕТ СН'!$G$22</f>
        <v>1258.00895554</v>
      </c>
      <c r="O59" s="36">
        <f>SUMIFS(СВЦЭМ!$C$33:$C$776,СВЦЭМ!$A$33:$A$776,$A59,СВЦЭМ!$B$33:$B$776,O$47)+'СЕТ СН'!$G$12+СВЦЭМ!$D$10+'СЕТ СН'!$G$6-'СЕТ СН'!$G$22</f>
        <v>1278.60185095</v>
      </c>
      <c r="P59" s="36">
        <f>SUMIFS(СВЦЭМ!$C$33:$C$776,СВЦЭМ!$A$33:$A$776,$A59,СВЦЭМ!$B$33:$B$776,P$47)+'СЕТ СН'!$G$12+СВЦЭМ!$D$10+'СЕТ СН'!$G$6-'СЕТ СН'!$G$22</f>
        <v>1319.36129777</v>
      </c>
      <c r="Q59" s="36">
        <f>SUMIFS(СВЦЭМ!$C$33:$C$776,СВЦЭМ!$A$33:$A$776,$A59,СВЦЭМ!$B$33:$B$776,Q$47)+'СЕТ СН'!$G$12+СВЦЭМ!$D$10+'СЕТ СН'!$G$6-'СЕТ СН'!$G$22</f>
        <v>1302.99744394</v>
      </c>
      <c r="R59" s="36">
        <f>SUMIFS(СВЦЭМ!$C$33:$C$776,СВЦЭМ!$A$33:$A$776,$A59,СВЦЭМ!$B$33:$B$776,R$47)+'СЕТ СН'!$G$12+СВЦЭМ!$D$10+'СЕТ СН'!$G$6-'СЕТ СН'!$G$22</f>
        <v>1256.62045986</v>
      </c>
      <c r="S59" s="36">
        <f>SUMIFS(СВЦЭМ!$C$33:$C$776,СВЦЭМ!$A$33:$A$776,$A59,СВЦЭМ!$B$33:$B$776,S$47)+'СЕТ СН'!$G$12+СВЦЭМ!$D$10+'СЕТ СН'!$G$6-'СЕТ СН'!$G$22</f>
        <v>1206.5397760000001</v>
      </c>
      <c r="T59" s="36">
        <f>SUMIFS(СВЦЭМ!$C$33:$C$776,СВЦЭМ!$A$33:$A$776,$A59,СВЦЭМ!$B$33:$B$776,T$47)+'СЕТ СН'!$G$12+СВЦЭМ!$D$10+'СЕТ СН'!$G$6-'СЕТ СН'!$G$22</f>
        <v>1216.8809816099999</v>
      </c>
      <c r="U59" s="36">
        <f>SUMIFS(СВЦЭМ!$C$33:$C$776,СВЦЭМ!$A$33:$A$776,$A59,СВЦЭМ!$B$33:$B$776,U$47)+'СЕТ СН'!$G$12+СВЦЭМ!$D$10+'СЕТ СН'!$G$6-'СЕТ СН'!$G$22</f>
        <v>1245.3225173199999</v>
      </c>
      <c r="V59" s="36">
        <f>SUMIFS(СВЦЭМ!$C$33:$C$776,СВЦЭМ!$A$33:$A$776,$A59,СВЦЭМ!$B$33:$B$776,V$47)+'СЕТ СН'!$G$12+СВЦЭМ!$D$10+'СЕТ СН'!$G$6-'СЕТ СН'!$G$22</f>
        <v>1244.6838325799999</v>
      </c>
      <c r="W59" s="36">
        <f>SUMIFS(СВЦЭМ!$C$33:$C$776,СВЦЭМ!$A$33:$A$776,$A59,СВЦЭМ!$B$33:$B$776,W$47)+'СЕТ СН'!$G$12+СВЦЭМ!$D$10+'СЕТ СН'!$G$6-'СЕТ СН'!$G$22</f>
        <v>1237.3059678899999</v>
      </c>
      <c r="X59" s="36">
        <f>SUMIFS(СВЦЭМ!$C$33:$C$776,СВЦЭМ!$A$33:$A$776,$A59,СВЦЭМ!$B$33:$B$776,X$47)+'СЕТ СН'!$G$12+СВЦЭМ!$D$10+'СЕТ СН'!$G$6-'СЕТ СН'!$G$22</f>
        <v>1210.8034052</v>
      </c>
      <c r="Y59" s="36">
        <f>SUMIFS(СВЦЭМ!$C$33:$C$776,СВЦЭМ!$A$33:$A$776,$A59,СВЦЭМ!$B$33:$B$776,Y$47)+'СЕТ СН'!$G$12+СВЦЭМ!$D$10+'СЕТ СН'!$G$6-'СЕТ СН'!$G$22</f>
        <v>1239.6878461400001</v>
      </c>
    </row>
    <row r="60" spans="1:25" ht="15.75" x14ac:dyDescent="0.2">
      <c r="A60" s="35">
        <f t="shared" si="1"/>
        <v>44117</v>
      </c>
      <c r="B60" s="36">
        <f>SUMIFS(СВЦЭМ!$C$33:$C$776,СВЦЭМ!$A$33:$A$776,$A60,СВЦЭМ!$B$33:$B$776,B$47)+'СЕТ СН'!$G$12+СВЦЭМ!$D$10+'СЕТ СН'!$G$6-'СЕТ СН'!$G$22</f>
        <v>1313.9080723699999</v>
      </c>
      <c r="C60" s="36">
        <f>SUMIFS(СВЦЭМ!$C$33:$C$776,СВЦЭМ!$A$33:$A$776,$A60,СВЦЭМ!$B$33:$B$776,C$47)+'СЕТ СН'!$G$12+СВЦЭМ!$D$10+'СЕТ СН'!$G$6-'СЕТ СН'!$G$22</f>
        <v>1389.63905858</v>
      </c>
      <c r="D60" s="36">
        <f>SUMIFS(СВЦЭМ!$C$33:$C$776,СВЦЭМ!$A$33:$A$776,$A60,СВЦЭМ!$B$33:$B$776,D$47)+'СЕТ СН'!$G$12+СВЦЭМ!$D$10+'СЕТ СН'!$G$6-'СЕТ СН'!$G$22</f>
        <v>1451.57388064</v>
      </c>
      <c r="E60" s="36">
        <f>SUMIFS(СВЦЭМ!$C$33:$C$776,СВЦЭМ!$A$33:$A$776,$A60,СВЦЭМ!$B$33:$B$776,E$47)+'СЕТ СН'!$G$12+СВЦЭМ!$D$10+'СЕТ СН'!$G$6-'СЕТ СН'!$G$22</f>
        <v>1466.9786934899998</v>
      </c>
      <c r="F60" s="36">
        <f>SUMIFS(СВЦЭМ!$C$33:$C$776,СВЦЭМ!$A$33:$A$776,$A60,СВЦЭМ!$B$33:$B$776,F$47)+'СЕТ СН'!$G$12+СВЦЭМ!$D$10+'СЕТ СН'!$G$6-'СЕТ СН'!$G$22</f>
        <v>1462.0801408899999</v>
      </c>
      <c r="G60" s="36">
        <f>SUMIFS(СВЦЭМ!$C$33:$C$776,СВЦЭМ!$A$33:$A$776,$A60,СВЦЭМ!$B$33:$B$776,G$47)+'СЕТ СН'!$G$12+СВЦЭМ!$D$10+'СЕТ СН'!$G$6-'СЕТ СН'!$G$22</f>
        <v>1450.7262516400001</v>
      </c>
      <c r="H60" s="36">
        <f>SUMIFS(СВЦЭМ!$C$33:$C$776,СВЦЭМ!$A$33:$A$776,$A60,СВЦЭМ!$B$33:$B$776,H$47)+'СЕТ СН'!$G$12+СВЦЭМ!$D$10+'СЕТ СН'!$G$6-'СЕТ СН'!$G$22</f>
        <v>1426.1420617799999</v>
      </c>
      <c r="I60" s="36">
        <f>SUMIFS(СВЦЭМ!$C$33:$C$776,СВЦЭМ!$A$33:$A$776,$A60,СВЦЭМ!$B$33:$B$776,I$47)+'СЕТ СН'!$G$12+СВЦЭМ!$D$10+'СЕТ СН'!$G$6-'СЕТ СН'!$G$22</f>
        <v>1419.5608350100001</v>
      </c>
      <c r="J60" s="36">
        <f>SUMIFS(СВЦЭМ!$C$33:$C$776,СВЦЭМ!$A$33:$A$776,$A60,СВЦЭМ!$B$33:$B$776,J$47)+'СЕТ СН'!$G$12+СВЦЭМ!$D$10+'СЕТ СН'!$G$6-'СЕТ СН'!$G$22</f>
        <v>1363.4768294400001</v>
      </c>
      <c r="K60" s="36">
        <f>SUMIFS(СВЦЭМ!$C$33:$C$776,СВЦЭМ!$A$33:$A$776,$A60,СВЦЭМ!$B$33:$B$776,K$47)+'СЕТ СН'!$G$12+СВЦЭМ!$D$10+'СЕТ СН'!$G$6-'СЕТ СН'!$G$22</f>
        <v>1317.9414994899998</v>
      </c>
      <c r="L60" s="36">
        <f>SUMIFS(СВЦЭМ!$C$33:$C$776,СВЦЭМ!$A$33:$A$776,$A60,СВЦЭМ!$B$33:$B$776,L$47)+'СЕТ СН'!$G$12+СВЦЭМ!$D$10+'СЕТ СН'!$G$6-'СЕТ СН'!$G$22</f>
        <v>1323.4457035099999</v>
      </c>
      <c r="M60" s="36">
        <f>SUMIFS(СВЦЭМ!$C$33:$C$776,СВЦЭМ!$A$33:$A$776,$A60,СВЦЭМ!$B$33:$B$776,M$47)+'СЕТ СН'!$G$12+СВЦЭМ!$D$10+'СЕТ СН'!$G$6-'СЕТ СН'!$G$22</f>
        <v>1331.51632488</v>
      </c>
      <c r="N60" s="36">
        <f>SUMIFS(СВЦЭМ!$C$33:$C$776,СВЦЭМ!$A$33:$A$776,$A60,СВЦЭМ!$B$33:$B$776,N$47)+'СЕТ СН'!$G$12+СВЦЭМ!$D$10+'СЕТ СН'!$G$6-'СЕТ СН'!$G$22</f>
        <v>1337.1418432299999</v>
      </c>
      <c r="O60" s="36">
        <f>SUMIFS(СВЦЭМ!$C$33:$C$776,СВЦЭМ!$A$33:$A$776,$A60,СВЦЭМ!$B$33:$B$776,O$47)+'СЕТ СН'!$G$12+СВЦЭМ!$D$10+'СЕТ СН'!$G$6-'СЕТ СН'!$G$22</f>
        <v>1374.5645404100001</v>
      </c>
      <c r="P60" s="36">
        <f>SUMIFS(СВЦЭМ!$C$33:$C$776,СВЦЭМ!$A$33:$A$776,$A60,СВЦЭМ!$B$33:$B$776,P$47)+'СЕТ СН'!$G$12+СВЦЭМ!$D$10+'СЕТ СН'!$G$6-'СЕТ СН'!$G$22</f>
        <v>1405.9064498299999</v>
      </c>
      <c r="Q60" s="36">
        <f>SUMIFS(СВЦЭМ!$C$33:$C$776,СВЦЭМ!$A$33:$A$776,$A60,СВЦЭМ!$B$33:$B$776,Q$47)+'СЕТ СН'!$G$12+СВЦЭМ!$D$10+'СЕТ СН'!$G$6-'СЕТ СН'!$G$22</f>
        <v>1368.0019378</v>
      </c>
      <c r="R60" s="36">
        <f>SUMIFS(СВЦЭМ!$C$33:$C$776,СВЦЭМ!$A$33:$A$776,$A60,СВЦЭМ!$B$33:$B$776,R$47)+'СЕТ СН'!$G$12+СВЦЭМ!$D$10+'СЕТ СН'!$G$6-'СЕТ СН'!$G$22</f>
        <v>1317.5104868999999</v>
      </c>
      <c r="S60" s="36">
        <f>SUMIFS(СВЦЭМ!$C$33:$C$776,СВЦЭМ!$A$33:$A$776,$A60,СВЦЭМ!$B$33:$B$776,S$47)+'СЕТ СН'!$G$12+СВЦЭМ!$D$10+'СЕТ СН'!$G$6-'СЕТ СН'!$G$22</f>
        <v>1273.0363370599998</v>
      </c>
      <c r="T60" s="36">
        <f>SUMIFS(СВЦЭМ!$C$33:$C$776,СВЦЭМ!$A$33:$A$776,$A60,СВЦЭМ!$B$33:$B$776,T$47)+'СЕТ СН'!$G$12+СВЦЭМ!$D$10+'СЕТ СН'!$G$6-'СЕТ СН'!$G$22</f>
        <v>1271.6255473599999</v>
      </c>
      <c r="U60" s="36">
        <f>SUMIFS(СВЦЭМ!$C$33:$C$776,СВЦЭМ!$A$33:$A$776,$A60,СВЦЭМ!$B$33:$B$776,U$47)+'СЕТ СН'!$G$12+СВЦЭМ!$D$10+'СЕТ СН'!$G$6-'СЕТ СН'!$G$22</f>
        <v>1293.0865685899998</v>
      </c>
      <c r="V60" s="36">
        <f>SUMIFS(СВЦЭМ!$C$33:$C$776,СВЦЭМ!$A$33:$A$776,$A60,СВЦЭМ!$B$33:$B$776,V$47)+'СЕТ СН'!$G$12+СВЦЭМ!$D$10+'СЕТ СН'!$G$6-'СЕТ СН'!$G$22</f>
        <v>1287.4531173</v>
      </c>
      <c r="W60" s="36">
        <f>SUMIFS(СВЦЭМ!$C$33:$C$776,СВЦЭМ!$A$33:$A$776,$A60,СВЦЭМ!$B$33:$B$776,W$47)+'СЕТ СН'!$G$12+СВЦЭМ!$D$10+'СЕТ СН'!$G$6-'СЕТ СН'!$G$22</f>
        <v>1276.82133011</v>
      </c>
      <c r="X60" s="36">
        <f>SUMIFS(СВЦЭМ!$C$33:$C$776,СВЦЭМ!$A$33:$A$776,$A60,СВЦЭМ!$B$33:$B$776,X$47)+'СЕТ СН'!$G$12+СВЦЭМ!$D$10+'СЕТ СН'!$G$6-'СЕТ СН'!$G$22</f>
        <v>1258.3562590000001</v>
      </c>
      <c r="Y60" s="36">
        <f>SUMIFS(СВЦЭМ!$C$33:$C$776,СВЦЭМ!$A$33:$A$776,$A60,СВЦЭМ!$B$33:$B$776,Y$47)+'СЕТ СН'!$G$12+СВЦЭМ!$D$10+'СЕТ СН'!$G$6-'СЕТ СН'!$G$22</f>
        <v>1281.55089778</v>
      </c>
    </row>
    <row r="61" spans="1:25" ht="15.75" x14ac:dyDescent="0.2">
      <c r="A61" s="35">
        <f t="shared" si="1"/>
        <v>44118</v>
      </c>
      <c r="B61" s="36">
        <f>SUMIFS(СВЦЭМ!$C$33:$C$776,СВЦЭМ!$A$33:$A$776,$A61,СВЦЭМ!$B$33:$B$776,B$47)+'СЕТ СН'!$G$12+СВЦЭМ!$D$10+'СЕТ СН'!$G$6-'СЕТ СН'!$G$22</f>
        <v>1353.33291059</v>
      </c>
      <c r="C61" s="36">
        <f>SUMIFS(СВЦЭМ!$C$33:$C$776,СВЦЭМ!$A$33:$A$776,$A61,СВЦЭМ!$B$33:$B$776,C$47)+'СЕТ СН'!$G$12+СВЦЭМ!$D$10+'СЕТ СН'!$G$6-'СЕТ СН'!$G$22</f>
        <v>1421.6833232700001</v>
      </c>
      <c r="D61" s="36">
        <f>SUMIFS(СВЦЭМ!$C$33:$C$776,СВЦЭМ!$A$33:$A$776,$A61,СВЦЭМ!$B$33:$B$776,D$47)+'СЕТ СН'!$G$12+СВЦЭМ!$D$10+'СЕТ СН'!$G$6-'СЕТ СН'!$G$22</f>
        <v>1488.4718919900001</v>
      </c>
      <c r="E61" s="36">
        <f>SUMIFS(СВЦЭМ!$C$33:$C$776,СВЦЭМ!$A$33:$A$776,$A61,СВЦЭМ!$B$33:$B$776,E$47)+'СЕТ СН'!$G$12+СВЦЭМ!$D$10+'СЕТ СН'!$G$6-'СЕТ СН'!$G$22</f>
        <v>1504.15221948</v>
      </c>
      <c r="F61" s="36">
        <f>SUMIFS(СВЦЭМ!$C$33:$C$776,СВЦЭМ!$A$33:$A$776,$A61,СВЦЭМ!$B$33:$B$776,F$47)+'СЕТ СН'!$G$12+СВЦЭМ!$D$10+'СЕТ СН'!$G$6-'СЕТ СН'!$G$22</f>
        <v>1495.75974658</v>
      </c>
      <c r="G61" s="36">
        <f>SUMIFS(СВЦЭМ!$C$33:$C$776,СВЦЭМ!$A$33:$A$776,$A61,СВЦЭМ!$B$33:$B$776,G$47)+'СЕТ СН'!$G$12+СВЦЭМ!$D$10+'СЕТ СН'!$G$6-'СЕТ СН'!$G$22</f>
        <v>1486.9300796500002</v>
      </c>
      <c r="H61" s="36">
        <f>SUMIFS(СВЦЭМ!$C$33:$C$776,СВЦЭМ!$A$33:$A$776,$A61,СВЦЭМ!$B$33:$B$776,H$47)+'СЕТ СН'!$G$12+СВЦЭМ!$D$10+'СЕТ СН'!$G$6-'СЕТ СН'!$G$22</f>
        <v>1439.74460813</v>
      </c>
      <c r="I61" s="36">
        <f>SUMIFS(СВЦЭМ!$C$33:$C$776,СВЦЭМ!$A$33:$A$776,$A61,СВЦЭМ!$B$33:$B$776,I$47)+'СЕТ СН'!$G$12+СВЦЭМ!$D$10+'СЕТ СН'!$G$6-'СЕТ СН'!$G$22</f>
        <v>1397.0240642399999</v>
      </c>
      <c r="J61" s="36">
        <f>SUMIFS(СВЦЭМ!$C$33:$C$776,СВЦЭМ!$A$33:$A$776,$A61,СВЦЭМ!$B$33:$B$776,J$47)+'СЕТ СН'!$G$12+СВЦЭМ!$D$10+'СЕТ СН'!$G$6-'СЕТ СН'!$G$22</f>
        <v>1334.5250053700001</v>
      </c>
      <c r="K61" s="36">
        <f>SUMIFS(СВЦЭМ!$C$33:$C$776,СВЦЭМ!$A$33:$A$776,$A61,СВЦЭМ!$B$33:$B$776,K$47)+'СЕТ СН'!$G$12+СВЦЭМ!$D$10+'СЕТ СН'!$G$6-'СЕТ СН'!$G$22</f>
        <v>1296.3658978200001</v>
      </c>
      <c r="L61" s="36">
        <f>SUMIFS(СВЦЭМ!$C$33:$C$776,СВЦЭМ!$A$33:$A$776,$A61,СВЦЭМ!$B$33:$B$776,L$47)+'СЕТ СН'!$G$12+СВЦЭМ!$D$10+'СЕТ СН'!$G$6-'СЕТ СН'!$G$22</f>
        <v>1303.8065305300001</v>
      </c>
      <c r="M61" s="36">
        <f>SUMIFS(СВЦЭМ!$C$33:$C$776,СВЦЭМ!$A$33:$A$776,$A61,СВЦЭМ!$B$33:$B$776,M$47)+'СЕТ СН'!$G$12+СВЦЭМ!$D$10+'СЕТ СН'!$G$6-'СЕТ СН'!$G$22</f>
        <v>1317.6956691199998</v>
      </c>
      <c r="N61" s="36">
        <f>SUMIFS(СВЦЭМ!$C$33:$C$776,СВЦЭМ!$A$33:$A$776,$A61,СВЦЭМ!$B$33:$B$776,N$47)+'СЕТ СН'!$G$12+СВЦЭМ!$D$10+'СЕТ СН'!$G$6-'СЕТ СН'!$G$22</f>
        <v>1324.17425013</v>
      </c>
      <c r="O61" s="36">
        <f>SUMIFS(СВЦЭМ!$C$33:$C$776,СВЦЭМ!$A$33:$A$776,$A61,СВЦЭМ!$B$33:$B$776,O$47)+'СЕТ СН'!$G$12+СВЦЭМ!$D$10+'СЕТ СН'!$G$6-'СЕТ СН'!$G$22</f>
        <v>1374.9697438600001</v>
      </c>
      <c r="P61" s="36">
        <f>SUMIFS(СВЦЭМ!$C$33:$C$776,СВЦЭМ!$A$33:$A$776,$A61,СВЦЭМ!$B$33:$B$776,P$47)+'СЕТ СН'!$G$12+СВЦЭМ!$D$10+'СЕТ СН'!$G$6-'СЕТ СН'!$G$22</f>
        <v>1408.0451341399998</v>
      </c>
      <c r="Q61" s="36">
        <f>SUMIFS(СВЦЭМ!$C$33:$C$776,СВЦЭМ!$A$33:$A$776,$A61,СВЦЭМ!$B$33:$B$776,Q$47)+'СЕТ СН'!$G$12+СВЦЭМ!$D$10+'СЕТ СН'!$G$6-'СЕТ СН'!$G$22</f>
        <v>1367.4222379100001</v>
      </c>
      <c r="R61" s="36">
        <f>SUMIFS(СВЦЭМ!$C$33:$C$776,СВЦЭМ!$A$33:$A$776,$A61,СВЦЭМ!$B$33:$B$776,R$47)+'СЕТ СН'!$G$12+СВЦЭМ!$D$10+'СЕТ СН'!$G$6-'СЕТ СН'!$G$22</f>
        <v>1315.7499548400001</v>
      </c>
      <c r="S61" s="36">
        <f>SUMIFS(СВЦЭМ!$C$33:$C$776,СВЦЭМ!$A$33:$A$776,$A61,СВЦЭМ!$B$33:$B$776,S$47)+'СЕТ СН'!$G$12+СВЦЭМ!$D$10+'СЕТ СН'!$G$6-'СЕТ СН'!$G$22</f>
        <v>1260.4724013800001</v>
      </c>
      <c r="T61" s="36">
        <f>SUMIFS(СВЦЭМ!$C$33:$C$776,СВЦЭМ!$A$33:$A$776,$A61,СВЦЭМ!$B$33:$B$776,T$47)+'СЕТ СН'!$G$12+СВЦЭМ!$D$10+'СЕТ СН'!$G$6-'СЕТ СН'!$G$22</f>
        <v>1242.9479788899998</v>
      </c>
      <c r="U61" s="36">
        <f>SUMIFS(СВЦЭМ!$C$33:$C$776,СВЦЭМ!$A$33:$A$776,$A61,СВЦЭМ!$B$33:$B$776,U$47)+'СЕТ СН'!$G$12+СВЦЭМ!$D$10+'СЕТ СН'!$G$6-'СЕТ СН'!$G$22</f>
        <v>1271.9974606999999</v>
      </c>
      <c r="V61" s="36">
        <f>SUMIFS(СВЦЭМ!$C$33:$C$776,СВЦЭМ!$A$33:$A$776,$A61,СВЦЭМ!$B$33:$B$776,V$47)+'СЕТ СН'!$G$12+СВЦЭМ!$D$10+'СЕТ СН'!$G$6-'СЕТ СН'!$G$22</f>
        <v>1266.54685141</v>
      </c>
      <c r="W61" s="36">
        <f>SUMIFS(СВЦЭМ!$C$33:$C$776,СВЦЭМ!$A$33:$A$776,$A61,СВЦЭМ!$B$33:$B$776,W$47)+'СЕТ СН'!$G$12+СВЦЭМ!$D$10+'СЕТ СН'!$G$6-'СЕТ СН'!$G$22</f>
        <v>1254.4915623900001</v>
      </c>
      <c r="X61" s="36">
        <f>SUMIFS(СВЦЭМ!$C$33:$C$776,СВЦЭМ!$A$33:$A$776,$A61,СВЦЭМ!$B$33:$B$776,X$47)+'СЕТ СН'!$G$12+СВЦЭМ!$D$10+'СЕТ СН'!$G$6-'СЕТ СН'!$G$22</f>
        <v>1237.7201561500001</v>
      </c>
      <c r="Y61" s="36">
        <f>SUMIFS(СВЦЭМ!$C$33:$C$776,СВЦЭМ!$A$33:$A$776,$A61,СВЦЭМ!$B$33:$B$776,Y$47)+'СЕТ СН'!$G$12+СВЦЭМ!$D$10+'СЕТ СН'!$G$6-'СЕТ СН'!$G$22</f>
        <v>1268.1814946499999</v>
      </c>
    </row>
    <row r="62" spans="1:25" ht="15.75" x14ac:dyDescent="0.2">
      <c r="A62" s="35">
        <f t="shared" si="1"/>
        <v>44119</v>
      </c>
      <c r="B62" s="36">
        <f>SUMIFS(СВЦЭМ!$C$33:$C$776,СВЦЭМ!$A$33:$A$776,$A62,СВЦЭМ!$B$33:$B$776,B$47)+'СЕТ СН'!$G$12+СВЦЭМ!$D$10+'СЕТ СН'!$G$6-'СЕТ СН'!$G$22</f>
        <v>1370.51828198</v>
      </c>
      <c r="C62" s="36">
        <f>SUMIFS(СВЦЭМ!$C$33:$C$776,СВЦЭМ!$A$33:$A$776,$A62,СВЦЭМ!$B$33:$B$776,C$47)+'СЕТ СН'!$G$12+СВЦЭМ!$D$10+'СЕТ СН'!$G$6-'СЕТ СН'!$G$22</f>
        <v>1454.32202411</v>
      </c>
      <c r="D62" s="36">
        <f>SUMIFS(СВЦЭМ!$C$33:$C$776,СВЦЭМ!$A$33:$A$776,$A62,СВЦЭМ!$B$33:$B$776,D$47)+'СЕТ СН'!$G$12+СВЦЭМ!$D$10+'СЕТ СН'!$G$6-'СЕТ СН'!$G$22</f>
        <v>1521.0291207499999</v>
      </c>
      <c r="E62" s="36">
        <f>SUMIFS(СВЦЭМ!$C$33:$C$776,СВЦЭМ!$A$33:$A$776,$A62,СВЦЭМ!$B$33:$B$776,E$47)+'СЕТ СН'!$G$12+СВЦЭМ!$D$10+'СЕТ СН'!$G$6-'СЕТ СН'!$G$22</f>
        <v>1525.6276702999999</v>
      </c>
      <c r="F62" s="36">
        <f>SUMIFS(СВЦЭМ!$C$33:$C$776,СВЦЭМ!$A$33:$A$776,$A62,СВЦЭМ!$B$33:$B$776,F$47)+'СЕТ СН'!$G$12+СВЦЭМ!$D$10+'СЕТ СН'!$G$6-'СЕТ СН'!$G$22</f>
        <v>1519.04927501</v>
      </c>
      <c r="G62" s="36">
        <f>SUMIFS(СВЦЭМ!$C$33:$C$776,СВЦЭМ!$A$33:$A$776,$A62,СВЦЭМ!$B$33:$B$776,G$47)+'СЕТ СН'!$G$12+СВЦЭМ!$D$10+'СЕТ СН'!$G$6-'СЕТ СН'!$G$22</f>
        <v>1497.71069203</v>
      </c>
      <c r="H62" s="36">
        <f>SUMIFS(СВЦЭМ!$C$33:$C$776,СВЦЭМ!$A$33:$A$776,$A62,СВЦЭМ!$B$33:$B$776,H$47)+'СЕТ СН'!$G$12+СВЦЭМ!$D$10+'СЕТ СН'!$G$6-'СЕТ СН'!$G$22</f>
        <v>1451.1147325500001</v>
      </c>
      <c r="I62" s="36">
        <f>SUMIFS(СВЦЭМ!$C$33:$C$776,СВЦЭМ!$A$33:$A$776,$A62,СВЦЭМ!$B$33:$B$776,I$47)+'СЕТ СН'!$G$12+СВЦЭМ!$D$10+'СЕТ СН'!$G$6-'СЕТ СН'!$G$22</f>
        <v>1406.60031362</v>
      </c>
      <c r="J62" s="36">
        <f>SUMIFS(СВЦЭМ!$C$33:$C$776,СВЦЭМ!$A$33:$A$776,$A62,СВЦЭМ!$B$33:$B$776,J$47)+'СЕТ СН'!$G$12+СВЦЭМ!$D$10+'СЕТ СН'!$G$6-'СЕТ СН'!$G$22</f>
        <v>1345.8032153700001</v>
      </c>
      <c r="K62" s="36">
        <f>SUMIFS(СВЦЭМ!$C$33:$C$776,СВЦЭМ!$A$33:$A$776,$A62,СВЦЭМ!$B$33:$B$776,K$47)+'СЕТ СН'!$G$12+СВЦЭМ!$D$10+'СЕТ СН'!$G$6-'СЕТ СН'!$G$22</f>
        <v>1306.59328615</v>
      </c>
      <c r="L62" s="36">
        <f>SUMIFS(СВЦЭМ!$C$33:$C$776,СВЦЭМ!$A$33:$A$776,$A62,СВЦЭМ!$B$33:$B$776,L$47)+'СЕТ СН'!$G$12+СВЦЭМ!$D$10+'СЕТ СН'!$G$6-'СЕТ СН'!$G$22</f>
        <v>1309.71370637</v>
      </c>
      <c r="M62" s="36">
        <f>SUMIFS(СВЦЭМ!$C$33:$C$776,СВЦЭМ!$A$33:$A$776,$A62,СВЦЭМ!$B$33:$B$776,M$47)+'СЕТ СН'!$G$12+СВЦЭМ!$D$10+'СЕТ СН'!$G$6-'СЕТ СН'!$G$22</f>
        <v>1315.5248016099999</v>
      </c>
      <c r="N62" s="36">
        <f>SUMIFS(СВЦЭМ!$C$33:$C$776,СВЦЭМ!$A$33:$A$776,$A62,СВЦЭМ!$B$33:$B$776,N$47)+'СЕТ СН'!$G$12+СВЦЭМ!$D$10+'СЕТ СН'!$G$6-'СЕТ СН'!$G$22</f>
        <v>1326.33717858</v>
      </c>
      <c r="O62" s="36">
        <f>SUMIFS(СВЦЭМ!$C$33:$C$776,СВЦЭМ!$A$33:$A$776,$A62,СВЦЭМ!$B$33:$B$776,O$47)+'СЕТ СН'!$G$12+СВЦЭМ!$D$10+'СЕТ СН'!$G$6-'СЕТ СН'!$G$22</f>
        <v>1346.5439009299998</v>
      </c>
      <c r="P62" s="36">
        <f>SUMIFS(СВЦЭМ!$C$33:$C$776,СВЦЭМ!$A$33:$A$776,$A62,СВЦЭМ!$B$33:$B$776,P$47)+'СЕТ СН'!$G$12+СВЦЭМ!$D$10+'СЕТ СН'!$G$6-'СЕТ СН'!$G$22</f>
        <v>1373.5840029400001</v>
      </c>
      <c r="Q62" s="36">
        <f>SUMIFS(СВЦЭМ!$C$33:$C$776,СВЦЭМ!$A$33:$A$776,$A62,СВЦЭМ!$B$33:$B$776,Q$47)+'СЕТ СН'!$G$12+СВЦЭМ!$D$10+'СЕТ СН'!$G$6-'СЕТ СН'!$G$22</f>
        <v>1335.7487639400001</v>
      </c>
      <c r="R62" s="36">
        <f>SUMIFS(СВЦЭМ!$C$33:$C$776,СВЦЭМ!$A$33:$A$776,$A62,СВЦЭМ!$B$33:$B$776,R$47)+'СЕТ СН'!$G$12+СВЦЭМ!$D$10+'СЕТ СН'!$G$6-'СЕТ СН'!$G$22</f>
        <v>1286.95540521</v>
      </c>
      <c r="S62" s="36">
        <f>SUMIFS(СВЦЭМ!$C$33:$C$776,СВЦЭМ!$A$33:$A$776,$A62,СВЦЭМ!$B$33:$B$776,S$47)+'СЕТ СН'!$G$12+СВЦЭМ!$D$10+'СЕТ СН'!$G$6-'СЕТ СН'!$G$22</f>
        <v>1232.38568048</v>
      </c>
      <c r="T62" s="36">
        <f>SUMIFS(СВЦЭМ!$C$33:$C$776,СВЦЭМ!$A$33:$A$776,$A62,СВЦЭМ!$B$33:$B$776,T$47)+'СЕТ СН'!$G$12+СВЦЭМ!$D$10+'СЕТ СН'!$G$6-'СЕТ СН'!$G$22</f>
        <v>1236.7192861399999</v>
      </c>
      <c r="U62" s="36">
        <f>SUMIFS(СВЦЭМ!$C$33:$C$776,СВЦЭМ!$A$33:$A$776,$A62,СВЦЭМ!$B$33:$B$776,U$47)+'СЕТ СН'!$G$12+СВЦЭМ!$D$10+'СЕТ СН'!$G$6-'СЕТ СН'!$G$22</f>
        <v>1261.2310025000002</v>
      </c>
      <c r="V62" s="36">
        <f>SUMIFS(СВЦЭМ!$C$33:$C$776,СВЦЭМ!$A$33:$A$776,$A62,СВЦЭМ!$B$33:$B$776,V$47)+'СЕТ СН'!$G$12+СВЦЭМ!$D$10+'СЕТ СН'!$G$6-'СЕТ СН'!$G$22</f>
        <v>1254.61697753</v>
      </c>
      <c r="W62" s="36">
        <f>SUMIFS(СВЦЭМ!$C$33:$C$776,СВЦЭМ!$A$33:$A$776,$A62,СВЦЭМ!$B$33:$B$776,W$47)+'СЕТ СН'!$G$12+СВЦЭМ!$D$10+'СЕТ СН'!$G$6-'СЕТ СН'!$G$22</f>
        <v>1243.8184963799999</v>
      </c>
      <c r="X62" s="36">
        <f>SUMIFS(СВЦЭМ!$C$33:$C$776,СВЦЭМ!$A$33:$A$776,$A62,СВЦЭМ!$B$33:$B$776,X$47)+'СЕТ СН'!$G$12+СВЦЭМ!$D$10+'СЕТ СН'!$G$6-'СЕТ СН'!$G$22</f>
        <v>1218.91860238</v>
      </c>
      <c r="Y62" s="36">
        <f>SUMIFS(СВЦЭМ!$C$33:$C$776,СВЦЭМ!$A$33:$A$776,$A62,СВЦЭМ!$B$33:$B$776,Y$47)+'СЕТ СН'!$G$12+СВЦЭМ!$D$10+'СЕТ СН'!$G$6-'СЕТ СН'!$G$22</f>
        <v>1270.2343651000001</v>
      </c>
    </row>
    <row r="63" spans="1:25" ht="15.75" x14ac:dyDescent="0.2">
      <c r="A63" s="35">
        <f t="shared" si="1"/>
        <v>44120</v>
      </c>
      <c r="B63" s="36">
        <f>SUMIFS(СВЦЭМ!$C$33:$C$776,СВЦЭМ!$A$33:$A$776,$A63,СВЦЭМ!$B$33:$B$776,B$47)+'СЕТ СН'!$G$12+СВЦЭМ!$D$10+'СЕТ СН'!$G$6-'СЕТ СН'!$G$22</f>
        <v>1317.7738263799999</v>
      </c>
      <c r="C63" s="36">
        <f>SUMIFS(СВЦЭМ!$C$33:$C$776,СВЦЭМ!$A$33:$A$776,$A63,СВЦЭМ!$B$33:$B$776,C$47)+'СЕТ СН'!$G$12+СВЦЭМ!$D$10+'СЕТ СН'!$G$6-'СЕТ СН'!$G$22</f>
        <v>1396.3659926999999</v>
      </c>
      <c r="D63" s="36">
        <f>SUMIFS(СВЦЭМ!$C$33:$C$776,СВЦЭМ!$A$33:$A$776,$A63,СВЦЭМ!$B$33:$B$776,D$47)+'СЕТ СН'!$G$12+СВЦЭМ!$D$10+'СЕТ СН'!$G$6-'СЕТ СН'!$G$22</f>
        <v>1450.95714305</v>
      </c>
      <c r="E63" s="36">
        <f>SUMIFS(СВЦЭМ!$C$33:$C$776,СВЦЭМ!$A$33:$A$776,$A63,СВЦЭМ!$B$33:$B$776,E$47)+'СЕТ СН'!$G$12+СВЦЭМ!$D$10+'СЕТ СН'!$G$6-'СЕТ СН'!$G$22</f>
        <v>1455.89774545</v>
      </c>
      <c r="F63" s="36">
        <f>SUMIFS(СВЦЭМ!$C$33:$C$776,СВЦЭМ!$A$33:$A$776,$A63,СВЦЭМ!$B$33:$B$776,F$47)+'СЕТ СН'!$G$12+СВЦЭМ!$D$10+'СЕТ СН'!$G$6-'СЕТ СН'!$G$22</f>
        <v>1452.5580027000001</v>
      </c>
      <c r="G63" s="36">
        <f>SUMIFS(СВЦЭМ!$C$33:$C$776,СВЦЭМ!$A$33:$A$776,$A63,СВЦЭМ!$B$33:$B$776,G$47)+'СЕТ СН'!$G$12+СВЦЭМ!$D$10+'СЕТ СН'!$G$6-'СЕТ СН'!$G$22</f>
        <v>1438.1102677200001</v>
      </c>
      <c r="H63" s="36">
        <f>SUMIFS(СВЦЭМ!$C$33:$C$776,СВЦЭМ!$A$33:$A$776,$A63,СВЦЭМ!$B$33:$B$776,H$47)+'СЕТ СН'!$G$12+СВЦЭМ!$D$10+'СЕТ СН'!$G$6-'СЕТ СН'!$G$22</f>
        <v>1407.40520283</v>
      </c>
      <c r="I63" s="36">
        <f>SUMIFS(СВЦЭМ!$C$33:$C$776,СВЦЭМ!$A$33:$A$776,$A63,СВЦЭМ!$B$33:$B$776,I$47)+'СЕТ СН'!$G$12+СВЦЭМ!$D$10+'СЕТ СН'!$G$6-'СЕТ СН'!$G$22</f>
        <v>1381.9125902999999</v>
      </c>
      <c r="J63" s="36">
        <f>SUMIFS(СВЦЭМ!$C$33:$C$776,СВЦЭМ!$A$33:$A$776,$A63,СВЦЭМ!$B$33:$B$776,J$47)+'СЕТ СН'!$G$12+СВЦЭМ!$D$10+'СЕТ СН'!$G$6-'СЕТ СН'!$G$22</f>
        <v>1353.2100479599999</v>
      </c>
      <c r="K63" s="36">
        <f>SUMIFS(СВЦЭМ!$C$33:$C$776,СВЦЭМ!$A$33:$A$776,$A63,СВЦЭМ!$B$33:$B$776,K$47)+'СЕТ СН'!$G$12+СВЦЭМ!$D$10+'СЕТ СН'!$G$6-'СЕТ СН'!$G$22</f>
        <v>1320.23513331</v>
      </c>
      <c r="L63" s="36">
        <f>SUMIFS(СВЦЭМ!$C$33:$C$776,СВЦЭМ!$A$33:$A$776,$A63,СВЦЭМ!$B$33:$B$776,L$47)+'СЕТ СН'!$G$12+СВЦЭМ!$D$10+'СЕТ СН'!$G$6-'СЕТ СН'!$G$22</f>
        <v>1317.64808857</v>
      </c>
      <c r="M63" s="36">
        <f>SUMIFS(СВЦЭМ!$C$33:$C$776,СВЦЭМ!$A$33:$A$776,$A63,СВЦЭМ!$B$33:$B$776,M$47)+'СЕТ СН'!$G$12+СВЦЭМ!$D$10+'СЕТ СН'!$G$6-'СЕТ СН'!$G$22</f>
        <v>1319.5996037800001</v>
      </c>
      <c r="N63" s="36">
        <f>SUMIFS(СВЦЭМ!$C$33:$C$776,СВЦЭМ!$A$33:$A$776,$A63,СВЦЭМ!$B$33:$B$776,N$47)+'СЕТ СН'!$G$12+СВЦЭМ!$D$10+'СЕТ СН'!$G$6-'СЕТ СН'!$G$22</f>
        <v>1331.83543966</v>
      </c>
      <c r="O63" s="36">
        <f>SUMIFS(СВЦЭМ!$C$33:$C$776,СВЦЭМ!$A$33:$A$776,$A63,СВЦЭМ!$B$33:$B$776,O$47)+'СЕТ СН'!$G$12+СВЦЭМ!$D$10+'СЕТ СН'!$G$6-'СЕТ СН'!$G$22</f>
        <v>1367.9387581199999</v>
      </c>
      <c r="P63" s="36">
        <f>SUMIFS(СВЦЭМ!$C$33:$C$776,СВЦЭМ!$A$33:$A$776,$A63,СВЦЭМ!$B$33:$B$776,P$47)+'СЕТ СН'!$G$12+СВЦЭМ!$D$10+'СЕТ СН'!$G$6-'СЕТ СН'!$G$22</f>
        <v>1409.3422394899999</v>
      </c>
      <c r="Q63" s="36">
        <f>SUMIFS(СВЦЭМ!$C$33:$C$776,СВЦЭМ!$A$33:$A$776,$A63,СВЦЭМ!$B$33:$B$776,Q$47)+'СЕТ СН'!$G$12+СВЦЭМ!$D$10+'СЕТ СН'!$G$6-'СЕТ СН'!$G$22</f>
        <v>1380.0195515599999</v>
      </c>
      <c r="R63" s="36">
        <f>SUMIFS(СВЦЭМ!$C$33:$C$776,СВЦЭМ!$A$33:$A$776,$A63,СВЦЭМ!$B$33:$B$776,R$47)+'СЕТ СН'!$G$12+СВЦЭМ!$D$10+'СЕТ СН'!$G$6-'СЕТ СН'!$G$22</f>
        <v>1332.57831564</v>
      </c>
      <c r="S63" s="36">
        <f>SUMIFS(СВЦЭМ!$C$33:$C$776,СВЦЭМ!$A$33:$A$776,$A63,СВЦЭМ!$B$33:$B$776,S$47)+'СЕТ СН'!$G$12+СВЦЭМ!$D$10+'СЕТ СН'!$G$6-'СЕТ СН'!$G$22</f>
        <v>1271.9400135400001</v>
      </c>
      <c r="T63" s="36">
        <f>SUMIFS(СВЦЭМ!$C$33:$C$776,СВЦЭМ!$A$33:$A$776,$A63,СВЦЭМ!$B$33:$B$776,T$47)+'СЕТ СН'!$G$12+СВЦЭМ!$D$10+'СЕТ СН'!$G$6-'СЕТ СН'!$G$22</f>
        <v>1245.89790533</v>
      </c>
      <c r="U63" s="36">
        <f>SUMIFS(СВЦЭМ!$C$33:$C$776,СВЦЭМ!$A$33:$A$776,$A63,СВЦЭМ!$B$33:$B$776,U$47)+'СЕТ СН'!$G$12+СВЦЭМ!$D$10+'СЕТ СН'!$G$6-'СЕТ СН'!$G$22</f>
        <v>1248.21215938</v>
      </c>
      <c r="V63" s="36">
        <f>SUMIFS(СВЦЭМ!$C$33:$C$776,СВЦЭМ!$A$33:$A$776,$A63,СВЦЭМ!$B$33:$B$776,V$47)+'СЕТ СН'!$G$12+СВЦЭМ!$D$10+'СЕТ СН'!$G$6-'СЕТ СН'!$G$22</f>
        <v>1236.6423581200002</v>
      </c>
      <c r="W63" s="36">
        <f>SUMIFS(СВЦЭМ!$C$33:$C$776,СВЦЭМ!$A$33:$A$776,$A63,СВЦЭМ!$B$33:$B$776,W$47)+'СЕТ СН'!$G$12+СВЦЭМ!$D$10+'СЕТ СН'!$G$6-'СЕТ СН'!$G$22</f>
        <v>1232.69474801</v>
      </c>
      <c r="X63" s="36">
        <f>SUMIFS(СВЦЭМ!$C$33:$C$776,СВЦЭМ!$A$33:$A$776,$A63,СВЦЭМ!$B$33:$B$776,X$47)+'СЕТ СН'!$G$12+СВЦЭМ!$D$10+'СЕТ СН'!$G$6-'СЕТ СН'!$G$22</f>
        <v>1230.6986391099999</v>
      </c>
      <c r="Y63" s="36">
        <f>SUMIFS(СВЦЭМ!$C$33:$C$776,СВЦЭМ!$A$33:$A$776,$A63,СВЦЭМ!$B$33:$B$776,Y$47)+'СЕТ СН'!$G$12+СВЦЭМ!$D$10+'СЕТ СН'!$G$6-'СЕТ СН'!$G$22</f>
        <v>1260.19591567</v>
      </c>
    </row>
    <row r="64" spans="1:25" ht="15.75" x14ac:dyDescent="0.2">
      <c r="A64" s="35">
        <f t="shared" si="1"/>
        <v>44121</v>
      </c>
      <c r="B64" s="36">
        <f>SUMIFS(СВЦЭМ!$C$33:$C$776,СВЦЭМ!$A$33:$A$776,$A64,СВЦЭМ!$B$33:$B$776,B$47)+'СЕТ СН'!$G$12+СВЦЭМ!$D$10+'СЕТ СН'!$G$6-'СЕТ СН'!$G$22</f>
        <v>1314.5800977899999</v>
      </c>
      <c r="C64" s="36">
        <f>SUMIFS(СВЦЭМ!$C$33:$C$776,СВЦЭМ!$A$33:$A$776,$A64,СВЦЭМ!$B$33:$B$776,C$47)+'СЕТ СН'!$G$12+СВЦЭМ!$D$10+'СЕТ СН'!$G$6-'СЕТ СН'!$G$22</f>
        <v>1390.7852863799999</v>
      </c>
      <c r="D64" s="36">
        <f>SUMIFS(СВЦЭМ!$C$33:$C$776,СВЦЭМ!$A$33:$A$776,$A64,СВЦЭМ!$B$33:$B$776,D$47)+'СЕТ СН'!$G$12+СВЦЭМ!$D$10+'СЕТ СН'!$G$6-'СЕТ СН'!$G$22</f>
        <v>1452.6878564600001</v>
      </c>
      <c r="E64" s="36">
        <f>SUMIFS(СВЦЭМ!$C$33:$C$776,СВЦЭМ!$A$33:$A$776,$A64,СВЦЭМ!$B$33:$B$776,E$47)+'СЕТ СН'!$G$12+СВЦЭМ!$D$10+'СЕТ СН'!$G$6-'СЕТ СН'!$G$22</f>
        <v>1460.88967454</v>
      </c>
      <c r="F64" s="36">
        <f>SUMIFS(СВЦЭМ!$C$33:$C$776,СВЦЭМ!$A$33:$A$776,$A64,СВЦЭМ!$B$33:$B$776,F$47)+'СЕТ СН'!$G$12+СВЦЭМ!$D$10+'СЕТ СН'!$G$6-'СЕТ СН'!$G$22</f>
        <v>1459.8633184800001</v>
      </c>
      <c r="G64" s="36">
        <f>SUMIFS(СВЦЭМ!$C$33:$C$776,СВЦЭМ!$A$33:$A$776,$A64,СВЦЭМ!$B$33:$B$776,G$47)+'СЕТ СН'!$G$12+СВЦЭМ!$D$10+'СЕТ СН'!$G$6-'СЕТ СН'!$G$22</f>
        <v>1454.29584219</v>
      </c>
      <c r="H64" s="36">
        <f>SUMIFS(СВЦЭМ!$C$33:$C$776,СВЦЭМ!$A$33:$A$776,$A64,СВЦЭМ!$B$33:$B$776,H$47)+'СЕТ СН'!$G$12+СВЦЭМ!$D$10+'СЕТ СН'!$G$6-'СЕТ СН'!$G$22</f>
        <v>1441.5164468</v>
      </c>
      <c r="I64" s="36">
        <f>SUMIFS(СВЦЭМ!$C$33:$C$776,СВЦЭМ!$A$33:$A$776,$A64,СВЦЭМ!$B$33:$B$776,I$47)+'СЕТ СН'!$G$12+СВЦЭМ!$D$10+'СЕТ СН'!$G$6-'СЕТ СН'!$G$22</f>
        <v>1439.0619541900001</v>
      </c>
      <c r="J64" s="36">
        <f>SUMIFS(СВЦЭМ!$C$33:$C$776,СВЦЭМ!$A$33:$A$776,$A64,СВЦЭМ!$B$33:$B$776,J$47)+'СЕТ СН'!$G$12+СВЦЭМ!$D$10+'СЕТ СН'!$G$6-'СЕТ СН'!$G$22</f>
        <v>1384.1336695300001</v>
      </c>
      <c r="K64" s="36">
        <f>SUMIFS(СВЦЭМ!$C$33:$C$776,СВЦЭМ!$A$33:$A$776,$A64,СВЦЭМ!$B$33:$B$776,K$47)+'СЕТ СН'!$G$12+СВЦЭМ!$D$10+'СЕТ СН'!$G$6-'СЕТ СН'!$G$22</f>
        <v>1359.71299933</v>
      </c>
      <c r="L64" s="36">
        <f>SUMIFS(СВЦЭМ!$C$33:$C$776,СВЦЭМ!$A$33:$A$776,$A64,СВЦЭМ!$B$33:$B$776,L$47)+'СЕТ СН'!$G$12+СВЦЭМ!$D$10+'СЕТ СН'!$G$6-'СЕТ СН'!$G$22</f>
        <v>1331.28753523</v>
      </c>
      <c r="M64" s="36">
        <f>SUMIFS(СВЦЭМ!$C$33:$C$776,СВЦЭМ!$A$33:$A$776,$A64,СВЦЭМ!$B$33:$B$776,M$47)+'СЕТ СН'!$G$12+СВЦЭМ!$D$10+'СЕТ СН'!$G$6-'СЕТ СН'!$G$22</f>
        <v>1336.74539392</v>
      </c>
      <c r="N64" s="36">
        <f>SUMIFS(СВЦЭМ!$C$33:$C$776,СВЦЭМ!$A$33:$A$776,$A64,СВЦЭМ!$B$33:$B$776,N$47)+'СЕТ СН'!$G$12+СВЦЭМ!$D$10+'СЕТ СН'!$G$6-'СЕТ СН'!$G$22</f>
        <v>1349.78995814</v>
      </c>
      <c r="O64" s="36">
        <f>SUMIFS(СВЦЭМ!$C$33:$C$776,СВЦЭМ!$A$33:$A$776,$A64,СВЦЭМ!$B$33:$B$776,O$47)+'СЕТ СН'!$G$12+СВЦЭМ!$D$10+'СЕТ СН'!$G$6-'СЕТ СН'!$G$22</f>
        <v>1391.0820683299999</v>
      </c>
      <c r="P64" s="36">
        <f>SUMIFS(СВЦЭМ!$C$33:$C$776,СВЦЭМ!$A$33:$A$776,$A64,СВЦЭМ!$B$33:$B$776,P$47)+'СЕТ СН'!$G$12+СВЦЭМ!$D$10+'СЕТ СН'!$G$6-'СЕТ СН'!$G$22</f>
        <v>1438.2539046100001</v>
      </c>
      <c r="Q64" s="36">
        <f>SUMIFS(СВЦЭМ!$C$33:$C$776,СВЦЭМ!$A$33:$A$776,$A64,СВЦЭМ!$B$33:$B$776,Q$47)+'СЕТ СН'!$G$12+СВЦЭМ!$D$10+'СЕТ СН'!$G$6-'СЕТ СН'!$G$22</f>
        <v>1409.48703492</v>
      </c>
      <c r="R64" s="36">
        <f>SUMIFS(СВЦЭМ!$C$33:$C$776,СВЦЭМ!$A$33:$A$776,$A64,СВЦЭМ!$B$33:$B$776,R$47)+'СЕТ СН'!$G$12+СВЦЭМ!$D$10+'СЕТ СН'!$G$6-'СЕТ СН'!$G$22</f>
        <v>1362.76498932</v>
      </c>
      <c r="S64" s="36">
        <f>SUMIFS(СВЦЭМ!$C$33:$C$776,СВЦЭМ!$A$33:$A$776,$A64,СВЦЭМ!$B$33:$B$776,S$47)+'СЕТ СН'!$G$12+СВЦЭМ!$D$10+'СЕТ СН'!$G$6-'СЕТ СН'!$G$22</f>
        <v>1297.2835335999998</v>
      </c>
      <c r="T64" s="36">
        <f>SUMIFS(СВЦЭМ!$C$33:$C$776,СВЦЭМ!$A$33:$A$776,$A64,СВЦЭМ!$B$33:$B$776,T$47)+'СЕТ СН'!$G$12+СВЦЭМ!$D$10+'СЕТ СН'!$G$6-'СЕТ СН'!$G$22</f>
        <v>1258.70009452</v>
      </c>
      <c r="U64" s="36">
        <f>SUMIFS(СВЦЭМ!$C$33:$C$776,СВЦЭМ!$A$33:$A$776,$A64,СВЦЭМ!$B$33:$B$776,U$47)+'СЕТ СН'!$G$12+СВЦЭМ!$D$10+'СЕТ СН'!$G$6-'СЕТ СН'!$G$22</f>
        <v>1250.03654852</v>
      </c>
      <c r="V64" s="36">
        <f>SUMIFS(СВЦЭМ!$C$33:$C$776,СВЦЭМ!$A$33:$A$776,$A64,СВЦЭМ!$B$33:$B$776,V$47)+'СЕТ СН'!$G$12+СВЦЭМ!$D$10+'СЕТ СН'!$G$6-'СЕТ СН'!$G$22</f>
        <v>1250.68171536</v>
      </c>
      <c r="W64" s="36">
        <f>SUMIFS(СВЦЭМ!$C$33:$C$776,СВЦЭМ!$A$33:$A$776,$A64,СВЦЭМ!$B$33:$B$776,W$47)+'СЕТ СН'!$G$12+СВЦЭМ!$D$10+'СЕТ СН'!$G$6-'СЕТ СН'!$G$22</f>
        <v>1252.3363822000001</v>
      </c>
      <c r="X64" s="36">
        <f>SUMIFS(СВЦЭМ!$C$33:$C$776,СВЦЭМ!$A$33:$A$776,$A64,СВЦЭМ!$B$33:$B$776,X$47)+'СЕТ СН'!$G$12+СВЦЭМ!$D$10+'СЕТ СН'!$G$6-'СЕТ СН'!$G$22</f>
        <v>1272.6131627700001</v>
      </c>
      <c r="Y64" s="36">
        <f>SUMIFS(СВЦЭМ!$C$33:$C$776,СВЦЭМ!$A$33:$A$776,$A64,СВЦЭМ!$B$33:$B$776,Y$47)+'СЕТ СН'!$G$12+СВЦЭМ!$D$10+'СЕТ СН'!$G$6-'СЕТ СН'!$G$22</f>
        <v>1304.2344381299999</v>
      </c>
    </row>
    <row r="65" spans="1:27" ht="15.75" x14ac:dyDescent="0.2">
      <c r="A65" s="35">
        <f t="shared" si="1"/>
        <v>44122</v>
      </c>
      <c r="B65" s="36">
        <f>SUMIFS(СВЦЭМ!$C$33:$C$776,СВЦЭМ!$A$33:$A$776,$A65,СВЦЭМ!$B$33:$B$776,B$47)+'СЕТ СН'!$G$12+СВЦЭМ!$D$10+'СЕТ СН'!$G$6-'СЕТ СН'!$G$22</f>
        <v>1398.5643714799999</v>
      </c>
      <c r="C65" s="36">
        <f>SUMIFS(СВЦЭМ!$C$33:$C$776,СВЦЭМ!$A$33:$A$776,$A65,СВЦЭМ!$B$33:$B$776,C$47)+'СЕТ СН'!$G$12+СВЦЭМ!$D$10+'СЕТ СН'!$G$6-'СЕТ СН'!$G$22</f>
        <v>1496.54104418</v>
      </c>
      <c r="D65" s="36">
        <f>SUMIFS(СВЦЭМ!$C$33:$C$776,СВЦЭМ!$A$33:$A$776,$A65,СВЦЭМ!$B$33:$B$776,D$47)+'СЕТ СН'!$G$12+СВЦЭМ!$D$10+'СЕТ СН'!$G$6-'СЕТ СН'!$G$22</f>
        <v>1561.8245468</v>
      </c>
      <c r="E65" s="36">
        <f>SUMIFS(СВЦЭМ!$C$33:$C$776,СВЦЭМ!$A$33:$A$776,$A65,СВЦЭМ!$B$33:$B$776,E$47)+'СЕТ СН'!$G$12+СВЦЭМ!$D$10+'СЕТ СН'!$G$6-'СЕТ СН'!$G$22</f>
        <v>1575.6768852800001</v>
      </c>
      <c r="F65" s="36">
        <f>SUMIFS(СВЦЭМ!$C$33:$C$776,СВЦЭМ!$A$33:$A$776,$A65,СВЦЭМ!$B$33:$B$776,F$47)+'СЕТ СН'!$G$12+СВЦЭМ!$D$10+'СЕТ СН'!$G$6-'СЕТ СН'!$G$22</f>
        <v>1581.7992149000002</v>
      </c>
      <c r="G65" s="36">
        <f>SUMIFS(СВЦЭМ!$C$33:$C$776,СВЦЭМ!$A$33:$A$776,$A65,СВЦЭМ!$B$33:$B$776,G$47)+'СЕТ СН'!$G$12+СВЦЭМ!$D$10+'СЕТ СН'!$G$6-'СЕТ СН'!$G$22</f>
        <v>1569.4823405100001</v>
      </c>
      <c r="H65" s="36">
        <f>SUMIFS(СВЦЭМ!$C$33:$C$776,СВЦЭМ!$A$33:$A$776,$A65,СВЦЭМ!$B$33:$B$776,H$47)+'СЕТ СН'!$G$12+СВЦЭМ!$D$10+'СЕТ СН'!$G$6-'СЕТ СН'!$G$22</f>
        <v>1548.2192082699999</v>
      </c>
      <c r="I65" s="36">
        <f>SUMIFS(СВЦЭМ!$C$33:$C$776,СВЦЭМ!$A$33:$A$776,$A65,СВЦЭМ!$B$33:$B$776,I$47)+'СЕТ СН'!$G$12+СВЦЭМ!$D$10+'СЕТ СН'!$G$6-'СЕТ СН'!$G$22</f>
        <v>1512.92334856</v>
      </c>
      <c r="J65" s="36">
        <f>SUMIFS(СВЦЭМ!$C$33:$C$776,СВЦЭМ!$A$33:$A$776,$A65,СВЦЭМ!$B$33:$B$776,J$47)+'СЕТ СН'!$G$12+СВЦЭМ!$D$10+'СЕТ СН'!$G$6-'СЕТ СН'!$G$22</f>
        <v>1431.51873363</v>
      </c>
      <c r="K65" s="36">
        <f>SUMIFS(СВЦЭМ!$C$33:$C$776,СВЦЭМ!$A$33:$A$776,$A65,СВЦЭМ!$B$33:$B$776,K$47)+'СЕТ СН'!$G$12+СВЦЭМ!$D$10+'СЕТ СН'!$G$6-'СЕТ СН'!$G$22</f>
        <v>1364.9605759800002</v>
      </c>
      <c r="L65" s="36">
        <f>SUMIFS(СВЦЭМ!$C$33:$C$776,СВЦЭМ!$A$33:$A$776,$A65,СВЦЭМ!$B$33:$B$776,L$47)+'СЕТ СН'!$G$12+СВЦЭМ!$D$10+'СЕТ СН'!$G$6-'СЕТ СН'!$G$22</f>
        <v>1355.2380534899999</v>
      </c>
      <c r="M65" s="36">
        <f>SUMIFS(СВЦЭМ!$C$33:$C$776,СВЦЭМ!$A$33:$A$776,$A65,СВЦЭМ!$B$33:$B$776,M$47)+'СЕТ СН'!$G$12+СВЦЭМ!$D$10+'СЕТ СН'!$G$6-'СЕТ СН'!$G$22</f>
        <v>1354.2652617399999</v>
      </c>
      <c r="N65" s="36">
        <f>SUMIFS(СВЦЭМ!$C$33:$C$776,СВЦЭМ!$A$33:$A$776,$A65,СВЦЭМ!$B$33:$B$776,N$47)+'СЕТ СН'!$G$12+СВЦЭМ!$D$10+'СЕТ СН'!$G$6-'СЕТ СН'!$G$22</f>
        <v>1361.2030974499999</v>
      </c>
      <c r="O65" s="36">
        <f>SUMIFS(СВЦЭМ!$C$33:$C$776,СВЦЭМ!$A$33:$A$776,$A65,СВЦЭМ!$B$33:$B$776,O$47)+'СЕТ СН'!$G$12+СВЦЭМ!$D$10+'СЕТ СН'!$G$6-'СЕТ СН'!$G$22</f>
        <v>1411.4268197199999</v>
      </c>
      <c r="P65" s="36">
        <f>SUMIFS(СВЦЭМ!$C$33:$C$776,СВЦЭМ!$A$33:$A$776,$A65,СВЦЭМ!$B$33:$B$776,P$47)+'СЕТ СН'!$G$12+СВЦЭМ!$D$10+'СЕТ СН'!$G$6-'СЕТ СН'!$G$22</f>
        <v>1462.0453508000001</v>
      </c>
      <c r="Q65" s="36">
        <f>SUMIFS(СВЦЭМ!$C$33:$C$776,СВЦЭМ!$A$33:$A$776,$A65,СВЦЭМ!$B$33:$B$776,Q$47)+'СЕТ СН'!$G$12+СВЦЭМ!$D$10+'СЕТ СН'!$G$6-'СЕТ СН'!$G$22</f>
        <v>1426.2603663800001</v>
      </c>
      <c r="R65" s="36">
        <f>SUMIFS(СВЦЭМ!$C$33:$C$776,СВЦЭМ!$A$33:$A$776,$A65,СВЦЭМ!$B$33:$B$776,R$47)+'СЕТ СН'!$G$12+СВЦЭМ!$D$10+'СЕТ СН'!$G$6-'СЕТ СН'!$G$22</f>
        <v>1370.3160083600001</v>
      </c>
      <c r="S65" s="36">
        <f>SUMIFS(СВЦЭМ!$C$33:$C$776,СВЦЭМ!$A$33:$A$776,$A65,СВЦЭМ!$B$33:$B$776,S$47)+'СЕТ СН'!$G$12+СВЦЭМ!$D$10+'СЕТ СН'!$G$6-'СЕТ СН'!$G$22</f>
        <v>1297.41950961</v>
      </c>
      <c r="T65" s="36">
        <f>SUMIFS(СВЦЭМ!$C$33:$C$776,СВЦЭМ!$A$33:$A$776,$A65,СВЦЭМ!$B$33:$B$776,T$47)+'СЕТ СН'!$G$12+СВЦЭМ!$D$10+'СЕТ СН'!$G$6-'СЕТ СН'!$G$22</f>
        <v>1258.4652314</v>
      </c>
      <c r="U65" s="36">
        <f>SUMIFS(СВЦЭМ!$C$33:$C$776,СВЦЭМ!$A$33:$A$776,$A65,СВЦЭМ!$B$33:$B$776,U$47)+'СЕТ СН'!$G$12+СВЦЭМ!$D$10+'СЕТ СН'!$G$6-'СЕТ СН'!$G$22</f>
        <v>1254.5989885499998</v>
      </c>
      <c r="V65" s="36">
        <f>SUMIFS(СВЦЭМ!$C$33:$C$776,СВЦЭМ!$A$33:$A$776,$A65,СВЦЭМ!$B$33:$B$776,V$47)+'СЕТ СН'!$G$12+СВЦЭМ!$D$10+'СЕТ СН'!$G$6-'СЕТ СН'!$G$22</f>
        <v>1253.16605521</v>
      </c>
      <c r="W65" s="36">
        <f>SUMIFS(СВЦЭМ!$C$33:$C$776,СВЦЭМ!$A$33:$A$776,$A65,СВЦЭМ!$B$33:$B$776,W$47)+'СЕТ СН'!$G$12+СВЦЭМ!$D$10+'СЕТ СН'!$G$6-'СЕТ СН'!$G$22</f>
        <v>1252.23629209</v>
      </c>
      <c r="X65" s="36">
        <f>SUMIFS(СВЦЭМ!$C$33:$C$776,СВЦЭМ!$A$33:$A$776,$A65,СВЦЭМ!$B$33:$B$776,X$47)+'СЕТ СН'!$G$12+СВЦЭМ!$D$10+'СЕТ СН'!$G$6-'СЕТ СН'!$G$22</f>
        <v>1252.6351055499999</v>
      </c>
      <c r="Y65" s="36">
        <f>SUMIFS(СВЦЭМ!$C$33:$C$776,СВЦЭМ!$A$33:$A$776,$A65,СВЦЭМ!$B$33:$B$776,Y$47)+'СЕТ СН'!$G$12+СВЦЭМ!$D$10+'СЕТ СН'!$G$6-'СЕТ СН'!$G$22</f>
        <v>1293.5536642</v>
      </c>
    </row>
    <row r="66" spans="1:27" ht="15.75" x14ac:dyDescent="0.2">
      <c r="A66" s="35">
        <f t="shared" si="1"/>
        <v>44123</v>
      </c>
      <c r="B66" s="36">
        <f>SUMIFS(СВЦЭМ!$C$33:$C$776,СВЦЭМ!$A$33:$A$776,$A66,СВЦЭМ!$B$33:$B$776,B$47)+'СЕТ СН'!$G$12+СВЦЭМ!$D$10+'СЕТ СН'!$G$6-'СЕТ СН'!$G$22</f>
        <v>1358.8314779699999</v>
      </c>
      <c r="C66" s="36">
        <f>SUMIFS(СВЦЭМ!$C$33:$C$776,СВЦЭМ!$A$33:$A$776,$A66,СВЦЭМ!$B$33:$B$776,C$47)+'СЕТ СН'!$G$12+СВЦЭМ!$D$10+'СЕТ СН'!$G$6-'СЕТ СН'!$G$22</f>
        <v>1434.9034151599999</v>
      </c>
      <c r="D66" s="36">
        <f>SUMIFS(СВЦЭМ!$C$33:$C$776,СВЦЭМ!$A$33:$A$776,$A66,СВЦЭМ!$B$33:$B$776,D$47)+'СЕТ СН'!$G$12+СВЦЭМ!$D$10+'СЕТ СН'!$G$6-'СЕТ СН'!$G$22</f>
        <v>1506.03867034</v>
      </c>
      <c r="E66" s="36">
        <f>SUMIFS(СВЦЭМ!$C$33:$C$776,СВЦЭМ!$A$33:$A$776,$A66,СВЦЭМ!$B$33:$B$776,E$47)+'СЕТ СН'!$G$12+СВЦЭМ!$D$10+'СЕТ СН'!$G$6-'СЕТ СН'!$G$22</f>
        <v>1509.26824562</v>
      </c>
      <c r="F66" s="36">
        <f>SUMIFS(СВЦЭМ!$C$33:$C$776,СВЦЭМ!$A$33:$A$776,$A66,СВЦЭМ!$B$33:$B$776,F$47)+'СЕТ СН'!$G$12+СВЦЭМ!$D$10+'СЕТ СН'!$G$6-'СЕТ СН'!$G$22</f>
        <v>1512.35318796</v>
      </c>
      <c r="G66" s="36">
        <f>SUMIFS(СВЦЭМ!$C$33:$C$776,СВЦЭМ!$A$33:$A$776,$A66,СВЦЭМ!$B$33:$B$776,G$47)+'СЕТ СН'!$G$12+СВЦЭМ!$D$10+'СЕТ СН'!$G$6-'СЕТ СН'!$G$22</f>
        <v>1492.6915497499999</v>
      </c>
      <c r="H66" s="36">
        <f>SUMIFS(СВЦЭМ!$C$33:$C$776,СВЦЭМ!$A$33:$A$776,$A66,СВЦЭМ!$B$33:$B$776,H$47)+'СЕТ СН'!$G$12+СВЦЭМ!$D$10+'СЕТ СН'!$G$6-'СЕТ СН'!$G$22</f>
        <v>1443.16711274</v>
      </c>
      <c r="I66" s="36">
        <f>SUMIFS(СВЦЭМ!$C$33:$C$776,СВЦЭМ!$A$33:$A$776,$A66,СВЦЭМ!$B$33:$B$776,I$47)+'СЕТ СН'!$G$12+СВЦЭМ!$D$10+'СЕТ СН'!$G$6-'СЕТ СН'!$G$22</f>
        <v>1387.82573901</v>
      </c>
      <c r="J66" s="36">
        <f>SUMIFS(СВЦЭМ!$C$33:$C$776,СВЦЭМ!$A$33:$A$776,$A66,СВЦЭМ!$B$33:$B$776,J$47)+'СЕТ СН'!$G$12+СВЦЭМ!$D$10+'СЕТ СН'!$G$6-'СЕТ СН'!$G$22</f>
        <v>1332.0000854899999</v>
      </c>
      <c r="K66" s="36">
        <f>SUMIFS(СВЦЭМ!$C$33:$C$776,СВЦЭМ!$A$33:$A$776,$A66,СВЦЭМ!$B$33:$B$776,K$47)+'СЕТ СН'!$G$12+СВЦЭМ!$D$10+'СЕТ СН'!$G$6-'СЕТ СН'!$G$22</f>
        <v>1297.72524408</v>
      </c>
      <c r="L66" s="36">
        <f>SUMIFS(СВЦЭМ!$C$33:$C$776,СВЦЭМ!$A$33:$A$776,$A66,СВЦЭМ!$B$33:$B$776,L$47)+'СЕТ СН'!$G$12+СВЦЭМ!$D$10+'СЕТ СН'!$G$6-'СЕТ СН'!$G$22</f>
        <v>1299.3059676799999</v>
      </c>
      <c r="M66" s="36">
        <f>SUMIFS(СВЦЭМ!$C$33:$C$776,СВЦЭМ!$A$33:$A$776,$A66,СВЦЭМ!$B$33:$B$776,M$47)+'СЕТ СН'!$G$12+СВЦЭМ!$D$10+'СЕТ СН'!$G$6-'СЕТ СН'!$G$22</f>
        <v>1303.0731445000001</v>
      </c>
      <c r="N66" s="36">
        <f>SUMIFS(СВЦЭМ!$C$33:$C$776,СВЦЭМ!$A$33:$A$776,$A66,СВЦЭМ!$B$33:$B$776,N$47)+'СЕТ СН'!$G$12+СВЦЭМ!$D$10+'СЕТ СН'!$G$6-'СЕТ СН'!$G$22</f>
        <v>1315.63332087</v>
      </c>
      <c r="O66" s="36">
        <f>SUMIFS(СВЦЭМ!$C$33:$C$776,СВЦЭМ!$A$33:$A$776,$A66,СВЦЭМ!$B$33:$B$776,O$47)+'СЕТ СН'!$G$12+СВЦЭМ!$D$10+'СЕТ СН'!$G$6-'СЕТ СН'!$G$22</f>
        <v>1359.17627294</v>
      </c>
      <c r="P66" s="36">
        <f>SUMIFS(СВЦЭМ!$C$33:$C$776,СВЦЭМ!$A$33:$A$776,$A66,СВЦЭМ!$B$33:$B$776,P$47)+'СЕТ СН'!$G$12+СВЦЭМ!$D$10+'СЕТ СН'!$G$6-'СЕТ СН'!$G$22</f>
        <v>1400.75989516</v>
      </c>
      <c r="Q66" s="36">
        <f>SUMIFS(СВЦЭМ!$C$33:$C$776,СВЦЭМ!$A$33:$A$776,$A66,СВЦЭМ!$B$33:$B$776,Q$47)+'СЕТ СН'!$G$12+СВЦЭМ!$D$10+'СЕТ СН'!$G$6-'СЕТ СН'!$G$22</f>
        <v>1371.3976404800001</v>
      </c>
      <c r="R66" s="36">
        <f>SUMIFS(СВЦЭМ!$C$33:$C$776,СВЦЭМ!$A$33:$A$776,$A66,СВЦЭМ!$B$33:$B$776,R$47)+'СЕТ СН'!$G$12+СВЦЭМ!$D$10+'СЕТ СН'!$G$6-'СЕТ СН'!$G$22</f>
        <v>1326.7755151599999</v>
      </c>
      <c r="S66" s="36">
        <f>SUMIFS(СВЦЭМ!$C$33:$C$776,СВЦЭМ!$A$33:$A$776,$A66,СВЦЭМ!$B$33:$B$776,S$47)+'СЕТ СН'!$G$12+СВЦЭМ!$D$10+'СЕТ СН'!$G$6-'СЕТ СН'!$G$22</f>
        <v>1270.3072342800001</v>
      </c>
      <c r="T66" s="36">
        <f>SUMIFS(СВЦЭМ!$C$33:$C$776,СВЦЭМ!$A$33:$A$776,$A66,СВЦЭМ!$B$33:$B$776,T$47)+'СЕТ СН'!$G$12+СВЦЭМ!$D$10+'СЕТ СН'!$G$6-'СЕТ СН'!$G$22</f>
        <v>1239.80267224</v>
      </c>
      <c r="U66" s="36">
        <f>SUMIFS(СВЦЭМ!$C$33:$C$776,СВЦЭМ!$A$33:$A$776,$A66,СВЦЭМ!$B$33:$B$776,U$47)+'СЕТ СН'!$G$12+СВЦЭМ!$D$10+'СЕТ СН'!$G$6-'СЕТ СН'!$G$22</f>
        <v>1249.00777021</v>
      </c>
      <c r="V66" s="36">
        <f>SUMIFS(СВЦЭМ!$C$33:$C$776,СВЦЭМ!$A$33:$A$776,$A66,СВЦЭМ!$B$33:$B$776,V$47)+'СЕТ СН'!$G$12+СВЦЭМ!$D$10+'СЕТ СН'!$G$6-'СЕТ СН'!$G$22</f>
        <v>1240.0615616800001</v>
      </c>
      <c r="W66" s="36">
        <f>SUMIFS(СВЦЭМ!$C$33:$C$776,СВЦЭМ!$A$33:$A$776,$A66,СВЦЭМ!$B$33:$B$776,W$47)+'СЕТ СН'!$G$12+СВЦЭМ!$D$10+'СЕТ СН'!$G$6-'СЕТ СН'!$G$22</f>
        <v>1244.5536922599999</v>
      </c>
      <c r="X66" s="36">
        <f>SUMIFS(СВЦЭМ!$C$33:$C$776,СВЦЭМ!$A$33:$A$776,$A66,СВЦЭМ!$B$33:$B$776,X$47)+'СЕТ СН'!$G$12+СВЦЭМ!$D$10+'СЕТ СН'!$G$6-'СЕТ СН'!$G$22</f>
        <v>1258.8759708100001</v>
      </c>
      <c r="Y66" s="36">
        <f>SUMIFS(СВЦЭМ!$C$33:$C$776,СВЦЭМ!$A$33:$A$776,$A66,СВЦЭМ!$B$33:$B$776,Y$47)+'СЕТ СН'!$G$12+СВЦЭМ!$D$10+'СЕТ СН'!$G$6-'СЕТ СН'!$G$22</f>
        <v>1290.4254154</v>
      </c>
    </row>
    <row r="67" spans="1:27" ht="15.75" x14ac:dyDescent="0.2">
      <c r="A67" s="35">
        <f t="shared" si="1"/>
        <v>44124</v>
      </c>
      <c r="B67" s="36">
        <f>SUMIFS(СВЦЭМ!$C$33:$C$776,СВЦЭМ!$A$33:$A$776,$A67,СВЦЭМ!$B$33:$B$776,B$47)+'СЕТ СН'!$G$12+СВЦЭМ!$D$10+'СЕТ СН'!$G$6-'СЕТ СН'!$G$22</f>
        <v>1399.5826617</v>
      </c>
      <c r="C67" s="36">
        <f>SUMIFS(СВЦЭМ!$C$33:$C$776,СВЦЭМ!$A$33:$A$776,$A67,СВЦЭМ!$B$33:$B$776,C$47)+'СЕТ СН'!$G$12+СВЦЭМ!$D$10+'СЕТ СН'!$G$6-'СЕТ СН'!$G$22</f>
        <v>1480.9588727599998</v>
      </c>
      <c r="D67" s="36">
        <f>SUMIFS(СВЦЭМ!$C$33:$C$776,СВЦЭМ!$A$33:$A$776,$A67,СВЦЭМ!$B$33:$B$776,D$47)+'СЕТ СН'!$G$12+СВЦЭМ!$D$10+'СЕТ СН'!$G$6-'СЕТ СН'!$G$22</f>
        <v>1549.6402844199999</v>
      </c>
      <c r="E67" s="36">
        <f>SUMIFS(СВЦЭМ!$C$33:$C$776,СВЦЭМ!$A$33:$A$776,$A67,СВЦЭМ!$B$33:$B$776,E$47)+'СЕТ СН'!$G$12+СВЦЭМ!$D$10+'СЕТ СН'!$G$6-'СЕТ СН'!$G$22</f>
        <v>1559.63730917</v>
      </c>
      <c r="F67" s="36">
        <f>SUMIFS(СВЦЭМ!$C$33:$C$776,СВЦЭМ!$A$33:$A$776,$A67,СВЦЭМ!$B$33:$B$776,F$47)+'СЕТ СН'!$G$12+СВЦЭМ!$D$10+'СЕТ СН'!$G$6-'СЕТ СН'!$G$22</f>
        <v>1567.9316897200001</v>
      </c>
      <c r="G67" s="36">
        <f>SUMIFS(СВЦЭМ!$C$33:$C$776,СВЦЭМ!$A$33:$A$776,$A67,СВЦЭМ!$B$33:$B$776,G$47)+'СЕТ СН'!$G$12+СВЦЭМ!$D$10+'СЕТ СН'!$G$6-'СЕТ СН'!$G$22</f>
        <v>1544.9401741900001</v>
      </c>
      <c r="H67" s="36">
        <f>SUMIFS(СВЦЭМ!$C$33:$C$776,СВЦЭМ!$A$33:$A$776,$A67,СВЦЭМ!$B$33:$B$776,H$47)+'СЕТ СН'!$G$12+СВЦЭМ!$D$10+'СЕТ СН'!$G$6-'СЕТ СН'!$G$22</f>
        <v>1486.6285404499999</v>
      </c>
      <c r="I67" s="36">
        <f>SUMIFS(СВЦЭМ!$C$33:$C$776,СВЦЭМ!$A$33:$A$776,$A67,СВЦЭМ!$B$33:$B$776,I$47)+'СЕТ СН'!$G$12+СВЦЭМ!$D$10+'СЕТ СН'!$G$6-'СЕТ СН'!$G$22</f>
        <v>1434.4960503899999</v>
      </c>
      <c r="J67" s="36">
        <f>SUMIFS(СВЦЭМ!$C$33:$C$776,СВЦЭМ!$A$33:$A$776,$A67,СВЦЭМ!$B$33:$B$776,J$47)+'СЕТ СН'!$G$12+СВЦЭМ!$D$10+'СЕТ СН'!$G$6-'СЕТ СН'!$G$22</f>
        <v>1368.0299426199999</v>
      </c>
      <c r="K67" s="36">
        <f>SUMIFS(СВЦЭМ!$C$33:$C$776,СВЦЭМ!$A$33:$A$776,$A67,СВЦЭМ!$B$33:$B$776,K$47)+'СЕТ СН'!$G$12+СВЦЭМ!$D$10+'СЕТ СН'!$G$6-'СЕТ СН'!$G$22</f>
        <v>1323.36289001</v>
      </c>
      <c r="L67" s="36">
        <f>SUMIFS(СВЦЭМ!$C$33:$C$776,СВЦЭМ!$A$33:$A$776,$A67,СВЦЭМ!$B$33:$B$776,L$47)+'СЕТ СН'!$G$12+СВЦЭМ!$D$10+'СЕТ СН'!$G$6-'СЕТ СН'!$G$22</f>
        <v>1323.1187565499999</v>
      </c>
      <c r="M67" s="36">
        <f>SUMIFS(СВЦЭМ!$C$33:$C$776,СВЦЭМ!$A$33:$A$776,$A67,СВЦЭМ!$B$33:$B$776,M$47)+'СЕТ СН'!$G$12+СВЦЭМ!$D$10+'СЕТ СН'!$G$6-'СЕТ СН'!$G$22</f>
        <v>1331.2919884600001</v>
      </c>
      <c r="N67" s="36">
        <f>SUMIFS(СВЦЭМ!$C$33:$C$776,СВЦЭМ!$A$33:$A$776,$A67,СВЦЭМ!$B$33:$B$776,N$47)+'СЕТ СН'!$G$12+СВЦЭМ!$D$10+'СЕТ СН'!$G$6-'СЕТ СН'!$G$22</f>
        <v>1344.01669917</v>
      </c>
      <c r="O67" s="36">
        <f>SUMIFS(СВЦЭМ!$C$33:$C$776,СВЦЭМ!$A$33:$A$776,$A67,СВЦЭМ!$B$33:$B$776,O$47)+'СЕТ СН'!$G$12+СВЦЭМ!$D$10+'СЕТ СН'!$G$6-'СЕТ СН'!$G$22</f>
        <v>1387.2961131900001</v>
      </c>
      <c r="P67" s="36">
        <f>SUMIFS(СВЦЭМ!$C$33:$C$776,СВЦЭМ!$A$33:$A$776,$A67,СВЦЭМ!$B$33:$B$776,P$47)+'СЕТ СН'!$G$12+СВЦЭМ!$D$10+'СЕТ СН'!$G$6-'СЕТ СН'!$G$22</f>
        <v>1439.5788620600001</v>
      </c>
      <c r="Q67" s="36">
        <f>SUMIFS(СВЦЭМ!$C$33:$C$776,СВЦЭМ!$A$33:$A$776,$A67,СВЦЭМ!$B$33:$B$776,Q$47)+'СЕТ СН'!$G$12+СВЦЭМ!$D$10+'СЕТ СН'!$G$6-'СЕТ СН'!$G$22</f>
        <v>1404.63505298</v>
      </c>
      <c r="R67" s="36">
        <f>SUMIFS(СВЦЭМ!$C$33:$C$776,СВЦЭМ!$A$33:$A$776,$A67,СВЦЭМ!$B$33:$B$776,R$47)+'СЕТ СН'!$G$12+СВЦЭМ!$D$10+'СЕТ СН'!$G$6-'СЕТ СН'!$G$22</f>
        <v>1356.62529812</v>
      </c>
      <c r="S67" s="36">
        <f>SUMIFS(СВЦЭМ!$C$33:$C$776,СВЦЭМ!$A$33:$A$776,$A67,СВЦЭМ!$B$33:$B$776,S$47)+'СЕТ СН'!$G$12+СВЦЭМ!$D$10+'СЕТ СН'!$G$6-'СЕТ СН'!$G$22</f>
        <v>1287.428883</v>
      </c>
      <c r="T67" s="36">
        <f>SUMIFS(СВЦЭМ!$C$33:$C$776,СВЦЭМ!$A$33:$A$776,$A67,СВЦЭМ!$B$33:$B$776,T$47)+'СЕТ СН'!$G$12+СВЦЭМ!$D$10+'СЕТ СН'!$G$6-'СЕТ СН'!$G$22</f>
        <v>1254.7559936100001</v>
      </c>
      <c r="U67" s="36">
        <f>SUMIFS(СВЦЭМ!$C$33:$C$776,СВЦЭМ!$A$33:$A$776,$A67,СВЦЭМ!$B$33:$B$776,U$47)+'СЕТ СН'!$G$12+СВЦЭМ!$D$10+'СЕТ СН'!$G$6-'СЕТ СН'!$G$22</f>
        <v>1269.4405733999999</v>
      </c>
      <c r="V67" s="36">
        <f>SUMIFS(СВЦЭМ!$C$33:$C$776,СВЦЭМ!$A$33:$A$776,$A67,СВЦЭМ!$B$33:$B$776,V$47)+'СЕТ СН'!$G$12+СВЦЭМ!$D$10+'СЕТ СН'!$G$6-'СЕТ СН'!$G$22</f>
        <v>1266.4082919299999</v>
      </c>
      <c r="W67" s="36">
        <f>SUMIFS(СВЦЭМ!$C$33:$C$776,СВЦЭМ!$A$33:$A$776,$A67,СВЦЭМ!$B$33:$B$776,W$47)+'СЕТ СН'!$G$12+СВЦЭМ!$D$10+'СЕТ СН'!$G$6-'СЕТ СН'!$G$22</f>
        <v>1260.5094969100001</v>
      </c>
      <c r="X67" s="36">
        <f>SUMIFS(СВЦЭМ!$C$33:$C$776,СВЦЭМ!$A$33:$A$776,$A67,СВЦЭМ!$B$33:$B$776,X$47)+'СЕТ СН'!$G$12+СВЦЭМ!$D$10+'СЕТ СН'!$G$6-'СЕТ СН'!$G$22</f>
        <v>1265.1356409999999</v>
      </c>
      <c r="Y67" s="36">
        <f>SUMIFS(СВЦЭМ!$C$33:$C$776,СВЦЭМ!$A$33:$A$776,$A67,СВЦЭМ!$B$33:$B$776,Y$47)+'СЕТ СН'!$G$12+СВЦЭМ!$D$10+'СЕТ СН'!$G$6-'СЕТ СН'!$G$22</f>
        <v>1303.7653553999999</v>
      </c>
    </row>
    <row r="68" spans="1:27" ht="15.75" x14ac:dyDescent="0.2">
      <c r="A68" s="35">
        <f t="shared" si="1"/>
        <v>44125</v>
      </c>
      <c r="B68" s="36">
        <f>SUMIFS(СВЦЭМ!$C$33:$C$776,СВЦЭМ!$A$33:$A$776,$A68,СВЦЭМ!$B$33:$B$776,B$47)+'СЕТ СН'!$G$12+СВЦЭМ!$D$10+'СЕТ СН'!$G$6-'СЕТ СН'!$G$22</f>
        <v>1384.6358976399999</v>
      </c>
      <c r="C68" s="36">
        <f>SUMIFS(СВЦЭМ!$C$33:$C$776,СВЦЭМ!$A$33:$A$776,$A68,СВЦЭМ!$B$33:$B$776,C$47)+'СЕТ СН'!$G$12+СВЦЭМ!$D$10+'СЕТ СН'!$G$6-'СЕТ СН'!$G$22</f>
        <v>1463.49246023</v>
      </c>
      <c r="D68" s="36">
        <f>SUMIFS(СВЦЭМ!$C$33:$C$776,СВЦЭМ!$A$33:$A$776,$A68,СВЦЭМ!$B$33:$B$776,D$47)+'СЕТ СН'!$G$12+СВЦЭМ!$D$10+'СЕТ СН'!$G$6-'СЕТ СН'!$G$22</f>
        <v>1520.51678277</v>
      </c>
      <c r="E68" s="36">
        <f>SUMIFS(СВЦЭМ!$C$33:$C$776,СВЦЭМ!$A$33:$A$776,$A68,СВЦЭМ!$B$33:$B$776,E$47)+'СЕТ СН'!$G$12+СВЦЭМ!$D$10+'СЕТ СН'!$G$6-'СЕТ СН'!$G$22</f>
        <v>1526.7271116100001</v>
      </c>
      <c r="F68" s="36">
        <f>SUMIFS(СВЦЭМ!$C$33:$C$776,СВЦЭМ!$A$33:$A$776,$A68,СВЦЭМ!$B$33:$B$776,F$47)+'СЕТ СН'!$G$12+СВЦЭМ!$D$10+'СЕТ СН'!$G$6-'СЕТ СН'!$G$22</f>
        <v>1529.2803746099999</v>
      </c>
      <c r="G68" s="36">
        <f>SUMIFS(СВЦЭМ!$C$33:$C$776,СВЦЭМ!$A$33:$A$776,$A68,СВЦЭМ!$B$33:$B$776,G$47)+'СЕТ СН'!$G$12+СВЦЭМ!$D$10+'СЕТ СН'!$G$6-'СЕТ СН'!$G$22</f>
        <v>1510.3331353399999</v>
      </c>
      <c r="H68" s="36">
        <f>SUMIFS(СВЦЭМ!$C$33:$C$776,СВЦЭМ!$A$33:$A$776,$A68,СВЦЭМ!$B$33:$B$776,H$47)+'СЕТ СН'!$G$12+СВЦЭМ!$D$10+'СЕТ СН'!$G$6-'СЕТ СН'!$G$22</f>
        <v>1459.30487528</v>
      </c>
      <c r="I68" s="36">
        <f>SUMIFS(СВЦЭМ!$C$33:$C$776,СВЦЭМ!$A$33:$A$776,$A68,СВЦЭМ!$B$33:$B$776,I$47)+'СЕТ СН'!$G$12+СВЦЭМ!$D$10+'СЕТ СН'!$G$6-'СЕТ СН'!$G$22</f>
        <v>1412.8642800699999</v>
      </c>
      <c r="J68" s="36">
        <f>SUMIFS(СВЦЭМ!$C$33:$C$776,СВЦЭМ!$A$33:$A$776,$A68,СВЦЭМ!$B$33:$B$776,J$47)+'СЕТ СН'!$G$12+СВЦЭМ!$D$10+'СЕТ СН'!$G$6-'СЕТ СН'!$G$22</f>
        <v>1355.8166346600001</v>
      </c>
      <c r="K68" s="36">
        <f>SUMIFS(СВЦЭМ!$C$33:$C$776,СВЦЭМ!$A$33:$A$776,$A68,СВЦЭМ!$B$33:$B$776,K$47)+'СЕТ СН'!$G$12+СВЦЭМ!$D$10+'СЕТ СН'!$G$6-'СЕТ СН'!$G$22</f>
        <v>1317.1728334099998</v>
      </c>
      <c r="L68" s="36">
        <f>SUMIFS(СВЦЭМ!$C$33:$C$776,СВЦЭМ!$A$33:$A$776,$A68,СВЦЭМ!$B$33:$B$776,L$47)+'СЕТ СН'!$G$12+СВЦЭМ!$D$10+'СЕТ СН'!$G$6-'СЕТ СН'!$G$22</f>
        <v>1319.3434772099999</v>
      </c>
      <c r="M68" s="36">
        <f>SUMIFS(СВЦЭМ!$C$33:$C$776,СВЦЭМ!$A$33:$A$776,$A68,СВЦЭМ!$B$33:$B$776,M$47)+'СЕТ СН'!$G$12+СВЦЭМ!$D$10+'СЕТ СН'!$G$6-'СЕТ СН'!$G$22</f>
        <v>1322.4638781600001</v>
      </c>
      <c r="N68" s="36">
        <f>SUMIFS(СВЦЭМ!$C$33:$C$776,СВЦЭМ!$A$33:$A$776,$A68,СВЦЭМ!$B$33:$B$776,N$47)+'СЕТ СН'!$G$12+СВЦЭМ!$D$10+'СЕТ СН'!$G$6-'СЕТ СН'!$G$22</f>
        <v>1329.46561451</v>
      </c>
      <c r="O68" s="36">
        <f>SUMIFS(СВЦЭМ!$C$33:$C$776,СВЦЭМ!$A$33:$A$776,$A68,СВЦЭМ!$B$33:$B$776,O$47)+'СЕТ СН'!$G$12+СВЦЭМ!$D$10+'СЕТ СН'!$G$6-'СЕТ СН'!$G$22</f>
        <v>1368.4623485100001</v>
      </c>
      <c r="P68" s="36">
        <f>SUMIFS(СВЦЭМ!$C$33:$C$776,СВЦЭМ!$A$33:$A$776,$A68,СВЦЭМ!$B$33:$B$776,P$47)+'СЕТ СН'!$G$12+СВЦЭМ!$D$10+'СЕТ СН'!$G$6-'СЕТ СН'!$G$22</f>
        <v>1411.2529478399999</v>
      </c>
      <c r="Q68" s="36">
        <f>SUMIFS(СВЦЭМ!$C$33:$C$776,СВЦЭМ!$A$33:$A$776,$A68,СВЦЭМ!$B$33:$B$776,Q$47)+'СЕТ СН'!$G$12+СВЦЭМ!$D$10+'СЕТ СН'!$G$6-'СЕТ СН'!$G$22</f>
        <v>1376.5325087799999</v>
      </c>
      <c r="R68" s="36">
        <f>SUMIFS(СВЦЭМ!$C$33:$C$776,СВЦЭМ!$A$33:$A$776,$A68,СВЦЭМ!$B$33:$B$776,R$47)+'СЕТ СН'!$G$12+СВЦЭМ!$D$10+'СЕТ СН'!$G$6-'СЕТ СН'!$G$22</f>
        <v>1322.05863892</v>
      </c>
      <c r="S68" s="36">
        <f>SUMIFS(СВЦЭМ!$C$33:$C$776,СВЦЭМ!$A$33:$A$776,$A68,СВЦЭМ!$B$33:$B$776,S$47)+'СЕТ СН'!$G$12+СВЦЭМ!$D$10+'СЕТ СН'!$G$6-'СЕТ СН'!$G$22</f>
        <v>1257.67684295</v>
      </c>
      <c r="T68" s="36">
        <f>SUMIFS(СВЦЭМ!$C$33:$C$776,СВЦЭМ!$A$33:$A$776,$A68,СВЦЭМ!$B$33:$B$776,T$47)+'СЕТ СН'!$G$12+СВЦЭМ!$D$10+'СЕТ СН'!$G$6-'СЕТ СН'!$G$22</f>
        <v>1250.5672893599999</v>
      </c>
      <c r="U68" s="36">
        <f>SUMIFS(СВЦЭМ!$C$33:$C$776,СВЦЭМ!$A$33:$A$776,$A68,СВЦЭМ!$B$33:$B$776,U$47)+'СЕТ СН'!$G$12+СВЦЭМ!$D$10+'СЕТ СН'!$G$6-'СЕТ СН'!$G$22</f>
        <v>1267.3371751700001</v>
      </c>
      <c r="V68" s="36">
        <f>SUMIFS(СВЦЭМ!$C$33:$C$776,СВЦЭМ!$A$33:$A$776,$A68,СВЦЭМ!$B$33:$B$776,V$47)+'СЕТ СН'!$G$12+СВЦЭМ!$D$10+'СЕТ СН'!$G$6-'СЕТ СН'!$G$22</f>
        <v>1265.0835022699998</v>
      </c>
      <c r="W68" s="36">
        <f>SUMIFS(СВЦЭМ!$C$33:$C$776,СВЦЭМ!$A$33:$A$776,$A68,СВЦЭМ!$B$33:$B$776,W$47)+'СЕТ СН'!$G$12+СВЦЭМ!$D$10+'СЕТ СН'!$G$6-'СЕТ СН'!$G$22</f>
        <v>1258.97893952</v>
      </c>
      <c r="X68" s="36">
        <f>SUMIFS(СВЦЭМ!$C$33:$C$776,СВЦЭМ!$A$33:$A$776,$A68,СВЦЭМ!$B$33:$B$776,X$47)+'СЕТ СН'!$G$12+СВЦЭМ!$D$10+'СЕТ СН'!$G$6-'СЕТ СН'!$G$22</f>
        <v>1254.33139276</v>
      </c>
      <c r="Y68" s="36">
        <f>SUMIFS(СВЦЭМ!$C$33:$C$776,СВЦЭМ!$A$33:$A$776,$A68,СВЦЭМ!$B$33:$B$776,Y$47)+'СЕТ СН'!$G$12+СВЦЭМ!$D$10+'СЕТ СН'!$G$6-'СЕТ СН'!$G$22</f>
        <v>1287.1987356099999</v>
      </c>
    </row>
    <row r="69" spans="1:27" ht="15.75" x14ac:dyDescent="0.2">
      <c r="A69" s="35">
        <f t="shared" si="1"/>
        <v>44126</v>
      </c>
      <c r="B69" s="36">
        <f>SUMIFS(СВЦЭМ!$C$33:$C$776,СВЦЭМ!$A$33:$A$776,$A69,СВЦЭМ!$B$33:$B$776,B$47)+'СЕТ СН'!$G$12+СВЦЭМ!$D$10+'СЕТ СН'!$G$6-'СЕТ СН'!$G$22</f>
        <v>1404.1563609899999</v>
      </c>
      <c r="C69" s="36">
        <f>SUMIFS(СВЦЭМ!$C$33:$C$776,СВЦЭМ!$A$33:$A$776,$A69,СВЦЭМ!$B$33:$B$776,C$47)+'СЕТ СН'!$G$12+СВЦЭМ!$D$10+'СЕТ СН'!$G$6-'СЕТ СН'!$G$22</f>
        <v>1495.25356999</v>
      </c>
      <c r="D69" s="36">
        <f>SUMIFS(СВЦЭМ!$C$33:$C$776,СВЦЭМ!$A$33:$A$776,$A69,СВЦЭМ!$B$33:$B$776,D$47)+'СЕТ СН'!$G$12+СВЦЭМ!$D$10+'СЕТ СН'!$G$6-'СЕТ СН'!$G$22</f>
        <v>1549.3015038799999</v>
      </c>
      <c r="E69" s="36">
        <f>SUMIFS(СВЦЭМ!$C$33:$C$776,СВЦЭМ!$A$33:$A$776,$A69,СВЦЭМ!$B$33:$B$776,E$47)+'СЕТ СН'!$G$12+СВЦЭМ!$D$10+'СЕТ СН'!$G$6-'СЕТ СН'!$G$22</f>
        <v>1553.26028522</v>
      </c>
      <c r="F69" s="36">
        <f>SUMIFS(СВЦЭМ!$C$33:$C$776,СВЦЭМ!$A$33:$A$776,$A69,СВЦЭМ!$B$33:$B$776,F$47)+'СЕТ СН'!$G$12+СВЦЭМ!$D$10+'СЕТ СН'!$G$6-'СЕТ СН'!$G$22</f>
        <v>1554.1218337</v>
      </c>
      <c r="G69" s="36">
        <f>SUMIFS(СВЦЭМ!$C$33:$C$776,СВЦЭМ!$A$33:$A$776,$A69,СВЦЭМ!$B$33:$B$776,G$47)+'СЕТ СН'!$G$12+СВЦЭМ!$D$10+'СЕТ СН'!$G$6-'СЕТ СН'!$G$22</f>
        <v>1532.9510380900001</v>
      </c>
      <c r="H69" s="36">
        <f>SUMIFS(СВЦЭМ!$C$33:$C$776,СВЦЭМ!$A$33:$A$776,$A69,СВЦЭМ!$B$33:$B$776,H$47)+'СЕТ СН'!$G$12+СВЦЭМ!$D$10+'СЕТ СН'!$G$6-'СЕТ СН'!$G$22</f>
        <v>1485.59364375</v>
      </c>
      <c r="I69" s="36">
        <f>SUMIFS(СВЦЭМ!$C$33:$C$776,СВЦЭМ!$A$33:$A$776,$A69,СВЦЭМ!$B$33:$B$776,I$47)+'СЕТ СН'!$G$12+СВЦЭМ!$D$10+'СЕТ СН'!$G$6-'СЕТ СН'!$G$22</f>
        <v>1437.82625192</v>
      </c>
      <c r="J69" s="36">
        <f>SUMIFS(СВЦЭМ!$C$33:$C$776,СВЦЭМ!$A$33:$A$776,$A69,СВЦЭМ!$B$33:$B$776,J$47)+'СЕТ СН'!$G$12+СВЦЭМ!$D$10+'СЕТ СН'!$G$6-'СЕТ СН'!$G$22</f>
        <v>1380.5209731800001</v>
      </c>
      <c r="K69" s="36">
        <f>SUMIFS(СВЦЭМ!$C$33:$C$776,СВЦЭМ!$A$33:$A$776,$A69,СВЦЭМ!$B$33:$B$776,K$47)+'СЕТ СН'!$G$12+СВЦЭМ!$D$10+'СЕТ СН'!$G$6-'СЕТ СН'!$G$22</f>
        <v>1335.50036963</v>
      </c>
      <c r="L69" s="36">
        <f>SUMIFS(СВЦЭМ!$C$33:$C$776,СВЦЭМ!$A$33:$A$776,$A69,СВЦЭМ!$B$33:$B$776,L$47)+'СЕТ СН'!$G$12+СВЦЭМ!$D$10+'СЕТ СН'!$G$6-'СЕТ СН'!$G$22</f>
        <v>1332.84331477</v>
      </c>
      <c r="M69" s="36">
        <f>SUMIFS(СВЦЭМ!$C$33:$C$776,СВЦЭМ!$A$33:$A$776,$A69,СВЦЭМ!$B$33:$B$776,M$47)+'СЕТ СН'!$G$12+СВЦЭМ!$D$10+'СЕТ СН'!$G$6-'СЕТ СН'!$G$22</f>
        <v>1343.40108154</v>
      </c>
      <c r="N69" s="36">
        <f>SUMIFS(СВЦЭМ!$C$33:$C$776,СВЦЭМ!$A$33:$A$776,$A69,СВЦЭМ!$B$33:$B$776,N$47)+'СЕТ СН'!$G$12+СВЦЭМ!$D$10+'СЕТ СН'!$G$6-'СЕТ СН'!$G$22</f>
        <v>1354.0014175400001</v>
      </c>
      <c r="O69" s="36">
        <f>SUMIFS(СВЦЭМ!$C$33:$C$776,СВЦЭМ!$A$33:$A$776,$A69,СВЦЭМ!$B$33:$B$776,O$47)+'СЕТ СН'!$G$12+СВЦЭМ!$D$10+'СЕТ СН'!$G$6-'СЕТ СН'!$G$22</f>
        <v>1402.4536228699999</v>
      </c>
      <c r="P69" s="36">
        <f>SUMIFS(СВЦЭМ!$C$33:$C$776,СВЦЭМ!$A$33:$A$776,$A69,СВЦЭМ!$B$33:$B$776,P$47)+'СЕТ СН'!$G$12+СВЦЭМ!$D$10+'СЕТ СН'!$G$6-'СЕТ СН'!$G$22</f>
        <v>1442.1613790000001</v>
      </c>
      <c r="Q69" s="36">
        <f>SUMIFS(СВЦЭМ!$C$33:$C$776,СВЦЭМ!$A$33:$A$776,$A69,СВЦЭМ!$B$33:$B$776,Q$47)+'СЕТ СН'!$G$12+СВЦЭМ!$D$10+'СЕТ СН'!$G$6-'СЕТ СН'!$G$22</f>
        <v>1406.51034286</v>
      </c>
      <c r="R69" s="36">
        <f>SUMIFS(СВЦЭМ!$C$33:$C$776,СВЦЭМ!$A$33:$A$776,$A69,СВЦЭМ!$B$33:$B$776,R$47)+'СЕТ СН'!$G$12+СВЦЭМ!$D$10+'СЕТ СН'!$G$6-'СЕТ СН'!$G$22</f>
        <v>1346.7025311899999</v>
      </c>
      <c r="S69" s="36">
        <f>SUMIFS(СВЦЭМ!$C$33:$C$776,СВЦЭМ!$A$33:$A$776,$A69,СВЦЭМ!$B$33:$B$776,S$47)+'СЕТ СН'!$G$12+СВЦЭМ!$D$10+'СЕТ СН'!$G$6-'СЕТ СН'!$G$22</f>
        <v>1284.51882471</v>
      </c>
      <c r="T69" s="36">
        <f>SUMIFS(СВЦЭМ!$C$33:$C$776,СВЦЭМ!$A$33:$A$776,$A69,СВЦЭМ!$B$33:$B$776,T$47)+'СЕТ СН'!$G$12+СВЦЭМ!$D$10+'СЕТ СН'!$G$6-'СЕТ СН'!$G$22</f>
        <v>1267.55527762</v>
      </c>
      <c r="U69" s="36">
        <f>SUMIFS(СВЦЭМ!$C$33:$C$776,СВЦЭМ!$A$33:$A$776,$A69,СВЦЭМ!$B$33:$B$776,U$47)+'СЕТ СН'!$G$12+СВЦЭМ!$D$10+'СЕТ СН'!$G$6-'СЕТ СН'!$G$22</f>
        <v>1281.7227385900001</v>
      </c>
      <c r="V69" s="36">
        <f>SUMIFS(СВЦЭМ!$C$33:$C$776,СВЦЭМ!$A$33:$A$776,$A69,СВЦЭМ!$B$33:$B$776,V$47)+'СЕТ СН'!$G$12+СВЦЭМ!$D$10+'СЕТ СН'!$G$6-'СЕТ СН'!$G$22</f>
        <v>1275.6755352300002</v>
      </c>
      <c r="W69" s="36">
        <f>SUMIFS(СВЦЭМ!$C$33:$C$776,СВЦЭМ!$A$33:$A$776,$A69,СВЦЭМ!$B$33:$B$776,W$47)+'СЕТ СН'!$G$12+СВЦЭМ!$D$10+'СЕТ СН'!$G$6-'СЕТ СН'!$G$22</f>
        <v>1276.7539217799999</v>
      </c>
      <c r="X69" s="36">
        <f>SUMIFS(СВЦЭМ!$C$33:$C$776,СВЦЭМ!$A$33:$A$776,$A69,СВЦЭМ!$B$33:$B$776,X$47)+'СЕТ СН'!$G$12+СВЦЭМ!$D$10+'СЕТ СН'!$G$6-'СЕТ СН'!$G$22</f>
        <v>1263.6112217300001</v>
      </c>
      <c r="Y69" s="36">
        <f>SUMIFS(СВЦЭМ!$C$33:$C$776,СВЦЭМ!$A$33:$A$776,$A69,СВЦЭМ!$B$33:$B$776,Y$47)+'СЕТ СН'!$G$12+СВЦЭМ!$D$10+'СЕТ СН'!$G$6-'СЕТ СН'!$G$22</f>
        <v>1303.6254399300001</v>
      </c>
    </row>
    <row r="70" spans="1:27" ht="15.75" x14ac:dyDescent="0.2">
      <c r="A70" s="35">
        <f t="shared" si="1"/>
        <v>44127</v>
      </c>
      <c r="B70" s="36">
        <f>SUMIFS(СВЦЭМ!$C$33:$C$776,СВЦЭМ!$A$33:$A$776,$A70,СВЦЭМ!$B$33:$B$776,B$47)+'СЕТ СН'!$G$12+СВЦЭМ!$D$10+'СЕТ СН'!$G$6-'СЕТ СН'!$G$22</f>
        <v>1418.00489208</v>
      </c>
      <c r="C70" s="36">
        <f>SUMIFS(СВЦЭМ!$C$33:$C$776,СВЦЭМ!$A$33:$A$776,$A70,СВЦЭМ!$B$33:$B$776,C$47)+'СЕТ СН'!$G$12+СВЦЭМ!$D$10+'СЕТ СН'!$G$6-'СЕТ СН'!$G$22</f>
        <v>1497.0459606499999</v>
      </c>
      <c r="D70" s="36">
        <f>SUMIFS(СВЦЭМ!$C$33:$C$776,СВЦЭМ!$A$33:$A$776,$A70,СВЦЭМ!$B$33:$B$776,D$47)+'СЕТ СН'!$G$12+СВЦЭМ!$D$10+'СЕТ СН'!$G$6-'СЕТ СН'!$G$22</f>
        <v>1552.5045552299998</v>
      </c>
      <c r="E70" s="36">
        <f>SUMIFS(СВЦЭМ!$C$33:$C$776,СВЦЭМ!$A$33:$A$776,$A70,СВЦЭМ!$B$33:$B$776,E$47)+'СЕТ СН'!$G$12+СВЦЭМ!$D$10+'СЕТ СН'!$G$6-'СЕТ СН'!$G$22</f>
        <v>1560.6776637</v>
      </c>
      <c r="F70" s="36">
        <f>SUMIFS(СВЦЭМ!$C$33:$C$776,СВЦЭМ!$A$33:$A$776,$A70,СВЦЭМ!$B$33:$B$776,F$47)+'СЕТ СН'!$G$12+СВЦЭМ!$D$10+'СЕТ СН'!$G$6-'СЕТ СН'!$G$22</f>
        <v>1558.46576179</v>
      </c>
      <c r="G70" s="36">
        <f>SUMIFS(СВЦЭМ!$C$33:$C$776,СВЦЭМ!$A$33:$A$776,$A70,СВЦЭМ!$B$33:$B$776,G$47)+'СЕТ СН'!$G$12+СВЦЭМ!$D$10+'СЕТ СН'!$G$6-'СЕТ СН'!$G$22</f>
        <v>1535.1247021899999</v>
      </c>
      <c r="H70" s="36">
        <f>SUMIFS(СВЦЭМ!$C$33:$C$776,СВЦЭМ!$A$33:$A$776,$A70,СВЦЭМ!$B$33:$B$776,H$47)+'СЕТ СН'!$G$12+СВЦЭМ!$D$10+'СЕТ СН'!$G$6-'СЕТ СН'!$G$22</f>
        <v>1490.88081132</v>
      </c>
      <c r="I70" s="36">
        <f>SUMIFS(СВЦЭМ!$C$33:$C$776,СВЦЭМ!$A$33:$A$776,$A70,СВЦЭМ!$B$33:$B$776,I$47)+'СЕТ СН'!$G$12+СВЦЭМ!$D$10+'СЕТ СН'!$G$6-'СЕТ СН'!$G$22</f>
        <v>1441.7046966</v>
      </c>
      <c r="J70" s="36">
        <f>SUMIFS(СВЦЭМ!$C$33:$C$776,СВЦЭМ!$A$33:$A$776,$A70,СВЦЭМ!$B$33:$B$776,J$47)+'СЕТ СН'!$G$12+СВЦЭМ!$D$10+'СЕТ СН'!$G$6-'СЕТ СН'!$G$22</f>
        <v>1385.00476084</v>
      </c>
      <c r="K70" s="36">
        <f>SUMIFS(СВЦЭМ!$C$33:$C$776,СВЦЭМ!$A$33:$A$776,$A70,СВЦЭМ!$B$33:$B$776,K$47)+'СЕТ СН'!$G$12+СВЦЭМ!$D$10+'СЕТ СН'!$G$6-'СЕТ СН'!$G$22</f>
        <v>1355.52923573</v>
      </c>
      <c r="L70" s="36">
        <f>SUMIFS(СВЦЭМ!$C$33:$C$776,СВЦЭМ!$A$33:$A$776,$A70,СВЦЭМ!$B$33:$B$776,L$47)+'СЕТ СН'!$G$12+СВЦЭМ!$D$10+'СЕТ СН'!$G$6-'СЕТ СН'!$G$22</f>
        <v>1355.17321631</v>
      </c>
      <c r="M70" s="36">
        <f>SUMIFS(СВЦЭМ!$C$33:$C$776,СВЦЭМ!$A$33:$A$776,$A70,СВЦЭМ!$B$33:$B$776,M$47)+'СЕТ СН'!$G$12+СВЦЭМ!$D$10+'СЕТ СН'!$G$6-'СЕТ СН'!$G$22</f>
        <v>1353.52963755</v>
      </c>
      <c r="N70" s="36">
        <f>SUMIFS(СВЦЭМ!$C$33:$C$776,СВЦЭМ!$A$33:$A$776,$A70,СВЦЭМ!$B$33:$B$776,N$47)+'СЕТ СН'!$G$12+СВЦЭМ!$D$10+'СЕТ СН'!$G$6-'СЕТ СН'!$G$22</f>
        <v>1360.60218921</v>
      </c>
      <c r="O70" s="36">
        <f>SUMIFS(СВЦЭМ!$C$33:$C$776,СВЦЭМ!$A$33:$A$776,$A70,СВЦЭМ!$B$33:$B$776,O$47)+'СЕТ СН'!$G$12+СВЦЭМ!$D$10+'СЕТ СН'!$G$6-'СЕТ СН'!$G$22</f>
        <v>1401.1680595799999</v>
      </c>
      <c r="P70" s="36">
        <f>SUMIFS(СВЦЭМ!$C$33:$C$776,СВЦЭМ!$A$33:$A$776,$A70,СВЦЭМ!$B$33:$B$776,P$47)+'СЕТ СН'!$G$12+СВЦЭМ!$D$10+'СЕТ СН'!$G$6-'СЕТ СН'!$G$22</f>
        <v>1437.67150707</v>
      </c>
      <c r="Q70" s="36">
        <f>SUMIFS(СВЦЭМ!$C$33:$C$776,СВЦЭМ!$A$33:$A$776,$A70,СВЦЭМ!$B$33:$B$776,Q$47)+'СЕТ СН'!$G$12+СВЦЭМ!$D$10+'СЕТ СН'!$G$6-'СЕТ СН'!$G$22</f>
        <v>1401.57218358</v>
      </c>
      <c r="R70" s="36">
        <f>SUMIFS(СВЦЭМ!$C$33:$C$776,СВЦЭМ!$A$33:$A$776,$A70,СВЦЭМ!$B$33:$B$776,R$47)+'СЕТ СН'!$G$12+СВЦЭМ!$D$10+'СЕТ СН'!$G$6-'СЕТ СН'!$G$22</f>
        <v>1346.34809337</v>
      </c>
      <c r="S70" s="36">
        <f>SUMIFS(СВЦЭМ!$C$33:$C$776,СВЦЭМ!$A$33:$A$776,$A70,СВЦЭМ!$B$33:$B$776,S$47)+'СЕТ СН'!$G$12+СВЦЭМ!$D$10+'СЕТ СН'!$G$6-'СЕТ СН'!$G$22</f>
        <v>1374.4952941500001</v>
      </c>
      <c r="T70" s="36">
        <f>SUMIFS(СВЦЭМ!$C$33:$C$776,СВЦЭМ!$A$33:$A$776,$A70,СВЦЭМ!$B$33:$B$776,T$47)+'СЕТ СН'!$G$12+СВЦЭМ!$D$10+'СЕТ СН'!$G$6-'СЕТ СН'!$G$22</f>
        <v>1371.5794934800001</v>
      </c>
      <c r="U70" s="36">
        <f>SUMIFS(СВЦЭМ!$C$33:$C$776,СВЦЭМ!$A$33:$A$776,$A70,СВЦЭМ!$B$33:$B$776,U$47)+'СЕТ СН'!$G$12+СВЦЭМ!$D$10+'СЕТ СН'!$G$6-'СЕТ СН'!$G$22</f>
        <v>1304.4874946800001</v>
      </c>
      <c r="V70" s="36">
        <f>SUMIFS(СВЦЭМ!$C$33:$C$776,СВЦЭМ!$A$33:$A$776,$A70,СВЦЭМ!$B$33:$B$776,V$47)+'СЕТ СН'!$G$12+СВЦЭМ!$D$10+'СЕТ СН'!$G$6-'СЕТ СН'!$G$22</f>
        <v>1299.75731142</v>
      </c>
      <c r="W70" s="36">
        <f>SUMIFS(СВЦЭМ!$C$33:$C$776,СВЦЭМ!$A$33:$A$776,$A70,СВЦЭМ!$B$33:$B$776,W$47)+'СЕТ СН'!$G$12+СВЦЭМ!$D$10+'СЕТ СН'!$G$6-'СЕТ СН'!$G$22</f>
        <v>1296.7363754200001</v>
      </c>
      <c r="X70" s="36">
        <f>SUMIFS(СВЦЭМ!$C$33:$C$776,СВЦЭМ!$A$33:$A$776,$A70,СВЦЭМ!$B$33:$B$776,X$47)+'СЕТ СН'!$G$12+СВЦЭМ!$D$10+'СЕТ СН'!$G$6-'СЕТ СН'!$G$22</f>
        <v>1278.96223659</v>
      </c>
      <c r="Y70" s="36">
        <f>SUMIFS(СВЦЭМ!$C$33:$C$776,СВЦЭМ!$A$33:$A$776,$A70,СВЦЭМ!$B$33:$B$776,Y$47)+'СЕТ СН'!$G$12+СВЦЭМ!$D$10+'СЕТ СН'!$G$6-'СЕТ СН'!$G$22</f>
        <v>1286.4572142100001</v>
      </c>
    </row>
    <row r="71" spans="1:27" ht="15.75" x14ac:dyDescent="0.2">
      <c r="A71" s="35">
        <f t="shared" si="1"/>
        <v>44128</v>
      </c>
      <c r="B71" s="36">
        <f>SUMIFS(СВЦЭМ!$C$33:$C$776,СВЦЭМ!$A$33:$A$776,$A71,СВЦЭМ!$B$33:$B$776,B$47)+'СЕТ СН'!$G$12+СВЦЭМ!$D$10+'СЕТ СН'!$G$6-'СЕТ СН'!$G$22</f>
        <v>1386.1739940799998</v>
      </c>
      <c r="C71" s="36">
        <f>SUMIFS(СВЦЭМ!$C$33:$C$776,СВЦЭМ!$A$33:$A$776,$A71,СВЦЭМ!$B$33:$B$776,C$47)+'СЕТ СН'!$G$12+СВЦЭМ!$D$10+'СЕТ СН'!$G$6-'СЕТ СН'!$G$22</f>
        <v>1464.54339153</v>
      </c>
      <c r="D71" s="36">
        <f>SUMIFS(СВЦЭМ!$C$33:$C$776,СВЦЭМ!$A$33:$A$776,$A71,СВЦЭМ!$B$33:$B$776,D$47)+'СЕТ СН'!$G$12+СВЦЭМ!$D$10+'СЕТ СН'!$G$6-'СЕТ СН'!$G$22</f>
        <v>1532.88402795</v>
      </c>
      <c r="E71" s="36">
        <f>SUMIFS(СВЦЭМ!$C$33:$C$776,СВЦЭМ!$A$33:$A$776,$A71,СВЦЭМ!$B$33:$B$776,E$47)+'СЕТ СН'!$G$12+СВЦЭМ!$D$10+'СЕТ СН'!$G$6-'СЕТ СН'!$G$22</f>
        <v>1547.60673103</v>
      </c>
      <c r="F71" s="36">
        <f>SUMIFS(СВЦЭМ!$C$33:$C$776,СВЦЭМ!$A$33:$A$776,$A71,СВЦЭМ!$B$33:$B$776,F$47)+'СЕТ СН'!$G$12+СВЦЭМ!$D$10+'СЕТ СН'!$G$6-'СЕТ СН'!$G$22</f>
        <v>1549.0867365700001</v>
      </c>
      <c r="G71" s="36">
        <f>SUMIFS(СВЦЭМ!$C$33:$C$776,СВЦЭМ!$A$33:$A$776,$A71,СВЦЭМ!$B$33:$B$776,G$47)+'СЕТ СН'!$G$12+СВЦЭМ!$D$10+'СЕТ СН'!$G$6-'СЕТ СН'!$G$22</f>
        <v>1528.28972957</v>
      </c>
      <c r="H71" s="36">
        <f>SUMIFS(СВЦЭМ!$C$33:$C$776,СВЦЭМ!$A$33:$A$776,$A71,СВЦЭМ!$B$33:$B$776,H$47)+'СЕТ СН'!$G$12+СВЦЭМ!$D$10+'СЕТ СН'!$G$6-'СЕТ СН'!$G$22</f>
        <v>1506.11770669</v>
      </c>
      <c r="I71" s="36">
        <f>SUMIFS(СВЦЭМ!$C$33:$C$776,СВЦЭМ!$A$33:$A$776,$A71,СВЦЭМ!$B$33:$B$776,I$47)+'СЕТ СН'!$G$12+СВЦЭМ!$D$10+'СЕТ СН'!$G$6-'СЕТ СН'!$G$22</f>
        <v>1476.0607399099999</v>
      </c>
      <c r="J71" s="36">
        <f>SUMIFS(СВЦЭМ!$C$33:$C$776,СВЦЭМ!$A$33:$A$776,$A71,СВЦЭМ!$B$33:$B$776,J$47)+'СЕТ СН'!$G$12+СВЦЭМ!$D$10+'СЕТ СН'!$G$6-'СЕТ СН'!$G$22</f>
        <v>1402.3281588999998</v>
      </c>
      <c r="K71" s="36">
        <f>SUMIFS(СВЦЭМ!$C$33:$C$776,СВЦЭМ!$A$33:$A$776,$A71,СВЦЭМ!$B$33:$B$776,K$47)+'СЕТ СН'!$G$12+СВЦЭМ!$D$10+'СЕТ СН'!$G$6-'СЕТ СН'!$G$22</f>
        <v>1370.54344687</v>
      </c>
      <c r="L71" s="36">
        <f>SUMIFS(СВЦЭМ!$C$33:$C$776,СВЦЭМ!$A$33:$A$776,$A71,СВЦЭМ!$B$33:$B$776,L$47)+'СЕТ СН'!$G$12+СВЦЭМ!$D$10+'СЕТ СН'!$G$6-'СЕТ СН'!$G$22</f>
        <v>1359.8820383899999</v>
      </c>
      <c r="M71" s="36">
        <f>SUMIFS(СВЦЭМ!$C$33:$C$776,СВЦЭМ!$A$33:$A$776,$A71,СВЦЭМ!$B$33:$B$776,M$47)+'СЕТ СН'!$G$12+СВЦЭМ!$D$10+'СЕТ СН'!$G$6-'СЕТ СН'!$G$22</f>
        <v>1348.8043438300001</v>
      </c>
      <c r="N71" s="36">
        <f>SUMIFS(СВЦЭМ!$C$33:$C$776,СВЦЭМ!$A$33:$A$776,$A71,СВЦЭМ!$B$33:$B$776,N$47)+'СЕТ СН'!$G$12+СВЦЭМ!$D$10+'СЕТ СН'!$G$6-'СЕТ СН'!$G$22</f>
        <v>1346.0651504500001</v>
      </c>
      <c r="O71" s="36">
        <f>SUMIFS(СВЦЭМ!$C$33:$C$776,СВЦЭМ!$A$33:$A$776,$A71,СВЦЭМ!$B$33:$B$776,O$47)+'СЕТ СН'!$G$12+СВЦЭМ!$D$10+'СЕТ СН'!$G$6-'СЕТ СН'!$G$22</f>
        <v>1391.1359911700001</v>
      </c>
      <c r="P71" s="36">
        <f>SUMIFS(СВЦЭМ!$C$33:$C$776,СВЦЭМ!$A$33:$A$776,$A71,СВЦЭМ!$B$33:$B$776,P$47)+'СЕТ СН'!$G$12+СВЦЭМ!$D$10+'СЕТ СН'!$G$6-'СЕТ СН'!$G$22</f>
        <v>1443.8612150599999</v>
      </c>
      <c r="Q71" s="36">
        <f>SUMIFS(СВЦЭМ!$C$33:$C$776,СВЦЭМ!$A$33:$A$776,$A71,СВЦЭМ!$B$33:$B$776,Q$47)+'СЕТ СН'!$G$12+СВЦЭМ!$D$10+'СЕТ СН'!$G$6-'СЕТ СН'!$G$22</f>
        <v>1429.8600679199999</v>
      </c>
      <c r="R71" s="36">
        <f>SUMIFS(СВЦЭМ!$C$33:$C$776,СВЦЭМ!$A$33:$A$776,$A71,СВЦЭМ!$B$33:$B$776,R$47)+'СЕТ СН'!$G$12+СВЦЭМ!$D$10+'СЕТ СН'!$G$6-'СЕТ СН'!$G$22</f>
        <v>1397.1683929400001</v>
      </c>
      <c r="S71" s="36">
        <f>SUMIFS(СВЦЭМ!$C$33:$C$776,СВЦЭМ!$A$33:$A$776,$A71,СВЦЭМ!$B$33:$B$776,S$47)+'СЕТ СН'!$G$12+СВЦЭМ!$D$10+'СЕТ СН'!$G$6-'СЕТ СН'!$G$22</f>
        <v>1356.49989035</v>
      </c>
      <c r="T71" s="36">
        <f>SUMIFS(СВЦЭМ!$C$33:$C$776,СВЦЭМ!$A$33:$A$776,$A71,СВЦЭМ!$B$33:$B$776,T$47)+'СЕТ СН'!$G$12+СВЦЭМ!$D$10+'СЕТ СН'!$G$6-'СЕТ СН'!$G$22</f>
        <v>1384.5175910399998</v>
      </c>
      <c r="U71" s="36">
        <f>SUMIFS(СВЦЭМ!$C$33:$C$776,СВЦЭМ!$A$33:$A$776,$A71,СВЦЭМ!$B$33:$B$776,U$47)+'СЕТ СН'!$G$12+СВЦЭМ!$D$10+'СЕТ СН'!$G$6-'СЕТ СН'!$G$22</f>
        <v>1386.27811787</v>
      </c>
      <c r="V71" s="36">
        <f>SUMIFS(СВЦЭМ!$C$33:$C$776,СВЦЭМ!$A$33:$A$776,$A71,СВЦЭМ!$B$33:$B$776,V$47)+'СЕТ СН'!$G$12+СВЦЭМ!$D$10+'СЕТ СН'!$G$6-'СЕТ СН'!$G$22</f>
        <v>1299.4380646499999</v>
      </c>
      <c r="W71" s="36">
        <f>SUMIFS(СВЦЭМ!$C$33:$C$776,СВЦЭМ!$A$33:$A$776,$A71,СВЦЭМ!$B$33:$B$776,W$47)+'СЕТ СН'!$G$12+СВЦЭМ!$D$10+'СЕТ СН'!$G$6-'СЕТ СН'!$G$22</f>
        <v>1317.9657924399999</v>
      </c>
      <c r="X71" s="36">
        <f>SUMIFS(СВЦЭМ!$C$33:$C$776,СВЦЭМ!$A$33:$A$776,$A71,СВЦЭМ!$B$33:$B$776,X$47)+'СЕТ СН'!$G$12+СВЦЭМ!$D$10+'СЕТ СН'!$G$6-'СЕТ СН'!$G$22</f>
        <v>1340.4566273099999</v>
      </c>
      <c r="Y71" s="36">
        <f>SUMIFS(СВЦЭМ!$C$33:$C$776,СВЦЭМ!$A$33:$A$776,$A71,СВЦЭМ!$B$33:$B$776,Y$47)+'СЕТ СН'!$G$12+СВЦЭМ!$D$10+'СЕТ СН'!$G$6-'СЕТ СН'!$G$22</f>
        <v>1380.3851615600001</v>
      </c>
    </row>
    <row r="72" spans="1:27" ht="15.75" x14ac:dyDescent="0.2">
      <c r="A72" s="35">
        <f t="shared" si="1"/>
        <v>44129</v>
      </c>
      <c r="B72" s="36">
        <f>SUMIFS(СВЦЭМ!$C$33:$C$776,СВЦЭМ!$A$33:$A$776,$A72,СВЦЭМ!$B$33:$B$776,B$47)+'СЕТ СН'!$G$12+СВЦЭМ!$D$10+'СЕТ СН'!$G$6-'СЕТ СН'!$G$22</f>
        <v>1446.1455889200001</v>
      </c>
      <c r="C72" s="36">
        <f>SUMIFS(СВЦЭМ!$C$33:$C$776,СВЦЭМ!$A$33:$A$776,$A72,СВЦЭМ!$B$33:$B$776,C$47)+'СЕТ СН'!$G$12+СВЦЭМ!$D$10+'СЕТ СН'!$G$6-'СЕТ СН'!$G$22</f>
        <v>1497.3100591100001</v>
      </c>
      <c r="D72" s="36">
        <f>SUMIFS(СВЦЭМ!$C$33:$C$776,СВЦЭМ!$A$33:$A$776,$A72,СВЦЭМ!$B$33:$B$776,D$47)+'СЕТ СН'!$G$12+СВЦЭМ!$D$10+'СЕТ СН'!$G$6-'СЕТ СН'!$G$22</f>
        <v>1566.7890299800001</v>
      </c>
      <c r="E72" s="36">
        <f>SUMIFS(СВЦЭМ!$C$33:$C$776,СВЦЭМ!$A$33:$A$776,$A72,СВЦЭМ!$B$33:$B$776,E$47)+'СЕТ СН'!$G$12+СВЦЭМ!$D$10+'СЕТ СН'!$G$6-'СЕТ СН'!$G$22</f>
        <v>1575.2702158699999</v>
      </c>
      <c r="F72" s="36">
        <f>SUMIFS(СВЦЭМ!$C$33:$C$776,СВЦЭМ!$A$33:$A$776,$A72,СВЦЭМ!$B$33:$B$776,F$47)+'СЕТ СН'!$G$12+СВЦЭМ!$D$10+'СЕТ СН'!$G$6-'СЕТ СН'!$G$22</f>
        <v>1577.8759296399999</v>
      </c>
      <c r="G72" s="36">
        <f>SUMIFS(СВЦЭМ!$C$33:$C$776,СВЦЭМ!$A$33:$A$776,$A72,СВЦЭМ!$B$33:$B$776,G$47)+'СЕТ СН'!$G$12+СВЦЭМ!$D$10+'СЕТ СН'!$G$6-'СЕТ СН'!$G$22</f>
        <v>1577.3482525099998</v>
      </c>
      <c r="H72" s="36">
        <f>SUMIFS(СВЦЭМ!$C$33:$C$776,СВЦЭМ!$A$33:$A$776,$A72,СВЦЭМ!$B$33:$B$776,H$47)+'СЕТ СН'!$G$12+СВЦЭМ!$D$10+'СЕТ СН'!$G$6-'СЕТ СН'!$G$22</f>
        <v>1555.0398349100001</v>
      </c>
      <c r="I72" s="36">
        <f>SUMIFS(СВЦЭМ!$C$33:$C$776,СВЦЭМ!$A$33:$A$776,$A72,СВЦЭМ!$B$33:$B$776,I$47)+'СЕТ СН'!$G$12+СВЦЭМ!$D$10+'СЕТ СН'!$G$6-'СЕТ СН'!$G$22</f>
        <v>1530.7157599900002</v>
      </c>
      <c r="J72" s="36">
        <f>SUMIFS(СВЦЭМ!$C$33:$C$776,СВЦЭМ!$A$33:$A$776,$A72,СВЦЭМ!$B$33:$B$776,J$47)+'СЕТ СН'!$G$12+СВЦЭМ!$D$10+'СЕТ СН'!$G$6-'СЕТ СН'!$G$22</f>
        <v>1437.0296904100001</v>
      </c>
      <c r="K72" s="36">
        <f>SUMIFS(СВЦЭМ!$C$33:$C$776,СВЦЭМ!$A$33:$A$776,$A72,СВЦЭМ!$B$33:$B$776,K$47)+'СЕТ СН'!$G$12+СВЦЭМ!$D$10+'СЕТ СН'!$G$6-'СЕТ СН'!$G$22</f>
        <v>1367.12148097</v>
      </c>
      <c r="L72" s="36">
        <f>SUMIFS(СВЦЭМ!$C$33:$C$776,СВЦЭМ!$A$33:$A$776,$A72,СВЦЭМ!$B$33:$B$776,L$47)+'СЕТ СН'!$G$12+СВЦЭМ!$D$10+'СЕТ СН'!$G$6-'СЕТ СН'!$G$22</f>
        <v>1360.76985614</v>
      </c>
      <c r="M72" s="36">
        <f>SUMIFS(СВЦЭМ!$C$33:$C$776,СВЦЭМ!$A$33:$A$776,$A72,СВЦЭМ!$B$33:$B$776,M$47)+'СЕТ СН'!$G$12+СВЦЭМ!$D$10+'СЕТ СН'!$G$6-'СЕТ СН'!$G$22</f>
        <v>1359.80010556</v>
      </c>
      <c r="N72" s="36">
        <f>SUMIFS(СВЦЭМ!$C$33:$C$776,СВЦЭМ!$A$33:$A$776,$A72,СВЦЭМ!$B$33:$B$776,N$47)+'СЕТ СН'!$G$12+СВЦЭМ!$D$10+'СЕТ СН'!$G$6-'СЕТ СН'!$G$22</f>
        <v>1365.5023318999999</v>
      </c>
      <c r="O72" s="36">
        <f>SUMIFS(СВЦЭМ!$C$33:$C$776,СВЦЭМ!$A$33:$A$776,$A72,СВЦЭМ!$B$33:$B$776,O$47)+'СЕТ СН'!$G$12+СВЦЭМ!$D$10+'СЕТ СН'!$G$6-'СЕТ СН'!$G$22</f>
        <v>1408.6034440999999</v>
      </c>
      <c r="P72" s="36">
        <f>SUMIFS(СВЦЭМ!$C$33:$C$776,СВЦЭМ!$A$33:$A$776,$A72,СВЦЭМ!$B$33:$B$776,P$47)+'СЕТ СН'!$G$12+СВЦЭМ!$D$10+'СЕТ СН'!$G$6-'СЕТ СН'!$G$22</f>
        <v>1459.3544134399999</v>
      </c>
      <c r="Q72" s="36">
        <f>SUMIFS(СВЦЭМ!$C$33:$C$776,СВЦЭМ!$A$33:$A$776,$A72,СВЦЭМ!$B$33:$B$776,Q$47)+'СЕТ СН'!$G$12+СВЦЭМ!$D$10+'СЕТ СН'!$G$6-'СЕТ СН'!$G$22</f>
        <v>1423.40032124</v>
      </c>
      <c r="R72" s="36">
        <f>SUMIFS(СВЦЭМ!$C$33:$C$776,СВЦЭМ!$A$33:$A$776,$A72,СВЦЭМ!$B$33:$B$776,R$47)+'СЕТ СН'!$G$12+СВЦЭМ!$D$10+'СЕТ СН'!$G$6-'СЕТ СН'!$G$22</f>
        <v>1369.57717443</v>
      </c>
      <c r="S72" s="36">
        <f>SUMIFS(СВЦЭМ!$C$33:$C$776,СВЦЭМ!$A$33:$A$776,$A72,СВЦЭМ!$B$33:$B$776,S$47)+'СЕТ СН'!$G$12+СВЦЭМ!$D$10+'СЕТ СН'!$G$6-'СЕТ СН'!$G$22</f>
        <v>1359.5958651400001</v>
      </c>
      <c r="T72" s="36">
        <f>SUMIFS(СВЦЭМ!$C$33:$C$776,СВЦЭМ!$A$33:$A$776,$A72,СВЦЭМ!$B$33:$B$776,T$47)+'СЕТ СН'!$G$12+СВЦЭМ!$D$10+'СЕТ СН'!$G$6-'СЕТ СН'!$G$22</f>
        <v>1385.5754061</v>
      </c>
      <c r="U72" s="36">
        <f>SUMIFS(СВЦЭМ!$C$33:$C$776,СВЦЭМ!$A$33:$A$776,$A72,СВЦЭМ!$B$33:$B$776,U$47)+'СЕТ СН'!$G$12+СВЦЭМ!$D$10+'СЕТ СН'!$G$6-'СЕТ СН'!$G$22</f>
        <v>1320.24454352</v>
      </c>
      <c r="V72" s="36">
        <f>SUMIFS(СВЦЭМ!$C$33:$C$776,СВЦЭМ!$A$33:$A$776,$A72,СВЦЭМ!$B$33:$B$776,V$47)+'СЕТ СН'!$G$12+СВЦЭМ!$D$10+'СЕТ СН'!$G$6-'СЕТ СН'!$G$22</f>
        <v>1302.4821129500001</v>
      </c>
      <c r="W72" s="36">
        <f>SUMIFS(СВЦЭМ!$C$33:$C$776,СВЦЭМ!$A$33:$A$776,$A72,СВЦЭМ!$B$33:$B$776,W$47)+'СЕТ СН'!$G$12+СВЦЭМ!$D$10+'СЕТ СН'!$G$6-'СЕТ СН'!$G$22</f>
        <v>1283.93649495</v>
      </c>
      <c r="X72" s="36">
        <f>SUMIFS(СВЦЭМ!$C$33:$C$776,СВЦЭМ!$A$33:$A$776,$A72,СВЦЭМ!$B$33:$B$776,X$47)+'СЕТ СН'!$G$12+СВЦЭМ!$D$10+'СЕТ СН'!$G$6-'СЕТ СН'!$G$22</f>
        <v>1290.76845899</v>
      </c>
      <c r="Y72" s="36">
        <f>SUMIFS(СВЦЭМ!$C$33:$C$776,СВЦЭМ!$A$33:$A$776,$A72,СВЦЭМ!$B$33:$B$776,Y$47)+'СЕТ СН'!$G$12+СВЦЭМ!$D$10+'СЕТ СН'!$G$6-'СЕТ СН'!$G$22</f>
        <v>1328.32228728</v>
      </c>
    </row>
    <row r="73" spans="1:27" ht="15.75" x14ac:dyDescent="0.2">
      <c r="A73" s="35">
        <f t="shared" si="1"/>
        <v>44130</v>
      </c>
      <c r="B73" s="36">
        <f>SUMIFS(СВЦЭМ!$C$33:$C$776,СВЦЭМ!$A$33:$A$776,$A73,СВЦЭМ!$B$33:$B$776,B$47)+'СЕТ СН'!$G$12+СВЦЭМ!$D$10+'СЕТ СН'!$G$6-'СЕТ СН'!$G$22</f>
        <v>1437.29267084</v>
      </c>
      <c r="C73" s="36">
        <f>SUMIFS(СВЦЭМ!$C$33:$C$776,СВЦЭМ!$A$33:$A$776,$A73,СВЦЭМ!$B$33:$B$776,C$47)+'СЕТ СН'!$G$12+СВЦЭМ!$D$10+'СЕТ СН'!$G$6-'СЕТ СН'!$G$22</f>
        <v>1520.9301158600001</v>
      </c>
      <c r="D73" s="36">
        <f>SUMIFS(СВЦЭМ!$C$33:$C$776,СВЦЭМ!$A$33:$A$776,$A73,СВЦЭМ!$B$33:$B$776,D$47)+'СЕТ СН'!$G$12+СВЦЭМ!$D$10+'СЕТ СН'!$G$6-'СЕТ СН'!$G$22</f>
        <v>1584.11813527</v>
      </c>
      <c r="E73" s="36">
        <f>SUMIFS(СВЦЭМ!$C$33:$C$776,СВЦЭМ!$A$33:$A$776,$A73,СВЦЭМ!$B$33:$B$776,E$47)+'СЕТ СН'!$G$12+СВЦЭМ!$D$10+'СЕТ СН'!$G$6-'СЕТ СН'!$G$22</f>
        <v>1589.98953428</v>
      </c>
      <c r="F73" s="36">
        <f>SUMIFS(СВЦЭМ!$C$33:$C$776,СВЦЭМ!$A$33:$A$776,$A73,СВЦЭМ!$B$33:$B$776,F$47)+'СЕТ СН'!$G$12+СВЦЭМ!$D$10+'СЕТ СН'!$G$6-'СЕТ СН'!$G$22</f>
        <v>1586.9533254799999</v>
      </c>
      <c r="G73" s="36">
        <f>SUMIFS(СВЦЭМ!$C$33:$C$776,СВЦЭМ!$A$33:$A$776,$A73,СВЦЭМ!$B$33:$B$776,G$47)+'СЕТ СН'!$G$12+СВЦЭМ!$D$10+'СЕТ СН'!$G$6-'СЕТ СН'!$G$22</f>
        <v>1563.55163139</v>
      </c>
      <c r="H73" s="36">
        <f>SUMIFS(СВЦЭМ!$C$33:$C$776,СВЦЭМ!$A$33:$A$776,$A73,СВЦЭМ!$B$33:$B$776,H$47)+'СЕТ СН'!$G$12+СВЦЭМ!$D$10+'СЕТ СН'!$G$6-'СЕТ СН'!$G$22</f>
        <v>1513.62524459</v>
      </c>
      <c r="I73" s="36">
        <f>SUMIFS(СВЦЭМ!$C$33:$C$776,СВЦЭМ!$A$33:$A$776,$A73,СВЦЭМ!$B$33:$B$776,I$47)+'СЕТ СН'!$G$12+СВЦЭМ!$D$10+'СЕТ СН'!$G$6-'СЕТ СН'!$G$22</f>
        <v>1473.3881432399999</v>
      </c>
      <c r="J73" s="36">
        <f>SUMIFS(СВЦЭМ!$C$33:$C$776,СВЦЭМ!$A$33:$A$776,$A73,СВЦЭМ!$B$33:$B$776,J$47)+'СЕТ СН'!$G$12+СВЦЭМ!$D$10+'СЕТ СН'!$G$6-'СЕТ СН'!$G$22</f>
        <v>1402.9125287699999</v>
      </c>
      <c r="K73" s="36">
        <f>SUMIFS(СВЦЭМ!$C$33:$C$776,СВЦЭМ!$A$33:$A$776,$A73,СВЦЭМ!$B$33:$B$776,K$47)+'СЕТ СН'!$G$12+СВЦЭМ!$D$10+'СЕТ СН'!$G$6-'СЕТ СН'!$G$22</f>
        <v>1355.97886406</v>
      </c>
      <c r="L73" s="36">
        <f>SUMIFS(СВЦЭМ!$C$33:$C$776,СВЦЭМ!$A$33:$A$776,$A73,СВЦЭМ!$B$33:$B$776,L$47)+'СЕТ СН'!$G$12+СВЦЭМ!$D$10+'СЕТ СН'!$G$6-'СЕТ СН'!$G$22</f>
        <v>1350.9709423499999</v>
      </c>
      <c r="M73" s="36">
        <f>SUMIFS(СВЦЭМ!$C$33:$C$776,СВЦЭМ!$A$33:$A$776,$A73,СВЦЭМ!$B$33:$B$776,M$47)+'СЕТ СН'!$G$12+СВЦЭМ!$D$10+'СЕТ СН'!$G$6-'СЕТ СН'!$G$22</f>
        <v>1372.30886962</v>
      </c>
      <c r="N73" s="36">
        <f>SUMIFS(СВЦЭМ!$C$33:$C$776,СВЦЭМ!$A$33:$A$776,$A73,СВЦЭМ!$B$33:$B$776,N$47)+'СЕТ СН'!$G$12+СВЦЭМ!$D$10+'СЕТ СН'!$G$6-'СЕТ СН'!$G$22</f>
        <v>1372.2767239999998</v>
      </c>
      <c r="O73" s="36">
        <f>SUMIFS(СВЦЭМ!$C$33:$C$776,СВЦЭМ!$A$33:$A$776,$A73,СВЦЭМ!$B$33:$B$776,O$47)+'СЕТ СН'!$G$12+СВЦЭМ!$D$10+'СЕТ СН'!$G$6-'СЕТ СН'!$G$22</f>
        <v>1409.23164987</v>
      </c>
      <c r="P73" s="36">
        <f>SUMIFS(СВЦЭМ!$C$33:$C$776,СВЦЭМ!$A$33:$A$776,$A73,СВЦЭМ!$B$33:$B$776,P$47)+'СЕТ СН'!$G$12+СВЦЭМ!$D$10+'СЕТ СН'!$G$6-'СЕТ СН'!$G$22</f>
        <v>1453.5361689199999</v>
      </c>
      <c r="Q73" s="36">
        <f>SUMIFS(СВЦЭМ!$C$33:$C$776,СВЦЭМ!$A$33:$A$776,$A73,СВЦЭМ!$B$33:$B$776,Q$47)+'СЕТ СН'!$G$12+СВЦЭМ!$D$10+'СЕТ СН'!$G$6-'СЕТ СН'!$G$22</f>
        <v>1417.6097514399999</v>
      </c>
      <c r="R73" s="36">
        <f>SUMIFS(СВЦЭМ!$C$33:$C$776,СВЦЭМ!$A$33:$A$776,$A73,СВЦЭМ!$B$33:$B$776,R$47)+'СЕТ СН'!$G$12+СВЦЭМ!$D$10+'СЕТ СН'!$G$6-'СЕТ СН'!$G$22</f>
        <v>1369.1800408700001</v>
      </c>
      <c r="S73" s="36">
        <f>SUMIFS(СВЦЭМ!$C$33:$C$776,СВЦЭМ!$A$33:$A$776,$A73,СВЦЭМ!$B$33:$B$776,S$47)+'СЕТ СН'!$G$12+СВЦЭМ!$D$10+'СЕТ СН'!$G$6-'СЕТ СН'!$G$22</f>
        <v>1305.1334378699999</v>
      </c>
      <c r="T73" s="36">
        <f>SUMIFS(СВЦЭМ!$C$33:$C$776,СВЦЭМ!$A$33:$A$776,$A73,СВЦЭМ!$B$33:$B$776,T$47)+'СЕТ СН'!$G$12+СВЦЭМ!$D$10+'СЕТ СН'!$G$6-'СЕТ СН'!$G$22</f>
        <v>1266.9693278499999</v>
      </c>
      <c r="U73" s="36">
        <f>SUMIFS(СВЦЭМ!$C$33:$C$776,СВЦЭМ!$A$33:$A$776,$A73,СВЦЭМ!$B$33:$B$776,U$47)+'СЕТ СН'!$G$12+СВЦЭМ!$D$10+'СЕТ СН'!$G$6-'СЕТ СН'!$G$22</f>
        <v>1269.3787785</v>
      </c>
      <c r="V73" s="36">
        <f>SUMIFS(СВЦЭМ!$C$33:$C$776,СВЦЭМ!$A$33:$A$776,$A73,СВЦЭМ!$B$33:$B$776,V$47)+'СЕТ СН'!$G$12+СВЦЭМ!$D$10+'СЕТ СН'!$G$6-'СЕТ СН'!$G$22</f>
        <v>1268.4708742</v>
      </c>
      <c r="W73" s="36">
        <f>SUMIFS(СВЦЭМ!$C$33:$C$776,СВЦЭМ!$A$33:$A$776,$A73,СВЦЭМ!$B$33:$B$776,W$47)+'СЕТ СН'!$G$12+СВЦЭМ!$D$10+'СЕТ СН'!$G$6-'СЕТ СН'!$G$22</f>
        <v>1269.19701012</v>
      </c>
      <c r="X73" s="36">
        <f>SUMIFS(СВЦЭМ!$C$33:$C$776,СВЦЭМ!$A$33:$A$776,$A73,СВЦЭМ!$B$33:$B$776,X$47)+'СЕТ СН'!$G$12+СВЦЭМ!$D$10+'СЕТ СН'!$G$6-'СЕТ СН'!$G$22</f>
        <v>1268.0231689900002</v>
      </c>
      <c r="Y73" s="36">
        <f>SUMIFS(СВЦЭМ!$C$33:$C$776,СВЦЭМ!$A$33:$A$776,$A73,СВЦЭМ!$B$33:$B$776,Y$47)+'СЕТ СН'!$G$12+СВЦЭМ!$D$10+'СЕТ СН'!$G$6-'СЕТ СН'!$G$22</f>
        <v>1310.18863007</v>
      </c>
    </row>
    <row r="74" spans="1:27" ht="15.75" x14ac:dyDescent="0.2">
      <c r="A74" s="35">
        <f t="shared" si="1"/>
        <v>44131</v>
      </c>
      <c r="B74" s="36">
        <f>SUMIFS(СВЦЭМ!$C$33:$C$776,СВЦЭМ!$A$33:$A$776,$A74,СВЦЭМ!$B$33:$B$776,B$47)+'СЕТ СН'!$G$12+СВЦЭМ!$D$10+'СЕТ СН'!$G$6-'СЕТ СН'!$G$22</f>
        <v>1420.7461506300001</v>
      </c>
      <c r="C74" s="36">
        <f>SUMIFS(СВЦЭМ!$C$33:$C$776,СВЦЭМ!$A$33:$A$776,$A74,СВЦЭМ!$B$33:$B$776,C$47)+'СЕТ СН'!$G$12+СВЦЭМ!$D$10+'СЕТ СН'!$G$6-'СЕТ СН'!$G$22</f>
        <v>1514.3238543799998</v>
      </c>
      <c r="D74" s="36">
        <f>SUMIFS(СВЦЭМ!$C$33:$C$776,СВЦЭМ!$A$33:$A$776,$A74,СВЦЭМ!$B$33:$B$776,D$47)+'СЕТ СН'!$G$12+СВЦЭМ!$D$10+'СЕТ СН'!$G$6-'СЕТ СН'!$G$22</f>
        <v>1589.8932541499998</v>
      </c>
      <c r="E74" s="36">
        <f>SUMIFS(СВЦЭМ!$C$33:$C$776,СВЦЭМ!$A$33:$A$776,$A74,СВЦЭМ!$B$33:$B$776,E$47)+'СЕТ СН'!$G$12+СВЦЭМ!$D$10+'СЕТ СН'!$G$6-'СЕТ СН'!$G$22</f>
        <v>1607.0141570199999</v>
      </c>
      <c r="F74" s="36">
        <f>SUMIFS(СВЦЭМ!$C$33:$C$776,СВЦЭМ!$A$33:$A$776,$A74,СВЦЭМ!$B$33:$B$776,F$47)+'СЕТ СН'!$G$12+СВЦЭМ!$D$10+'СЕТ СН'!$G$6-'СЕТ СН'!$G$22</f>
        <v>1597.2097612799998</v>
      </c>
      <c r="G74" s="36">
        <f>SUMIFS(СВЦЭМ!$C$33:$C$776,СВЦЭМ!$A$33:$A$776,$A74,СВЦЭМ!$B$33:$B$776,G$47)+'СЕТ СН'!$G$12+СВЦЭМ!$D$10+'СЕТ СН'!$G$6-'СЕТ СН'!$G$22</f>
        <v>1586.7572277700001</v>
      </c>
      <c r="H74" s="36">
        <f>SUMIFS(СВЦЭМ!$C$33:$C$776,СВЦЭМ!$A$33:$A$776,$A74,СВЦЭМ!$B$33:$B$776,H$47)+'СЕТ СН'!$G$12+СВЦЭМ!$D$10+'СЕТ СН'!$G$6-'СЕТ СН'!$G$22</f>
        <v>1551.27671541</v>
      </c>
      <c r="I74" s="36">
        <f>SUMIFS(СВЦЭМ!$C$33:$C$776,СВЦЭМ!$A$33:$A$776,$A74,СВЦЭМ!$B$33:$B$776,I$47)+'СЕТ СН'!$G$12+СВЦЭМ!$D$10+'СЕТ СН'!$G$6-'СЕТ СН'!$G$22</f>
        <v>1519.2719810899998</v>
      </c>
      <c r="J74" s="36">
        <f>SUMIFS(СВЦЭМ!$C$33:$C$776,СВЦЭМ!$A$33:$A$776,$A74,СВЦЭМ!$B$33:$B$776,J$47)+'СЕТ СН'!$G$12+СВЦЭМ!$D$10+'СЕТ СН'!$G$6-'СЕТ СН'!$G$22</f>
        <v>1437.2147545399998</v>
      </c>
      <c r="K74" s="36">
        <f>SUMIFS(СВЦЭМ!$C$33:$C$776,СВЦЭМ!$A$33:$A$776,$A74,СВЦЭМ!$B$33:$B$776,K$47)+'СЕТ СН'!$G$12+СВЦЭМ!$D$10+'СЕТ СН'!$G$6-'СЕТ СН'!$G$22</f>
        <v>1396.7069224299998</v>
      </c>
      <c r="L74" s="36">
        <f>SUMIFS(СВЦЭМ!$C$33:$C$776,СВЦЭМ!$A$33:$A$776,$A74,СВЦЭМ!$B$33:$B$776,L$47)+'СЕТ СН'!$G$12+СВЦЭМ!$D$10+'СЕТ СН'!$G$6-'СЕТ СН'!$G$22</f>
        <v>1405.1105349300001</v>
      </c>
      <c r="M74" s="36">
        <f>SUMIFS(СВЦЭМ!$C$33:$C$776,СВЦЭМ!$A$33:$A$776,$A74,СВЦЭМ!$B$33:$B$776,M$47)+'СЕТ СН'!$G$12+СВЦЭМ!$D$10+'СЕТ СН'!$G$6-'СЕТ СН'!$G$22</f>
        <v>1407.58338957</v>
      </c>
      <c r="N74" s="36">
        <f>SUMIFS(СВЦЭМ!$C$33:$C$776,СВЦЭМ!$A$33:$A$776,$A74,СВЦЭМ!$B$33:$B$776,N$47)+'СЕТ СН'!$G$12+СВЦЭМ!$D$10+'СЕТ СН'!$G$6-'СЕТ СН'!$G$22</f>
        <v>1416.1559655000001</v>
      </c>
      <c r="O74" s="36">
        <f>SUMIFS(СВЦЭМ!$C$33:$C$776,СВЦЭМ!$A$33:$A$776,$A74,СВЦЭМ!$B$33:$B$776,O$47)+'СЕТ СН'!$G$12+СВЦЭМ!$D$10+'СЕТ СН'!$G$6-'СЕТ СН'!$G$22</f>
        <v>1467.4572573</v>
      </c>
      <c r="P74" s="36">
        <f>SUMIFS(СВЦЭМ!$C$33:$C$776,СВЦЭМ!$A$33:$A$776,$A74,СВЦЭМ!$B$33:$B$776,P$47)+'СЕТ СН'!$G$12+СВЦЭМ!$D$10+'СЕТ СН'!$G$6-'СЕТ СН'!$G$22</f>
        <v>1510.4500009799999</v>
      </c>
      <c r="Q74" s="36">
        <f>SUMIFS(СВЦЭМ!$C$33:$C$776,СВЦЭМ!$A$33:$A$776,$A74,СВЦЭМ!$B$33:$B$776,Q$47)+'СЕТ СН'!$G$12+СВЦЭМ!$D$10+'СЕТ СН'!$G$6-'СЕТ СН'!$G$22</f>
        <v>1467.89655748</v>
      </c>
      <c r="R74" s="36">
        <f>SUMIFS(СВЦЭМ!$C$33:$C$776,СВЦЭМ!$A$33:$A$776,$A74,СВЦЭМ!$B$33:$B$776,R$47)+'СЕТ СН'!$G$12+СВЦЭМ!$D$10+'СЕТ СН'!$G$6-'СЕТ СН'!$G$22</f>
        <v>1403.96403928</v>
      </c>
      <c r="S74" s="36">
        <f>SUMIFS(СВЦЭМ!$C$33:$C$776,СВЦЭМ!$A$33:$A$776,$A74,СВЦЭМ!$B$33:$B$776,S$47)+'СЕТ СН'!$G$12+СВЦЭМ!$D$10+'СЕТ СН'!$G$6-'СЕТ СН'!$G$22</f>
        <v>1356.5396128</v>
      </c>
      <c r="T74" s="36">
        <f>SUMIFS(СВЦЭМ!$C$33:$C$776,СВЦЭМ!$A$33:$A$776,$A74,СВЦЭМ!$B$33:$B$776,T$47)+'СЕТ СН'!$G$12+СВЦЭМ!$D$10+'СЕТ СН'!$G$6-'СЕТ СН'!$G$22</f>
        <v>1372.2278551899999</v>
      </c>
      <c r="U74" s="36">
        <f>SUMIFS(СВЦЭМ!$C$33:$C$776,СВЦЭМ!$A$33:$A$776,$A74,СВЦЭМ!$B$33:$B$776,U$47)+'СЕТ СН'!$G$12+СВЦЭМ!$D$10+'СЕТ СН'!$G$6-'СЕТ СН'!$G$22</f>
        <v>1369.84413234</v>
      </c>
      <c r="V74" s="36">
        <f>SUMIFS(СВЦЭМ!$C$33:$C$776,СВЦЭМ!$A$33:$A$776,$A74,СВЦЭМ!$B$33:$B$776,V$47)+'СЕТ СН'!$G$12+СВЦЭМ!$D$10+'СЕТ СН'!$G$6-'СЕТ СН'!$G$22</f>
        <v>1371.6815124499999</v>
      </c>
      <c r="W74" s="36">
        <f>SUMIFS(СВЦЭМ!$C$33:$C$776,СВЦЭМ!$A$33:$A$776,$A74,СВЦЭМ!$B$33:$B$776,W$47)+'СЕТ СН'!$G$12+СВЦЭМ!$D$10+'СЕТ СН'!$G$6-'СЕТ СН'!$G$22</f>
        <v>1367.6889049599999</v>
      </c>
      <c r="X74" s="36">
        <f>SUMIFS(СВЦЭМ!$C$33:$C$776,СВЦЭМ!$A$33:$A$776,$A74,СВЦЭМ!$B$33:$B$776,X$47)+'СЕТ СН'!$G$12+СВЦЭМ!$D$10+'СЕТ СН'!$G$6-'СЕТ СН'!$G$22</f>
        <v>1347.0176901099999</v>
      </c>
      <c r="Y74" s="36">
        <f>SUMIFS(СВЦЭМ!$C$33:$C$776,СВЦЭМ!$A$33:$A$776,$A74,СВЦЭМ!$B$33:$B$776,Y$47)+'СЕТ СН'!$G$12+СВЦЭМ!$D$10+'СЕТ СН'!$G$6-'СЕТ СН'!$G$22</f>
        <v>1383.7029936899999</v>
      </c>
    </row>
    <row r="75" spans="1:27" ht="15.75" x14ac:dyDescent="0.2">
      <c r="A75" s="35">
        <f t="shared" si="1"/>
        <v>44132</v>
      </c>
      <c r="B75" s="36">
        <f>SUMIFS(СВЦЭМ!$C$33:$C$776,СВЦЭМ!$A$33:$A$776,$A75,СВЦЭМ!$B$33:$B$776,B$47)+'СЕТ СН'!$G$12+СВЦЭМ!$D$10+'СЕТ СН'!$G$6-'СЕТ СН'!$G$22</f>
        <v>1484.9113152899999</v>
      </c>
      <c r="C75" s="36">
        <f>SUMIFS(СВЦЭМ!$C$33:$C$776,СВЦЭМ!$A$33:$A$776,$A75,СВЦЭМ!$B$33:$B$776,C$47)+'СЕТ СН'!$G$12+СВЦЭМ!$D$10+'СЕТ СН'!$G$6-'СЕТ СН'!$G$22</f>
        <v>1547.2347845700001</v>
      </c>
      <c r="D75" s="36">
        <f>SUMIFS(СВЦЭМ!$C$33:$C$776,СВЦЭМ!$A$33:$A$776,$A75,СВЦЭМ!$B$33:$B$776,D$47)+'СЕТ СН'!$G$12+СВЦЭМ!$D$10+'СЕТ СН'!$G$6-'СЕТ СН'!$G$22</f>
        <v>1549.7605324799999</v>
      </c>
      <c r="E75" s="36">
        <f>SUMIFS(СВЦЭМ!$C$33:$C$776,СВЦЭМ!$A$33:$A$776,$A75,СВЦЭМ!$B$33:$B$776,E$47)+'СЕТ СН'!$G$12+СВЦЭМ!$D$10+'СЕТ СН'!$G$6-'СЕТ СН'!$G$22</f>
        <v>1553.95094872</v>
      </c>
      <c r="F75" s="36">
        <f>SUMIFS(СВЦЭМ!$C$33:$C$776,СВЦЭМ!$A$33:$A$776,$A75,СВЦЭМ!$B$33:$B$776,F$47)+'СЕТ СН'!$G$12+СВЦЭМ!$D$10+'СЕТ СН'!$G$6-'СЕТ СН'!$G$22</f>
        <v>1562.9021037500002</v>
      </c>
      <c r="G75" s="36">
        <f>SUMIFS(СВЦЭМ!$C$33:$C$776,СВЦЭМ!$A$33:$A$776,$A75,СВЦЭМ!$B$33:$B$776,G$47)+'СЕТ СН'!$G$12+СВЦЭМ!$D$10+'СЕТ СН'!$G$6-'СЕТ СН'!$G$22</f>
        <v>1548.879723</v>
      </c>
      <c r="H75" s="36">
        <f>SUMIFS(СВЦЭМ!$C$33:$C$776,СВЦЭМ!$A$33:$A$776,$A75,СВЦЭМ!$B$33:$B$776,H$47)+'СЕТ СН'!$G$12+СВЦЭМ!$D$10+'СЕТ СН'!$G$6-'СЕТ СН'!$G$22</f>
        <v>1559.8698018</v>
      </c>
      <c r="I75" s="36">
        <f>SUMIFS(СВЦЭМ!$C$33:$C$776,СВЦЭМ!$A$33:$A$776,$A75,СВЦЭМ!$B$33:$B$776,I$47)+'СЕТ СН'!$G$12+СВЦЭМ!$D$10+'СЕТ СН'!$G$6-'СЕТ СН'!$G$22</f>
        <v>1542.6614933800001</v>
      </c>
      <c r="J75" s="36">
        <f>SUMIFS(СВЦЭМ!$C$33:$C$776,СВЦЭМ!$A$33:$A$776,$A75,СВЦЭМ!$B$33:$B$776,J$47)+'СЕТ СН'!$G$12+СВЦЭМ!$D$10+'СЕТ СН'!$G$6-'СЕТ СН'!$G$22</f>
        <v>1478.1784057099999</v>
      </c>
      <c r="K75" s="36">
        <f>SUMIFS(СВЦЭМ!$C$33:$C$776,СВЦЭМ!$A$33:$A$776,$A75,СВЦЭМ!$B$33:$B$776,K$47)+'СЕТ СН'!$G$12+СВЦЭМ!$D$10+'СЕТ СН'!$G$6-'СЕТ СН'!$G$22</f>
        <v>1428.1586349700001</v>
      </c>
      <c r="L75" s="36">
        <f>SUMIFS(СВЦЭМ!$C$33:$C$776,СВЦЭМ!$A$33:$A$776,$A75,СВЦЭМ!$B$33:$B$776,L$47)+'СЕТ СН'!$G$12+СВЦЭМ!$D$10+'СЕТ СН'!$G$6-'СЕТ СН'!$G$22</f>
        <v>1430.2207327900001</v>
      </c>
      <c r="M75" s="36">
        <f>SUMIFS(СВЦЭМ!$C$33:$C$776,СВЦЭМ!$A$33:$A$776,$A75,СВЦЭМ!$B$33:$B$776,M$47)+'СЕТ СН'!$G$12+СВЦЭМ!$D$10+'СЕТ СН'!$G$6-'СЕТ СН'!$G$22</f>
        <v>1428.4866730799999</v>
      </c>
      <c r="N75" s="36">
        <f>SUMIFS(СВЦЭМ!$C$33:$C$776,СВЦЭМ!$A$33:$A$776,$A75,СВЦЭМ!$B$33:$B$776,N$47)+'СЕТ СН'!$G$12+СВЦЭМ!$D$10+'СЕТ СН'!$G$6-'СЕТ СН'!$G$22</f>
        <v>1440.4790591599999</v>
      </c>
      <c r="O75" s="36">
        <f>SUMIFS(СВЦЭМ!$C$33:$C$776,СВЦЭМ!$A$33:$A$776,$A75,СВЦЭМ!$B$33:$B$776,O$47)+'СЕТ СН'!$G$12+СВЦЭМ!$D$10+'СЕТ СН'!$G$6-'СЕТ СН'!$G$22</f>
        <v>1479.8218139800001</v>
      </c>
      <c r="P75" s="36">
        <f>SUMIFS(СВЦЭМ!$C$33:$C$776,СВЦЭМ!$A$33:$A$776,$A75,СВЦЭМ!$B$33:$B$776,P$47)+'СЕТ СН'!$G$12+СВЦЭМ!$D$10+'СЕТ СН'!$G$6-'СЕТ СН'!$G$22</f>
        <v>1519.2074426700001</v>
      </c>
      <c r="Q75" s="36">
        <f>SUMIFS(СВЦЭМ!$C$33:$C$776,СВЦЭМ!$A$33:$A$776,$A75,СВЦЭМ!$B$33:$B$776,Q$47)+'СЕТ СН'!$G$12+СВЦЭМ!$D$10+'СЕТ СН'!$G$6-'СЕТ СН'!$G$22</f>
        <v>1479.07573157</v>
      </c>
      <c r="R75" s="36">
        <f>SUMIFS(СВЦЭМ!$C$33:$C$776,СВЦЭМ!$A$33:$A$776,$A75,СВЦЭМ!$B$33:$B$776,R$47)+'СЕТ СН'!$G$12+СВЦЭМ!$D$10+'СЕТ СН'!$G$6-'СЕТ СН'!$G$22</f>
        <v>1421.2739157400001</v>
      </c>
      <c r="S75" s="36">
        <f>SUMIFS(СВЦЭМ!$C$33:$C$776,СВЦЭМ!$A$33:$A$776,$A75,СВЦЭМ!$B$33:$B$776,S$47)+'СЕТ СН'!$G$12+СВЦЭМ!$D$10+'СЕТ СН'!$G$6-'СЕТ СН'!$G$22</f>
        <v>1372.4460601599999</v>
      </c>
      <c r="T75" s="36">
        <f>SUMIFS(СВЦЭМ!$C$33:$C$776,СВЦЭМ!$A$33:$A$776,$A75,СВЦЭМ!$B$33:$B$776,T$47)+'СЕТ СН'!$G$12+СВЦЭМ!$D$10+'СЕТ СН'!$G$6-'СЕТ СН'!$G$22</f>
        <v>1374.84339312</v>
      </c>
      <c r="U75" s="36">
        <f>SUMIFS(СВЦЭМ!$C$33:$C$776,СВЦЭМ!$A$33:$A$776,$A75,СВЦЭМ!$B$33:$B$776,U$47)+'СЕТ СН'!$G$12+СВЦЭМ!$D$10+'СЕТ СН'!$G$6-'СЕТ СН'!$G$22</f>
        <v>1378.4614122099999</v>
      </c>
      <c r="V75" s="36">
        <f>SUMIFS(СВЦЭМ!$C$33:$C$776,СВЦЭМ!$A$33:$A$776,$A75,СВЦЭМ!$B$33:$B$776,V$47)+'СЕТ СН'!$G$12+СВЦЭМ!$D$10+'СЕТ СН'!$G$6-'СЕТ СН'!$G$22</f>
        <v>1370.6387180000002</v>
      </c>
      <c r="W75" s="36">
        <f>SUMIFS(СВЦЭМ!$C$33:$C$776,СВЦЭМ!$A$33:$A$776,$A75,СВЦЭМ!$B$33:$B$776,W$47)+'СЕТ СН'!$G$12+СВЦЭМ!$D$10+'СЕТ СН'!$G$6-'СЕТ СН'!$G$22</f>
        <v>1369.74689646</v>
      </c>
      <c r="X75" s="36">
        <f>SUMIFS(СВЦЭМ!$C$33:$C$776,СВЦЭМ!$A$33:$A$776,$A75,СВЦЭМ!$B$33:$B$776,X$47)+'СЕТ СН'!$G$12+СВЦЭМ!$D$10+'СЕТ СН'!$G$6-'СЕТ СН'!$G$22</f>
        <v>1373.2070278699998</v>
      </c>
      <c r="Y75" s="36">
        <f>SUMIFS(СВЦЭМ!$C$33:$C$776,СВЦЭМ!$A$33:$A$776,$A75,СВЦЭМ!$B$33:$B$776,Y$47)+'СЕТ СН'!$G$12+СВЦЭМ!$D$10+'СЕТ СН'!$G$6-'СЕТ СН'!$G$22</f>
        <v>1397.92143268</v>
      </c>
    </row>
    <row r="76" spans="1:27" ht="15.75" x14ac:dyDescent="0.2">
      <c r="A76" s="35">
        <f t="shared" si="1"/>
        <v>44133</v>
      </c>
      <c r="B76" s="36">
        <f>SUMIFS(СВЦЭМ!$C$33:$C$776,СВЦЭМ!$A$33:$A$776,$A76,СВЦЭМ!$B$33:$B$776,B$47)+'СЕТ СН'!$G$12+СВЦЭМ!$D$10+'СЕТ СН'!$G$6-'СЕТ СН'!$G$22</f>
        <v>1453.95989373</v>
      </c>
      <c r="C76" s="36">
        <f>SUMIFS(СВЦЭМ!$C$33:$C$776,СВЦЭМ!$A$33:$A$776,$A76,СВЦЭМ!$B$33:$B$776,C$47)+'СЕТ СН'!$G$12+СВЦЭМ!$D$10+'СЕТ СН'!$G$6-'СЕТ СН'!$G$22</f>
        <v>1522.7515739299999</v>
      </c>
      <c r="D76" s="36">
        <f>SUMIFS(СВЦЭМ!$C$33:$C$776,СВЦЭМ!$A$33:$A$776,$A76,СВЦЭМ!$B$33:$B$776,D$47)+'СЕТ СН'!$G$12+СВЦЭМ!$D$10+'СЕТ СН'!$G$6-'СЕТ СН'!$G$22</f>
        <v>1534.70301378</v>
      </c>
      <c r="E76" s="36">
        <f>SUMIFS(СВЦЭМ!$C$33:$C$776,СВЦЭМ!$A$33:$A$776,$A76,СВЦЭМ!$B$33:$B$776,E$47)+'СЕТ СН'!$G$12+СВЦЭМ!$D$10+'СЕТ СН'!$G$6-'СЕТ СН'!$G$22</f>
        <v>1528.2816622800001</v>
      </c>
      <c r="F76" s="36">
        <f>SUMIFS(СВЦЭМ!$C$33:$C$776,СВЦЭМ!$A$33:$A$776,$A76,СВЦЭМ!$B$33:$B$776,F$47)+'СЕТ СН'!$G$12+СВЦЭМ!$D$10+'СЕТ СН'!$G$6-'СЕТ СН'!$G$22</f>
        <v>1533.9822921699999</v>
      </c>
      <c r="G76" s="36">
        <f>SUMIFS(СВЦЭМ!$C$33:$C$776,СВЦЭМ!$A$33:$A$776,$A76,СВЦЭМ!$B$33:$B$776,G$47)+'СЕТ СН'!$G$12+СВЦЭМ!$D$10+'СЕТ СН'!$G$6-'СЕТ СН'!$G$22</f>
        <v>1598.8973716599999</v>
      </c>
      <c r="H76" s="36">
        <f>SUMIFS(СВЦЭМ!$C$33:$C$776,СВЦЭМ!$A$33:$A$776,$A76,СВЦЭМ!$B$33:$B$776,H$47)+'СЕТ СН'!$G$12+СВЦЭМ!$D$10+'СЕТ СН'!$G$6-'СЕТ СН'!$G$22</f>
        <v>1612.79026585</v>
      </c>
      <c r="I76" s="36">
        <f>SUMIFS(СВЦЭМ!$C$33:$C$776,СВЦЭМ!$A$33:$A$776,$A76,СВЦЭМ!$B$33:$B$776,I$47)+'СЕТ СН'!$G$12+СВЦЭМ!$D$10+'СЕТ СН'!$G$6-'СЕТ СН'!$G$22</f>
        <v>1518.3957902699999</v>
      </c>
      <c r="J76" s="36">
        <f>SUMIFS(СВЦЭМ!$C$33:$C$776,СВЦЭМ!$A$33:$A$776,$A76,СВЦЭМ!$B$33:$B$776,J$47)+'СЕТ СН'!$G$12+СВЦЭМ!$D$10+'СЕТ СН'!$G$6-'СЕТ СН'!$G$22</f>
        <v>1426.48602493</v>
      </c>
      <c r="K76" s="36">
        <f>SUMIFS(СВЦЭМ!$C$33:$C$776,СВЦЭМ!$A$33:$A$776,$A76,СВЦЭМ!$B$33:$B$776,K$47)+'СЕТ СН'!$G$12+СВЦЭМ!$D$10+'СЕТ СН'!$G$6-'СЕТ СН'!$G$22</f>
        <v>1374.5348723</v>
      </c>
      <c r="L76" s="36">
        <f>SUMIFS(СВЦЭМ!$C$33:$C$776,СВЦЭМ!$A$33:$A$776,$A76,СВЦЭМ!$B$33:$B$776,L$47)+'СЕТ СН'!$G$12+СВЦЭМ!$D$10+'СЕТ СН'!$G$6-'СЕТ СН'!$G$22</f>
        <v>1380.9276189500001</v>
      </c>
      <c r="M76" s="36">
        <f>SUMIFS(СВЦЭМ!$C$33:$C$776,СВЦЭМ!$A$33:$A$776,$A76,СВЦЭМ!$B$33:$B$776,M$47)+'СЕТ СН'!$G$12+СВЦЭМ!$D$10+'СЕТ СН'!$G$6-'СЕТ СН'!$G$22</f>
        <v>1380.8713072999999</v>
      </c>
      <c r="N76" s="36">
        <f>SUMIFS(СВЦЭМ!$C$33:$C$776,СВЦЭМ!$A$33:$A$776,$A76,СВЦЭМ!$B$33:$B$776,N$47)+'СЕТ СН'!$G$12+СВЦЭМ!$D$10+'СЕТ СН'!$G$6-'СЕТ СН'!$G$22</f>
        <v>1370.0868612700001</v>
      </c>
      <c r="O76" s="36">
        <f>SUMIFS(СВЦЭМ!$C$33:$C$776,СВЦЭМ!$A$33:$A$776,$A76,СВЦЭМ!$B$33:$B$776,O$47)+'СЕТ СН'!$G$12+СВЦЭМ!$D$10+'СЕТ СН'!$G$6-'СЕТ СН'!$G$22</f>
        <v>1373.4420223</v>
      </c>
      <c r="P76" s="36">
        <f>SUMIFS(СВЦЭМ!$C$33:$C$776,СВЦЭМ!$A$33:$A$776,$A76,СВЦЭМ!$B$33:$B$776,P$47)+'СЕТ СН'!$G$12+СВЦЭМ!$D$10+'СЕТ СН'!$G$6-'СЕТ СН'!$G$22</f>
        <v>1414.3315047199999</v>
      </c>
      <c r="Q76" s="36">
        <f>SUMIFS(СВЦЭМ!$C$33:$C$776,СВЦЭМ!$A$33:$A$776,$A76,СВЦЭМ!$B$33:$B$776,Q$47)+'СЕТ СН'!$G$12+СВЦЭМ!$D$10+'СЕТ СН'!$G$6-'СЕТ СН'!$G$22</f>
        <v>1374.96350925</v>
      </c>
      <c r="R76" s="36">
        <f>SUMIFS(СВЦЭМ!$C$33:$C$776,СВЦЭМ!$A$33:$A$776,$A76,СВЦЭМ!$B$33:$B$776,R$47)+'СЕТ СН'!$G$12+СВЦЭМ!$D$10+'СЕТ СН'!$G$6-'СЕТ СН'!$G$22</f>
        <v>1369.02118989</v>
      </c>
      <c r="S76" s="36">
        <f>SUMIFS(СВЦЭМ!$C$33:$C$776,СВЦЭМ!$A$33:$A$776,$A76,СВЦЭМ!$B$33:$B$776,S$47)+'СЕТ СН'!$G$12+СВЦЭМ!$D$10+'СЕТ СН'!$G$6-'СЕТ СН'!$G$22</f>
        <v>1369.0246950400001</v>
      </c>
      <c r="T76" s="36">
        <f>SUMIFS(СВЦЭМ!$C$33:$C$776,СВЦЭМ!$A$33:$A$776,$A76,СВЦЭМ!$B$33:$B$776,T$47)+'СЕТ СН'!$G$12+СВЦЭМ!$D$10+'СЕТ СН'!$G$6-'СЕТ СН'!$G$22</f>
        <v>1396.5117816699999</v>
      </c>
      <c r="U76" s="36">
        <f>SUMIFS(СВЦЭМ!$C$33:$C$776,СВЦЭМ!$A$33:$A$776,$A76,СВЦЭМ!$B$33:$B$776,U$47)+'СЕТ СН'!$G$12+СВЦЭМ!$D$10+'СЕТ СН'!$G$6-'СЕТ СН'!$G$22</f>
        <v>1395.4173348300001</v>
      </c>
      <c r="V76" s="36">
        <f>SUMIFS(СВЦЭМ!$C$33:$C$776,СВЦЭМ!$A$33:$A$776,$A76,СВЦЭМ!$B$33:$B$776,V$47)+'СЕТ СН'!$G$12+СВЦЭМ!$D$10+'СЕТ СН'!$G$6-'СЕТ СН'!$G$22</f>
        <v>1379.6737240299999</v>
      </c>
      <c r="W76" s="36">
        <f>SUMIFS(СВЦЭМ!$C$33:$C$776,СВЦЭМ!$A$33:$A$776,$A76,СВЦЭМ!$B$33:$B$776,W$47)+'СЕТ СН'!$G$12+СВЦЭМ!$D$10+'СЕТ СН'!$G$6-'СЕТ СН'!$G$22</f>
        <v>1365.8612063</v>
      </c>
      <c r="X76" s="36">
        <f>SUMIFS(СВЦЭМ!$C$33:$C$776,СВЦЭМ!$A$33:$A$776,$A76,СВЦЭМ!$B$33:$B$776,X$47)+'СЕТ СН'!$G$12+СВЦЭМ!$D$10+'СЕТ СН'!$G$6-'СЕТ СН'!$G$22</f>
        <v>1414.8405106599998</v>
      </c>
      <c r="Y76" s="36">
        <f>SUMIFS(СВЦЭМ!$C$33:$C$776,СВЦЭМ!$A$33:$A$776,$A76,СВЦЭМ!$B$33:$B$776,Y$47)+'СЕТ СН'!$G$12+СВЦЭМ!$D$10+'СЕТ СН'!$G$6-'СЕТ СН'!$G$22</f>
        <v>1439.7776108799999</v>
      </c>
    </row>
    <row r="77" spans="1:27" ht="15.75" x14ac:dyDescent="0.2">
      <c r="A77" s="35">
        <f t="shared" si="1"/>
        <v>44134</v>
      </c>
      <c r="B77" s="36">
        <f>SUMIFS(СВЦЭМ!$C$33:$C$776,СВЦЭМ!$A$33:$A$776,$A77,СВЦЭМ!$B$33:$B$776,B$47)+'СЕТ СН'!$G$12+СВЦЭМ!$D$10+'СЕТ СН'!$G$6-'СЕТ СН'!$G$22</f>
        <v>1439.3123780400001</v>
      </c>
      <c r="C77" s="36">
        <f>SUMIFS(СВЦЭМ!$C$33:$C$776,СВЦЭМ!$A$33:$A$776,$A77,СВЦЭМ!$B$33:$B$776,C$47)+'СЕТ СН'!$G$12+СВЦЭМ!$D$10+'СЕТ СН'!$G$6-'СЕТ СН'!$G$22</f>
        <v>1500.75134168</v>
      </c>
      <c r="D77" s="36">
        <f>SUMIFS(СВЦЭМ!$C$33:$C$776,СВЦЭМ!$A$33:$A$776,$A77,СВЦЭМ!$B$33:$B$776,D$47)+'СЕТ СН'!$G$12+СВЦЭМ!$D$10+'СЕТ СН'!$G$6-'СЕТ СН'!$G$22</f>
        <v>1598.4785273699999</v>
      </c>
      <c r="E77" s="36">
        <f>SUMIFS(СВЦЭМ!$C$33:$C$776,СВЦЭМ!$A$33:$A$776,$A77,СВЦЭМ!$B$33:$B$776,E$47)+'СЕТ СН'!$G$12+СВЦЭМ!$D$10+'СЕТ СН'!$G$6-'СЕТ СН'!$G$22</f>
        <v>1615.8758265199999</v>
      </c>
      <c r="F77" s="36">
        <f>SUMIFS(СВЦЭМ!$C$33:$C$776,СВЦЭМ!$A$33:$A$776,$A77,СВЦЭМ!$B$33:$B$776,F$47)+'СЕТ СН'!$G$12+СВЦЭМ!$D$10+'СЕТ СН'!$G$6-'СЕТ СН'!$G$22</f>
        <v>1609.5954047099999</v>
      </c>
      <c r="G77" s="36">
        <f>SUMIFS(СВЦЭМ!$C$33:$C$776,СВЦЭМ!$A$33:$A$776,$A77,СВЦЭМ!$B$33:$B$776,G$47)+'СЕТ СН'!$G$12+СВЦЭМ!$D$10+'СЕТ СН'!$G$6-'СЕТ СН'!$G$22</f>
        <v>1593.07830096</v>
      </c>
      <c r="H77" s="36">
        <f>SUMIFS(СВЦЭМ!$C$33:$C$776,СВЦЭМ!$A$33:$A$776,$A77,СВЦЭМ!$B$33:$B$776,H$47)+'СЕТ СН'!$G$12+СВЦЭМ!$D$10+'СЕТ СН'!$G$6-'СЕТ СН'!$G$22</f>
        <v>1517.1319416400002</v>
      </c>
      <c r="I77" s="36">
        <f>SUMIFS(СВЦЭМ!$C$33:$C$776,СВЦЭМ!$A$33:$A$776,$A77,СВЦЭМ!$B$33:$B$776,I$47)+'СЕТ СН'!$G$12+СВЦЭМ!$D$10+'СЕТ СН'!$G$6-'СЕТ СН'!$G$22</f>
        <v>1504.1954686300001</v>
      </c>
      <c r="J77" s="36">
        <f>SUMIFS(СВЦЭМ!$C$33:$C$776,СВЦЭМ!$A$33:$A$776,$A77,СВЦЭМ!$B$33:$B$776,J$47)+'СЕТ СН'!$G$12+СВЦЭМ!$D$10+'СЕТ СН'!$G$6-'СЕТ СН'!$G$22</f>
        <v>1427.4750325800001</v>
      </c>
      <c r="K77" s="36">
        <f>SUMIFS(СВЦЭМ!$C$33:$C$776,СВЦЭМ!$A$33:$A$776,$A77,СВЦЭМ!$B$33:$B$776,K$47)+'СЕТ СН'!$G$12+СВЦЭМ!$D$10+'СЕТ СН'!$G$6-'СЕТ СН'!$G$22</f>
        <v>1410.1750053999999</v>
      </c>
      <c r="L77" s="36">
        <f>SUMIFS(СВЦЭМ!$C$33:$C$776,СВЦЭМ!$A$33:$A$776,$A77,СВЦЭМ!$B$33:$B$776,L$47)+'СЕТ СН'!$G$12+СВЦЭМ!$D$10+'СЕТ СН'!$G$6-'СЕТ СН'!$G$22</f>
        <v>1412.2508593699999</v>
      </c>
      <c r="M77" s="36">
        <f>SUMIFS(СВЦЭМ!$C$33:$C$776,СВЦЭМ!$A$33:$A$776,$A77,СВЦЭМ!$B$33:$B$776,M$47)+'СЕТ СН'!$G$12+СВЦЭМ!$D$10+'СЕТ СН'!$G$6-'СЕТ СН'!$G$22</f>
        <v>1406.39047807</v>
      </c>
      <c r="N77" s="36">
        <f>SUMIFS(СВЦЭМ!$C$33:$C$776,СВЦЭМ!$A$33:$A$776,$A77,СВЦЭМ!$B$33:$B$776,N$47)+'СЕТ СН'!$G$12+СВЦЭМ!$D$10+'СЕТ СН'!$G$6-'СЕТ СН'!$G$22</f>
        <v>1405.1224334200001</v>
      </c>
      <c r="O77" s="36">
        <f>SUMIFS(СВЦЭМ!$C$33:$C$776,СВЦЭМ!$A$33:$A$776,$A77,СВЦЭМ!$B$33:$B$776,O$47)+'СЕТ СН'!$G$12+СВЦЭМ!$D$10+'СЕТ СН'!$G$6-'СЕТ СН'!$G$22</f>
        <v>1440.8296184000001</v>
      </c>
      <c r="P77" s="36">
        <f>SUMIFS(СВЦЭМ!$C$33:$C$776,СВЦЭМ!$A$33:$A$776,$A77,СВЦЭМ!$B$33:$B$776,P$47)+'СЕТ СН'!$G$12+СВЦЭМ!$D$10+'СЕТ СН'!$G$6-'СЕТ СН'!$G$22</f>
        <v>1468.7219638000001</v>
      </c>
      <c r="Q77" s="36">
        <f>SUMIFS(СВЦЭМ!$C$33:$C$776,СВЦЭМ!$A$33:$A$776,$A77,СВЦЭМ!$B$33:$B$776,Q$47)+'СЕТ СН'!$G$12+СВЦЭМ!$D$10+'СЕТ СН'!$G$6-'СЕТ СН'!$G$22</f>
        <v>1453.86380102</v>
      </c>
      <c r="R77" s="36">
        <f>SUMIFS(СВЦЭМ!$C$33:$C$776,СВЦЭМ!$A$33:$A$776,$A77,СВЦЭМ!$B$33:$B$776,R$47)+'СЕТ СН'!$G$12+СВЦЭМ!$D$10+'СЕТ СН'!$G$6-'СЕТ СН'!$G$22</f>
        <v>1419.4591937</v>
      </c>
      <c r="S77" s="36">
        <f>SUMIFS(СВЦЭМ!$C$33:$C$776,СВЦЭМ!$A$33:$A$776,$A77,СВЦЭМ!$B$33:$B$776,S$47)+'СЕТ СН'!$G$12+СВЦЭМ!$D$10+'СЕТ СН'!$G$6-'СЕТ СН'!$G$22</f>
        <v>1366.7601196000001</v>
      </c>
      <c r="T77" s="36">
        <f>SUMIFS(СВЦЭМ!$C$33:$C$776,СВЦЭМ!$A$33:$A$776,$A77,СВЦЭМ!$B$33:$B$776,T$47)+'СЕТ СН'!$G$12+СВЦЭМ!$D$10+'СЕТ СН'!$G$6-'СЕТ СН'!$G$22</f>
        <v>1394.62584849</v>
      </c>
      <c r="U77" s="36">
        <f>SUMIFS(СВЦЭМ!$C$33:$C$776,СВЦЭМ!$A$33:$A$776,$A77,СВЦЭМ!$B$33:$B$776,U$47)+'СЕТ СН'!$G$12+СВЦЭМ!$D$10+'СЕТ СН'!$G$6-'СЕТ СН'!$G$22</f>
        <v>1393.3973829500001</v>
      </c>
      <c r="V77" s="36">
        <f>SUMIFS(СВЦЭМ!$C$33:$C$776,СВЦЭМ!$A$33:$A$776,$A77,СВЦЭМ!$B$33:$B$776,V$47)+'СЕТ СН'!$G$12+СВЦЭМ!$D$10+'СЕТ СН'!$G$6-'СЕТ СН'!$G$22</f>
        <v>1377.9377505</v>
      </c>
      <c r="W77" s="36">
        <f>SUMIFS(СВЦЭМ!$C$33:$C$776,СВЦЭМ!$A$33:$A$776,$A77,СВЦЭМ!$B$33:$B$776,W$47)+'СЕТ СН'!$G$12+СВЦЭМ!$D$10+'СЕТ СН'!$G$6-'СЕТ СН'!$G$22</f>
        <v>1367.20961057</v>
      </c>
      <c r="X77" s="36">
        <f>SUMIFS(СВЦЭМ!$C$33:$C$776,СВЦЭМ!$A$33:$A$776,$A77,СВЦЭМ!$B$33:$B$776,X$47)+'СЕТ СН'!$G$12+СВЦЭМ!$D$10+'СЕТ СН'!$G$6-'СЕТ СН'!$G$22</f>
        <v>1356.1645200399998</v>
      </c>
      <c r="Y77" s="36">
        <f>SUMIFS(СВЦЭМ!$C$33:$C$776,СВЦЭМ!$A$33:$A$776,$A77,СВЦЭМ!$B$33:$B$776,Y$47)+'СЕТ СН'!$G$12+СВЦЭМ!$D$10+'СЕТ СН'!$G$6-'СЕТ СН'!$G$22</f>
        <v>1399.47189112</v>
      </c>
      <c r="AA77" s="37"/>
    </row>
    <row r="78" spans="1:27" ht="15.75" x14ac:dyDescent="0.2">
      <c r="A78" s="35">
        <f t="shared" si="1"/>
        <v>44135</v>
      </c>
      <c r="B78" s="36">
        <f>SUMIFS(СВЦЭМ!$C$33:$C$776,СВЦЭМ!$A$33:$A$776,$A78,СВЦЭМ!$B$33:$B$776,B$47)+'СЕТ СН'!$G$12+СВЦЭМ!$D$10+'СЕТ СН'!$G$6-'СЕТ СН'!$G$22</f>
        <v>1383.18870324</v>
      </c>
      <c r="C78" s="36">
        <f>SUMIFS(СВЦЭМ!$C$33:$C$776,СВЦЭМ!$A$33:$A$776,$A78,СВЦЭМ!$B$33:$B$776,C$47)+'СЕТ СН'!$G$12+СВЦЭМ!$D$10+'СЕТ СН'!$G$6-'СЕТ СН'!$G$22</f>
        <v>1449.2711299500002</v>
      </c>
      <c r="D78" s="36">
        <f>SUMIFS(СВЦЭМ!$C$33:$C$776,СВЦЭМ!$A$33:$A$776,$A78,СВЦЭМ!$B$33:$B$776,D$47)+'СЕТ СН'!$G$12+СВЦЭМ!$D$10+'СЕТ СН'!$G$6-'СЕТ СН'!$G$22</f>
        <v>1497.0771415099998</v>
      </c>
      <c r="E78" s="36">
        <f>SUMIFS(СВЦЭМ!$C$33:$C$776,СВЦЭМ!$A$33:$A$776,$A78,СВЦЭМ!$B$33:$B$776,E$47)+'СЕТ СН'!$G$12+СВЦЭМ!$D$10+'СЕТ СН'!$G$6-'СЕТ СН'!$G$22</f>
        <v>1496.54369735</v>
      </c>
      <c r="F78" s="36">
        <f>SUMIFS(СВЦЭМ!$C$33:$C$776,СВЦЭМ!$A$33:$A$776,$A78,СВЦЭМ!$B$33:$B$776,F$47)+'СЕТ СН'!$G$12+СВЦЭМ!$D$10+'СЕТ СН'!$G$6-'СЕТ СН'!$G$22</f>
        <v>1509.10494907</v>
      </c>
      <c r="G78" s="36">
        <f>SUMIFS(СВЦЭМ!$C$33:$C$776,СВЦЭМ!$A$33:$A$776,$A78,СВЦЭМ!$B$33:$B$776,G$47)+'СЕТ СН'!$G$12+СВЦЭМ!$D$10+'СЕТ СН'!$G$6-'СЕТ СН'!$G$22</f>
        <v>1497.7163388200001</v>
      </c>
      <c r="H78" s="36">
        <f>SUMIFS(СВЦЭМ!$C$33:$C$776,СВЦЭМ!$A$33:$A$776,$A78,СВЦЭМ!$B$33:$B$776,H$47)+'СЕТ СН'!$G$12+СВЦЭМ!$D$10+'СЕТ СН'!$G$6-'СЕТ СН'!$G$22</f>
        <v>1477.5229240399999</v>
      </c>
      <c r="I78" s="36">
        <f>SUMIFS(СВЦЭМ!$C$33:$C$776,СВЦЭМ!$A$33:$A$776,$A78,СВЦЭМ!$B$33:$B$776,I$47)+'СЕТ СН'!$G$12+СВЦЭМ!$D$10+'СЕТ СН'!$G$6-'СЕТ СН'!$G$22</f>
        <v>1453.31980873</v>
      </c>
      <c r="J78" s="36">
        <f>SUMIFS(СВЦЭМ!$C$33:$C$776,СВЦЭМ!$A$33:$A$776,$A78,СВЦЭМ!$B$33:$B$776,J$47)+'СЕТ СН'!$G$12+СВЦЭМ!$D$10+'СЕТ СН'!$G$6-'СЕТ СН'!$G$22</f>
        <v>1371.6335235000001</v>
      </c>
      <c r="K78" s="36">
        <f>SUMIFS(СВЦЭМ!$C$33:$C$776,СВЦЭМ!$A$33:$A$776,$A78,СВЦЭМ!$B$33:$B$776,K$47)+'СЕТ СН'!$G$12+СВЦЭМ!$D$10+'СЕТ СН'!$G$6-'СЕТ СН'!$G$22</f>
        <v>1319.77470838</v>
      </c>
      <c r="L78" s="36">
        <f>SUMIFS(СВЦЭМ!$C$33:$C$776,СВЦЭМ!$A$33:$A$776,$A78,СВЦЭМ!$B$33:$B$776,L$47)+'СЕТ СН'!$G$12+СВЦЭМ!$D$10+'СЕТ СН'!$G$6-'СЕТ СН'!$G$22</f>
        <v>1336.94675123</v>
      </c>
      <c r="M78" s="36">
        <f>SUMIFS(СВЦЭМ!$C$33:$C$776,СВЦЭМ!$A$33:$A$776,$A78,СВЦЭМ!$B$33:$B$776,M$47)+'СЕТ СН'!$G$12+СВЦЭМ!$D$10+'СЕТ СН'!$G$6-'СЕТ СН'!$G$22</f>
        <v>1321.5694641599998</v>
      </c>
      <c r="N78" s="36">
        <f>SUMIFS(СВЦЭМ!$C$33:$C$776,СВЦЭМ!$A$33:$A$776,$A78,СВЦЭМ!$B$33:$B$776,N$47)+'СЕТ СН'!$G$12+СВЦЭМ!$D$10+'СЕТ СН'!$G$6-'СЕТ СН'!$G$22</f>
        <v>1311.73856641</v>
      </c>
      <c r="O78" s="36">
        <f>SUMIFS(СВЦЭМ!$C$33:$C$776,СВЦЭМ!$A$33:$A$776,$A78,СВЦЭМ!$B$33:$B$776,O$47)+'СЕТ СН'!$G$12+СВЦЭМ!$D$10+'СЕТ СН'!$G$6-'СЕТ СН'!$G$22</f>
        <v>1348.9773679899999</v>
      </c>
      <c r="P78" s="36">
        <f>SUMIFS(СВЦЭМ!$C$33:$C$776,СВЦЭМ!$A$33:$A$776,$A78,СВЦЭМ!$B$33:$B$776,P$47)+'СЕТ СН'!$G$12+СВЦЭМ!$D$10+'СЕТ СН'!$G$6-'СЕТ СН'!$G$22</f>
        <v>1397.9460342899999</v>
      </c>
      <c r="Q78" s="36">
        <f>SUMIFS(СВЦЭМ!$C$33:$C$776,СВЦЭМ!$A$33:$A$776,$A78,СВЦЭМ!$B$33:$B$776,Q$47)+'СЕТ СН'!$G$12+СВЦЭМ!$D$10+'СЕТ СН'!$G$6-'СЕТ СН'!$G$22</f>
        <v>1365.0406781699999</v>
      </c>
      <c r="R78" s="36">
        <f>SUMIFS(СВЦЭМ!$C$33:$C$776,СВЦЭМ!$A$33:$A$776,$A78,СВЦЭМ!$B$33:$B$776,R$47)+'СЕТ СН'!$G$12+СВЦЭМ!$D$10+'СЕТ СН'!$G$6-'СЕТ СН'!$G$22</f>
        <v>1331.8157943400001</v>
      </c>
      <c r="S78" s="36">
        <f>SUMIFS(СВЦЭМ!$C$33:$C$776,СВЦЭМ!$A$33:$A$776,$A78,СВЦЭМ!$B$33:$B$776,S$47)+'СЕТ СН'!$G$12+СВЦЭМ!$D$10+'СЕТ СН'!$G$6-'СЕТ СН'!$G$22</f>
        <v>1321.51083784</v>
      </c>
      <c r="T78" s="36">
        <f>SUMIFS(СВЦЭМ!$C$33:$C$776,СВЦЭМ!$A$33:$A$776,$A78,СВЦЭМ!$B$33:$B$776,T$47)+'СЕТ СН'!$G$12+СВЦЭМ!$D$10+'СЕТ СН'!$G$6-'СЕТ СН'!$G$22</f>
        <v>1350.7781064000001</v>
      </c>
      <c r="U78" s="36">
        <f>SUMIFS(СВЦЭМ!$C$33:$C$776,СВЦЭМ!$A$33:$A$776,$A78,СВЦЭМ!$B$33:$B$776,U$47)+'СЕТ СН'!$G$12+СВЦЭМ!$D$10+'СЕТ СН'!$G$6-'СЕТ СН'!$G$22</f>
        <v>1357.1445794199999</v>
      </c>
      <c r="V78" s="36">
        <f>SUMIFS(СВЦЭМ!$C$33:$C$776,СВЦЭМ!$A$33:$A$776,$A78,СВЦЭМ!$B$33:$B$776,V$47)+'СЕТ СН'!$G$12+СВЦЭМ!$D$10+'СЕТ СН'!$G$6-'СЕТ СН'!$G$22</f>
        <v>1344.8583349599999</v>
      </c>
      <c r="W78" s="36">
        <f>SUMIFS(СВЦЭМ!$C$33:$C$776,СВЦЭМ!$A$33:$A$776,$A78,СВЦЭМ!$B$33:$B$776,W$47)+'СЕТ СН'!$G$12+СВЦЭМ!$D$10+'СЕТ СН'!$G$6-'СЕТ СН'!$G$22</f>
        <v>1332.9819013400001</v>
      </c>
      <c r="X78" s="36">
        <f>SUMIFS(СВЦЭМ!$C$33:$C$776,СВЦЭМ!$A$33:$A$776,$A78,СВЦЭМ!$B$33:$B$776,X$47)+'СЕТ СН'!$G$12+СВЦЭМ!$D$10+'СЕТ СН'!$G$6-'СЕТ СН'!$G$22</f>
        <v>1293.7693632999999</v>
      </c>
      <c r="Y78" s="36">
        <f>SUMIFS(СВЦЭМ!$C$33:$C$776,СВЦЭМ!$A$33:$A$776,$A78,СВЦЭМ!$B$33:$B$776,Y$47)+'СЕТ СН'!$G$12+СВЦЭМ!$D$10+'СЕТ СН'!$G$6-'СЕТ СН'!$G$22</f>
        <v>1299.90724798</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6" t="s">
        <v>7</v>
      </c>
      <c r="B81" s="130" t="s">
        <v>72</v>
      </c>
      <c r="C81" s="131"/>
      <c r="D81" s="131"/>
      <c r="E81" s="131"/>
      <c r="F81" s="131"/>
      <c r="G81" s="131"/>
      <c r="H81" s="131"/>
      <c r="I81" s="131"/>
      <c r="J81" s="131"/>
      <c r="K81" s="131"/>
      <c r="L81" s="131"/>
      <c r="M81" s="131"/>
      <c r="N81" s="131"/>
      <c r="O81" s="131"/>
      <c r="P81" s="131"/>
      <c r="Q81" s="131"/>
      <c r="R81" s="131"/>
      <c r="S81" s="131"/>
      <c r="T81" s="131"/>
      <c r="U81" s="131"/>
      <c r="V81" s="131"/>
      <c r="W81" s="131"/>
      <c r="X81" s="131"/>
      <c r="Y81" s="132"/>
    </row>
    <row r="82" spans="1:25" ht="12.75" customHeight="1" x14ac:dyDescent="0.2">
      <c r="A82" s="137"/>
      <c r="B82" s="133"/>
      <c r="C82" s="134"/>
      <c r="D82" s="134"/>
      <c r="E82" s="134"/>
      <c r="F82" s="134"/>
      <c r="G82" s="134"/>
      <c r="H82" s="134"/>
      <c r="I82" s="134"/>
      <c r="J82" s="134"/>
      <c r="K82" s="134"/>
      <c r="L82" s="134"/>
      <c r="M82" s="134"/>
      <c r="N82" s="134"/>
      <c r="O82" s="134"/>
      <c r="P82" s="134"/>
      <c r="Q82" s="134"/>
      <c r="R82" s="134"/>
      <c r="S82" s="134"/>
      <c r="T82" s="134"/>
      <c r="U82" s="134"/>
      <c r="V82" s="134"/>
      <c r="W82" s="134"/>
      <c r="X82" s="134"/>
      <c r="Y82" s="135"/>
    </row>
    <row r="83" spans="1:25" ht="12.75" customHeight="1" x14ac:dyDescent="0.2">
      <c r="A83" s="138"/>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01.10.2020</v>
      </c>
      <c r="B84" s="36">
        <f>SUMIFS(СВЦЭМ!$C$33:$C$776,СВЦЭМ!$A$33:$A$776,$A84,СВЦЭМ!$B$33:$B$776,B$83)+'СЕТ СН'!$H$12+СВЦЭМ!$D$10+'СЕТ СН'!$H$6-'СЕТ СН'!$H$22</f>
        <v>1115.8232505599999</v>
      </c>
      <c r="C84" s="36">
        <f>SUMIFS(СВЦЭМ!$C$33:$C$776,СВЦЭМ!$A$33:$A$776,$A84,СВЦЭМ!$B$33:$B$776,C$83)+'СЕТ СН'!$H$12+СВЦЭМ!$D$10+'СЕТ СН'!$H$6-'СЕТ СН'!$H$22</f>
        <v>1177.55503533</v>
      </c>
      <c r="D84" s="36">
        <f>SUMIFS(СВЦЭМ!$C$33:$C$776,СВЦЭМ!$A$33:$A$776,$A84,СВЦЭМ!$B$33:$B$776,D$83)+'СЕТ СН'!$H$12+СВЦЭМ!$D$10+'СЕТ СН'!$H$6-'СЕТ СН'!$H$22</f>
        <v>1223.5499279599999</v>
      </c>
      <c r="E84" s="36">
        <f>SUMIFS(СВЦЭМ!$C$33:$C$776,СВЦЭМ!$A$33:$A$776,$A84,СВЦЭМ!$B$33:$B$776,E$83)+'СЕТ СН'!$H$12+СВЦЭМ!$D$10+'СЕТ СН'!$H$6-'СЕТ СН'!$H$22</f>
        <v>1245.0988814899999</v>
      </c>
      <c r="F84" s="36">
        <f>SUMIFS(СВЦЭМ!$C$33:$C$776,СВЦЭМ!$A$33:$A$776,$A84,СВЦЭМ!$B$33:$B$776,F$83)+'СЕТ СН'!$H$12+СВЦЭМ!$D$10+'СЕТ СН'!$H$6-'СЕТ СН'!$H$22</f>
        <v>1245.4667297599999</v>
      </c>
      <c r="G84" s="36">
        <f>SUMIFS(СВЦЭМ!$C$33:$C$776,СВЦЭМ!$A$33:$A$776,$A84,СВЦЭМ!$B$33:$B$776,G$83)+'СЕТ СН'!$H$12+СВЦЭМ!$D$10+'СЕТ СН'!$H$6-'СЕТ СН'!$H$22</f>
        <v>1228.67818229</v>
      </c>
      <c r="H84" s="36">
        <f>SUMIFS(СВЦЭМ!$C$33:$C$776,СВЦЭМ!$A$33:$A$776,$A84,СВЦЭМ!$B$33:$B$776,H$83)+'СЕТ СН'!$H$12+СВЦЭМ!$D$10+'СЕТ СН'!$H$6-'СЕТ СН'!$H$22</f>
        <v>1176.4259082999999</v>
      </c>
      <c r="I84" s="36">
        <f>SUMIFS(СВЦЭМ!$C$33:$C$776,СВЦЭМ!$A$33:$A$776,$A84,СВЦЭМ!$B$33:$B$776,I$83)+'СЕТ СН'!$H$12+СВЦЭМ!$D$10+'СЕТ СН'!$H$6-'СЕТ СН'!$H$22</f>
        <v>1120.61869284</v>
      </c>
      <c r="J84" s="36">
        <f>SUMIFS(СВЦЭМ!$C$33:$C$776,СВЦЭМ!$A$33:$A$776,$A84,СВЦЭМ!$B$33:$B$776,J$83)+'СЕТ СН'!$H$12+СВЦЭМ!$D$10+'СЕТ СН'!$H$6-'СЕТ СН'!$H$22</f>
        <v>1058.3480005699998</v>
      </c>
      <c r="K84" s="36">
        <f>SUMIFS(СВЦЭМ!$C$33:$C$776,СВЦЭМ!$A$33:$A$776,$A84,СВЦЭМ!$B$33:$B$776,K$83)+'СЕТ СН'!$H$12+СВЦЭМ!$D$10+'СЕТ СН'!$H$6-'СЕТ СН'!$H$22</f>
        <v>1023.4696321499999</v>
      </c>
      <c r="L84" s="36">
        <f>SUMIFS(СВЦЭМ!$C$33:$C$776,СВЦЭМ!$A$33:$A$776,$A84,СВЦЭМ!$B$33:$B$776,L$83)+'СЕТ СН'!$H$12+СВЦЭМ!$D$10+'СЕТ СН'!$H$6-'СЕТ СН'!$H$22</f>
        <v>1024.07557174</v>
      </c>
      <c r="M84" s="36">
        <f>SUMIFS(СВЦЭМ!$C$33:$C$776,СВЦЭМ!$A$33:$A$776,$A84,СВЦЭМ!$B$33:$B$776,M$83)+'СЕТ СН'!$H$12+СВЦЭМ!$D$10+'СЕТ СН'!$H$6-'СЕТ СН'!$H$22</f>
        <v>1026.8260866000001</v>
      </c>
      <c r="N84" s="36">
        <f>SUMIFS(СВЦЭМ!$C$33:$C$776,СВЦЭМ!$A$33:$A$776,$A84,СВЦЭМ!$B$33:$B$776,N$83)+'СЕТ СН'!$H$12+СВЦЭМ!$D$10+'СЕТ СН'!$H$6-'СЕТ СН'!$H$22</f>
        <v>1040.9426015899999</v>
      </c>
      <c r="O84" s="36">
        <f>SUMIFS(СВЦЭМ!$C$33:$C$776,СВЦЭМ!$A$33:$A$776,$A84,СВЦЭМ!$B$33:$B$776,O$83)+'СЕТ СН'!$H$12+СВЦЭМ!$D$10+'СЕТ СН'!$H$6-'СЕТ СН'!$H$22</f>
        <v>1064.50766337</v>
      </c>
      <c r="P84" s="36">
        <f>SUMIFS(СВЦЭМ!$C$33:$C$776,СВЦЭМ!$A$33:$A$776,$A84,СВЦЭМ!$B$33:$B$776,P$83)+'СЕТ СН'!$H$12+СВЦЭМ!$D$10+'СЕТ СН'!$H$6-'СЕТ СН'!$H$22</f>
        <v>1093.1650699100001</v>
      </c>
      <c r="Q84" s="36">
        <f>SUMIFS(СВЦЭМ!$C$33:$C$776,СВЦЭМ!$A$33:$A$776,$A84,СВЦЭМ!$B$33:$B$776,Q$83)+'СЕТ СН'!$H$12+СВЦЭМ!$D$10+'СЕТ СН'!$H$6-'СЕТ СН'!$H$22</f>
        <v>1058.98943915</v>
      </c>
      <c r="R84" s="36">
        <f>SUMIFS(СВЦЭМ!$C$33:$C$776,СВЦЭМ!$A$33:$A$776,$A84,СВЦЭМ!$B$33:$B$776,R$83)+'СЕТ СН'!$H$12+СВЦЭМ!$D$10+'СЕТ СН'!$H$6-'СЕТ СН'!$H$22</f>
        <v>1020.39227907</v>
      </c>
      <c r="S84" s="36">
        <f>SUMIFS(СВЦЭМ!$C$33:$C$776,СВЦЭМ!$A$33:$A$776,$A84,СВЦЭМ!$B$33:$B$776,S$83)+'СЕТ СН'!$H$12+СВЦЭМ!$D$10+'СЕТ СН'!$H$6-'СЕТ СН'!$H$22</f>
        <v>979.67180764</v>
      </c>
      <c r="T84" s="36">
        <f>SUMIFS(СВЦЭМ!$C$33:$C$776,СВЦЭМ!$A$33:$A$776,$A84,СВЦЭМ!$B$33:$B$776,T$83)+'СЕТ СН'!$H$12+СВЦЭМ!$D$10+'СЕТ СН'!$H$6-'СЕТ СН'!$H$22</f>
        <v>968.7038056099999</v>
      </c>
      <c r="U84" s="36">
        <f>SUMIFS(СВЦЭМ!$C$33:$C$776,СВЦЭМ!$A$33:$A$776,$A84,СВЦЭМ!$B$33:$B$776,U$83)+'СЕТ СН'!$H$12+СВЦЭМ!$D$10+'СЕТ СН'!$H$6-'СЕТ СН'!$H$22</f>
        <v>972.91421074999994</v>
      </c>
      <c r="V84" s="36">
        <f>SUMIFS(СВЦЭМ!$C$33:$C$776,СВЦЭМ!$A$33:$A$776,$A84,СВЦЭМ!$B$33:$B$776,V$83)+'СЕТ СН'!$H$12+СВЦЭМ!$D$10+'СЕТ СН'!$H$6-'СЕТ СН'!$H$22</f>
        <v>969.34430954999993</v>
      </c>
      <c r="W84" s="36">
        <f>SUMIFS(СВЦЭМ!$C$33:$C$776,СВЦЭМ!$A$33:$A$776,$A84,СВЦЭМ!$B$33:$B$776,W$83)+'СЕТ СН'!$H$12+СВЦЭМ!$D$10+'СЕТ СН'!$H$6-'СЕТ СН'!$H$22</f>
        <v>968.40525115999992</v>
      </c>
      <c r="X84" s="36">
        <f>SUMIFS(СВЦЭМ!$C$33:$C$776,СВЦЭМ!$A$33:$A$776,$A84,СВЦЭМ!$B$33:$B$776,X$83)+'СЕТ СН'!$H$12+СВЦЭМ!$D$10+'СЕТ СН'!$H$6-'СЕТ СН'!$H$22</f>
        <v>977.91062633999991</v>
      </c>
      <c r="Y84" s="36">
        <f>SUMIFS(СВЦЭМ!$C$33:$C$776,СВЦЭМ!$A$33:$A$776,$A84,СВЦЭМ!$B$33:$B$776,Y$83)+'СЕТ СН'!$H$12+СВЦЭМ!$D$10+'СЕТ СН'!$H$6-'СЕТ СН'!$H$22</f>
        <v>1009.01543524</v>
      </c>
    </row>
    <row r="85" spans="1:25" ht="15.75" x14ac:dyDescent="0.2">
      <c r="A85" s="35">
        <f>A84+1</f>
        <v>44106</v>
      </c>
      <c r="B85" s="36">
        <f>SUMIFS(СВЦЭМ!$C$33:$C$776,СВЦЭМ!$A$33:$A$776,$A85,СВЦЭМ!$B$33:$B$776,B$83)+'СЕТ СН'!$H$12+СВЦЭМ!$D$10+'СЕТ СН'!$H$6-'СЕТ СН'!$H$22</f>
        <v>1079.5558567099999</v>
      </c>
      <c r="C85" s="36">
        <f>SUMIFS(СВЦЭМ!$C$33:$C$776,СВЦЭМ!$A$33:$A$776,$A85,СВЦЭМ!$B$33:$B$776,C$83)+'СЕТ СН'!$H$12+СВЦЭМ!$D$10+'СЕТ СН'!$H$6-'СЕТ СН'!$H$22</f>
        <v>1159.56328392</v>
      </c>
      <c r="D85" s="36">
        <f>SUMIFS(СВЦЭМ!$C$33:$C$776,СВЦЭМ!$A$33:$A$776,$A85,СВЦЭМ!$B$33:$B$776,D$83)+'СЕТ СН'!$H$12+СВЦЭМ!$D$10+'СЕТ СН'!$H$6-'СЕТ СН'!$H$22</f>
        <v>1217.8358620199999</v>
      </c>
      <c r="E85" s="36">
        <f>SUMIFS(СВЦЭМ!$C$33:$C$776,СВЦЭМ!$A$33:$A$776,$A85,СВЦЭМ!$B$33:$B$776,E$83)+'СЕТ СН'!$H$12+СВЦЭМ!$D$10+'СЕТ СН'!$H$6-'СЕТ СН'!$H$22</f>
        <v>1237.0534319799999</v>
      </c>
      <c r="F85" s="36">
        <f>SUMIFS(СВЦЭМ!$C$33:$C$776,СВЦЭМ!$A$33:$A$776,$A85,СВЦЭМ!$B$33:$B$776,F$83)+'СЕТ СН'!$H$12+СВЦЭМ!$D$10+'СЕТ СН'!$H$6-'СЕТ СН'!$H$22</f>
        <v>1243.81877573</v>
      </c>
      <c r="G85" s="36">
        <f>SUMIFS(СВЦЭМ!$C$33:$C$776,СВЦЭМ!$A$33:$A$776,$A85,СВЦЭМ!$B$33:$B$776,G$83)+'СЕТ СН'!$H$12+СВЦЭМ!$D$10+'СЕТ СН'!$H$6-'СЕТ СН'!$H$22</f>
        <v>1223.6919412</v>
      </c>
      <c r="H85" s="36">
        <f>SUMIFS(СВЦЭМ!$C$33:$C$776,СВЦЭМ!$A$33:$A$776,$A85,СВЦЭМ!$B$33:$B$776,H$83)+'СЕТ СН'!$H$12+СВЦЭМ!$D$10+'СЕТ СН'!$H$6-'СЕТ СН'!$H$22</f>
        <v>1168.18260022</v>
      </c>
      <c r="I85" s="36">
        <f>SUMIFS(СВЦЭМ!$C$33:$C$776,СВЦЭМ!$A$33:$A$776,$A85,СВЦЭМ!$B$33:$B$776,I$83)+'СЕТ СН'!$H$12+СВЦЭМ!$D$10+'СЕТ СН'!$H$6-'СЕТ СН'!$H$22</f>
        <v>1113.8791248100001</v>
      </c>
      <c r="J85" s="36">
        <f>SUMIFS(СВЦЭМ!$C$33:$C$776,СВЦЭМ!$A$33:$A$776,$A85,СВЦЭМ!$B$33:$B$776,J$83)+'СЕТ СН'!$H$12+СВЦЭМ!$D$10+'СЕТ СН'!$H$6-'СЕТ СН'!$H$22</f>
        <v>1056.3736542199999</v>
      </c>
      <c r="K85" s="36">
        <f>SUMIFS(СВЦЭМ!$C$33:$C$776,СВЦЭМ!$A$33:$A$776,$A85,СВЦЭМ!$B$33:$B$776,K$83)+'СЕТ СН'!$H$12+СВЦЭМ!$D$10+'СЕТ СН'!$H$6-'СЕТ СН'!$H$22</f>
        <v>1022.10344735</v>
      </c>
      <c r="L85" s="36">
        <f>SUMIFS(СВЦЭМ!$C$33:$C$776,СВЦЭМ!$A$33:$A$776,$A85,СВЦЭМ!$B$33:$B$776,L$83)+'СЕТ СН'!$H$12+СВЦЭМ!$D$10+'СЕТ СН'!$H$6-'СЕТ СН'!$H$22</f>
        <v>1020.30859907</v>
      </c>
      <c r="M85" s="36">
        <f>SUMIFS(СВЦЭМ!$C$33:$C$776,СВЦЭМ!$A$33:$A$776,$A85,СВЦЭМ!$B$33:$B$776,M$83)+'СЕТ СН'!$H$12+СВЦЭМ!$D$10+'СЕТ СН'!$H$6-'СЕТ СН'!$H$22</f>
        <v>1022.8342140799999</v>
      </c>
      <c r="N85" s="36">
        <f>SUMIFS(СВЦЭМ!$C$33:$C$776,СВЦЭМ!$A$33:$A$776,$A85,СВЦЭМ!$B$33:$B$776,N$83)+'СЕТ СН'!$H$12+СВЦЭМ!$D$10+'СЕТ СН'!$H$6-'СЕТ СН'!$H$22</f>
        <v>1034.00022827</v>
      </c>
      <c r="O85" s="36">
        <f>SUMIFS(СВЦЭМ!$C$33:$C$776,СВЦЭМ!$A$33:$A$776,$A85,СВЦЭМ!$B$33:$B$776,O$83)+'СЕТ СН'!$H$12+СВЦЭМ!$D$10+'СЕТ СН'!$H$6-'СЕТ СН'!$H$22</f>
        <v>1059.56213733</v>
      </c>
      <c r="P85" s="36">
        <f>SUMIFS(СВЦЭМ!$C$33:$C$776,СВЦЭМ!$A$33:$A$776,$A85,СВЦЭМ!$B$33:$B$776,P$83)+'СЕТ СН'!$H$12+СВЦЭМ!$D$10+'СЕТ СН'!$H$6-'СЕТ СН'!$H$22</f>
        <v>1096.1403742100001</v>
      </c>
      <c r="Q85" s="36">
        <f>SUMIFS(СВЦЭМ!$C$33:$C$776,СВЦЭМ!$A$33:$A$776,$A85,СВЦЭМ!$B$33:$B$776,Q$83)+'СЕТ СН'!$H$12+СВЦЭМ!$D$10+'СЕТ СН'!$H$6-'СЕТ СН'!$H$22</f>
        <v>1062.3049774199999</v>
      </c>
      <c r="R85" s="36">
        <f>SUMIFS(СВЦЭМ!$C$33:$C$776,СВЦЭМ!$A$33:$A$776,$A85,СВЦЭМ!$B$33:$B$776,R$83)+'СЕТ СН'!$H$12+СВЦЭМ!$D$10+'СЕТ СН'!$H$6-'СЕТ СН'!$H$22</f>
        <v>1022.25239441</v>
      </c>
      <c r="S85" s="36">
        <f>SUMIFS(СВЦЭМ!$C$33:$C$776,СВЦЭМ!$A$33:$A$776,$A85,СВЦЭМ!$B$33:$B$776,S$83)+'СЕТ СН'!$H$12+СВЦЭМ!$D$10+'СЕТ СН'!$H$6-'СЕТ СН'!$H$22</f>
        <v>983.81849466999995</v>
      </c>
      <c r="T85" s="36">
        <f>SUMIFS(СВЦЭМ!$C$33:$C$776,СВЦЭМ!$A$33:$A$776,$A85,СВЦЭМ!$B$33:$B$776,T$83)+'СЕТ СН'!$H$12+СВЦЭМ!$D$10+'СЕТ СН'!$H$6-'СЕТ СН'!$H$22</f>
        <v>959.05169137999997</v>
      </c>
      <c r="U85" s="36">
        <f>SUMIFS(СВЦЭМ!$C$33:$C$776,СВЦЭМ!$A$33:$A$776,$A85,СВЦЭМ!$B$33:$B$776,U$83)+'СЕТ СН'!$H$12+СВЦЭМ!$D$10+'СЕТ СН'!$H$6-'СЕТ СН'!$H$22</f>
        <v>952.41607319000002</v>
      </c>
      <c r="V85" s="36">
        <f>SUMIFS(СВЦЭМ!$C$33:$C$776,СВЦЭМ!$A$33:$A$776,$A85,СВЦЭМ!$B$33:$B$776,V$83)+'СЕТ СН'!$H$12+СВЦЭМ!$D$10+'СЕТ СН'!$H$6-'СЕТ СН'!$H$22</f>
        <v>957.43809715999998</v>
      </c>
      <c r="W85" s="36">
        <f>SUMIFS(СВЦЭМ!$C$33:$C$776,СВЦЭМ!$A$33:$A$776,$A85,СВЦЭМ!$B$33:$B$776,W$83)+'СЕТ СН'!$H$12+СВЦЭМ!$D$10+'СЕТ СН'!$H$6-'СЕТ СН'!$H$22</f>
        <v>957.01020306999999</v>
      </c>
      <c r="X85" s="36">
        <f>SUMIFS(СВЦЭМ!$C$33:$C$776,СВЦЭМ!$A$33:$A$776,$A85,СВЦЭМ!$B$33:$B$776,X$83)+'СЕТ СН'!$H$12+СВЦЭМ!$D$10+'СЕТ СН'!$H$6-'СЕТ СН'!$H$22</f>
        <v>978.14759436999998</v>
      </c>
      <c r="Y85" s="36">
        <f>SUMIFS(СВЦЭМ!$C$33:$C$776,СВЦЭМ!$A$33:$A$776,$A85,СВЦЭМ!$B$33:$B$776,Y$83)+'СЕТ СН'!$H$12+СВЦЭМ!$D$10+'СЕТ СН'!$H$6-'СЕТ СН'!$H$22</f>
        <v>1007.38538767</v>
      </c>
    </row>
    <row r="86" spans="1:25" ht="15.75" x14ac:dyDescent="0.2">
      <c r="A86" s="35">
        <f t="shared" ref="A86:A114" si="2">A85+1</f>
        <v>44107</v>
      </c>
      <c r="B86" s="36">
        <f>SUMIFS(СВЦЭМ!$C$33:$C$776,СВЦЭМ!$A$33:$A$776,$A86,СВЦЭМ!$B$33:$B$776,B$83)+'СЕТ СН'!$H$12+СВЦЭМ!$D$10+'СЕТ СН'!$H$6-'СЕТ СН'!$H$22</f>
        <v>1071.4262727299999</v>
      </c>
      <c r="C86" s="36">
        <f>SUMIFS(СВЦЭМ!$C$33:$C$776,СВЦЭМ!$A$33:$A$776,$A86,СВЦЭМ!$B$33:$B$776,C$83)+'СЕТ СН'!$H$12+СВЦЭМ!$D$10+'СЕТ СН'!$H$6-'СЕТ СН'!$H$22</f>
        <v>1151.36383845</v>
      </c>
      <c r="D86" s="36">
        <f>SUMIFS(СВЦЭМ!$C$33:$C$776,СВЦЭМ!$A$33:$A$776,$A86,СВЦЭМ!$B$33:$B$776,D$83)+'СЕТ СН'!$H$12+СВЦЭМ!$D$10+'СЕТ СН'!$H$6-'СЕТ СН'!$H$22</f>
        <v>1221.2424385700001</v>
      </c>
      <c r="E86" s="36">
        <f>SUMIFS(СВЦЭМ!$C$33:$C$776,СВЦЭМ!$A$33:$A$776,$A86,СВЦЭМ!$B$33:$B$776,E$83)+'СЕТ СН'!$H$12+СВЦЭМ!$D$10+'СЕТ СН'!$H$6-'СЕТ СН'!$H$22</f>
        <v>1233.1018995899999</v>
      </c>
      <c r="F86" s="36">
        <f>SUMIFS(СВЦЭМ!$C$33:$C$776,СВЦЭМ!$A$33:$A$776,$A86,СВЦЭМ!$B$33:$B$776,F$83)+'СЕТ СН'!$H$12+СВЦЭМ!$D$10+'СЕТ СН'!$H$6-'СЕТ СН'!$H$22</f>
        <v>1236.73744231</v>
      </c>
      <c r="G86" s="36">
        <f>SUMIFS(СВЦЭМ!$C$33:$C$776,СВЦЭМ!$A$33:$A$776,$A86,СВЦЭМ!$B$33:$B$776,G$83)+'СЕТ СН'!$H$12+СВЦЭМ!$D$10+'СЕТ СН'!$H$6-'СЕТ СН'!$H$22</f>
        <v>1224.5765461000001</v>
      </c>
      <c r="H86" s="36">
        <f>SUMIFS(СВЦЭМ!$C$33:$C$776,СВЦЭМ!$A$33:$A$776,$A86,СВЦЭМ!$B$33:$B$776,H$83)+'СЕТ СН'!$H$12+СВЦЭМ!$D$10+'СЕТ СН'!$H$6-'СЕТ СН'!$H$22</f>
        <v>1200.82729021</v>
      </c>
      <c r="I86" s="36">
        <f>SUMIFS(СВЦЭМ!$C$33:$C$776,СВЦЭМ!$A$33:$A$776,$A86,СВЦЭМ!$B$33:$B$776,I$83)+'СЕТ СН'!$H$12+СВЦЭМ!$D$10+'СЕТ СН'!$H$6-'СЕТ СН'!$H$22</f>
        <v>1164.7239795099999</v>
      </c>
      <c r="J86" s="36">
        <f>SUMIFS(СВЦЭМ!$C$33:$C$776,СВЦЭМ!$A$33:$A$776,$A86,СВЦЭМ!$B$33:$B$776,J$83)+'СЕТ СН'!$H$12+СВЦЭМ!$D$10+'СЕТ СН'!$H$6-'СЕТ СН'!$H$22</f>
        <v>1077.99002741</v>
      </c>
      <c r="K86" s="36">
        <f>SUMIFS(СВЦЭМ!$C$33:$C$776,СВЦЭМ!$A$33:$A$776,$A86,СВЦЭМ!$B$33:$B$776,K$83)+'СЕТ СН'!$H$12+СВЦЭМ!$D$10+'СЕТ СН'!$H$6-'СЕТ СН'!$H$22</f>
        <v>1021.4768213499999</v>
      </c>
      <c r="L86" s="36">
        <f>SUMIFS(СВЦЭМ!$C$33:$C$776,СВЦЭМ!$A$33:$A$776,$A86,СВЦЭМ!$B$33:$B$776,L$83)+'СЕТ СН'!$H$12+СВЦЭМ!$D$10+'СЕТ СН'!$H$6-'СЕТ СН'!$H$22</f>
        <v>1015.66179038</v>
      </c>
      <c r="M86" s="36">
        <f>SUMIFS(СВЦЭМ!$C$33:$C$776,СВЦЭМ!$A$33:$A$776,$A86,СВЦЭМ!$B$33:$B$776,M$83)+'СЕТ СН'!$H$12+СВЦЭМ!$D$10+'СЕТ СН'!$H$6-'СЕТ СН'!$H$22</f>
        <v>1018.69655928</v>
      </c>
      <c r="N86" s="36">
        <f>SUMIFS(СВЦЭМ!$C$33:$C$776,СВЦЭМ!$A$33:$A$776,$A86,СВЦЭМ!$B$33:$B$776,N$83)+'СЕТ СН'!$H$12+СВЦЭМ!$D$10+'СЕТ СН'!$H$6-'СЕТ СН'!$H$22</f>
        <v>1029.6056214099999</v>
      </c>
      <c r="O86" s="36">
        <f>SUMIFS(СВЦЭМ!$C$33:$C$776,СВЦЭМ!$A$33:$A$776,$A86,СВЦЭМ!$B$33:$B$776,O$83)+'СЕТ СН'!$H$12+СВЦЭМ!$D$10+'СЕТ СН'!$H$6-'СЕТ СН'!$H$22</f>
        <v>1063.4170884099999</v>
      </c>
      <c r="P86" s="36">
        <f>SUMIFS(СВЦЭМ!$C$33:$C$776,СВЦЭМ!$A$33:$A$776,$A86,СВЦЭМ!$B$33:$B$776,P$83)+'СЕТ СН'!$H$12+СВЦЭМ!$D$10+'СЕТ СН'!$H$6-'СЕТ СН'!$H$22</f>
        <v>1101.1454303</v>
      </c>
      <c r="Q86" s="36">
        <f>SUMIFS(СВЦЭМ!$C$33:$C$776,СВЦЭМ!$A$33:$A$776,$A86,СВЦЭМ!$B$33:$B$776,Q$83)+'СЕТ СН'!$H$12+СВЦЭМ!$D$10+'СЕТ СН'!$H$6-'СЕТ СН'!$H$22</f>
        <v>1073.7576577899999</v>
      </c>
      <c r="R86" s="36">
        <f>SUMIFS(СВЦЭМ!$C$33:$C$776,СВЦЭМ!$A$33:$A$776,$A86,СВЦЭМ!$B$33:$B$776,R$83)+'СЕТ СН'!$H$12+СВЦЭМ!$D$10+'СЕТ СН'!$H$6-'СЕТ СН'!$H$22</f>
        <v>1033.7567890599998</v>
      </c>
      <c r="S86" s="36">
        <f>SUMIFS(СВЦЭМ!$C$33:$C$776,СВЦЭМ!$A$33:$A$776,$A86,СВЦЭМ!$B$33:$B$776,S$83)+'СЕТ СН'!$H$12+СВЦЭМ!$D$10+'СЕТ СН'!$H$6-'СЕТ СН'!$H$22</f>
        <v>982.03286689999993</v>
      </c>
      <c r="T86" s="36">
        <f>SUMIFS(СВЦЭМ!$C$33:$C$776,СВЦЭМ!$A$33:$A$776,$A86,СВЦЭМ!$B$33:$B$776,T$83)+'СЕТ СН'!$H$12+СВЦЭМ!$D$10+'СЕТ СН'!$H$6-'СЕТ СН'!$H$22</f>
        <v>965.26972678999994</v>
      </c>
      <c r="U86" s="36">
        <f>SUMIFS(СВЦЭМ!$C$33:$C$776,СВЦЭМ!$A$33:$A$776,$A86,СВЦЭМ!$B$33:$B$776,U$83)+'СЕТ СН'!$H$12+СВЦЭМ!$D$10+'СЕТ СН'!$H$6-'СЕТ СН'!$H$22</f>
        <v>955.59055520000004</v>
      </c>
      <c r="V86" s="36">
        <f>SUMIFS(СВЦЭМ!$C$33:$C$776,СВЦЭМ!$A$33:$A$776,$A86,СВЦЭМ!$B$33:$B$776,V$83)+'СЕТ СН'!$H$12+СВЦЭМ!$D$10+'СЕТ СН'!$H$6-'СЕТ СН'!$H$22</f>
        <v>949.61915504000001</v>
      </c>
      <c r="W86" s="36">
        <f>SUMIFS(СВЦЭМ!$C$33:$C$776,СВЦЭМ!$A$33:$A$776,$A86,СВЦЭМ!$B$33:$B$776,W$83)+'СЕТ СН'!$H$12+СВЦЭМ!$D$10+'СЕТ СН'!$H$6-'СЕТ СН'!$H$22</f>
        <v>957.82965041999989</v>
      </c>
      <c r="X86" s="36">
        <f>SUMIFS(СВЦЭМ!$C$33:$C$776,СВЦЭМ!$A$33:$A$776,$A86,СВЦЭМ!$B$33:$B$776,X$83)+'СЕТ СН'!$H$12+СВЦЭМ!$D$10+'СЕТ СН'!$H$6-'СЕТ СН'!$H$22</f>
        <v>971.39928644999998</v>
      </c>
      <c r="Y86" s="36">
        <f>SUMIFS(СВЦЭМ!$C$33:$C$776,СВЦЭМ!$A$33:$A$776,$A86,СВЦЭМ!$B$33:$B$776,Y$83)+'СЕТ СН'!$H$12+СВЦЭМ!$D$10+'СЕТ СН'!$H$6-'СЕТ СН'!$H$22</f>
        <v>1007.74716472</v>
      </c>
    </row>
    <row r="87" spans="1:25" ht="15.75" x14ac:dyDescent="0.2">
      <c r="A87" s="35">
        <f t="shared" si="2"/>
        <v>44108</v>
      </c>
      <c r="B87" s="36">
        <f>SUMIFS(СВЦЭМ!$C$33:$C$776,СВЦЭМ!$A$33:$A$776,$A87,СВЦЭМ!$B$33:$B$776,B$83)+'СЕТ СН'!$H$12+СВЦЭМ!$D$10+'СЕТ СН'!$H$6-'СЕТ СН'!$H$22</f>
        <v>1103.3817033199998</v>
      </c>
      <c r="C87" s="36">
        <f>SUMIFS(СВЦЭМ!$C$33:$C$776,СВЦЭМ!$A$33:$A$776,$A87,СВЦЭМ!$B$33:$B$776,C$83)+'СЕТ СН'!$H$12+СВЦЭМ!$D$10+'СЕТ СН'!$H$6-'СЕТ СН'!$H$22</f>
        <v>1181.1397235899999</v>
      </c>
      <c r="D87" s="36">
        <f>SUMIFS(СВЦЭМ!$C$33:$C$776,СВЦЭМ!$A$33:$A$776,$A87,СВЦЭМ!$B$33:$B$776,D$83)+'СЕТ СН'!$H$12+СВЦЭМ!$D$10+'СЕТ СН'!$H$6-'СЕТ СН'!$H$22</f>
        <v>1256.39406895</v>
      </c>
      <c r="E87" s="36">
        <f>SUMIFS(СВЦЭМ!$C$33:$C$776,СВЦЭМ!$A$33:$A$776,$A87,СВЦЭМ!$B$33:$B$776,E$83)+'СЕТ СН'!$H$12+СВЦЭМ!$D$10+'СЕТ СН'!$H$6-'СЕТ СН'!$H$22</f>
        <v>1285.63986299</v>
      </c>
      <c r="F87" s="36">
        <f>SUMIFS(СВЦЭМ!$C$33:$C$776,СВЦЭМ!$A$33:$A$776,$A87,СВЦЭМ!$B$33:$B$776,F$83)+'СЕТ СН'!$H$12+СВЦЭМ!$D$10+'СЕТ СН'!$H$6-'СЕТ СН'!$H$22</f>
        <v>1289.9734995199999</v>
      </c>
      <c r="G87" s="36">
        <f>SUMIFS(СВЦЭМ!$C$33:$C$776,СВЦЭМ!$A$33:$A$776,$A87,СВЦЭМ!$B$33:$B$776,G$83)+'СЕТ СН'!$H$12+СВЦЭМ!$D$10+'СЕТ СН'!$H$6-'СЕТ СН'!$H$22</f>
        <v>1279.7722401599999</v>
      </c>
      <c r="H87" s="36">
        <f>SUMIFS(СВЦЭМ!$C$33:$C$776,СВЦЭМ!$A$33:$A$776,$A87,СВЦЭМ!$B$33:$B$776,H$83)+'СЕТ СН'!$H$12+СВЦЭМ!$D$10+'СЕТ СН'!$H$6-'СЕТ СН'!$H$22</f>
        <v>1265.03848281</v>
      </c>
      <c r="I87" s="36">
        <f>SUMIFS(СВЦЭМ!$C$33:$C$776,СВЦЭМ!$A$33:$A$776,$A87,СВЦЭМ!$B$33:$B$776,I$83)+'СЕТ СН'!$H$12+СВЦЭМ!$D$10+'СЕТ СН'!$H$6-'СЕТ СН'!$H$22</f>
        <v>1232.08782458</v>
      </c>
      <c r="J87" s="36">
        <f>SUMIFS(СВЦЭМ!$C$33:$C$776,СВЦЭМ!$A$33:$A$776,$A87,СВЦЭМ!$B$33:$B$776,J$83)+'СЕТ СН'!$H$12+СВЦЭМ!$D$10+'СЕТ СН'!$H$6-'СЕТ СН'!$H$22</f>
        <v>1136.9209940000001</v>
      </c>
      <c r="K87" s="36">
        <f>SUMIFS(СВЦЭМ!$C$33:$C$776,СВЦЭМ!$A$33:$A$776,$A87,СВЦЭМ!$B$33:$B$776,K$83)+'СЕТ СН'!$H$12+СВЦЭМ!$D$10+'СЕТ СН'!$H$6-'СЕТ СН'!$H$22</f>
        <v>1065.74772029</v>
      </c>
      <c r="L87" s="36">
        <f>SUMIFS(СВЦЭМ!$C$33:$C$776,СВЦЭМ!$A$33:$A$776,$A87,СВЦЭМ!$B$33:$B$776,L$83)+'СЕТ СН'!$H$12+СВЦЭМ!$D$10+'СЕТ СН'!$H$6-'СЕТ СН'!$H$22</f>
        <v>1032.0829237200001</v>
      </c>
      <c r="M87" s="36">
        <f>SUMIFS(СВЦЭМ!$C$33:$C$776,СВЦЭМ!$A$33:$A$776,$A87,СВЦЭМ!$B$33:$B$776,M$83)+'СЕТ СН'!$H$12+СВЦЭМ!$D$10+'СЕТ СН'!$H$6-'СЕТ СН'!$H$22</f>
        <v>1035.15372376</v>
      </c>
      <c r="N87" s="36">
        <f>SUMIFS(СВЦЭМ!$C$33:$C$776,СВЦЭМ!$A$33:$A$776,$A87,СВЦЭМ!$B$33:$B$776,N$83)+'СЕТ СН'!$H$12+СВЦЭМ!$D$10+'СЕТ СН'!$H$6-'СЕТ СН'!$H$22</f>
        <v>1046.0196588700001</v>
      </c>
      <c r="O87" s="36">
        <f>SUMIFS(СВЦЭМ!$C$33:$C$776,СВЦЭМ!$A$33:$A$776,$A87,СВЦЭМ!$B$33:$B$776,O$83)+'СЕТ СН'!$H$12+СВЦЭМ!$D$10+'СЕТ СН'!$H$6-'СЕТ СН'!$H$22</f>
        <v>1105.6736463</v>
      </c>
      <c r="P87" s="36">
        <f>SUMIFS(СВЦЭМ!$C$33:$C$776,СВЦЭМ!$A$33:$A$776,$A87,СВЦЭМ!$B$33:$B$776,P$83)+'СЕТ СН'!$H$12+СВЦЭМ!$D$10+'СЕТ СН'!$H$6-'СЕТ СН'!$H$22</f>
        <v>1139.3980305699999</v>
      </c>
      <c r="Q87" s="36">
        <f>SUMIFS(СВЦЭМ!$C$33:$C$776,СВЦЭМ!$A$33:$A$776,$A87,СВЦЭМ!$B$33:$B$776,Q$83)+'СЕТ СН'!$H$12+СВЦЭМ!$D$10+'СЕТ СН'!$H$6-'СЕТ СН'!$H$22</f>
        <v>1099.42353748</v>
      </c>
      <c r="R87" s="36">
        <f>SUMIFS(СВЦЭМ!$C$33:$C$776,СВЦЭМ!$A$33:$A$776,$A87,СВЦЭМ!$B$33:$B$776,R$83)+'СЕТ СН'!$H$12+СВЦЭМ!$D$10+'СЕТ СН'!$H$6-'СЕТ СН'!$H$22</f>
        <v>1053.7978268299998</v>
      </c>
      <c r="S87" s="36">
        <f>SUMIFS(СВЦЭМ!$C$33:$C$776,СВЦЭМ!$A$33:$A$776,$A87,СВЦЭМ!$B$33:$B$776,S$83)+'СЕТ СН'!$H$12+СВЦЭМ!$D$10+'СЕТ СН'!$H$6-'СЕТ СН'!$H$22</f>
        <v>1012.76195976</v>
      </c>
      <c r="T87" s="36">
        <f>SUMIFS(СВЦЭМ!$C$33:$C$776,СВЦЭМ!$A$33:$A$776,$A87,СВЦЭМ!$B$33:$B$776,T$83)+'СЕТ СН'!$H$12+СВЦЭМ!$D$10+'СЕТ СН'!$H$6-'СЕТ СН'!$H$22</f>
        <v>984.18945351999992</v>
      </c>
      <c r="U87" s="36">
        <f>SUMIFS(СВЦЭМ!$C$33:$C$776,СВЦЭМ!$A$33:$A$776,$A87,СВЦЭМ!$B$33:$B$776,U$83)+'СЕТ СН'!$H$12+СВЦЭМ!$D$10+'СЕТ СН'!$H$6-'СЕТ СН'!$H$22</f>
        <v>975.11303186999999</v>
      </c>
      <c r="V87" s="36">
        <f>SUMIFS(СВЦЭМ!$C$33:$C$776,СВЦЭМ!$A$33:$A$776,$A87,СВЦЭМ!$B$33:$B$776,V$83)+'СЕТ СН'!$H$12+СВЦЭМ!$D$10+'СЕТ СН'!$H$6-'СЕТ СН'!$H$22</f>
        <v>992.33771137999997</v>
      </c>
      <c r="W87" s="36">
        <f>SUMIFS(СВЦЭМ!$C$33:$C$776,СВЦЭМ!$A$33:$A$776,$A87,СВЦЭМ!$B$33:$B$776,W$83)+'СЕТ СН'!$H$12+СВЦЭМ!$D$10+'СЕТ СН'!$H$6-'СЕТ СН'!$H$22</f>
        <v>996.12631861</v>
      </c>
      <c r="X87" s="36">
        <f>SUMIFS(СВЦЭМ!$C$33:$C$776,СВЦЭМ!$A$33:$A$776,$A87,СВЦЭМ!$B$33:$B$776,X$83)+'СЕТ СН'!$H$12+СВЦЭМ!$D$10+'СЕТ СН'!$H$6-'СЕТ СН'!$H$22</f>
        <v>1015.2717153</v>
      </c>
      <c r="Y87" s="36">
        <f>SUMIFS(СВЦЭМ!$C$33:$C$776,СВЦЭМ!$A$33:$A$776,$A87,СВЦЭМ!$B$33:$B$776,Y$83)+'СЕТ СН'!$H$12+СВЦЭМ!$D$10+'СЕТ СН'!$H$6-'СЕТ СН'!$H$22</f>
        <v>1060.24125652</v>
      </c>
    </row>
    <row r="88" spans="1:25" ht="15.75" x14ac:dyDescent="0.2">
      <c r="A88" s="35">
        <f t="shared" si="2"/>
        <v>44109</v>
      </c>
      <c r="B88" s="36">
        <f>SUMIFS(СВЦЭМ!$C$33:$C$776,СВЦЭМ!$A$33:$A$776,$A88,СВЦЭМ!$B$33:$B$776,B$83)+'СЕТ СН'!$H$12+СВЦЭМ!$D$10+'СЕТ СН'!$H$6-'СЕТ СН'!$H$22</f>
        <v>1118.0122973299999</v>
      </c>
      <c r="C88" s="36">
        <f>SUMIFS(СВЦЭМ!$C$33:$C$776,СВЦЭМ!$A$33:$A$776,$A88,СВЦЭМ!$B$33:$B$776,C$83)+'СЕТ СН'!$H$12+СВЦЭМ!$D$10+'СЕТ СН'!$H$6-'СЕТ СН'!$H$22</f>
        <v>1204.69679731</v>
      </c>
      <c r="D88" s="36">
        <f>SUMIFS(СВЦЭМ!$C$33:$C$776,СВЦЭМ!$A$33:$A$776,$A88,СВЦЭМ!$B$33:$B$776,D$83)+'СЕТ СН'!$H$12+СВЦЭМ!$D$10+'СЕТ СН'!$H$6-'СЕТ СН'!$H$22</f>
        <v>1282.9945984999999</v>
      </c>
      <c r="E88" s="36">
        <f>SUMIFS(СВЦЭМ!$C$33:$C$776,СВЦЭМ!$A$33:$A$776,$A88,СВЦЭМ!$B$33:$B$776,E$83)+'СЕТ СН'!$H$12+СВЦЭМ!$D$10+'СЕТ СН'!$H$6-'СЕТ СН'!$H$22</f>
        <v>1304.23125992</v>
      </c>
      <c r="F88" s="36">
        <f>SUMIFS(СВЦЭМ!$C$33:$C$776,СВЦЭМ!$A$33:$A$776,$A88,СВЦЭМ!$B$33:$B$776,F$83)+'СЕТ СН'!$H$12+СВЦЭМ!$D$10+'СЕТ СН'!$H$6-'СЕТ СН'!$H$22</f>
        <v>1303.6186824599999</v>
      </c>
      <c r="G88" s="36">
        <f>SUMIFS(СВЦЭМ!$C$33:$C$776,СВЦЭМ!$A$33:$A$776,$A88,СВЦЭМ!$B$33:$B$776,G$83)+'СЕТ СН'!$H$12+СВЦЭМ!$D$10+'СЕТ СН'!$H$6-'СЕТ СН'!$H$22</f>
        <v>1283.2534027500001</v>
      </c>
      <c r="H88" s="36">
        <f>SUMIFS(СВЦЭМ!$C$33:$C$776,СВЦЭМ!$A$33:$A$776,$A88,СВЦЭМ!$B$33:$B$776,H$83)+'СЕТ СН'!$H$12+СВЦЭМ!$D$10+'СЕТ СН'!$H$6-'СЕТ СН'!$H$22</f>
        <v>1220.62452607</v>
      </c>
      <c r="I88" s="36">
        <f>SUMIFS(СВЦЭМ!$C$33:$C$776,СВЦЭМ!$A$33:$A$776,$A88,СВЦЭМ!$B$33:$B$776,I$83)+'СЕТ СН'!$H$12+СВЦЭМ!$D$10+'СЕТ СН'!$H$6-'СЕТ СН'!$H$22</f>
        <v>1163.33993347</v>
      </c>
      <c r="J88" s="36">
        <f>SUMIFS(СВЦЭМ!$C$33:$C$776,СВЦЭМ!$A$33:$A$776,$A88,СВЦЭМ!$B$33:$B$776,J$83)+'СЕТ СН'!$H$12+СВЦЭМ!$D$10+'СЕТ СН'!$H$6-'СЕТ СН'!$H$22</f>
        <v>1097.5192600199998</v>
      </c>
      <c r="K88" s="36">
        <f>SUMIFS(СВЦЭМ!$C$33:$C$776,СВЦЭМ!$A$33:$A$776,$A88,СВЦЭМ!$B$33:$B$776,K$83)+'СЕТ СН'!$H$12+СВЦЭМ!$D$10+'СЕТ СН'!$H$6-'СЕТ СН'!$H$22</f>
        <v>1064.3753506099999</v>
      </c>
      <c r="L88" s="36">
        <f>SUMIFS(СВЦЭМ!$C$33:$C$776,СВЦЭМ!$A$33:$A$776,$A88,СВЦЭМ!$B$33:$B$776,L$83)+'СЕТ СН'!$H$12+СВЦЭМ!$D$10+'СЕТ СН'!$H$6-'СЕТ СН'!$H$22</f>
        <v>1059.2744866399999</v>
      </c>
      <c r="M88" s="36">
        <f>SUMIFS(СВЦЭМ!$C$33:$C$776,СВЦЭМ!$A$33:$A$776,$A88,СВЦЭМ!$B$33:$B$776,M$83)+'СЕТ СН'!$H$12+СВЦЭМ!$D$10+'СЕТ СН'!$H$6-'СЕТ СН'!$H$22</f>
        <v>1082.4497592399998</v>
      </c>
      <c r="N88" s="36">
        <f>SUMIFS(СВЦЭМ!$C$33:$C$776,СВЦЭМ!$A$33:$A$776,$A88,СВЦЭМ!$B$33:$B$776,N$83)+'СЕТ СН'!$H$12+СВЦЭМ!$D$10+'СЕТ СН'!$H$6-'СЕТ СН'!$H$22</f>
        <v>1091.59516837</v>
      </c>
      <c r="O88" s="36">
        <f>SUMIFS(СВЦЭМ!$C$33:$C$776,СВЦЭМ!$A$33:$A$776,$A88,СВЦЭМ!$B$33:$B$776,O$83)+'СЕТ СН'!$H$12+СВЦЭМ!$D$10+'СЕТ СН'!$H$6-'СЕТ СН'!$H$22</f>
        <v>1119.59400448</v>
      </c>
      <c r="P88" s="36">
        <f>SUMIFS(СВЦЭМ!$C$33:$C$776,СВЦЭМ!$A$33:$A$776,$A88,СВЦЭМ!$B$33:$B$776,P$83)+'СЕТ СН'!$H$12+СВЦЭМ!$D$10+'СЕТ СН'!$H$6-'СЕТ СН'!$H$22</f>
        <v>1151.4499040400001</v>
      </c>
      <c r="Q88" s="36">
        <f>SUMIFS(СВЦЭМ!$C$33:$C$776,СВЦЭМ!$A$33:$A$776,$A88,СВЦЭМ!$B$33:$B$776,Q$83)+'СЕТ СН'!$H$12+СВЦЭМ!$D$10+'СЕТ СН'!$H$6-'СЕТ СН'!$H$22</f>
        <v>1114.1430309899999</v>
      </c>
      <c r="R88" s="36">
        <f>SUMIFS(СВЦЭМ!$C$33:$C$776,СВЦЭМ!$A$33:$A$776,$A88,СВЦЭМ!$B$33:$B$776,R$83)+'СЕТ СН'!$H$12+СВЦЭМ!$D$10+'СЕТ СН'!$H$6-'СЕТ СН'!$H$22</f>
        <v>1077.7411213099999</v>
      </c>
      <c r="S88" s="36">
        <f>SUMIFS(СВЦЭМ!$C$33:$C$776,СВЦЭМ!$A$33:$A$776,$A88,СВЦЭМ!$B$33:$B$776,S$83)+'СЕТ СН'!$H$12+СВЦЭМ!$D$10+'СЕТ СН'!$H$6-'СЕТ СН'!$H$22</f>
        <v>1064.84630266</v>
      </c>
      <c r="T88" s="36">
        <f>SUMIFS(СВЦЭМ!$C$33:$C$776,СВЦЭМ!$A$33:$A$776,$A88,СВЦЭМ!$B$33:$B$776,T$83)+'СЕТ СН'!$H$12+СВЦЭМ!$D$10+'СЕТ СН'!$H$6-'СЕТ СН'!$H$22</f>
        <v>1081.3483992399999</v>
      </c>
      <c r="U88" s="36">
        <f>SUMIFS(СВЦЭМ!$C$33:$C$776,СВЦЭМ!$A$33:$A$776,$A88,СВЦЭМ!$B$33:$B$776,U$83)+'СЕТ СН'!$H$12+СВЦЭМ!$D$10+'СЕТ СН'!$H$6-'СЕТ СН'!$H$22</f>
        <v>1061.7486626999998</v>
      </c>
      <c r="V88" s="36">
        <f>SUMIFS(СВЦЭМ!$C$33:$C$776,СВЦЭМ!$A$33:$A$776,$A88,СВЦЭМ!$B$33:$B$776,V$83)+'СЕТ СН'!$H$12+СВЦЭМ!$D$10+'СЕТ СН'!$H$6-'СЕТ СН'!$H$22</f>
        <v>1062.3658779699999</v>
      </c>
      <c r="W88" s="36">
        <f>SUMIFS(СВЦЭМ!$C$33:$C$776,СВЦЭМ!$A$33:$A$776,$A88,СВЦЭМ!$B$33:$B$776,W$83)+'СЕТ СН'!$H$12+СВЦЭМ!$D$10+'СЕТ СН'!$H$6-'СЕТ СН'!$H$22</f>
        <v>1096.46241379</v>
      </c>
      <c r="X88" s="36">
        <f>SUMIFS(СВЦЭМ!$C$33:$C$776,СВЦЭМ!$A$33:$A$776,$A88,СВЦЭМ!$B$33:$B$776,X$83)+'СЕТ СН'!$H$12+СВЦЭМ!$D$10+'СЕТ СН'!$H$6-'СЕТ СН'!$H$22</f>
        <v>1093.2179748499998</v>
      </c>
      <c r="Y88" s="36">
        <f>SUMIFS(СВЦЭМ!$C$33:$C$776,СВЦЭМ!$A$33:$A$776,$A88,СВЦЭМ!$B$33:$B$776,Y$83)+'СЕТ СН'!$H$12+СВЦЭМ!$D$10+'СЕТ СН'!$H$6-'СЕТ СН'!$H$22</f>
        <v>1128.2638876799999</v>
      </c>
    </row>
    <row r="89" spans="1:25" ht="15.75" x14ac:dyDescent="0.2">
      <c r="A89" s="35">
        <f t="shared" si="2"/>
        <v>44110</v>
      </c>
      <c r="B89" s="36">
        <f>SUMIFS(СВЦЭМ!$C$33:$C$776,СВЦЭМ!$A$33:$A$776,$A89,СВЦЭМ!$B$33:$B$776,B$83)+'СЕТ СН'!$H$12+СВЦЭМ!$D$10+'СЕТ СН'!$H$6-'СЕТ СН'!$H$22</f>
        <v>1198.12694562</v>
      </c>
      <c r="C89" s="36">
        <f>SUMIFS(СВЦЭМ!$C$33:$C$776,СВЦЭМ!$A$33:$A$776,$A89,СВЦЭМ!$B$33:$B$776,C$83)+'СЕТ СН'!$H$12+СВЦЭМ!$D$10+'СЕТ СН'!$H$6-'СЕТ СН'!$H$22</f>
        <v>1280.30385542</v>
      </c>
      <c r="D89" s="36">
        <f>SUMIFS(СВЦЭМ!$C$33:$C$776,СВЦЭМ!$A$33:$A$776,$A89,СВЦЭМ!$B$33:$B$776,D$83)+'СЕТ СН'!$H$12+СВЦЭМ!$D$10+'СЕТ СН'!$H$6-'СЕТ СН'!$H$22</f>
        <v>1343.4066846800001</v>
      </c>
      <c r="E89" s="36">
        <f>SUMIFS(СВЦЭМ!$C$33:$C$776,СВЦЭМ!$A$33:$A$776,$A89,СВЦЭМ!$B$33:$B$776,E$83)+'СЕТ СН'!$H$12+СВЦЭМ!$D$10+'СЕТ СН'!$H$6-'СЕТ СН'!$H$22</f>
        <v>1364.66842804</v>
      </c>
      <c r="F89" s="36">
        <f>SUMIFS(СВЦЭМ!$C$33:$C$776,СВЦЭМ!$A$33:$A$776,$A89,СВЦЭМ!$B$33:$B$776,F$83)+'СЕТ СН'!$H$12+СВЦЭМ!$D$10+'СЕТ СН'!$H$6-'СЕТ СН'!$H$22</f>
        <v>1369.08506347</v>
      </c>
      <c r="G89" s="36">
        <f>SUMIFS(СВЦЭМ!$C$33:$C$776,СВЦЭМ!$A$33:$A$776,$A89,СВЦЭМ!$B$33:$B$776,G$83)+'СЕТ СН'!$H$12+СВЦЭМ!$D$10+'СЕТ СН'!$H$6-'СЕТ СН'!$H$22</f>
        <v>1355.9597082299999</v>
      </c>
      <c r="H89" s="36">
        <f>SUMIFS(СВЦЭМ!$C$33:$C$776,СВЦЭМ!$A$33:$A$776,$A89,СВЦЭМ!$B$33:$B$776,H$83)+'СЕТ СН'!$H$12+СВЦЭМ!$D$10+'СЕТ СН'!$H$6-'СЕТ СН'!$H$22</f>
        <v>1294.4569407899999</v>
      </c>
      <c r="I89" s="36">
        <f>SUMIFS(СВЦЭМ!$C$33:$C$776,СВЦЭМ!$A$33:$A$776,$A89,СВЦЭМ!$B$33:$B$776,I$83)+'СЕТ СН'!$H$12+СВЦЭМ!$D$10+'СЕТ СН'!$H$6-'СЕТ СН'!$H$22</f>
        <v>1242.47403012</v>
      </c>
      <c r="J89" s="36">
        <f>SUMIFS(СВЦЭМ!$C$33:$C$776,СВЦЭМ!$A$33:$A$776,$A89,СВЦЭМ!$B$33:$B$776,J$83)+'СЕТ СН'!$H$12+СВЦЭМ!$D$10+'СЕТ СН'!$H$6-'СЕТ СН'!$H$22</f>
        <v>1175.62878873</v>
      </c>
      <c r="K89" s="36">
        <f>SUMIFS(СВЦЭМ!$C$33:$C$776,СВЦЭМ!$A$33:$A$776,$A89,СВЦЭМ!$B$33:$B$776,K$83)+'СЕТ СН'!$H$12+СВЦЭМ!$D$10+'СЕТ СН'!$H$6-'СЕТ СН'!$H$22</f>
        <v>1136.06823115</v>
      </c>
      <c r="L89" s="36">
        <f>SUMIFS(СВЦЭМ!$C$33:$C$776,СВЦЭМ!$A$33:$A$776,$A89,СВЦЭМ!$B$33:$B$776,L$83)+'СЕТ СН'!$H$12+СВЦЭМ!$D$10+'СЕТ СН'!$H$6-'СЕТ СН'!$H$22</f>
        <v>1139.9523643399998</v>
      </c>
      <c r="M89" s="36">
        <f>SUMIFS(СВЦЭМ!$C$33:$C$776,СВЦЭМ!$A$33:$A$776,$A89,СВЦЭМ!$B$33:$B$776,M$83)+'СЕТ СН'!$H$12+СВЦЭМ!$D$10+'СЕТ СН'!$H$6-'СЕТ СН'!$H$22</f>
        <v>1141.1482684100001</v>
      </c>
      <c r="N89" s="36">
        <f>SUMIFS(СВЦЭМ!$C$33:$C$776,СВЦЭМ!$A$33:$A$776,$A89,СВЦЭМ!$B$33:$B$776,N$83)+'СЕТ СН'!$H$12+СВЦЭМ!$D$10+'СЕТ СН'!$H$6-'СЕТ СН'!$H$22</f>
        <v>1155.6532450999998</v>
      </c>
      <c r="O89" s="36">
        <f>SUMIFS(СВЦЭМ!$C$33:$C$776,СВЦЭМ!$A$33:$A$776,$A89,СВЦЭМ!$B$33:$B$776,O$83)+'СЕТ СН'!$H$12+СВЦЭМ!$D$10+'СЕТ СН'!$H$6-'СЕТ СН'!$H$22</f>
        <v>1194.92188805</v>
      </c>
      <c r="P89" s="36">
        <f>SUMIFS(СВЦЭМ!$C$33:$C$776,СВЦЭМ!$A$33:$A$776,$A89,СВЦЭМ!$B$33:$B$776,P$83)+'СЕТ СН'!$H$12+СВЦЭМ!$D$10+'СЕТ СН'!$H$6-'СЕТ СН'!$H$22</f>
        <v>1229.78367422</v>
      </c>
      <c r="Q89" s="36">
        <f>SUMIFS(СВЦЭМ!$C$33:$C$776,СВЦЭМ!$A$33:$A$776,$A89,СВЦЭМ!$B$33:$B$776,Q$83)+'СЕТ СН'!$H$12+СВЦЭМ!$D$10+'СЕТ СН'!$H$6-'СЕТ СН'!$H$22</f>
        <v>1185.27345315</v>
      </c>
      <c r="R89" s="36">
        <f>SUMIFS(СВЦЭМ!$C$33:$C$776,СВЦЭМ!$A$33:$A$776,$A89,СВЦЭМ!$B$33:$B$776,R$83)+'СЕТ СН'!$H$12+СВЦЭМ!$D$10+'СЕТ СН'!$H$6-'СЕТ СН'!$H$22</f>
        <v>1132.5375210100001</v>
      </c>
      <c r="S89" s="36">
        <f>SUMIFS(СВЦЭМ!$C$33:$C$776,СВЦЭМ!$A$33:$A$776,$A89,СВЦЭМ!$B$33:$B$776,S$83)+'СЕТ СН'!$H$12+СВЦЭМ!$D$10+'СЕТ СН'!$H$6-'СЕТ СН'!$H$22</f>
        <v>1088.4637655399999</v>
      </c>
      <c r="T89" s="36">
        <f>SUMIFS(СВЦЭМ!$C$33:$C$776,СВЦЭМ!$A$33:$A$776,$A89,СВЦЭМ!$B$33:$B$776,T$83)+'СЕТ СН'!$H$12+СВЦЭМ!$D$10+'СЕТ СН'!$H$6-'СЕТ СН'!$H$22</f>
        <v>1067.6785203700001</v>
      </c>
      <c r="U89" s="36">
        <f>SUMIFS(СВЦЭМ!$C$33:$C$776,СВЦЭМ!$A$33:$A$776,$A89,СВЦЭМ!$B$33:$B$776,U$83)+'СЕТ СН'!$H$12+СВЦЭМ!$D$10+'СЕТ СН'!$H$6-'СЕТ СН'!$H$22</f>
        <v>1069.1409048999999</v>
      </c>
      <c r="V89" s="36">
        <f>SUMIFS(СВЦЭМ!$C$33:$C$776,СВЦЭМ!$A$33:$A$776,$A89,СВЦЭМ!$B$33:$B$776,V$83)+'СЕТ СН'!$H$12+СВЦЭМ!$D$10+'СЕТ СН'!$H$6-'СЕТ СН'!$H$22</f>
        <v>1056.63616826</v>
      </c>
      <c r="W89" s="36">
        <f>SUMIFS(СВЦЭМ!$C$33:$C$776,СВЦЭМ!$A$33:$A$776,$A89,СВЦЭМ!$B$33:$B$776,W$83)+'СЕТ СН'!$H$12+СВЦЭМ!$D$10+'СЕТ СН'!$H$6-'СЕТ СН'!$H$22</f>
        <v>1065.1543385</v>
      </c>
      <c r="X89" s="36">
        <f>SUMIFS(СВЦЭМ!$C$33:$C$776,СВЦЭМ!$A$33:$A$776,$A89,СВЦЭМ!$B$33:$B$776,X$83)+'СЕТ СН'!$H$12+СВЦЭМ!$D$10+'СЕТ СН'!$H$6-'СЕТ СН'!$H$22</f>
        <v>1086.9377413500001</v>
      </c>
      <c r="Y89" s="36">
        <f>SUMIFS(СВЦЭМ!$C$33:$C$776,СВЦЭМ!$A$33:$A$776,$A89,СВЦЭМ!$B$33:$B$776,Y$83)+'СЕТ СН'!$H$12+СВЦЭМ!$D$10+'СЕТ СН'!$H$6-'СЕТ СН'!$H$22</f>
        <v>1127.34887213</v>
      </c>
    </row>
    <row r="90" spans="1:25" ht="15.75" x14ac:dyDescent="0.2">
      <c r="A90" s="35">
        <f t="shared" si="2"/>
        <v>44111</v>
      </c>
      <c r="B90" s="36">
        <f>SUMIFS(СВЦЭМ!$C$33:$C$776,СВЦЭМ!$A$33:$A$776,$A90,СВЦЭМ!$B$33:$B$776,B$83)+'СЕТ СН'!$H$12+СВЦЭМ!$D$10+'СЕТ СН'!$H$6-'СЕТ СН'!$H$22</f>
        <v>1180.0727069300001</v>
      </c>
      <c r="C90" s="36">
        <f>SUMIFS(СВЦЭМ!$C$33:$C$776,СВЦЭМ!$A$33:$A$776,$A90,СВЦЭМ!$B$33:$B$776,C$83)+'СЕТ СН'!$H$12+СВЦЭМ!$D$10+'СЕТ СН'!$H$6-'СЕТ СН'!$H$22</f>
        <v>1265.4824038900001</v>
      </c>
      <c r="D90" s="36">
        <f>SUMIFS(СВЦЭМ!$C$33:$C$776,СВЦЭМ!$A$33:$A$776,$A90,СВЦЭМ!$B$33:$B$776,D$83)+'СЕТ СН'!$H$12+СВЦЭМ!$D$10+'СЕТ СН'!$H$6-'СЕТ СН'!$H$22</f>
        <v>1345.5650694400001</v>
      </c>
      <c r="E90" s="36">
        <f>SUMIFS(СВЦЭМ!$C$33:$C$776,СВЦЭМ!$A$33:$A$776,$A90,СВЦЭМ!$B$33:$B$776,E$83)+'СЕТ СН'!$H$12+СВЦЭМ!$D$10+'СЕТ СН'!$H$6-'СЕТ СН'!$H$22</f>
        <v>1368.9504349499998</v>
      </c>
      <c r="F90" s="36">
        <f>SUMIFS(СВЦЭМ!$C$33:$C$776,СВЦЭМ!$A$33:$A$776,$A90,СВЦЭМ!$B$33:$B$776,F$83)+'СЕТ СН'!$H$12+СВЦЭМ!$D$10+'СЕТ СН'!$H$6-'СЕТ СН'!$H$22</f>
        <v>1360.7517412899999</v>
      </c>
      <c r="G90" s="36">
        <f>SUMIFS(СВЦЭМ!$C$33:$C$776,СВЦЭМ!$A$33:$A$776,$A90,СВЦЭМ!$B$33:$B$776,G$83)+'СЕТ СН'!$H$12+СВЦЭМ!$D$10+'СЕТ СН'!$H$6-'СЕТ СН'!$H$22</f>
        <v>1339.7572033000001</v>
      </c>
      <c r="H90" s="36">
        <f>SUMIFS(СВЦЭМ!$C$33:$C$776,СВЦЭМ!$A$33:$A$776,$A90,СВЦЭМ!$B$33:$B$776,H$83)+'СЕТ СН'!$H$12+СВЦЭМ!$D$10+'СЕТ СН'!$H$6-'СЕТ СН'!$H$22</f>
        <v>1291.5277490200001</v>
      </c>
      <c r="I90" s="36">
        <f>SUMIFS(СВЦЭМ!$C$33:$C$776,СВЦЭМ!$A$33:$A$776,$A90,СВЦЭМ!$B$33:$B$776,I$83)+'СЕТ СН'!$H$12+СВЦЭМ!$D$10+'СЕТ СН'!$H$6-'СЕТ СН'!$H$22</f>
        <v>1242.2832026199999</v>
      </c>
      <c r="J90" s="36">
        <f>SUMIFS(СВЦЭМ!$C$33:$C$776,СВЦЭМ!$A$33:$A$776,$A90,СВЦЭМ!$B$33:$B$776,J$83)+'СЕТ СН'!$H$12+СВЦЭМ!$D$10+'СЕТ СН'!$H$6-'СЕТ СН'!$H$22</f>
        <v>1177.43387093</v>
      </c>
      <c r="K90" s="36">
        <f>SUMIFS(СВЦЭМ!$C$33:$C$776,СВЦЭМ!$A$33:$A$776,$A90,СВЦЭМ!$B$33:$B$776,K$83)+'СЕТ СН'!$H$12+СВЦЭМ!$D$10+'СЕТ СН'!$H$6-'СЕТ СН'!$H$22</f>
        <v>1145.5117834099999</v>
      </c>
      <c r="L90" s="36">
        <f>SUMIFS(СВЦЭМ!$C$33:$C$776,СВЦЭМ!$A$33:$A$776,$A90,СВЦЭМ!$B$33:$B$776,L$83)+'СЕТ СН'!$H$12+СВЦЭМ!$D$10+'СЕТ СН'!$H$6-'СЕТ СН'!$H$22</f>
        <v>1145.86818954</v>
      </c>
      <c r="M90" s="36">
        <f>SUMIFS(СВЦЭМ!$C$33:$C$776,СВЦЭМ!$A$33:$A$776,$A90,СВЦЭМ!$B$33:$B$776,M$83)+'СЕТ СН'!$H$12+СВЦЭМ!$D$10+'СЕТ СН'!$H$6-'СЕТ СН'!$H$22</f>
        <v>1155.2619693699999</v>
      </c>
      <c r="N90" s="36">
        <f>SUMIFS(СВЦЭМ!$C$33:$C$776,СВЦЭМ!$A$33:$A$776,$A90,СВЦЭМ!$B$33:$B$776,N$83)+'СЕТ СН'!$H$12+СВЦЭМ!$D$10+'СЕТ СН'!$H$6-'СЕТ СН'!$H$22</f>
        <v>1160.7394656399999</v>
      </c>
      <c r="O90" s="36">
        <f>SUMIFS(СВЦЭМ!$C$33:$C$776,СВЦЭМ!$A$33:$A$776,$A90,СВЦЭМ!$B$33:$B$776,O$83)+'СЕТ СН'!$H$12+СВЦЭМ!$D$10+'СЕТ СН'!$H$6-'СЕТ СН'!$H$22</f>
        <v>1190.8227907199998</v>
      </c>
      <c r="P90" s="36">
        <f>SUMIFS(СВЦЭМ!$C$33:$C$776,СВЦЭМ!$A$33:$A$776,$A90,СВЦЭМ!$B$33:$B$776,P$83)+'СЕТ СН'!$H$12+СВЦЭМ!$D$10+'СЕТ СН'!$H$6-'СЕТ СН'!$H$22</f>
        <v>1222.9100149699998</v>
      </c>
      <c r="Q90" s="36">
        <f>SUMIFS(СВЦЭМ!$C$33:$C$776,СВЦЭМ!$A$33:$A$776,$A90,СВЦЭМ!$B$33:$B$776,Q$83)+'СЕТ СН'!$H$12+СВЦЭМ!$D$10+'СЕТ СН'!$H$6-'СЕТ СН'!$H$22</f>
        <v>1182.7627929800001</v>
      </c>
      <c r="R90" s="36">
        <f>SUMIFS(СВЦЭМ!$C$33:$C$776,СВЦЭМ!$A$33:$A$776,$A90,СВЦЭМ!$B$33:$B$776,R$83)+'СЕТ СН'!$H$12+СВЦЭМ!$D$10+'СЕТ СН'!$H$6-'СЕТ СН'!$H$22</f>
        <v>1129.4990839</v>
      </c>
      <c r="S90" s="36">
        <f>SUMIFS(СВЦЭМ!$C$33:$C$776,СВЦЭМ!$A$33:$A$776,$A90,СВЦЭМ!$B$33:$B$776,S$83)+'СЕТ СН'!$H$12+СВЦЭМ!$D$10+'СЕТ СН'!$H$6-'СЕТ СН'!$H$22</f>
        <v>1079.69449173</v>
      </c>
      <c r="T90" s="36">
        <f>SUMIFS(СВЦЭМ!$C$33:$C$776,СВЦЭМ!$A$33:$A$776,$A90,СВЦЭМ!$B$33:$B$776,T$83)+'СЕТ СН'!$H$12+СВЦЭМ!$D$10+'СЕТ СН'!$H$6-'СЕТ СН'!$H$22</f>
        <v>1071.55588904</v>
      </c>
      <c r="U90" s="36">
        <f>SUMIFS(СВЦЭМ!$C$33:$C$776,СВЦЭМ!$A$33:$A$776,$A90,СВЦЭМ!$B$33:$B$776,U$83)+'СЕТ СН'!$H$12+СВЦЭМ!$D$10+'СЕТ СН'!$H$6-'СЕТ СН'!$H$22</f>
        <v>1078.60881703</v>
      </c>
      <c r="V90" s="36">
        <f>SUMIFS(СВЦЭМ!$C$33:$C$776,СВЦЭМ!$A$33:$A$776,$A90,СВЦЭМ!$B$33:$B$776,V$83)+'СЕТ СН'!$H$12+СВЦЭМ!$D$10+'СЕТ СН'!$H$6-'СЕТ СН'!$H$22</f>
        <v>1074.7785215899999</v>
      </c>
      <c r="W90" s="36">
        <f>SUMIFS(СВЦЭМ!$C$33:$C$776,СВЦЭМ!$A$33:$A$776,$A90,СВЦЭМ!$B$33:$B$776,W$83)+'СЕТ СН'!$H$12+СВЦЭМ!$D$10+'СЕТ СН'!$H$6-'СЕТ СН'!$H$22</f>
        <v>1072.0142939699999</v>
      </c>
      <c r="X90" s="36">
        <f>SUMIFS(СВЦЭМ!$C$33:$C$776,СВЦЭМ!$A$33:$A$776,$A90,СВЦЭМ!$B$33:$B$776,X$83)+'СЕТ СН'!$H$12+СВЦЭМ!$D$10+'СЕТ СН'!$H$6-'СЕТ СН'!$H$22</f>
        <v>1075.32211151</v>
      </c>
      <c r="Y90" s="36">
        <f>SUMIFS(СВЦЭМ!$C$33:$C$776,СВЦЭМ!$A$33:$A$776,$A90,СВЦЭМ!$B$33:$B$776,Y$83)+'СЕТ СН'!$H$12+СВЦЭМ!$D$10+'СЕТ СН'!$H$6-'СЕТ СН'!$H$22</f>
        <v>1115.7088440799998</v>
      </c>
    </row>
    <row r="91" spans="1:25" ht="15.75" x14ac:dyDescent="0.2">
      <c r="A91" s="35">
        <f t="shared" si="2"/>
        <v>44112</v>
      </c>
      <c r="B91" s="36">
        <f>SUMIFS(СВЦЭМ!$C$33:$C$776,СВЦЭМ!$A$33:$A$776,$A91,СВЦЭМ!$B$33:$B$776,B$83)+'СЕТ СН'!$H$12+СВЦЭМ!$D$10+'СЕТ СН'!$H$6-'СЕТ СН'!$H$22</f>
        <v>1162.7883555799999</v>
      </c>
      <c r="C91" s="36">
        <f>SUMIFS(СВЦЭМ!$C$33:$C$776,СВЦЭМ!$A$33:$A$776,$A91,СВЦЭМ!$B$33:$B$776,C$83)+'СЕТ СН'!$H$12+СВЦЭМ!$D$10+'СЕТ СН'!$H$6-'СЕТ СН'!$H$22</f>
        <v>1246.7747329700001</v>
      </c>
      <c r="D91" s="36">
        <f>SUMIFS(СВЦЭМ!$C$33:$C$776,СВЦЭМ!$A$33:$A$776,$A91,СВЦЭМ!$B$33:$B$776,D$83)+'СЕТ СН'!$H$12+СВЦЭМ!$D$10+'СЕТ СН'!$H$6-'СЕТ СН'!$H$22</f>
        <v>1312.9033058999999</v>
      </c>
      <c r="E91" s="36">
        <f>SUMIFS(СВЦЭМ!$C$33:$C$776,СВЦЭМ!$A$33:$A$776,$A91,СВЦЭМ!$B$33:$B$776,E$83)+'СЕТ СН'!$H$12+СВЦЭМ!$D$10+'СЕТ СН'!$H$6-'СЕТ СН'!$H$22</f>
        <v>1325.2691964099999</v>
      </c>
      <c r="F91" s="36">
        <f>SUMIFS(СВЦЭМ!$C$33:$C$776,СВЦЭМ!$A$33:$A$776,$A91,СВЦЭМ!$B$33:$B$776,F$83)+'СЕТ СН'!$H$12+СВЦЭМ!$D$10+'СЕТ СН'!$H$6-'СЕТ СН'!$H$22</f>
        <v>1320.56650339</v>
      </c>
      <c r="G91" s="36">
        <f>SUMIFS(СВЦЭМ!$C$33:$C$776,СВЦЭМ!$A$33:$A$776,$A91,СВЦЭМ!$B$33:$B$776,G$83)+'СЕТ СН'!$H$12+СВЦЭМ!$D$10+'СЕТ СН'!$H$6-'СЕТ СН'!$H$22</f>
        <v>1301.4572315199998</v>
      </c>
      <c r="H91" s="36">
        <f>SUMIFS(СВЦЭМ!$C$33:$C$776,СВЦЭМ!$A$33:$A$776,$A91,СВЦЭМ!$B$33:$B$776,H$83)+'СЕТ СН'!$H$12+СВЦЭМ!$D$10+'СЕТ СН'!$H$6-'СЕТ СН'!$H$22</f>
        <v>1251.66796181</v>
      </c>
      <c r="I91" s="36">
        <f>SUMIFS(СВЦЭМ!$C$33:$C$776,СВЦЭМ!$A$33:$A$776,$A91,СВЦЭМ!$B$33:$B$776,I$83)+'СЕТ СН'!$H$12+СВЦЭМ!$D$10+'СЕТ СН'!$H$6-'СЕТ СН'!$H$22</f>
        <v>1198.19541101</v>
      </c>
      <c r="J91" s="36">
        <f>SUMIFS(СВЦЭМ!$C$33:$C$776,СВЦЭМ!$A$33:$A$776,$A91,СВЦЭМ!$B$33:$B$776,J$83)+'СЕТ СН'!$H$12+СВЦЭМ!$D$10+'СЕТ СН'!$H$6-'СЕТ СН'!$H$22</f>
        <v>1137.7236414499998</v>
      </c>
      <c r="K91" s="36">
        <f>SUMIFS(СВЦЭМ!$C$33:$C$776,СВЦЭМ!$A$33:$A$776,$A91,СВЦЭМ!$B$33:$B$776,K$83)+'СЕТ СН'!$H$12+СВЦЭМ!$D$10+'СЕТ СН'!$H$6-'СЕТ СН'!$H$22</f>
        <v>1105.2145799899999</v>
      </c>
      <c r="L91" s="36">
        <f>SUMIFS(СВЦЭМ!$C$33:$C$776,СВЦЭМ!$A$33:$A$776,$A91,СВЦЭМ!$B$33:$B$776,L$83)+'СЕТ СН'!$H$12+СВЦЭМ!$D$10+'СЕТ СН'!$H$6-'СЕТ СН'!$H$22</f>
        <v>1110.6908978299998</v>
      </c>
      <c r="M91" s="36">
        <f>SUMIFS(СВЦЭМ!$C$33:$C$776,СВЦЭМ!$A$33:$A$776,$A91,СВЦЭМ!$B$33:$B$776,M$83)+'СЕТ СН'!$H$12+СВЦЭМ!$D$10+'СЕТ СН'!$H$6-'СЕТ СН'!$H$22</f>
        <v>1115.9317909900001</v>
      </c>
      <c r="N91" s="36">
        <f>SUMIFS(СВЦЭМ!$C$33:$C$776,СВЦЭМ!$A$33:$A$776,$A91,СВЦЭМ!$B$33:$B$776,N$83)+'СЕТ СН'!$H$12+СВЦЭМ!$D$10+'СЕТ СН'!$H$6-'СЕТ СН'!$H$22</f>
        <v>1125.7012592699998</v>
      </c>
      <c r="O91" s="36">
        <f>SUMIFS(СВЦЭМ!$C$33:$C$776,СВЦЭМ!$A$33:$A$776,$A91,СВЦЭМ!$B$33:$B$776,O$83)+'СЕТ СН'!$H$12+СВЦЭМ!$D$10+'СЕТ СН'!$H$6-'СЕТ СН'!$H$22</f>
        <v>1160.8397384</v>
      </c>
      <c r="P91" s="36">
        <f>SUMIFS(СВЦЭМ!$C$33:$C$776,СВЦЭМ!$A$33:$A$776,$A91,СВЦЭМ!$B$33:$B$776,P$83)+'СЕТ СН'!$H$12+СВЦЭМ!$D$10+'СЕТ СН'!$H$6-'СЕТ СН'!$H$22</f>
        <v>1193.2642002600001</v>
      </c>
      <c r="Q91" s="36">
        <f>SUMIFS(СВЦЭМ!$C$33:$C$776,СВЦЭМ!$A$33:$A$776,$A91,СВЦЭМ!$B$33:$B$776,Q$83)+'СЕТ СН'!$H$12+СВЦЭМ!$D$10+'СЕТ СН'!$H$6-'СЕТ СН'!$H$22</f>
        <v>1149.33294284</v>
      </c>
      <c r="R91" s="36">
        <f>SUMIFS(СВЦЭМ!$C$33:$C$776,СВЦЭМ!$A$33:$A$776,$A91,СВЦЭМ!$B$33:$B$776,R$83)+'СЕТ СН'!$H$12+СВЦЭМ!$D$10+'СЕТ СН'!$H$6-'СЕТ СН'!$H$22</f>
        <v>1099.06748625</v>
      </c>
      <c r="S91" s="36">
        <f>SUMIFS(СВЦЭМ!$C$33:$C$776,СВЦЭМ!$A$33:$A$776,$A91,СВЦЭМ!$B$33:$B$776,S$83)+'СЕТ СН'!$H$12+СВЦЭМ!$D$10+'СЕТ СН'!$H$6-'СЕТ СН'!$H$22</f>
        <v>1051.87287397</v>
      </c>
      <c r="T91" s="36">
        <f>SUMIFS(СВЦЭМ!$C$33:$C$776,СВЦЭМ!$A$33:$A$776,$A91,СВЦЭМ!$B$33:$B$776,T$83)+'СЕТ СН'!$H$12+СВЦЭМ!$D$10+'СЕТ СН'!$H$6-'СЕТ СН'!$H$22</f>
        <v>1053.0165877499999</v>
      </c>
      <c r="U91" s="36">
        <f>SUMIFS(СВЦЭМ!$C$33:$C$776,СВЦЭМ!$A$33:$A$776,$A91,СВЦЭМ!$B$33:$B$776,U$83)+'СЕТ СН'!$H$12+СВЦЭМ!$D$10+'СЕТ СН'!$H$6-'СЕТ СН'!$H$22</f>
        <v>1070.5311604899998</v>
      </c>
      <c r="V91" s="36">
        <f>SUMIFS(СВЦЭМ!$C$33:$C$776,СВЦЭМ!$A$33:$A$776,$A91,СВЦЭМ!$B$33:$B$776,V$83)+'СЕТ СН'!$H$12+СВЦЭМ!$D$10+'СЕТ СН'!$H$6-'СЕТ СН'!$H$22</f>
        <v>1060.13510789</v>
      </c>
      <c r="W91" s="36">
        <f>SUMIFS(СВЦЭМ!$C$33:$C$776,СВЦЭМ!$A$33:$A$776,$A91,СВЦЭМ!$B$33:$B$776,W$83)+'СЕТ СН'!$H$12+СВЦЭМ!$D$10+'СЕТ СН'!$H$6-'СЕТ СН'!$H$22</f>
        <v>1056.18862648</v>
      </c>
      <c r="X91" s="36">
        <f>SUMIFS(СВЦЭМ!$C$33:$C$776,СВЦЭМ!$A$33:$A$776,$A91,СВЦЭМ!$B$33:$B$776,X$83)+'СЕТ СН'!$H$12+СВЦЭМ!$D$10+'СЕТ СН'!$H$6-'СЕТ СН'!$H$22</f>
        <v>1067.6245631299998</v>
      </c>
      <c r="Y91" s="36">
        <f>SUMIFS(СВЦЭМ!$C$33:$C$776,СВЦЭМ!$A$33:$A$776,$A91,СВЦЭМ!$B$33:$B$776,Y$83)+'СЕТ СН'!$H$12+СВЦЭМ!$D$10+'СЕТ СН'!$H$6-'СЕТ СН'!$H$22</f>
        <v>1103.5939850099999</v>
      </c>
    </row>
    <row r="92" spans="1:25" ht="15.75" x14ac:dyDescent="0.2">
      <c r="A92" s="35">
        <f t="shared" si="2"/>
        <v>44113</v>
      </c>
      <c r="B92" s="36">
        <f>SUMIFS(СВЦЭМ!$C$33:$C$776,СВЦЭМ!$A$33:$A$776,$A92,СВЦЭМ!$B$33:$B$776,B$83)+'СЕТ СН'!$H$12+СВЦЭМ!$D$10+'СЕТ СН'!$H$6-'СЕТ СН'!$H$22</f>
        <v>1153.76670319</v>
      </c>
      <c r="C92" s="36">
        <f>SUMIFS(СВЦЭМ!$C$33:$C$776,СВЦЭМ!$A$33:$A$776,$A92,СВЦЭМ!$B$33:$B$776,C$83)+'СЕТ СН'!$H$12+СВЦЭМ!$D$10+'СЕТ СН'!$H$6-'СЕТ СН'!$H$22</f>
        <v>1233.89596312</v>
      </c>
      <c r="D92" s="36">
        <f>SUMIFS(СВЦЭМ!$C$33:$C$776,СВЦЭМ!$A$33:$A$776,$A92,СВЦЭМ!$B$33:$B$776,D$83)+'СЕТ СН'!$H$12+СВЦЭМ!$D$10+'СЕТ СН'!$H$6-'СЕТ СН'!$H$22</f>
        <v>1308.46565319</v>
      </c>
      <c r="E92" s="36">
        <f>SUMIFS(СВЦЭМ!$C$33:$C$776,СВЦЭМ!$A$33:$A$776,$A92,СВЦЭМ!$B$33:$B$776,E$83)+'СЕТ СН'!$H$12+СВЦЭМ!$D$10+'СЕТ СН'!$H$6-'СЕТ СН'!$H$22</f>
        <v>1324.62886306</v>
      </c>
      <c r="F92" s="36">
        <f>SUMIFS(СВЦЭМ!$C$33:$C$776,СВЦЭМ!$A$33:$A$776,$A92,СВЦЭМ!$B$33:$B$776,F$83)+'СЕТ СН'!$H$12+СВЦЭМ!$D$10+'СЕТ СН'!$H$6-'СЕТ СН'!$H$22</f>
        <v>1330.0358939499999</v>
      </c>
      <c r="G92" s="36">
        <f>SUMIFS(СВЦЭМ!$C$33:$C$776,СВЦЭМ!$A$33:$A$776,$A92,СВЦЭМ!$B$33:$B$776,G$83)+'СЕТ СН'!$H$12+СВЦЭМ!$D$10+'СЕТ СН'!$H$6-'СЕТ СН'!$H$22</f>
        <v>1300.91734911</v>
      </c>
      <c r="H92" s="36">
        <f>SUMIFS(СВЦЭМ!$C$33:$C$776,СВЦЭМ!$A$33:$A$776,$A92,СВЦЭМ!$B$33:$B$776,H$83)+'СЕТ СН'!$H$12+СВЦЭМ!$D$10+'СЕТ СН'!$H$6-'СЕТ СН'!$H$22</f>
        <v>1245.8459990900001</v>
      </c>
      <c r="I92" s="36">
        <f>SUMIFS(СВЦЭМ!$C$33:$C$776,СВЦЭМ!$A$33:$A$776,$A92,СВЦЭМ!$B$33:$B$776,I$83)+'СЕТ СН'!$H$12+СВЦЭМ!$D$10+'СЕТ СН'!$H$6-'СЕТ СН'!$H$22</f>
        <v>1198.5235360699999</v>
      </c>
      <c r="J92" s="36">
        <f>SUMIFS(СВЦЭМ!$C$33:$C$776,СВЦЭМ!$A$33:$A$776,$A92,СВЦЭМ!$B$33:$B$776,J$83)+'СЕТ СН'!$H$12+СВЦЭМ!$D$10+'СЕТ СН'!$H$6-'СЕТ СН'!$H$22</f>
        <v>1145.7557982600001</v>
      </c>
      <c r="K92" s="36">
        <f>SUMIFS(СВЦЭМ!$C$33:$C$776,СВЦЭМ!$A$33:$A$776,$A92,СВЦЭМ!$B$33:$B$776,K$83)+'СЕТ СН'!$H$12+СВЦЭМ!$D$10+'СЕТ СН'!$H$6-'СЕТ СН'!$H$22</f>
        <v>1131.0809215300001</v>
      </c>
      <c r="L92" s="36">
        <f>SUMIFS(СВЦЭМ!$C$33:$C$776,СВЦЭМ!$A$33:$A$776,$A92,СВЦЭМ!$B$33:$B$776,L$83)+'СЕТ СН'!$H$12+СВЦЭМ!$D$10+'СЕТ СН'!$H$6-'СЕТ СН'!$H$22</f>
        <v>1132.92158002</v>
      </c>
      <c r="M92" s="36">
        <f>SUMIFS(СВЦЭМ!$C$33:$C$776,СВЦЭМ!$A$33:$A$776,$A92,СВЦЭМ!$B$33:$B$776,M$83)+'СЕТ СН'!$H$12+СВЦЭМ!$D$10+'СЕТ СН'!$H$6-'СЕТ СН'!$H$22</f>
        <v>1143.5377226999999</v>
      </c>
      <c r="N92" s="36">
        <f>SUMIFS(СВЦЭМ!$C$33:$C$776,СВЦЭМ!$A$33:$A$776,$A92,СВЦЭМ!$B$33:$B$776,N$83)+'СЕТ СН'!$H$12+СВЦЭМ!$D$10+'СЕТ СН'!$H$6-'СЕТ СН'!$H$22</f>
        <v>1153.7998618299998</v>
      </c>
      <c r="O92" s="36">
        <f>SUMIFS(СВЦЭМ!$C$33:$C$776,СВЦЭМ!$A$33:$A$776,$A92,СВЦЭМ!$B$33:$B$776,O$83)+'СЕТ СН'!$H$12+СВЦЭМ!$D$10+'СЕТ СН'!$H$6-'СЕТ СН'!$H$22</f>
        <v>1155.7201568199998</v>
      </c>
      <c r="P92" s="36">
        <f>SUMIFS(СВЦЭМ!$C$33:$C$776,СВЦЭМ!$A$33:$A$776,$A92,СВЦЭМ!$B$33:$B$776,P$83)+'СЕТ СН'!$H$12+СВЦЭМ!$D$10+'СЕТ СН'!$H$6-'СЕТ СН'!$H$22</f>
        <v>1171.12837218</v>
      </c>
      <c r="Q92" s="36">
        <f>SUMIFS(СВЦЭМ!$C$33:$C$776,СВЦЭМ!$A$33:$A$776,$A92,СВЦЭМ!$B$33:$B$776,Q$83)+'СЕТ СН'!$H$12+СВЦЭМ!$D$10+'СЕТ СН'!$H$6-'СЕТ СН'!$H$22</f>
        <v>1173.72902995</v>
      </c>
      <c r="R92" s="36">
        <f>SUMIFS(СВЦЭМ!$C$33:$C$776,СВЦЭМ!$A$33:$A$776,$A92,СВЦЭМ!$B$33:$B$776,R$83)+'СЕТ СН'!$H$12+СВЦЭМ!$D$10+'СЕТ СН'!$H$6-'СЕТ СН'!$H$22</f>
        <v>1132.0692821499999</v>
      </c>
      <c r="S92" s="36">
        <f>SUMIFS(СВЦЭМ!$C$33:$C$776,СВЦЭМ!$A$33:$A$776,$A92,СВЦЭМ!$B$33:$B$776,S$83)+'СЕТ СН'!$H$12+СВЦЭМ!$D$10+'СЕТ СН'!$H$6-'СЕТ СН'!$H$22</f>
        <v>1066.2540740999998</v>
      </c>
      <c r="T92" s="36">
        <f>SUMIFS(СВЦЭМ!$C$33:$C$776,СВЦЭМ!$A$33:$A$776,$A92,СВЦЭМ!$B$33:$B$776,T$83)+'СЕТ СН'!$H$12+СВЦЭМ!$D$10+'СЕТ СН'!$H$6-'СЕТ СН'!$H$22</f>
        <v>1025.6704061</v>
      </c>
      <c r="U92" s="36">
        <f>SUMIFS(СВЦЭМ!$C$33:$C$776,СВЦЭМ!$A$33:$A$776,$A92,СВЦЭМ!$B$33:$B$776,U$83)+'СЕТ СН'!$H$12+СВЦЭМ!$D$10+'СЕТ СН'!$H$6-'СЕТ СН'!$H$22</f>
        <v>1059.5747719599999</v>
      </c>
      <c r="V92" s="36">
        <f>SUMIFS(СВЦЭМ!$C$33:$C$776,СВЦЭМ!$A$33:$A$776,$A92,СВЦЭМ!$B$33:$B$776,V$83)+'СЕТ СН'!$H$12+СВЦЭМ!$D$10+'СЕТ СН'!$H$6-'СЕТ СН'!$H$22</f>
        <v>1059.6825624799999</v>
      </c>
      <c r="W92" s="36">
        <f>SUMIFS(СВЦЭМ!$C$33:$C$776,СВЦЭМ!$A$33:$A$776,$A92,СВЦЭМ!$B$33:$B$776,W$83)+'СЕТ СН'!$H$12+СВЦЭМ!$D$10+'СЕТ СН'!$H$6-'СЕТ СН'!$H$22</f>
        <v>1047.8169698900001</v>
      </c>
      <c r="X92" s="36">
        <f>SUMIFS(СВЦЭМ!$C$33:$C$776,СВЦЭМ!$A$33:$A$776,$A92,СВЦЭМ!$B$33:$B$776,X$83)+'СЕТ СН'!$H$12+СВЦЭМ!$D$10+'СЕТ СН'!$H$6-'СЕТ СН'!$H$22</f>
        <v>1060.69029288</v>
      </c>
      <c r="Y92" s="36">
        <f>SUMIFS(СВЦЭМ!$C$33:$C$776,СВЦЭМ!$A$33:$A$776,$A92,СВЦЭМ!$B$33:$B$776,Y$83)+'СЕТ СН'!$H$12+СВЦЭМ!$D$10+'СЕТ СН'!$H$6-'СЕТ СН'!$H$22</f>
        <v>1089.9406821499999</v>
      </c>
    </row>
    <row r="93" spans="1:25" ht="15.75" x14ac:dyDescent="0.2">
      <c r="A93" s="35">
        <f t="shared" si="2"/>
        <v>44114</v>
      </c>
      <c r="B93" s="36">
        <f>SUMIFS(СВЦЭМ!$C$33:$C$776,СВЦЭМ!$A$33:$A$776,$A93,СВЦЭМ!$B$33:$B$776,B$83)+'СЕТ СН'!$H$12+СВЦЭМ!$D$10+'СЕТ СН'!$H$6-'СЕТ СН'!$H$22</f>
        <v>1141.3345567399999</v>
      </c>
      <c r="C93" s="36">
        <f>SUMIFS(СВЦЭМ!$C$33:$C$776,СВЦЭМ!$A$33:$A$776,$A93,СВЦЭМ!$B$33:$B$776,C$83)+'СЕТ СН'!$H$12+СВЦЭМ!$D$10+'СЕТ СН'!$H$6-'СЕТ СН'!$H$22</f>
        <v>1221.0957006899998</v>
      </c>
      <c r="D93" s="36">
        <f>SUMIFS(СВЦЭМ!$C$33:$C$776,СВЦЭМ!$A$33:$A$776,$A93,СВЦЭМ!$B$33:$B$776,D$83)+'СЕТ СН'!$H$12+СВЦЭМ!$D$10+'СЕТ СН'!$H$6-'СЕТ СН'!$H$22</f>
        <v>1295.1323700299999</v>
      </c>
      <c r="E93" s="36">
        <f>SUMIFS(СВЦЭМ!$C$33:$C$776,СВЦЭМ!$A$33:$A$776,$A93,СВЦЭМ!$B$33:$B$776,E$83)+'СЕТ СН'!$H$12+СВЦЭМ!$D$10+'СЕТ СН'!$H$6-'СЕТ СН'!$H$22</f>
        <v>1323.33122867</v>
      </c>
      <c r="F93" s="36">
        <f>SUMIFS(СВЦЭМ!$C$33:$C$776,СВЦЭМ!$A$33:$A$776,$A93,СВЦЭМ!$B$33:$B$776,F$83)+'СЕТ СН'!$H$12+СВЦЭМ!$D$10+'СЕТ СН'!$H$6-'СЕТ СН'!$H$22</f>
        <v>1325.1734112499998</v>
      </c>
      <c r="G93" s="36">
        <f>SUMIFS(СВЦЭМ!$C$33:$C$776,СВЦЭМ!$A$33:$A$776,$A93,СВЦЭМ!$B$33:$B$776,G$83)+'СЕТ СН'!$H$12+СВЦЭМ!$D$10+'СЕТ СН'!$H$6-'СЕТ СН'!$H$22</f>
        <v>1304.28353928</v>
      </c>
      <c r="H93" s="36">
        <f>SUMIFS(СВЦЭМ!$C$33:$C$776,СВЦЭМ!$A$33:$A$776,$A93,СВЦЭМ!$B$33:$B$776,H$83)+'СЕТ СН'!$H$12+СВЦЭМ!$D$10+'СЕТ СН'!$H$6-'СЕТ СН'!$H$22</f>
        <v>1292.20986477</v>
      </c>
      <c r="I93" s="36">
        <f>SUMIFS(СВЦЭМ!$C$33:$C$776,СВЦЭМ!$A$33:$A$776,$A93,СВЦЭМ!$B$33:$B$776,I$83)+'СЕТ СН'!$H$12+СВЦЭМ!$D$10+'СЕТ СН'!$H$6-'СЕТ СН'!$H$22</f>
        <v>1258.1425230699999</v>
      </c>
      <c r="J93" s="36">
        <f>SUMIFS(СВЦЭМ!$C$33:$C$776,СВЦЭМ!$A$33:$A$776,$A93,СВЦЭМ!$B$33:$B$776,J$83)+'СЕТ СН'!$H$12+СВЦЭМ!$D$10+'СЕТ СН'!$H$6-'СЕТ СН'!$H$22</f>
        <v>1172.48820467</v>
      </c>
      <c r="K93" s="36">
        <f>SUMIFS(СВЦЭМ!$C$33:$C$776,СВЦЭМ!$A$33:$A$776,$A93,СВЦЭМ!$B$33:$B$776,K$83)+'СЕТ СН'!$H$12+СВЦЭМ!$D$10+'СЕТ СН'!$H$6-'СЕТ СН'!$H$22</f>
        <v>1115.45719278</v>
      </c>
      <c r="L93" s="36">
        <f>SUMIFS(СВЦЭМ!$C$33:$C$776,СВЦЭМ!$A$33:$A$776,$A93,СВЦЭМ!$B$33:$B$776,L$83)+'СЕТ СН'!$H$12+СВЦЭМ!$D$10+'СЕТ СН'!$H$6-'СЕТ СН'!$H$22</f>
        <v>1107.78410988</v>
      </c>
      <c r="M93" s="36">
        <f>SUMIFS(СВЦЭМ!$C$33:$C$776,СВЦЭМ!$A$33:$A$776,$A93,СВЦЭМ!$B$33:$B$776,M$83)+'СЕТ СН'!$H$12+СВЦЭМ!$D$10+'СЕТ СН'!$H$6-'СЕТ СН'!$H$22</f>
        <v>1100.6625398000001</v>
      </c>
      <c r="N93" s="36">
        <f>SUMIFS(СВЦЭМ!$C$33:$C$776,СВЦЭМ!$A$33:$A$776,$A93,СВЦЭМ!$B$33:$B$776,N$83)+'СЕТ СН'!$H$12+СВЦЭМ!$D$10+'СЕТ СН'!$H$6-'СЕТ СН'!$H$22</f>
        <v>1107.20673887</v>
      </c>
      <c r="O93" s="36">
        <f>SUMIFS(СВЦЭМ!$C$33:$C$776,СВЦЭМ!$A$33:$A$776,$A93,СВЦЭМ!$B$33:$B$776,O$83)+'СЕТ СН'!$H$12+СВЦЭМ!$D$10+'СЕТ СН'!$H$6-'СЕТ СН'!$H$22</f>
        <v>1158.88978591</v>
      </c>
      <c r="P93" s="36">
        <f>SUMIFS(СВЦЭМ!$C$33:$C$776,СВЦЭМ!$A$33:$A$776,$A93,СВЦЭМ!$B$33:$B$776,P$83)+'СЕТ СН'!$H$12+СВЦЭМ!$D$10+'СЕТ СН'!$H$6-'СЕТ СН'!$H$22</f>
        <v>1188.7148715799999</v>
      </c>
      <c r="Q93" s="36">
        <f>SUMIFS(СВЦЭМ!$C$33:$C$776,СВЦЭМ!$A$33:$A$776,$A93,СВЦЭМ!$B$33:$B$776,Q$83)+'СЕТ СН'!$H$12+СВЦЭМ!$D$10+'СЕТ СН'!$H$6-'СЕТ СН'!$H$22</f>
        <v>1177.15436041</v>
      </c>
      <c r="R93" s="36">
        <f>SUMIFS(СВЦЭМ!$C$33:$C$776,СВЦЭМ!$A$33:$A$776,$A93,СВЦЭМ!$B$33:$B$776,R$83)+'СЕТ СН'!$H$12+СВЦЭМ!$D$10+'СЕТ СН'!$H$6-'СЕТ СН'!$H$22</f>
        <v>1120.1419584999999</v>
      </c>
      <c r="S93" s="36">
        <f>SUMIFS(СВЦЭМ!$C$33:$C$776,СВЦЭМ!$A$33:$A$776,$A93,СВЦЭМ!$B$33:$B$776,S$83)+'СЕТ СН'!$H$12+СВЦЭМ!$D$10+'СЕТ СН'!$H$6-'СЕТ СН'!$H$22</f>
        <v>1098.6093131299999</v>
      </c>
      <c r="T93" s="36">
        <f>SUMIFS(СВЦЭМ!$C$33:$C$776,СВЦЭМ!$A$33:$A$776,$A93,СВЦЭМ!$B$33:$B$776,T$83)+'СЕТ СН'!$H$12+СВЦЭМ!$D$10+'СЕТ СН'!$H$6-'СЕТ СН'!$H$22</f>
        <v>1079.8700611499999</v>
      </c>
      <c r="U93" s="36">
        <f>SUMIFS(СВЦЭМ!$C$33:$C$776,СВЦЭМ!$A$33:$A$776,$A93,СВЦЭМ!$B$33:$B$776,U$83)+'СЕТ СН'!$H$12+СВЦЭМ!$D$10+'СЕТ СН'!$H$6-'СЕТ СН'!$H$22</f>
        <v>1075.98128836</v>
      </c>
      <c r="V93" s="36">
        <f>SUMIFS(СВЦЭМ!$C$33:$C$776,СВЦЭМ!$A$33:$A$776,$A93,СВЦЭМ!$B$33:$B$776,V$83)+'СЕТ СН'!$H$12+СВЦЭМ!$D$10+'СЕТ СН'!$H$6-'СЕТ СН'!$H$22</f>
        <v>1034.3318751100001</v>
      </c>
      <c r="W93" s="36">
        <f>SUMIFS(СВЦЭМ!$C$33:$C$776,СВЦЭМ!$A$33:$A$776,$A93,СВЦЭМ!$B$33:$B$776,W$83)+'СЕТ СН'!$H$12+СВЦЭМ!$D$10+'СЕТ СН'!$H$6-'СЕТ СН'!$H$22</f>
        <v>1032.9105687000001</v>
      </c>
      <c r="X93" s="36">
        <f>SUMIFS(СВЦЭМ!$C$33:$C$776,СВЦЭМ!$A$33:$A$776,$A93,СВЦЭМ!$B$33:$B$776,X$83)+'СЕТ СН'!$H$12+СВЦЭМ!$D$10+'СЕТ СН'!$H$6-'СЕТ СН'!$H$22</f>
        <v>1022.0182433</v>
      </c>
      <c r="Y93" s="36">
        <f>SUMIFS(СВЦЭМ!$C$33:$C$776,СВЦЭМ!$A$33:$A$776,$A93,СВЦЭМ!$B$33:$B$776,Y$83)+'СЕТ СН'!$H$12+СВЦЭМ!$D$10+'СЕТ СН'!$H$6-'СЕТ СН'!$H$22</f>
        <v>1065.37489205</v>
      </c>
    </row>
    <row r="94" spans="1:25" ht="15.75" x14ac:dyDescent="0.2">
      <c r="A94" s="35">
        <f t="shared" si="2"/>
        <v>44115</v>
      </c>
      <c r="B94" s="36">
        <f>SUMIFS(СВЦЭМ!$C$33:$C$776,СВЦЭМ!$A$33:$A$776,$A94,СВЦЭМ!$B$33:$B$776,B$83)+'СЕТ СН'!$H$12+СВЦЭМ!$D$10+'СЕТ СН'!$H$6-'СЕТ СН'!$H$22</f>
        <v>1146.25708384</v>
      </c>
      <c r="C94" s="36">
        <f>SUMIFS(СВЦЭМ!$C$33:$C$776,СВЦЭМ!$A$33:$A$776,$A94,СВЦЭМ!$B$33:$B$776,C$83)+'СЕТ СН'!$H$12+СВЦЭМ!$D$10+'СЕТ СН'!$H$6-'СЕТ СН'!$H$22</f>
        <v>1238.45148475</v>
      </c>
      <c r="D94" s="36">
        <f>SUMIFS(СВЦЭМ!$C$33:$C$776,СВЦЭМ!$A$33:$A$776,$A94,СВЦЭМ!$B$33:$B$776,D$83)+'СЕТ СН'!$H$12+СВЦЭМ!$D$10+'СЕТ СН'!$H$6-'СЕТ СН'!$H$22</f>
        <v>1335.9507091999999</v>
      </c>
      <c r="E94" s="36">
        <f>SUMIFS(СВЦЭМ!$C$33:$C$776,СВЦЭМ!$A$33:$A$776,$A94,СВЦЭМ!$B$33:$B$776,E$83)+'СЕТ СН'!$H$12+СВЦЭМ!$D$10+'СЕТ СН'!$H$6-'СЕТ СН'!$H$22</f>
        <v>1367.0967711200001</v>
      </c>
      <c r="F94" s="36">
        <f>SUMIFS(СВЦЭМ!$C$33:$C$776,СВЦЭМ!$A$33:$A$776,$A94,СВЦЭМ!$B$33:$B$776,F$83)+'СЕТ СН'!$H$12+СВЦЭМ!$D$10+'СЕТ СН'!$H$6-'СЕТ СН'!$H$22</f>
        <v>1369.9107408499999</v>
      </c>
      <c r="G94" s="36">
        <f>SUMIFS(СВЦЭМ!$C$33:$C$776,СВЦЭМ!$A$33:$A$776,$A94,СВЦЭМ!$B$33:$B$776,G$83)+'СЕТ СН'!$H$12+СВЦЭМ!$D$10+'СЕТ СН'!$H$6-'СЕТ СН'!$H$22</f>
        <v>1362.8060781099998</v>
      </c>
      <c r="H94" s="36">
        <f>SUMIFS(СВЦЭМ!$C$33:$C$776,СВЦЭМ!$A$33:$A$776,$A94,СВЦЭМ!$B$33:$B$776,H$83)+'СЕТ СН'!$H$12+СВЦЭМ!$D$10+'СЕТ СН'!$H$6-'СЕТ СН'!$H$22</f>
        <v>1344.48654857</v>
      </c>
      <c r="I94" s="36">
        <f>SUMIFS(СВЦЭМ!$C$33:$C$776,СВЦЭМ!$A$33:$A$776,$A94,СВЦЭМ!$B$33:$B$776,I$83)+'СЕТ СН'!$H$12+СВЦЭМ!$D$10+'СЕТ СН'!$H$6-'СЕТ СН'!$H$22</f>
        <v>1323.8230787699999</v>
      </c>
      <c r="J94" s="36">
        <f>SUMIFS(СВЦЭМ!$C$33:$C$776,СВЦЭМ!$A$33:$A$776,$A94,СВЦЭМ!$B$33:$B$776,J$83)+'СЕТ СН'!$H$12+СВЦЭМ!$D$10+'СЕТ СН'!$H$6-'СЕТ СН'!$H$22</f>
        <v>1226.7888763799999</v>
      </c>
      <c r="K94" s="36">
        <f>SUMIFS(СВЦЭМ!$C$33:$C$776,СВЦЭМ!$A$33:$A$776,$A94,СВЦЭМ!$B$33:$B$776,K$83)+'СЕТ СН'!$H$12+СВЦЭМ!$D$10+'СЕТ СН'!$H$6-'СЕТ СН'!$H$22</f>
        <v>1151.99657776</v>
      </c>
      <c r="L94" s="36">
        <f>SUMIFS(СВЦЭМ!$C$33:$C$776,СВЦЭМ!$A$33:$A$776,$A94,СВЦЭМ!$B$33:$B$776,L$83)+'СЕТ СН'!$H$12+СВЦЭМ!$D$10+'СЕТ СН'!$H$6-'СЕТ СН'!$H$22</f>
        <v>1142.72179031</v>
      </c>
      <c r="M94" s="36">
        <f>SUMIFS(СВЦЭМ!$C$33:$C$776,СВЦЭМ!$A$33:$A$776,$A94,СВЦЭМ!$B$33:$B$776,M$83)+'СЕТ СН'!$H$12+СВЦЭМ!$D$10+'СЕТ СН'!$H$6-'СЕТ СН'!$H$22</f>
        <v>1140.7667595600001</v>
      </c>
      <c r="N94" s="36">
        <f>SUMIFS(СВЦЭМ!$C$33:$C$776,СВЦЭМ!$A$33:$A$776,$A94,СВЦЭМ!$B$33:$B$776,N$83)+'СЕТ СН'!$H$12+СВЦЭМ!$D$10+'СЕТ СН'!$H$6-'СЕТ СН'!$H$22</f>
        <v>1151.04347891</v>
      </c>
      <c r="O94" s="36">
        <f>SUMIFS(СВЦЭМ!$C$33:$C$776,СВЦЭМ!$A$33:$A$776,$A94,СВЦЭМ!$B$33:$B$776,O$83)+'СЕТ СН'!$H$12+СВЦЭМ!$D$10+'СЕТ СН'!$H$6-'СЕТ СН'!$H$22</f>
        <v>1195.1978599099998</v>
      </c>
      <c r="P94" s="36">
        <f>SUMIFS(СВЦЭМ!$C$33:$C$776,СВЦЭМ!$A$33:$A$776,$A94,СВЦЭМ!$B$33:$B$776,P$83)+'СЕТ СН'!$H$12+СВЦЭМ!$D$10+'СЕТ СН'!$H$6-'СЕТ СН'!$H$22</f>
        <v>1233.3362947400001</v>
      </c>
      <c r="Q94" s="36">
        <f>SUMIFS(СВЦЭМ!$C$33:$C$776,СВЦЭМ!$A$33:$A$776,$A94,СВЦЭМ!$B$33:$B$776,Q$83)+'СЕТ СН'!$H$12+СВЦЭМ!$D$10+'СЕТ СН'!$H$6-'СЕТ СН'!$H$22</f>
        <v>1186.2174385200001</v>
      </c>
      <c r="R94" s="36">
        <f>SUMIFS(СВЦЭМ!$C$33:$C$776,СВЦЭМ!$A$33:$A$776,$A94,СВЦЭМ!$B$33:$B$776,R$83)+'СЕТ СН'!$H$12+СВЦЭМ!$D$10+'СЕТ СН'!$H$6-'СЕТ СН'!$H$22</f>
        <v>1131.6702183799998</v>
      </c>
      <c r="S94" s="36">
        <f>SUMIFS(СВЦЭМ!$C$33:$C$776,СВЦЭМ!$A$33:$A$776,$A94,СВЦЭМ!$B$33:$B$776,S$83)+'СЕТ СН'!$H$12+СВЦЭМ!$D$10+'СЕТ СН'!$H$6-'СЕТ СН'!$H$22</f>
        <v>1090.4246841899999</v>
      </c>
      <c r="T94" s="36">
        <f>SUMIFS(СВЦЭМ!$C$33:$C$776,СВЦЭМ!$A$33:$A$776,$A94,СВЦЭМ!$B$33:$B$776,T$83)+'СЕТ СН'!$H$12+СВЦЭМ!$D$10+'СЕТ СН'!$H$6-'СЕТ СН'!$H$22</f>
        <v>1112.1968822399999</v>
      </c>
      <c r="U94" s="36">
        <f>SUMIFS(СВЦЭМ!$C$33:$C$776,СВЦЭМ!$A$33:$A$776,$A94,СВЦЭМ!$B$33:$B$776,U$83)+'СЕТ СН'!$H$12+СВЦЭМ!$D$10+'СЕТ СН'!$H$6-'СЕТ СН'!$H$22</f>
        <v>1119.8839301099999</v>
      </c>
      <c r="V94" s="36">
        <f>SUMIFS(СВЦЭМ!$C$33:$C$776,СВЦЭМ!$A$33:$A$776,$A94,СВЦЭМ!$B$33:$B$776,V$83)+'СЕТ СН'!$H$12+СВЦЭМ!$D$10+'СЕТ СН'!$H$6-'СЕТ СН'!$H$22</f>
        <v>1089.4394393</v>
      </c>
      <c r="W94" s="36">
        <f>SUMIFS(СВЦЭМ!$C$33:$C$776,СВЦЭМ!$A$33:$A$776,$A94,СВЦЭМ!$B$33:$B$776,W$83)+'СЕТ СН'!$H$12+СВЦЭМ!$D$10+'СЕТ СН'!$H$6-'СЕТ СН'!$H$22</f>
        <v>1073.0458625799999</v>
      </c>
      <c r="X94" s="36">
        <f>SUMIFS(СВЦЭМ!$C$33:$C$776,СВЦЭМ!$A$33:$A$776,$A94,СВЦЭМ!$B$33:$B$776,X$83)+'СЕТ СН'!$H$12+СВЦЭМ!$D$10+'СЕТ СН'!$H$6-'СЕТ СН'!$H$22</f>
        <v>1049.6398523600001</v>
      </c>
      <c r="Y94" s="36">
        <f>SUMIFS(СВЦЭМ!$C$33:$C$776,СВЦЭМ!$A$33:$A$776,$A94,СВЦЭМ!$B$33:$B$776,Y$83)+'СЕТ СН'!$H$12+СВЦЭМ!$D$10+'СЕТ СН'!$H$6-'СЕТ СН'!$H$22</f>
        <v>1086.3418590299998</v>
      </c>
    </row>
    <row r="95" spans="1:25" ht="15.75" x14ac:dyDescent="0.2">
      <c r="A95" s="35">
        <f t="shared" si="2"/>
        <v>44116</v>
      </c>
      <c r="B95" s="36">
        <f>SUMIFS(СВЦЭМ!$C$33:$C$776,СВЦЭМ!$A$33:$A$776,$A95,СВЦЭМ!$B$33:$B$776,B$83)+'СЕТ СН'!$H$12+СВЦЭМ!$D$10+'СЕТ СН'!$H$6-'СЕТ СН'!$H$22</f>
        <v>1138.5801216599998</v>
      </c>
      <c r="C95" s="36">
        <f>SUMIFS(СВЦЭМ!$C$33:$C$776,СВЦЭМ!$A$33:$A$776,$A95,СВЦЭМ!$B$33:$B$776,C$83)+'СЕТ СН'!$H$12+СВЦЭМ!$D$10+'СЕТ СН'!$H$6-'СЕТ СН'!$H$22</f>
        <v>1215.4885678400001</v>
      </c>
      <c r="D95" s="36">
        <f>SUMIFS(СВЦЭМ!$C$33:$C$776,СВЦЭМ!$A$33:$A$776,$A95,СВЦЭМ!$B$33:$B$776,D$83)+'СЕТ СН'!$H$12+СВЦЭМ!$D$10+'СЕТ СН'!$H$6-'СЕТ СН'!$H$22</f>
        <v>1290.15986043</v>
      </c>
      <c r="E95" s="36">
        <f>SUMIFS(СВЦЭМ!$C$33:$C$776,СВЦЭМ!$A$33:$A$776,$A95,СВЦЭМ!$B$33:$B$776,E$83)+'СЕТ СН'!$H$12+СВЦЭМ!$D$10+'СЕТ СН'!$H$6-'СЕТ СН'!$H$22</f>
        <v>1308.1340782799998</v>
      </c>
      <c r="F95" s="36">
        <f>SUMIFS(СВЦЭМ!$C$33:$C$776,СВЦЭМ!$A$33:$A$776,$A95,СВЦЭМ!$B$33:$B$776,F$83)+'СЕТ СН'!$H$12+СВЦЭМ!$D$10+'СЕТ СН'!$H$6-'СЕТ СН'!$H$22</f>
        <v>1301.5257708199999</v>
      </c>
      <c r="G95" s="36">
        <f>SUMIFS(СВЦЭМ!$C$33:$C$776,СВЦЭМ!$A$33:$A$776,$A95,СВЦЭМ!$B$33:$B$776,G$83)+'СЕТ СН'!$H$12+СВЦЭМ!$D$10+'СЕТ СН'!$H$6-'СЕТ СН'!$H$22</f>
        <v>1287.1218411</v>
      </c>
      <c r="H95" s="36">
        <f>SUMIFS(СВЦЭМ!$C$33:$C$776,СВЦЭМ!$A$33:$A$776,$A95,СВЦЭМ!$B$33:$B$776,H$83)+'СЕТ СН'!$H$12+СВЦЭМ!$D$10+'СЕТ СН'!$H$6-'СЕТ СН'!$H$22</f>
        <v>1230.7824931999999</v>
      </c>
      <c r="I95" s="36">
        <f>SUMIFS(СВЦЭМ!$C$33:$C$776,СВЦЭМ!$A$33:$A$776,$A95,СВЦЭМ!$B$33:$B$776,I$83)+'СЕТ СН'!$H$12+СВЦЭМ!$D$10+'СЕТ СН'!$H$6-'СЕТ СН'!$H$22</f>
        <v>1194.4261879800001</v>
      </c>
      <c r="J95" s="36">
        <f>SUMIFS(СВЦЭМ!$C$33:$C$776,СВЦЭМ!$A$33:$A$776,$A95,СВЦЭМ!$B$33:$B$776,J$83)+'СЕТ СН'!$H$12+СВЦЭМ!$D$10+'СЕТ СН'!$H$6-'СЕТ СН'!$H$22</f>
        <v>1120.3561149</v>
      </c>
      <c r="K95" s="36">
        <f>SUMIFS(СВЦЭМ!$C$33:$C$776,СВЦЭМ!$A$33:$A$776,$A95,СВЦЭМ!$B$33:$B$776,K$83)+'СЕТ СН'!$H$12+СВЦЭМ!$D$10+'СЕТ СН'!$H$6-'СЕТ СН'!$H$22</f>
        <v>1071.6079054900001</v>
      </c>
      <c r="L95" s="36">
        <f>SUMIFS(СВЦЭМ!$C$33:$C$776,СВЦЭМ!$A$33:$A$776,$A95,СВЦЭМ!$B$33:$B$776,L$83)+'СЕТ СН'!$H$12+СВЦЭМ!$D$10+'СЕТ СН'!$H$6-'СЕТ СН'!$H$22</f>
        <v>1066.9572320299999</v>
      </c>
      <c r="M95" s="36">
        <f>SUMIFS(СВЦЭМ!$C$33:$C$776,СВЦЭМ!$A$33:$A$776,$A95,СВЦЭМ!$B$33:$B$776,M$83)+'СЕТ СН'!$H$12+СВЦЭМ!$D$10+'СЕТ СН'!$H$6-'СЕТ СН'!$H$22</f>
        <v>1065.3510679599999</v>
      </c>
      <c r="N95" s="36">
        <f>SUMIFS(СВЦЭМ!$C$33:$C$776,СВЦЭМ!$A$33:$A$776,$A95,СВЦЭМ!$B$33:$B$776,N$83)+'СЕТ СН'!$H$12+СВЦЭМ!$D$10+'СЕТ СН'!$H$6-'СЕТ СН'!$H$22</f>
        <v>1072.28895554</v>
      </c>
      <c r="O95" s="36">
        <f>SUMIFS(СВЦЭМ!$C$33:$C$776,СВЦЭМ!$A$33:$A$776,$A95,СВЦЭМ!$B$33:$B$776,O$83)+'СЕТ СН'!$H$12+СВЦЭМ!$D$10+'СЕТ СН'!$H$6-'СЕТ СН'!$H$22</f>
        <v>1092.8818509499999</v>
      </c>
      <c r="P95" s="36">
        <f>SUMIFS(СВЦЭМ!$C$33:$C$776,СВЦЭМ!$A$33:$A$776,$A95,СВЦЭМ!$B$33:$B$776,P$83)+'СЕТ СН'!$H$12+СВЦЭМ!$D$10+'СЕТ СН'!$H$6-'СЕТ СН'!$H$22</f>
        <v>1133.6412977699999</v>
      </c>
      <c r="Q95" s="36">
        <f>SUMIFS(СВЦЭМ!$C$33:$C$776,СВЦЭМ!$A$33:$A$776,$A95,СВЦЭМ!$B$33:$B$776,Q$83)+'СЕТ СН'!$H$12+СВЦЭМ!$D$10+'СЕТ СН'!$H$6-'СЕТ СН'!$H$22</f>
        <v>1117.27744394</v>
      </c>
      <c r="R95" s="36">
        <f>SUMIFS(СВЦЭМ!$C$33:$C$776,СВЦЭМ!$A$33:$A$776,$A95,СВЦЭМ!$B$33:$B$776,R$83)+'СЕТ СН'!$H$12+СВЦЭМ!$D$10+'СЕТ СН'!$H$6-'СЕТ СН'!$H$22</f>
        <v>1070.90045986</v>
      </c>
      <c r="S95" s="36">
        <f>SUMIFS(СВЦЭМ!$C$33:$C$776,СВЦЭМ!$A$33:$A$776,$A95,СВЦЭМ!$B$33:$B$776,S$83)+'СЕТ СН'!$H$12+СВЦЭМ!$D$10+'СЕТ СН'!$H$6-'СЕТ СН'!$H$22</f>
        <v>1020.8197759999999</v>
      </c>
      <c r="T95" s="36">
        <f>SUMIFS(СВЦЭМ!$C$33:$C$776,СВЦЭМ!$A$33:$A$776,$A95,СВЦЭМ!$B$33:$B$776,T$83)+'СЕТ СН'!$H$12+СВЦЭМ!$D$10+'СЕТ СН'!$H$6-'СЕТ СН'!$H$22</f>
        <v>1031.1609816099999</v>
      </c>
      <c r="U95" s="36">
        <f>SUMIFS(СВЦЭМ!$C$33:$C$776,СВЦЭМ!$A$33:$A$776,$A95,СВЦЭМ!$B$33:$B$776,U$83)+'СЕТ СН'!$H$12+СВЦЭМ!$D$10+'СЕТ СН'!$H$6-'СЕТ СН'!$H$22</f>
        <v>1059.6025173200001</v>
      </c>
      <c r="V95" s="36">
        <f>SUMIFS(СВЦЭМ!$C$33:$C$776,СВЦЭМ!$A$33:$A$776,$A95,СВЦЭМ!$B$33:$B$776,V$83)+'СЕТ СН'!$H$12+СВЦЭМ!$D$10+'СЕТ СН'!$H$6-'СЕТ СН'!$H$22</f>
        <v>1058.9638325799999</v>
      </c>
      <c r="W95" s="36">
        <f>SUMIFS(СВЦЭМ!$C$33:$C$776,СВЦЭМ!$A$33:$A$776,$A95,СВЦЭМ!$B$33:$B$776,W$83)+'СЕТ СН'!$H$12+СВЦЭМ!$D$10+'СЕТ СН'!$H$6-'СЕТ СН'!$H$22</f>
        <v>1051.5859678900001</v>
      </c>
      <c r="X95" s="36">
        <f>SUMIFS(СВЦЭМ!$C$33:$C$776,СВЦЭМ!$A$33:$A$776,$A95,СВЦЭМ!$B$33:$B$776,X$83)+'СЕТ СН'!$H$12+СВЦЭМ!$D$10+'СЕТ СН'!$H$6-'СЕТ СН'!$H$22</f>
        <v>1025.0834052</v>
      </c>
      <c r="Y95" s="36">
        <f>SUMIFS(СВЦЭМ!$C$33:$C$776,СВЦЭМ!$A$33:$A$776,$A95,СВЦЭМ!$B$33:$B$776,Y$83)+'СЕТ СН'!$H$12+СВЦЭМ!$D$10+'СЕТ СН'!$H$6-'СЕТ СН'!$H$22</f>
        <v>1053.9678461399999</v>
      </c>
    </row>
    <row r="96" spans="1:25" ht="15.75" x14ac:dyDescent="0.2">
      <c r="A96" s="35">
        <f t="shared" si="2"/>
        <v>44117</v>
      </c>
      <c r="B96" s="36">
        <f>SUMIFS(СВЦЭМ!$C$33:$C$776,СВЦЭМ!$A$33:$A$776,$A96,СВЦЭМ!$B$33:$B$776,B$83)+'СЕТ СН'!$H$12+СВЦЭМ!$D$10+'СЕТ СН'!$H$6-'СЕТ СН'!$H$22</f>
        <v>1128.1880723700001</v>
      </c>
      <c r="C96" s="36">
        <f>SUMIFS(СВЦЭМ!$C$33:$C$776,СВЦЭМ!$A$33:$A$776,$A96,СВЦЭМ!$B$33:$B$776,C$83)+'СЕТ СН'!$H$12+СВЦЭМ!$D$10+'СЕТ СН'!$H$6-'СЕТ СН'!$H$22</f>
        <v>1203.91905858</v>
      </c>
      <c r="D96" s="36">
        <f>SUMIFS(СВЦЭМ!$C$33:$C$776,СВЦЭМ!$A$33:$A$776,$A96,СВЦЭМ!$B$33:$B$776,D$83)+'СЕТ СН'!$H$12+СВЦЭМ!$D$10+'СЕТ СН'!$H$6-'СЕТ СН'!$H$22</f>
        <v>1265.8538806399999</v>
      </c>
      <c r="E96" s="36">
        <f>SUMIFS(СВЦЭМ!$C$33:$C$776,СВЦЭМ!$A$33:$A$776,$A96,СВЦЭМ!$B$33:$B$776,E$83)+'СЕТ СН'!$H$12+СВЦЭМ!$D$10+'СЕТ СН'!$H$6-'СЕТ СН'!$H$22</f>
        <v>1281.25869349</v>
      </c>
      <c r="F96" s="36">
        <f>SUMIFS(СВЦЭМ!$C$33:$C$776,СВЦЭМ!$A$33:$A$776,$A96,СВЦЭМ!$B$33:$B$776,F$83)+'СЕТ СН'!$H$12+СВЦЭМ!$D$10+'СЕТ СН'!$H$6-'СЕТ СН'!$H$22</f>
        <v>1276.3601408899999</v>
      </c>
      <c r="G96" s="36">
        <f>SUMIFS(СВЦЭМ!$C$33:$C$776,СВЦЭМ!$A$33:$A$776,$A96,СВЦЭМ!$B$33:$B$776,G$83)+'СЕТ СН'!$H$12+СВЦЭМ!$D$10+'СЕТ СН'!$H$6-'СЕТ СН'!$H$22</f>
        <v>1265.0062516399998</v>
      </c>
      <c r="H96" s="36">
        <f>SUMIFS(СВЦЭМ!$C$33:$C$776,СВЦЭМ!$A$33:$A$776,$A96,СВЦЭМ!$B$33:$B$776,H$83)+'СЕТ СН'!$H$12+СВЦЭМ!$D$10+'СЕТ СН'!$H$6-'СЕТ СН'!$H$22</f>
        <v>1240.4220617799999</v>
      </c>
      <c r="I96" s="36">
        <f>SUMIFS(СВЦЭМ!$C$33:$C$776,СВЦЭМ!$A$33:$A$776,$A96,СВЦЭМ!$B$33:$B$776,I$83)+'СЕТ СН'!$H$12+СВЦЭМ!$D$10+'СЕТ СН'!$H$6-'СЕТ СН'!$H$22</f>
        <v>1233.8408350099999</v>
      </c>
      <c r="J96" s="36">
        <f>SUMIFS(СВЦЭМ!$C$33:$C$776,СВЦЭМ!$A$33:$A$776,$A96,СВЦЭМ!$B$33:$B$776,J$83)+'СЕТ СН'!$H$12+СВЦЭМ!$D$10+'СЕТ СН'!$H$6-'СЕТ СН'!$H$22</f>
        <v>1177.7568294399998</v>
      </c>
      <c r="K96" s="36">
        <f>SUMIFS(СВЦЭМ!$C$33:$C$776,СВЦЭМ!$A$33:$A$776,$A96,СВЦЭМ!$B$33:$B$776,K$83)+'СЕТ СН'!$H$12+СВЦЭМ!$D$10+'СЕТ СН'!$H$6-'СЕТ СН'!$H$22</f>
        <v>1132.22149949</v>
      </c>
      <c r="L96" s="36">
        <f>SUMIFS(СВЦЭМ!$C$33:$C$776,СВЦЭМ!$A$33:$A$776,$A96,СВЦЭМ!$B$33:$B$776,L$83)+'СЕТ СН'!$H$12+СВЦЭМ!$D$10+'СЕТ СН'!$H$6-'СЕТ СН'!$H$22</f>
        <v>1137.7257035100001</v>
      </c>
      <c r="M96" s="36">
        <f>SUMIFS(СВЦЭМ!$C$33:$C$776,СВЦЭМ!$A$33:$A$776,$A96,СВЦЭМ!$B$33:$B$776,M$83)+'СЕТ СН'!$H$12+СВЦЭМ!$D$10+'СЕТ СН'!$H$6-'СЕТ СН'!$H$22</f>
        <v>1145.7963248799999</v>
      </c>
      <c r="N96" s="36">
        <f>SUMIFS(СВЦЭМ!$C$33:$C$776,СВЦЭМ!$A$33:$A$776,$A96,СВЦЭМ!$B$33:$B$776,N$83)+'СЕТ СН'!$H$12+СВЦЭМ!$D$10+'СЕТ СН'!$H$6-'СЕТ СН'!$H$22</f>
        <v>1151.4218432299999</v>
      </c>
      <c r="O96" s="36">
        <f>SUMIFS(СВЦЭМ!$C$33:$C$776,СВЦЭМ!$A$33:$A$776,$A96,СВЦЭМ!$B$33:$B$776,O$83)+'СЕТ СН'!$H$12+СВЦЭМ!$D$10+'СЕТ СН'!$H$6-'СЕТ СН'!$H$22</f>
        <v>1188.8445404099998</v>
      </c>
      <c r="P96" s="36">
        <f>SUMIFS(СВЦЭМ!$C$33:$C$776,СВЦЭМ!$A$33:$A$776,$A96,СВЦЭМ!$B$33:$B$776,P$83)+'СЕТ СН'!$H$12+СВЦЭМ!$D$10+'СЕТ СН'!$H$6-'СЕТ СН'!$H$22</f>
        <v>1220.1864498300001</v>
      </c>
      <c r="Q96" s="36">
        <f>SUMIFS(СВЦЭМ!$C$33:$C$776,СВЦЭМ!$A$33:$A$776,$A96,СВЦЭМ!$B$33:$B$776,Q$83)+'СЕТ СН'!$H$12+СВЦЭМ!$D$10+'СЕТ СН'!$H$6-'СЕТ СН'!$H$22</f>
        <v>1182.2819377999999</v>
      </c>
      <c r="R96" s="36">
        <f>SUMIFS(СВЦЭМ!$C$33:$C$776,СВЦЭМ!$A$33:$A$776,$A96,СВЦЭМ!$B$33:$B$776,R$83)+'СЕТ СН'!$H$12+СВЦЭМ!$D$10+'СЕТ СН'!$H$6-'СЕТ СН'!$H$22</f>
        <v>1131.7904868999999</v>
      </c>
      <c r="S96" s="36">
        <f>SUMIFS(СВЦЭМ!$C$33:$C$776,СВЦЭМ!$A$33:$A$776,$A96,СВЦЭМ!$B$33:$B$776,S$83)+'СЕТ СН'!$H$12+СВЦЭМ!$D$10+'СЕТ СН'!$H$6-'СЕТ СН'!$H$22</f>
        <v>1087.31633706</v>
      </c>
      <c r="T96" s="36">
        <f>SUMIFS(СВЦЭМ!$C$33:$C$776,СВЦЭМ!$A$33:$A$776,$A96,СВЦЭМ!$B$33:$B$776,T$83)+'СЕТ СН'!$H$12+СВЦЭМ!$D$10+'СЕТ СН'!$H$6-'СЕТ СН'!$H$22</f>
        <v>1085.9055473600001</v>
      </c>
      <c r="U96" s="36">
        <f>SUMIFS(СВЦЭМ!$C$33:$C$776,СВЦЭМ!$A$33:$A$776,$A96,СВЦЭМ!$B$33:$B$776,U$83)+'СЕТ СН'!$H$12+СВЦЭМ!$D$10+'СЕТ СН'!$H$6-'СЕТ СН'!$H$22</f>
        <v>1107.36656859</v>
      </c>
      <c r="V96" s="36">
        <f>SUMIFS(СВЦЭМ!$C$33:$C$776,СВЦЭМ!$A$33:$A$776,$A96,СВЦЭМ!$B$33:$B$776,V$83)+'СЕТ СН'!$H$12+СВЦЭМ!$D$10+'СЕТ СН'!$H$6-'СЕТ СН'!$H$22</f>
        <v>1101.7331173</v>
      </c>
      <c r="W96" s="36">
        <f>SUMIFS(СВЦЭМ!$C$33:$C$776,СВЦЭМ!$A$33:$A$776,$A96,СВЦЭМ!$B$33:$B$776,W$83)+'СЕТ СН'!$H$12+СВЦЭМ!$D$10+'СЕТ СН'!$H$6-'СЕТ СН'!$H$22</f>
        <v>1091.1013301099999</v>
      </c>
      <c r="X96" s="36">
        <f>SUMIFS(СВЦЭМ!$C$33:$C$776,СВЦЭМ!$A$33:$A$776,$A96,СВЦЭМ!$B$33:$B$776,X$83)+'СЕТ СН'!$H$12+СВЦЭМ!$D$10+'СЕТ СН'!$H$6-'СЕТ СН'!$H$22</f>
        <v>1072.6362589999999</v>
      </c>
      <c r="Y96" s="36">
        <f>SUMIFS(СВЦЭМ!$C$33:$C$776,СВЦЭМ!$A$33:$A$776,$A96,СВЦЭМ!$B$33:$B$776,Y$83)+'СЕТ СН'!$H$12+СВЦЭМ!$D$10+'СЕТ СН'!$H$6-'СЕТ СН'!$H$22</f>
        <v>1095.83089778</v>
      </c>
    </row>
    <row r="97" spans="1:25" ht="15.75" x14ac:dyDescent="0.2">
      <c r="A97" s="35">
        <f t="shared" si="2"/>
        <v>44118</v>
      </c>
      <c r="B97" s="36">
        <f>SUMIFS(СВЦЭМ!$C$33:$C$776,СВЦЭМ!$A$33:$A$776,$A97,СВЦЭМ!$B$33:$B$776,B$83)+'СЕТ СН'!$H$12+СВЦЭМ!$D$10+'СЕТ СН'!$H$6-'СЕТ СН'!$H$22</f>
        <v>1167.61291059</v>
      </c>
      <c r="C97" s="36">
        <f>SUMIFS(СВЦЭМ!$C$33:$C$776,СВЦЭМ!$A$33:$A$776,$A97,СВЦЭМ!$B$33:$B$776,C$83)+'СЕТ СН'!$H$12+СВЦЭМ!$D$10+'СЕТ СН'!$H$6-'СЕТ СН'!$H$22</f>
        <v>1235.9633232699998</v>
      </c>
      <c r="D97" s="36">
        <f>SUMIFS(СВЦЭМ!$C$33:$C$776,СВЦЭМ!$A$33:$A$776,$A97,СВЦЭМ!$B$33:$B$776,D$83)+'СЕТ СН'!$H$12+СВЦЭМ!$D$10+'СЕТ СН'!$H$6-'СЕТ СН'!$H$22</f>
        <v>1302.7518919899999</v>
      </c>
      <c r="E97" s="36">
        <f>SUMIFS(СВЦЭМ!$C$33:$C$776,СВЦЭМ!$A$33:$A$776,$A97,СВЦЭМ!$B$33:$B$776,E$83)+'СЕТ СН'!$H$12+СВЦЭМ!$D$10+'СЕТ СН'!$H$6-'СЕТ СН'!$H$22</f>
        <v>1318.43221948</v>
      </c>
      <c r="F97" s="36">
        <f>SUMIFS(СВЦЭМ!$C$33:$C$776,СВЦЭМ!$A$33:$A$776,$A97,СВЦЭМ!$B$33:$B$776,F$83)+'СЕТ СН'!$H$12+СВЦЭМ!$D$10+'СЕТ СН'!$H$6-'СЕТ СН'!$H$22</f>
        <v>1310.0397465799999</v>
      </c>
      <c r="G97" s="36">
        <f>SUMIFS(СВЦЭМ!$C$33:$C$776,СВЦЭМ!$A$33:$A$776,$A97,СВЦЭМ!$B$33:$B$776,G$83)+'СЕТ СН'!$H$12+СВЦЭМ!$D$10+'СЕТ СН'!$H$6-'СЕТ СН'!$H$22</f>
        <v>1301.2100796499999</v>
      </c>
      <c r="H97" s="36">
        <f>SUMIFS(СВЦЭМ!$C$33:$C$776,СВЦЭМ!$A$33:$A$776,$A97,СВЦЭМ!$B$33:$B$776,H$83)+'СЕТ СН'!$H$12+СВЦЭМ!$D$10+'СЕТ СН'!$H$6-'СЕТ СН'!$H$22</f>
        <v>1254.0246081299999</v>
      </c>
      <c r="I97" s="36">
        <f>SUMIFS(СВЦЭМ!$C$33:$C$776,СВЦЭМ!$A$33:$A$776,$A97,СВЦЭМ!$B$33:$B$776,I$83)+'СЕТ СН'!$H$12+СВЦЭМ!$D$10+'СЕТ СН'!$H$6-'СЕТ СН'!$H$22</f>
        <v>1211.3040642400001</v>
      </c>
      <c r="J97" s="36">
        <f>SUMIFS(СВЦЭМ!$C$33:$C$776,СВЦЭМ!$A$33:$A$776,$A97,СВЦЭМ!$B$33:$B$776,J$83)+'СЕТ СН'!$H$12+СВЦЭМ!$D$10+'СЕТ СН'!$H$6-'СЕТ СН'!$H$22</f>
        <v>1148.8050053699999</v>
      </c>
      <c r="K97" s="36">
        <f>SUMIFS(СВЦЭМ!$C$33:$C$776,СВЦЭМ!$A$33:$A$776,$A97,СВЦЭМ!$B$33:$B$776,K$83)+'СЕТ СН'!$H$12+СВЦЭМ!$D$10+'СЕТ СН'!$H$6-'СЕТ СН'!$H$22</f>
        <v>1110.6458978199998</v>
      </c>
      <c r="L97" s="36">
        <f>SUMIFS(СВЦЭМ!$C$33:$C$776,СВЦЭМ!$A$33:$A$776,$A97,СВЦЭМ!$B$33:$B$776,L$83)+'СЕТ СН'!$H$12+СВЦЭМ!$D$10+'СЕТ СН'!$H$6-'СЕТ СН'!$H$22</f>
        <v>1118.0865305299999</v>
      </c>
      <c r="M97" s="36">
        <f>SUMIFS(СВЦЭМ!$C$33:$C$776,СВЦЭМ!$A$33:$A$776,$A97,СВЦЭМ!$B$33:$B$776,M$83)+'СЕТ СН'!$H$12+СВЦЭМ!$D$10+'СЕТ СН'!$H$6-'СЕТ СН'!$H$22</f>
        <v>1131.97566912</v>
      </c>
      <c r="N97" s="36">
        <f>SUMIFS(СВЦЭМ!$C$33:$C$776,СВЦЭМ!$A$33:$A$776,$A97,СВЦЭМ!$B$33:$B$776,N$83)+'СЕТ СН'!$H$12+СВЦЭМ!$D$10+'СЕТ СН'!$H$6-'СЕТ СН'!$H$22</f>
        <v>1138.45425013</v>
      </c>
      <c r="O97" s="36">
        <f>SUMIFS(СВЦЭМ!$C$33:$C$776,СВЦЭМ!$A$33:$A$776,$A97,СВЦЭМ!$B$33:$B$776,O$83)+'СЕТ СН'!$H$12+СВЦЭМ!$D$10+'СЕТ СН'!$H$6-'СЕТ СН'!$H$22</f>
        <v>1189.2497438599999</v>
      </c>
      <c r="P97" s="36">
        <f>SUMIFS(СВЦЭМ!$C$33:$C$776,СВЦЭМ!$A$33:$A$776,$A97,СВЦЭМ!$B$33:$B$776,P$83)+'СЕТ СН'!$H$12+СВЦЭМ!$D$10+'СЕТ СН'!$H$6-'СЕТ СН'!$H$22</f>
        <v>1222.32513414</v>
      </c>
      <c r="Q97" s="36">
        <f>SUMIFS(СВЦЭМ!$C$33:$C$776,СВЦЭМ!$A$33:$A$776,$A97,СВЦЭМ!$B$33:$B$776,Q$83)+'СЕТ СН'!$H$12+СВЦЭМ!$D$10+'СЕТ СН'!$H$6-'СЕТ СН'!$H$22</f>
        <v>1181.7022379099999</v>
      </c>
      <c r="R97" s="36">
        <f>SUMIFS(СВЦЭМ!$C$33:$C$776,СВЦЭМ!$A$33:$A$776,$A97,СВЦЭМ!$B$33:$B$776,R$83)+'СЕТ СН'!$H$12+СВЦЭМ!$D$10+'СЕТ СН'!$H$6-'СЕТ СН'!$H$22</f>
        <v>1130.0299548399998</v>
      </c>
      <c r="S97" s="36">
        <f>SUMIFS(СВЦЭМ!$C$33:$C$776,СВЦЭМ!$A$33:$A$776,$A97,СВЦЭМ!$B$33:$B$776,S$83)+'СЕТ СН'!$H$12+СВЦЭМ!$D$10+'СЕТ СН'!$H$6-'СЕТ СН'!$H$22</f>
        <v>1074.7524013799998</v>
      </c>
      <c r="T97" s="36">
        <f>SUMIFS(СВЦЭМ!$C$33:$C$776,СВЦЭМ!$A$33:$A$776,$A97,СВЦЭМ!$B$33:$B$776,T$83)+'СЕТ СН'!$H$12+СВЦЭМ!$D$10+'СЕТ СН'!$H$6-'СЕТ СН'!$H$22</f>
        <v>1057.22797889</v>
      </c>
      <c r="U97" s="36">
        <f>SUMIFS(СВЦЭМ!$C$33:$C$776,СВЦЭМ!$A$33:$A$776,$A97,СВЦЭМ!$B$33:$B$776,U$83)+'СЕТ СН'!$H$12+СВЦЭМ!$D$10+'СЕТ СН'!$H$6-'СЕТ СН'!$H$22</f>
        <v>1086.2774607000001</v>
      </c>
      <c r="V97" s="36">
        <f>SUMIFS(СВЦЭМ!$C$33:$C$776,СВЦЭМ!$A$33:$A$776,$A97,СВЦЭМ!$B$33:$B$776,V$83)+'СЕТ СН'!$H$12+СВЦЭМ!$D$10+'СЕТ СН'!$H$6-'СЕТ СН'!$H$22</f>
        <v>1080.82685141</v>
      </c>
      <c r="W97" s="36">
        <f>SUMIFS(СВЦЭМ!$C$33:$C$776,СВЦЭМ!$A$33:$A$776,$A97,СВЦЭМ!$B$33:$B$776,W$83)+'СЕТ СН'!$H$12+СВЦЭМ!$D$10+'СЕТ СН'!$H$6-'СЕТ СН'!$H$22</f>
        <v>1068.7715623899999</v>
      </c>
      <c r="X97" s="36">
        <f>SUMIFS(СВЦЭМ!$C$33:$C$776,СВЦЭМ!$A$33:$A$776,$A97,СВЦЭМ!$B$33:$B$776,X$83)+'СЕТ СН'!$H$12+СВЦЭМ!$D$10+'СЕТ СН'!$H$6-'СЕТ СН'!$H$22</f>
        <v>1052.0001561499998</v>
      </c>
      <c r="Y97" s="36">
        <f>SUMIFS(СВЦЭМ!$C$33:$C$776,СВЦЭМ!$A$33:$A$776,$A97,СВЦЭМ!$B$33:$B$776,Y$83)+'СЕТ СН'!$H$12+СВЦЭМ!$D$10+'СЕТ СН'!$H$6-'СЕТ СН'!$H$22</f>
        <v>1082.4614946500001</v>
      </c>
    </row>
    <row r="98" spans="1:25" ht="15.75" x14ac:dyDescent="0.2">
      <c r="A98" s="35">
        <f t="shared" si="2"/>
        <v>44119</v>
      </c>
      <c r="B98" s="36">
        <f>SUMIFS(СВЦЭМ!$C$33:$C$776,СВЦЭМ!$A$33:$A$776,$A98,СВЦЭМ!$B$33:$B$776,B$83)+'СЕТ СН'!$H$12+СВЦЭМ!$D$10+'СЕТ СН'!$H$6-'СЕТ СН'!$H$22</f>
        <v>1184.79828198</v>
      </c>
      <c r="C98" s="36">
        <f>SUMIFS(СВЦЭМ!$C$33:$C$776,СВЦЭМ!$A$33:$A$776,$A98,СВЦЭМ!$B$33:$B$776,C$83)+'СЕТ СН'!$H$12+СВЦЭМ!$D$10+'СЕТ СН'!$H$6-'СЕТ СН'!$H$22</f>
        <v>1268.60202411</v>
      </c>
      <c r="D98" s="36">
        <f>SUMIFS(СВЦЭМ!$C$33:$C$776,СВЦЭМ!$A$33:$A$776,$A98,СВЦЭМ!$B$33:$B$776,D$83)+'СЕТ СН'!$H$12+СВЦЭМ!$D$10+'СЕТ СН'!$H$6-'СЕТ СН'!$H$22</f>
        <v>1335.3091207499999</v>
      </c>
      <c r="E98" s="36">
        <f>SUMIFS(СВЦЭМ!$C$33:$C$776,СВЦЭМ!$A$33:$A$776,$A98,СВЦЭМ!$B$33:$B$776,E$83)+'СЕТ СН'!$H$12+СВЦЭМ!$D$10+'СЕТ СН'!$H$6-'СЕТ СН'!$H$22</f>
        <v>1339.9076703000001</v>
      </c>
      <c r="F98" s="36">
        <f>SUMIFS(СВЦЭМ!$C$33:$C$776,СВЦЭМ!$A$33:$A$776,$A98,СВЦЭМ!$B$33:$B$776,F$83)+'СЕТ СН'!$H$12+СВЦЭМ!$D$10+'СЕТ СН'!$H$6-'СЕТ СН'!$H$22</f>
        <v>1333.3292750099999</v>
      </c>
      <c r="G98" s="36">
        <f>SUMIFS(СВЦЭМ!$C$33:$C$776,СВЦЭМ!$A$33:$A$776,$A98,СВЦЭМ!$B$33:$B$776,G$83)+'СЕТ СН'!$H$12+СВЦЭМ!$D$10+'СЕТ СН'!$H$6-'СЕТ СН'!$H$22</f>
        <v>1311.99069203</v>
      </c>
      <c r="H98" s="36">
        <f>SUMIFS(СВЦЭМ!$C$33:$C$776,СВЦЭМ!$A$33:$A$776,$A98,СВЦЭМ!$B$33:$B$776,H$83)+'СЕТ СН'!$H$12+СВЦЭМ!$D$10+'СЕТ СН'!$H$6-'СЕТ СН'!$H$22</f>
        <v>1265.3947325499998</v>
      </c>
      <c r="I98" s="36">
        <f>SUMIFS(СВЦЭМ!$C$33:$C$776,СВЦЭМ!$A$33:$A$776,$A98,СВЦЭМ!$B$33:$B$776,I$83)+'СЕТ СН'!$H$12+СВЦЭМ!$D$10+'СЕТ СН'!$H$6-'СЕТ СН'!$H$22</f>
        <v>1220.8803136199999</v>
      </c>
      <c r="J98" s="36">
        <f>SUMIFS(СВЦЭМ!$C$33:$C$776,СВЦЭМ!$A$33:$A$776,$A98,СВЦЭМ!$B$33:$B$776,J$83)+'СЕТ СН'!$H$12+СВЦЭМ!$D$10+'СЕТ СН'!$H$6-'СЕТ СН'!$H$22</f>
        <v>1160.0832153699998</v>
      </c>
      <c r="K98" s="36">
        <f>SUMIFS(СВЦЭМ!$C$33:$C$776,СВЦЭМ!$A$33:$A$776,$A98,СВЦЭМ!$B$33:$B$776,K$83)+'СЕТ СН'!$H$12+СВЦЭМ!$D$10+'СЕТ СН'!$H$6-'СЕТ СН'!$H$22</f>
        <v>1120.87328615</v>
      </c>
      <c r="L98" s="36">
        <f>SUMIFS(СВЦЭМ!$C$33:$C$776,СВЦЭМ!$A$33:$A$776,$A98,СВЦЭМ!$B$33:$B$776,L$83)+'СЕТ СН'!$H$12+СВЦЭМ!$D$10+'СЕТ СН'!$H$6-'СЕТ СН'!$H$22</f>
        <v>1123.9937063699999</v>
      </c>
      <c r="M98" s="36">
        <f>SUMIFS(СВЦЭМ!$C$33:$C$776,СВЦЭМ!$A$33:$A$776,$A98,СВЦЭМ!$B$33:$B$776,M$83)+'СЕТ СН'!$H$12+СВЦЭМ!$D$10+'СЕТ СН'!$H$6-'СЕТ СН'!$H$22</f>
        <v>1129.8048016099999</v>
      </c>
      <c r="N98" s="36">
        <f>SUMIFS(СВЦЭМ!$C$33:$C$776,СВЦЭМ!$A$33:$A$776,$A98,СВЦЭМ!$B$33:$B$776,N$83)+'СЕТ СН'!$H$12+СВЦЭМ!$D$10+'СЕТ СН'!$H$6-'СЕТ СН'!$H$22</f>
        <v>1140.61717858</v>
      </c>
      <c r="O98" s="36">
        <f>SUMIFS(СВЦЭМ!$C$33:$C$776,СВЦЭМ!$A$33:$A$776,$A98,СВЦЭМ!$B$33:$B$776,O$83)+'СЕТ СН'!$H$12+СВЦЭМ!$D$10+'СЕТ СН'!$H$6-'СЕТ СН'!$H$22</f>
        <v>1160.82390093</v>
      </c>
      <c r="P98" s="36">
        <f>SUMIFS(СВЦЭМ!$C$33:$C$776,СВЦЭМ!$A$33:$A$776,$A98,СВЦЭМ!$B$33:$B$776,P$83)+'СЕТ СН'!$H$12+СВЦЭМ!$D$10+'СЕТ СН'!$H$6-'СЕТ СН'!$H$22</f>
        <v>1187.8640029399999</v>
      </c>
      <c r="Q98" s="36">
        <f>SUMIFS(СВЦЭМ!$C$33:$C$776,СВЦЭМ!$A$33:$A$776,$A98,СВЦЭМ!$B$33:$B$776,Q$83)+'СЕТ СН'!$H$12+СВЦЭМ!$D$10+'СЕТ СН'!$H$6-'СЕТ СН'!$H$22</f>
        <v>1150.0287639399999</v>
      </c>
      <c r="R98" s="36">
        <f>SUMIFS(СВЦЭМ!$C$33:$C$776,СВЦЭМ!$A$33:$A$776,$A98,СВЦЭМ!$B$33:$B$776,R$83)+'СЕТ СН'!$H$12+СВЦЭМ!$D$10+'СЕТ СН'!$H$6-'СЕТ СН'!$H$22</f>
        <v>1101.23540521</v>
      </c>
      <c r="S98" s="36">
        <f>SUMIFS(СВЦЭМ!$C$33:$C$776,СВЦЭМ!$A$33:$A$776,$A98,СВЦЭМ!$B$33:$B$776,S$83)+'СЕТ СН'!$H$12+СВЦЭМ!$D$10+'СЕТ СН'!$H$6-'СЕТ СН'!$H$22</f>
        <v>1046.66568048</v>
      </c>
      <c r="T98" s="36">
        <f>SUMIFS(СВЦЭМ!$C$33:$C$776,СВЦЭМ!$A$33:$A$776,$A98,СВЦЭМ!$B$33:$B$776,T$83)+'СЕТ СН'!$H$12+СВЦЭМ!$D$10+'СЕТ СН'!$H$6-'СЕТ СН'!$H$22</f>
        <v>1050.9992861400001</v>
      </c>
      <c r="U98" s="36">
        <f>SUMIFS(СВЦЭМ!$C$33:$C$776,СВЦЭМ!$A$33:$A$776,$A98,СВЦЭМ!$B$33:$B$776,U$83)+'СЕТ СН'!$H$12+СВЦЭМ!$D$10+'СЕТ СН'!$H$6-'СЕТ СН'!$H$22</f>
        <v>1075.5110024999999</v>
      </c>
      <c r="V98" s="36">
        <f>SUMIFS(СВЦЭМ!$C$33:$C$776,СВЦЭМ!$A$33:$A$776,$A98,СВЦЭМ!$B$33:$B$776,V$83)+'СЕТ СН'!$H$12+СВЦЭМ!$D$10+'СЕТ СН'!$H$6-'СЕТ СН'!$H$22</f>
        <v>1068.89697753</v>
      </c>
      <c r="W98" s="36">
        <f>SUMIFS(СВЦЭМ!$C$33:$C$776,СВЦЭМ!$A$33:$A$776,$A98,СВЦЭМ!$B$33:$B$776,W$83)+'СЕТ СН'!$H$12+СВЦЭМ!$D$10+'СЕТ СН'!$H$6-'СЕТ СН'!$H$22</f>
        <v>1058.0984963799999</v>
      </c>
      <c r="X98" s="36">
        <f>SUMIFS(СВЦЭМ!$C$33:$C$776,СВЦЭМ!$A$33:$A$776,$A98,СВЦЭМ!$B$33:$B$776,X$83)+'СЕТ СН'!$H$12+СВЦЭМ!$D$10+'СЕТ СН'!$H$6-'СЕТ СН'!$H$22</f>
        <v>1033.19860238</v>
      </c>
      <c r="Y98" s="36">
        <f>SUMIFS(СВЦЭМ!$C$33:$C$776,СВЦЭМ!$A$33:$A$776,$A98,СВЦЭМ!$B$33:$B$776,Y$83)+'СЕТ СН'!$H$12+СВЦЭМ!$D$10+'СЕТ СН'!$H$6-'СЕТ СН'!$H$22</f>
        <v>1084.5143650999998</v>
      </c>
    </row>
    <row r="99" spans="1:25" ht="15.75" x14ac:dyDescent="0.2">
      <c r="A99" s="35">
        <f t="shared" si="2"/>
        <v>44120</v>
      </c>
      <c r="B99" s="36">
        <f>SUMIFS(СВЦЭМ!$C$33:$C$776,СВЦЭМ!$A$33:$A$776,$A99,СВЦЭМ!$B$33:$B$776,B$83)+'СЕТ СН'!$H$12+СВЦЭМ!$D$10+'СЕТ СН'!$H$6-'СЕТ СН'!$H$22</f>
        <v>1132.0538263799999</v>
      </c>
      <c r="C99" s="36">
        <f>SUMIFS(СВЦЭМ!$C$33:$C$776,СВЦЭМ!$A$33:$A$776,$A99,СВЦЭМ!$B$33:$B$776,C$83)+'СЕТ СН'!$H$12+СВЦЭМ!$D$10+'СЕТ СН'!$H$6-'СЕТ СН'!$H$22</f>
        <v>1210.6459927000001</v>
      </c>
      <c r="D99" s="36">
        <f>SUMIFS(СВЦЭМ!$C$33:$C$776,СВЦЭМ!$A$33:$A$776,$A99,СВЦЭМ!$B$33:$B$776,D$83)+'СЕТ СН'!$H$12+СВЦЭМ!$D$10+'СЕТ СН'!$H$6-'СЕТ СН'!$H$22</f>
        <v>1265.23714305</v>
      </c>
      <c r="E99" s="36">
        <f>SUMIFS(СВЦЭМ!$C$33:$C$776,СВЦЭМ!$A$33:$A$776,$A99,СВЦЭМ!$B$33:$B$776,E$83)+'СЕТ СН'!$H$12+СВЦЭМ!$D$10+'СЕТ СН'!$H$6-'СЕТ СН'!$H$22</f>
        <v>1270.17774545</v>
      </c>
      <c r="F99" s="36">
        <f>SUMIFS(СВЦЭМ!$C$33:$C$776,СВЦЭМ!$A$33:$A$776,$A99,СВЦЭМ!$B$33:$B$776,F$83)+'СЕТ СН'!$H$12+СВЦЭМ!$D$10+'СЕТ СН'!$H$6-'СЕТ СН'!$H$22</f>
        <v>1266.8380026999998</v>
      </c>
      <c r="G99" s="36">
        <f>SUMIFS(СВЦЭМ!$C$33:$C$776,СВЦЭМ!$A$33:$A$776,$A99,СВЦЭМ!$B$33:$B$776,G$83)+'СЕТ СН'!$H$12+СВЦЭМ!$D$10+'СЕТ СН'!$H$6-'СЕТ СН'!$H$22</f>
        <v>1252.3902677199999</v>
      </c>
      <c r="H99" s="36">
        <f>SUMIFS(СВЦЭМ!$C$33:$C$776,СВЦЭМ!$A$33:$A$776,$A99,СВЦЭМ!$B$33:$B$776,H$83)+'СЕТ СН'!$H$12+СВЦЭМ!$D$10+'СЕТ СН'!$H$6-'СЕТ СН'!$H$22</f>
        <v>1221.68520283</v>
      </c>
      <c r="I99" s="36">
        <f>SUMIFS(СВЦЭМ!$C$33:$C$776,СВЦЭМ!$A$33:$A$776,$A99,СВЦЭМ!$B$33:$B$776,I$83)+'СЕТ СН'!$H$12+СВЦЭМ!$D$10+'СЕТ СН'!$H$6-'СЕТ СН'!$H$22</f>
        <v>1196.1925903000001</v>
      </c>
      <c r="J99" s="36">
        <f>SUMIFS(СВЦЭМ!$C$33:$C$776,СВЦЭМ!$A$33:$A$776,$A99,СВЦЭМ!$B$33:$B$776,J$83)+'СЕТ СН'!$H$12+СВЦЭМ!$D$10+'СЕТ СН'!$H$6-'СЕТ СН'!$H$22</f>
        <v>1167.4900479600001</v>
      </c>
      <c r="K99" s="36">
        <f>SUMIFS(СВЦЭМ!$C$33:$C$776,СВЦЭМ!$A$33:$A$776,$A99,СВЦЭМ!$B$33:$B$776,K$83)+'СЕТ СН'!$H$12+СВЦЭМ!$D$10+'СЕТ СН'!$H$6-'СЕТ СН'!$H$22</f>
        <v>1134.51513331</v>
      </c>
      <c r="L99" s="36">
        <f>SUMIFS(СВЦЭМ!$C$33:$C$776,СВЦЭМ!$A$33:$A$776,$A99,СВЦЭМ!$B$33:$B$776,L$83)+'СЕТ СН'!$H$12+СВЦЭМ!$D$10+'СЕТ СН'!$H$6-'СЕТ СН'!$H$22</f>
        <v>1131.92808857</v>
      </c>
      <c r="M99" s="36">
        <f>SUMIFS(СВЦЭМ!$C$33:$C$776,СВЦЭМ!$A$33:$A$776,$A99,СВЦЭМ!$B$33:$B$776,M$83)+'СЕТ СН'!$H$12+СВЦЭМ!$D$10+'СЕТ СН'!$H$6-'СЕТ СН'!$H$22</f>
        <v>1133.8796037799998</v>
      </c>
      <c r="N99" s="36">
        <f>SUMIFS(СВЦЭМ!$C$33:$C$776,СВЦЭМ!$A$33:$A$776,$A99,СВЦЭМ!$B$33:$B$776,N$83)+'СЕТ СН'!$H$12+СВЦЭМ!$D$10+'СЕТ СН'!$H$6-'СЕТ СН'!$H$22</f>
        <v>1146.11543966</v>
      </c>
      <c r="O99" s="36">
        <f>SUMIFS(СВЦЭМ!$C$33:$C$776,СВЦЭМ!$A$33:$A$776,$A99,СВЦЭМ!$B$33:$B$776,O$83)+'СЕТ СН'!$H$12+СВЦЭМ!$D$10+'СЕТ СН'!$H$6-'СЕТ СН'!$H$22</f>
        <v>1182.2187581200001</v>
      </c>
      <c r="P99" s="36">
        <f>SUMIFS(СВЦЭМ!$C$33:$C$776,СВЦЭМ!$A$33:$A$776,$A99,СВЦЭМ!$B$33:$B$776,P$83)+'СЕТ СН'!$H$12+СВЦЭМ!$D$10+'СЕТ СН'!$H$6-'СЕТ СН'!$H$22</f>
        <v>1223.6222394900001</v>
      </c>
      <c r="Q99" s="36">
        <f>SUMIFS(СВЦЭМ!$C$33:$C$776,СВЦЭМ!$A$33:$A$776,$A99,СВЦЭМ!$B$33:$B$776,Q$83)+'СЕТ СН'!$H$12+СВЦЭМ!$D$10+'СЕТ СН'!$H$6-'СЕТ СН'!$H$22</f>
        <v>1194.2995515600001</v>
      </c>
      <c r="R99" s="36">
        <f>SUMIFS(СВЦЭМ!$C$33:$C$776,СВЦЭМ!$A$33:$A$776,$A99,СВЦЭМ!$B$33:$B$776,R$83)+'СЕТ СН'!$H$12+СВЦЭМ!$D$10+'СЕТ СН'!$H$6-'СЕТ СН'!$H$22</f>
        <v>1146.85831564</v>
      </c>
      <c r="S99" s="36">
        <f>SUMIFS(СВЦЭМ!$C$33:$C$776,СВЦЭМ!$A$33:$A$776,$A99,СВЦЭМ!$B$33:$B$776,S$83)+'СЕТ СН'!$H$12+СВЦЭМ!$D$10+'СЕТ СН'!$H$6-'СЕТ СН'!$H$22</f>
        <v>1086.2200135399999</v>
      </c>
      <c r="T99" s="36">
        <f>SUMIFS(СВЦЭМ!$C$33:$C$776,СВЦЭМ!$A$33:$A$776,$A99,СВЦЭМ!$B$33:$B$776,T$83)+'СЕТ СН'!$H$12+СВЦЭМ!$D$10+'СЕТ СН'!$H$6-'СЕТ СН'!$H$22</f>
        <v>1060.1779053299999</v>
      </c>
      <c r="U99" s="36">
        <f>SUMIFS(СВЦЭМ!$C$33:$C$776,СВЦЭМ!$A$33:$A$776,$A99,СВЦЭМ!$B$33:$B$776,U$83)+'СЕТ СН'!$H$12+СВЦЭМ!$D$10+'СЕТ СН'!$H$6-'СЕТ СН'!$H$22</f>
        <v>1062.49215938</v>
      </c>
      <c r="V99" s="36">
        <f>SUMIFS(СВЦЭМ!$C$33:$C$776,СВЦЭМ!$A$33:$A$776,$A99,СВЦЭМ!$B$33:$B$776,V$83)+'СЕТ СН'!$H$12+СВЦЭМ!$D$10+'СЕТ СН'!$H$6-'СЕТ СН'!$H$22</f>
        <v>1050.9223581199999</v>
      </c>
      <c r="W99" s="36">
        <f>SUMIFS(СВЦЭМ!$C$33:$C$776,СВЦЭМ!$A$33:$A$776,$A99,СВЦЭМ!$B$33:$B$776,W$83)+'СЕТ СН'!$H$12+СВЦЭМ!$D$10+'СЕТ СН'!$H$6-'СЕТ СН'!$H$22</f>
        <v>1046.97474801</v>
      </c>
      <c r="X99" s="36">
        <f>SUMIFS(СВЦЭМ!$C$33:$C$776,СВЦЭМ!$A$33:$A$776,$A99,СВЦЭМ!$B$33:$B$776,X$83)+'СЕТ СН'!$H$12+СВЦЭМ!$D$10+'СЕТ СН'!$H$6-'СЕТ СН'!$H$22</f>
        <v>1044.9786391100001</v>
      </c>
      <c r="Y99" s="36">
        <f>SUMIFS(СВЦЭМ!$C$33:$C$776,СВЦЭМ!$A$33:$A$776,$A99,СВЦЭМ!$B$33:$B$776,Y$83)+'СЕТ СН'!$H$12+СВЦЭМ!$D$10+'СЕТ СН'!$H$6-'СЕТ СН'!$H$22</f>
        <v>1074.4759156699999</v>
      </c>
    </row>
    <row r="100" spans="1:25" ht="15.75" x14ac:dyDescent="0.2">
      <c r="A100" s="35">
        <f t="shared" si="2"/>
        <v>44121</v>
      </c>
      <c r="B100" s="36">
        <f>SUMIFS(СВЦЭМ!$C$33:$C$776,СВЦЭМ!$A$33:$A$776,$A100,СВЦЭМ!$B$33:$B$776,B$83)+'СЕТ СН'!$H$12+СВЦЭМ!$D$10+'СЕТ СН'!$H$6-'СЕТ СН'!$H$22</f>
        <v>1128.8600977900001</v>
      </c>
      <c r="C100" s="36">
        <f>SUMIFS(СВЦЭМ!$C$33:$C$776,СВЦЭМ!$A$33:$A$776,$A100,СВЦЭМ!$B$33:$B$776,C$83)+'СЕТ СН'!$H$12+СВЦЭМ!$D$10+'СЕТ СН'!$H$6-'СЕТ СН'!$H$22</f>
        <v>1205.0652863800001</v>
      </c>
      <c r="D100" s="36">
        <f>SUMIFS(СВЦЭМ!$C$33:$C$776,СВЦЭМ!$A$33:$A$776,$A100,СВЦЭМ!$B$33:$B$776,D$83)+'СЕТ СН'!$H$12+СВЦЭМ!$D$10+'СЕТ СН'!$H$6-'СЕТ СН'!$H$22</f>
        <v>1266.9678564599999</v>
      </c>
      <c r="E100" s="36">
        <f>SUMIFS(СВЦЭМ!$C$33:$C$776,СВЦЭМ!$A$33:$A$776,$A100,СВЦЭМ!$B$33:$B$776,E$83)+'СЕТ СН'!$H$12+СВЦЭМ!$D$10+'СЕТ СН'!$H$6-'СЕТ СН'!$H$22</f>
        <v>1275.16967454</v>
      </c>
      <c r="F100" s="36">
        <f>SUMIFS(СВЦЭМ!$C$33:$C$776,СВЦЭМ!$A$33:$A$776,$A100,СВЦЭМ!$B$33:$B$776,F$83)+'СЕТ СН'!$H$12+СВЦЭМ!$D$10+'СЕТ СН'!$H$6-'СЕТ СН'!$H$22</f>
        <v>1274.1433184799998</v>
      </c>
      <c r="G100" s="36">
        <f>SUMIFS(СВЦЭМ!$C$33:$C$776,СВЦЭМ!$A$33:$A$776,$A100,СВЦЭМ!$B$33:$B$776,G$83)+'СЕТ СН'!$H$12+СВЦЭМ!$D$10+'СЕТ СН'!$H$6-'СЕТ СН'!$H$22</f>
        <v>1268.57584219</v>
      </c>
      <c r="H100" s="36">
        <f>SUMIFS(СВЦЭМ!$C$33:$C$776,СВЦЭМ!$A$33:$A$776,$A100,СВЦЭМ!$B$33:$B$776,H$83)+'СЕТ СН'!$H$12+СВЦЭМ!$D$10+'СЕТ СН'!$H$6-'СЕТ СН'!$H$22</f>
        <v>1255.7964468</v>
      </c>
      <c r="I100" s="36">
        <f>SUMIFS(СВЦЭМ!$C$33:$C$776,СВЦЭМ!$A$33:$A$776,$A100,СВЦЭМ!$B$33:$B$776,I$83)+'СЕТ СН'!$H$12+СВЦЭМ!$D$10+'СЕТ СН'!$H$6-'СЕТ СН'!$H$22</f>
        <v>1253.3419541899998</v>
      </c>
      <c r="J100" s="36">
        <f>SUMIFS(СВЦЭМ!$C$33:$C$776,СВЦЭМ!$A$33:$A$776,$A100,СВЦЭМ!$B$33:$B$776,J$83)+'СЕТ СН'!$H$12+СВЦЭМ!$D$10+'СЕТ СН'!$H$6-'СЕТ СН'!$H$22</f>
        <v>1198.4136695299999</v>
      </c>
      <c r="K100" s="36">
        <f>SUMIFS(СВЦЭМ!$C$33:$C$776,СВЦЭМ!$A$33:$A$776,$A100,СВЦЭМ!$B$33:$B$776,K$83)+'СЕТ СН'!$H$12+СВЦЭМ!$D$10+'СЕТ СН'!$H$6-'СЕТ СН'!$H$22</f>
        <v>1173.99299933</v>
      </c>
      <c r="L100" s="36">
        <f>SUMIFS(СВЦЭМ!$C$33:$C$776,СВЦЭМ!$A$33:$A$776,$A100,СВЦЭМ!$B$33:$B$776,L$83)+'СЕТ СН'!$H$12+СВЦЭМ!$D$10+'СЕТ СН'!$H$6-'СЕТ СН'!$H$22</f>
        <v>1145.56753523</v>
      </c>
      <c r="M100" s="36">
        <f>SUMIFS(СВЦЭМ!$C$33:$C$776,СВЦЭМ!$A$33:$A$776,$A100,СВЦЭМ!$B$33:$B$776,M$83)+'СЕТ СН'!$H$12+СВЦЭМ!$D$10+'СЕТ СН'!$H$6-'СЕТ СН'!$H$22</f>
        <v>1151.0253939199999</v>
      </c>
      <c r="N100" s="36">
        <f>SUMIFS(СВЦЭМ!$C$33:$C$776,СВЦЭМ!$A$33:$A$776,$A100,СВЦЭМ!$B$33:$B$776,N$83)+'СЕТ СН'!$H$12+СВЦЭМ!$D$10+'СЕТ СН'!$H$6-'СЕТ СН'!$H$22</f>
        <v>1164.0699581399999</v>
      </c>
      <c r="O100" s="36">
        <f>SUMIFS(СВЦЭМ!$C$33:$C$776,СВЦЭМ!$A$33:$A$776,$A100,СВЦЭМ!$B$33:$B$776,O$83)+'СЕТ СН'!$H$12+СВЦЭМ!$D$10+'СЕТ СН'!$H$6-'СЕТ СН'!$H$22</f>
        <v>1205.3620683300001</v>
      </c>
      <c r="P100" s="36">
        <f>SUMIFS(СВЦЭМ!$C$33:$C$776,СВЦЭМ!$A$33:$A$776,$A100,СВЦЭМ!$B$33:$B$776,P$83)+'СЕТ СН'!$H$12+СВЦЭМ!$D$10+'СЕТ СН'!$H$6-'СЕТ СН'!$H$22</f>
        <v>1252.5339046099998</v>
      </c>
      <c r="Q100" s="36">
        <f>SUMIFS(СВЦЭМ!$C$33:$C$776,СВЦЭМ!$A$33:$A$776,$A100,СВЦЭМ!$B$33:$B$776,Q$83)+'СЕТ СН'!$H$12+СВЦЭМ!$D$10+'СЕТ СН'!$H$6-'СЕТ СН'!$H$22</f>
        <v>1223.76703492</v>
      </c>
      <c r="R100" s="36">
        <f>SUMIFS(СВЦЭМ!$C$33:$C$776,СВЦЭМ!$A$33:$A$776,$A100,СВЦЭМ!$B$33:$B$776,R$83)+'СЕТ СН'!$H$12+СВЦЭМ!$D$10+'СЕТ СН'!$H$6-'СЕТ СН'!$H$22</f>
        <v>1177.04498932</v>
      </c>
      <c r="S100" s="36">
        <f>SUMIFS(СВЦЭМ!$C$33:$C$776,СВЦЭМ!$A$33:$A$776,$A100,СВЦЭМ!$B$33:$B$776,S$83)+'СЕТ СН'!$H$12+СВЦЭМ!$D$10+'СЕТ СН'!$H$6-'СЕТ СН'!$H$22</f>
        <v>1111.5635336</v>
      </c>
      <c r="T100" s="36">
        <f>SUMIFS(СВЦЭМ!$C$33:$C$776,СВЦЭМ!$A$33:$A$776,$A100,СВЦЭМ!$B$33:$B$776,T$83)+'СЕТ СН'!$H$12+СВЦЭМ!$D$10+'СЕТ СН'!$H$6-'СЕТ СН'!$H$22</f>
        <v>1072.98009452</v>
      </c>
      <c r="U100" s="36">
        <f>SUMIFS(СВЦЭМ!$C$33:$C$776,СВЦЭМ!$A$33:$A$776,$A100,СВЦЭМ!$B$33:$B$776,U$83)+'СЕТ СН'!$H$12+СВЦЭМ!$D$10+'СЕТ СН'!$H$6-'СЕТ СН'!$H$22</f>
        <v>1064.31654852</v>
      </c>
      <c r="V100" s="36">
        <f>SUMIFS(СВЦЭМ!$C$33:$C$776,СВЦЭМ!$A$33:$A$776,$A100,СВЦЭМ!$B$33:$B$776,V$83)+'СЕТ СН'!$H$12+СВЦЭМ!$D$10+'СЕТ СН'!$H$6-'СЕТ СН'!$H$22</f>
        <v>1064.96171536</v>
      </c>
      <c r="W100" s="36">
        <f>SUMIFS(СВЦЭМ!$C$33:$C$776,СВЦЭМ!$A$33:$A$776,$A100,СВЦЭМ!$B$33:$B$776,W$83)+'СЕТ СН'!$H$12+СВЦЭМ!$D$10+'СЕТ СН'!$H$6-'СЕТ СН'!$H$22</f>
        <v>1066.6163821999999</v>
      </c>
      <c r="X100" s="36">
        <f>SUMIFS(СВЦЭМ!$C$33:$C$776,СВЦЭМ!$A$33:$A$776,$A100,СВЦЭМ!$B$33:$B$776,X$83)+'СЕТ СН'!$H$12+СВЦЭМ!$D$10+'СЕТ СН'!$H$6-'СЕТ СН'!$H$22</f>
        <v>1086.8931627699999</v>
      </c>
      <c r="Y100" s="36">
        <f>SUMIFS(СВЦЭМ!$C$33:$C$776,СВЦЭМ!$A$33:$A$776,$A100,СВЦЭМ!$B$33:$B$776,Y$83)+'СЕТ СН'!$H$12+СВЦЭМ!$D$10+'СЕТ СН'!$H$6-'СЕТ СН'!$H$22</f>
        <v>1118.5144381299999</v>
      </c>
    </row>
    <row r="101" spans="1:25" ht="15.75" x14ac:dyDescent="0.2">
      <c r="A101" s="35">
        <f t="shared" si="2"/>
        <v>44122</v>
      </c>
      <c r="B101" s="36">
        <f>SUMIFS(СВЦЭМ!$C$33:$C$776,СВЦЭМ!$A$33:$A$776,$A101,СВЦЭМ!$B$33:$B$776,B$83)+'СЕТ СН'!$H$12+СВЦЭМ!$D$10+'СЕТ СН'!$H$6-'СЕТ СН'!$H$22</f>
        <v>1212.8443714800001</v>
      </c>
      <c r="C101" s="36">
        <f>SUMIFS(СВЦЭМ!$C$33:$C$776,СВЦЭМ!$A$33:$A$776,$A101,СВЦЭМ!$B$33:$B$776,C$83)+'СЕТ СН'!$H$12+СВЦЭМ!$D$10+'СЕТ СН'!$H$6-'СЕТ СН'!$H$22</f>
        <v>1310.8210441799999</v>
      </c>
      <c r="D101" s="36">
        <f>SUMIFS(СВЦЭМ!$C$33:$C$776,СВЦЭМ!$A$33:$A$776,$A101,СВЦЭМ!$B$33:$B$776,D$83)+'СЕТ СН'!$H$12+СВЦЭМ!$D$10+'СЕТ СН'!$H$6-'СЕТ СН'!$H$22</f>
        <v>1376.1045468</v>
      </c>
      <c r="E101" s="36">
        <f>SUMIFS(СВЦЭМ!$C$33:$C$776,СВЦЭМ!$A$33:$A$776,$A101,СВЦЭМ!$B$33:$B$776,E$83)+'СЕТ СН'!$H$12+СВЦЭМ!$D$10+'СЕТ СН'!$H$6-'СЕТ СН'!$H$22</f>
        <v>1389.9568852799998</v>
      </c>
      <c r="F101" s="36">
        <f>SUMIFS(СВЦЭМ!$C$33:$C$776,СВЦЭМ!$A$33:$A$776,$A101,СВЦЭМ!$B$33:$B$776,F$83)+'СЕТ СН'!$H$12+СВЦЭМ!$D$10+'СЕТ СН'!$H$6-'СЕТ СН'!$H$22</f>
        <v>1396.0792148999999</v>
      </c>
      <c r="G101" s="36">
        <f>SUMIFS(СВЦЭМ!$C$33:$C$776,СВЦЭМ!$A$33:$A$776,$A101,СВЦЭМ!$B$33:$B$776,G$83)+'СЕТ СН'!$H$12+СВЦЭМ!$D$10+'СЕТ СН'!$H$6-'СЕТ СН'!$H$22</f>
        <v>1383.7623405099998</v>
      </c>
      <c r="H101" s="36">
        <f>SUMIFS(СВЦЭМ!$C$33:$C$776,СВЦЭМ!$A$33:$A$776,$A101,СВЦЭМ!$B$33:$B$776,H$83)+'СЕТ СН'!$H$12+СВЦЭМ!$D$10+'СЕТ СН'!$H$6-'СЕТ СН'!$H$22</f>
        <v>1362.4992082700001</v>
      </c>
      <c r="I101" s="36">
        <f>SUMIFS(СВЦЭМ!$C$33:$C$776,СВЦЭМ!$A$33:$A$776,$A101,СВЦЭМ!$B$33:$B$776,I$83)+'СЕТ СН'!$H$12+СВЦЭМ!$D$10+'СЕТ СН'!$H$6-'СЕТ СН'!$H$22</f>
        <v>1327.20334856</v>
      </c>
      <c r="J101" s="36">
        <f>SUMIFS(СВЦЭМ!$C$33:$C$776,СВЦЭМ!$A$33:$A$776,$A101,СВЦЭМ!$B$33:$B$776,J$83)+'СЕТ СН'!$H$12+СВЦЭМ!$D$10+'СЕТ СН'!$H$6-'СЕТ СН'!$H$22</f>
        <v>1245.79873363</v>
      </c>
      <c r="K101" s="36">
        <f>SUMIFS(СВЦЭМ!$C$33:$C$776,СВЦЭМ!$A$33:$A$776,$A101,СВЦЭМ!$B$33:$B$776,K$83)+'СЕТ СН'!$H$12+СВЦЭМ!$D$10+'СЕТ СН'!$H$6-'СЕТ СН'!$H$22</f>
        <v>1179.2405759799999</v>
      </c>
      <c r="L101" s="36">
        <f>SUMIFS(СВЦЭМ!$C$33:$C$776,СВЦЭМ!$A$33:$A$776,$A101,СВЦЭМ!$B$33:$B$776,L$83)+'СЕТ СН'!$H$12+СВЦЭМ!$D$10+'СЕТ СН'!$H$6-'СЕТ СН'!$H$22</f>
        <v>1169.5180534900001</v>
      </c>
      <c r="M101" s="36">
        <f>SUMIFS(СВЦЭМ!$C$33:$C$776,СВЦЭМ!$A$33:$A$776,$A101,СВЦЭМ!$B$33:$B$776,M$83)+'СЕТ СН'!$H$12+СВЦЭМ!$D$10+'СЕТ СН'!$H$6-'СЕТ СН'!$H$22</f>
        <v>1168.5452617400001</v>
      </c>
      <c r="N101" s="36">
        <f>SUMIFS(СВЦЭМ!$C$33:$C$776,СВЦЭМ!$A$33:$A$776,$A101,СВЦЭМ!$B$33:$B$776,N$83)+'СЕТ СН'!$H$12+СВЦЭМ!$D$10+'СЕТ СН'!$H$6-'СЕТ СН'!$H$22</f>
        <v>1175.4830974500001</v>
      </c>
      <c r="O101" s="36">
        <f>SUMIFS(СВЦЭМ!$C$33:$C$776,СВЦЭМ!$A$33:$A$776,$A101,СВЦЭМ!$B$33:$B$776,O$83)+'СЕТ СН'!$H$12+СВЦЭМ!$D$10+'СЕТ СН'!$H$6-'СЕТ СН'!$H$22</f>
        <v>1225.7068197200001</v>
      </c>
      <c r="P101" s="36">
        <f>SUMIFS(СВЦЭМ!$C$33:$C$776,СВЦЭМ!$A$33:$A$776,$A101,СВЦЭМ!$B$33:$B$776,P$83)+'СЕТ СН'!$H$12+СВЦЭМ!$D$10+'СЕТ СН'!$H$6-'СЕТ СН'!$H$22</f>
        <v>1276.3253507999998</v>
      </c>
      <c r="Q101" s="36">
        <f>SUMIFS(СВЦЭМ!$C$33:$C$776,СВЦЭМ!$A$33:$A$776,$A101,СВЦЭМ!$B$33:$B$776,Q$83)+'СЕТ СН'!$H$12+СВЦЭМ!$D$10+'СЕТ СН'!$H$6-'СЕТ СН'!$H$22</f>
        <v>1240.5403663799998</v>
      </c>
      <c r="R101" s="36">
        <f>SUMIFS(СВЦЭМ!$C$33:$C$776,СВЦЭМ!$A$33:$A$776,$A101,СВЦЭМ!$B$33:$B$776,R$83)+'СЕТ СН'!$H$12+СВЦЭМ!$D$10+'СЕТ СН'!$H$6-'СЕТ СН'!$H$22</f>
        <v>1184.5960083599998</v>
      </c>
      <c r="S101" s="36">
        <f>SUMIFS(СВЦЭМ!$C$33:$C$776,СВЦЭМ!$A$33:$A$776,$A101,СВЦЭМ!$B$33:$B$776,S$83)+'СЕТ СН'!$H$12+СВЦЭМ!$D$10+'СЕТ СН'!$H$6-'СЕТ СН'!$H$22</f>
        <v>1111.69950961</v>
      </c>
      <c r="T101" s="36">
        <f>SUMIFS(СВЦЭМ!$C$33:$C$776,СВЦЭМ!$A$33:$A$776,$A101,СВЦЭМ!$B$33:$B$776,T$83)+'СЕТ СН'!$H$12+СВЦЭМ!$D$10+'СЕТ СН'!$H$6-'СЕТ СН'!$H$22</f>
        <v>1072.7452314</v>
      </c>
      <c r="U101" s="36">
        <f>SUMIFS(СВЦЭМ!$C$33:$C$776,СВЦЭМ!$A$33:$A$776,$A101,СВЦЭМ!$B$33:$B$776,U$83)+'СЕТ СН'!$H$12+СВЦЭМ!$D$10+'СЕТ СН'!$H$6-'СЕТ СН'!$H$22</f>
        <v>1068.87898855</v>
      </c>
      <c r="V101" s="36">
        <f>SUMIFS(СВЦЭМ!$C$33:$C$776,СВЦЭМ!$A$33:$A$776,$A101,СВЦЭМ!$B$33:$B$776,V$83)+'СЕТ СН'!$H$12+СВЦЭМ!$D$10+'СЕТ СН'!$H$6-'СЕТ СН'!$H$22</f>
        <v>1067.4460552099999</v>
      </c>
      <c r="W101" s="36">
        <f>SUMIFS(СВЦЭМ!$C$33:$C$776,СВЦЭМ!$A$33:$A$776,$A101,СВЦЭМ!$B$33:$B$776,W$83)+'СЕТ СН'!$H$12+СВЦЭМ!$D$10+'СЕТ СН'!$H$6-'СЕТ СН'!$H$22</f>
        <v>1066.51629209</v>
      </c>
      <c r="X101" s="36">
        <f>SUMIFS(СВЦЭМ!$C$33:$C$776,СВЦЭМ!$A$33:$A$776,$A101,СВЦЭМ!$B$33:$B$776,X$83)+'СЕТ СН'!$H$12+СВЦЭМ!$D$10+'СЕТ СН'!$H$6-'СЕТ СН'!$H$22</f>
        <v>1066.9151055499999</v>
      </c>
      <c r="Y101" s="36">
        <f>SUMIFS(СВЦЭМ!$C$33:$C$776,СВЦЭМ!$A$33:$A$776,$A101,СВЦЭМ!$B$33:$B$776,Y$83)+'СЕТ СН'!$H$12+СВЦЭМ!$D$10+'СЕТ СН'!$H$6-'СЕТ СН'!$H$22</f>
        <v>1107.8336641999999</v>
      </c>
    </row>
    <row r="102" spans="1:25" ht="15.75" x14ac:dyDescent="0.2">
      <c r="A102" s="35">
        <f t="shared" si="2"/>
        <v>44123</v>
      </c>
      <c r="B102" s="36">
        <f>SUMIFS(СВЦЭМ!$C$33:$C$776,СВЦЭМ!$A$33:$A$776,$A102,СВЦЭМ!$B$33:$B$776,B$83)+'СЕТ СН'!$H$12+СВЦЭМ!$D$10+'СЕТ СН'!$H$6-'СЕТ СН'!$H$22</f>
        <v>1173.1114779700001</v>
      </c>
      <c r="C102" s="36">
        <f>SUMIFS(СВЦЭМ!$C$33:$C$776,СВЦЭМ!$A$33:$A$776,$A102,СВЦЭМ!$B$33:$B$776,C$83)+'СЕТ СН'!$H$12+СВЦЭМ!$D$10+'СЕТ СН'!$H$6-'СЕТ СН'!$H$22</f>
        <v>1249.1834151600001</v>
      </c>
      <c r="D102" s="36">
        <f>SUMIFS(СВЦЭМ!$C$33:$C$776,СВЦЭМ!$A$33:$A$776,$A102,СВЦЭМ!$B$33:$B$776,D$83)+'СЕТ СН'!$H$12+СВЦЭМ!$D$10+'СЕТ СН'!$H$6-'СЕТ СН'!$H$22</f>
        <v>1320.3186703399999</v>
      </c>
      <c r="E102" s="36">
        <f>SUMIFS(СВЦЭМ!$C$33:$C$776,СВЦЭМ!$A$33:$A$776,$A102,СВЦЭМ!$B$33:$B$776,E$83)+'СЕТ СН'!$H$12+СВЦЭМ!$D$10+'СЕТ СН'!$H$6-'СЕТ СН'!$H$22</f>
        <v>1323.54824562</v>
      </c>
      <c r="F102" s="36">
        <f>SUMIFS(СВЦЭМ!$C$33:$C$776,СВЦЭМ!$A$33:$A$776,$A102,СВЦЭМ!$B$33:$B$776,F$83)+'СЕТ СН'!$H$12+СВЦЭМ!$D$10+'СЕТ СН'!$H$6-'СЕТ СН'!$H$22</f>
        <v>1326.63318796</v>
      </c>
      <c r="G102" s="36">
        <f>SUMIFS(СВЦЭМ!$C$33:$C$776,СВЦЭМ!$A$33:$A$776,$A102,СВЦЭМ!$B$33:$B$776,G$83)+'СЕТ СН'!$H$12+СВЦЭМ!$D$10+'СЕТ СН'!$H$6-'СЕТ СН'!$H$22</f>
        <v>1306.9715497500001</v>
      </c>
      <c r="H102" s="36">
        <f>SUMIFS(СВЦЭМ!$C$33:$C$776,СВЦЭМ!$A$33:$A$776,$A102,СВЦЭМ!$B$33:$B$776,H$83)+'СЕТ СН'!$H$12+СВЦЭМ!$D$10+'СЕТ СН'!$H$6-'СЕТ СН'!$H$22</f>
        <v>1257.44711274</v>
      </c>
      <c r="I102" s="36">
        <f>SUMIFS(СВЦЭМ!$C$33:$C$776,СВЦЭМ!$A$33:$A$776,$A102,СВЦЭМ!$B$33:$B$776,I$83)+'СЕТ СН'!$H$12+СВЦЭМ!$D$10+'СЕТ СН'!$H$6-'СЕТ СН'!$H$22</f>
        <v>1202.10573901</v>
      </c>
      <c r="J102" s="36">
        <f>SUMIFS(СВЦЭМ!$C$33:$C$776,СВЦЭМ!$A$33:$A$776,$A102,СВЦЭМ!$B$33:$B$776,J$83)+'СЕТ СН'!$H$12+СВЦЭМ!$D$10+'СЕТ СН'!$H$6-'СЕТ СН'!$H$22</f>
        <v>1146.2800854899999</v>
      </c>
      <c r="K102" s="36">
        <f>SUMIFS(СВЦЭМ!$C$33:$C$776,СВЦЭМ!$A$33:$A$776,$A102,СВЦЭМ!$B$33:$B$776,K$83)+'СЕТ СН'!$H$12+СВЦЭМ!$D$10+'СЕТ СН'!$H$6-'СЕТ СН'!$H$22</f>
        <v>1112.00524408</v>
      </c>
      <c r="L102" s="36">
        <f>SUMIFS(СВЦЭМ!$C$33:$C$776,СВЦЭМ!$A$33:$A$776,$A102,СВЦЭМ!$B$33:$B$776,L$83)+'СЕТ СН'!$H$12+СВЦЭМ!$D$10+'СЕТ СН'!$H$6-'СЕТ СН'!$H$22</f>
        <v>1113.5859676800001</v>
      </c>
      <c r="M102" s="36">
        <f>SUMIFS(СВЦЭМ!$C$33:$C$776,СВЦЭМ!$A$33:$A$776,$A102,СВЦЭМ!$B$33:$B$776,M$83)+'СЕТ СН'!$H$12+СВЦЭМ!$D$10+'СЕТ СН'!$H$6-'СЕТ СН'!$H$22</f>
        <v>1117.3531444999999</v>
      </c>
      <c r="N102" s="36">
        <f>SUMIFS(СВЦЭМ!$C$33:$C$776,СВЦЭМ!$A$33:$A$776,$A102,СВЦЭМ!$B$33:$B$776,N$83)+'СЕТ СН'!$H$12+СВЦЭМ!$D$10+'СЕТ СН'!$H$6-'СЕТ СН'!$H$22</f>
        <v>1129.91332087</v>
      </c>
      <c r="O102" s="36">
        <f>SUMIFS(СВЦЭМ!$C$33:$C$776,СВЦЭМ!$A$33:$A$776,$A102,СВЦЭМ!$B$33:$B$776,O$83)+'СЕТ СН'!$H$12+СВЦЭМ!$D$10+'СЕТ СН'!$H$6-'СЕТ СН'!$H$22</f>
        <v>1173.45627294</v>
      </c>
      <c r="P102" s="36">
        <f>SUMIFS(СВЦЭМ!$C$33:$C$776,СВЦЭМ!$A$33:$A$776,$A102,СВЦЭМ!$B$33:$B$776,P$83)+'СЕТ СН'!$H$12+СВЦЭМ!$D$10+'СЕТ СН'!$H$6-'СЕТ СН'!$H$22</f>
        <v>1215.03989516</v>
      </c>
      <c r="Q102" s="36">
        <f>SUMIFS(СВЦЭМ!$C$33:$C$776,СВЦЭМ!$A$33:$A$776,$A102,СВЦЭМ!$B$33:$B$776,Q$83)+'СЕТ СН'!$H$12+СВЦЭМ!$D$10+'СЕТ СН'!$H$6-'СЕТ СН'!$H$22</f>
        <v>1185.6776404799998</v>
      </c>
      <c r="R102" s="36">
        <f>SUMIFS(СВЦЭМ!$C$33:$C$776,СВЦЭМ!$A$33:$A$776,$A102,СВЦЭМ!$B$33:$B$776,R$83)+'СЕТ СН'!$H$12+СВЦЭМ!$D$10+'СЕТ СН'!$H$6-'СЕТ СН'!$H$22</f>
        <v>1141.0555151599999</v>
      </c>
      <c r="S102" s="36">
        <f>SUMIFS(СВЦЭМ!$C$33:$C$776,СВЦЭМ!$A$33:$A$776,$A102,СВЦЭМ!$B$33:$B$776,S$83)+'СЕТ СН'!$H$12+СВЦЭМ!$D$10+'СЕТ СН'!$H$6-'СЕТ СН'!$H$22</f>
        <v>1084.5872342799998</v>
      </c>
      <c r="T102" s="36">
        <f>SUMIFS(СВЦЭМ!$C$33:$C$776,СВЦЭМ!$A$33:$A$776,$A102,СВЦЭМ!$B$33:$B$776,T$83)+'СЕТ СН'!$H$12+СВЦЭМ!$D$10+'СЕТ СН'!$H$6-'СЕТ СН'!$H$22</f>
        <v>1054.08267224</v>
      </c>
      <c r="U102" s="36">
        <f>SUMIFS(СВЦЭМ!$C$33:$C$776,СВЦЭМ!$A$33:$A$776,$A102,СВЦЭМ!$B$33:$B$776,U$83)+'СЕТ СН'!$H$12+СВЦЭМ!$D$10+'СЕТ СН'!$H$6-'СЕТ СН'!$H$22</f>
        <v>1063.28777021</v>
      </c>
      <c r="V102" s="36">
        <f>SUMIFS(СВЦЭМ!$C$33:$C$776,СВЦЭМ!$A$33:$A$776,$A102,СВЦЭМ!$B$33:$B$776,V$83)+'СЕТ СН'!$H$12+СВЦЭМ!$D$10+'СЕТ СН'!$H$6-'СЕТ СН'!$H$22</f>
        <v>1054.3415616799998</v>
      </c>
      <c r="W102" s="36">
        <f>SUMIFS(СВЦЭМ!$C$33:$C$776,СВЦЭМ!$A$33:$A$776,$A102,СВЦЭМ!$B$33:$B$776,W$83)+'СЕТ СН'!$H$12+СВЦЭМ!$D$10+'СЕТ СН'!$H$6-'СЕТ СН'!$H$22</f>
        <v>1058.8336922599999</v>
      </c>
      <c r="X102" s="36">
        <f>SUMIFS(СВЦЭМ!$C$33:$C$776,СВЦЭМ!$A$33:$A$776,$A102,СВЦЭМ!$B$33:$B$776,X$83)+'СЕТ СН'!$H$12+СВЦЭМ!$D$10+'СЕТ СН'!$H$6-'СЕТ СН'!$H$22</f>
        <v>1073.1559708099999</v>
      </c>
      <c r="Y102" s="36">
        <f>SUMIFS(СВЦЭМ!$C$33:$C$776,СВЦЭМ!$A$33:$A$776,$A102,СВЦЭМ!$B$33:$B$776,Y$83)+'СЕТ СН'!$H$12+СВЦЭМ!$D$10+'СЕТ СН'!$H$6-'СЕТ СН'!$H$22</f>
        <v>1104.7054154</v>
      </c>
    </row>
    <row r="103" spans="1:25" ht="15.75" x14ac:dyDescent="0.2">
      <c r="A103" s="35">
        <f t="shared" si="2"/>
        <v>44124</v>
      </c>
      <c r="B103" s="36">
        <f>SUMIFS(СВЦЭМ!$C$33:$C$776,СВЦЭМ!$A$33:$A$776,$A103,СВЦЭМ!$B$33:$B$776,B$83)+'СЕТ СН'!$H$12+СВЦЭМ!$D$10+'СЕТ СН'!$H$6-'СЕТ СН'!$H$22</f>
        <v>1213.8626617</v>
      </c>
      <c r="C103" s="36">
        <f>SUMIFS(СВЦЭМ!$C$33:$C$776,СВЦЭМ!$A$33:$A$776,$A103,СВЦЭМ!$B$33:$B$776,C$83)+'СЕТ СН'!$H$12+СВЦЭМ!$D$10+'СЕТ СН'!$H$6-'СЕТ СН'!$H$22</f>
        <v>1295.23887276</v>
      </c>
      <c r="D103" s="36">
        <f>SUMIFS(СВЦЭМ!$C$33:$C$776,СВЦЭМ!$A$33:$A$776,$A103,СВЦЭМ!$B$33:$B$776,D$83)+'СЕТ СН'!$H$12+СВЦЭМ!$D$10+'СЕТ СН'!$H$6-'СЕТ СН'!$H$22</f>
        <v>1363.9202844199999</v>
      </c>
      <c r="E103" s="36">
        <f>SUMIFS(СВЦЭМ!$C$33:$C$776,СВЦЭМ!$A$33:$A$776,$A103,СВЦЭМ!$B$33:$B$776,E$83)+'СЕТ СН'!$H$12+СВЦЭМ!$D$10+'СЕТ СН'!$H$6-'СЕТ СН'!$H$22</f>
        <v>1373.91730917</v>
      </c>
      <c r="F103" s="36">
        <f>SUMIFS(СВЦЭМ!$C$33:$C$776,СВЦЭМ!$A$33:$A$776,$A103,СВЦЭМ!$B$33:$B$776,F$83)+'СЕТ СН'!$H$12+СВЦЭМ!$D$10+'СЕТ СН'!$H$6-'СЕТ СН'!$H$22</f>
        <v>1382.2116897199999</v>
      </c>
      <c r="G103" s="36">
        <f>SUMIFS(СВЦЭМ!$C$33:$C$776,СВЦЭМ!$A$33:$A$776,$A103,СВЦЭМ!$B$33:$B$776,G$83)+'СЕТ СН'!$H$12+СВЦЭМ!$D$10+'СЕТ СН'!$H$6-'СЕТ СН'!$H$22</f>
        <v>1359.2201741899999</v>
      </c>
      <c r="H103" s="36">
        <f>SUMIFS(СВЦЭМ!$C$33:$C$776,СВЦЭМ!$A$33:$A$776,$A103,СВЦЭМ!$B$33:$B$776,H$83)+'СЕТ СН'!$H$12+СВЦЭМ!$D$10+'СЕТ СН'!$H$6-'СЕТ СН'!$H$22</f>
        <v>1300.9085404499999</v>
      </c>
      <c r="I103" s="36">
        <f>SUMIFS(СВЦЭМ!$C$33:$C$776,СВЦЭМ!$A$33:$A$776,$A103,СВЦЭМ!$B$33:$B$776,I$83)+'СЕТ СН'!$H$12+СВЦЭМ!$D$10+'СЕТ СН'!$H$6-'СЕТ СН'!$H$22</f>
        <v>1248.7760503899999</v>
      </c>
      <c r="J103" s="36">
        <f>SUMIFS(СВЦЭМ!$C$33:$C$776,СВЦЭМ!$A$33:$A$776,$A103,СВЦЭМ!$B$33:$B$776,J$83)+'СЕТ СН'!$H$12+СВЦЭМ!$D$10+'СЕТ СН'!$H$6-'СЕТ СН'!$H$22</f>
        <v>1182.3099426200001</v>
      </c>
      <c r="K103" s="36">
        <f>SUMIFS(СВЦЭМ!$C$33:$C$776,СВЦЭМ!$A$33:$A$776,$A103,СВЦЭМ!$B$33:$B$776,K$83)+'СЕТ СН'!$H$12+СВЦЭМ!$D$10+'СЕТ СН'!$H$6-'СЕТ СН'!$H$22</f>
        <v>1137.64289001</v>
      </c>
      <c r="L103" s="36">
        <f>SUMIFS(СВЦЭМ!$C$33:$C$776,СВЦЭМ!$A$33:$A$776,$A103,СВЦЭМ!$B$33:$B$776,L$83)+'СЕТ СН'!$H$12+СВЦЭМ!$D$10+'СЕТ СН'!$H$6-'СЕТ СН'!$H$22</f>
        <v>1137.3987565499999</v>
      </c>
      <c r="M103" s="36">
        <f>SUMIFS(СВЦЭМ!$C$33:$C$776,СВЦЭМ!$A$33:$A$776,$A103,СВЦЭМ!$B$33:$B$776,M$83)+'СЕТ СН'!$H$12+СВЦЭМ!$D$10+'СЕТ СН'!$H$6-'СЕТ СН'!$H$22</f>
        <v>1145.5719884599998</v>
      </c>
      <c r="N103" s="36">
        <f>SUMIFS(СВЦЭМ!$C$33:$C$776,СВЦЭМ!$A$33:$A$776,$A103,СВЦЭМ!$B$33:$B$776,N$83)+'СЕТ СН'!$H$12+СВЦЭМ!$D$10+'СЕТ СН'!$H$6-'СЕТ СН'!$H$22</f>
        <v>1158.29669917</v>
      </c>
      <c r="O103" s="36">
        <f>SUMIFS(СВЦЭМ!$C$33:$C$776,СВЦЭМ!$A$33:$A$776,$A103,СВЦЭМ!$B$33:$B$776,O$83)+'СЕТ СН'!$H$12+СВЦЭМ!$D$10+'СЕТ СН'!$H$6-'СЕТ СН'!$H$22</f>
        <v>1201.5761131899999</v>
      </c>
      <c r="P103" s="36">
        <f>SUMIFS(СВЦЭМ!$C$33:$C$776,СВЦЭМ!$A$33:$A$776,$A103,СВЦЭМ!$B$33:$B$776,P$83)+'СЕТ СН'!$H$12+СВЦЭМ!$D$10+'СЕТ СН'!$H$6-'СЕТ СН'!$H$22</f>
        <v>1253.8588620599999</v>
      </c>
      <c r="Q103" s="36">
        <f>SUMIFS(СВЦЭМ!$C$33:$C$776,СВЦЭМ!$A$33:$A$776,$A103,СВЦЭМ!$B$33:$B$776,Q$83)+'СЕТ СН'!$H$12+СВЦЭМ!$D$10+'СЕТ СН'!$H$6-'СЕТ СН'!$H$22</f>
        <v>1218.9150529799999</v>
      </c>
      <c r="R103" s="36">
        <f>SUMIFS(СВЦЭМ!$C$33:$C$776,СВЦЭМ!$A$33:$A$776,$A103,СВЦЭМ!$B$33:$B$776,R$83)+'СЕТ СН'!$H$12+СВЦЭМ!$D$10+'СЕТ СН'!$H$6-'СЕТ СН'!$H$22</f>
        <v>1170.90529812</v>
      </c>
      <c r="S103" s="36">
        <f>SUMIFS(СВЦЭМ!$C$33:$C$776,СВЦЭМ!$A$33:$A$776,$A103,СВЦЭМ!$B$33:$B$776,S$83)+'СЕТ СН'!$H$12+СВЦЭМ!$D$10+'СЕТ СН'!$H$6-'СЕТ СН'!$H$22</f>
        <v>1101.708883</v>
      </c>
      <c r="T103" s="36">
        <f>SUMIFS(СВЦЭМ!$C$33:$C$776,СВЦЭМ!$A$33:$A$776,$A103,СВЦЭМ!$B$33:$B$776,T$83)+'СЕТ СН'!$H$12+СВЦЭМ!$D$10+'СЕТ СН'!$H$6-'СЕТ СН'!$H$22</f>
        <v>1069.0359936099999</v>
      </c>
      <c r="U103" s="36">
        <f>SUMIFS(СВЦЭМ!$C$33:$C$776,СВЦЭМ!$A$33:$A$776,$A103,СВЦЭМ!$B$33:$B$776,U$83)+'СЕТ СН'!$H$12+СВЦЭМ!$D$10+'СЕТ СН'!$H$6-'СЕТ СН'!$H$22</f>
        <v>1083.7205733999999</v>
      </c>
      <c r="V103" s="36">
        <f>SUMIFS(СВЦЭМ!$C$33:$C$776,СВЦЭМ!$A$33:$A$776,$A103,СВЦЭМ!$B$33:$B$776,V$83)+'СЕТ СН'!$H$12+СВЦЭМ!$D$10+'СЕТ СН'!$H$6-'СЕТ СН'!$H$22</f>
        <v>1080.6882919300001</v>
      </c>
      <c r="W103" s="36">
        <f>SUMIFS(СВЦЭМ!$C$33:$C$776,СВЦЭМ!$A$33:$A$776,$A103,СВЦЭМ!$B$33:$B$776,W$83)+'СЕТ СН'!$H$12+СВЦЭМ!$D$10+'СЕТ СН'!$H$6-'СЕТ СН'!$H$22</f>
        <v>1074.7894969099998</v>
      </c>
      <c r="X103" s="36">
        <f>SUMIFS(СВЦЭМ!$C$33:$C$776,СВЦЭМ!$A$33:$A$776,$A103,СВЦЭМ!$B$33:$B$776,X$83)+'СЕТ СН'!$H$12+СВЦЭМ!$D$10+'СЕТ СН'!$H$6-'СЕТ СН'!$H$22</f>
        <v>1079.4156410000001</v>
      </c>
      <c r="Y103" s="36">
        <f>SUMIFS(СВЦЭМ!$C$33:$C$776,СВЦЭМ!$A$33:$A$776,$A103,СВЦЭМ!$B$33:$B$776,Y$83)+'СЕТ СН'!$H$12+СВЦЭМ!$D$10+'СЕТ СН'!$H$6-'СЕТ СН'!$H$22</f>
        <v>1118.0453554000001</v>
      </c>
    </row>
    <row r="104" spans="1:25" ht="15.75" x14ac:dyDescent="0.2">
      <c r="A104" s="35">
        <f t="shared" si="2"/>
        <v>44125</v>
      </c>
      <c r="B104" s="36">
        <f>SUMIFS(СВЦЭМ!$C$33:$C$776,СВЦЭМ!$A$33:$A$776,$A104,СВЦЭМ!$B$33:$B$776,B$83)+'СЕТ СН'!$H$12+СВЦЭМ!$D$10+'СЕТ СН'!$H$6-'СЕТ СН'!$H$22</f>
        <v>1198.9158976399999</v>
      </c>
      <c r="C104" s="36">
        <f>SUMIFS(СВЦЭМ!$C$33:$C$776,СВЦЭМ!$A$33:$A$776,$A104,СВЦЭМ!$B$33:$B$776,C$83)+'СЕТ СН'!$H$12+СВЦЭМ!$D$10+'СЕТ СН'!$H$6-'СЕТ СН'!$H$22</f>
        <v>1277.77246023</v>
      </c>
      <c r="D104" s="36">
        <f>SUMIFS(СВЦЭМ!$C$33:$C$776,СВЦЭМ!$A$33:$A$776,$A104,СВЦЭМ!$B$33:$B$776,D$83)+'СЕТ СН'!$H$12+СВЦЭМ!$D$10+'СЕТ СН'!$H$6-'СЕТ СН'!$H$22</f>
        <v>1334.7967827699999</v>
      </c>
      <c r="E104" s="36">
        <f>SUMIFS(СВЦЭМ!$C$33:$C$776,СВЦЭМ!$A$33:$A$776,$A104,СВЦЭМ!$B$33:$B$776,E$83)+'СЕТ СН'!$H$12+СВЦЭМ!$D$10+'СЕТ СН'!$H$6-'СЕТ СН'!$H$22</f>
        <v>1341.0071116099998</v>
      </c>
      <c r="F104" s="36">
        <f>SUMIFS(СВЦЭМ!$C$33:$C$776,СВЦЭМ!$A$33:$A$776,$A104,СВЦЭМ!$B$33:$B$776,F$83)+'СЕТ СН'!$H$12+СВЦЭМ!$D$10+'СЕТ СН'!$H$6-'СЕТ СН'!$H$22</f>
        <v>1343.5603746100001</v>
      </c>
      <c r="G104" s="36">
        <f>SUMIFS(СВЦЭМ!$C$33:$C$776,СВЦЭМ!$A$33:$A$776,$A104,СВЦЭМ!$B$33:$B$776,G$83)+'СЕТ СН'!$H$12+СВЦЭМ!$D$10+'СЕТ СН'!$H$6-'СЕТ СН'!$H$22</f>
        <v>1324.6131353400001</v>
      </c>
      <c r="H104" s="36">
        <f>SUMIFS(СВЦЭМ!$C$33:$C$776,СВЦЭМ!$A$33:$A$776,$A104,СВЦЭМ!$B$33:$B$776,H$83)+'СЕТ СН'!$H$12+СВЦЭМ!$D$10+'СЕТ СН'!$H$6-'СЕТ СН'!$H$22</f>
        <v>1273.58487528</v>
      </c>
      <c r="I104" s="36">
        <f>SUMIFS(СВЦЭМ!$C$33:$C$776,СВЦЭМ!$A$33:$A$776,$A104,СВЦЭМ!$B$33:$B$776,I$83)+'СЕТ СН'!$H$12+СВЦЭМ!$D$10+'СЕТ СН'!$H$6-'СЕТ СН'!$H$22</f>
        <v>1227.1442800699999</v>
      </c>
      <c r="J104" s="36">
        <f>SUMIFS(СВЦЭМ!$C$33:$C$776,СВЦЭМ!$A$33:$A$776,$A104,СВЦЭМ!$B$33:$B$776,J$83)+'СЕТ СН'!$H$12+СВЦЭМ!$D$10+'СЕТ СН'!$H$6-'СЕТ СН'!$H$22</f>
        <v>1170.0966346599998</v>
      </c>
      <c r="K104" s="36">
        <f>SUMIFS(СВЦЭМ!$C$33:$C$776,СВЦЭМ!$A$33:$A$776,$A104,СВЦЭМ!$B$33:$B$776,K$83)+'СЕТ СН'!$H$12+СВЦЭМ!$D$10+'СЕТ СН'!$H$6-'СЕТ СН'!$H$22</f>
        <v>1131.45283341</v>
      </c>
      <c r="L104" s="36">
        <f>SUMIFS(СВЦЭМ!$C$33:$C$776,СВЦЭМ!$A$33:$A$776,$A104,СВЦЭМ!$B$33:$B$776,L$83)+'СЕТ СН'!$H$12+СВЦЭМ!$D$10+'СЕТ СН'!$H$6-'СЕТ СН'!$H$22</f>
        <v>1133.6234772099999</v>
      </c>
      <c r="M104" s="36">
        <f>SUMIFS(СВЦЭМ!$C$33:$C$776,СВЦЭМ!$A$33:$A$776,$A104,СВЦЭМ!$B$33:$B$776,M$83)+'СЕТ СН'!$H$12+СВЦЭМ!$D$10+'СЕТ СН'!$H$6-'СЕТ СН'!$H$22</f>
        <v>1136.7438781599999</v>
      </c>
      <c r="N104" s="36">
        <f>SUMIFS(СВЦЭМ!$C$33:$C$776,СВЦЭМ!$A$33:$A$776,$A104,СВЦЭМ!$B$33:$B$776,N$83)+'СЕТ СН'!$H$12+СВЦЭМ!$D$10+'СЕТ СН'!$H$6-'СЕТ СН'!$H$22</f>
        <v>1143.74561451</v>
      </c>
      <c r="O104" s="36">
        <f>SUMIFS(СВЦЭМ!$C$33:$C$776,СВЦЭМ!$A$33:$A$776,$A104,СВЦЭМ!$B$33:$B$776,O$83)+'СЕТ СН'!$H$12+СВЦЭМ!$D$10+'СЕТ СН'!$H$6-'СЕТ СН'!$H$22</f>
        <v>1182.7423485099998</v>
      </c>
      <c r="P104" s="36">
        <f>SUMIFS(СВЦЭМ!$C$33:$C$776,СВЦЭМ!$A$33:$A$776,$A104,СВЦЭМ!$B$33:$B$776,P$83)+'СЕТ СН'!$H$12+СВЦЭМ!$D$10+'СЕТ СН'!$H$6-'СЕТ СН'!$H$22</f>
        <v>1225.5329478399999</v>
      </c>
      <c r="Q104" s="36">
        <f>SUMIFS(СВЦЭМ!$C$33:$C$776,СВЦЭМ!$A$33:$A$776,$A104,СВЦЭМ!$B$33:$B$776,Q$83)+'СЕТ СН'!$H$12+СВЦЭМ!$D$10+'СЕТ СН'!$H$6-'СЕТ СН'!$H$22</f>
        <v>1190.8125087799999</v>
      </c>
      <c r="R104" s="36">
        <f>SUMIFS(СВЦЭМ!$C$33:$C$776,СВЦЭМ!$A$33:$A$776,$A104,СВЦЭМ!$B$33:$B$776,R$83)+'СЕТ СН'!$H$12+СВЦЭМ!$D$10+'СЕТ СН'!$H$6-'СЕТ СН'!$H$22</f>
        <v>1136.33863892</v>
      </c>
      <c r="S104" s="36">
        <f>SUMIFS(СВЦЭМ!$C$33:$C$776,СВЦЭМ!$A$33:$A$776,$A104,СВЦЭМ!$B$33:$B$776,S$83)+'СЕТ СН'!$H$12+СВЦЭМ!$D$10+'СЕТ СН'!$H$6-'СЕТ СН'!$H$22</f>
        <v>1071.95684295</v>
      </c>
      <c r="T104" s="36">
        <f>SUMIFS(СВЦЭМ!$C$33:$C$776,СВЦЭМ!$A$33:$A$776,$A104,СВЦЭМ!$B$33:$B$776,T$83)+'СЕТ СН'!$H$12+СВЦЭМ!$D$10+'СЕТ СН'!$H$6-'СЕТ СН'!$H$22</f>
        <v>1064.8472893600001</v>
      </c>
      <c r="U104" s="36">
        <f>SUMIFS(СВЦЭМ!$C$33:$C$776,СВЦЭМ!$A$33:$A$776,$A104,СВЦЭМ!$B$33:$B$776,U$83)+'СЕТ СН'!$H$12+СВЦЭМ!$D$10+'СЕТ СН'!$H$6-'СЕТ СН'!$H$22</f>
        <v>1081.6171751699999</v>
      </c>
      <c r="V104" s="36">
        <f>SUMIFS(СВЦЭМ!$C$33:$C$776,СВЦЭМ!$A$33:$A$776,$A104,СВЦЭМ!$B$33:$B$776,V$83)+'СЕТ СН'!$H$12+СВЦЭМ!$D$10+'СЕТ СН'!$H$6-'СЕТ СН'!$H$22</f>
        <v>1079.36350227</v>
      </c>
      <c r="W104" s="36">
        <f>SUMIFS(СВЦЭМ!$C$33:$C$776,СВЦЭМ!$A$33:$A$776,$A104,СВЦЭМ!$B$33:$B$776,W$83)+'СЕТ СН'!$H$12+СВЦЭМ!$D$10+'СЕТ СН'!$H$6-'СЕТ СН'!$H$22</f>
        <v>1073.25893952</v>
      </c>
      <c r="X104" s="36">
        <f>SUMIFS(СВЦЭМ!$C$33:$C$776,СВЦЭМ!$A$33:$A$776,$A104,СВЦЭМ!$B$33:$B$776,X$83)+'СЕТ СН'!$H$12+СВЦЭМ!$D$10+'СЕТ СН'!$H$6-'СЕТ СН'!$H$22</f>
        <v>1068.6113927599999</v>
      </c>
      <c r="Y104" s="36">
        <f>SUMIFS(СВЦЭМ!$C$33:$C$776,СВЦЭМ!$A$33:$A$776,$A104,СВЦЭМ!$B$33:$B$776,Y$83)+'СЕТ СН'!$H$12+СВЦЭМ!$D$10+'СЕТ СН'!$H$6-'СЕТ СН'!$H$22</f>
        <v>1101.4787356100001</v>
      </c>
    </row>
    <row r="105" spans="1:25" ht="15.75" x14ac:dyDescent="0.2">
      <c r="A105" s="35">
        <f t="shared" si="2"/>
        <v>44126</v>
      </c>
      <c r="B105" s="36">
        <f>SUMIFS(СВЦЭМ!$C$33:$C$776,СВЦЭМ!$A$33:$A$776,$A105,СВЦЭМ!$B$33:$B$776,B$83)+'СЕТ СН'!$H$12+СВЦЭМ!$D$10+'СЕТ СН'!$H$6-'СЕТ СН'!$H$22</f>
        <v>1218.4363609899999</v>
      </c>
      <c r="C105" s="36">
        <f>SUMIFS(СВЦЭМ!$C$33:$C$776,СВЦЭМ!$A$33:$A$776,$A105,СВЦЭМ!$B$33:$B$776,C$83)+'СЕТ СН'!$H$12+СВЦЭМ!$D$10+'СЕТ СН'!$H$6-'СЕТ СН'!$H$22</f>
        <v>1309.5335699899999</v>
      </c>
      <c r="D105" s="36">
        <f>SUMIFS(СВЦЭМ!$C$33:$C$776,СВЦЭМ!$A$33:$A$776,$A105,СВЦЭМ!$B$33:$B$776,D$83)+'СЕТ СН'!$H$12+СВЦЭМ!$D$10+'СЕТ СН'!$H$6-'СЕТ СН'!$H$22</f>
        <v>1363.5815038800001</v>
      </c>
      <c r="E105" s="36">
        <f>SUMIFS(СВЦЭМ!$C$33:$C$776,СВЦЭМ!$A$33:$A$776,$A105,СВЦЭМ!$B$33:$B$776,E$83)+'СЕТ СН'!$H$12+СВЦЭМ!$D$10+'СЕТ СН'!$H$6-'СЕТ СН'!$H$22</f>
        <v>1367.54028522</v>
      </c>
      <c r="F105" s="36">
        <f>SUMIFS(СВЦЭМ!$C$33:$C$776,СВЦЭМ!$A$33:$A$776,$A105,СВЦЭМ!$B$33:$B$776,F$83)+'СЕТ СН'!$H$12+СВЦЭМ!$D$10+'СЕТ СН'!$H$6-'СЕТ СН'!$H$22</f>
        <v>1368.4018337</v>
      </c>
      <c r="G105" s="36">
        <f>SUMIFS(СВЦЭМ!$C$33:$C$776,СВЦЭМ!$A$33:$A$776,$A105,СВЦЭМ!$B$33:$B$776,G$83)+'СЕТ СН'!$H$12+СВЦЭМ!$D$10+'СЕТ СН'!$H$6-'СЕТ СН'!$H$22</f>
        <v>1347.2310380899999</v>
      </c>
      <c r="H105" s="36">
        <f>SUMIFS(СВЦЭМ!$C$33:$C$776,СВЦЭМ!$A$33:$A$776,$A105,СВЦЭМ!$B$33:$B$776,H$83)+'СЕТ СН'!$H$12+СВЦЭМ!$D$10+'СЕТ СН'!$H$6-'СЕТ СН'!$H$22</f>
        <v>1299.8736437499999</v>
      </c>
      <c r="I105" s="36">
        <f>SUMIFS(СВЦЭМ!$C$33:$C$776,СВЦЭМ!$A$33:$A$776,$A105,СВЦЭМ!$B$33:$B$776,I$83)+'СЕТ СН'!$H$12+СВЦЭМ!$D$10+'СЕТ СН'!$H$6-'СЕТ СН'!$H$22</f>
        <v>1252.10625192</v>
      </c>
      <c r="J105" s="36">
        <f>SUMIFS(СВЦЭМ!$C$33:$C$776,СВЦЭМ!$A$33:$A$776,$A105,СВЦЭМ!$B$33:$B$776,J$83)+'СЕТ СН'!$H$12+СВЦЭМ!$D$10+'СЕТ СН'!$H$6-'СЕТ СН'!$H$22</f>
        <v>1194.8009731799998</v>
      </c>
      <c r="K105" s="36">
        <f>SUMIFS(СВЦЭМ!$C$33:$C$776,СВЦЭМ!$A$33:$A$776,$A105,СВЦЭМ!$B$33:$B$776,K$83)+'СЕТ СН'!$H$12+СВЦЭМ!$D$10+'СЕТ СН'!$H$6-'СЕТ СН'!$H$22</f>
        <v>1149.78036963</v>
      </c>
      <c r="L105" s="36">
        <f>SUMIFS(СВЦЭМ!$C$33:$C$776,СВЦЭМ!$A$33:$A$776,$A105,СВЦЭМ!$B$33:$B$776,L$83)+'СЕТ СН'!$H$12+СВЦЭМ!$D$10+'СЕТ СН'!$H$6-'СЕТ СН'!$H$22</f>
        <v>1147.12331477</v>
      </c>
      <c r="M105" s="36">
        <f>SUMIFS(СВЦЭМ!$C$33:$C$776,СВЦЭМ!$A$33:$A$776,$A105,СВЦЭМ!$B$33:$B$776,M$83)+'СЕТ СН'!$H$12+СВЦЭМ!$D$10+'СЕТ СН'!$H$6-'СЕТ СН'!$H$22</f>
        <v>1157.6810815399999</v>
      </c>
      <c r="N105" s="36">
        <f>SUMIFS(СВЦЭМ!$C$33:$C$776,СВЦЭМ!$A$33:$A$776,$A105,СВЦЭМ!$B$33:$B$776,N$83)+'СЕТ СН'!$H$12+СВЦЭМ!$D$10+'СЕТ СН'!$H$6-'СЕТ СН'!$H$22</f>
        <v>1168.2814175399999</v>
      </c>
      <c r="O105" s="36">
        <f>SUMIFS(СВЦЭМ!$C$33:$C$776,СВЦЭМ!$A$33:$A$776,$A105,СВЦЭМ!$B$33:$B$776,O$83)+'СЕТ СН'!$H$12+СВЦЭМ!$D$10+'СЕТ СН'!$H$6-'СЕТ СН'!$H$22</f>
        <v>1216.7336228700001</v>
      </c>
      <c r="P105" s="36">
        <f>SUMIFS(СВЦЭМ!$C$33:$C$776,СВЦЭМ!$A$33:$A$776,$A105,СВЦЭМ!$B$33:$B$776,P$83)+'СЕТ СН'!$H$12+СВЦЭМ!$D$10+'СЕТ СН'!$H$6-'СЕТ СН'!$H$22</f>
        <v>1256.4413789999999</v>
      </c>
      <c r="Q105" s="36">
        <f>SUMIFS(СВЦЭМ!$C$33:$C$776,СВЦЭМ!$A$33:$A$776,$A105,СВЦЭМ!$B$33:$B$776,Q$83)+'СЕТ СН'!$H$12+СВЦЭМ!$D$10+'СЕТ СН'!$H$6-'СЕТ СН'!$H$22</f>
        <v>1220.79034286</v>
      </c>
      <c r="R105" s="36">
        <f>SUMIFS(СВЦЭМ!$C$33:$C$776,СВЦЭМ!$A$33:$A$776,$A105,СВЦЭМ!$B$33:$B$776,R$83)+'СЕТ СН'!$H$12+СВЦЭМ!$D$10+'СЕТ СН'!$H$6-'СЕТ СН'!$H$22</f>
        <v>1160.9825311899999</v>
      </c>
      <c r="S105" s="36">
        <f>SUMIFS(СВЦЭМ!$C$33:$C$776,СВЦЭМ!$A$33:$A$776,$A105,СВЦЭМ!$B$33:$B$776,S$83)+'СЕТ СН'!$H$12+СВЦЭМ!$D$10+'СЕТ СН'!$H$6-'СЕТ СН'!$H$22</f>
        <v>1098.79882471</v>
      </c>
      <c r="T105" s="36">
        <f>SUMIFS(СВЦЭМ!$C$33:$C$776,СВЦЭМ!$A$33:$A$776,$A105,СВЦЭМ!$B$33:$B$776,T$83)+'СЕТ СН'!$H$12+СВЦЭМ!$D$10+'СЕТ СН'!$H$6-'СЕТ СН'!$H$22</f>
        <v>1081.8352776199999</v>
      </c>
      <c r="U105" s="36">
        <f>SUMIFS(СВЦЭМ!$C$33:$C$776,СВЦЭМ!$A$33:$A$776,$A105,СВЦЭМ!$B$33:$B$776,U$83)+'СЕТ СН'!$H$12+СВЦЭМ!$D$10+'СЕТ СН'!$H$6-'СЕТ СН'!$H$22</f>
        <v>1096.0027385899998</v>
      </c>
      <c r="V105" s="36">
        <f>SUMIFS(СВЦЭМ!$C$33:$C$776,СВЦЭМ!$A$33:$A$776,$A105,СВЦЭМ!$B$33:$B$776,V$83)+'СЕТ СН'!$H$12+СВЦЭМ!$D$10+'СЕТ СН'!$H$6-'СЕТ СН'!$H$22</f>
        <v>1089.9555352299999</v>
      </c>
      <c r="W105" s="36">
        <f>SUMIFS(СВЦЭМ!$C$33:$C$776,СВЦЭМ!$A$33:$A$776,$A105,СВЦЭМ!$B$33:$B$776,W$83)+'СЕТ СН'!$H$12+СВЦЭМ!$D$10+'СЕТ СН'!$H$6-'СЕТ СН'!$H$22</f>
        <v>1091.0339217800001</v>
      </c>
      <c r="X105" s="36">
        <f>SUMIFS(СВЦЭМ!$C$33:$C$776,СВЦЭМ!$A$33:$A$776,$A105,СВЦЭМ!$B$33:$B$776,X$83)+'СЕТ СН'!$H$12+СВЦЭМ!$D$10+'СЕТ СН'!$H$6-'СЕТ СН'!$H$22</f>
        <v>1077.8912217299999</v>
      </c>
      <c r="Y105" s="36">
        <f>SUMIFS(СВЦЭМ!$C$33:$C$776,СВЦЭМ!$A$33:$A$776,$A105,СВЦЭМ!$B$33:$B$776,Y$83)+'СЕТ СН'!$H$12+СВЦЭМ!$D$10+'СЕТ СН'!$H$6-'СЕТ СН'!$H$22</f>
        <v>1117.9054399299998</v>
      </c>
    </row>
    <row r="106" spans="1:25" ht="15.75" x14ac:dyDescent="0.2">
      <c r="A106" s="35">
        <f t="shared" si="2"/>
        <v>44127</v>
      </c>
      <c r="B106" s="36">
        <f>SUMIFS(СВЦЭМ!$C$33:$C$776,СВЦЭМ!$A$33:$A$776,$A106,СВЦЭМ!$B$33:$B$776,B$83)+'СЕТ СН'!$H$12+СВЦЭМ!$D$10+'СЕТ СН'!$H$6-'СЕТ СН'!$H$22</f>
        <v>1232.28489208</v>
      </c>
      <c r="C106" s="36">
        <f>SUMIFS(СВЦЭМ!$C$33:$C$776,СВЦЭМ!$A$33:$A$776,$A106,СВЦЭМ!$B$33:$B$776,C$83)+'СЕТ СН'!$H$12+СВЦЭМ!$D$10+'СЕТ СН'!$H$6-'СЕТ СН'!$H$22</f>
        <v>1311.3259606500001</v>
      </c>
      <c r="D106" s="36">
        <f>SUMIFS(СВЦЭМ!$C$33:$C$776,СВЦЭМ!$A$33:$A$776,$A106,СВЦЭМ!$B$33:$B$776,D$83)+'СЕТ СН'!$H$12+СВЦЭМ!$D$10+'СЕТ СН'!$H$6-'СЕТ СН'!$H$22</f>
        <v>1366.78455523</v>
      </c>
      <c r="E106" s="36">
        <f>SUMIFS(СВЦЭМ!$C$33:$C$776,СВЦЭМ!$A$33:$A$776,$A106,СВЦЭМ!$B$33:$B$776,E$83)+'СЕТ СН'!$H$12+СВЦЭМ!$D$10+'СЕТ СН'!$H$6-'СЕТ СН'!$H$22</f>
        <v>1374.9576637</v>
      </c>
      <c r="F106" s="36">
        <f>SUMIFS(СВЦЭМ!$C$33:$C$776,СВЦЭМ!$A$33:$A$776,$A106,СВЦЭМ!$B$33:$B$776,F$83)+'СЕТ СН'!$H$12+СВЦЭМ!$D$10+'СЕТ СН'!$H$6-'СЕТ СН'!$H$22</f>
        <v>1372.74576179</v>
      </c>
      <c r="G106" s="36">
        <f>SUMIFS(СВЦЭМ!$C$33:$C$776,СВЦЭМ!$A$33:$A$776,$A106,СВЦЭМ!$B$33:$B$776,G$83)+'СЕТ СН'!$H$12+СВЦЭМ!$D$10+'СЕТ СН'!$H$6-'СЕТ СН'!$H$22</f>
        <v>1349.4047021900001</v>
      </c>
      <c r="H106" s="36">
        <f>SUMIFS(СВЦЭМ!$C$33:$C$776,СВЦЭМ!$A$33:$A$776,$A106,СВЦЭМ!$B$33:$B$776,H$83)+'СЕТ СН'!$H$12+СВЦЭМ!$D$10+'СЕТ СН'!$H$6-'СЕТ СН'!$H$22</f>
        <v>1305.16081132</v>
      </c>
      <c r="I106" s="36">
        <f>SUMIFS(СВЦЭМ!$C$33:$C$776,СВЦЭМ!$A$33:$A$776,$A106,СВЦЭМ!$B$33:$B$776,I$83)+'СЕТ СН'!$H$12+СВЦЭМ!$D$10+'СЕТ СН'!$H$6-'СЕТ СН'!$H$22</f>
        <v>1255.9846966</v>
      </c>
      <c r="J106" s="36">
        <f>SUMIFS(СВЦЭМ!$C$33:$C$776,СВЦЭМ!$A$33:$A$776,$A106,СВЦЭМ!$B$33:$B$776,J$83)+'СЕТ СН'!$H$12+СВЦЭМ!$D$10+'СЕТ СН'!$H$6-'СЕТ СН'!$H$22</f>
        <v>1199.28476084</v>
      </c>
      <c r="K106" s="36">
        <f>SUMIFS(СВЦЭМ!$C$33:$C$776,СВЦЭМ!$A$33:$A$776,$A106,СВЦЭМ!$B$33:$B$776,K$83)+'СЕТ СН'!$H$12+СВЦЭМ!$D$10+'СЕТ СН'!$H$6-'СЕТ СН'!$H$22</f>
        <v>1169.80923573</v>
      </c>
      <c r="L106" s="36">
        <f>SUMIFS(СВЦЭМ!$C$33:$C$776,СВЦЭМ!$A$33:$A$776,$A106,СВЦЭМ!$B$33:$B$776,L$83)+'СЕТ СН'!$H$12+СВЦЭМ!$D$10+'СЕТ СН'!$H$6-'СЕТ СН'!$H$22</f>
        <v>1169.45321631</v>
      </c>
      <c r="M106" s="36">
        <f>SUMIFS(СВЦЭМ!$C$33:$C$776,СВЦЭМ!$A$33:$A$776,$A106,СВЦЭМ!$B$33:$B$776,M$83)+'СЕТ СН'!$H$12+СВЦЭМ!$D$10+'СЕТ СН'!$H$6-'СЕТ СН'!$H$22</f>
        <v>1167.8096375499999</v>
      </c>
      <c r="N106" s="36">
        <f>SUMIFS(СВЦЭМ!$C$33:$C$776,СВЦЭМ!$A$33:$A$776,$A106,СВЦЭМ!$B$33:$B$776,N$83)+'СЕТ СН'!$H$12+СВЦЭМ!$D$10+'СЕТ СН'!$H$6-'СЕТ СН'!$H$22</f>
        <v>1174.88218921</v>
      </c>
      <c r="O106" s="36">
        <f>SUMIFS(СВЦЭМ!$C$33:$C$776,СВЦЭМ!$A$33:$A$776,$A106,СВЦЭМ!$B$33:$B$776,O$83)+'СЕТ СН'!$H$12+СВЦЭМ!$D$10+'СЕТ СН'!$H$6-'СЕТ СН'!$H$22</f>
        <v>1215.4480595800001</v>
      </c>
      <c r="P106" s="36">
        <f>SUMIFS(СВЦЭМ!$C$33:$C$776,СВЦЭМ!$A$33:$A$776,$A106,СВЦЭМ!$B$33:$B$776,P$83)+'СЕТ СН'!$H$12+СВЦЭМ!$D$10+'СЕТ СН'!$H$6-'СЕТ СН'!$H$22</f>
        <v>1251.9515070699999</v>
      </c>
      <c r="Q106" s="36">
        <f>SUMIFS(СВЦЭМ!$C$33:$C$776,СВЦЭМ!$A$33:$A$776,$A106,СВЦЭМ!$B$33:$B$776,Q$83)+'СЕТ СН'!$H$12+СВЦЭМ!$D$10+'СЕТ СН'!$H$6-'СЕТ СН'!$H$22</f>
        <v>1215.85218358</v>
      </c>
      <c r="R106" s="36">
        <f>SUMIFS(СВЦЭМ!$C$33:$C$776,СВЦЭМ!$A$33:$A$776,$A106,СВЦЭМ!$B$33:$B$776,R$83)+'СЕТ СН'!$H$12+СВЦЭМ!$D$10+'СЕТ СН'!$H$6-'СЕТ СН'!$H$22</f>
        <v>1160.62809337</v>
      </c>
      <c r="S106" s="36">
        <f>SUMIFS(СВЦЭМ!$C$33:$C$776,СВЦЭМ!$A$33:$A$776,$A106,СВЦЭМ!$B$33:$B$776,S$83)+'СЕТ СН'!$H$12+СВЦЭМ!$D$10+'СЕТ СН'!$H$6-'СЕТ СН'!$H$22</f>
        <v>1188.7752941499998</v>
      </c>
      <c r="T106" s="36">
        <f>SUMIFS(СВЦЭМ!$C$33:$C$776,СВЦЭМ!$A$33:$A$776,$A106,СВЦЭМ!$B$33:$B$776,T$83)+'СЕТ СН'!$H$12+СВЦЭМ!$D$10+'СЕТ СН'!$H$6-'СЕТ СН'!$H$22</f>
        <v>1185.8594934799999</v>
      </c>
      <c r="U106" s="36">
        <f>SUMIFS(СВЦЭМ!$C$33:$C$776,СВЦЭМ!$A$33:$A$776,$A106,СВЦЭМ!$B$33:$B$776,U$83)+'СЕТ СН'!$H$12+СВЦЭМ!$D$10+'СЕТ СН'!$H$6-'СЕТ СН'!$H$22</f>
        <v>1118.7674946799998</v>
      </c>
      <c r="V106" s="36">
        <f>SUMIFS(СВЦЭМ!$C$33:$C$776,СВЦЭМ!$A$33:$A$776,$A106,СВЦЭМ!$B$33:$B$776,V$83)+'СЕТ СН'!$H$12+СВЦЭМ!$D$10+'СЕТ СН'!$H$6-'СЕТ СН'!$H$22</f>
        <v>1114.0373114199999</v>
      </c>
      <c r="W106" s="36">
        <f>SUMIFS(СВЦЭМ!$C$33:$C$776,СВЦЭМ!$A$33:$A$776,$A106,СВЦЭМ!$B$33:$B$776,W$83)+'СЕТ СН'!$H$12+СВЦЭМ!$D$10+'СЕТ СН'!$H$6-'СЕТ СН'!$H$22</f>
        <v>1111.0163754199998</v>
      </c>
      <c r="X106" s="36">
        <f>SUMIFS(СВЦЭМ!$C$33:$C$776,СВЦЭМ!$A$33:$A$776,$A106,СВЦЭМ!$B$33:$B$776,X$83)+'СЕТ СН'!$H$12+СВЦЭМ!$D$10+'СЕТ СН'!$H$6-'СЕТ СН'!$H$22</f>
        <v>1093.2422365899999</v>
      </c>
      <c r="Y106" s="36">
        <f>SUMIFS(СВЦЭМ!$C$33:$C$776,СВЦЭМ!$A$33:$A$776,$A106,СВЦЭМ!$B$33:$B$776,Y$83)+'СЕТ СН'!$H$12+СВЦЭМ!$D$10+'СЕТ СН'!$H$6-'СЕТ СН'!$H$22</f>
        <v>1100.7372142099998</v>
      </c>
    </row>
    <row r="107" spans="1:25" ht="15.75" x14ac:dyDescent="0.2">
      <c r="A107" s="35">
        <f t="shared" si="2"/>
        <v>44128</v>
      </c>
      <c r="B107" s="36">
        <f>SUMIFS(СВЦЭМ!$C$33:$C$776,СВЦЭМ!$A$33:$A$776,$A107,СВЦЭМ!$B$33:$B$776,B$83)+'СЕТ СН'!$H$12+СВЦЭМ!$D$10+'СЕТ СН'!$H$6-'СЕТ СН'!$H$22</f>
        <v>1200.45399408</v>
      </c>
      <c r="C107" s="36">
        <f>SUMIFS(СВЦЭМ!$C$33:$C$776,СВЦЭМ!$A$33:$A$776,$A107,СВЦЭМ!$B$33:$B$776,C$83)+'СЕТ СН'!$H$12+СВЦЭМ!$D$10+'СЕТ СН'!$H$6-'СЕТ СН'!$H$22</f>
        <v>1278.82339153</v>
      </c>
      <c r="D107" s="36">
        <f>SUMIFS(СВЦЭМ!$C$33:$C$776,СВЦЭМ!$A$33:$A$776,$A107,СВЦЭМ!$B$33:$B$776,D$83)+'СЕТ СН'!$H$12+СВЦЭМ!$D$10+'СЕТ СН'!$H$6-'СЕТ СН'!$H$22</f>
        <v>1347.16402795</v>
      </c>
      <c r="E107" s="36">
        <f>SUMIFS(СВЦЭМ!$C$33:$C$776,СВЦЭМ!$A$33:$A$776,$A107,СВЦЭМ!$B$33:$B$776,E$83)+'СЕТ СН'!$H$12+СВЦЭМ!$D$10+'СЕТ СН'!$H$6-'СЕТ СН'!$H$22</f>
        <v>1361.88673103</v>
      </c>
      <c r="F107" s="36">
        <f>SUMIFS(СВЦЭМ!$C$33:$C$776,СВЦЭМ!$A$33:$A$776,$A107,СВЦЭМ!$B$33:$B$776,F$83)+'СЕТ СН'!$H$12+СВЦЭМ!$D$10+'СЕТ СН'!$H$6-'СЕТ СН'!$H$22</f>
        <v>1363.3667365699998</v>
      </c>
      <c r="G107" s="36">
        <f>SUMIFS(СВЦЭМ!$C$33:$C$776,СВЦЭМ!$A$33:$A$776,$A107,СВЦЭМ!$B$33:$B$776,G$83)+'СЕТ СН'!$H$12+СВЦЭМ!$D$10+'СЕТ СН'!$H$6-'СЕТ СН'!$H$22</f>
        <v>1342.5697295699999</v>
      </c>
      <c r="H107" s="36">
        <f>SUMIFS(СВЦЭМ!$C$33:$C$776,СВЦЭМ!$A$33:$A$776,$A107,СВЦЭМ!$B$33:$B$776,H$83)+'СЕТ СН'!$H$12+СВЦЭМ!$D$10+'СЕТ СН'!$H$6-'СЕТ СН'!$H$22</f>
        <v>1320.3977066899999</v>
      </c>
      <c r="I107" s="36">
        <f>SUMIFS(СВЦЭМ!$C$33:$C$776,СВЦЭМ!$A$33:$A$776,$A107,СВЦЭМ!$B$33:$B$776,I$83)+'СЕТ СН'!$H$12+СВЦЭМ!$D$10+'СЕТ СН'!$H$6-'СЕТ СН'!$H$22</f>
        <v>1290.3407399099999</v>
      </c>
      <c r="J107" s="36">
        <f>SUMIFS(СВЦЭМ!$C$33:$C$776,СВЦЭМ!$A$33:$A$776,$A107,СВЦЭМ!$B$33:$B$776,J$83)+'СЕТ СН'!$H$12+СВЦЭМ!$D$10+'СЕТ СН'!$H$6-'СЕТ СН'!$H$22</f>
        <v>1216.6081589</v>
      </c>
      <c r="K107" s="36">
        <f>SUMIFS(СВЦЭМ!$C$33:$C$776,СВЦЭМ!$A$33:$A$776,$A107,СВЦЭМ!$B$33:$B$776,K$83)+'СЕТ СН'!$H$12+СВЦЭМ!$D$10+'СЕТ СН'!$H$6-'СЕТ СН'!$H$22</f>
        <v>1184.82344687</v>
      </c>
      <c r="L107" s="36">
        <f>SUMIFS(СВЦЭМ!$C$33:$C$776,СВЦЭМ!$A$33:$A$776,$A107,СВЦЭМ!$B$33:$B$776,L$83)+'СЕТ СН'!$H$12+СВЦЭМ!$D$10+'СЕТ СН'!$H$6-'СЕТ СН'!$H$22</f>
        <v>1174.1620383899999</v>
      </c>
      <c r="M107" s="36">
        <f>SUMIFS(СВЦЭМ!$C$33:$C$776,СВЦЭМ!$A$33:$A$776,$A107,СВЦЭМ!$B$33:$B$776,M$83)+'СЕТ СН'!$H$12+СВЦЭМ!$D$10+'СЕТ СН'!$H$6-'СЕТ СН'!$H$22</f>
        <v>1163.0843438299999</v>
      </c>
      <c r="N107" s="36">
        <f>SUMIFS(СВЦЭМ!$C$33:$C$776,СВЦЭМ!$A$33:$A$776,$A107,СВЦЭМ!$B$33:$B$776,N$83)+'СЕТ СН'!$H$12+СВЦЭМ!$D$10+'СЕТ СН'!$H$6-'СЕТ СН'!$H$22</f>
        <v>1160.3451504499999</v>
      </c>
      <c r="O107" s="36">
        <f>SUMIFS(СВЦЭМ!$C$33:$C$776,СВЦЭМ!$A$33:$A$776,$A107,СВЦЭМ!$B$33:$B$776,O$83)+'СЕТ СН'!$H$12+СВЦЭМ!$D$10+'СЕТ СН'!$H$6-'СЕТ СН'!$H$22</f>
        <v>1205.4159911699999</v>
      </c>
      <c r="P107" s="36">
        <f>SUMIFS(СВЦЭМ!$C$33:$C$776,СВЦЭМ!$A$33:$A$776,$A107,СВЦЭМ!$B$33:$B$776,P$83)+'СЕТ СН'!$H$12+СВЦЭМ!$D$10+'СЕТ СН'!$H$6-'СЕТ СН'!$H$22</f>
        <v>1258.1412150599999</v>
      </c>
      <c r="Q107" s="36">
        <f>SUMIFS(СВЦЭМ!$C$33:$C$776,СВЦЭМ!$A$33:$A$776,$A107,СВЦЭМ!$B$33:$B$776,Q$83)+'СЕТ СН'!$H$12+СВЦЭМ!$D$10+'СЕТ СН'!$H$6-'СЕТ СН'!$H$22</f>
        <v>1244.1400679200001</v>
      </c>
      <c r="R107" s="36">
        <f>SUMIFS(СВЦЭМ!$C$33:$C$776,СВЦЭМ!$A$33:$A$776,$A107,СВЦЭМ!$B$33:$B$776,R$83)+'СЕТ СН'!$H$12+СВЦЭМ!$D$10+'СЕТ СН'!$H$6-'СЕТ СН'!$H$22</f>
        <v>1211.4483929399998</v>
      </c>
      <c r="S107" s="36">
        <f>SUMIFS(СВЦЭМ!$C$33:$C$776,СВЦЭМ!$A$33:$A$776,$A107,СВЦЭМ!$B$33:$B$776,S$83)+'СЕТ СН'!$H$12+СВЦЭМ!$D$10+'СЕТ СН'!$H$6-'СЕТ СН'!$H$22</f>
        <v>1170.77989035</v>
      </c>
      <c r="T107" s="36">
        <f>SUMIFS(СВЦЭМ!$C$33:$C$776,СВЦЭМ!$A$33:$A$776,$A107,СВЦЭМ!$B$33:$B$776,T$83)+'СЕТ СН'!$H$12+СВЦЭМ!$D$10+'СЕТ СН'!$H$6-'СЕТ СН'!$H$22</f>
        <v>1198.79759104</v>
      </c>
      <c r="U107" s="36">
        <f>SUMIFS(СВЦЭМ!$C$33:$C$776,СВЦЭМ!$A$33:$A$776,$A107,СВЦЭМ!$B$33:$B$776,U$83)+'СЕТ СН'!$H$12+СВЦЭМ!$D$10+'СЕТ СН'!$H$6-'СЕТ СН'!$H$22</f>
        <v>1200.5581178699999</v>
      </c>
      <c r="V107" s="36">
        <f>SUMIFS(СВЦЭМ!$C$33:$C$776,СВЦЭМ!$A$33:$A$776,$A107,СВЦЭМ!$B$33:$B$776,V$83)+'СЕТ СН'!$H$12+СВЦЭМ!$D$10+'СЕТ СН'!$H$6-'СЕТ СН'!$H$22</f>
        <v>1113.7180646500001</v>
      </c>
      <c r="W107" s="36">
        <f>SUMIFS(СВЦЭМ!$C$33:$C$776,СВЦЭМ!$A$33:$A$776,$A107,СВЦЭМ!$B$33:$B$776,W$83)+'СЕТ СН'!$H$12+СВЦЭМ!$D$10+'СЕТ СН'!$H$6-'СЕТ СН'!$H$22</f>
        <v>1132.2457924400001</v>
      </c>
      <c r="X107" s="36">
        <f>SUMIFS(СВЦЭМ!$C$33:$C$776,СВЦЭМ!$A$33:$A$776,$A107,СВЦЭМ!$B$33:$B$776,X$83)+'СЕТ СН'!$H$12+СВЦЭМ!$D$10+'СЕТ СН'!$H$6-'СЕТ СН'!$H$22</f>
        <v>1154.7366273100001</v>
      </c>
      <c r="Y107" s="36">
        <f>SUMIFS(СВЦЭМ!$C$33:$C$776,СВЦЭМ!$A$33:$A$776,$A107,СВЦЭМ!$B$33:$B$776,Y$83)+'СЕТ СН'!$H$12+СВЦЭМ!$D$10+'СЕТ СН'!$H$6-'СЕТ СН'!$H$22</f>
        <v>1194.6651615599999</v>
      </c>
    </row>
    <row r="108" spans="1:25" ht="15.75" x14ac:dyDescent="0.2">
      <c r="A108" s="35">
        <f t="shared" si="2"/>
        <v>44129</v>
      </c>
      <c r="B108" s="36">
        <f>SUMIFS(СВЦЭМ!$C$33:$C$776,СВЦЭМ!$A$33:$A$776,$A108,СВЦЭМ!$B$33:$B$776,B$83)+'СЕТ СН'!$H$12+СВЦЭМ!$D$10+'СЕТ СН'!$H$6-'СЕТ СН'!$H$22</f>
        <v>1260.4255889199999</v>
      </c>
      <c r="C108" s="36">
        <f>SUMIFS(СВЦЭМ!$C$33:$C$776,СВЦЭМ!$A$33:$A$776,$A108,СВЦЭМ!$B$33:$B$776,C$83)+'СЕТ СН'!$H$12+СВЦЭМ!$D$10+'СЕТ СН'!$H$6-'СЕТ СН'!$H$22</f>
        <v>1311.5900591099999</v>
      </c>
      <c r="D108" s="36">
        <f>SUMIFS(СВЦЭМ!$C$33:$C$776,СВЦЭМ!$A$33:$A$776,$A108,СВЦЭМ!$B$33:$B$776,D$83)+'СЕТ СН'!$H$12+СВЦЭМ!$D$10+'СЕТ СН'!$H$6-'СЕТ СН'!$H$22</f>
        <v>1381.0690299799999</v>
      </c>
      <c r="E108" s="36">
        <f>SUMIFS(СВЦЭМ!$C$33:$C$776,СВЦЭМ!$A$33:$A$776,$A108,СВЦЭМ!$B$33:$B$776,E$83)+'СЕТ СН'!$H$12+СВЦЭМ!$D$10+'СЕТ СН'!$H$6-'СЕТ СН'!$H$22</f>
        <v>1389.5502158700001</v>
      </c>
      <c r="F108" s="36">
        <f>SUMIFS(СВЦЭМ!$C$33:$C$776,СВЦЭМ!$A$33:$A$776,$A108,СВЦЭМ!$B$33:$B$776,F$83)+'СЕТ СН'!$H$12+СВЦЭМ!$D$10+'СЕТ СН'!$H$6-'СЕТ СН'!$H$22</f>
        <v>1392.1559296400001</v>
      </c>
      <c r="G108" s="36">
        <f>SUMIFS(СВЦЭМ!$C$33:$C$776,СВЦЭМ!$A$33:$A$776,$A108,СВЦЭМ!$B$33:$B$776,G$83)+'СЕТ СН'!$H$12+СВЦЭМ!$D$10+'СЕТ СН'!$H$6-'СЕТ СН'!$H$22</f>
        <v>1391.62825251</v>
      </c>
      <c r="H108" s="36">
        <f>SUMIFS(СВЦЭМ!$C$33:$C$776,СВЦЭМ!$A$33:$A$776,$A108,СВЦЭМ!$B$33:$B$776,H$83)+'СЕТ СН'!$H$12+СВЦЭМ!$D$10+'СЕТ СН'!$H$6-'СЕТ СН'!$H$22</f>
        <v>1369.3198349099998</v>
      </c>
      <c r="I108" s="36">
        <f>SUMIFS(СВЦЭМ!$C$33:$C$776,СВЦЭМ!$A$33:$A$776,$A108,СВЦЭМ!$B$33:$B$776,I$83)+'СЕТ СН'!$H$12+СВЦЭМ!$D$10+'СЕТ СН'!$H$6-'СЕТ СН'!$H$22</f>
        <v>1344.9957599899999</v>
      </c>
      <c r="J108" s="36">
        <f>SUMIFS(СВЦЭМ!$C$33:$C$776,СВЦЭМ!$A$33:$A$776,$A108,СВЦЭМ!$B$33:$B$776,J$83)+'СЕТ СН'!$H$12+СВЦЭМ!$D$10+'СЕТ СН'!$H$6-'СЕТ СН'!$H$22</f>
        <v>1251.3096904099998</v>
      </c>
      <c r="K108" s="36">
        <f>SUMIFS(СВЦЭМ!$C$33:$C$776,СВЦЭМ!$A$33:$A$776,$A108,СВЦЭМ!$B$33:$B$776,K$83)+'СЕТ СН'!$H$12+СВЦЭМ!$D$10+'СЕТ СН'!$H$6-'СЕТ СН'!$H$22</f>
        <v>1181.40148097</v>
      </c>
      <c r="L108" s="36">
        <f>SUMIFS(СВЦЭМ!$C$33:$C$776,СВЦЭМ!$A$33:$A$776,$A108,СВЦЭМ!$B$33:$B$776,L$83)+'СЕТ СН'!$H$12+СВЦЭМ!$D$10+'СЕТ СН'!$H$6-'СЕТ СН'!$H$22</f>
        <v>1175.04985614</v>
      </c>
      <c r="M108" s="36">
        <f>SUMIFS(СВЦЭМ!$C$33:$C$776,СВЦЭМ!$A$33:$A$776,$A108,СВЦЭМ!$B$33:$B$776,M$83)+'СЕТ СН'!$H$12+СВЦЭМ!$D$10+'СЕТ СН'!$H$6-'СЕТ СН'!$H$22</f>
        <v>1174.08010556</v>
      </c>
      <c r="N108" s="36">
        <f>SUMIFS(СВЦЭМ!$C$33:$C$776,СВЦЭМ!$A$33:$A$776,$A108,СВЦЭМ!$B$33:$B$776,N$83)+'СЕТ СН'!$H$12+СВЦЭМ!$D$10+'СЕТ СН'!$H$6-'СЕТ СН'!$H$22</f>
        <v>1179.7823318999999</v>
      </c>
      <c r="O108" s="36">
        <f>SUMIFS(СВЦЭМ!$C$33:$C$776,СВЦЭМ!$A$33:$A$776,$A108,СВЦЭМ!$B$33:$B$776,O$83)+'СЕТ СН'!$H$12+СВЦЭМ!$D$10+'СЕТ СН'!$H$6-'СЕТ СН'!$H$22</f>
        <v>1222.8834440999999</v>
      </c>
      <c r="P108" s="36">
        <f>SUMIFS(СВЦЭМ!$C$33:$C$776,СВЦЭМ!$A$33:$A$776,$A108,СВЦЭМ!$B$33:$B$776,P$83)+'СЕТ СН'!$H$12+СВЦЭМ!$D$10+'СЕТ СН'!$H$6-'СЕТ СН'!$H$22</f>
        <v>1273.6344134400001</v>
      </c>
      <c r="Q108" s="36">
        <f>SUMIFS(СВЦЭМ!$C$33:$C$776,СВЦЭМ!$A$33:$A$776,$A108,СВЦЭМ!$B$33:$B$776,Q$83)+'СЕТ СН'!$H$12+СВЦЭМ!$D$10+'СЕТ СН'!$H$6-'СЕТ СН'!$H$22</f>
        <v>1237.68032124</v>
      </c>
      <c r="R108" s="36">
        <f>SUMIFS(СВЦЭМ!$C$33:$C$776,СВЦЭМ!$A$33:$A$776,$A108,СВЦЭМ!$B$33:$B$776,R$83)+'СЕТ СН'!$H$12+СВЦЭМ!$D$10+'СЕТ СН'!$H$6-'СЕТ СН'!$H$22</f>
        <v>1183.85717443</v>
      </c>
      <c r="S108" s="36">
        <f>SUMIFS(СВЦЭМ!$C$33:$C$776,СВЦЭМ!$A$33:$A$776,$A108,СВЦЭМ!$B$33:$B$776,S$83)+'СЕТ СН'!$H$12+СВЦЭМ!$D$10+'СЕТ СН'!$H$6-'СЕТ СН'!$H$22</f>
        <v>1173.8758651399999</v>
      </c>
      <c r="T108" s="36">
        <f>SUMIFS(СВЦЭМ!$C$33:$C$776,СВЦЭМ!$A$33:$A$776,$A108,СВЦЭМ!$B$33:$B$776,T$83)+'СЕТ СН'!$H$12+СВЦЭМ!$D$10+'СЕТ СН'!$H$6-'СЕТ СН'!$H$22</f>
        <v>1199.8554061</v>
      </c>
      <c r="U108" s="36">
        <f>SUMIFS(СВЦЭМ!$C$33:$C$776,СВЦЭМ!$A$33:$A$776,$A108,СВЦЭМ!$B$33:$B$776,U$83)+'СЕТ СН'!$H$12+СВЦЭМ!$D$10+'СЕТ СН'!$H$6-'СЕТ СН'!$H$22</f>
        <v>1134.52454352</v>
      </c>
      <c r="V108" s="36">
        <f>SUMIFS(СВЦЭМ!$C$33:$C$776,СВЦЭМ!$A$33:$A$776,$A108,СВЦЭМ!$B$33:$B$776,V$83)+'СЕТ СН'!$H$12+СВЦЭМ!$D$10+'СЕТ СН'!$H$6-'СЕТ СН'!$H$22</f>
        <v>1116.7621129499998</v>
      </c>
      <c r="W108" s="36">
        <f>SUMIFS(СВЦЭМ!$C$33:$C$776,СВЦЭМ!$A$33:$A$776,$A108,СВЦЭМ!$B$33:$B$776,W$83)+'СЕТ СН'!$H$12+СВЦЭМ!$D$10+'СЕТ СН'!$H$6-'СЕТ СН'!$H$22</f>
        <v>1098.21649495</v>
      </c>
      <c r="X108" s="36">
        <f>SUMIFS(СВЦЭМ!$C$33:$C$776,СВЦЭМ!$A$33:$A$776,$A108,СВЦЭМ!$B$33:$B$776,X$83)+'СЕТ СН'!$H$12+СВЦЭМ!$D$10+'СЕТ СН'!$H$6-'СЕТ СН'!$H$22</f>
        <v>1105.04845899</v>
      </c>
      <c r="Y108" s="36">
        <f>SUMIFS(СВЦЭМ!$C$33:$C$776,СВЦЭМ!$A$33:$A$776,$A108,СВЦЭМ!$B$33:$B$776,Y$83)+'СЕТ СН'!$H$12+СВЦЭМ!$D$10+'СЕТ СН'!$H$6-'СЕТ СН'!$H$22</f>
        <v>1142.6022872799999</v>
      </c>
    </row>
    <row r="109" spans="1:25" ht="15.75" x14ac:dyDescent="0.2">
      <c r="A109" s="35">
        <f t="shared" si="2"/>
        <v>44130</v>
      </c>
      <c r="B109" s="36">
        <f>SUMIFS(СВЦЭМ!$C$33:$C$776,СВЦЭМ!$A$33:$A$776,$A109,СВЦЭМ!$B$33:$B$776,B$83)+'СЕТ СН'!$H$12+СВЦЭМ!$D$10+'СЕТ СН'!$H$6-'СЕТ СН'!$H$22</f>
        <v>1251.57267084</v>
      </c>
      <c r="C109" s="36">
        <f>SUMIFS(СВЦЭМ!$C$33:$C$776,СВЦЭМ!$A$33:$A$776,$A109,СВЦЭМ!$B$33:$B$776,C$83)+'СЕТ СН'!$H$12+СВЦЭМ!$D$10+'СЕТ СН'!$H$6-'СЕТ СН'!$H$22</f>
        <v>1335.2101158599999</v>
      </c>
      <c r="D109" s="36">
        <f>SUMIFS(СВЦЭМ!$C$33:$C$776,СВЦЭМ!$A$33:$A$776,$A109,СВЦЭМ!$B$33:$B$776,D$83)+'СЕТ СН'!$H$12+СВЦЭМ!$D$10+'СЕТ СН'!$H$6-'СЕТ СН'!$H$22</f>
        <v>1398.39813527</v>
      </c>
      <c r="E109" s="36">
        <f>SUMIFS(СВЦЭМ!$C$33:$C$776,СВЦЭМ!$A$33:$A$776,$A109,СВЦЭМ!$B$33:$B$776,E$83)+'СЕТ СН'!$H$12+СВЦЭМ!$D$10+'СЕТ СН'!$H$6-'СЕТ СН'!$H$22</f>
        <v>1404.26953428</v>
      </c>
      <c r="F109" s="36">
        <f>SUMIFS(СВЦЭМ!$C$33:$C$776,СВЦЭМ!$A$33:$A$776,$A109,СВЦЭМ!$B$33:$B$776,F$83)+'СЕТ СН'!$H$12+СВЦЭМ!$D$10+'СЕТ СН'!$H$6-'СЕТ СН'!$H$22</f>
        <v>1401.2333254800001</v>
      </c>
      <c r="G109" s="36">
        <f>SUMIFS(СВЦЭМ!$C$33:$C$776,СВЦЭМ!$A$33:$A$776,$A109,СВЦЭМ!$B$33:$B$776,G$83)+'СЕТ СН'!$H$12+СВЦЭМ!$D$10+'СЕТ СН'!$H$6-'СЕТ СН'!$H$22</f>
        <v>1377.83163139</v>
      </c>
      <c r="H109" s="36">
        <f>SUMIFS(СВЦЭМ!$C$33:$C$776,СВЦЭМ!$A$33:$A$776,$A109,СВЦЭМ!$B$33:$B$776,H$83)+'СЕТ СН'!$H$12+СВЦЭМ!$D$10+'СЕТ СН'!$H$6-'СЕТ СН'!$H$22</f>
        <v>1327.9052445899999</v>
      </c>
      <c r="I109" s="36">
        <f>SUMIFS(СВЦЭМ!$C$33:$C$776,СВЦЭМ!$A$33:$A$776,$A109,СВЦЭМ!$B$33:$B$776,I$83)+'СЕТ СН'!$H$12+СВЦЭМ!$D$10+'СЕТ СН'!$H$6-'СЕТ СН'!$H$22</f>
        <v>1287.6681432400001</v>
      </c>
      <c r="J109" s="36">
        <f>SUMIFS(СВЦЭМ!$C$33:$C$776,СВЦЭМ!$A$33:$A$776,$A109,СВЦЭМ!$B$33:$B$776,J$83)+'СЕТ СН'!$H$12+СВЦЭМ!$D$10+'СЕТ СН'!$H$6-'СЕТ СН'!$H$22</f>
        <v>1217.1925287700001</v>
      </c>
      <c r="K109" s="36">
        <f>SUMIFS(СВЦЭМ!$C$33:$C$776,СВЦЭМ!$A$33:$A$776,$A109,СВЦЭМ!$B$33:$B$776,K$83)+'СЕТ СН'!$H$12+СВЦЭМ!$D$10+'СЕТ СН'!$H$6-'СЕТ СН'!$H$22</f>
        <v>1170.25886406</v>
      </c>
      <c r="L109" s="36">
        <f>SUMIFS(СВЦЭМ!$C$33:$C$776,СВЦЭМ!$A$33:$A$776,$A109,СВЦЭМ!$B$33:$B$776,L$83)+'СЕТ СН'!$H$12+СВЦЭМ!$D$10+'СЕТ СН'!$H$6-'СЕТ СН'!$H$22</f>
        <v>1165.2509423500001</v>
      </c>
      <c r="M109" s="36">
        <f>SUMIFS(СВЦЭМ!$C$33:$C$776,СВЦЭМ!$A$33:$A$776,$A109,СВЦЭМ!$B$33:$B$776,M$83)+'СЕТ СН'!$H$12+СВЦЭМ!$D$10+'СЕТ СН'!$H$6-'СЕТ СН'!$H$22</f>
        <v>1186.58886962</v>
      </c>
      <c r="N109" s="36">
        <f>SUMIFS(СВЦЭМ!$C$33:$C$776,СВЦЭМ!$A$33:$A$776,$A109,СВЦЭМ!$B$33:$B$776,N$83)+'СЕТ СН'!$H$12+СВЦЭМ!$D$10+'СЕТ СН'!$H$6-'СЕТ СН'!$H$22</f>
        <v>1186.556724</v>
      </c>
      <c r="O109" s="36">
        <f>SUMIFS(СВЦЭМ!$C$33:$C$776,СВЦЭМ!$A$33:$A$776,$A109,СВЦЭМ!$B$33:$B$776,O$83)+'СЕТ СН'!$H$12+СВЦЭМ!$D$10+'СЕТ СН'!$H$6-'СЕТ СН'!$H$22</f>
        <v>1223.5116498699999</v>
      </c>
      <c r="P109" s="36">
        <f>SUMIFS(СВЦЭМ!$C$33:$C$776,СВЦЭМ!$A$33:$A$776,$A109,СВЦЭМ!$B$33:$B$776,P$83)+'СЕТ СН'!$H$12+СВЦЭМ!$D$10+'СЕТ СН'!$H$6-'СЕТ СН'!$H$22</f>
        <v>1267.8161689200001</v>
      </c>
      <c r="Q109" s="36">
        <f>SUMIFS(СВЦЭМ!$C$33:$C$776,СВЦЭМ!$A$33:$A$776,$A109,СВЦЭМ!$B$33:$B$776,Q$83)+'СЕТ СН'!$H$12+СВЦЭМ!$D$10+'СЕТ СН'!$H$6-'СЕТ СН'!$H$22</f>
        <v>1231.8897514400001</v>
      </c>
      <c r="R109" s="36">
        <f>SUMIFS(СВЦЭМ!$C$33:$C$776,СВЦЭМ!$A$33:$A$776,$A109,СВЦЭМ!$B$33:$B$776,R$83)+'СЕТ СН'!$H$12+СВЦЭМ!$D$10+'СЕТ СН'!$H$6-'СЕТ СН'!$H$22</f>
        <v>1183.4600408699998</v>
      </c>
      <c r="S109" s="36">
        <f>SUMIFS(СВЦЭМ!$C$33:$C$776,СВЦЭМ!$A$33:$A$776,$A109,СВЦЭМ!$B$33:$B$776,S$83)+'СЕТ СН'!$H$12+СВЦЭМ!$D$10+'СЕТ СН'!$H$6-'СЕТ СН'!$H$22</f>
        <v>1119.4134378700001</v>
      </c>
      <c r="T109" s="36">
        <f>SUMIFS(СВЦЭМ!$C$33:$C$776,СВЦЭМ!$A$33:$A$776,$A109,СВЦЭМ!$B$33:$B$776,T$83)+'СЕТ СН'!$H$12+СВЦЭМ!$D$10+'СЕТ СН'!$H$6-'СЕТ СН'!$H$22</f>
        <v>1081.2493278500001</v>
      </c>
      <c r="U109" s="36">
        <f>SUMIFS(СВЦЭМ!$C$33:$C$776,СВЦЭМ!$A$33:$A$776,$A109,СВЦЭМ!$B$33:$B$776,U$83)+'СЕТ СН'!$H$12+СВЦЭМ!$D$10+'СЕТ СН'!$H$6-'СЕТ СН'!$H$22</f>
        <v>1083.6587784999999</v>
      </c>
      <c r="V109" s="36">
        <f>SUMIFS(СВЦЭМ!$C$33:$C$776,СВЦЭМ!$A$33:$A$776,$A109,СВЦЭМ!$B$33:$B$776,V$83)+'СЕТ СН'!$H$12+СВЦЭМ!$D$10+'СЕТ СН'!$H$6-'СЕТ СН'!$H$22</f>
        <v>1082.7508742</v>
      </c>
      <c r="W109" s="36">
        <f>SUMIFS(СВЦЭМ!$C$33:$C$776,СВЦЭМ!$A$33:$A$776,$A109,СВЦЭМ!$B$33:$B$776,W$83)+'СЕТ СН'!$H$12+СВЦЭМ!$D$10+'СЕТ СН'!$H$6-'СЕТ СН'!$H$22</f>
        <v>1083.4770101199999</v>
      </c>
      <c r="X109" s="36">
        <f>SUMIFS(СВЦЭМ!$C$33:$C$776,СВЦЭМ!$A$33:$A$776,$A109,СВЦЭМ!$B$33:$B$776,X$83)+'СЕТ СН'!$H$12+СВЦЭМ!$D$10+'СЕТ СН'!$H$6-'СЕТ СН'!$H$22</f>
        <v>1082.3031689899999</v>
      </c>
      <c r="Y109" s="36">
        <f>SUMIFS(СВЦЭМ!$C$33:$C$776,СВЦЭМ!$A$33:$A$776,$A109,СВЦЭМ!$B$33:$B$776,Y$83)+'СЕТ СН'!$H$12+СВЦЭМ!$D$10+'СЕТ СН'!$H$6-'СЕТ СН'!$H$22</f>
        <v>1124.46863007</v>
      </c>
    </row>
    <row r="110" spans="1:25" ht="15.75" x14ac:dyDescent="0.2">
      <c r="A110" s="35">
        <f t="shared" si="2"/>
        <v>44131</v>
      </c>
      <c r="B110" s="36">
        <f>SUMIFS(СВЦЭМ!$C$33:$C$776,СВЦЭМ!$A$33:$A$776,$A110,СВЦЭМ!$B$33:$B$776,B$83)+'СЕТ СН'!$H$12+СВЦЭМ!$D$10+'СЕТ СН'!$H$6-'СЕТ СН'!$H$22</f>
        <v>1235.0261506299998</v>
      </c>
      <c r="C110" s="36">
        <f>SUMIFS(СВЦЭМ!$C$33:$C$776,СВЦЭМ!$A$33:$A$776,$A110,СВЦЭМ!$B$33:$B$776,C$83)+'СЕТ СН'!$H$12+СВЦЭМ!$D$10+'СЕТ СН'!$H$6-'СЕТ СН'!$H$22</f>
        <v>1328.60385438</v>
      </c>
      <c r="D110" s="36">
        <f>SUMIFS(СВЦЭМ!$C$33:$C$776,СВЦЭМ!$A$33:$A$776,$A110,СВЦЭМ!$B$33:$B$776,D$83)+'СЕТ СН'!$H$12+СВЦЭМ!$D$10+'СЕТ СН'!$H$6-'СЕТ СН'!$H$22</f>
        <v>1404.17325415</v>
      </c>
      <c r="E110" s="36">
        <f>SUMIFS(СВЦЭМ!$C$33:$C$776,СВЦЭМ!$A$33:$A$776,$A110,СВЦЭМ!$B$33:$B$776,E$83)+'СЕТ СН'!$H$12+СВЦЭМ!$D$10+'СЕТ СН'!$H$6-'СЕТ СН'!$H$22</f>
        <v>1421.2941570200001</v>
      </c>
      <c r="F110" s="36">
        <f>SUMIFS(СВЦЭМ!$C$33:$C$776,СВЦЭМ!$A$33:$A$776,$A110,СВЦЭМ!$B$33:$B$776,F$83)+'СЕТ СН'!$H$12+СВЦЭМ!$D$10+'СЕТ СН'!$H$6-'СЕТ СН'!$H$22</f>
        <v>1411.48976128</v>
      </c>
      <c r="G110" s="36">
        <f>SUMIFS(СВЦЭМ!$C$33:$C$776,СВЦЭМ!$A$33:$A$776,$A110,СВЦЭМ!$B$33:$B$776,G$83)+'СЕТ СН'!$H$12+СВЦЭМ!$D$10+'СЕТ СН'!$H$6-'СЕТ СН'!$H$22</f>
        <v>1401.0372277699998</v>
      </c>
      <c r="H110" s="36">
        <f>SUMIFS(СВЦЭМ!$C$33:$C$776,СВЦЭМ!$A$33:$A$776,$A110,СВЦЭМ!$B$33:$B$776,H$83)+'СЕТ СН'!$H$12+СВЦЭМ!$D$10+'СЕТ СН'!$H$6-'СЕТ СН'!$H$22</f>
        <v>1365.5567154099999</v>
      </c>
      <c r="I110" s="36">
        <f>SUMIFS(СВЦЭМ!$C$33:$C$776,СВЦЭМ!$A$33:$A$776,$A110,СВЦЭМ!$B$33:$B$776,I$83)+'СЕТ СН'!$H$12+СВЦЭМ!$D$10+'СЕТ СН'!$H$6-'СЕТ СН'!$H$22</f>
        <v>1333.55198109</v>
      </c>
      <c r="J110" s="36">
        <f>SUMIFS(СВЦЭМ!$C$33:$C$776,СВЦЭМ!$A$33:$A$776,$A110,СВЦЭМ!$B$33:$B$776,J$83)+'СЕТ СН'!$H$12+СВЦЭМ!$D$10+'СЕТ СН'!$H$6-'СЕТ СН'!$H$22</f>
        <v>1251.49475454</v>
      </c>
      <c r="K110" s="36">
        <f>SUMIFS(СВЦЭМ!$C$33:$C$776,СВЦЭМ!$A$33:$A$776,$A110,СВЦЭМ!$B$33:$B$776,K$83)+'СЕТ СН'!$H$12+СВЦЭМ!$D$10+'СЕТ СН'!$H$6-'СЕТ СН'!$H$22</f>
        <v>1210.98692243</v>
      </c>
      <c r="L110" s="36">
        <f>SUMIFS(СВЦЭМ!$C$33:$C$776,СВЦЭМ!$A$33:$A$776,$A110,СВЦЭМ!$B$33:$B$776,L$83)+'СЕТ СН'!$H$12+СВЦЭМ!$D$10+'СЕТ СН'!$H$6-'СЕТ СН'!$H$22</f>
        <v>1219.3905349299998</v>
      </c>
      <c r="M110" s="36">
        <f>SUMIFS(СВЦЭМ!$C$33:$C$776,СВЦЭМ!$A$33:$A$776,$A110,СВЦЭМ!$B$33:$B$776,M$83)+'СЕТ СН'!$H$12+СВЦЭМ!$D$10+'СЕТ СН'!$H$6-'СЕТ СН'!$H$22</f>
        <v>1221.86338957</v>
      </c>
      <c r="N110" s="36">
        <f>SUMIFS(СВЦЭМ!$C$33:$C$776,СВЦЭМ!$A$33:$A$776,$A110,СВЦЭМ!$B$33:$B$776,N$83)+'СЕТ СН'!$H$12+СВЦЭМ!$D$10+'СЕТ СН'!$H$6-'СЕТ СН'!$H$22</f>
        <v>1230.4359654999998</v>
      </c>
      <c r="O110" s="36">
        <f>SUMIFS(СВЦЭМ!$C$33:$C$776,СВЦЭМ!$A$33:$A$776,$A110,СВЦЭМ!$B$33:$B$776,O$83)+'СЕТ СН'!$H$12+СВЦЭМ!$D$10+'СЕТ СН'!$H$6-'СЕТ СН'!$H$22</f>
        <v>1281.7372573</v>
      </c>
      <c r="P110" s="36">
        <f>SUMIFS(СВЦЭМ!$C$33:$C$776,СВЦЭМ!$A$33:$A$776,$A110,СВЦЭМ!$B$33:$B$776,P$83)+'СЕТ СН'!$H$12+СВЦЭМ!$D$10+'СЕТ СН'!$H$6-'СЕТ СН'!$H$22</f>
        <v>1324.7300009800001</v>
      </c>
      <c r="Q110" s="36">
        <f>SUMIFS(СВЦЭМ!$C$33:$C$776,СВЦЭМ!$A$33:$A$776,$A110,СВЦЭМ!$B$33:$B$776,Q$83)+'СЕТ СН'!$H$12+СВЦЭМ!$D$10+'СЕТ СН'!$H$6-'СЕТ СН'!$H$22</f>
        <v>1282.1765574799999</v>
      </c>
      <c r="R110" s="36">
        <f>SUMIFS(СВЦЭМ!$C$33:$C$776,СВЦЭМ!$A$33:$A$776,$A110,СВЦЭМ!$B$33:$B$776,R$83)+'СЕТ СН'!$H$12+СВЦЭМ!$D$10+'СЕТ СН'!$H$6-'СЕТ СН'!$H$22</f>
        <v>1218.2440392799999</v>
      </c>
      <c r="S110" s="36">
        <f>SUMIFS(СВЦЭМ!$C$33:$C$776,СВЦЭМ!$A$33:$A$776,$A110,СВЦЭМ!$B$33:$B$776,S$83)+'СЕТ СН'!$H$12+СВЦЭМ!$D$10+'СЕТ СН'!$H$6-'СЕТ СН'!$H$22</f>
        <v>1170.8196128</v>
      </c>
      <c r="T110" s="36">
        <f>SUMIFS(СВЦЭМ!$C$33:$C$776,СВЦЭМ!$A$33:$A$776,$A110,СВЦЭМ!$B$33:$B$776,T$83)+'СЕТ СН'!$H$12+СВЦЭМ!$D$10+'СЕТ СН'!$H$6-'СЕТ СН'!$H$22</f>
        <v>1186.5078551900001</v>
      </c>
      <c r="U110" s="36">
        <f>SUMIFS(СВЦЭМ!$C$33:$C$776,СВЦЭМ!$A$33:$A$776,$A110,СВЦЭМ!$B$33:$B$776,U$83)+'СЕТ СН'!$H$12+СВЦЭМ!$D$10+'СЕТ СН'!$H$6-'СЕТ СН'!$H$22</f>
        <v>1184.12413234</v>
      </c>
      <c r="V110" s="36">
        <f>SUMIFS(СВЦЭМ!$C$33:$C$776,СВЦЭМ!$A$33:$A$776,$A110,СВЦЭМ!$B$33:$B$776,V$83)+'СЕТ СН'!$H$12+СВЦЭМ!$D$10+'СЕТ СН'!$H$6-'СЕТ СН'!$H$22</f>
        <v>1185.9615124500001</v>
      </c>
      <c r="W110" s="36">
        <f>SUMIFS(СВЦЭМ!$C$33:$C$776,СВЦЭМ!$A$33:$A$776,$A110,СВЦЭМ!$B$33:$B$776,W$83)+'СЕТ СН'!$H$12+СВЦЭМ!$D$10+'СЕТ СН'!$H$6-'СЕТ СН'!$H$22</f>
        <v>1181.9689049599999</v>
      </c>
      <c r="X110" s="36">
        <f>SUMIFS(СВЦЭМ!$C$33:$C$776,СВЦЭМ!$A$33:$A$776,$A110,СВЦЭМ!$B$33:$B$776,X$83)+'СЕТ СН'!$H$12+СВЦЭМ!$D$10+'СЕТ СН'!$H$6-'СЕТ СН'!$H$22</f>
        <v>1161.2976901100001</v>
      </c>
      <c r="Y110" s="36">
        <f>SUMIFS(СВЦЭМ!$C$33:$C$776,СВЦЭМ!$A$33:$A$776,$A110,СВЦЭМ!$B$33:$B$776,Y$83)+'СЕТ СН'!$H$12+СВЦЭМ!$D$10+'СЕТ СН'!$H$6-'СЕТ СН'!$H$22</f>
        <v>1197.9829936900001</v>
      </c>
    </row>
    <row r="111" spans="1:25" ht="15.75" x14ac:dyDescent="0.2">
      <c r="A111" s="35">
        <f t="shared" si="2"/>
        <v>44132</v>
      </c>
      <c r="B111" s="36">
        <f>SUMIFS(СВЦЭМ!$C$33:$C$776,СВЦЭМ!$A$33:$A$776,$A111,СВЦЭМ!$B$33:$B$776,B$83)+'СЕТ СН'!$H$12+СВЦЭМ!$D$10+'СЕТ СН'!$H$6-'СЕТ СН'!$H$22</f>
        <v>1299.1913152899999</v>
      </c>
      <c r="C111" s="36">
        <f>SUMIFS(СВЦЭМ!$C$33:$C$776,СВЦЭМ!$A$33:$A$776,$A111,СВЦЭМ!$B$33:$B$776,C$83)+'СЕТ СН'!$H$12+СВЦЭМ!$D$10+'СЕТ СН'!$H$6-'СЕТ СН'!$H$22</f>
        <v>1361.5147845699998</v>
      </c>
      <c r="D111" s="36">
        <f>SUMIFS(СВЦЭМ!$C$33:$C$776,СВЦЭМ!$A$33:$A$776,$A111,СВЦЭМ!$B$33:$B$776,D$83)+'СЕТ СН'!$H$12+СВЦЭМ!$D$10+'СЕТ СН'!$H$6-'СЕТ СН'!$H$22</f>
        <v>1364.0405324799999</v>
      </c>
      <c r="E111" s="36">
        <f>SUMIFS(СВЦЭМ!$C$33:$C$776,СВЦЭМ!$A$33:$A$776,$A111,СВЦЭМ!$B$33:$B$776,E$83)+'СЕТ СН'!$H$12+СВЦЭМ!$D$10+'СЕТ СН'!$H$6-'СЕТ СН'!$H$22</f>
        <v>1368.23094872</v>
      </c>
      <c r="F111" s="36">
        <f>SUMIFS(СВЦЭМ!$C$33:$C$776,СВЦЭМ!$A$33:$A$776,$A111,СВЦЭМ!$B$33:$B$776,F$83)+'СЕТ СН'!$H$12+СВЦЭМ!$D$10+'СЕТ СН'!$H$6-'СЕТ СН'!$H$22</f>
        <v>1377.1821037499999</v>
      </c>
      <c r="G111" s="36">
        <f>SUMIFS(СВЦЭМ!$C$33:$C$776,СВЦЭМ!$A$33:$A$776,$A111,СВЦЭМ!$B$33:$B$776,G$83)+'СЕТ СН'!$H$12+СВЦЭМ!$D$10+'СЕТ СН'!$H$6-'СЕТ СН'!$H$22</f>
        <v>1363.159723</v>
      </c>
      <c r="H111" s="36">
        <f>SUMIFS(СВЦЭМ!$C$33:$C$776,СВЦЭМ!$A$33:$A$776,$A111,СВЦЭМ!$B$33:$B$776,H$83)+'СЕТ СН'!$H$12+СВЦЭМ!$D$10+'СЕТ СН'!$H$6-'СЕТ СН'!$H$22</f>
        <v>1374.1498018</v>
      </c>
      <c r="I111" s="36">
        <f>SUMIFS(СВЦЭМ!$C$33:$C$776,СВЦЭМ!$A$33:$A$776,$A111,СВЦЭМ!$B$33:$B$776,I$83)+'СЕТ СН'!$H$12+СВЦЭМ!$D$10+'СЕТ СН'!$H$6-'СЕТ СН'!$H$22</f>
        <v>1356.9414933799999</v>
      </c>
      <c r="J111" s="36">
        <f>SUMIFS(СВЦЭМ!$C$33:$C$776,СВЦЭМ!$A$33:$A$776,$A111,СВЦЭМ!$B$33:$B$776,J$83)+'СЕТ СН'!$H$12+СВЦЭМ!$D$10+'СЕТ СН'!$H$6-'СЕТ СН'!$H$22</f>
        <v>1292.4584057100001</v>
      </c>
      <c r="K111" s="36">
        <f>SUMIFS(СВЦЭМ!$C$33:$C$776,СВЦЭМ!$A$33:$A$776,$A111,СВЦЭМ!$B$33:$B$776,K$83)+'СЕТ СН'!$H$12+СВЦЭМ!$D$10+'СЕТ СН'!$H$6-'СЕТ СН'!$H$22</f>
        <v>1242.4386349699998</v>
      </c>
      <c r="L111" s="36">
        <f>SUMIFS(СВЦЭМ!$C$33:$C$776,СВЦЭМ!$A$33:$A$776,$A111,СВЦЭМ!$B$33:$B$776,L$83)+'СЕТ СН'!$H$12+СВЦЭМ!$D$10+'СЕТ СН'!$H$6-'СЕТ СН'!$H$22</f>
        <v>1244.5007327899998</v>
      </c>
      <c r="M111" s="36">
        <f>SUMIFS(СВЦЭМ!$C$33:$C$776,СВЦЭМ!$A$33:$A$776,$A111,СВЦЭМ!$B$33:$B$776,M$83)+'СЕТ СН'!$H$12+СВЦЭМ!$D$10+'СЕТ СН'!$H$6-'СЕТ СН'!$H$22</f>
        <v>1242.7666730799999</v>
      </c>
      <c r="N111" s="36">
        <f>SUMIFS(СВЦЭМ!$C$33:$C$776,СВЦЭМ!$A$33:$A$776,$A111,СВЦЭМ!$B$33:$B$776,N$83)+'СЕТ СН'!$H$12+СВЦЭМ!$D$10+'СЕТ СН'!$H$6-'СЕТ СН'!$H$22</f>
        <v>1254.7590591600001</v>
      </c>
      <c r="O111" s="36">
        <f>SUMIFS(СВЦЭМ!$C$33:$C$776,СВЦЭМ!$A$33:$A$776,$A111,СВЦЭМ!$B$33:$B$776,O$83)+'СЕТ СН'!$H$12+СВЦЭМ!$D$10+'СЕТ СН'!$H$6-'СЕТ СН'!$H$22</f>
        <v>1294.1018139799999</v>
      </c>
      <c r="P111" s="36">
        <f>SUMIFS(СВЦЭМ!$C$33:$C$776,СВЦЭМ!$A$33:$A$776,$A111,СВЦЭМ!$B$33:$B$776,P$83)+'СЕТ СН'!$H$12+СВЦЭМ!$D$10+'СЕТ СН'!$H$6-'СЕТ СН'!$H$22</f>
        <v>1333.4874426699998</v>
      </c>
      <c r="Q111" s="36">
        <f>SUMIFS(СВЦЭМ!$C$33:$C$776,СВЦЭМ!$A$33:$A$776,$A111,СВЦЭМ!$B$33:$B$776,Q$83)+'СЕТ СН'!$H$12+СВЦЭМ!$D$10+'СЕТ СН'!$H$6-'СЕТ СН'!$H$22</f>
        <v>1293.35573157</v>
      </c>
      <c r="R111" s="36">
        <f>SUMIFS(СВЦЭМ!$C$33:$C$776,СВЦЭМ!$A$33:$A$776,$A111,СВЦЭМ!$B$33:$B$776,R$83)+'СЕТ СН'!$H$12+СВЦЭМ!$D$10+'СЕТ СН'!$H$6-'СЕТ СН'!$H$22</f>
        <v>1235.5539157399999</v>
      </c>
      <c r="S111" s="36">
        <f>SUMIFS(СВЦЭМ!$C$33:$C$776,СВЦЭМ!$A$33:$A$776,$A111,СВЦЭМ!$B$33:$B$776,S$83)+'СЕТ СН'!$H$12+СВЦЭМ!$D$10+'СЕТ СН'!$H$6-'СЕТ СН'!$H$22</f>
        <v>1186.7260601600001</v>
      </c>
      <c r="T111" s="36">
        <f>SUMIFS(СВЦЭМ!$C$33:$C$776,СВЦЭМ!$A$33:$A$776,$A111,СВЦЭМ!$B$33:$B$776,T$83)+'СЕТ СН'!$H$12+СВЦЭМ!$D$10+'СЕТ СН'!$H$6-'СЕТ СН'!$H$22</f>
        <v>1189.1233931199999</v>
      </c>
      <c r="U111" s="36">
        <f>SUMIFS(СВЦЭМ!$C$33:$C$776,СВЦЭМ!$A$33:$A$776,$A111,СВЦЭМ!$B$33:$B$776,U$83)+'СЕТ СН'!$H$12+СВЦЭМ!$D$10+'СЕТ СН'!$H$6-'СЕТ СН'!$H$22</f>
        <v>1192.7414122099999</v>
      </c>
      <c r="V111" s="36">
        <f>SUMIFS(СВЦЭМ!$C$33:$C$776,СВЦЭМ!$A$33:$A$776,$A111,СВЦЭМ!$B$33:$B$776,V$83)+'СЕТ СН'!$H$12+СВЦЭМ!$D$10+'СЕТ СН'!$H$6-'СЕТ СН'!$H$22</f>
        <v>1184.9187179999999</v>
      </c>
      <c r="W111" s="36">
        <f>SUMIFS(СВЦЭМ!$C$33:$C$776,СВЦЭМ!$A$33:$A$776,$A111,СВЦЭМ!$B$33:$B$776,W$83)+'СЕТ СН'!$H$12+СВЦЭМ!$D$10+'СЕТ СН'!$H$6-'СЕТ СН'!$H$22</f>
        <v>1184.02689646</v>
      </c>
      <c r="X111" s="36">
        <f>SUMIFS(СВЦЭМ!$C$33:$C$776,СВЦЭМ!$A$33:$A$776,$A111,СВЦЭМ!$B$33:$B$776,X$83)+'СЕТ СН'!$H$12+СВЦЭМ!$D$10+'СЕТ СН'!$H$6-'СЕТ СН'!$H$22</f>
        <v>1187.48702787</v>
      </c>
      <c r="Y111" s="36">
        <f>SUMIFS(СВЦЭМ!$C$33:$C$776,СВЦЭМ!$A$33:$A$776,$A111,СВЦЭМ!$B$33:$B$776,Y$83)+'СЕТ СН'!$H$12+СВЦЭМ!$D$10+'СЕТ СН'!$H$6-'СЕТ СН'!$H$22</f>
        <v>1212.2014326799999</v>
      </c>
    </row>
    <row r="112" spans="1:25" ht="15.75" x14ac:dyDescent="0.2">
      <c r="A112" s="35">
        <f t="shared" si="2"/>
        <v>44133</v>
      </c>
      <c r="B112" s="36">
        <f>SUMIFS(СВЦЭМ!$C$33:$C$776,СВЦЭМ!$A$33:$A$776,$A112,СВЦЭМ!$B$33:$B$776,B$83)+'СЕТ СН'!$H$12+СВЦЭМ!$D$10+'СЕТ СН'!$H$6-'СЕТ СН'!$H$22</f>
        <v>1268.2398937299999</v>
      </c>
      <c r="C112" s="36">
        <f>SUMIFS(СВЦЭМ!$C$33:$C$776,СВЦЭМ!$A$33:$A$776,$A112,СВЦЭМ!$B$33:$B$776,C$83)+'СЕТ СН'!$H$12+СВЦЭМ!$D$10+'СЕТ СН'!$H$6-'СЕТ СН'!$H$22</f>
        <v>1337.0315739299999</v>
      </c>
      <c r="D112" s="36">
        <f>SUMIFS(СВЦЭМ!$C$33:$C$776,СВЦЭМ!$A$33:$A$776,$A112,СВЦЭМ!$B$33:$B$776,D$83)+'СЕТ СН'!$H$12+СВЦЭМ!$D$10+'СЕТ СН'!$H$6-'СЕТ СН'!$H$22</f>
        <v>1348.98301378</v>
      </c>
      <c r="E112" s="36">
        <f>SUMIFS(СВЦЭМ!$C$33:$C$776,СВЦЭМ!$A$33:$A$776,$A112,СВЦЭМ!$B$33:$B$776,E$83)+'СЕТ СН'!$H$12+СВЦЭМ!$D$10+'СЕТ СН'!$H$6-'СЕТ СН'!$H$22</f>
        <v>1342.5616622799998</v>
      </c>
      <c r="F112" s="36">
        <f>SUMIFS(СВЦЭМ!$C$33:$C$776,СВЦЭМ!$A$33:$A$776,$A112,СВЦЭМ!$B$33:$B$776,F$83)+'СЕТ СН'!$H$12+СВЦЭМ!$D$10+'СЕТ СН'!$H$6-'СЕТ СН'!$H$22</f>
        <v>1348.2622921699999</v>
      </c>
      <c r="G112" s="36">
        <f>SUMIFS(СВЦЭМ!$C$33:$C$776,СВЦЭМ!$A$33:$A$776,$A112,СВЦЭМ!$B$33:$B$776,G$83)+'СЕТ СН'!$H$12+СВЦЭМ!$D$10+'СЕТ СН'!$H$6-'СЕТ СН'!$H$22</f>
        <v>1413.1773716600001</v>
      </c>
      <c r="H112" s="36">
        <f>SUMIFS(СВЦЭМ!$C$33:$C$776,СВЦЭМ!$A$33:$A$776,$A112,СВЦЭМ!$B$33:$B$776,H$83)+'СЕТ СН'!$H$12+СВЦЭМ!$D$10+'СЕТ СН'!$H$6-'СЕТ СН'!$H$22</f>
        <v>1427.0702658499999</v>
      </c>
      <c r="I112" s="36">
        <f>SUMIFS(СВЦЭМ!$C$33:$C$776,СВЦЭМ!$A$33:$A$776,$A112,СВЦЭМ!$B$33:$B$776,I$83)+'СЕТ СН'!$H$12+СВЦЭМ!$D$10+'СЕТ СН'!$H$6-'СЕТ СН'!$H$22</f>
        <v>1332.6757902700001</v>
      </c>
      <c r="J112" s="36">
        <f>SUMIFS(СВЦЭМ!$C$33:$C$776,СВЦЭМ!$A$33:$A$776,$A112,СВЦЭМ!$B$33:$B$776,J$83)+'СЕТ СН'!$H$12+СВЦЭМ!$D$10+'СЕТ СН'!$H$6-'СЕТ СН'!$H$22</f>
        <v>1240.76602493</v>
      </c>
      <c r="K112" s="36">
        <f>SUMIFS(СВЦЭМ!$C$33:$C$776,СВЦЭМ!$A$33:$A$776,$A112,СВЦЭМ!$B$33:$B$776,K$83)+'СЕТ СН'!$H$12+СВЦЭМ!$D$10+'СЕТ СН'!$H$6-'СЕТ СН'!$H$22</f>
        <v>1188.8148722999999</v>
      </c>
      <c r="L112" s="36">
        <f>SUMIFS(СВЦЭМ!$C$33:$C$776,СВЦЭМ!$A$33:$A$776,$A112,СВЦЭМ!$B$33:$B$776,L$83)+'СЕТ СН'!$H$12+СВЦЭМ!$D$10+'СЕТ СН'!$H$6-'СЕТ СН'!$H$22</f>
        <v>1195.2076189499999</v>
      </c>
      <c r="M112" s="36">
        <f>SUMIFS(СВЦЭМ!$C$33:$C$776,СВЦЭМ!$A$33:$A$776,$A112,СВЦЭМ!$B$33:$B$776,M$83)+'СЕТ СН'!$H$12+СВЦЭМ!$D$10+'СЕТ СН'!$H$6-'СЕТ СН'!$H$22</f>
        <v>1195.1513073000001</v>
      </c>
      <c r="N112" s="36">
        <f>SUMIFS(СВЦЭМ!$C$33:$C$776,СВЦЭМ!$A$33:$A$776,$A112,СВЦЭМ!$B$33:$B$776,N$83)+'СЕТ СН'!$H$12+СВЦЭМ!$D$10+'СЕТ СН'!$H$6-'СЕТ СН'!$H$22</f>
        <v>1184.3668612699998</v>
      </c>
      <c r="O112" s="36">
        <f>SUMIFS(СВЦЭМ!$C$33:$C$776,СВЦЭМ!$A$33:$A$776,$A112,СВЦЭМ!$B$33:$B$776,O$83)+'СЕТ СН'!$H$12+СВЦЭМ!$D$10+'СЕТ СН'!$H$6-'СЕТ СН'!$H$22</f>
        <v>1187.7220222999999</v>
      </c>
      <c r="P112" s="36">
        <f>SUMIFS(СВЦЭМ!$C$33:$C$776,СВЦЭМ!$A$33:$A$776,$A112,СВЦЭМ!$B$33:$B$776,P$83)+'СЕТ СН'!$H$12+СВЦЭМ!$D$10+'СЕТ СН'!$H$6-'СЕТ СН'!$H$22</f>
        <v>1228.6115047200001</v>
      </c>
      <c r="Q112" s="36">
        <f>SUMIFS(СВЦЭМ!$C$33:$C$776,СВЦЭМ!$A$33:$A$776,$A112,СВЦЭМ!$B$33:$B$776,Q$83)+'СЕТ СН'!$H$12+СВЦЭМ!$D$10+'СЕТ СН'!$H$6-'СЕТ СН'!$H$22</f>
        <v>1189.24350925</v>
      </c>
      <c r="R112" s="36">
        <f>SUMIFS(СВЦЭМ!$C$33:$C$776,СВЦЭМ!$A$33:$A$776,$A112,СВЦЭМ!$B$33:$B$776,R$83)+'СЕТ СН'!$H$12+СВЦЭМ!$D$10+'СЕТ СН'!$H$6-'СЕТ СН'!$H$22</f>
        <v>1183.3011898899999</v>
      </c>
      <c r="S112" s="36">
        <f>SUMIFS(СВЦЭМ!$C$33:$C$776,СВЦЭМ!$A$33:$A$776,$A112,СВЦЭМ!$B$33:$B$776,S$83)+'СЕТ СН'!$H$12+СВЦЭМ!$D$10+'СЕТ СН'!$H$6-'СЕТ СН'!$H$22</f>
        <v>1183.3046950399998</v>
      </c>
      <c r="T112" s="36">
        <f>SUMIFS(СВЦЭМ!$C$33:$C$776,СВЦЭМ!$A$33:$A$776,$A112,СВЦЭМ!$B$33:$B$776,T$83)+'СЕТ СН'!$H$12+СВЦЭМ!$D$10+'СЕТ СН'!$H$6-'СЕТ СН'!$H$22</f>
        <v>1210.7917816700001</v>
      </c>
      <c r="U112" s="36">
        <f>SUMIFS(СВЦЭМ!$C$33:$C$776,СВЦЭМ!$A$33:$A$776,$A112,СВЦЭМ!$B$33:$B$776,U$83)+'СЕТ СН'!$H$12+СВЦЭМ!$D$10+'СЕТ СН'!$H$6-'СЕТ СН'!$H$22</f>
        <v>1209.6973348299998</v>
      </c>
      <c r="V112" s="36">
        <f>SUMIFS(СВЦЭМ!$C$33:$C$776,СВЦЭМ!$A$33:$A$776,$A112,СВЦЭМ!$B$33:$B$776,V$83)+'СЕТ СН'!$H$12+СВЦЭМ!$D$10+'СЕТ СН'!$H$6-'СЕТ СН'!$H$22</f>
        <v>1193.9537240300001</v>
      </c>
      <c r="W112" s="36">
        <f>SUMIFS(СВЦЭМ!$C$33:$C$776,СВЦЭМ!$A$33:$A$776,$A112,СВЦЭМ!$B$33:$B$776,W$83)+'СЕТ СН'!$H$12+СВЦЭМ!$D$10+'СЕТ СН'!$H$6-'СЕТ СН'!$H$22</f>
        <v>1180.1412062999998</v>
      </c>
      <c r="X112" s="36">
        <f>SUMIFS(СВЦЭМ!$C$33:$C$776,СВЦЭМ!$A$33:$A$776,$A112,СВЦЭМ!$B$33:$B$776,X$83)+'СЕТ СН'!$H$12+СВЦЭМ!$D$10+'СЕТ СН'!$H$6-'СЕТ СН'!$H$22</f>
        <v>1229.12051066</v>
      </c>
      <c r="Y112" s="36">
        <f>SUMIFS(СВЦЭМ!$C$33:$C$776,СВЦЭМ!$A$33:$A$776,$A112,СВЦЭМ!$B$33:$B$776,Y$83)+'СЕТ СН'!$H$12+СВЦЭМ!$D$10+'СЕТ СН'!$H$6-'СЕТ СН'!$H$22</f>
        <v>1254.0576108800001</v>
      </c>
    </row>
    <row r="113" spans="1:27" ht="15.75" x14ac:dyDescent="0.2">
      <c r="A113" s="35">
        <f t="shared" si="2"/>
        <v>44134</v>
      </c>
      <c r="B113" s="36">
        <f>SUMIFS(СВЦЭМ!$C$33:$C$776,СВЦЭМ!$A$33:$A$776,$A113,СВЦЭМ!$B$33:$B$776,B$83)+'СЕТ СН'!$H$12+СВЦЭМ!$D$10+'СЕТ СН'!$H$6-'СЕТ СН'!$H$22</f>
        <v>1253.5923780399999</v>
      </c>
      <c r="C113" s="36">
        <f>SUMIFS(СВЦЭМ!$C$33:$C$776,СВЦЭМ!$A$33:$A$776,$A113,СВЦЭМ!$B$33:$B$776,C$83)+'СЕТ СН'!$H$12+СВЦЭМ!$D$10+'СЕТ СН'!$H$6-'СЕТ СН'!$H$22</f>
        <v>1315.03134168</v>
      </c>
      <c r="D113" s="36">
        <f>SUMIFS(СВЦЭМ!$C$33:$C$776,СВЦЭМ!$A$33:$A$776,$A113,СВЦЭМ!$B$33:$B$776,D$83)+'СЕТ СН'!$H$12+СВЦЭМ!$D$10+'СЕТ СН'!$H$6-'СЕТ СН'!$H$22</f>
        <v>1412.7585273699999</v>
      </c>
      <c r="E113" s="36">
        <f>SUMIFS(СВЦЭМ!$C$33:$C$776,СВЦЭМ!$A$33:$A$776,$A113,СВЦЭМ!$B$33:$B$776,E$83)+'СЕТ СН'!$H$12+СВЦЭМ!$D$10+'СЕТ СН'!$H$6-'СЕТ СН'!$H$22</f>
        <v>1430.1558265200001</v>
      </c>
      <c r="F113" s="36">
        <f>SUMIFS(СВЦЭМ!$C$33:$C$776,СВЦЭМ!$A$33:$A$776,$A113,СВЦЭМ!$B$33:$B$776,F$83)+'СЕТ СН'!$H$12+СВЦЭМ!$D$10+'СЕТ СН'!$H$6-'СЕТ СН'!$H$22</f>
        <v>1423.8754047100001</v>
      </c>
      <c r="G113" s="36">
        <f>SUMIFS(СВЦЭМ!$C$33:$C$776,СВЦЭМ!$A$33:$A$776,$A113,СВЦЭМ!$B$33:$B$776,G$83)+'СЕТ СН'!$H$12+СВЦЭМ!$D$10+'СЕТ СН'!$H$6-'СЕТ СН'!$H$22</f>
        <v>1407.35830096</v>
      </c>
      <c r="H113" s="36">
        <f>SUMIFS(СВЦЭМ!$C$33:$C$776,СВЦЭМ!$A$33:$A$776,$A113,СВЦЭМ!$B$33:$B$776,H$83)+'СЕТ СН'!$H$12+СВЦЭМ!$D$10+'СЕТ СН'!$H$6-'СЕТ СН'!$H$22</f>
        <v>1331.4119416399999</v>
      </c>
      <c r="I113" s="36">
        <f>SUMIFS(СВЦЭМ!$C$33:$C$776,СВЦЭМ!$A$33:$A$776,$A113,СВЦЭМ!$B$33:$B$776,I$83)+'СЕТ СН'!$H$12+СВЦЭМ!$D$10+'СЕТ СН'!$H$6-'СЕТ СН'!$H$22</f>
        <v>1318.4754686299998</v>
      </c>
      <c r="J113" s="36">
        <f>SUMIFS(СВЦЭМ!$C$33:$C$776,СВЦЭМ!$A$33:$A$776,$A113,СВЦЭМ!$B$33:$B$776,J$83)+'СЕТ СН'!$H$12+СВЦЭМ!$D$10+'СЕТ СН'!$H$6-'СЕТ СН'!$H$22</f>
        <v>1241.7550325799998</v>
      </c>
      <c r="K113" s="36">
        <f>SUMIFS(СВЦЭМ!$C$33:$C$776,СВЦЭМ!$A$33:$A$776,$A113,СВЦЭМ!$B$33:$B$776,K$83)+'СЕТ СН'!$H$12+СВЦЭМ!$D$10+'СЕТ СН'!$H$6-'СЕТ СН'!$H$22</f>
        <v>1224.4550054000001</v>
      </c>
      <c r="L113" s="36">
        <f>SUMIFS(СВЦЭМ!$C$33:$C$776,СВЦЭМ!$A$33:$A$776,$A113,СВЦЭМ!$B$33:$B$776,L$83)+'СЕТ СН'!$H$12+СВЦЭМ!$D$10+'СЕТ СН'!$H$6-'СЕТ СН'!$H$22</f>
        <v>1226.5308593699999</v>
      </c>
      <c r="M113" s="36">
        <f>SUMIFS(СВЦЭМ!$C$33:$C$776,СВЦЭМ!$A$33:$A$776,$A113,СВЦЭМ!$B$33:$B$776,M$83)+'СЕТ СН'!$H$12+СВЦЭМ!$D$10+'СЕТ СН'!$H$6-'СЕТ СН'!$H$22</f>
        <v>1220.6704780699999</v>
      </c>
      <c r="N113" s="36">
        <f>SUMIFS(СВЦЭМ!$C$33:$C$776,СВЦЭМ!$A$33:$A$776,$A113,СВЦЭМ!$B$33:$B$776,N$83)+'СЕТ СН'!$H$12+СВЦЭМ!$D$10+'СЕТ СН'!$H$6-'СЕТ СН'!$H$22</f>
        <v>1219.4024334199999</v>
      </c>
      <c r="O113" s="36">
        <f>SUMIFS(СВЦЭМ!$C$33:$C$776,СВЦЭМ!$A$33:$A$776,$A113,СВЦЭМ!$B$33:$B$776,O$83)+'СЕТ СН'!$H$12+СВЦЭМ!$D$10+'СЕТ СН'!$H$6-'СЕТ СН'!$H$22</f>
        <v>1255.1096183999998</v>
      </c>
      <c r="P113" s="36">
        <f>SUMIFS(СВЦЭМ!$C$33:$C$776,СВЦЭМ!$A$33:$A$776,$A113,СВЦЭМ!$B$33:$B$776,P$83)+'СЕТ СН'!$H$12+СВЦЭМ!$D$10+'СЕТ СН'!$H$6-'СЕТ СН'!$H$22</f>
        <v>1283.0019637999999</v>
      </c>
      <c r="Q113" s="36">
        <f>SUMIFS(СВЦЭМ!$C$33:$C$776,СВЦЭМ!$A$33:$A$776,$A113,СВЦЭМ!$B$33:$B$776,Q$83)+'СЕТ СН'!$H$12+СВЦЭМ!$D$10+'СЕТ СН'!$H$6-'СЕТ СН'!$H$22</f>
        <v>1268.14380102</v>
      </c>
      <c r="R113" s="36">
        <f>SUMIFS(СВЦЭМ!$C$33:$C$776,СВЦЭМ!$A$33:$A$776,$A113,СВЦЭМ!$B$33:$B$776,R$83)+'СЕТ СН'!$H$12+СВЦЭМ!$D$10+'СЕТ СН'!$H$6-'СЕТ СН'!$H$22</f>
        <v>1233.7391937</v>
      </c>
      <c r="S113" s="36">
        <f>SUMIFS(СВЦЭМ!$C$33:$C$776,СВЦЭМ!$A$33:$A$776,$A113,СВЦЭМ!$B$33:$B$776,S$83)+'СЕТ СН'!$H$12+СВЦЭМ!$D$10+'СЕТ СН'!$H$6-'СЕТ СН'!$H$22</f>
        <v>1181.0401195999998</v>
      </c>
      <c r="T113" s="36">
        <f>SUMIFS(СВЦЭМ!$C$33:$C$776,СВЦЭМ!$A$33:$A$776,$A113,СВЦЭМ!$B$33:$B$776,T$83)+'СЕТ СН'!$H$12+СВЦЭМ!$D$10+'СЕТ СН'!$H$6-'СЕТ СН'!$H$22</f>
        <v>1208.9058484899999</v>
      </c>
      <c r="U113" s="36">
        <f>SUMIFS(СВЦЭМ!$C$33:$C$776,СВЦЭМ!$A$33:$A$776,$A113,СВЦЭМ!$B$33:$B$776,U$83)+'СЕТ СН'!$H$12+СВЦЭМ!$D$10+'СЕТ СН'!$H$6-'СЕТ СН'!$H$22</f>
        <v>1207.6773829499998</v>
      </c>
      <c r="V113" s="36">
        <f>SUMIFS(СВЦЭМ!$C$33:$C$776,СВЦЭМ!$A$33:$A$776,$A113,СВЦЭМ!$B$33:$B$776,V$83)+'СЕТ СН'!$H$12+СВЦЭМ!$D$10+'СЕТ СН'!$H$6-'СЕТ СН'!$H$22</f>
        <v>1192.2177505</v>
      </c>
      <c r="W113" s="36">
        <f>SUMIFS(СВЦЭМ!$C$33:$C$776,СВЦЭМ!$A$33:$A$776,$A113,СВЦЭМ!$B$33:$B$776,W$83)+'СЕТ СН'!$H$12+СВЦЭМ!$D$10+'СЕТ СН'!$H$6-'СЕТ СН'!$H$22</f>
        <v>1181.48961057</v>
      </c>
      <c r="X113" s="36">
        <f>SUMIFS(СВЦЭМ!$C$33:$C$776,СВЦЭМ!$A$33:$A$776,$A113,СВЦЭМ!$B$33:$B$776,X$83)+'СЕТ СН'!$H$12+СВЦЭМ!$D$10+'СЕТ СН'!$H$6-'СЕТ СН'!$H$22</f>
        <v>1170.44452004</v>
      </c>
      <c r="Y113" s="36">
        <f>SUMIFS(СВЦЭМ!$C$33:$C$776,СВЦЭМ!$A$33:$A$776,$A113,СВЦЭМ!$B$33:$B$776,Y$83)+'СЕТ СН'!$H$12+СВЦЭМ!$D$10+'СЕТ СН'!$H$6-'СЕТ СН'!$H$22</f>
        <v>1213.75189112</v>
      </c>
      <c r="AA113" s="37"/>
    </row>
    <row r="114" spans="1:27" ht="15.75" x14ac:dyDescent="0.2">
      <c r="A114" s="35">
        <f t="shared" si="2"/>
        <v>44135</v>
      </c>
      <c r="B114" s="36">
        <f>SUMIFS(СВЦЭМ!$C$33:$C$776,СВЦЭМ!$A$33:$A$776,$A114,СВЦЭМ!$B$33:$B$776,B$83)+'СЕТ СН'!$H$12+СВЦЭМ!$D$10+'СЕТ СН'!$H$6-'СЕТ СН'!$H$22</f>
        <v>1197.46870324</v>
      </c>
      <c r="C114" s="36">
        <f>SUMIFS(СВЦЭМ!$C$33:$C$776,СВЦЭМ!$A$33:$A$776,$A114,СВЦЭМ!$B$33:$B$776,C$83)+'СЕТ СН'!$H$12+СВЦЭМ!$D$10+'СЕТ СН'!$H$6-'СЕТ СН'!$H$22</f>
        <v>1263.5511299499999</v>
      </c>
      <c r="D114" s="36">
        <f>SUMIFS(СВЦЭМ!$C$33:$C$776,СВЦЭМ!$A$33:$A$776,$A114,СВЦЭМ!$B$33:$B$776,D$83)+'СЕТ СН'!$H$12+СВЦЭМ!$D$10+'СЕТ СН'!$H$6-'СЕТ СН'!$H$22</f>
        <v>1311.35714151</v>
      </c>
      <c r="E114" s="36">
        <f>SUMIFS(СВЦЭМ!$C$33:$C$776,СВЦЭМ!$A$33:$A$776,$A114,СВЦЭМ!$B$33:$B$776,E$83)+'СЕТ СН'!$H$12+СВЦЭМ!$D$10+'СЕТ СН'!$H$6-'СЕТ СН'!$H$22</f>
        <v>1310.82369735</v>
      </c>
      <c r="F114" s="36">
        <f>SUMIFS(СВЦЭМ!$C$33:$C$776,СВЦЭМ!$A$33:$A$776,$A114,СВЦЭМ!$B$33:$B$776,F$83)+'СЕТ СН'!$H$12+СВЦЭМ!$D$10+'СЕТ СН'!$H$6-'СЕТ СН'!$H$22</f>
        <v>1323.3849490699999</v>
      </c>
      <c r="G114" s="36">
        <f>SUMIFS(СВЦЭМ!$C$33:$C$776,СВЦЭМ!$A$33:$A$776,$A114,СВЦЭМ!$B$33:$B$776,G$83)+'СЕТ СН'!$H$12+СВЦЭМ!$D$10+'СЕТ СН'!$H$6-'СЕТ СН'!$H$22</f>
        <v>1311.9963388199999</v>
      </c>
      <c r="H114" s="36">
        <f>SUMIFS(СВЦЭМ!$C$33:$C$776,СВЦЭМ!$A$33:$A$776,$A114,СВЦЭМ!$B$33:$B$776,H$83)+'СЕТ СН'!$H$12+СВЦЭМ!$D$10+'СЕТ СН'!$H$6-'СЕТ СН'!$H$22</f>
        <v>1291.8029240400001</v>
      </c>
      <c r="I114" s="36">
        <f>SUMIFS(СВЦЭМ!$C$33:$C$776,СВЦЭМ!$A$33:$A$776,$A114,СВЦЭМ!$B$33:$B$776,I$83)+'СЕТ СН'!$H$12+СВЦЭМ!$D$10+'СЕТ СН'!$H$6-'СЕТ СН'!$H$22</f>
        <v>1267.5998087299999</v>
      </c>
      <c r="J114" s="36">
        <f>SUMIFS(СВЦЭМ!$C$33:$C$776,СВЦЭМ!$A$33:$A$776,$A114,СВЦЭМ!$B$33:$B$776,J$83)+'СЕТ СН'!$H$12+СВЦЭМ!$D$10+'СЕТ СН'!$H$6-'СЕТ СН'!$H$22</f>
        <v>1185.9135234999999</v>
      </c>
      <c r="K114" s="36">
        <f>SUMIFS(СВЦЭМ!$C$33:$C$776,СВЦЭМ!$A$33:$A$776,$A114,СВЦЭМ!$B$33:$B$776,K$83)+'СЕТ СН'!$H$12+СВЦЭМ!$D$10+'СЕТ СН'!$H$6-'СЕТ СН'!$H$22</f>
        <v>1134.05470838</v>
      </c>
      <c r="L114" s="36">
        <f>SUMIFS(СВЦЭМ!$C$33:$C$776,СВЦЭМ!$A$33:$A$776,$A114,СВЦЭМ!$B$33:$B$776,L$83)+'СЕТ СН'!$H$12+СВЦЭМ!$D$10+'СЕТ СН'!$H$6-'СЕТ СН'!$H$22</f>
        <v>1151.22675123</v>
      </c>
      <c r="M114" s="36">
        <f>SUMIFS(СВЦЭМ!$C$33:$C$776,СВЦЭМ!$A$33:$A$776,$A114,СВЦЭМ!$B$33:$B$776,M$83)+'СЕТ СН'!$H$12+СВЦЭМ!$D$10+'СЕТ СН'!$H$6-'СЕТ СН'!$H$22</f>
        <v>1135.84946416</v>
      </c>
      <c r="N114" s="36">
        <f>SUMIFS(СВЦЭМ!$C$33:$C$776,СВЦЭМ!$A$33:$A$776,$A114,СВЦЭМ!$B$33:$B$776,N$83)+'СЕТ СН'!$H$12+СВЦЭМ!$D$10+'СЕТ СН'!$H$6-'СЕТ СН'!$H$22</f>
        <v>1126.0185664099999</v>
      </c>
      <c r="O114" s="36">
        <f>SUMIFS(СВЦЭМ!$C$33:$C$776,СВЦЭМ!$A$33:$A$776,$A114,СВЦЭМ!$B$33:$B$776,O$83)+'СЕТ СН'!$H$12+СВЦЭМ!$D$10+'СЕТ СН'!$H$6-'СЕТ СН'!$H$22</f>
        <v>1163.2573679899999</v>
      </c>
      <c r="P114" s="36">
        <f>SUMIFS(СВЦЭМ!$C$33:$C$776,СВЦЭМ!$A$33:$A$776,$A114,СВЦЭМ!$B$33:$B$776,P$83)+'СЕТ СН'!$H$12+СВЦЭМ!$D$10+'СЕТ СН'!$H$6-'СЕТ СН'!$H$22</f>
        <v>1212.2260342899999</v>
      </c>
      <c r="Q114" s="36">
        <f>SUMIFS(СВЦЭМ!$C$33:$C$776,СВЦЭМ!$A$33:$A$776,$A114,СВЦЭМ!$B$33:$B$776,Q$83)+'СЕТ СН'!$H$12+СВЦЭМ!$D$10+'СЕТ СН'!$H$6-'СЕТ СН'!$H$22</f>
        <v>1179.3206781700001</v>
      </c>
      <c r="R114" s="36">
        <f>SUMIFS(СВЦЭМ!$C$33:$C$776,СВЦЭМ!$A$33:$A$776,$A114,СВЦЭМ!$B$33:$B$776,R$83)+'СЕТ СН'!$H$12+СВЦЭМ!$D$10+'СЕТ СН'!$H$6-'СЕТ СН'!$H$22</f>
        <v>1146.0957943399999</v>
      </c>
      <c r="S114" s="36">
        <f>SUMIFS(СВЦЭМ!$C$33:$C$776,СВЦЭМ!$A$33:$A$776,$A114,СВЦЭМ!$B$33:$B$776,S$83)+'СЕТ СН'!$H$12+СВЦЭМ!$D$10+'СЕТ СН'!$H$6-'СЕТ СН'!$H$22</f>
        <v>1135.79083784</v>
      </c>
      <c r="T114" s="36">
        <f>SUMIFS(СВЦЭМ!$C$33:$C$776,СВЦЭМ!$A$33:$A$776,$A114,СВЦЭМ!$B$33:$B$776,T$83)+'СЕТ СН'!$H$12+СВЦЭМ!$D$10+'СЕТ СН'!$H$6-'СЕТ СН'!$H$22</f>
        <v>1165.0581063999998</v>
      </c>
      <c r="U114" s="36">
        <f>SUMIFS(СВЦЭМ!$C$33:$C$776,СВЦЭМ!$A$33:$A$776,$A114,СВЦЭМ!$B$33:$B$776,U$83)+'СЕТ СН'!$H$12+СВЦЭМ!$D$10+'СЕТ СН'!$H$6-'СЕТ СН'!$H$22</f>
        <v>1171.4245794200001</v>
      </c>
      <c r="V114" s="36">
        <f>SUMIFS(СВЦЭМ!$C$33:$C$776,СВЦЭМ!$A$33:$A$776,$A114,СВЦЭМ!$B$33:$B$776,V$83)+'СЕТ СН'!$H$12+СВЦЭМ!$D$10+'СЕТ СН'!$H$6-'СЕТ СН'!$H$22</f>
        <v>1159.1383349600001</v>
      </c>
      <c r="W114" s="36">
        <f>SUMIFS(СВЦЭМ!$C$33:$C$776,СВЦЭМ!$A$33:$A$776,$A114,СВЦЭМ!$B$33:$B$776,W$83)+'СЕТ СН'!$H$12+СВЦЭМ!$D$10+'СЕТ СН'!$H$6-'СЕТ СН'!$H$22</f>
        <v>1147.2619013399999</v>
      </c>
      <c r="X114" s="36">
        <f>SUMIFS(СВЦЭМ!$C$33:$C$776,СВЦЭМ!$A$33:$A$776,$A114,СВЦЭМ!$B$33:$B$776,X$83)+'СЕТ СН'!$H$12+СВЦЭМ!$D$10+'СЕТ СН'!$H$6-'СЕТ СН'!$H$22</f>
        <v>1108.0493633000001</v>
      </c>
      <c r="Y114" s="36">
        <f>SUMIFS(СВЦЭМ!$C$33:$C$776,СВЦЭМ!$A$33:$A$776,$A114,СВЦЭМ!$B$33:$B$776,Y$83)+'СЕТ СН'!$H$12+СВЦЭМ!$D$10+'СЕТ СН'!$H$6-'СЕТ СН'!$H$22</f>
        <v>1114.1872479799999</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6" t="s">
        <v>7</v>
      </c>
      <c r="B117" s="130" t="s">
        <v>73</v>
      </c>
      <c r="C117" s="131"/>
      <c r="D117" s="131"/>
      <c r="E117" s="131"/>
      <c r="F117" s="131"/>
      <c r="G117" s="131"/>
      <c r="H117" s="131"/>
      <c r="I117" s="131"/>
      <c r="J117" s="131"/>
      <c r="K117" s="131"/>
      <c r="L117" s="131"/>
      <c r="M117" s="131"/>
      <c r="N117" s="131"/>
      <c r="O117" s="131"/>
      <c r="P117" s="131"/>
      <c r="Q117" s="131"/>
      <c r="R117" s="131"/>
      <c r="S117" s="131"/>
      <c r="T117" s="131"/>
      <c r="U117" s="131"/>
      <c r="V117" s="131"/>
      <c r="W117" s="131"/>
      <c r="X117" s="131"/>
      <c r="Y117" s="132"/>
    </row>
    <row r="118" spans="1:27" ht="12.75" customHeight="1" x14ac:dyDescent="0.2">
      <c r="A118" s="137"/>
      <c r="B118" s="133"/>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5"/>
    </row>
    <row r="119" spans="1:27" ht="12.75" customHeight="1" x14ac:dyDescent="0.2">
      <c r="A119" s="138"/>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01.10.2020</v>
      </c>
      <c r="B120" s="36">
        <f>SUMIFS(СВЦЭМ!$C$33:$C$776,СВЦЭМ!$A$33:$A$776,$A120,СВЦЭМ!$B$33:$B$776,B$119)+'СЕТ СН'!$I$12+СВЦЭМ!$D$10+'СЕТ СН'!$I$6-'СЕТ СН'!$I$22</f>
        <v>1359.5932505599999</v>
      </c>
      <c r="C120" s="36">
        <f>SUMIFS(СВЦЭМ!$C$33:$C$776,СВЦЭМ!$A$33:$A$776,$A120,СВЦЭМ!$B$33:$B$776,C$119)+'СЕТ СН'!$I$12+СВЦЭМ!$D$10+'СЕТ СН'!$I$6-'СЕТ СН'!$I$22</f>
        <v>1421.32503533</v>
      </c>
      <c r="D120" s="36">
        <f>SUMIFS(СВЦЭМ!$C$33:$C$776,СВЦЭМ!$A$33:$A$776,$A120,СВЦЭМ!$B$33:$B$776,D$119)+'СЕТ СН'!$I$12+СВЦЭМ!$D$10+'СЕТ СН'!$I$6-'СЕТ СН'!$I$22</f>
        <v>1467.3199279599999</v>
      </c>
      <c r="E120" s="36">
        <f>SUMIFS(СВЦЭМ!$C$33:$C$776,СВЦЭМ!$A$33:$A$776,$A120,СВЦЭМ!$B$33:$B$776,E$119)+'СЕТ СН'!$I$12+СВЦЭМ!$D$10+'СЕТ СН'!$I$6-'СЕТ СН'!$I$22</f>
        <v>1488.8688814899999</v>
      </c>
      <c r="F120" s="36">
        <f>SUMIFS(СВЦЭМ!$C$33:$C$776,СВЦЭМ!$A$33:$A$776,$A120,СВЦЭМ!$B$33:$B$776,F$119)+'СЕТ СН'!$I$12+СВЦЭМ!$D$10+'СЕТ СН'!$I$6-'СЕТ СН'!$I$22</f>
        <v>1489.2367297599999</v>
      </c>
      <c r="G120" s="36">
        <f>SUMIFS(СВЦЭМ!$C$33:$C$776,СВЦЭМ!$A$33:$A$776,$A120,СВЦЭМ!$B$33:$B$776,G$119)+'СЕТ СН'!$I$12+СВЦЭМ!$D$10+'СЕТ СН'!$I$6-'СЕТ СН'!$I$22</f>
        <v>1472.44818229</v>
      </c>
      <c r="H120" s="36">
        <f>SUMIFS(СВЦЭМ!$C$33:$C$776,СВЦЭМ!$A$33:$A$776,$A120,СВЦЭМ!$B$33:$B$776,H$119)+'СЕТ СН'!$I$12+СВЦЭМ!$D$10+'СЕТ СН'!$I$6-'СЕТ СН'!$I$22</f>
        <v>1420.1959082999999</v>
      </c>
      <c r="I120" s="36">
        <f>SUMIFS(СВЦЭМ!$C$33:$C$776,СВЦЭМ!$A$33:$A$776,$A120,СВЦЭМ!$B$33:$B$776,I$119)+'СЕТ СН'!$I$12+СВЦЭМ!$D$10+'СЕТ СН'!$I$6-'СЕТ СН'!$I$22</f>
        <v>1364.38869284</v>
      </c>
      <c r="J120" s="36">
        <f>SUMIFS(СВЦЭМ!$C$33:$C$776,СВЦЭМ!$A$33:$A$776,$A120,СВЦЭМ!$B$33:$B$776,J$119)+'СЕТ СН'!$I$12+СВЦЭМ!$D$10+'СЕТ СН'!$I$6-'СЕТ СН'!$I$22</f>
        <v>1302.1180005699998</v>
      </c>
      <c r="K120" s="36">
        <f>SUMIFS(СВЦЭМ!$C$33:$C$776,СВЦЭМ!$A$33:$A$776,$A120,СВЦЭМ!$B$33:$B$776,K$119)+'СЕТ СН'!$I$12+СВЦЭМ!$D$10+'СЕТ СН'!$I$6-'СЕТ СН'!$I$22</f>
        <v>1267.23963215</v>
      </c>
      <c r="L120" s="36">
        <f>SUMIFS(СВЦЭМ!$C$33:$C$776,СВЦЭМ!$A$33:$A$776,$A120,СВЦЭМ!$B$33:$B$776,L$119)+'СЕТ СН'!$I$12+СВЦЭМ!$D$10+'СЕТ СН'!$I$6-'СЕТ СН'!$I$22</f>
        <v>1267.84557174</v>
      </c>
      <c r="M120" s="36">
        <f>SUMIFS(СВЦЭМ!$C$33:$C$776,СВЦЭМ!$A$33:$A$776,$A120,СВЦЭМ!$B$33:$B$776,M$119)+'СЕТ СН'!$I$12+СВЦЭМ!$D$10+'СЕТ СН'!$I$6-'СЕТ СН'!$I$22</f>
        <v>1270.5960866</v>
      </c>
      <c r="N120" s="36">
        <f>SUMIFS(СВЦЭМ!$C$33:$C$776,СВЦЭМ!$A$33:$A$776,$A120,СВЦЭМ!$B$33:$B$776,N$119)+'СЕТ СН'!$I$12+СВЦЭМ!$D$10+'СЕТ СН'!$I$6-'СЕТ СН'!$I$22</f>
        <v>1284.7126015899998</v>
      </c>
      <c r="O120" s="36">
        <f>SUMIFS(СВЦЭМ!$C$33:$C$776,СВЦЭМ!$A$33:$A$776,$A120,СВЦЭМ!$B$33:$B$776,O$119)+'СЕТ СН'!$I$12+СВЦЭМ!$D$10+'СЕТ СН'!$I$6-'СЕТ СН'!$I$22</f>
        <v>1308.27766337</v>
      </c>
      <c r="P120" s="36">
        <f>SUMIFS(СВЦЭМ!$C$33:$C$776,СВЦЭМ!$A$33:$A$776,$A120,СВЦЭМ!$B$33:$B$776,P$119)+'СЕТ СН'!$I$12+СВЦЭМ!$D$10+'СЕТ СН'!$I$6-'СЕТ СН'!$I$22</f>
        <v>1336.93506991</v>
      </c>
      <c r="Q120" s="36">
        <f>SUMIFS(СВЦЭМ!$C$33:$C$776,СВЦЭМ!$A$33:$A$776,$A120,СВЦЭМ!$B$33:$B$776,Q$119)+'СЕТ СН'!$I$12+СВЦЭМ!$D$10+'СЕТ СН'!$I$6-'СЕТ СН'!$I$22</f>
        <v>1302.7594391499999</v>
      </c>
      <c r="R120" s="36">
        <f>SUMIFS(СВЦЭМ!$C$33:$C$776,СВЦЭМ!$A$33:$A$776,$A120,СВЦЭМ!$B$33:$B$776,R$119)+'СЕТ СН'!$I$12+СВЦЭМ!$D$10+'СЕТ СН'!$I$6-'СЕТ СН'!$I$22</f>
        <v>1264.1622790699998</v>
      </c>
      <c r="S120" s="36">
        <f>SUMIFS(СВЦЭМ!$C$33:$C$776,СВЦЭМ!$A$33:$A$776,$A120,СВЦЭМ!$B$33:$B$776,S$119)+'СЕТ СН'!$I$12+СВЦЭМ!$D$10+'СЕТ СН'!$I$6-'СЕТ СН'!$I$22</f>
        <v>1223.44180764</v>
      </c>
      <c r="T120" s="36">
        <f>SUMIFS(СВЦЭМ!$C$33:$C$776,СВЦЭМ!$A$33:$A$776,$A120,СВЦЭМ!$B$33:$B$776,T$119)+'СЕТ СН'!$I$12+СВЦЭМ!$D$10+'СЕТ СН'!$I$6-'СЕТ СН'!$I$22</f>
        <v>1212.47380561</v>
      </c>
      <c r="U120" s="36">
        <f>SUMIFS(СВЦЭМ!$C$33:$C$776,СВЦЭМ!$A$33:$A$776,$A120,СВЦЭМ!$B$33:$B$776,U$119)+'СЕТ СН'!$I$12+СВЦЭМ!$D$10+'СЕТ СН'!$I$6-'СЕТ СН'!$I$22</f>
        <v>1216.6842107499999</v>
      </c>
      <c r="V120" s="36">
        <f>SUMIFS(СВЦЭМ!$C$33:$C$776,СВЦЭМ!$A$33:$A$776,$A120,СВЦЭМ!$B$33:$B$776,V$119)+'СЕТ СН'!$I$12+СВЦЭМ!$D$10+'СЕТ СН'!$I$6-'СЕТ СН'!$I$22</f>
        <v>1213.1143095499999</v>
      </c>
      <c r="W120" s="36">
        <f>SUMIFS(СВЦЭМ!$C$33:$C$776,СВЦЭМ!$A$33:$A$776,$A120,СВЦЭМ!$B$33:$B$776,W$119)+'СЕТ СН'!$I$12+СВЦЭМ!$D$10+'СЕТ СН'!$I$6-'СЕТ СН'!$I$22</f>
        <v>1212.1752511599998</v>
      </c>
      <c r="X120" s="36">
        <f>SUMIFS(СВЦЭМ!$C$33:$C$776,СВЦЭМ!$A$33:$A$776,$A120,СВЦЭМ!$B$33:$B$776,X$119)+'СЕТ СН'!$I$12+СВЦЭМ!$D$10+'СЕТ СН'!$I$6-'СЕТ СН'!$I$22</f>
        <v>1221.6806263399999</v>
      </c>
      <c r="Y120" s="36">
        <f>SUMIFS(СВЦЭМ!$C$33:$C$776,СВЦЭМ!$A$33:$A$776,$A120,СВЦЭМ!$B$33:$B$776,Y$119)+'СЕТ СН'!$I$12+СВЦЭМ!$D$10+'СЕТ СН'!$I$6-'СЕТ СН'!$I$22</f>
        <v>1252.78543524</v>
      </c>
    </row>
    <row r="121" spans="1:27" ht="15.75" x14ac:dyDescent="0.2">
      <c r="A121" s="35">
        <f>A120+1</f>
        <v>44106</v>
      </c>
      <c r="B121" s="36">
        <f>SUMIFS(СВЦЭМ!$C$33:$C$776,СВЦЭМ!$A$33:$A$776,$A121,СВЦЭМ!$B$33:$B$776,B$119)+'СЕТ СН'!$I$12+СВЦЭМ!$D$10+'СЕТ СН'!$I$6-'СЕТ СН'!$I$22</f>
        <v>1323.3258567099999</v>
      </c>
      <c r="C121" s="36">
        <f>SUMIFS(СВЦЭМ!$C$33:$C$776,СВЦЭМ!$A$33:$A$776,$A121,СВЦЭМ!$B$33:$B$776,C$119)+'СЕТ СН'!$I$12+СВЦЭМ!$D$10+'СЕТ СН'!$I$6-'СЕТ СН'!$I$22</f>
        <v>1403.33328392</v>
      </c>
      <c r="D121" s="36">
        <f>SUMIFS(СВЦЭМ!$C$33:$C$776,СВЦЭМ!$A$33:$A$776,$A121,СВЦЭМ!$B$33:$B$776,D$119)+'СЕТ СН'!$I$12+СВЦЭМ!$D$10+'СЕТ СН'!$I$6-'СЕТ СН'!$I$22</f>
        <v>1461.6058620199999</v>
      </c>
      <c r="E121" s="36">
        <f>SUMIFS(СВЦЭМ!$C$33:$C$776,СВЦЭМ!$A$33:$A$776,$A121,СВЦЭМ!$B$33:$B$776,E$119)+'СЕТ СН'!$I$12+СВЦЭМ!$D$10+'СЕТ СН'!$I$6-'СЕТ СН'!$I$22</f>
        <v>1480.8234319799999</v>
      </c>
      <c r="F121" s="36">
        <f>SUMIFS(СВЦЭМ!$C$33:$C$776,СВЦЭМ!$A$33:$A$776,$A121,СВЦЭМ!$B$33:$B$776,F$119)+'СЕТ СН'!$I$12+СВЦЭМ!$D$10+'СЕТ СН'!$I$6-'СЕТ СН'!$I$22</f>
        <v>1487.58877573</v>
      </c>
      <c r="G121" s="36">
        <f>SUMIFS(СВЦЭМ!$C$33:$C$776,СВЦЭМ!$A$33:$A$776,$A121,СВЦЭМ!$B$33:$B$776,G$119)+'СЕТ СН'!$I$12+СВЦЭМ!$D$10+'СЕТ СН'!$I$6-'СЕТ СН'!$I$22</f>
        <v>1467.4619412</v>
      </c>
      <c r="H121" s="36">
        <f>SUMIFS(СВЦЭМ!$C$33:$C$776,СВЦЭМ!$A$33:$A$776,$A121,СВЦЭМ!$B$33:$B$776,H$119)+'СЕТ СН'!$I$12+СВЦЭМ!$D$10+'СЕТ СН'!$I$6-'СЕТ СН'!$I$22</f>
        <v>1411.95260022</v>
      </c>
      <c r="I121" s="36">
        <f>SUMIFS(СВЦЭМ!$C$33:$C$776,СВЦЭМ!$A$33:$A$776,$A121,СВЦЭМ!$B$33:$B$776,I$119)+'СЕТ СН'!$I$12+СВЦЭМ!$D$10+'СЕТ СН'!$I$6-'СЕТ СН'!$I$22</f>
        <v>1357.6491248100001</v>
      </c>
      <c r="J121" s="36">
        <f>SUMIFS(СВЦЭМ!$C$33:$C$776,СВЦЭМ!$A$33:$A$776,$A121,СВЦЭМ!$B$33:$B$776,J$119)+'СЕТ СН'!$I$12+СВЦЭМ!$D$10+'СЕТ СН'!$I$6-'СЕТ СН'!$I$22</f>
        <v>1300.1436542199999</v>
      </c>
      <c r="K121" s="36">
        <f>SUMIFS(СВЦЭМ!$C$33:$C$776,СВЦЭМ!$A$33:$A$776,$A121,СВЦЭМ!$B$33:$B$776,K$119)+'СЕТ СН'!$I$12+СВЦЭМ!$D$10+'СЕТ СН'!$I$6-'СЕТ СН'!$I$22</f>
        <v>1265.8734473499999</v>
      </c>
      <c r="L121" s="36">
        <f>SUMIFS(СВЦЭМ!$C$33:$C$776,СВЦЭМ!$A$33:$A$776,$A121,СВЦЭМ!$B$33:$B$776,L$119)+'СЕТ СН'!$I$12+СВЦЭМ!$D$10+'СЕТ СН'!$I$6-'СЕТ СН'!$I$22</f>
        <v>1264.0785990700001</v>
      </c>
      <c r="M121" s="36">
        <f>SUMIFS(СВЦЭМ!$C$33:$C$776,СВЦЭМ!$A$33:$A$776,$A121,СВЦЭМ!$B$33:$B$776,M$119)+'СЕТ СН'!$I$12+СВЦЭМ!$D$10+'СЕТ СН'!$I$6-'СЕТ СН'!$I$22</f>
        <v>1266.60421408</v>
      </c>
      <c r="N121" s="36">
        <f>SUMIFS(СВЦЭМ!$C$33:$C$776,СВЦЭМ!$A$33:$A$776,$A121,СВЦЭМ!$B$33:$B$776,N$119)+'СЕТ СН'!$I$12+СВЦЭМ!$D$10+'СЕТ СН'!$I$6-'СЕТ СН'!$I$22</f>
        <v>1277.77022827</v>
      </c>
      <c r="O121" s="36">
        <f>SUMIFS(СВЦЭМ!$C$33:$C$776,СВЦЭМ!$A$33:$A$776,$A121,СВЦЭМ!$B$33:$B$776,O$119)+'СЕТ СН'!$I$12+СВЦЭМ!$D$10+'СЕТ СН'!$I$6-'СЕТ СН'!$I$22</f>
        <v>1303.33213733</v>
      </c>
      <c r="P121" s="36">
        <f>SUMIFS(СВЦЭМ!$C$33:$C$776,СВЦЭМ!$A$33:$A$776,$A121,СВЦЭМ!$B$33:$B$776,P$119)+'СЕТ СН'!$I$12+СВЦЭМ!$D$10+'СЕТ СН'!$I$6-'СЕТ СН'!$I$22</f>
        <v>1339.9103742100001</v>
      </c>
      <c r="Q121" s="36">
        <f>SUMIFS(СВЦЭМ!$C$33:$C$776,СВЦЭМ!$A$33:$A$776,$A121,СВЦЭМ!$B$33:$B$776,Q$119)+'СЕТ СН'!$I$12+СВЦЭМ!$D$10+'СЕТ СН'!$I$6-'СЕТ СН'!$I$22</f>
        <v>1306.0749774199999</v>
      </c>
      <c r="R121" s="36">
        <f>SUMIFS(СВЦЭМ!$C$33:$C$776,СВЦЭМ!$A$33:$A$776,$A121,СВЦЭМ!$B$33:$B$776,R$119)+'СЕТ СН'!$I$12+СВЦЭМ!$D$10+'СЕТ СН'!$I$6-'СЕТ СН'!$I$22</f>
        <v>1266.0223944099998</v>
      </c>
      <c r="S121" s="36">
        <f>SUMIFS(СВЦЭМ!$C$33:$C$776,СВЦЭМ!$A$33:$A$776,$A121,СВЦЭМ!$B$33:$B$776,S$119)+'СЕТ СН'!$I$12+СВЦЭМ!$D$10+'СЕТ СН'!$I$6-'СЕТ СН'!$I$22</f>
        <v>1227.5884946699998</v>
      </c>
      <c r="T121" s="36">
        <f>SUMIFS(СВЦЭМ!$C$33:$C$776,СВЦЭМ!$A$33:$A$776,$A121,СВЦЭМ!$B$33:$B$776,T$119)+'СЕТ СН'!$I$12+СВЦЭМ!$D$10+'СЕТ СН'!$I$6-'СЕТ СН'!$I$22</f>
        <v>1202.8216913799999</v>
      </c>
      <c r="U121" s="36">
        <f>SUMIFS(СВЦЭМ!$C$33:$C$776,СВЦЭМ!$A$33:$A$776,$A121,СВЦЭМ!$B$33:$B$776,U$119)+'СЕТ СН'!$I$12+СВЦЭМ!$D$10+'СЕТ СН'!$I$6-'СЕТ СН'!$I$22</f>
        <v>1196.1860731900001</v>
      </c>
      <c r="V121" s="36">
        <f>SUMIFS(СВЦЭМ!$C$33:$C$776,СВЦЭМ!$A$33:$A$776,$A121,СВЦЭМ!$B$33:$B$776,V$119)+'СЕТ СН'!$I$12+СВЦЭМ!$D$10+'СЕТ СН'!$I$6-'СЕТ СН'!$I$22</f>
        <v>1201.2080971599999</v>
      </c>
      <c r="W121" s="36">
        <f>SUMIFS(СВЦЭМ!$C$33:$C$776,СВЦЭМ!$A$33:$A$776,$A121,СВЦЭМ!$B$33:$B$776,W$119)+'СЕТ СН'!$I$12+СВЦЭМ!$D$10+'СЕТ СН'!$I$6-'СЕТ СН'!$I$22</f>
        <v>1200.78020307</v>
      </c>
      <c r="X121" s="36">
        <f>SUMIFS(СВЦЭМ!$C$33:$C$776,СВЦЭМ!$A$33:$A$776,$A121,СВЦЭМ!$B$33:$B$776,X$119)+'СЕТ СН'!$I$12+СВЦЭМ!$D$10+'СЕТ СН'!$I$6-'СЕТ СН'!$I$22</f>
        <v>1221.91759437</v>
      </c>
      <c r="Y121" s="36">
        <f>SUMIFS(СВЦЭМ!$C$33:$C$776,СВЦЭМ!$A$33:$A$776,$A121,СВЦЭМ!$B$33:$B$776,Y$119)+'СЕТ СН'!$I$12+СВЦЭМ!$D$10+'СЕТ СН'!$I$6-'СЕТ СН'!$I$22</f>
        <v>1251.15538767</v>
      </c>
    </row>
    <row r="122" spans="1:27" ht="15.75" x14ac:dyDescent="0.2">
      <c r="A122" s="35">
        <f t="shared" ref="A122:A150" si="3">A121+1</f>
        <v>44107</v>
      </c>
      <c r="B122" s="36">
        <f>SUMIFS(СВЦЭМ!$C$33:$C$776,СВЦЭМ!$A$33:$A$776,$A122,СВЦЭМ!$B$33:$B$776,B$119)+'СЕТ СН'!$I$12+СВЦЭМ!$D$10+'СЕТ СН'!$I$6-'СЕТ СН'!$I$22</f>
        <v>1315.1962727299999</v>
      </c>
      <c r="C122" s="36">
        <f>SUMIFS(СВЦЭМ!$C$33:$C$776,СВЦЭМ!$A$33:$A$776,$A122,СВЦЭМ!$B$33:$B$776,C$119)+'СЕТ СН'!$I$12+СВЦЭМ!$D$10+'СЕТ СН'!$I$6-'СЕТ СН'!$I$22</f>
        <v>1395.13383845</v>
      </c>
      <c r="D122" s="36">
        <f>SUMIFS(СВЦЭМ!$C$33:$C$776,СВЦЭМ!$A$33:$A$776,$A122,СВЦЭМ!$B$33:$B$776,D$119)+'СЕТ СН'!$I$12+СВЦЭМ!$D$10+'СЕТ СН'!$I$6-'СЕТ СН'!$I$22</f>
        <v>1465.0124385700001</v>
      </c>
      <c r="E122" s="36">
        <f>SUMIFS(СВЦЭМ!$C$33:$C$776,СВЦЭМ!$A$33:$A$776,$A122,СВЦЭМ!$B$33:$B$776,E$119)+'СЕТ СН'!$I$12+СВЦЭМ!$D$10+'СЕТ СН'!$I$6-'СЕТ СН'!$I$22</f>
        <v>1476.8718995899999</v>
      </c>
      <c r="F122" s="36">
        <f>SUMIFS(СВЦЭМ!$C$33:$C$776,СВЦЭМ!$A$33:$A$776,$A122,СВЦЭМ!$B$33:$B$776,F$119)+'СЕТ СН'!$I$12+СВЦЭМ!$D$10+'СЕТ СН'!$I$6-'СЕТ СН'!$I$22</f>
        <v>1480.50744231</v>
      </c>
      <c r="G122" s="36">
        <f>SUMIFS(СВЦЭМ!$C$33:$C$776,СВЦЭМ!$A$33:$A$776,$A122,СВЦЭМ!$B$33:$B$776,G$119)+'СЕТ СН'!$I$12+СВЦЭМ!$D$10+'СЕТ СН'!$I$6-'СЕТ СН'!$I$22</f>
        <v>1468.3465461000001</v>
      </c>
      <c r="H122" s="36">
        <f>SUMIFS(СВЦЭМ!$C$33:$C$776,СВЦЭМ!$A$33:$A$776,$A122,СВЦЭМ!$B$33:$B$776,H$119)+'СЕТ СН'!$I$12+СВЦЭМ!$D$10+'СЕТ СН'!$I$6-'СЕТ СН'!$I$22</f>
        <v>1444.59729021</v>
      </c>
      <c r="I122" s="36">
        <f>SUMIFS(СВЦЭМ!$C$33:$C$776,СВЦЭМ!$A$33:$A$776,$A122,СВЦЭМ!$B$33:$B$776,I$119)+'СЕТ СН'!$I$12+СВЦЭМ!$D$10+'СЕТ СН'!$I$6-'СЕТ СН'!$I$22</f>
        <v>1408.4939795099999</v>
      </c>
      <c r="J122" s="36">
        <f>SUMIFS(СВЦЭМ!$C$33:$C$776,СВЦЭМ!$A$33:$A$776,$A122,СВЦЭМ!$B$33:$B$776,J$119)+'СЕТ СН'!$I$12+СВЦЭМ!$D$10+'СЕТ СН'!$I$6-'СЕТ СН'!$I$22</f>
        <v>1321.76002741</v>
      </c>
      <c r="K122" s="36">
        <f>SUMIFS(СВЦЭМ!$C$33:$C$776,СВЦЭМ!$A$33:$A$776,$A122,СВЦЭМ!$B$33:$B$776,K$119)+'СЕТ СН'!$I$12+СВЦЭМ!$D$10+'СЕТ СН'!$I$6-'СЕТ СН'!$I$22</f>
        <v>1265.2468213499999</v>
      </c>
      <c r="L122" s="36">
        <f>SUMIFS(СВЦЭМ!$C$33:$C$776,СВЦЭМ!$A$33:$A$776,$A122,СВЦЭМ!$B$33:$B$776,L$119)+'СЕТ СН'!$I$12+СВЦЭМ!$D$10+'СЕТ СН'!$I$6-'СЕТ СН'!$I$22</f>
        <v>1259.4317903799999</v>
      </c>
      <c r="M122" s="36">
        <f>SUMIFS(СВЦЭМ!$C$33:$C$776,СВЦЭМ!$A$33:$A$776,$A122,СВЦЭМ!$B$33:$B$776,M$119)+'СЕТ СН'!$I$12+СВЦЭМ!$D$10+'СЕТ СН'!$I$6-'СЕТ СН'!$I$22</f>
        <v>1262.46655928</v>
      </c>
      <c r="N122" s="36">
        <f>SUMIFS(СВЦЭМ!$C$33:$C$776,СВЦЭМ!$A$33:$A$776,$A122,СВЦЭМ!$B$33:$B$776,N$119)+'СЕТ СН'!$I$12+СВЦЭМ!$D$10+'СЕТ СН'!$I$6-'СЕТ СН'!$I$22</f>
        <v>1273.3756214099999</v>
      </c>
      <c r="O122" s="36">
        <f>SUMIFS(СВЦЭМ!$C$33:$C$776,СВЦЭМ!$A$33:$A$776,$A122,СВЦЭМ!$B$33:$B$776,O$119)+'СЕТ СН'!$I$12+СВЦЭМ!$D$10+'СЕТ СН'!$I$6-'СЕТ СН'!$I$22</f>
        <v>1307.1870884099999</v>
      </c>
      <c r="P122" s="36">
        <f>SUMIFS(СВЦЭМ!$C$33:$C$776,СВЦЭМ!$A$33:$A$776,$A122,СВЦЭМ!$B$33:$B$776,P$119)+'СЕТ СН'!$I$12+СВЦЭМ!$D$10+'СЕТ СН'!$I$6-'СЕТ СН'!$I$22</f>
        <v>1344.9154303</v>
      </c>
      <c r="Q122" s="36">
        <f>SUMIFS(СВЦЭМ!$C$33:$C$776,СВЦЭМ!$A$33:$A$776,$A122,СВЦЭМ!$B$33:$B$776,Q$119)+'СЕТ СН'!$I$12+СВЦЭМ!$D$10+'СЕТ СН'!$I$6-'СЕТ СН'!$I$22</f>
        <v>1317.5276577899999</v>
      </c>
      <c r="R122" s="36">
        <f>SUMIFS(СВЦЭМ!$C$33:$C$776,СВЦЭМ!$A$33:$A$776,$A122,СВЦЭМ!$B$33:$B$776,R$119)+'СЕТ СН'!$I$12+СВЦЭМ!$D$10+'СЕТ СН'!$I$6-'СЕТ СН'!$I$22</f>
        <v>1277.5267890599998</v>
      </c>
      <c r="S122" s="36">
        <f>SUMIFS(СВЦЭМ!$C$33:$C$776,СВЦЭМ!$A$33:$A$776,$A122,СВЦЭМ!$B$33:$B$776,S$119)+'СЕТ СН'!$I$12+СВЦЭМ!$D$10+'СЕТ СН'!$I$6-'СЕТ СН'!$I$22</f>
        <v>1225.8028669</v>
      </c>
      <c r="T122" s="36">
        <f>SUMIFS(СВЦЭМ!$C$33:$C$776,СВЦЭМ!$A$33:$A$776,$A122,СВЦЭМ!$B$33:$B$776,T$119)+'СЕТ СН'!$I$12+СВЦЭМ!$D$10+'СЕТ СН'!$I$6-'СЕТ СН'!$I$22</f>
        <v>1209.0397267899998</v>
      </c>
      <c r="U122" s="36">
        <f>SUMIFS(СВЦЭМ!$C$33:$C$776,СВЦЭМ!$A$33:$A$776,$A122,СВЦЭМ!$B$33:$B$776,U$119)+'СЕТ СН'!$I$12+СВЦЭМ!$D$10+'СЕТ СН'!$I$6-'СЕТ СН'!$I$22</f>
        <v>1199.3605551999999</v>
      </c>
      <c r="V122" s="36">
        <f>SUMIFS(СВЦЭМ!$C$33:$C$776,СВЦЭМ!$A$33:$A$776,$A122,СВЦЭМ!$B$33:$B$776,V$119)+'СЕТ СН'!$I$12+СВЦЭМ!$D$10+'СЕТ СН'!$I$6-'СЕТ СН'!$I$22</f>
        <v>1193.3891550399999</v>
      </c>
      <c r="W122" s="36">
        <f>SUMIFS(СВЦЭМ!$C$33:$C$776,СВЦЭМ!$A$33:$A$776,$A122,СВЦЭМ!$B$33:$B$776,W$119)+'СЕТ СН'!$I$12+СВЦЭМ!$D$10+'СЕТ СН'!$I$6-'СЕТ СН'!$I$22</f>
        <v>1201.5996504199998</v>
      </c>
      <c r="X122" s="36">
        <f>SUMIFS(СВЦЭМ!$C$33:$C$776,СВЦЭМ!$A$33:$A$776,$A122,СВЦЭМ!$B$33:$B$776,X$119)+'СЕТ СН'!$I$12+СВЦЭМ!$D$10+'СЕТ СН'!$I$6-'СЕТ СН'!$I$22</f>
        <v>1215.1692864500001</v>
      </c>
      <c r="Y122" s="36">
        <f>SUMIFS(СВЦЭМ!$C$33:$C$776,СВЦЭМ!$A$33:$A$776,$A122,СВЦЭМ!$B$33:$B$776,Y$119)+'СЕТ СН'!$I$12+СВЦЭМ!$D$10+'СЕТ СН'!$I$6-'СЕТ СН'!$I$22</f>
        <v>1251.51716472</v>
      </c>
    </row>
    <row r="123" spans="1:27" ht="15.75" x14ac:dyDescent="0.2">
      <c r="A123" s="35">
        <f t="shared" si="3"/>
        <v>44108</v>
      </c>
      <c r="B123" s="36">
        <f>SUMIFS(СВЦЭМ!$C$33:$C$776,СВЦЭМ!$A$33:$A$776,$A123,СВЦЭМ!$B$33:$B$776,B$119)+'СЕТ СН'!$I$12+СВЦЭМ!$D$10+'СЕТ СН'!$I$6-'СЕТ СН'!$I$22</f>
        <v>1347.1517033199998</v>
      </c>
      <c r="C123" s="36">
        <f>SUMIFS(СВЦЭМ!$C$33:$C$776,СВЦЭМ!$A$33:$A$776,$A123,СВЦЭМ!$B$33:$B$776,C$119)+'СЕТ СН'!$I$12+СВЦЭМ!$D$10+'СЕТ СН'!$I$6-'СЕТ СН'!$I$22</f>
        <v>1424.9097235899999</v>
      </c>
      <c r="D123" s="36">
        <f>SUMIFS(СВЦЭМ!$C$33:$C$776,СВЦЭМ!$A$33:$A$776,$A123,СВЦЭМ!$B$33:$B$776,D$119)+'СЕТ СН'!$I$12+СВЦЭМ!$D$10+'СЕТ СН'!$I$6-'СЕТ СН'!$I$22</f>
        <v>1500.16406895</v>
      </c>
      <c r="E123" s="36">
        <f>SUMIFS(СВЦЭМ!$C$33:$C$776,СВЦЭМ!$A$33:$A$776,$A123,СВЦЭМ!$B$33:$B$776,E$119)+'СЕТ СН'!$I$12+СВЦЭМ!$D$10+'СЕТ СН'!$I$6-'СЕТ СН'!$I$22</f>
        <v>1529.40986299</v>
      </c>
      <c r="F123" s="36">
        <f>SUMIFS(СВЦЭМ!$C$33:$C$776,СВЦЭМ!$A$33:$A$776,$A123,СВЦЭМ!$B$33:$B$776,F$119)+'СЕТ СН'!$I$12+СВЦЭМ!$D$10+'СЕТ СН'!$I$6-'СЕТ СН'!$I$22</f>
        <v>1533.7434995199999</v>
      </c>
      <c r="G123" s="36">
        <f>SUMIFS(СВЦЭМ!$C$33:$C$776,СВЦЭМ!$A$33:$A$776,$A123,СВЦЭМ!$B$33:$B$776,G$119)+'СЕТ СН'!$I$12+СВЦЭМ!$D$10+'СЕТ СН'!$I$6-'СЕТ СН'!$I$22</f>
        <v>1523.5422401599999</v>
      </c>
      <c r="H123" s="36">
        <f>SUMIFS(СВЦЭМ!$C$33:$C$776,СВЦЭМ!$A$33:$A$776,$A123,СВЦЭМ!$B$33:$B$776,H$119)+'СЕТ СН'!$I$12+СВЦЭМ!$D$10+'СЕТ СН'!$I$6-'СЕТ СН'!$I$22</f>
        <v>1508.80848281</v>
      </c>
      <c r="I123" s="36">
        <f>SUMIFS(СВЦЭМ!$C$33:$C$776,СВЦЭМ!$A$33:$A$776,$A123,СВЦЭМ!$B$33:$B$776,I$119)+'СЕТ СН'!$I$12+СВЦЭМ!$D$10+'СЕТ СН'!$I$6-'СЕТ СН'!$I$22</f>
        <v>1475.8578245799999</v>
      </c>
      <c r="J123" s="36">
        <f>SUMIFS(СВЦЭМ!$C$33:$C$776,СВЦЭМ!$A$33:$A$776,$A123,СВЦЭМ!$B$33:$B$776,J$119)+'СЕТ СН'!$I$12+СВЦЭМ!$D$10+'СЕТ СН'!$I$6-'СЕТ СН'!$I$22</f>
        <v>1380.690994</v>
      </c>
      <c r="K123" s="36">
        <f>SUMIFS(СВЦЭМ!$C$33:$C$776,СВЦЭМ!$A$33:$A$776,$A123,СВЦЭМ!$B$33:$B$776,K$119)+'СЕТ СН'!$I$12+СВЦЭМ!$D$10+'СЕТ СН'!$I$6-'СЕТ СН'!$I$22</f>
        <v>1309.5177202899999</v>
      </c>
      <c r="L123" s="36">
        <f>SUMIFS(СВЦЭМ!$C$33:$C$776,СВЦЭМ!$A$33:$A$776,$A123,СВЦЭМ!$B$33:$B$776,L$119)+'СЕТ СН'!$I$12+СВЦЭМ!$D$10+'СЕТ СН'!$I$6-'СЕТ СН'!$I$22</f>
        <v>1275.85292372</v>
      </c>
      <c r="M123" s="36">
        <f>SUMIFS(СВЦЭМ!$C$33:$C$776,СВЦЭМ!$A$33:$A$776,$A123,СВЦЭМ!$B$33:$B$776,M$119)+'СЕТ СН'!$I$12+СВЦЭМ!$D$10+'СЕТ СН'!$I$6-'СЕТ СН'!$I$22</f>
        <v>1278.92372376</v>
      </c>
      <c r="N123" s="36">
        <f>SUMIFS(СВЦЭМ!$C$33:$C$776,СВЦЭМ!$A$33:$A$776,$A123,СВЦЭМ!$B$33:$B$776,N$119)+'СЕТ СН'!$I$12+СВЦЭМ!$D$10+'СЕТ СН'!$I$6-'СЕТ СН'!$I$22</f>
        <v>1289.78965887</v>
      </c>
      <c r="O123" s="36">
        <f>SUMIFS(СВЦЭМ!$C$33:$C$776,СВЦЭМ!$A$33:$A$776,$A123,СВЦЭМ!$B$33:$B$776,O$119)+'СЕТ СН'!$I$12+СВЦЭМ!$D$10+'СЕТ СН'!$I$6-'СЕТ СН'!$I$22</f>
        <v>1349.4436463</v>
      </c>
      <c r="P123" s="36">
        <f>SUMIFS(СВЦЭМ!$C$33:$C$776,СВЦЭМ!$A$33:$A$776,$A123,СВЦЭМ!$B$33:$B$776,P$119)+'СЕТ СН'!$I$12+СВЦЭМ!$D$10+'СЕТ СН'!$I$6-'СЕТ СН'!$I$22</f>
        <v>1383.1680305699999</v>
      </c>
      <c r="Q123" s="36">
        <f>SUMIFS(СВЦЭМ!$C$33:$C$776,СВЦЭМ!$A$33:$A$776,$A123,СВЦЭМ!$B$33:$B$776,Q$119)+'СЕТ СН'!$I$12+СВЦЭМ!$D$10+'СЕТ СН'!$I$6-'СЕТ СН'!$I$22</f>
        <v>1343.19353748</v>
      </c>
      <c r="R123" s="36">
        <f>SUMIFS(СВЦЭМ!$C$33:$C$776,СВЦЭМ!$A$33:$A$776,$A123,СВЦЭМ!$B$33:$B$776,R$119)+'СЕТ СН'!$I$12+СВЦЭМ!$D$10+'СЕТ СН'!$I$6-'СЕТ СН'!$I$22</f>
        <v>1297.5678268299998</v>
      </c>
      <c r="S123" s="36">
        <f>SUMIFS(СВЦЭМ!$C$33:$C$776,СВЦЭМ!$A$33:$A$776,$A123,СВЦЭМ!$B$33:$B$776,S$119)+'СЕТ СН'!$I$12+СВЦЭМ!$D$10+'СЕТ СН'!$I$6-'СЕТ СН'!$I$22</f>
        <v>1256.5319597600001</v>
      </c>
      <c r="T123" s="36">
        <f>SUMIFS(СВЦЭМ!$C$33:$C$776,СВЦЭМ!$A$33:$A$776,$A123,СВЦЭМ!$B$33:$B$776,T$119)+'СЕТ СН'!$I$12+СВЦЭМ!$D$10+'СЕТ СН'!$I$6-'СЕТ СН'!$I$22</f>
        <v>1227.9594535199999</v>
      </c>
      <c r="U123" s="36">
        <f>SUMIFS(СВЦЭМ!$C$33:$C$776,СВЦЭМ!$A$33:$A$776,$A123,СВЦЭМ!$B$33:$B$776,U$119)+'СЕТ СН'!$I$12+СВЦЭМ!$D$10+'СЕТ СН'!$I$6-'СЕТ СН'!$I$22</f>
        <v>1218.88303187</v>
      </c>
      <c r="V123" s="36">
        <f>SUMIFS(СВЦЭМ!$C$33:$C$776,СВЦЭМ!$A$33:$A$776,$A123,СВЦЭМ!$B$33:$B$776,V$119)+'СЕТ СН'!$I$12+СВЦЭМ!$D$10+'СЕТ СН'!$I$6-'СЕТ СН'!$I$22</f>
        <v>1236.10771138</v>
      </c>
      <c r="W123" s="36">
        <f>SUMIFS(СВЦЭМ!$C$33:$C$776,СВЦЭМ!$A$33:$A$776,$A123,СВЦЭМ!$B$33:$B$776,W$119)+'СЕТ СН'!$I$12+СВЦЭМ!$D$10+'СЕТ СН'!$I$6-'СЕТ СН'!$I$22</f>
        <v>1239.89631861</v>
      </c>
      <c r="X123" s="36">
        <f>SUMIFS(СВЦЭМ!$C$33:$C$776,СВЦЭМ!$A$33:$A$776,$A123,СВЦЭМ!$B$33:$B$776,X$119)+'СЕТ СН'!$I$12+СВЦЭМ!$D$10+'СЕТ СН'!$I$6-'СЕТ СН'!$I$22</f>
        <v>1259.0417152999999</v>
      </c>
      <c r="Y123" s="36">
        <f>SUMIFS(СВЦЭМ!$C$33:$C$776,СВЦЭМ!$A$33:$A$776,$A123,СВЦЭМ!$B$33:$B$776,Y$119)+'СЕТ СН'!$I$12+СВЦЭМ!$D$10+'СЕТ СН'!$I$6-'СЕТ СН'!$I$22</f>
        <v>1304.01125652</v>
      </c>
    </row>
    <row r="124" spans="1:27" ht="15.75" x14ac:dyDescent="0.2">
      <c r="A124" s="35">
        <f t="shared" si="3"/>
        <v>44109</v>
      </c>
      <c r="B124" s="36">
        <f>SUMIFS(СВЦЭМ!$C$33:$C$776,СВЦЭМ!$A$33:$A$776,$A124,СВЦЭМ!$B$33:$B$776,B$119)+'СЕТ СН'!$I$12+СВЦЭМ!$D$10+'СЕТ СН'!$I$6-'СЕТ СН'!$I$22</f>
        <v>1361.7822973299999</v>
      </c>
      <c r="C124" s="36">
        <f>SUMIFS(СВЦЭМ!$C$33:$C$776,СВЦЭМ!$A$33:$A$776,$A124,СВЦЭМ!$B$33:$B$776,C$119)+'СЕТ СН'!$I$12+СВЦЭМ!$D$10+'СЕТ СН'!$I$6-'СЕТ СН'!$I$22</f>
        <v>1448.4667973099999</v>
      </c>
      <c r="D124" s="36">
        <f>SUMIFS(СВЦЭМ!$C$33:$C$776,СВЦЭМ!$A$33:$A$776,$A124,СВЦЭМ!$B$33:$B$776,D$119)+'СЕТ СН'!$I$12+СВЦЭМ!$D$10+'СЕТ СН'!$I$6-'СЕТ СН'!$I$22</f>
        <v>1526.7645984999999</v>
      </c>
      <c r="E124" s="36">
        <f>SUMIFS(СВЦЭМ!$C$33:$C$776,СВЦЭМ!$A$33:$A$776,$A124,СВЦЭМ!$B$33:$B$776,E$119)+'СЕТ СН'!$I$12+СВЦЭМ!$D$10+'СЕТ СН'!$I$6-'СЕТ СН'!$I$22</f>
        <v>1548.0012599199999</v>
      </c>
      <c r="F124" s="36">
        <f>SUMIFS(СВЦЭМ!$C$33:$C$776,СВЦЭМ!$A$33:$A$776,$A124,СВЦЭМ!$B$33:$B$776,F$119)+'СЕТ СН'!$I$12+СВЦЭМ!$D$10+'СЕТ СН'!$I$6-'СЕТ СН'!$I$22</f>
        <v>1547.3886824599999</v>
      </c>
      <c r="G124" s="36">
        <f>SUMIFS(СВЦЭМ!$C$33:$C$776,СВЦЭМ!$A$33:$A$776,$A124,СВЦЭМ!$B$33:$B$776,G$119)+'СЕТ СН'!$I$12+СВЦЭМ!$D$10+'СЕТ СН'!$I$6-'СЕТ СН'!$I$22</f>
        <v>1527.0234027500001</v>
      </c>
      <c r="H124" s="36">
        <f>SUMIFS(СВЦЭМ!$C$33:$C$776,СВЦЭМ!$A$33:$A$776,$A124,СВЦЭМ!$B$33:$B$776,H$119)+'СЕТ СН'!$I$12+СВЦЭМ!$D$10+'СЕТ СН'!$I$6-'СЕТ СН'!$I$22</f>
        <v>1464.39452607</v>
      </c>
      <c r="I124" s="36">
        <f>SUMIFS(СВЦЭМ!$C$33:$C$776,СВЦЭМ!$A$33:$A$776,$A124,СВЦЭМ!$B$33:$B$776,I$119)+'СЕТ СН'!$I$12+СВЦЭМ!$D$10+'СЕТ СН'!$I$6-'СЕТ СН'!$I$22</f>
        <v>1407.10993347</v>
      </c>
      <c r="J124" s="36">
        <f>SUMIFS(СВЦЭМ!$C$33:$C$776,СВЦЭМ!$A$33:$A$776,$A124,СВЦЭМ!$B$33:$B$776,J$119)+'СЕТ СН'!$I$12+СВЦЭМ!$D$10+'СЕТ СН'!$I$6-'СЕТ СН'!$I$22</f>
        <v>1341.2892600199998</v>
      </c>
      <c r="K124" s="36">
        <f>SUMIFS(СВЦЭМ!$C$33:$C$776,СВЦЭМ!$A$33:$A$776,$A124,СВЦЭМ!$B$33:$B$776,K$119)+'СЕТ СН'!$I$12+СВЦЭМ!$D$10+'СЕТ СН'!$I$6-'СЕТ СН'!$I$22</f>
        <v>1308.1453506099999</v>
      </c>
      <c r="L124" s="36">
        <f>SUMIFS(СВЦЭМ!$C$33:$C$776,СВЦЭМ!$A$33:$A$776,$A124,СВЦЭМ!$B$33:$B$776,L$119)+'СЕТ СН'!$I$12+СВЦЭМ!$D$10+'СЕТ СН'!$I$6-'СЕТ СН'!$I$22</f>
        <v>1303.0444866399998</v>
      </c>
      <c r="M124" s="36">
        <f>SUMIFS(СВЦЭМ!$C$33:$C$776,СВЦЭМ!$A$33:$A$776,$A124,СВЦЭМ!$B$33:$B$776,M$119)+'СЕТ СН'!$I$12+СВЦЭМ!$D$10+'СЕТ СН'!$I$6-'СЕТ СН'!$I$22</f>
        <v>1326.2197592399998</v>
      </c>
      <c r="N124" s="36">
        <f>SUMIFS(СВЦЭМ!$C$33:$C$776,СВЦЭМ!$A$33:$A$776,$A124,СВЦЭМ!$B$33:$B$776,N$119)+'СЕТ СН'!$I$12+СВЦЭМ!$D$10+'СЕТ СН'!$I$6-'СЕТ СН'!$I$22</f>
        <v>1335.36516837</v>
      </c>
      <c r="O124" s="36">
        <f>SUMIFS(СВЦЭМ!$C$33:$C$776,СВЦЭМ!$A$33:$A$776,$A124,СВЦЭМ!$B$33:$B$776,O$119)+'СЕТ СН'!$I$12+СВЦЭМ!$D$10+'СЕТ СН'!$I$6-'СЕТ СН'!$I$22</f>
        <v>1363.3640044799999</v>
      </c>
      <c r="P124" s="36">
        <f>SUMIFS(СВЦЭМ!$C$33:$C$776,СВЦЭМ!$A$33:$A$776,$A124,СВЦЭМ!$B$33:$B$776,P$119)+'СЕТ СН'!$I$12+СВЦЭМ!$D$10+'СЕТ СН'!$I$6-'СЕТ СН'!$I$22</f>
        <v>1395.2199040400001</v>
      </c>
      <c r="Q124" s="36">
        <f>SUMIFS(СВЦЭМ!$C$33:$C$776,СВЦЭМ!$A$33:$A$776,$A124,СВЦЭМ!$B$33:$B$776,Q$119)+'СЕТ СН'!$I$12+СВЦЭМ!$D$10+'СЕТ СН'!$I$6-'СЕТ СН'!$I$22</f>
        <v>1357.9130309899999</v>
      </c>
      <c r="R124" s="36">
        <f>SUMIFS(СВЦЭМ!$C$33:$C$776,СВЦЭМ!$A$33:$A$776,$A124,СВЦЭМ!$B$33:$B$776,R$119)+'СЕТ СН'!$I$12+СВЦЭМ!$D$10+'СЕТ СН'!$I$6-'СЕТ СН'!$I$22</f>
        <v>1321.5111213099999</v>
      </c>
      <c r="S124" s="36">
        <f>SUMIFS(СВЦЭМ!$C$33:$C$776,СВЦЭМ!$A$33:$A$776,$A124,СВЦЭМ!$B$33:$B$776,S$119)+'СЕТ СН'!$I$12+СВЦЭМ!$D$10+'СЕТ СН'!$I$6-'СЕТ СН'!$I$22</f>
        <v>1308.61630266</v>
      </c>
      <c r="T124" s="36">
        <f>SUMIFS(СВЦЭМ!$C$33:$C$776,СВЦЭМ!$A$33:$A$776,$A124,СВЦЭМ!$B$33:$B$776,T$119)+'СЕТ СН'!$I$12+СВЦЭМ!$D$10+'СЕТ СН'!$I$6-'СЕТ СН'!$I$22</f>
        <v>1325.1183992399999</v>
      </c>
      <c r="U124" s="36">
        <f>SUMIFS(СВЦЭМ!$C$33:$C$776,СВЦЭМ!$A$33:$A$776,$A124,СВЦЭМ!$B$33:$B$776,U$119)+'СЕТ СН'!$I$12+СВЦЭМ!$D$10+'СЕТ СН'!$I$6-'СЕТ СН'!$I$22</f>
        <v>1305.5186626999998</v>
      </c>
      <c r="V124" s="36">
        <f>SUMIFS(СВЦЭМ!$C$33:$C$776,СВЦЭМ!$A$33:$A$776,$A124,СВЦЭМ!$B$33:$B$776,V$119)+'СЕТ СН'!$I$12+СВЦЭМ!$D$10+'СЕТ СН'!$I$6-'СЕТ СН'!$I$22</f>
        <v>1306.1358779699999</v>
      </c>
      <c r="W124" s="36">
        <f>SUMIFS(СВЦЭМ!$C$33:$C$776,СВЦЭМ!$A$33:$A$776,$A124,СВЦЭМ!$B$33:$B$776,W$119)+'СЕТ СН'!$I$12+СВЦЭМ!$D$10+'СЕТ СН'!$I$6-'СЕТ СН'!$I$22</f>
        <v>1340.23241379</v>
      </c>
      <c r="X124" s="36">
        <f>SUMIFS(СВЦЭМ!$C$33:$C$776,СВЦЭМ!$A$33:$A$776,$A124,СВЦЭМ!$B$33:$B$776,X$119)+'СЕТ СН'!$I$12+СВЦЭМ!$D$10+'СЕТ СН'!$I$6-'СЕТ СН'!$I$22</f>
        <v>1336.9879748499998</v>
      </c>
      <c r="Y124" s="36">
        <f>SUMIFS(СВЦЭМ!$C$33:$C$776,СВЦЭМ!$A$33:$A$776,$A124,СВЦЭМ!$B$33:$B$776,Y$119)+'СЕТ СН'!$I$12+СВЦЭМ!$D$10+'СЕТ СН'!$I$6-'СЕТ СН'!$I$22</f>
        <v>1372.0338876799999</v>
      </c>
    </row>
    <row r="125" spans="1:27" ht="15.75" x14ac:dyDescent="0.2">
      <c r="A125" s="35">
        <f t="shared" si="3"/>
        <v>44110</v>
      </c>
      <c r="B125" s="36">
        <f>SUMIFS(СВЦЭМ!$C$33:$C$776,СВЦЭМ!$A$33:$A$776,$A125,СВЦЭМ!$B$33:$B$776,B$119)+'СЕТ СН'!$I$12+СВЦЭМ!$D$10+'СЕТ СН'!$I$6-'СЕТ СН'!$I$22</f>
        <v>1441.89694562</v>
      </c>
      <c r="C125" s="36">
        <f>SUMIFS(СВЦЭМ!$C$33:$C$776,СВЦЭМ!$A$33:$A$776,$A125,СВЦЭМ!$B$33:$B$776,C$119)+'СЕТ СН'!$I$12+СВЦЭМ!$D$10+'СЕТ СН'!$I$6-'СЕТ СН'!$I$22</f>
        <v>1524.07385542</v>
      </c>
      <c r="D125" s="36">
        <f>SUMIFS(СВЦЭМ!$C$33:$C$776,СВЦЭМ!$A$33:$A$776,$A125,СВЦЭМ!$B$33:$B$776,D$119)+'СЕТ СН'!$I$12+СВЦЭМ!$D$10+'СЕТ СН'!$I$6-'СЕТ СН'!$I$22</f>
        <v>1587.1766846800001</v>
      </c>
      <c r="E125" s="36">
        <f>SUMIFS(СВЦЭМ!$C$33:$C$776,СВЦЭМ!$A$33:$A$776,$A125,СВЦЭМ!$B$33:$B$776,E$119)+'СЕТ СН'!$I$12+СВЦЭМ!$D$10+'СЕТ СН'!$I$6-'СЕТ СН'!$I$22</f>
        <v>1608.43842804</v>
      </c>
      <c r="F125" s="36">
        <f>SUMIFS(СВЦЭМ!$C$33:$C$776,СВЦЭМ!$A$33:$A$776,$A125,СВЦЭМ!$B$33:$B$776,F$119)+'СЕТ СН'!$I$12+СВЦЭМ!$D$10+'СЕТ СН'!$I$6-'СЕТ СН'!$I$22</f>
        <v>1612.85506347</v>
      </c>
      <c r="G125" s="36">
        <f>SUMIFS(СВЦЭМ!$C$33:$C$776,СВЦЭМ!$A$33:$A$776,$A125,СВЦЭМ!$B$33:$B$776,G$119)+'СЕТ СН'!$I$12+СВЦЭМ!$D$10+'СЕТ СН'!$I$6-'СЕТ СН'!$I$22</f>
        <v>1599.7297082299999</v>
      </c>
      <c r="H125" s="36">
        <f>SUMIFS(СВЦЭМ!$C$33:$C$776,СВЦЭМ!$A$33:$A$776,$A125,СВЦЭМ!$B$33:$B$776,H$119)+'СЕТ СН'!$I$12+СВЦЭМ!$D$10+'СЕТ СН'!$I$6-'СЕТ СН'!$I$22</f>
        <v>1538.2269407899998</v>
      </c>
      <c r="I125" s="36">
        <f>SUMIFS(СВЦЭМ!$C$33:$C$776,СВЦЭМ!$A$33:$A$776,$A125,СВЦЭМ!$B$33:$B$776,I$119)+'СЕТ СН'!$I$12+СВЦЭМ!$D$10+'СЕТ СН'!$I$6-'СЕТ СН'!$I$22</f>
        <v>1486.2440301199999</v>
      </c>
      <c r="J125" s="36">
        <f>SUMIFS(СВЦЭМ!$C$33:$C$776,СВЦЭМ!$A$33:$A$776,$A125,СВЦЭМ!$B$33:$B$776,J$119)+'СЕТ СН'!$I$12+СВЦЭМ!$D$10+'СЕТ СН'!$I$6-'СЕТ СН'!$I$22</f>
        <v>1419.39878873</v>
      </c>
      <c r="K125" s="36">
        <f>SUMIFS(СВЦЭМ!$C$33:$C$776,СВЦЭМ!$A$33:$A$776,$A125,СВЦЭМ!$B$33:$B$776,K$119)+'СЕТ СН'!$I$12+СВЦЭМ!$D$10+'СЕТ СН'!$I$6-'СЕТ СН'!$I$22</f>
        <v>1379.83823115</v>
      </c>
      <c r="L125" s="36">
        <f>SUMIFS(СВЦЭМ!$C$33:$C$776,СВЦЭМ!$A$33:$A$776,$A125,СВЦЭМ!$B$33:$B$776,L$119)+'СЕТ СН'!$I$12+СВЦЭМ!$D$10+'СЕТ СН'!$I$6-'СЕТ СН'!$I$22</f>
        <v>1383.7223643399998</v>
      </c>
      <c r="M125" s="36">
        <f>SUMIFS(СВЦЭМ!$C$33:$C$776,СВЦЭМ!$A$33:$A$776,$A125,СВЦЭМ!$B$33:$B$776,M$119)+'СЕТ СН'!$I$12+СВЦЭМ!$D$10+'СЕТ СН'!$I$6-'СЕТ СН'!$I$22</f>
        <v>1384.9182684100001</v>
      </c>
      <c r="N125" s="36">
        <f>SUMIFS(СВЦЭМ!$C$33:$C$776,СВЦЭМ!$A$33:$A$776,$A125,СВЦЭМ!$B$33:$B$776,N$119)+'СЕТ СН'!$I$12+СВЦЭМ!$D$10+'СЕТ СН'!$I$6-'СЕТ СН'!$I$22</f>
        <v>1399.4232450999998</v>
      </c>
      <c r="O125" s="36">
        <f>SUMIFS(СВЦЭМ!$C$33:$C$776,СВЦЭМ!$A$33:$A$776,$A125,СВЦЭМ!$B$33:$B$776,O$119)+'СЕТ СН'!$I$12+СВЦЭМ!$D$10+'СЕТ СН'!$I$6-'СЕТ СН'!$I$22</f>
        <v>1438.69188805</v>
      </c>
      <c r="P125" s="36">
        <f>SUMIFS(СВЦЭМ!$C$33:$C$776,СВЦЭМ!$A$33:$A$776,$A125,СВЦЭМ!$B$33:$B$776,P$119)+'СЕТ СН'!$I$12+СВЦЭМ!$D$10+'СЕТ СН'!$I$6-'СЕТ СН'!$I$22</f>
        <v>1473.5536742199999</v>
      </c>
      <c r="Q125" s="36">
        <f>SUMIFS(СВЦЭМ!$C$33:$C$776,СВЦЭМ!$A$33:$A$776,$A125,СВЦЭМ!$B$33:$B$776,Q$119)+'СЕТ СН'!$I$12+СВЦЭМ!$D$10+'СЕТ СН'!$I$6-'СЕТ СН'!$I$22</f>
        <v>1429.04345315</v>
      </c>
      <c r="R125" s="36">
        <f>SUMIFS(СВЦЭМ!$C$33:$C$776,СВЦЭМ!$A$33:$A$776,$A125,СВЦЭМ!$B$33:$B$776,R$119)+'СЕТ СН'!$I$12+СВЦЭМ!$D$10+'СЕТ СН'!$I$6-'СЕТ СН'!$I$22</f>
        <v>1376.3075210100001</v>
      </c>
      <c r="S125" s="36">
        <f>SUMIFS(СВЦЭМ!$C$33:$C$776,СВЦЭМ!$A$33:$A$776,$A125,СВЦЭМ!$B$33:$B$776,S$119)+'СЕТ СН'!$I$12+СВЦЭМ!$D$10+'СЕТ СН'!$I$6-'СЕТ СН'!$I$22</f>
        <v>1332.2337655399999</v>
      </c>
      <c r="T125" s="36">
        <f>SUMIFS(СВЦЭМ!$C$33:$C$776,СВЦЭМ!$A$33:$A$776,$A125,СВЦЭМ!$B$33:$B$776,T$119)+'СЕТ СН'!$I$12+СВЦЭМ!$D$10+'СЕТ СН'!$I$6-'СЕТ СН'!$I$22</f>
        <v>1311.4485203700001</v>
      </c>
      <c r="U125" s="36">
        <f>SUMIFS(СВЦЭМ!$C$33:$C$776,СВЦЭМ!$A$33:$A$776,$A125,СВЦЭМ!$B$33:$B$776,U$119)+'СЕТ СН'!$I$12+СВЦЭМ!$D$10+'СЕТ СН'!$I$6-'СЕТ СН'!$I$22</f>
        <v>1312.9109048999999</v>
      </c>
      <c r="V125" s="36">
        <f>SUMIFS(СВЦЭМ!$C$33:$C$776,СВЦЭМ!$A$33:$A$776,$A125,СВЦЭМ!$B$33:$B$776,V$119)+'СЕТ СН'!$I$12+СВЦЭМ!$D$10+'СЕТ СН'!$I$6-'СЕТ СН'!$I$22</f>
        <v>1300.40616826</v>
      </c>
      <c r="W125" s="36">
        <f>SUMIFS(СВЦЭМ!$C$33:$C$776,СВЦЭМ!$A$33:$A$776,$A125,СВЦЭМ!$B$33:$B$776,W$119)+'СЕТ СН'!$I$12+СВЦЭМ!$D$10+'СЕТ СН'!$I$6-'СЕТ СН'!$I$22</f>
        <v>1308.9243385</v>
      </c>
      <c r="X125" s="36">
        <f>SUMIFS(СВЦЭМ!$C$33:$C$776,СВЦЭМ!$A$33:$A$776,$A125,СВЦЭМ!$B$33:$B$776,X$119)+'СЕТ СН'!$I$12+СВЦЭМ!$D$10+'СЕТ СН'!$I$6-'СЕТ СН'!$I$22</f>
        <v>1330.7077413500001</v>
      </c>
      <c r="Y125" s="36">
        <f>SUMIFS(СВЦЭМ!$C$33:$C$776,СВЦЭМ!$A$33:$A$776,$A125,СВЦЭМ!$B$33:$B$776,Y$119)+'СЕТ СН'!$I$12+СВЦЭМ!$D$10+'СЕТ СН'!$I$6-'СЕТ СН'!$I$22</f>
        <v>1371.11887213</v>
      </c>
    </row>
    <row r="126" spans="1:27" ht="15.75" x14ac:dyDescent="0.2">
      <c r="A126" s="35">
        <f t="shared" si="3"/>
        <v>44111</v>
      </c>
      <c r="B126" s="36">
        <f>SUMIFS(СВЦЭМ!$C$33:$C$776,СВЦЭМ!$A$33:$A$776,$A126,СВЦЭМ!$B$33:$B$776,B$119)+'СЕТ СН'!$I$12+СВЦЭМ!$D$10+'СЕТ СН'!$I$6-'СЕТ СН'!$I$22</f>
        <v>1423.8427069300001</v>
      </c>
      <c r="C126" s="36">
        <f>SUMIFS(СВЦЭМ!$C$33:$C$776,СВЦЭМ!$A$33:$A$776,$A126,СВЦЭМ!$B$33:$B$776,C$119)+'СЕТ СН'!$I$12+СВЦЭМ!$D$10+'СЕТ СН'!$I$6-'СЕТ СН'!$I$22</f>
        <v>1509.2524038900001</v>
      </c>
      <c r="D126" s="36">
        <f>SUMIFS(СВЦЭМ!$C$33:$C$776,СВЦЭМ!$A$33:$A$776,$A126,СВЦЭМ!$B$33:$B$776,D$119)+'СЕТ СН'!$I$12+СВЦЭМ!$D$10+'СЕТ СН'!$I$6-'СЕТ СН'!$I$22</f>
        <v>1589.3350694400001</v>
      </c>
      <c r="E126" s="36">
        <f>SUMIFS(СВЦЭМ!$C$33:$C$776,СВЦЭМ!$A$33:$A$776,$A126,СВЦЭМ!$B$33:$B$776,E$119)+'СЕТ СН'!$I$12+СВЦЭМ!$D$10+'СЕТ СН'!$I$6-'СЕТ СН'!$I$22</f>
        <v>1612.7204349499998</v>
      </c>
      <c r="F126" s="36">
        <f>SUMIFS(СВЦЭМ!$C$33:$C$776,СВЦЭМ!$A$33:$A$776,$A126,СВЦЭМ!$B$33:$B$776,F$119)+'СЕТ СН'!$I$12+СВЦЭМ!$D$10+'СЕТ СН'!$I$6-'СЕТ СН'!$I$22</f>
        <v>1604.5217412899999</v>
      </c>
      <c r="G126" s="36">
        <f>SUMIFS(СВЦЭМ!$C$33:$C$776,СВЦЭМ!$A$33:$A$776,$A126,СВЦЭМ!$B$33:$B$776,G$119)+'СЕТ СН'!$I$12+СВЦЭМ!$D$10+'СЕТ СН'!$I$6-'СЕТ СН'!$I$22</f>
        <v>1583.5272033000001</v>
      </c>
      <c r="H126" s="36">
        <f>SUMIFS(СВЦЭМ!$C$33:$C$776,СВЦЭМ!$A$33:$A$776,$A126,СВЦЭМ!$B$33:$B$776,H$119)+'СЕТ СН'!$I$12+СВЦЭМ!$D$10+'СЕТ СН'!$I$6-'СЕТ СН'!$I$22</f>
        <v>1535.2977490200001</v>
      </c>
      <c r="I126" s="36">
        <f>SUMIFS(СВЦЭМ!$C$33:$C$776,СВЦЭМ!$A$33:$A$776,$A126,СВЦЭМ!$B$33:$B$776,I$119)+'СЕТ СН'!$I$12+СВЦЭМ!$D$10+'СЕТ СН'!$I$6-'СЕТ СН'!$I$22</f>
        <v>1486.0532026199999</v>
      </c>
      <c r="J126" s="36">
        <f>SUMIFS(СВЦЭМ!$C$33:$C$776,СВЦЭМ!$A$33:$A$776,$A126,СВЦЭМ!$B$33:$B$776,J$119)+'СЕТ СН'!$I$12+СВЦЭМ!$D$10+'СЕТ СН'!$I$6-'СЕТ СН'!$I$22</f>
        <v>1421.20387093</v>
      </c>
      <c r="K126" s="36">
        <f>SUMIFS(СВЦЭМ!$C$33:$C$776,СВЦЭМ!$A$33:$A$776,$A126,СВЦЭМ!$B$33:$B$776,K$119)+'СЕТ СН'!$I$12+СВЦЭМ!$D$10+'СЕТ СН'!$I$6-'СЕТ СН'!$I$22</f>
        <v>1389.2817834099999</v>
      </c>
      <c r="L126" s="36">
        <f>SUMIFS(СВЦЭМ!$C$33:$C$776,СВЦЭМ!$A$33:$A$776,$A126,СВЦЭМ!$B$33:$B$776,L$119)+'СЕТ СН'!$I$12+СВЦЭМ!$D$10+'СЕТ СН'!$I$6-'СЕТ СН'!$I$22</f>
        <v>1389.63818954</v>
      </c>
      <c r="M126" s="36">
        <f>SUMIFS(СВЦЭМ!$C$33:$C$776,СВЦЭМ!$A$33:$A$776,$A126,СВЦЭМ!$B$33:$B$776,M$119)+'СЕТ СН'!$I$12+СВЦЭМ!$D$10+'СЕТ СН'!$I$6-'СЕТ СН'!$I$22</f>
        <v>1399.0319693699998</v>
      </c>
      <c r="N126" s="36">
        <f>SUMIFS(СВЦЭМ!$C$33:$C$776,СВЦЭМ!$A$33:$A$776,$A126,СВЦЭМ!$B$33:$B$776,N$119)+'СЕТ СН'!$I$12+СВЦЭМ!$D$10+'СЕТ СН'!$I$6-'СЕТ СН'!$I$22</f>
        <v>1404.5094656399999</v>
      </c>
      <c r="O126" s="36">
        <f>SUMIFS(СВЦЭМ!$C$33:$C$776,СВЦЭМ!$A$33:$A$776,$A126,СВЦЭМ!$B$33:$B$776,O$119)+'СЕТ СН'!$I$12+СВЦЭМ!$D$10+'СЕТ СН'!$I$6-'СЕТ СН'!$I$22</f>
        <v>1434.5927907199998</v>
      </c>
      <c r="P126" s="36">
        <f>SUMIFS(СВЦЭМ!$C$33:$C$776,СВЦЭМ!$A$33:$A$776,$A126,СВЦЭМ!$B$33:$B$776,P$119)+'СЕТ СН'!$I$12+СВЦЭМ!$D$10+'СЕТ СН'!$I$6-'СЕТ СН'!$I$22</f>
        <v>1466.6800149699998</v>
      </c>
      <c r="Q126" s="36">
        <f>SUMIFS(СВЦЭМ!$C$33:$C$776,СВЦЭМ!$A$33:$A$776,$A126,СВЦЭМ!$B$33:$B$776,Q$119)+'СЕТ СН'!$I$12+СВЦЭМ!$D$10+'СЕТ СН'!$I$6-'СЕТ СН'!$I$22</f>
        <v>1426.5327929800001</v>
      </c>
      <c r="R126" s="36">
        <f>SUMIFS(СВЦЭМ!$C$33:$C$776,СВЦЭМ!$A$33:$A$776,$A126,СВЦЭМ!$B$33:$B$776,R$119)+'СЕТ СН'!$I$12+СВЦЭМ!$D$10+'СЕТ СН'!$I$6-'СЕТ СН'!$I$22</f>
        <v>1373.2690838999999</v>
      </c>
      <c r="S126" s="36">
        <f>SUMIFS(СВЦЭМ!$C$33:$C$776,СВЦЭМ!$A$33:$A$776,$A126,СВЦЭМ!$B$33:$B$776,S$119)+'СЕТ СН'!$I$12+СВЦЭМ!$D$10+'СЕТ СН'!$I$6-'СЕТ СН'!$I$22</f>
        <v>1323.46449173</v>
      </c>
      <c r="T126" s="36">
        <f>SUMIFS(СВЦЭМ!$C$33:$C$776,СВЦЭМ!$A$33:$A$776,$A126,СВЦЭМ!$B$33:$B$776,T$119)+'СЕТ СН'!$I$12+СВЦЭМ!$D$10+'СЕТ СН'!$I$6-'СЕТ СН'!$I$22</f>
        <v>1315.32588904</v>
      </c>
      <c r="U126" s="36">
        <f>SUMIFS(СВЦЭМ!$C$33:$C$776,СВЦЭМ!$A$33:$A$776,$A126,СВЦЭМ!$B$33:$B$776,U$119)+'СЕТ СН'!$I$12+СВЦЭМ!$D$10+'СЕТ СН'!$I$6-'СЕТ СН'!$I$22</f>
        <v>1322.3788170299999</v>
      </c>
      <c r="V126" s="36">
        <f>SUMIFS(СВЦЭМ!$C$33:$C$776,СВЦЭМ!$A$33:$A$776,$A126,СВЦЭМ!$B$33:$B$776,V$119)+'СЕТ СН'!$I$12+СВЦЭМ!$D$10+'СЕТ СН'!$I$6-'СЕТ СН'!$I$22</f>
        <v>1318.5485215899998</v>
      </c>
      <c r="W126" s="36">
        <f>SUMIFS(СВЦЭМ!$C$33:$C$776,СВЦЭМ!$A$33:$A$776,$A126,СВЦЭМ!$B$33:$B$776,W$119)+'СЕТ СН'!$I$12+СВЦЭМ!$D$10+'СЕТ СН'!$I$6-'СЕТ СН'!$I$22</f>
        <v>1315.7842939699999</v>
      </c>
      <c r="X126" s="36">
        <f>SUMIFS(СВЦЭМ!$C$33:$C$776,СВЦЭМ!$A$33:$A$776,$A126,СВЦЭМ!$B$33:$B$776,X$119)+'СЕТ СН'!$I$12+СВЦЭМ!$D$10+'СЕТ СН'!$I$6-'СЕТ СН'!$I$22</f>
        <v>1319.09211151</v>
      </c>
      <c r="Y126" s="36">
        <f>SUMIFS(СВЦЭМ!$C$33:$C$776,СВЦЭМ!$A$33:$A$776,$A126,СВЦЭМ!$B$33:$B$776,Y$119)+'СЕТ СН'!$I$12+СВЦЭМ!$D$10+'СЕТ СН'!$I$6-'СЕТ СН'!$I$22</f>
        <v>1359.4788440799998</v>
      </c>
    </row>
    <row r="127" spans="1:27" ht="15.75" x14ac:dyDescent="0.2">
      <c r="A127" s="35">
        <f t="shared" si="3"/>
        <v>44112</v>
      </c>
      <c r="B127" s="36">
        <f>SUMIFS(СВЦЭМ!$C$33:$C$776,СВЦЭМ!$A$33:$A$776,$A127,СВЦЭМ!$B$33:$B$776,B$119)+'СЕТ СН'!$I$12+СВЦЭМ!$D$10+'СЕТ СН'!$I$6-'СЕТ СН'!$I$22</f>
        <v>1406.5583555799999</v>
      </c>
      <c r="C127" s="36">
        <f>SUMIFS(СВЦЭМ!$C$33:$C$776,СВЦЭМ!$A$33:$A$776,$A127,СВЦЭМ!$B$33:$B$776,C$119)+'СЕТ СН'!$I$12+СВЦЭМ!$D$10+'СЕТ СН'!$I$6-'СЕТ СН'!$I$22</f>
        <v>1490.54473297</v>
      </c>
      <c r="D127" s="36">
        <f>SUMIFS(СВЦЭМ!$C$33:$C$776,СВЦЭМ!$A$33:$A$776,$A127,СВЦЭМ!$B$33:$B$776,D$119)+'СЕТ СН'!$I$12+СВЦЭМ!$D$10+'СЕТ СН'!$I$6-'СЕТ СН'!$I$22</f>
        <v>1556.6733058999998</v>
      </c>
      <c r="E127" s="36">
        <f>SUMIFS(СВЦЭМ!$C$33:$C$776,СВЦЭМ!$A$33:$A$776,$A127,СВЦЭМ!$B$33:$B$776,E$119)+'СЕТ СН'!$I$12+СВЦЭМ!$D$10+'СЕТ СН'!$I$6-'СЕТ СН'!$I$22</f>
        <v>1569.0391964099999</v>
      </c>
      <c r="F127" s="36">
        <f>SUMIFS(СВЦЭМ!$C$33:$C$776,СВЦЭМ!$A$33:$A$776,$A127,СВЦЭМ!$B$33:$B$776,F$119)+'СЕТ СН'!$I$12+СВЦЭМ!$D$10+'СЕТ СН'!$I$6-'СЕТ СН'!$I$22</f>
        <v>1564.33650339</v>
      </c>
      <c r="G127" s="36">
        <f>SUMIFS(СВЦЭМ!$C$33:$C$776,СВЦЭМ!$A$33:$A$776,$A127,СВЦЭМ!$B$33:$B$776,G$119)+'СЕТ СН'!$I$12+СВЦЭМ!$D$10+'СЕТ СН'!$I$6-'СЕТ СН'!$I$22</f>
        <v>1545.2272315199998</v>
      </c>
      <c r="H127" s="36">
        <f>SUMIFS(СВЦЭМ!$C$33:$C$776,СВЦЭМ!$A$33:$A$776,$A127,СВЦЭМ!$B$33:$B$776,H$119)+'СЕТ СН'!$I$12+СВЦЭМ!$D$10+'СЕТ СН'!$I$6-'СЕТ СН'!$I$22</f>
        <v>1495.4379618099999</v>
      </c>
      <c r="I127" s="36">
        <f>SUMIFS(СВЦЭМ!$C$33:$C$776,СВЦЭМ!$A$33:$A$776,$A127,СВЦЭМ!$B$33:$B$776,I$119)+'СЕТ СН'!$I$12+СВЦЭМ!$D$10+'СЕТ СН'!$I$6-'СЕТ СН'!$I$22</f>
        <v>1441.96541101</v>
      </c>
      <c r="J127" s="36">
        <f>SUMIFS(СВЦЭМ!$C$33:$C$776,СВЦЭМ!$A$33:$A$776,$A127,СВЦЭМ!$B$33:$B$776,J$119)+'СЕТ СН'!$I$12+СВЦЭМ!$D$10+'СЕТ СН'!$I$6-'СЕТ СН'!$I$22</f>
        <v>1381.4936414499998</v>
      </c>
      <c r="K127" s="36">
        <f>SUMIFS(СВЦЭМ!$C$33:$C$776,СВЦЭМ!$A$33:$A$776,$A127,СВЦЭМ!$B$33:$B$776,K$119)+'СЕТ СН'!$I$12+СВЦЭМ!$D$10+'СЕТ СН'!$I$6-'СЕТ СН'!$I$22</f>
        <v>1348.9845799899999</v>
      </c>
      <c r="L127" s="36">
        <f>SUMIFS(СВЦЭМ!$C$33:$C$776,СВЦЭМ!$A$33:$A$776,$A127,СВЦЭМ!$B$33:$B$776,L$119)+'СЕТ СН'!$I$12+СВЦЭМ!$D$10+'СЕТ СН'!$I$6-'СЕТ СН'!$I$22</f>
        <v>1354.4608978299998</v>
      </c>
      <c r="M127" s="36">
        <f>SUMIFS(СВЦЭМ!$C$33:$C$776,СВЦЭМ!$A$33:$A$776,$A127,СВЦЭМ!$B$33:$B$776,M$119)+'СЕТ СН'!$I$12+СВЦЭМ!$D$10+'СЕТ СН'!$I$6-'СЕТ СН'!$I$22</f>
        <v>1359.7017909900001</v>
      </c>
      <c r="N127" s="36">
        <f>SUMIFS(СВЦЭМ!$C$33:$C$776,СВЦЭМ!$A$33:$A$776,$A127,СВЦЭМ!$B$33:$B$776,N$119)+'СЕТ СН'!$I$12+СВЦЭМ!$D$10+'СЕТ СН'!$I$6-'СЕТ СН'!$I$22</f>
        <v>1369.4712592699998</v>
      </c>
      <c r="O127" s="36">
        <f>SUMIFS(СВЦЭМ!$C$33:$C$776,СВЦЭМ!$A$33:$A$776,$A127,СВЦЭМ!$B$33:$B$776,O$119)+'СЕТ СН'!$I$12+СВЦЭМ!$D$10+'СЕТ СН'!$I$6-'СЕТ СН'!$I$22</f>
        <v>1404.6097384</v>
      </c>
      <c r="P127" s="36">
        <f>SUMIFS(СВЦЭМ!$C$33:$C$776,СВЦЭМ!$A$33:$A$776,$A127,СВЦЭМ!$B$33:$B$776,P$119)+'СЕТ СН'!$I$12+СВЦЭМ!$D$10+'СЕТ СН'!$I$6-'СЕТ СН'!$I$22</f>
        <v>1437.03420026</v>
      </c>
      <c r="Q127" s="36">
        <f>SUMIFS(СВЦЭМ!$C$33:$C$776,СВЦЭМ!$A$33:$A$776,$A127,СВЦЭМ!$B$33:$B$776,Q$119)+'СЕТ СН'!$I$12+СВЦЭМ!$D$10+'СЕТ СН'!$I$6-'СЕТ СН'!$I$22</f>
        <v>1393.10294284</v>
      </c>
      <c r="R127" s="36">
        <f>SUMIFS(СВЦЭМ!$C$33:$C$776,СВЦЭМ!$A$33:$A$776,$A127,СВЦЭМ!$B$33:$B$776,R$119)+'СЕТ СН'!$I$12+СВЦЭМ!$D$10+'СЕТ СН'!$I$6-'СЕТ СН'!$I$22</f>
        <v>1342.83748625</v>
      </c>
      <c r="S127" s="36">
        <f>SUMIFS(СВЦЭМ!$C$33:$C$776,СВЦЭМ!$A$33:$A$776,$A127,СВЦЭМ!$B$33:$B$776,S$119)+'СЕТ СН'!$I$12+СВЦЭМ!$D$10+'СЕТ СН'!$I$6-'СЕТ СН'!$I$22</f>
        <v>1295.64287397</v>
      </c>
      <c r="T127" s="36">
        <f>SUMIFS(СВЦЭМ!$C$33:$C$776,СВЦЭМ!$A$33:$A$776,$A127,СВЦЭМ!$B$33:$B$776,T$119)+'СЕТ СН'!$I$12+СВЦЭМ!$D$10+'СЕТ СН'!$I$6-'СЕТ СН'!$I$22</f>
        <v>1296.7865877499999</v>
      </c>
      <c r="U127" s="36">
        <f>SUMIFS(СВЦЭМ!$C$33:$C$776,СВЦЭМ!$A$33:$A$776,$A127,СВЦЭМ!$B$33:$B$776,U$119)+'СЕТ СН'!$I$12+СВЦЭМ!$D$10+'СЕТ СН'!$I$6-'СЕТ СН'!$I$22</f>
        <v>1314.3011604899998</v>
      </c>
      <c r="V127" s="36">
        <f>SUMIFS(СВЦЭМ!$C$33:$C$776,СВЦЭМ!$A$33:$A$776,$A127,СВЦЭМ!$B$33:$B$776,V$119)+'СЕТ СН'!$I$12+СВЦЭМ!$D$10+'СЕТ СН'!$I$6-'СЕТ СН'!$I$22</f>
        <v>1303.90510789</v>
      </c>
      <c r="W127" s="36">
        <f>SUMIFS(СВЦЭМ!$C$33:$C$776,СВЦЭМ!$A$33:$A$776,$A127,СВЦЭМ!$B$33:$B$776,W$119)+'СЕТ СН'!$I$12+СВЦЭМ!$D$10+'СЕТ СН'!$I$6-'СЕТ СН'!$I$22</f>
        <v>1299.95862648</v>
      </c>
      <c r="X127" s="36">
        <f>SUMIFS(СВЦЭМ!$C$33:$C$776,СВЦЭМ!$A$33:$A$776,$A127,СВЦЭМ!$B$33:$B$776,X$119)+'СЕТ СН'!$I$12+СВЦЭМ!$D$10+'СЕТ СН'!$I$6-'СЕТ СН'!$I$22</f>
        <v>1311.3945631299998</v>
      </c>
      <c r="Y127" s="36">
        <f>SUMIFS(СВЦЭМ!$C$33:$C$776,СВЦЭМ!$A$33:$A$776,$A127,СВЦЭМ!$B$33:$B$776,Y$119)+'СЕТ СН'!$I$12+СВЦЭМ!$D$10+'СЕТ СН'!$I$6-'СЕТ СН'!$I$22</f>
        <v>1347.3639850099999</v>
      </c>
    </row>
    <row r="128" spans="1:27" ht="15.75" x14ac:dyDescent="0.2">
      <c r="A128" s="35">
        <f t="shared" si="3"/>
        <v>44113</v>
      </c>
      <c r="B128" s="36">
        <f>SUMIFS(СВЦЭМ!$C$33:$C$776,СВЦЭМ!$A$33:$A$776,$A128,СВЦЭМ!$B$33:$B$776,B$119)+'СЕТ СН'!$I$12+СВЦЭМ!$D$10+'СЕТ СН'!$I$6-'СЕТ СН'!$I$22</f>
        <v>1397.53670319</v>
      </c>
      <c r="C128" s="36">
        <f>SUMIFS(СВЦЭМ!$C$33:$C$776,СВЦЭМ!$A$33:$A$776,$A128,СВЦЭМ!$B$33:$B$776,C$119)+'СЕТ СН'!$I$12+СВЦЭМ!$D$10+'СЕТ СН'!$I$6-'СЕТ СН'!$I$22</f>
        <v>1477.66596312</v>
      </c>
      <c r="D128" s="36">
        <f>SUMIFS(СВЦЭМ!$C$33:$C$776,СВЦЭМ!$A$33:$A$776,$A128,СВЦЭМ!$B$33:$B$776,D$119)+'СЕТ СН'!$I$12+СВЦЭМ!$D$10+'СЕТ СН'!$I$6-'СЕТ СН'!$I$22</f>
        <v>1552.23565319</v>
      </c>
      <c r="E128" s="36">
        <f>SUMIFS(СВЦЭМ!$C$33:$C$776,СВЦЭМ!$A$33:$A$776,$A128,СВЦЭМ!$B$33:$B$776,E$119)+'СЕТ СН'!$I$12+СВЦЭМ!$D$10+'СЕТ СН'!$I$6-'СЕТ СН'!$I$22</f>
        <v>1568.3988630599999</v>
      </c>
      <c r="F128" s="36">
        <f>SUMIFS(СВЦЭМ!$C$33:$C$776,СВЦЭМ!$A$33:$A$776,$A128,СВЦЭМ!$B$33:$B$776,F$119)+'СЕТ СН'!$I$12+СВЦЭМ!$D$10+'СЕТ СН'!$I$6-'СЕТ СН'!$I$22</f>
        <v>1573.8058939499999</v>
      </c>
      <c r="G128" s="36">
        <f>SUMIFS(СВЦЭМ!$C$33:$C$776,СВЦЭМ!$A$33:$A$776,$A128,СВЦЭМ!$B$33:$B$776,G$119)+'СЕТ СН'!$I$12+СВЦЭМ!$D$10+'СЕТ СН'!$I$6-'СЕТ СН'!$I$22</f>
        <v>1544.68734911</v>
      </c>
      <c r="H128" s="36">
        <f>SUMIFS(СВЦЭМ!$C$33:$C$776,СВЦЭМ!$A$33:$A$776,$A128,СВЦЭМ!$B$33:$B$776,H$119)+'СЕТ СН'!$I$12+СВЦЭМ!$D$10+'СЕТ СН'!$I$6-'СЕТ СН'!$I$22</f>
        <v>1489.6159990900001</v>
      </c>
      <c r="I128" s="36">
        <f>SUMIFS(СВЦЭМ!$C$33:$C$776,СВЦЭМ!$A$33:$A$776,$A128,СВЦЭМ!$B$33:$B$776,I$119)+'СЕТ СН'!$I$12+СВЦЭМ!$D$10+'СЕТ СН'!$I$6-'СЕТ СН'!$I$22</f>
        <v>1442.2935360699998</v>
      </c>
      <c r="J128" s="36">
        <f>SUMIFS(СВЦЭМ!$C$33:$C$776,СВЦЭМ!$A$33:$A$776,$A128,СВЦЭМ!$B$33:$B$776,J$119)+'СЕТ СН'!$I$12+СВЦЭМ!$D$10+'СЕТ СН'!$I$6-'СЕТ СН'!$I$22</f>
        <v>1389.5257982600001</v>
      </c>
      <c r="K128" s="36">
        <f>SUMIFS(СВЦЭМ!$C$33:$C$776,СВЦЭМ!$A$33:$A$776,$A128,СВЦЭМ!$B$33:$B$776,K$119)+'СЕТ СН'!$I$12+СВЦЭМ!$D$10+'СЕТ СН'!$I$6-'СЕТ СН'!$I$22</f>
        <v>1374.8509215300001</v>
      </c>
      <c r="L128" s="36">
        <f>SUMIFS(СВЦЭМ!$C$33:$C$776,СВЦЭМ!$A$33:$A$776,$A128,СВЦЭМ!$B$33:$B$776,L$119)+'СЕТ СН'!$I$12+СВЦЭМ!$D$10+'СЕТ СН'!$I$6-'СЕТ СН'!$I$22</f>
        <v>1376.6915800199999</v>
      </c>
      <c r="M128" s="36">
        <f>SUMIFS(СВЦЭМ!$C$33:$C$776,СВЦЭМ!$A$33:$A$776,$A128,СВЦЭМ!$B$33:$B$776,M$119)+'СЕТ СН'!$I$12+СВЦЭМ!$D$10+'СЕТ СН'!$I$6-'СЕТ СН'!$I$22</f>
        <v>1387.3077226999999</v>
      </c>
      <c r="N128" s="36">
        <f>SUMIFS(СВЦЭМ!$C$33:$C$776,СВЦЭМ!$A$33:$A$776,$A128,СВЦЭМ!$B$33:$B$776,N$119)+'СЕТ СН'!$I$12+СВЦЭМ!$D$10+'СЕТ СН'!$I$6-'СЕТ СН'!$I$22</f>
        <v>1397.5698618299998</v>
      </c>
      <c r="O128" s="36">
        <f>SUMIFS(СВЦЭМ!$C$33:$C$776,СВЦЭМ!$A$33:$A$776,$A128,СВЦЭМ!$B$33:$B$776,O$119)+'СЕТ СН'!$I$12+СВЦЭМ!$D$10+'СЕТ СН'!$I$6-'СЕТ СН'!$I$22</f>
        <v>1399.4901568199998</v>
      </c>
      <c r="P128" s="36">
        <f>SUMIFS(СВЦЭМ!$C$33:$C$776,СВЦЭМ!$A$33:$A$776,$A128,СВЦЭМ!$B$33:$B$776,P$119)+'СЕТ СН'!$I$12+СВЦЭМ!$D$10+'СЕТ СН'!$I$6-'СЕТ СН'!$I$22</f>
        <v>1414.89837218</v>
      </c>
      <c r="Q128" s="36">
        <f>SUMIFS(СВЦЭМ!$C$33:$C$776,СВЦЭМ!$A$33:$A$776,$A128,СВЦЭМ!$B$33:$B$776,Q$119)+'СЕТ СН'!$I$12+СВЦЭМ!$D$10+'СЕТ СН'!$I$6-'СЕТ СН'!$I$22</f>
        <v>1417.49902995</v>
      </c>
      <c r="R128" s="36">
        <f>SUMIFS(СВЦЭМ!$C$33:$C$776,СВЦЭМ!$A$33:$A$776,$A128,СВЦЭМ!$B$33:$B$776,R$119)+'СЕТ СН'!$I$12+СВЦЭМ!$D$10+'СЕТ СН'!$I$6-'СЕТ СН'!$I$22</f>
        <v>1375.8392821499999</v>
      </c>
      <c r="S128" s="36">
        <f>SUMIFS(СВЦЭМ!$C$33:$C$776,СВЦЭМ!$A$33:$A$776,$A128,СВЦЭМ!$B$33:$B$776,S$119)+'СЕТ СН'!$I$12+СВЦЭМ!$D$10+'СЕТ СН'!$I$6-'СЕТ СН'!$I$22</f>
        <v>1310.0240740999998</v>
      </c>
      <c r="T128" s="36">
        <f>SUMIFS(СВЦЭМ!$C$33:$C$776,СВЦЭМ!$A$33:$A$776,$A128,СВЦЭМ!$B$33:$B$776,T$119)+'СЕТ СН'!$I$12+СВЦЭМ!$D$10+'СЕТ СН'!$I$6-'СЕТ СН'!$I$22</f>
        <v>1269.4404061</v>
      </c>
      <c r="U128" s="36">
        <f>SUMIFS(СВЦЭМ!$C$33:$C$776,СВЦЭМ!$A$33:$A$776,$A128,СВЦЭМ!$B$33:$B$776,U$119)+'СЕТ СН'!$I$12+СВЦЭМ!$D$10+'СЕТ СН'!$I$6-'СЕТ СН'!$I$22</f>
        <v>1303.3447719599999</v>
      </c>
      <c r="V128" s="36">
        <f>SUMIFS(СВЦЭМ!$C$33:$C$776,СВЦЭМ!$A$33:$A$776,$A128,СВЦЭМ!$B$33:$B$776,V$119)+'СЕТ СН'!$I$12+СВЦЭМ!$D$10+'СЕТ СН'!$I$6-'СЕТ СН'!$I$22</f>
        <v>1303.4525624799999</v>
      </c>
      <c r="W128" s="36">
        <f>SUMIFS(СВЦЭМ!$C$33:$C$776,СВЦЭМ!$A$33:$A$776,$A128,СВЦЭМ!$B$33:$B$776,W$119)+'СЕТ СН'!$I$12+СВЦЭМ!$D$10+'СЕТ СН'!$I$6-'СЕТ СН'!$I$22</f>
        <v>1291.5869698900001</v>
      </c>
      <c r="X128" s="36">
        <f>SUMIFS(СВЦЭМ!$C$33:$C$776,СВЦЭМ!$A$33:$A$776,$A128,СВЦЭМ!$B$33:$B$776,X$119)+'СЕТ СН'!$I$12+СВЦЭМ!$D$10+'СЕТ СН'!$I$6-'СЕТ СН'!$I$22</f>
        <v>1304.46029288</v>
      </c>
      <c r="Y128" s="36">
        <f>SUMIFS(СВЦЭМ!$C$33:$C$776,СВЦЭМ!$A$33:$A$776,$A128,СВЦЭМ!$B$33:$B$776,Y$119)+'СЕТ СН'!$I$12+СВЦЭМ!$D$10+'СЕТ СН'!$I$6-'СЕТ СН'!$I$22</f>
        <v>1333.7106821499999</v>
      </c>
    </row>
    <row r="129" spans="1:25" ht="15.75" x14ac:dyDescent="0.2">
      <c r="A129" s="35">
        <f t="shared" si="3"/>
        <v>44114</v>
      </c>
      <c r="B129" s="36">
        <f>SUMIFS(СВЦЭМ!$C$33:$C$776,СВЦЭМ!$A$33:$A$776,$A129,СВЦЭМ!$B$33:$B$776,B$119)+'СЕТ СН'!$I$12+СВЦЭМ!$D$10+'СЕТ СН'!$I$6-'СЕТ СН'!$I$22</f>
        <v>1385.1045567399999</v>
      </c>
      <c r="C129" s="36">
        <f>SUMIFS(СВЦЭМ!$C$33:$C$776,СВЦЭМ!$A$33:$A$776,$A129,СВЦЭМ!$B$33:$B$776,C$119)+'СЕТ СН'!$I$12+СВЦЭМ!$D$10+'СЕТ СН'!$I$6-'СЕТ СН'!$I$22</f>
        <v>1464.8657006899998</v>
      </c>
      <c r="D129" s="36">
        <f>SUMIFS(СВЦЭМ!$C$33:$C$776,СВЦЭМ!$A$33:$A$776,$A129,СВЦЭМ!$B$33:$B$776,D$119)+'СЕТ СН'!$I$12+СВЦЭМ!$D$10+'СЕТ СН'!$I$6-'СЕТ СН'!$I$22</f>
        <v>1538.9023700299999</v>
      </c>
      <c r="E129" s="36">
        <f>SUMIFS(СВЦЭМ!$C$33:$C$776,СВЦЭМ!$A$33:$A$776,$A129,СВЦЭМ!$B$33:$B$776,E$119)+'СЕТ СН'!$I$12+СВЦЭМ!$D$10+'СЕТ СН'!$I$6-'СЕТ СН'!$I$22</f>
        <v>1567.10122867</v>
      </c>
      <c r="F129" s="36">
        <f>SUMIFS(СВЦЭМ!$C$33:$C$776,СВЦЭМ!$A$33:$A$776,$A129,СВЦЭМ!$B$33:$B$776,F$119)+'СЕТ СН'!$I$12+СВЦЭМ!$D$10+'СЕТ СН'!$I$6-'СЕТ СН'!$I$22</f>
        <v>1568.9434112499998</v>
      </c>
      <c r="G129" s="36">
        <f>SUMIFS(СВЦЭМ!$C$33:$C$776,СВЦЭМ!$A$33:$A$776,$A129,СВЦЭМ!$B$33:$B$776,G$119)+'СЕТ СН'!$I$12+СВЦЭМ!$D$10+'СЕТ СН'!$I$6-'СЕТ СН'!$I$22</f>
        <v>1548.05353928</v>
      </c>
      <c r="H129" s="36">
        <f>SUMIFS(СВЦЭМ!$C$33:$C$776,СВЦЭМ!$A$33:$A$776,$A129,СВЦЭМ!$B$33:$B$776,H$119)+'СЕТ СН'!$I$12+СВЦЭМ!$D$10+'СЕТ СН'!$I$6-'СЕТ СН'!$I$22</f>
        <v>1535.9798647699999</v>
      </c>
      <c r="I129" s="36">
        <f>SUMIFS(СВЦЭМ!$C$33:$C$776,СВЦЭМ!$A$33:$A$776,$A129,СВЦЭМ!$B$33:$B$776,I$119)+'СЕТ СН'!$I$12+СВЦЭМ!$D$10+'СЕТ СН'!$I$6-'СЕТ СН'!$I$22</f>
        <v>1501.9125230699999</v>
      </c>
      <c r="J129" s="36">
        <f>SUMIFS(СВЦЭМ!$C$33:$C$776,СВЦЭМ!$A$33:$A$776,$A129,СВЦЭМ!$B$33:$B$776,J$119)+'СЕТ СН'!$I$12+СВЦЭМ!$D$10+'СЕТ СН'!$I$6-'СЕТ СН'!$I$22</f>
        <v>1416.2582046699999</v>
      </c>
      <c r="K129" s="36">
        <f>SUMIFS(СВЦЭМ!$C$33:$C$776,СВЦЭМ!$A$33:$A$776,$A129,СВЦЭМ!$B$33:$B$776,K$119)+'СЕТ СН'!$I$12+СВЦЭМ!$D$10+'СЕТ СН'!$I$6-'СЕТ СН'!$I$22</f>
        <v>1359.22719278</v>
      </c>
      <c r="L129" s="36">
        <f>SUMIFS(СВЦЭМ!$C$33:$C$776,СВЦЭМ!$A$33:$A$776,$A129,СВЦЭМ!$B$33:$B$776,L$119)+'СЕТ СН'!$I$12+СВЦЭМ!$D$10+'СЕТ СН'!$I$6-'СЕТ СН'!$I$22</f>
        <v>1351.5541098799999</v>
      </c>
      <c r="M129" s="36">
        <f>SUMIFS(СВЦЭМ!$C$33:$C$776,СВЦЭМ!$A$33:$A$776,$A129,СВЦЭМ!$B$33:$B$776,M$119)+'СЕТ СН'!$I$12+СВЦЭМ!$D$10+'СЕТ СН'!$I$6-'СЕТ СН'!$I$22</f>
        <v>1344.4325398000001</v>
      </c>
      <c r="N129" s="36">
        <f>SUMIFS(СВЦЭМ!$C$33:$C$776,СВЦЭМ!$A$33:$A$776,$A129,СВЦЭМ!$B$33:$B$776,N$119)+'СЕТ СН'!$I$12+СВЦЭМ!$D$10+'СЕТ СН'!$I$6-'СЕТ СН'!$I$22</f>
        <v>1350.97673887</v>
      </c>
      <c r="O129" s="36">
        <f>SUMIFS(СВЦЭМ!$C$33:$C$776,СВЦЭМ!$A$33:$A$776,$A129,СВЦЭМ!$B$33:$B$776,O$119)+'СЕТ СН'!$I$12+СВЦЭМ!$D$10+'СЕТ СН'!$I$6-'СЕТ СН'!$I$22</f>
        <v>1402.65978591</v>
      </c>
      <c r="P129" s="36">
        <f>SUMIFS(СВЦЭМ!$C$33:$C$776,СВЦЭМ!$A$33:$A$776,$A129,СВЦЭМ!$B$33:$B$776,P$119)+'СЕТ СН'!$I$12+СВЦЭМ!$D$10+'СЕТ СН'!$I$6-'СЕТ СН'!$I$22</f>
        <v>1432.4848715799999</v>
      </c>
      <c r="Q129" s="36">
        <f>SUMIFS(СВЦЭМ!$C$33:$C$776,СВЦЭМ!$A$33:$A$776,$A129,СВЦЭМ!$B$33:$B$776,Q$119)+'СЕТ СН'!$I$12+СВЦЭМ!$D$10+'СЕТ СН'!$I$6-'СЕТ СН'!$I$22</f>
        <v>1420.92436041</v>
      </c>
      <c r="R129" s="36">
        <f>SUMIFS(СВЦЭМ!$C$33:$C$776,СВЦЭМ!$A$33:$A$776,$A129,СВЦЭМ!$B$33:$B$776,R$119)+'СЕТ СН'!$I$12+СВЦЭМ!$D$10+'СЕТ СН'!$I$6-'СЕТ СН'!$I$22</f>
        <v>1363.9119584999999</v>
      </c>
      <c r="S129" s="36">
        <f>SUMIFS(СВЦЭМ!$C$33:$C$776,СВЦЭМ!$A$33:$A$776,$A129,СВЦЭМ!$B$33:$B$776,S$119)+'СЕТ СН'!$I$12+СВЦЭМ!$D$10+'СЕТ СН'!$I$6-'СЕТ СН'!$I$22</f>
        <v>1342.3793131299999</v>
      </c>
      <c r="T129" s="36">
        <f>SUMIFS(СВЦЭМ!$C$33:$C$776,СВЦЭМ!$A$33:$A$776,$A129,СВЦЭМ!$B$33:$B$776,T$119)+'СЕТ СН'!$I$12+СВЦЭМ!$D$10+'СЕТ СН'!$I$6-'СЕТ СН'!$I$22</f>
        <v>1323.6400611499998</v>
      </c>
      <c r="U129" s="36">
        <f>SUMIFS(СВЦЭМ!$C$33:$C$776,СВЦЭМ!$A$33:$A$776,$A129,СВЦЭМ!$B$33:$B$776,U$119)+'СЕТ СН'!$I$12+СВЦЭМ!$D$10+'СЕТ СН'!$I$6-'СЕТ СН'!$I$22</f>
        <v>1319.75128836</v>
      </c>
      <c r="V129" s="36">
        <f>SUMIFS(СВЦЭМ!$C$33:$C$776,СВЦЭМ!$A$33:$A$776,$A129,СВЦЭМ!$B$33:$B$776,V$119)+'СЕТ СН'!$I$12+СВЦЭМ!$D$10+'СЕТ СН'!$I$6-'СЕТ СН'!$I$22</f>
        <v>1278.10187511</v>
      </c>
      <c r="W129" s="36">
        <f>SUMIFS(СВЦЭМ!$C$33:$C$776,СВЦЭМ!$A$33:$A$776,$A129,СВЦЭМ!$B$33:$B$776,W$119)+'СЕТ СН'!$I$12+СВЦЭМ!$D$10+'СЕТ СН'!$I$6-'СЕТ СН'!$I$22</f>
        <v>1276.6805687000001</v>
      </c>
      <c r="X129" s="36">
        <f>SUMIFS(СВЦЭМ!$C$33:$C$776,СВЦЭМ!$A$33:$A$776,$A129,СВЦЭМ!$B$33:$B$776,X$119)+'СЕТ СН'!$I$12+СВЦЭМ!$D$10+'СЕТ СН'!$I$6-'СЕТ СН'!$I$22</f>
        <v>1265.7882433</v>
      </c>
      <c r="Y129" s="36">
        <f>SUMIFS(СВЦЭМ!$C$33:$C$776,СВЦЭМ!$A$33:$A$776,$A129,СВЦЭМ!$B$33:$B$776,Y$119)+'СЕТ СН'!$I$12+СВЦЭМ!$D$10+'СЕТ СН'!$I$6-'СЕТ СН'!$I$22</f>
        <v>1309.14489205</v>
      </c>
    </row>
    <row r="130" spans="1:25" ht="15.75" x14ac:dyDescent="0.2">
      <c r="A130" s="35">
        <f t="shared" si="3"/>
        <v>44115</v>
      </c>
      <c r="B130" s="36">
        <f>SUMIFS(СВЦЭМ!$C$33:$C$776,СВЦЭМ!$A$33:$A$776,$A130,СВЦЭМ!$B$33:$B$776,B$119)+'СЕТ СН'!$I$12+СВЦЭМ!$D$10+'СЕТ СН'!$I$6-'СЕТ СН'!$I$22</f>
        <v>1390.0270838399999</v>
      </c>
      <c r="C130" s="36">
        <f>SUMIFS(СВЦЭМ!$C$33:$C$776,СВЦЭМ!$A$33:$A$776,$A130,СВЦЭМ!$B$33:$B$776,C$119)+'СЕТ СН'!$I$12+СВЦЭМ!$D$10+'СЕТ СН'!$I$6-'СЕТ СН'!$I$22</f>
        <v>1482.2214847499999</v>
      </c>
      <c r="D130" s="36">
        <f>SUMIFS(СВЦЭМ!$C$33:$C$776,СВЦЭМ!$A$33:$A$776,$A130,СВЦЭМ!$B$33:$B$776,D$119)+'СЕТ СН'!$I$12+СВЦЭМ!$D$10+'СЕТ СН'!$I$6-'СЕТ СН'!$I$22</f>
        <v>1579.7207091999999</v>
      </c>
      <c r="E130" s="36">
        <f>SUMIFS(СВЦЭМ!$C$33:$C$776,СВЦЭМ!$A$33:$A$776,$A130,СВЦЭМ!$B$33:$B$776,E$119)+'СЕТ СН'!$I$12+СВЦЭМ!$D$10+'СЕТ СН'!$I$6-'СЕТ СН'!$I$22</f>
        <v>1610.8667711200001</v>
      </c>
      <c r="F130" s="36">
        <f>SUMIFS(СВЦЭМ!$C$33:$C$776,СВЦЭМ!$A$33:$A$776,$A130,СВЦЭМ!$B$33:$B$776,F$119)+'СЕТ СН'!$I$12+СВЦЭМ!$D$10+'СЕТ СН'!$I$6-'СЕТ СН'!$I$22</f>
        <v>1613.6807408499999</v>
      </c>
      <c r="G130" s="36">
        <f>SUMIFS(СВЦЭМ!$C$33:$C$776,СВЦЭМ!$A$33:$A$776,$A130,СВЦЭМ!$B$33:$B$776,G$119)+'СЕТ СН'!$I$12+СВЦЭМ!$D$10+'СЕТ СН'!$I$6-'СЕТ СН'!$I$22</f>
        <v>1606.5760781099998</v>
      </c>
      <c r="H130" s="36">
        <f>SUMIFS(СВЦЭМ!$C$33:$C$776,СВЦЭМ!$A$33:$A$776,$A130,СВЦЭМ!$B$33:$B$776,H$119)+'СЕТ СН'!$I$12+СВЦЭМ!$D$10+'СЕТ СН'!$I$6-'СЕТ СН'!$I$22</f>
        <v>1588.2565485699999</v>
      </c>
      <c r="I130" s="36">
        <f>SUMIFS(СВЦЭМ!$C$33:$C$776,СВЦЭМ!$A$33:$A$776,$A130,СВЦЭМ!$B$33:$B$776,I$119)+'СЕТ СН'!$I$12+СВЦЭМ!$D$10+'СЕТ СН'!$I$6-'СЕТ СН'!$I$22</f>
        <v>1567.5930787699999</v>
      </c>
      <c r="J130" s="36">
        <f>SUMIFS(СВЦЭМ!$C$33:$C$776,СВЦЭМ!$A$33:$A$776,$A130,СВЦЭМ!$B$33:$B$776,J$119)+'СЕТ СН'!$I$12+СВЦЭМ!$D$10+'СЕТ СН'!$I$6-'СЕТ СН'!$I$22</f>
        <v>1470.5588763799999</v>
      </c>
      <c r="K130" s="36">
        <f>SUMIFS(СВЦЭМ!$C$33:$C$776,СВЦЭМ!$A$33:$A$776,$A130,СВЦЭМ!$B$33:$B$776,K$119)+'СЕТ СН'!$I$12+СВЦЭМ!$D$10+'СЕТ СН'!$I$6-'СЕТ СН'!$I$22</f>
        <v>1395.76657776</v>
      </c>
      <c r="L130" s="36">
        <f>SUMIFS(СВЦЭМ!$C$33:$C$776,СВЦЭМ!$A$33:$A$776,$A130,СВЦЭМ!$B$33:$B$776,L$119)+'СЕТ СН'!$I$12+СВЦЭМ!$D$10+'СЕТ СН'!$I$6-'СЕТ СН'!$I$22</f>
        <v>1386.4917903099999</v>
      </c>
      <c r="M130" s="36">
        <f>SUMIFS(СВЦЭМ!$C$33:$C$776,СВЦЭМ!$A$33:$A$776,$A130,СВЦЭМ!$B$33:$B$776,M$119)+'СЕТ СН'!$I$12+СВЦЭМ!$D$10+'СЕТ СН'!$I$6-'СЕТ СН'!$I$22</f>
        <v>1384.5367595600001</v>
      </c>
      <c r="N130" s="36">
        <f>SUMIFS(СВЦЭМ!$C$33:$C$776,СВЦЭМ!$A$33:$A$776,$A130,СВЦЭМ!$B$33:$B$776,N$119)+'СЕТ СН'!$I$12+СВЦЭМ!$D$10+'СЕТ СН'!$I$6-'СЕТ СН'!$I$22</f>
        <v>1394.81347891</v>
      </c>
      <c r="O130" s="36">
        <f>SUMIFS(СВЦЭМ!$C$33:$C$776,СВЦЭМ!$A$33:$A$776,$A130,СВЦЭМ!$B$33:$B$776,O$119)+'СЕТ СН'!$I$12+СВЦЭМ!$D$10+'СЕТ СН'!$I$6-'СЕТ СН'!$I$22</f>
        <v>1438.9678599099998</v>
      </c>
      <c r="P130" s="36">
        <f>SUMIFS(СВЦЭМ!$C$33:$C$776,СВЦЭМ!$A$33:$A$776,$A130,СВЦЭМ!$B$33:$B$776,P$119)+'СЕТ СН'!$I$12+СВЦЭМ!$D$10+'СЕТ СН'!$I$6-'СЕТ СН'!$I$22</f>
        <v>1477.1062947400001</v>
      </c>
      <c r="Q130" s="36">
        <f>SUMIFS(СВЦЭМ!$C$33:$C$776,СВЦЭМ!$A$33:$A$776,$A130,СВЦЭМ!$B$33:$B$776,Q$119)+'СЕТ СН'!$I$12+СВЦЭМ!$D$10+'СЕТ СН'!$I$6-'СЕТ СН'!$I$22</f>
        <v>1429.9874385200001</v>
      </c>
      <c r="R130" s="36">
        <f>SUMIFS(СВЦЭМ!$C$33:$C$776,СВЦЭМ!$A$33:$A$776,$A130,СВЦЭМ!$B$33:$B$776,R$119)+'СЕТ СН'!$I$12+СВЦЭМ!$D$10+'СЕТ СН'!$I$6-'СЕТ СН'!$I$22</f>
        <v>1375.4402183799998</v>
      </c>
      <c r="S130" s="36">
        <f>SUMIFS(СВЦЭМ!$C$33:$C$776,СВЦЭМ!$A$33:$A$776,$A130,СВЦЭМ!$B$33:$B$776,S$119)+'СЕТ СН'!$I$12+СВЦЭМ!$D$10+'СЕТ СН'!$I$6-'СЕТ СН'!$I$22</f>
        <v>1334.1946841899999</v>
      </c>
      <c r="T130" s="36">
        <f>SUMIFS(СВЦЭМ!$C$33:$C$776,СВЦЭМ!$A$33:$A$776,$A130,СВЦЭМ!$B$33:$B$776,T$119)+'СЕТ СН'!$I$12+СВЦЭМ!$D$10+'СЕТ СН'!$I$6-'СЕТ СН'!$I$22</f>
        <v>1355.9668822399999</v>
      </c>
      <c r="U130" s="36">
        <f>SUMIFS(СВЦЭМ!$C$33:$C$776,СВЦЭМ!$A$33:$A$776,$A130,СВЦЭМ!$B$33:$B$776,U$119)+'СЕТ СН'!$I$12+СВЦЭМ!$D$10+'СЕТ СН'!$I$6-'СЕТ СН'!$I$22</f>
        <v>1363.6539301099999</v>
      </c>
      <c r="V130" s="36">
        <f>SUMIFS(СВЦЭМ!$C$33:$C$776,СВЦЭМ!$A$33:$A$776,$A130,СВЦЭМ!$B$33:$B$776,V$119)+'СЕТ СН'!$I$12+СВЦЭМ!$D$10+'СЕТ СН'!$I$6-'СЕТ СН'!$I$22</f>
        <v>1333.2094393</v>
      </c>
      <c r="W130" s="36">
        <f>SUMIFS(СВЦЭМ!$C$33:$C$776,СВЦЭМ!$A$33:$A$776,$A130,СВЦЭМ!$B$33:$B$776,W$119)+'СЕТ СН'!$I$12+СВЦЭМ!$D$10+'СЕТ СН'!$I$6-'СЕТ СН'!$I$22</f>
        <v>1316.8158625799999</v>
      </c>
      <c r="X130" s="36">
        <f>SUMIFS(СВЦЭМ!$C$33:$C$776,СВЦЭМ!$A$33:$A$776,$A130,СВЦЭМ!$B$33:$B$776,X$119)+'СЕТ СН'!$I$12+СВЦЭМ!$D$10+'СЕТ СН'!$I$6-'СЕТ СН'!$I$22</f>
        <v>1293.4098523600001</v>
      </c>
      <c r="Y130" s="36">
        <f>SUMIFS(СВЦЭМ!$C$33:$C$776,СВЦЭМ!$A$33:$A$776,$A130,СВЦЭМ!$B$33:$B$776,Y$119)+'СЕТ СН'!$I$12+СВЦЭМ!$D$10+'СЕТ СН'!$I$6-'СЕТ СН'!$I$22</f>
        <v>1330.1118590299998</v>
      </c>
    </row>
    <row r="131" spans="1:25" ht="15.75" x14ac:dyDescent="0.2">
      <c r="A131" s="35">
        <f t="shared" si="3"/>
        <v>44116</v>
      </c>
      <c r="B131" s="36">
        <f>SUMIFS(СВЦЭМ!$C$33:$C$776,СВЦЭМ!$A$33:$A$776,$A131,СВЦЭМ!$B$33:$B$776,B$119)+'СЕТ СН'!$I$12+СВЦЭМ!$D$10+'СЕТ СН'!$I$6-'СЕТ СН'!$I$22</f>
        <v>1382.3501216599998</v>
      </c>
      <c r="C131" s="36">
        <f>SUMIFS(СВЦЭМ!$C$33:$C$776,СВЦЭМ!$A$33:$A$776,$A131,СВЦЭМ!$B$33:$B$776,C$119)+'СЕТ СН'!$I$12+СВЦЭМ!$D$10+'СЕТ СН'!$I$6-'СЕТ СН'!$I$22</f>
        <v>1459.2585678400001</v>
      </c>
      <c r="D131" s="36">
        <f>SUMIFS(СВЦЭМ!$C$33:$C$776,СВЦЭМ!$A$33:$A$776,$A131,СВЦЭМ!$B$33:$B$776,D$119)+'СЕТ СН'!$I$12+СВЦЭМ!$D$10+'СЕТ СН'!$I$6-'СЕТ СН'!$I$22</f>
        <v>1533.92986043</v>
      </c>
      <c r="E131" s="36">
        <f>SUMIFS(СВЦЭМ!$C$33:$C$776,СВЦЭМ!$A$33:$A$776,$A131,СВЦЭМ!$B$33:$B$776,E$119)+'СЕТ СН'!$I$12+СВЦЭМ!$D$10+'СЕТ СН'!$I$6-'СЕТ СН'!$I$22</f>
        <v>1551.9040782799998</v>
      </c>
      <c r="F131" s="36">
        <f>SUMIFS(СВЦЭМ!$C$33:$C$776,СВЦЭМ!$A$33:$A$776,$A131,СВЦЭМ!$B$33:$B$776,F$119)+'СЕТ СН'!$I$12+СВЦЭМ!$D$10+'СЕТ СН'!$I$6-'СЕТ СН'!$I$22</f>
        <v>1545.2957708199999</v>
      </c>
      <c r="G131" s="36">
        <f>SUMIFS(СВЦЭМ!$C$33:$C$776,СВЦЭМ!$A$33:$A$776,$A131,СВЦЭМ!$B$33:$B$776,G$119)+'СЕТ СН'!$I$12+СВЦЭМ!$D$10+'СЕТ СН'!$I$6-'СЕТ СН'!$I$22</f>
        <v>1530.8918411</v>
      </c>
      <c r="H131" s="36">
        <f>SUMIFS(СВЦЭМ!$C$33:$C$776,СВЦЭМ!$A$33:$A$776,$A131,СВЦЭМ!$B$33:$B$776,H$119)+'СЕТ СН'!$I$12+СВЦЭМ!$D$10+'СЕТ СН'!$I$6-'СЕТ СН'!$I$22</f>
        <v>1474.5524931999998</v>
      </c>
      <c r="I131" s="36">
        <f>SUMIFS(СВЦЭМ!$C$33:$C$776,СВЦЭМ!$A$33:$A$776,$A131,СВЦЭМ!$B$33:$B$776,I$119)+'СЕТ СН'!$I$12+СВЦЭМ!$D$10+'СЕТ СН'!$I$6-'СЕТ СН'!$I$22</f>
        <v>1438.1961879800001</v>
      </c>
      <c r="J131" s="36">
        <f>SUMIFS(СВЦЭМ!$C$33:$C$776,СВЦЭМ!$A$33:$A$776,$A131,СВЦЭМ!$B$33:$B$776,J$119)+'СЕТ СН'!$I$12+СВЦЭМ!$D$10+'СЕТ СН'!$I$6-'СЕТ СН'!$I$22</f>
        <v>1364.1261148999999</v>
      </c>
      <c r="K131" s="36">
        <f>SUMIFS(СВЦЭМ!$C$33:$C$776,СВЦЭМ!$A$33:$A$776,$A131,СВЦЭМ!$B$33:$B$776,K$119)+'СЕТ СН'!$I$12+СВЦЭМ!$D$10+'СЕТ СН'!$I$6-'СЕТ СН'!$I$22</f>
        <v>1315.3779054900001</v>
      </c>
      <c r="L131" s="36">
        <f>SUMIFS(СВЦЭМ!$C$33:$C$776,СВЦЭМ!$A$33:$A$776,$A131,СВЦЭМ!$B$33:$B$776,L$119)+'СЕТ СН'!$I$12+СВЦЭМ!$D$10+'СЕТ СН'!$I$6-'СЕТ СН'!$I$22</f>
        <v>1310.7272320299999</v>
      </c>
      <c r="M131" s="36">
        <f>SUMIFS(СВЦЭМ!$C$33:$C$776,СВЦЭМ!$A$33:$A$776,$A131,СВЦЭМ!$B$33:$B$776,M$119)+'СЕТ СН'!$I$12+СВЦЭМ!$D$10+'СЕТ СН'!$I$6-'СЕТ СН'!$I$22</f>
        <v>1309.1210679599999</v>
      </c>
      <c r="N131" s="36">
        <f>SUMIFS(СВЦЭМ!$C$33:$C$776,СВЦЭМ!$A$33:$A$776,$A131,СВЦЭМ!$B$33:$B$776,N$119)+'СЕТ СН'!$I$12+СВЦЭМ!$D$10+'СЕТ СН'!$I$6-'СЕТ СН'!$I$22</f>
        <v>1316.0589555399999</v>
      </c>
      <c r="O131" s="36">
        <f>SUMIFS(СВЦЭМ!$C$33:$C$776,СВЦЭМ!$A$33:$A$776,$A131,СВЦЭМ!$B$33:$B$776,O$119)+'СЕТ СН'!$I$12+СВЦЭМ!$D$10+'СЕТ СН'!$I$6-'СЕТ СН'!$I$22</f>
        <v>1336.6518509499999</v>
      </c>
      <c r="P131" s="36">
        <f>SUMIFS(СВЦЭМ!$C$33:$C$776,СВЦЭМ!$A$33:$A$776,$A131,СВЦЭМ!$B$33:$B$776,P$119)+'СЕТ СН'!$I$12+СВЦЭМ!$D$10+'СЕТ СН'!$I$6-'СЕТ СН'!$I$22</f>
        <v>1377.4112977699999</v>
      </c>
      <c r="Q131" s="36">
        <f>SUMIFS(СВЦЭМ!$C$33:$C$776,СВЦЭМ!$A$33:$A$776,$A131,СВЦЭМ!$B$33:$B$776,Q$119)+'СЕТ СН'!$I$12+СВЦЭМ!$D$10+'СЕТ СН'!$I$6-'СЕТ СН'!$I$22</f>
        <v>1361.04744394</v>
      </c>
      <c r="R131" s="36">
        <f>SUMIFS(СВЦЭМ!$C$33:$C$776,СВЦЭМ!$A$33:$A$776,$A131,СВЦЭМ!$B$33:$B$776,R$119)+'СЕТ СН'!$I$12+СВЦЭМ!$D$10+'СЕТ СН'!$I$6-'СЕТ СН'!$I$22</f>
        <v>1314.6704598599999</v>
      </c>
      <c r="S131" s="36">
        <f>SUMIFS(СВЦЭМ!$C$33:$C$776,СВЦЭМ!$A$33:$A$776,$A131,СВЦЭМ!$B$33:$B$776,S$119)+'СЕТ СН'!$I$12+СВЦЭМ!$D$10+'СЕТ СН'!$I$6-'СЕТ СН'!$I$22</f>
        <v>1264.5897759999998</v>
      </c>
      <c r="T131" s="36">
        <f>SUMIFS(СВЦЭМ!$C$33:$C$776,СВЦЭМ!$A$33:$A$776,$A131,СВЦЭМ!$B$33:$B$776,T$119)+'СЕТ СН'!$I$12+СВЦЭМ!$D$10+'СЕТ СН'!$I$6-'СЕТ СН'!$I$22</f>
        <v>1274.9309816099999</v>
      </c>
      <c r="U131" s="36">
        <f>SUMIFS(СВЦЭМ!$C$33:$C$776,СВЦЭМ!$A$33:$A$776,$A131,СВЦЭМ!$B$33:$B$776,U$119)+'СЕТ СН'!$I$12+СВЦЭМ!$D$10+'СЕТ СН'!$I$6-'СЕТ СН'!$I$22</f>
        <v>1303.37251732</v>
      </c>
      <c r="V131" s="36">
        <f>SUMIFS(СВЦЭМ!$C$33:$C$776,СВЦЭМ!$A$33:$A$776,$A131,СВЦЭМ!$B$33:$B$776,V$119)+'СЕТ СН'!$I$12+СВЦЭМ!$D$10+'СЕТ СН'!$I$6-'СЕТ СН'!$I$22</f>
        <v>1302.7338325799999</v>
      </c>
      <c r="W131" s="36">
        <f>SUMIFS(СВЦЭМ!$C$33:$C$776,СВЦЭМ!$A$33:$A$776,$A131,СВЦЭМ!$B$33:$B$776,W$119)+'СЕТ СН'!$I$12+СВЦЭМ!$D$10+'СЕТ СН'!$I$6-'СЕТ СН'!$I$22</f>
        <v>1295.3559678900001</v>
      </c>
      <c r="X131" s="36">
        <f>SUMIFS(СВЦЭМ!$C$33:$C$776,СВЦЭМ!$A$33:$A$776,$A131,СВЦЭМ!$B$33:$B$776,X$119)+'СЕТ СН'!$I$12+СВЦЭМ!$D$10+'СЕТ СН'!$I$6-'СЕТ СН'!$I$22</f>
        <v>1268.8534052</v>
      </c>
      <c r="Y131" s="36">
        <f>SUMIFS(СВЦЭМ!$C$33:$C$776,СВЦЭМ!$A$33:$A$776,$A131,СВЦЭМ!$B$33:$B$776,Y$119)+'СЕТ СН'!$I$12+СВЦЭМ!$D$10+'СЕТ СН'!$I$6-'СЕТ СН'!$I$22</f>
        <v>1297.7378461399999</v>
      </c>
    </row>
    <row r="132" spans="1:25" ht="15.75" x14ac:dyDescent="0.2">
      <c r="A132" s="35">
        <f t="shared" si="3"/>
        <v>44117</v>
      </c>
      <c r="B132" s="36">
        <f>SUMIFS(СВЦЭМ!$C$33:$C$776,СВЦЭМ!$A$33:$A$776,$A132,СВЦЭМ!$B$33:$B$776,B$119)+'СЕТ СН'!$I$12+СВЦЭМ!$D$10+'СЕТ СН'!$I$6-'СЕТ СН'!$I$22</f>
        <v>1371.9580723700001</v>
      </c>
      <c r="C132" s="36">
        <f>SUMIFS(СВЦЭМ!$C$33:$C$776,СВЦЭМ!$A$33:$A$776,$A132,СВЦЭМ!$B$33:$B$776,C$119)+'СЕТ СН'!$I$12+СВЦЭМ!$D$10+'СЕТ СН'!$I$6-'СЕТ СН'!$I$22</f>
        <v>1447.6890585799999</v>
      </c>
      <c r="D132" s="36">
        <f>SUMIFS(СВЦЭМ!$C$33:$C$776,СВЦЭМ!$A$33:$A$776,$A132,СВЦЭМ!$B$33:$B$776,D$119)+'СЕТ СН'!$I$12+СВЦЭМ!$D$10+'СЕТ СН'!$I$6-'СЕТ СН'!$I$22</f>
        <v>1509.6238806399999</v>
      </c>
      <c r="E132" s="36">
        <f>SUMIFS(СВЦЭМ!$C$33:$C$776,СВЦЭМ!$A$33:$A$776,$A132,СВЦЭМ!$B$33:$B$776,E$119)+'СЕТ СН'!$I$12+СВЦЭМ!$D$10+'СЕТ СН'!$I$6-'СЕТ СН'!$I$22</f>
        <v>1525.02869349</v>
      </c>
      <c r="F132" s="36">
        <f>SUMIFS(СВЦЭМ!$C$33:$C$776,СВЦЭМ!$A$33:$A$776,$A132,СВЦЭМ!$B$33:$B$776,F$119)+'СЕТ СН'!$I$12+СВЦЭМ!$D$10+'СЕТ СН'!$I$6-'СЕТ СН'!$I$22</f>
        <v>1520.1301408899999</v>
      </c>
      <c r="G132" s="36">
        <f>SUMIFS(СВЦЭМ!$C$33:$C$776,СВЦЭМ!$A$33:$A$776,$A132,СВЦЭМ!$B$33:$B$776,G$119)+'СЕТ СН'!$I$12+СВЦЭМ!$D$10+'СЕТ СН'!$I$6-'СЕТ СН'!$I$22</f>
        <v>1508.7762516399998</v>
      </c>
      <c r="H132" s="36">
        <f>SUMIFS(СВЦЭМ!$C$33:$C$776,СВЦЭМ!$A$33:$A$776,$A132,СВЦЭМ!$B$33:$B$776,H$119)+'СЕТ СН'!$I$12+СВЦЭМ!$D$10+'СЕТ СН'!$I$6-'СЕТ СН'!$I$22</f>
        <v>1484.1920617799999</v>
      </c>
      <c r="I132" s="36">
        <f>SUMIFS(СВЦЭМ!$C$33:$C$776,СВЦЭМ!$A$33:$A$776,$A132,СВЦЭМ!$B$33:$B$776,I$119)+'СЕТ СН'!$I$12+СВЦЭМ!$D$10+'СЕТ СН'!$I$6-'СЕТ СН'!$I$22</f>
        <v>1477.6108350099998</v>
      </c>
      <c r="J132" s="36">
        <f>SUMIFS(СВЦЭМ!$C$33:$C$776,СВЦЭМ!$A$33:$A$776,$A132,СВЦЭМ!$B$33:$B$776,J$119)+'СЕТ СН'!$I$12+СВЦЭМ!$D$10+'СЕТ СН'!$I$6-'СЕТ СН'!$I$22</f>
        <v>1421.5268294399998</v>
      </c>
      <c r="K132" s="36">
        <f>SUMIFS(СВЦЭМ!$C$33:$C$776,СВЦЭМ!$A$33:$A$776,$A132,СВЦЭМ!$B$33:$B$776,K$119)+'СЕТ СН'!$I$12+СВЦЭМ!$D$10+'СЕТ СН'!$I$6-'СЕТ СН'!$I$22</f>
        <v>1375.99149949</v>
      </c>
      <c r="L132" s="36">
        <f>SUMIFS(СВЦЭМ!$C$33:$C$776,СВЦЭМ!$A$33:$A$776,$A132,СВЦЭМ!$B$33:$B$776,L$119)+'СЕТ СН'!$I$12+СВЦЭМ!$D$10+'СЕТ СН'!$I$6-'СЕТ СН'!$I$22</f>
        <v>1381.4957035100001</v>
      </c>
      <c r="M132" s="36">
        <f>SUMIFS(СВЦЭМ!$C$33:$C$776,СВЦЭМ!$A$33:$A$776,$A132,СВЦЭМ!$B$33:$B$776,M$119)+'СЕТ СН'!$I$12+СВЦЭМ!$D$10+'СЕТ СН'!$I$6-'СЕТ СН'!$I$22</f>
        <v>1389.5663248799999</v>
      </c>
      <c r="N132" s="36">
        <f>SUMIFS(СВЦЭМ!$C$33:$C$776,СВЦЭМ!$A$33:$A$776,$A132,СВЦЭМ!$B$33:$B$776,N$119)+'СЕТ СН'!$I$12+СВЦЭМ!$D$10+'СЕТ СН'!$I$6-'СЕТ СН'!$I$22</f>
        <v>1395.1918432299999</v>
      </c>
      <c r="O132" s="36">
        <f>SUMIFS(СВЦЭМ!$C$33:$C$776,СВЦЭМ!$A$33:$A$776,$A132,СВЦЭМ!$B$33:$B$776,O$119)+'СЕТ СН'!$I$12+СВЦЭМ!$D$10+'СЕТ СН'!$I$6-'СЕТ СН'!$I$22</f>
        <v>1432.6145404099998</v>
      </c>
      <c r="P132" s="36">
        <f>SUMIFS(СВЦЭМ!$C$33:$C$776,СВЦЭМ!$A$33:$A$776,$A132,СВЦЭМ!$B$33:$B$776,P$119)+'СЕТ СН'!$I$12+СВЦЭМ!$D$10+'СЕТ СН'!$I$6-'СЕТ СН'!$I$22</f>
        <v>1463.9564498300001</v>
      </c>
      <c r="Q132" s="36">
        <f>SUMIFS(СВЦЭМ!$C$33:$C$776,СВЦЭМ!$A$33:$A$776,$A132,СВЦЭМ!$B$33:$B$776,Q$119)+'СЕТ СН'!$I$12+СВЦЭМ!$D$10+'СЕТ СН'!$I$6-'СЕТ СН'!$I$22</f>
        <v>1426.0519377999999</v>
      </c>
      <c r="R132" s="36">
        <f>SUMIFS(СВЦЭМ!$C$33:$C$776,СВЦЭМ!$A$33:$A$776,$A132,СВЦЭМ!$B$33:$B$776,R$119)+'СЕТ СН'!$I$12+СВЦЭМ!$D$10+'СЕТ СН'!$I$6-'СЕТ СН'!$I$22</f>
        <v>1375.5604868999999</v>
      </c>
      <c r="S132" s="36">
        <f>SUMIFS(СВЦЭМ!$C$33:$C$776,СВЦЭМ!$A$33:$A$776,$A132,СВЦЭМ!$B$33:$B$776,S$119)+'СЕТ СН'!$I$12+СВЦЭМ!$D$10+'СЕТ СН'!$I$6-'СЕТ СН'!$I$22</f>
        <v>1331.08633706</v>
      </c>
      <c r="T132" s="36">
        <f>SUMIFS(СВЦЭМ!$C$33:$C$776,СВЦЭМ!$A$33:$A$776,$A132,СВЦЭМ!$B$33:$B$776,T$119)+'СЕТ СН'!$I$12+СВЦЭМ!$D$10+'СЕТ СН'!$I$6-'СЕТ СН'!$I$22</f>
        <v>1329.6755473600001</v>
      </c>
      <c r="U132" s="36">
        <f>SUMIFS(СВЦЭМ!$C$33:$C$776,СВЦЭМ!$A$33:$A$776,$A132,СВЦЭМ!$B$33:$B$776,U$119)+'СЕТ СН'!$I$12+СВЦЭМ!$D$10+'СЕТ СН'!$I$6-'СЕТ СН'!$I$22</f>
        <v>1351.13656859</v>
      </c>
      <c r="V132" s="36">
        <f>SUMIFS(СВЦЭМ!$C$33:$C$776,СВЦЭМ!$A$33:$A$776,$A132,СВЦЭМ!$B$33:$B$776,V$119)+'СЕТ СН'!$I$12+СВЦЭМ!$D$10+'СЕТ СН'!$I$6-'СЕТ СН'!$I$22</f>
        <v>1345.5031173</v>
      </c>
      <c r="W132" s="36">
        <f>SUMIFS(СВЦЭМ!$C$33:$C$776,СВЦЭМ!$A$33:$A$776,$A132,СВЦЭМ!$B$33:$B$776,W$119)+'СЕТ СН'!$I$12+СВЦЭМ!$D$10+'СЕТ СН'!$I$6-'СЕТ СН'!$I$22</f>
        <v>1334.8713301099999</v>
      </c>
      <c r="X132" s="36">
        <f>SUMIFS(СВЦЭМ!$C$33:$C$776,СВЦЭМ!$A$33:$A$776,$A132,СВЦЭМ!$B$33:$B$776,X$119)+'СЕТ СН'!$I$12+СВЦЭМ!$D$10+'СЕТ СН'!$I$6-'СЕТ СН'!$I$22</f>
        <v>1316.4062589999999</v>
      </c>
      <c r="Y132" s="36">
        <f>SUMIFS(СВЦЭМ!$C$33:$C$776,СВЦЭМ!$A$33:$A$776,$A132,СВЦЭМ!$B$33:$B$776,Y$119)+'СЕТ СН'!$I$12+СВЦЭМ!$D$10+'СЕТ СН'!$I$6-'СЕТ СН'!$I$22</f>
        <v>1339.60089778</v>
      </c>
    </row>
    <row r="133" spans="1:25" ht="15.75" x14ac:dyDescent="0.2">
      <c r="A133" s="35">
        <f t="shared" si="3"/>
        <v>44118</v>
      </c>
      <c r="B133" s="36">
        <f>SUMIFS(СВЦЭМ!$C$33:$C$776,СВЦЭМ!$A$33:$A$776,$A133,СВЦЭМ!$B$33:$B$776,B$119)+'СЕТ СН'!$I$12+СВЦЭМ!$D$10+'СЕТ СН'!$I$6-'СЕТ СН'!$I$22</f>
        <v>1411.3829105899999</v>
      </c>
      <c r="C133" s="36">
        <f>SUMIFS(СВЦЭМ!$C$33:$C$776,СВЦЭМ!$A$33:$A$776,$A133,СВЦЭМ!$B$33:$B$776,C$119)+'СЕТ СН'!$I$12+СВЦЭМ!$D$10+'СЕТ СН'!$I$6-'СЕТ СН'!$I$22</f>
        <v>1479.7333232699998</v>
      </c>
      <c r="D133" s="36">
        <f>SUMIFS(СВЦЭМ!$C$33:$C$776,СВЦЭМ!$A$33:$A$776,$A133,СВЦЭМ!$B$33:$B$776,D$119)+'СЕТ СН'!$I$12+СВЦЭМ!$D$10+'СЕТ СН'!$I$6-'СЕТ СН'!$I$22</f>
        <v>1546.5218919899999</v>
      </c>
      <c r="E133" s="36">
        <f>SUMIFS(СВЦЭМ!$C$33:$C$776,СВЦЭМ!$A$33:$A$776,$A133,СВЦЭМ!$B$33:$B$776,E$119)+'СЕТ СН'!$I$12+СВЦЭМ!$D$10+'СЕТ СН'!$I$6-'СЕТ СН'!$I$22</f>
        <v>1562.2022194799999</v>
      </c>
      <c r="F133" s="36">
        <f>SUMIFS(СВЦЭМ!$C$33:$C$776,СВЦЭМ!$A$33:$A$776,$A133,СВЦЭМ!$B$33:$B$776,F$119)+'СЕТ СН'!$I$12+СВЦЭМ!$D$10+'СЕТ СН'!$I$6-'СЕТ СН'!$I$22</f>
        <v>1553.8097465799999</v>
      </c>
      <c r="G133" s="36">
        <f>SUMIFS(СВЦЭМ!$C$33:$C$776,СВЦЭМ!$A$33:$A$776,$A133,СВЦЭМ!$B$33:$B$776,G$119)+'СЕТ СН'!$I$12+СВЦЭМ!$D$10+'СЕТ СН'!$I$6-'СЕТ СН'!$I$22</f>
        <v>1544.9800796499999</v>
      </c>
      <c r="H133" s="36">
        <f>SUMIFS(СВЦЭМ!$C$33:$C$776,СВЦЭМ!$A$33:$A$776,$A133,СВЦЭМ!$B$33:$B$776,H$119)+'СЕТ СН'!$I$12+СВЦЭМ!$D$10+'СЕТ СН'!$I$6-'СЕТ СН'!$I$22</f>
        <v>1497.7946081299999</v>
      </c>
      <c r="I133" s="36">
        <f>SUMIFS(СВЦЭМ!$C$33:$C$776,СВЦЭМ!$A$33:$A$776,$A133,СВЦЭМ!$B$33:$B$776,I$119)+'СЕТ СН'!$I$12+СВЦЭМ!$D$10+'СЕТ СН'!$I$6-'СЕТ СН'!$I$22</f>
        <v>1455.0740642400001</v>
      </c>
      <c r="J133" s="36">
        <f>SUMIFS(СВЦЭМ!$C$33:$C$776,СВЦЭМ!$A$33:$A$776,$A133,СВЦЭМ!$B$33:$B$776,J$119)+'СЕТ СН'!$I$12+СВЦЭМ!$D$10+'СЕТ СН'!$I$6-'СЕТ СН'!$I$22</f>
        <v>1392.5750053699999</v>
      </c>
      <c r="K133" s="36">
        <f>SUMIFS(СВЦЭМ!$C$33:$C$776,СВЦЭМ!$A$33:$A$776,$A133,СВЦЭМ!$B$33:$B$776,K$119)+'СЕТ СН'!$I$12+СВЦЭМ!$D$10+'СЕТ СН'!$I$6-'СЕТ СН'!$I$22</f>
        <v>1354.4158978199998</v>
      </c>
      <c r="L133" s="36">
        <f>SUMIFS(СВЦЭМ!$C$33:$C$776,СВЦЭМ!$A$33:$A$776,$A133,СВЦЭМ!$B$33:$B$776,L$119)+'СЕТ СН'!$I$12+СВЦЭМ!$D$10+'СЕТ СН'!$I$6-'СЕТ СН'!$I$22</f>
        <v>1361.8565305299999</v>
      </c>
      <c r="M133" s="36">
        <f>SUMIFS(СВЦЭМ!$C$33:$C$776,СВЦЭМ!$A$33:$A$776,$A133,СВЦЭМ!$B$33:$B$776,M$119)+'СЕТ СН'!$I$12+СВЦЭМ!$D$10+'СЕТ СН'!$I$6-'СЕТ СН'!$I$22</f>
        <v>1375.74566912</v>
      </c>
      <c r="N133" s="36">
        <f>SUMIFS(СВЦЭМ!$C$33:$C$776,СВЦЭМ!$A$33:$A$776,$A133,СВЦЭМ!$B$33:$B$776,N$119)+'СЕТ СН'!$I$12+СВЦЭМ!$D$10+'СЕТ СН'!$I$6-'СЕТ СН'!$I$22</f>
        <v>1382.22425013</v>
      </c>
      <c r="O133" s="36">
        <f>SUMIFS(СВЦЭМ!$C$33:$C$776,СВЦЭМ!$A$33:$A$776,$A133,СВЦЭМ!$B$33:$B$776,O$119)+'СЕТ СН'!$I$12+СВЦЭМ!$D$10+'СЕТ СН'!$I$6-'СЕТ СН'!$I$22</f>
        <v>1433.0197438599998</v>
      </c>
      <c r="P133" s="36">
        <f>SUMIFS(СВЦЭМ!$C$33:$C$776,СВЦЭМ!$A$33:$A$776,$A133,СВЦЭМ!$B$33:$B$776,P$119)+'СЕТ СН'!$I$12+СВЦЭМ!$D$10+'СЕТ СН'!$I$6-'СЕТ СН'!$I$22</f>
        <v>1466.09513414</v>
      </c>
      <c r="Q133" s="36">
        <f>SUMIFS(СВЦЭМ!$C$33:$C$776,СВЦЭМ!$A$33:$A$776,$A133,СВЦЭМ!$B$33:$B$776,Q$119)+'СЕТ СН'!$I$12+СВЦЭМ!$D$10+'СЕТ СН'!$I$6-'СЕТ СН'!$I$22</f>
        <v>1425.4722379099999</v>
      </c>
      <c r="R133" s="36">
        <f>SUMIFS(СВЦЭМ!$C$33:$C$776,СВЦЭМ!$A$33:$A$776,$A133,СВЦЭМ!$B$33:$B$776,R$119)+'СЕТ СН'!$I$12+СВЦЭМ!$D$10+'СЕТ СН'!$I$6-'СЕТ СН'!$I$22</f>
        <v>1373.7999548399998</v>
      </c>
      <c r="S133" s="36">
        <f>SUMIFS(СВЦЭМ!$C$33:$C$776,СВЦЭМ!$A$33:$A$776,$A133,СВЦЭМ!$B$33:$B$776,S$119)+'СЕТ СН'!$I$12+СВЦЭМ!$D$10+'СЕТ СН'!$I$6-'СЕТ СН'!$I$22</f>
        <v>1318.5224013799998</v>
      </c>
      <c r="T133" s="36">
        <f>SUMIFS(СВЦЭМ!$C$33:$C$776,СВЦЭМ!$A$33:$A$776,$A133,СВЦЭМ!$B$33:$B$776,T$119)+'СЕТ СН'!$I$12+СВЦЭМ!$D$10+'СЕТ СН'!$I$6-'СЕТ СН'!$I$22</f>
        <v>1300.99797889</v>
      </c>
      <c r="U133" s="36">
        <f>SUMIFS(СВЦЭМ!$C$33:$C$776,СВЦЭМ!$A$33:$A$776,$A133,СВЦЭМ!$B$33:$B$776,U$119)+'СЕТ СН'!$I$12+СВЦЭМ!$D$10+'СЕТ СН'!$I$6-'СЕТ СН'!$I$22</f>
        <v>1330.0474607000001</v>
      </c>
      <c r="V133" s="36">
        <f>SUMIFS(СВЦЭМ!$C$33:$C$776,СВЦЭМ!$A$33:$A$776,$A133,СВЦЭМ!$B$33:$B$776,V$119)+'СЕТ СН'!$I$12+СВЦЭМ!$D$10+'СЕТ СН'!$I$6-'СЕТ СН'!$I$22</f>
        <v>1324.59685141</v>
      </c>
      <c r="W133" s="36">
        <f>SUMIFS(СВЦЭМ!$C$33:$C$776,СВЦЭМ!$A$33:$A$776,$A133,СВЦЭМ!$B$33:$B$776,W$119)+'СЕТ СН'!$I$12+СВЦЭМ!$D$10+'СЕТ СН'!$I$6-'СЕТ СН'!$I$22</f>
        <v>1312.5415623899999</v>
      </c>
      <c r="X133" s="36">
        <f>SUMIFS(СВЦЭМ!$C$33:$C$776,СВЦЭМ!$A$33:$A$776,$A133,СВЦЭМ!$B$33:$B$776,X$119)+'СЕТ СН'!$I$12+СВЦЭМ!$D$10+'СЕТ СН'!$I$6-'СЕТ СН'!$I$22</f>
        <v>1295.7701561499998</v>
      </c>
      <c r="Y133" s="36">
        <f>SUMIFS(СВЦЭМ!$C$33:$C$776,СВЦЭМ!$A$33:$A$776,$A133,СВЦЭМ!$B$33:$B$776,Y$119)+'СЕТ СН'!$I$12+СВЦЭМ!$D$10+'СЕТ СН'!$I$6-'СЕТ СН'!$I$22</f>
        <v>1326.2314946500001</v>
      </c>
    </row>
    <row r="134" spans="1:25" ht="15.75" x14ac:dyDescent="0.2">
      <c r="A134" s="35">
        <f t="shared" si="3"/>
        <v>44119</v>
      </c>
      <c r="B134" s="36">
        <f>SUMIFS(СВЦЭМ!$C$33:$C$776,СВЦЭМ!$A$33:$A$776,$A134,СВЦЭМ!$B$33:$B$776,B$119)+'СЕТ СН'!$I$12+СВЦЭМ!$D$10+'СЕТ СН'!$I$6-'СЕТ СН'!$I$22</f>
        <v>1428.5682819799999</v>
      </c>
      <c r="C134" s="36">
        <f>SUMIFS(СВЦЭМ!$C$33:$C$776,СВЦЭМ!$A$33:$A$776,$A134,СВЦЭМ!$B$33:$B$776,C$119)+'СЕТ СН'!$I$12+СВЦЭМ!$D$10+'СЕТ СН'!$I$6-'СЕТ СН'!$I$22</f>
        <v>1512.37202411</v>
      </c>
      <c r="D134" s="36">
        <f>SUMIFS(СВЦЭМ!$C$33:$C$776,СВЦЭМ!$A$33:$A$776,$A134,СВЦЭМ!$B$33:$B$776,D$119)+'СЕТ СН'!$I$12+СВЦЭМ!$D$10+'СЕТ СН'!$I$6-'СЕТ СН'!$I$22</f>
        <v>1579.0791207499999</v>
      </c>
      <c r="E134" s="36">
        <f>SUMIFS(СВЦЭМ!$C$33:$C$776,СВЦЭМ!$A$33:$A$776,$A134,СВЦЭМ!$B$33:$B$776,E$119)+'СЕТ СН'!$I$12+СВЦЭМ!$D$10+'СЕТ СН'!$I$6-'СЕТ СН'!$I$22</f>
        <v>1583.6776703</v>
      </c>
      <c r="F134" s="36">
        <f>SUMIFS(СВЦЭМ!$C$33:$C$776,СВЦЭМ!$A$33:$A$776,$A134,СВЦЭМ!$B$33:$B$776,F$119)+'СЕТ СН'!$I$12+СВЦЭМ!$D$10+'СЕТ СН'!$I$6-'СЕТ СН'!$I$22</f>
        <v>1577.0992750099999</v>
      </c>
      <c r="G134" s="36">
        <f>SUMIFS(СВЦЭМ!$C$33:$C$776,СВЦЭМ!$A$33:$A$776,$A134,СВЦЭМ!$B$33:$B$776,G$119)+'СЕТ СН'!$I$12+СВЦЭМ!$D$10+'СЕТ СН'!$I$6-'СЕТ СН'!$I$22</f>
        <v>1555.76069203</v>
      </c>
      <c r="H134" s="36">
        <f>SUMIFS(СВЦЭМ!$C$33:$C$776,СВЦЭМ!$A$33:$A$776,$A134,СВЦЭМ!$B$33:$B$776,H$119)+'СЕТ СН'!$I$12+СВЦЭМ!$D$10+'СЕТ СН'!$I$6-'СЕТ СН'!$I$22</f>
        <v>1509.1647325499998</v>
      </c>
      <c r="I134" s="36">
        <f>SUMIFS(СВЦЭМ!$C$33:$C$776,СВЦЭМ!$A$33:$A$776,$A134,СВЦЭМ!$B$33:$B$776,I$119)+'СЕТ СН'!$I$12+СВЦЭМ!$D$10+'СЕТ СН'!$I$6-'СЕТ СН'!$I$22</f>
        <v>1464.6503136199999</v>
      </c>
      <c r="J134" s="36">
        <f>SUMIFS(СВЦЭМ!$C$33:$C$776,СВЦЭМ!$A$33:$A$776,$A134,СВЦЭМ!$B$33:$B$776,J$119)+'СЕТ СН'!$I$12+СВЦЭМ!$D$10+'СЕТ СН'!$I$6-'СЕТ СН'!$I$22</f>
        <v>1403.8532153699998</v>
      </c>
      <c r="K134" s="36">
        <f>SUMIFS(СВЦЭМ!$C$33:$C$776,СВЦЭМ!$A$33:$A$776,$A134,СВЦЭМ!$B$33:$B$776,K$119)+'СЕТ СН'!$I$12+СВЦЭМ!$D$10+'СЕТ СН'!$I$6-'СЕТ СН'!$I$22</f>
        <v>1364.64328615</v>
      </c>
      <c r="L134" s="36">
        <f>SUMIFS(СВЦЭМ!$C$33:$C$776,СВЦЭМ!$A$33:$A$776,$A134,СВЦЭМ!$B$33:$B$776,L$119)+'СЕТ СН'!$I$12+СВЦЭМ!$D$10+'СЕТ СН'!$I$6-'СЕТ СН'!$I$22</f>
        <v>1367.7637063699999</v>
      </c>
      <c r="M134" s="36">
        <f>SUMIFS(СВЦЭМ!$C$33:$C$776,СВЦЭМ!$A$33:$A$776,$A134,СВЦЭМ!$B$33:$B$776,M$119)+'СЕТ СН'!$I$12+СВЦЭМ!$D$10+'СЕТ СН'!$I$6-'СЕТ СН'!$I$22</f>
        <v>1373.5748016099999</v>
      </c>
      <c r="N134" s="36">
        <f>SUMIFS(СВЦЭМ!$C$33:$C$776,СВЦЭМ!$A$33:$A$776,$A134,СВЦЭМ!$B$33:$B$776,N$119)+'СЕТ СН'!$I$12+СВЦЭМ!$D$10+'СЕТ СН'!$I$6-'СЕТ СН'!$I$22</f>
        <v>1384.38717858</v>
      </c>
      <c r="O134" s="36">
        <f>SUMIFS(СВЦЭМ!$C$33:$C$776,СВЦЭМ!$A$33:$A$776,$A134,СВЦЭМ!$B$33:$B$776,O$119)+'СЕТ СН'!$I$12+СВЦЭМ!$D$10+'СЕТ СН'!$I$6-'СЕТ СН'!$I$22</f>
        <v>1404.59390093</v>
      </c>
      <c r="P134" s="36">
        <f>SUMIFS(СВЦЭМ!$C$33:$C$776,СВЦЭМ!$A$33:$A$776,$A134,СВЦЭМ!$B$33:$B$776,P$119)+'СЕТ СН'!$I$12+СВЦЭМ!$D$10+'СЕТ СН'!$I$6-'СЕТ СН'!$I$22</f>
        <v>1431.6340029399998</v>
      </c>
      <c r="Q134" s="36">
        <f>SUMIFS(СВЦЭМ!$C$33:$C$776,СВЦЭМ!$A$33:$A$776,$A134,СВЦЭМ!$B$33:$B$776,Q$119)+'СЕТ СН'!$I$12+СВЦЭМ!$D$10+'СЕТ СН'!$I$6-'СЕТ СН'!$I$22</f>
        <v>1393.7987639399998</v>
      </c>
      <c r="R134" s="36">
        <f>SUMIFS(СВЦЭМ!$C$33:$C$776,СВЦЭМ!$A$33:$A$776,$A134,СВЦЭМ!$B$33:$B$776,R$119)+'СЕТ СН'!$I$12+СВЦЭМ!$D$10+'СЕТ СН'!$I$6-'СЕТ СН'!$I$22</f>
        <v>1345.0054052099999</v>
      </c>
      <c r="S134" s="36">
        <f>SUMIFS(СВЦЭМ!$C$33:$C$776,СВЦЭМ!$A$33:$A$776,$A134,СВЦЭМ!$B$33:$B$776,S$119)+'СЕТ СН'!$I$12+СВЦЭМ!$D$10+'СЕТ СН'!$I$6-'СЕТ СН'!$I$22</f>
        <v>1290.43568048</v>
      </c>
      <c r="T134" s="36">
        <f>SUMIFS(СВЦЭМ!$C$33:$C$776,СВЦЭМ!$A$33:$A$776,$A134,СВЦЭМ!$B$33:$B$776,T$119)+'СЕТ СН'!$I$12+СВЦЭМ!$D$10+'СЕТ СН'!$I$6-'СЕТ СН'!$I$22</f>
        <v>1294.7692861400001</v>
      </c>
      <c r="U134" s="36">
        <f>SUMIFS(СВЦЭМ!$C$33:$C$776,СВЦЭМ!$A$33:$A$776,$A134,СВЦЭМ!$B$33:$B$776,U$119)+'СЕТ СН'!$I$12+СВЦЭМ!$D$10+'СЕТ СН'!$I$6-'СЕТ СН'!$I$22</f>
        <v>1319.2810024999999</v>
      </c>
      <c r="V134" s="36">
        <f>SUMIFS(СВЦЭМ!$C$33:$C$776,СВЦЭМ!$A$33:$A$776,$A134,СВЦЭМ!$B$33:$B$776,V$119)+'СЕТ СН'!$I$12+СВЦЭМ!$D$10+'СЕТ СН'!$I$6-'СЕТ СН'!$I$22</f>
        <v>1312.6669775299999</v>
      </c>
      <c r="W134" s="36">
        <f>SUMIFS(СВЦЭМ!$C$33:$C$776,СВЦЭМ!$A$33:$A$776,$A134,СВЦЭМ!$B$33:$B$776,W$119)+'СЕТ СН'!$I$12+СВЦЭМ!$D$10+'СЕТ СН'!$I$6-'СЕТ СН'!$I$22</f>
        <v>1301.8684963799999</v>
      </c>
      <c r="X134" s="36">
        <f>SUMIFS(СВЦЭМ!$C$33:$C$776,СВЦЭМ!$A$33:$A$776,$A134,СВЦЭМ!$B$33:$B$776,X$119)+'СЕТ СН'!$I$12+СВЦЭМ!$D$10+'СЕТ СН'!$I$6-'СЕТ СН'!$I$22</f>
        <v>1276.96860238</v>
      </c>
      <c r="Y134" s="36">
        <f>SUMIFS(СВЦЭМ!$C$33:$C$776,СВЦЭМ!$A$33:$A$776,$A134,СВЦЭМ!$B$33:$B$776,Y$119)+'СЕТ СН'!$I$12+СВЦЭМ!$D$10+'СЕТ СН'!$I$6-'СЕТ СН'!$I$22</f>
        <v>1328.2843650999998</v>
      </c>
    </row>
    <row r="135" spans="1:25" ht="15.75" x14ac:dyDescent="0.2">
      <c r="A135" s="35">
        <f t="shared" si="3"/>
        <v>44120</v>
      </c>
      <c r="B135" s="36">
        <f>SUMIFS(СВЦЭМ!$C$33:$C$776,СВЦЭМ!$A$33:$A$776,$A135,СВЦЭМ!$B$33:$B$776,B$119)+'СЕТ СН'!$I$12+СВЦЭМ!$D$10+'СЕТ СН'!$I$6-'СЕТ СН'!$I$22</f>
        <v>1375.8238263799999</v>
      </c>
      <c r="C135" s="36">
        <f>SUMIFS(СВЦЭМ!$C$33:$C$776,СВЦЭМ!$A$33:$A$776,$A135,СВЦЭМ!$B$33:$B$776,C$119)+'СЕТ СН'!$I$12+СВЦЭМ!$D$10+'СЕТ СН'!$I$6-'СЕТ СН'!$I$22</f>
        <v>1454.4159927000001</v>
      </c>
      <c r="D135" s="36">
        <f>SUMIFS(СВЦЭМ!$C$33:$C$776,СВЦЭМ!$A$33:$A$776,$A135,СВЦЭМ!$B$33:$B$776,D$119)+'СЕТ СН'!$I$12+СВЦЭМ!$D$10+'СЕТ СН'!$I$6-'СЕТ СН'!$I$22</f>
        <v>1509.00714305</v>
      </c>
      <c r="E135" s="36">
        <f>SUMIFS(СВЦЭМ!$C$33:$C$776,СВЦЭМ!$A$33:$A$776,$A135,СВЦЭМ!$B$33:$B$776,E$119)+'СЕТ СН'!$I$12+СВЦЭМ!$D$10+'СЕТ СН'!$I$6-'СЕТ СН'!$I$22</f>
        <v>1513.94774545</v>
      </c>
      <c r="F135" s="36">
        <f>SUMIFS(СВЦЭМ!$C$33:$C$776,СВЦЭМ!$A$33:$A$776,$A135,СВЦЭМ!$B$33:$B$776,F$119)+'СЕТ СН'!$I$12+СВЦЭМ!$D$10+'СЕТ СН'!$I$6-'СЕТ СН'!$I$22</f>
        <v>1510.6080026999998</v>
      </c>
      <c r="G135" s="36">
        <f>SUMIFS(СВЦЭМ!$C$33:$C$776,СВЦЭМ!$A$33:$A$776,$A135,СВЦЭМ!$B$33:$B$776,G$119)+'СЕТ СН'!$I$12+СВЦЭМ!$D$10+'СЕТ СН'!$I$6-'СЕТ СН'!$I$22</f>
        <v>1496.1602677199999</v>
      </c>
      <c r="H135" s="36">
        <f>SUMIFS(СВЦЭМ!$C$33:$C$776,СВЦЭМ!$A$33:$A$776,$A135,СВЦЭМ!$B$33:$B$776,H$119)+'СЕТ СН'!$I$12+СВЦЭМ!$D$10+'СЕТ СН'!$I$6-'СЕТ СН'!$I$22</f>
        <v>1465.45520283</v>
      </c>
      <c r="I135" s="36">
        <f>SUMIFS(СВЦЭМ!$C$33:$C$776,СВЦЭМ!$A$33:$A$776,$A135,СВЦЭМ!$B$33:$B$776,I$119)+'СЕТ СН'!$I$12+СВЦЭМ!$D$10+'СЕТ СН'!$I$6-'СЕТ СН'!$I$22</f>
        <v>1439.9625903000001</v>
      </c>
      <c r="J135" s="36">
        <f>SUMIFS(СВЦЭМ!$C$33:$C$776,СВЦЭМ!$A$33:$A$776,$A135,СВЦЭМ!$B$33:$B$776,J$119)+'СЕТ СН'!$I$12+СВЦЭМ!$D$10+'СЕТ СН'!$I$6-'СЕТ СН'!$I$22</f>
        <v>1411.2600479600001</v>
      </c>
      <c r="K135" s="36">
        <f>SUMIFS(СВЦЭМ!$C$33:$C$776,СВЦЭМ!$A$33:$A$776,$A135,СВЦЭМ!$B$33:$B$776,K$119)+'СЕТ СН'!$I$12+СВЦЭМ!$D$10+'СЕТ СН'!$I$6-'СЕТ СН'!$I$22</f>
        <v>1378.28513331</v>
      </c>
      <c r="L135" s="36">
        <f>SUMIFS(СВЦЭМ!$C$33:$C$776,СВЦЭМ!$A$33:$A$776,$A135,СВЦЭМ!$B$33:$B$776,L$119)+'СЕТ СН'!$I$12+СВЦЭМ!$D$10+'СЕТ СН'!$I$6-'СЕТ СН'!$I$22</f>
        <v>1375.69808857</v>
      </c>
      <c r="M135" s="36">
        <f>SUMIFS(СВЦЭМ!$C$33:$C$776,СВЦЭМ!$A$33:$A$776,$A135,СВЦЭМ!$B$33:$B$776,M$119)+'СЕТ СН'!$I$12+СВЦЭМ!$D$10+'СЕТ СН'!$I$6-'СЕТ СН'!$I$22</f>
        <v>1377.6496037799998</v>
      </c>
      <c r="N135" s="36">
        <f>SUMIFS(СВЦЭМ!$C$33:$C$776,СВЦЭМ!$A$33:$A$776,$A135,СВЦЭМ!$B$33:$B$776,N$119)+'СЕТ СН'!$I$12+СВЦЭМ!$D$10+'СЕТ СН'!$I$6-'СЕТ СН'!$I$22</f>
        <v>1389.88543966</v>
      </c>
      <c r="O135" s="36">
        <f>SUMIFS(СВЦЭМ!$C$33:$C$776,СВЦЭМ!$A$33:$A$776,$A135,СВЦЭМ!$B$33:$B$776,O$119)+'СЕТ СН'!$I$12+СВЦЭМ!$D$10+'СЕТ СН'!$I$6-'СЕТ СН'!$I$22</f>
        <v>1425.9887581200001</v>
      </c>
      <c r="P135" s="36">
        <f>SUMIFS(СВЦЭМ!$C$33:$C$776,СВЦЭМ!$A$33:$A$776,$A135,СВЦЭМ!$B$33:$B$776,P$119)+'СЕТ СН'!$I$12+СВЦЭМ!$D$10+'СЕТ СН'!$I$6-'СЕТ СН'!$I$22</f>
        <v>1467.3922394900001</v>
      </c>
      <c r="Q135" s="36">
        <f>SUMIFS(СВЦЭМ!$C$33:$C$776,СВЦЭМ!$A$33:$A$776,$A135,СВЦЭМ!$B$33:$B$776,Q$119)+'СЕТ СН'!$I$12+СВЦЭМ!$D$10+'СЕТ СН'!$I$6-'СЕТ СН'!$I$22</f>
        <v>1438.06955156</v>
      </c>
      <c r="R135" s="36">
        <f>SUMIFS(СВЦЭМ!$C$33:$C$776,СВЦЭМ!$A$33:$A$776,$A135,СВЦЭМ!$B$33:$B$776,R$119)+'СЕТ СН'!$I$12+СВЦЭМ!$D$10+'СЕТ СН'!$I$6-'СЕТ СН'!$I$22</f>
        <v>1390.62831564</v>
      </c>
      <c r="S135" s="36">
        <f>SUMIFS(СВЦЭМ!$C$33:$C$776,СВЦЭМ!$A$33:$A$776,$A135,СВЦЭМ!$B$33:$B$776,S$119)+'СЕТ СН'!$I$12+СВЦЭМ!$D$10+'СЕТ СН'!$I$6-'СЕТ СН'!$I$22</f>
        <v>1329.9900135399998</v>
      </c>
      <c r="T135" s="36">
        <f>SUMIFS(СВЦЭМ!$C$33:$C$776,СВЦЭМ!$A$33:$A$776,$A135,СВЦЭМ!$B$33:$B$776,T$119)+'СЕТ СН'!$I$12+СВЦЭМ!$D$10+'СЕТ СН'!$I$6-'СЕТ СН'!$I$22</f>
        <v>1303.9479053299999</v>
      </c>
      <c r="U135" s="36">
        <f>SUMIFS(СВЦЭМ!$C$33:$C$776,СВЦЭМ!$A$33:$A$776,$A135,СВЦЭМ!$B$33:$B$776,U$119)+'СЕТ СН'!$I$12+СВЦЭМ!$D$10+'СЕТ СН'!$I$6-'СЕТ СН'!$I$22</f>
        <v>1306.26215938</v>
      </c>
      <c r="V135" s="36">
        <f>SUMIFS(СВЦЭМ!$C$33:$C$776,СВЦЭМ!$A$33:$A$776,$A135,СВЦЭМ!$B$33:$B$776,V$119)+'СЕТ СН'!$I$12+СВЦЭМ!$D$10+'СЕТ СН'!$I$6-'СЕТ СН'!$I$22</f>
        <v>1294.6923581199999</v>
      </c>
      <c r="W135" s="36">
        <f>SUMIFS(СВЦЭМ!$C$33:$C$776,СВЦЭМ!$A$33:$A$776,$A135,СВЦЭМ!$B$33:$B$776,W$119)+'СЕТ СН'!$I$12+СВЦЭМ!$D$10+'СЕТ СН'!$I$6-'СЕТ СН'!$I$22</f>
        <v>1290.74474801</v>
      </c>
      <c r="X135" s="36">
        <f>SUMIFS(СВЦЭМ!$C$33:$C$776,СВЦЭМ!$A$33:$A$776,$A135,СВЦЭМ!$B$33:$B$776,X$119)+'СЕТ СН'!$I$12+СВЦЭМ!$D$10+'СЕТ СН'!$I$6-'СЕТ СН'!$I$22</f>
        <v>1288.7486391100001</v>
      </c>
      <c r="Y135" s="36">
        <f>SUMIFS(СВЦЭМ!$C$33:$C$776,СВЦЭМ!$A$33:$A$776,$A135,СВЦЭМ!$B$33:$B$776,Y$119)+'СЕТ СН'!$I$12+СВЦЭМ!$D$10+'СЕТ СН'!$I$6-'СЕТ СН'!$I$22</f>
        <v>1318.2459156699999</v>
      </c>
    </row>
    <row r="136" spans="1:25" ht="15.75" x14ac:dyDescent="0.2">
      <c r="A136" s="35">
        <f t="shared" si="3"/>
        <v>44121</v>
      </c>
      <c r="B136" s="36">
        <f>SUMIFS(СВЦЭМ!$C$33:$C$776,СВЦЭМ!$A$33:$A$776,$A136,СВЦЭМ!$B$33:$B$776,B$119)+'СЕТ СН'!$I$12+СВЦЭМ!$D$10+'СЕТ СН'!$I$6-'СЕТ СН'!$I$22</f>
        <v>1372.63009779</v>
      </c>
      <c r="C136" s="36">
        <f>SUMIFS(СВЦЭМ!$C$33:$C$776,СВЦЭМ!$A$33:$A$776,$A136,СВЦЭМ!$B$33:$B$776,C$119)+'СЕТ СН'!$I$12+СВЦЭМ!$D$10+'СЕТ СН'!$I$6-'СЕТ СН'!$I$22</f>
        <v>1448.8352863800001</v>
      </c>
      <c r="D136" s="36">
        <f>SUMIFS(СВЦЭМ!$C$33:$C$776,СВЦЭМ!$A$33:$A$776,$A136,СВЦЭМ!$B$33:$B$776,D$119)+'СЕТ СН'!$I$12+СВЦЭМ!$D$10+'СЕТ СН'!$I$6-'СЕТ СН'!$I$22</f>
        <v>1510.7378564599999</v>
      </c>
      <c r="E136" s="36">
        <f>SUMIFS(СВЦЭМ!$C$33:$C$776,СВЦЭМ!$A$33:$A$776,$A136,СВЦЭМ!$B$33:$B$776,E$119)+'СЕТ СН'!$I$12+СВЦЭМ!$D$10+'СЕТ СН'!$I$6-'СЕТ СН'!$I$22</f>
        <v>1518.9396745399999</v>
      </c>
      <c r="F136" s="36">
        <f>SUMIFS(СВЦЭМ!$C$33:$C$776,СВЦЭМ!$A$33:$A$776,$A136,СВЦЭМ!$B$33:$B$776,F$119)+'СЕТ СН'!$I$12+СВЦЭМ!$D$10+'СЕТ СН'!$I$6-'СЕТ СН'!$I$22</f>
        <v>1517.9133184799998</v>
      </c>
      <c r="G136" s="36">
        <f>SUMIFS(СВЦЭМ!$C$33:$C$776,СВЦЭМ!$A$33:$A$776,$A136,СВЦЭМ!$B$33:$B$776,G$119)+'СЕТ СН'!$I$12+СВЦЭМ!$D$10+'СЕТ СН'!$I$6-'СЕТ СН'!$I$22</f>
        <v>1512.34584219</v>
      </c>
      <c r="H136" s="36">
        <f>SUMIFS(СВЦЭМ!$C$33:$C$776,СВЦЭМ!$A$33:$A$776,$A136,СВЦЭМ!$B$33:$B$776,H$119)+'СЕТ СН'!$I$12+СВЦЭМ!$D$10+'СЕТ СН'!$I$6-'СЕТ СН'!$I$22</f>
        <v>1499.5664468</v>
      </c>
      <c r="I136" s="36">
        <f>SUMIFS(СВЦЭМ!$C$33:$C$776,СВЦЭМ!$A$33:$A$776,$A136,СВЦЭМ!$B$33:$B$776,I$119)+'СЕТ СН'!$I$12+СВЦЭМ!$D$10+'СЕТ СН'!$I$6-'СЕТ СН'!$I$22</f>
        <v>1497.1119541899998</v>
      </c>
      <c r="J136" s="36">
        <f>SUMIFS(СВЦЭМ!$C$33:$C$776,СВЦЭМ!$A$33:$A$776,$A136,СВЦЭМ!$B$33:$B$776,J$119)+'СЕТ СН'!$I$12+СВЦЭМ!$D$10+'СЕТ СН'!$I$6-'СЕТ СН'!$I$22</f>
        <v>1442.1836695299999</v>
      </c>
      <c r="K136" s="36">
        <f>SUMIFS(СВЦЭМ!$C$33:$C$776,СВЦЭМ!$A$33:$A$776,$A136,СВЦЭМ!$B$33:$B$776,K$119)+'СЕТ СН'!$I$12+СВЦЭМ!$D$10+'СЕТ СН'!$I$6-'СЕТ СН'!$I$22</f>
        <v>1417.76299933</v>
      </c>
      <c r="L136" s="36">
        <f>SUMIFS(СВЦЭМ!$C$33:$C$776,СВЦЭМ!$A$33:$A$776,$A136,СВЦЭМ!$B$33:$B$776,L$119)+'СЕТ СН'!$I$12+СВЦЭМ!$D$10+'СЕТ СН'!$I$6-'СЕТ СН'!$I$22</f>
        <v>1389.33753523</v>
      </c>
      <c r="M136" s="36">
        <f>SUMIFS(СВЦЭМ!$C$33:$C$776,СВЦЭМ!$A$33:$A$776,$A136,СВЦЭМ!$B$33:$B$776,M$119)+'СЕТ СН'!$I$12+СВЦЭМ!$D$10+'СЕТ СН'!$I$6-'СЕТ СН'!$I$22</f>
        <v>1394.7953939199999</v>
      </c>
      <c r="N136" s="36">
        <f>SUMIFS(СВЦЭМ!$C$33:$C$776,СВЦЭМ!$A$33:$A$776,$A136,СВЦЭМ!$B$33:$B$776,N$119)+'СЕТ СН'!$I$12+СВЦЭМ!$D$10+'СЕТ СН'!$I$6-'СЕТ СН'!$I$22</f>
        <v>1407.8399581399999</v>
      </c>
      <c r="O136" s="36">
        <f>SUMIFS(СВЦЭМ!$C$33:$C$776,СВЦЭМ!$A$33:$A$776,$A136,СВЦЭМ!$B$33:$B$776,O$119)+'СЕТ СН'!$I$12+СВЦЭМ!$D$10+'СЕТ СН'!$I$6-'СЕТ СН'!$I$22</f>
        <v>1449.13206833</v>
      </c>
      <c r="P136" s="36">
        <f>SUMIFS(СВЦЭМ!$C$33:$C$776,СВЦЭМ!$A$33:$A$776,$A136,СВЦЭМ!$B$33:$B$776,P$119)+'СЕТ СН'!$I$12+СВЦЭМ!$D$10+'СЕТ СН'!$I$6-'СЕТ СН'!$I$22</f>
        <v>1496.3039046099998</v>
      </c>
      <c r="Q136" s="36">
        <f>SUMIFS(СВЦЭМ!$C$33:$C$776,СВЦЭМ!$A$33:$A$776,$A136,СВЦЭМ!$B$33:$B$776,Q$119)+'СЕТ СН'!$I$12+СВЦЭМ!$D$10+'СЕТ СН'!$I$6-'СЕТ СН'!$I$22</f>
        <v>1467.53703492</v>
      </c>
      <c r="R136" s="36">
        <f>SUMIFS(СВЦЭМ!$C$33:$C$776,СВЦЭМ!$A$33:$A$776,$A136,СВЦЭМ!$B$33:$B$776,R$119)+'СЕТ СН'!$I$12+СВЦЭМ!$D$10+'СЕТ СН'!$I$6-'СЕТ СН'!$I$22</f>
        <v>1420.81498932</v>
      </c>
      <c r="S136" s="36">
        <f>SUMIFS(СВЦЭМ!$C$33:$C$776,СВЦЭМ!$A$33:$A$776,$A136,СВЦЭМ!$B$33:$B$776,S$119)+'СЕТ СН'!$I$12+СВЦЭМ!$D$10+'СЕТ СН'!$I$6-'СЕТ СН'!$I$22</f>
        <v>1355.3335336</v>
      </c>
      <c r="T136" s="36">
        <f>SUMIFS(СВЦЭМ!$C$33:$C$776,СВЦЭМ!$A$33:$A$776,$A136,СВЦЭМ!$B$33:$B$776,T$119)+'СЕТ СН'!$I$12+СВЦЭМ!$D$10+'СЕТ СН'!$I$6-'СЕТ СН'!$I$22</f>
        <v>1316.7500945199999</v>
      </c>
      <c r="U136" s="36">
        <f>SUMIFS(СВЦЭМ!$C$33:$C$776,СВЦЭМ!$A$33:$A$776,$A136,СВЦЭМ!$B$33:$B$776,U$119)+'СЕТ СН'!$I$12+СВЦЭМ!$D$10+'СЕТ СН'!$I$6-'СЕТ СН'!$I$22</f>
        <v>1308.08654852</v>
      </c>
      <c r="V136" s="36">
        <f>SUMIFS(СВЦЭМ!$C$33:$C$776,СВЦЭМ!$A$33:$A$776,$A136,СВЦЭМ!$B$33:$B$776,V$119)+'СЕТ СН'!$I$12+СВЦЭМ!$D$10+'СЕТ СН'!$I$6-'СЕТ СН'!$I$22</f>
        <v>1308.73171536</v>
      </c>
      <c r="W136" s="36">
        <f>SUMIFS(СВЦЭМ!$C$33:$C$776,СВЦЭМ!$A$33:$A$776,$A136,СВЦЭМ!$B$33:$B$776,W$119)+'СЕТ СН'!$I$12+СВЦЭМ!$D$10+'СЕТ СН'!$I$6-'СЕТ СН'!$I$22</f>
        <v>1310.3863821999998</v>
      </c>
      <c r="X136" s="36">
        <f>SUMIFS(СВЦЭМ!$C$33:$C$776,СВЦЭМ!$A$33:$A$776,$A136,СВЦЭМ!$B$33:$B$776,X$119)+'СЕТ СН'!$I$12+СВЦЭМ!$D$10+'СЕТ СН'!$I$6-'СЕТ СН'!$I$22</f>
        <v>1330.6631627699999</v>
      </c>
      <c r="Y136" s="36">
        <f>SUMIFS(СВЦЭМ!$C$33:$C$776,СВЦЭМ!$A$33:$A$776,$A136,СВЦЭМ!$B$33:$B$776,Y$119)+'СЕТ СН'!$I$12+СВЦЭМ!$D$10+'СЕТ СН'!$I$6-'СЕТ СН'!$I$22</f>
        <v>1362.2844381299999</v>
      </c>
    </row>
    <row r="137" spans="1:25" ht="15.75" x14ac:dyDescent="0.2">
      <c r="A137" s="35">
        <f t="shared" si="3"/>
        <v>44122</v>
      </c>
      <c r="B137" s="36">
        <f>SUMIFS(СВЦЭМ!$C$33:$C$776,СВЦЭМ!$A$33:$A$776,$A137,СВЦЭМ!$B$33:$B$776,B$119)+'СЕТ СН'!$I$12+СВЦЭМ!$D$10+'СЕТ СН'!$I$6-'СЕТ СН'!$I$22</f>
        <v>1456.61437148</v>
      </c>
      <c r="C137" s="36">
        <f>SUMIFS(СВЦЭМ!$C$33:$C$776,СВЦЭМ!$A$33:$A$776,$A137,СВЦЭМ!$B$33:$B$776,C$119)+'СЕТ СН'!$I$12+СВЦЭМ!$D$10+'СЕТ СН'!$I$6-'СЕТ СН'!$I$22</f>
        <v>1554.5910441799999</v>
      </c>
      <c r="D137" s="36">
        <f>SUMIFS(СВЦЭМ!$C$33:$C$776,СВЦЭМ!$A$33:$A$776,$A137,СВЦЭМ!$B$33:$B$776,D$119)+'СЕТ СН'!$I$12+СВЦЭМ!$D$10+'СЕТ СН'!$I$6-'СЕТ СН'!$I$22</f>
        <v>1619.8745468</v>
      </c>
      <c r="E137" s="36">
        <f>SUMIFS(СВЦЭМ!$C$33:$C$776,СВЦЭМ!$A$33:$A$776,$A137,СВЦЭМ!$B$33:$B$776,E$119)+'СЕТ СН'!$I$12+СВЦЭМ!$D$10+'СЕТ СН'!$I$6-'СЕТ СН'!$I$22</f>
        <v>1633.7268852799998</v>
      </c>
      <c r="F137" s="36">
        <f>SUMIFS(СВЦЭМ!$C$33:$C$776,СВЦЭМ!$A$33:$A$776,$A137,СВЦЭМ!$B$33:$B$776,F$119)+'СЕТ СН'!$I$12+СВЦЭМ!$D$10+'СЕТ СН'!$I$6-'СЕТ СН'!$I$22</f>
        <v>1639.8492148999999</v>
      </c>
      <c r="G137" s="36">
        <f>SUMIFS(СВЦЭМ!$C$33:$C$776,СВЦЭМ!$A$33:$A$776,$A137,СВЦЭМ!$B$33:$B$776,G$119)+'СЕТ СН'!$I$12+СВЦЭМ!$D$10+'СЕТ СН'!$I$6-'СЕТ СН'!$I$22</f>
        <v>1627.5323405099998</v>
      </c>
      <c r="H137" s="36">
        <f>SUMIFS(СВЦЭМ!$C$33:$C$776,СВЦЭМ!$A$33:$A$776,$A137,СВЦЭМ!$B$33:$B$776,H$119)+'СЕТ СН'!$I$12+СВЦЭМ!$D$10+'СЕТ СН'!$I$6-'СЕТ СН'!$I$22</f>
        <v>1606.26920827</v>
      </c>
      <c r="I137" s="36">
        <f>SUMIFS(СВЦЭМ!$C$33:$C$776,СВЦЭМ!$A$33:$A$776,$A137,СВЦЭМ!$B$33:$B$776,I$119)+'СЕТ СН'!$I$12+СВЦЭМ!$D$10+'СЕТ СН'!$I$6-'СЕТ СН'!$I$22</f>
        <v>1570.97334856</v>
      </c>
      <c r="J137" s="36">
        <f>SUMIFS(СВЦЭМ!$C$33:$C$776,СВЦЭМ!$A$33:$A$776,$A137,СВЦЭМ!$B$33:$B$776,J$119)+'СЕТ СН'!$I$12+СВЦЭМ!$D$10+'СЕТ СН'!$I$6-'СЕТ СН'!$I$22</f>
        <v>1489.56873363</v>
      </c>
      <c r="K137" s="36">
        <f>SUMIFS(СВЦЭМ!$C$33:$C$776,СВЦЭМ!$A$33:$A$776,$A137,СВЦЭМ!$B$33:$B$776,K$119)+'СЕТ СН'!$I$12+СВЦЭМ!$D$10+'СЕТ СН'!$I$6-'СЕТ СН'!$I$22</f>
        <v>1423.0105759799999</v>
      </c>
      <c r="L137" s="36">
        <f>SUMIFS(СВЦЭМ!$C$33:$C$776,СВЦЭМ!$A$33:$A$776,$A137,СВЦЭМ!$B$33:$B$776,L$119)+'СЕТ СН'!$I$12+СВЦЭМ!$D$10+'СЕТ СН'!$I$6-'СЕТ СН'!$I$22</f>
        <v>1413.28805349</v>
      </c>
      <c r="M137" s="36">
        <f>SUMIFS(СВЦЭМ!$C$33:$C$776,СВЦЭМ!$A$33:$A$776,$A137,СВЦЭМ!$B$33:$B$776,M$119)+'СЕТ СН'!$I$12+СВЦЭМ!$D$10+'СЕТ СН'!$I$6-'СЕТ СН'!$I$22</f>
        <v>1412.3152617400001</v>
      </c>
      <c r="N137" s="36">
        <f>SUMIFS(СВЦЭМ!$C$33:$C$776,СВЦЭМ!$A$33:$A$776,$A137,СВЦЭМ!$B$33:$B$776,N$119)+'СЕТ СН'!$I$12+СВЦЭМ!$D$10+'СЕТ СН'!$I$6-'СЕТ СН'!$I$22</f>
        <v>1419.25309745</v>
      </c>
      <c r="O137" s="36">
        <f>SUMIFS(СВЦЭМ!$C$33:$C$776,СВЦЭМ!$A$33:$A$776,$A137,СВЦЭМ!$B$33:$B$776,O$119)+'СЕТ СН'!$I$12+СВЦЭМ!$D$10+'СЕТ СН'!$I$6-'СЕТ СН'!$I$22</f>
        <v>1469.4768197200001</v>
      </c>
      <c r="P137" s="36">
        <f>SUMIFS(СВЦЭМ!$C$33:$C$776,СВЦЭМ!$A$33:$A$776,$A137,СВЦЭМ!$B$33:$B$776,P$119)+'СЕТ СН'!$I$12+СВЦЭМ!$D$10+'СЕТ СН'!$I$6-'СЕТ СН'!$I$22</f>
        <v>1520.0953507999998</v>
      </c>
      <c r="Q137" s="36">
        <f>SUMIFS(СВЦЭМ!$C$33:$C$776,СВЦЭМ!$A$33:$A$776,$A137,СВЦЭМ!$B$33:$B$776,Q$119)+'СЕТ СН'!$I$12+СВЦЭМ!$D$10+'СЕТ СН'!$I$6-'СЕТ СН'!$I$22</f>
        <v>1484.3103663799998</v>
      </c>
      <c r="R137" s="36">
        <f>SUMIFS(СВЦЭМ!$C$33:$C$776,СВЦЭМ!$A$33:$A$776,$A137,СВЦЭМ!$B$33:$B$776,R$119)+'СЕТ СН'!$I$12+СВЦЭМ!$D$10+'СЕТ СН'!$I$6-'СЕТ СН'!$I$22</f>
        <v>1428.3660083599998</v>
      </c>
      <c r="S137" s="36">
        <f>SUMIFS(СВЦЭМ!$C$33:$C$776,СВЦЭМ!$A$33:$A$776,$A137,СВЦЭМ!$B$33:$B$776,S$119)+'СЕТ СН'!$I$12+СВЦЭМ!$D$10+'СЕТ СН'!$I$6-'СЕТ СН'!$I$22</f>
        <v>1355.4695096099999</v>
      </c>
      <c r="T137" s="36">
        <f>SUMIFS(СВЦЭМ!$C$33:$C$776,СВЦЭМ!$A$33:$A$776,$A137,СВЦЭМ!$B$33:$B$776,T$119)+'СЕТ СН'!$I$12+СВЦЭМ!$D$10+'СЕТ СН'!$I$6-'СЕТ СН'!$I$22</f>
        <v>1316.5152313999999</v>
      </c>
      <c r="U137" s="36">
        <f>SUMIFS(СВЦЭМ!$C$33:$C$776,СВЦЭМ!$A$33:$A$776,$A137,СВЦЭМ!$B$33:$B$776,U$119)+'СЕТ СН'!$I$12+СВЦЭМ!$D$10+'СЕТ СН'!$I$6-'СЕТ СН'!$I$22</f>
        <v>1312.64898855</v>
      </c>
      <c r="V137" s="36">
        <f>SUMIFS(СВЦЭМ!$C$33:$C$776,СВЦЭМ!$A$33:$A$776,$A137,СВЦЭМ!$B$33:$B$776,V$119)+'СЕТ СН'!$I$12+СВЦЭМ!$D$10+'СЕТ СН'!$I$6-'СЕТ СН'!$I$22</f>
        <v>1311.2160552099999</v>
      </c>
      <c r="W137" s="36">
        <f>SUMIFS(СВЦЭМ!$C$33:$C$776,СВЦЭМ!$A$33:$A$776,$A137,СВЦЭМ!$B$33:$B$776,W$119)+'СЕТ СН'!$I$12+СВЦЭМ!$D$10+'СЕТ СН'!$I$6-'СЕТ СН'!$I$22</f>
        <v>1310.28629209</v>
      </c>
      <c r="X137" s="36">
        <f>SUMIFS(СВЦЭМ!$C$33:$C$776,СВЦЭМ!$A$33:$A$776,$A137,СВЦЭМ!$B$33:$B$776,X$119)+'СЕТ СН'!$I$12+СВЦЭМ!$D$10+'СЕТ СН'!$I$6-'СЕТ СН'!$I$22</f>
        <v>1310.6851055499999</v>
      </c>
      <c r="Y137" s="36">
        <f>SUMIFS(СВЦЭМ!$C$33:$C$776,СВЦЭМ!$A$33:$A$776,$A137,СВЦЭМ!$B$33:$B$776,Y$119)+'СЕТ СН'!$I$12+СВЦЭМ!$D$10+'СЕТ СН'!$I$6-'СЕТ СН'!$I$22</f>
        <v>1351.6036641999999</v>
      </c>
    </row>
    <row r="138" spans="1:25" ht="15.75" x14ac:dyDescent="0.2">
      <c r="A138" s="35">
        <f t="shared" si="3"/>
        <v>44123</v>
      </c>
      <c r="B138" s="36">
        <f>SUMIFS(СВЦЭМ!$C$33:$C$776,СВЦЭМ!$A$33:$A$776,$A138,СВЦЭМ!$B$33:$B$776,B$119)+'СЕТ СН'!$I$12+СВЦЭМ!$D$10+'СЕТ СН'!$I$6-'СЕТ СН'!$I$22</f>
        <v>1416.8814779700001</v>
      </c>
      <c r="C138" s="36">
        <f>SUMIFS(СВЦЭМ!$C$33:$C$776,СВЦЭМ!$A$33:$A$776,$A138,СВЦЭМ!$B$33:$B$776,C$119)+'СЕТ СН'!$I$12+СВЦЭМ!$D$10+'СЕТ СН'!$I$6-'СЕТ СН'!$I$22</f>
        <v>1492.9534151600001</v>
      </c>
      <c r="D138" s="36">
        <f>SUMIFS(СВЦЭМ!$C$33:$C$776,СВЦЭМ!$A$33:$A$776,$A138,СВЦЭМ!$B$33:$B$776,D$119)+'СЕТ СН'!$I$12+СВЦЭМ!$D$10+'СЕТ СН'!$I$6-'СЕТ СН'!$I$22</f>
        <v>1564.0886703399999</v>
      </c>
      <c r="E138" s="36">
        <f>SUMIFS(СВЦЭМ!$C$33:$C$776,СВЦЭМ!$A$33:$A$776,$A138,СВЦЭМ!$B$33:$B$776,E$119)+'СЕТ СН'!$I$12+СВЦЭМ!$D$10+'СЕТ СН'!$I$6-'СЕТ СН'!$I$22</f>
        <v>1567.31824562</v>
      </c>
      <c r="F138" s="36">
        <f>SUMIFS(СВЦЭМ!$C$33:$C$776,СВЦЭМ!$A$33:$A$776,$A138,СВЦЭМ!$B$33:$B$776,F$119)+'СЕТ СН'!$I$12+СВЦЭМ!$D$10+'СЕТ СН'!$I$6-'СЕТ СН'!$I$22</f>
        <v>1570.40318796</v>
      </c>
      <c r="G138" s="36">
        <f>SUMIFS(СВЦЭМ!$C$33:$C$776,СВЦЭМ!$A$33:$A$776,$A138,СВЦЭМ!$B$33:$B$776,G$119)+'СЕТ СН'!$I$12+СВЦЭМ!$D$10+'СЕТ СН'!$I$6-'СЕТ СН'!$I$22</f>
        <v>1550.7415497500001</v>
      </c>
      <c r="H138" s="36">
        <f>SUMIFS(СВЦЭМ!$C$33:$C$776,СВЦЭМ!$A$33:$A$776,$A138,СВЦЭМ!$B$33:$B$776,H$119)+'СЕТ СН'!$I$12+СВЦЭМ!$D$10+'СЕТ СН'!$I$6-'СЕТ СН'!$I$22</f>
        <v>1501.2171127399999</v>
      </c>
      <c r="I138" s="36">
        <f>SUMIFS(СВЦЭМ!$C$33:$C$776,СВЦЭМ!$A$33:$A$776,$A138,СВЦЭМ!$B$33:$B$776,I$119)+'СЕТ СН'!$I$12+СВЦЭМ!$D$10+'СЕТ СН'!$I$6-'СЕТ СН'!$I$22</f>
        <v>1445.87573901</v>
      </c>
      <c r="J138" s="36">
        <f>SUMIFS(СВЦЭМ!$C$33:$C$776,СВЦЭМ!$A$33:$A$776,$A138,СВЦЭМ!$B$33:$B$776,J$119)+'СЕТ СН'!$I$12+СВЦЭМ!$D$10+'СЕТ СН'!$I$6-'СЕТ СН'!$I$22</f>
        <v>1390.0500854899999</v>
      </c>
      <c r="K138" s="36">
        <f>SUMIFS(СВЦЭМ!$C$33:$C$776,СВЦЭМ!$A$33:$A$776,$A138,СВЦЭМ!$B$33:$B$776,K$119)+'СЕТ СН'!$I$12+СВЦЭМ!$D$10+'СЕТ СН'!$I$6-'СЕТ СН'!$I$22</f>
        <v>1355.77524408</v>
      </c>
      <c r="L138" s="36">
        <f>SUMIFS(СВЦЭМ!$C$33:$C$776,СВЦЭМ!$A$33:$A$776,$A138,СВЦЭМ!$B$33:$B$776,L$119)+'СЕТ СН'!$I$12+СВЦЭМ!$D$10+'СЕТ СН'!$I$6-'СЕТ СН'!$I$22</f>
        <v>1357.35596768</v>
      </c>
      <c r="M138" s="36">
        <f>SUMIFS(СВЦЭМ!$C$33:$C$776,СВЦЭМ!$A$33:$A$776,$A138,СВЦЭМ!$B$33:$B$776,M$119)+'СЕТ СН'!$I$12+СВЦЭМ!$D$10+'СЕТ СН'!$I$6-'СЕТ СН'!$I$22</f>
        <v>1361.1231444999999</v>
      </c>
      <c r="N138" s="36">
        <f>SUMIFS(СВЦЭМ!$C$33:$C$776,СВЦЭМ!$A$33:$A$776,$A138,СВЦЭМ!$B$33:$B$776,N$119)+'СЕТ СН'!$I$12+СВЦЭМ!$D$10+'СЕТ СН'!$I$6-'СЕТ СН'!$I$22</f>
        <v>1373.68332087</v>
      </c>
      <c r="O138" s="36">
        <f>SUMIFS(СВЦЭМ!$C$33:$C$776,СВЦЭМ!$A$33:$A$776,$A138,СВЦЭМ!$B$33:$B$776,O$119)+'СЕТ СН'!$I$12+СВЦЭМ!$D$10+'СЕТ СН'!$I$6-'СЕТ СН'!$I$22</f>
        <v>1417.2262729399999</v>
      </c>
      <c r="P138" s="36">
        <f>SUMIFS(СВЦЭМ!$C$33:$C$776,СВЦЭМ!$A$33:$A$776,$A138,СВЦЭМ!$B$33:$B$776,P$119)+'СЕТ СН'!$I$12+СВЦЭМ!$D$10+'СЕТ СН'!$I$6-'СЕТ СН'!$I$22</f>
        <v>1458.80989516</v>
      </c>
      <c r="Q138" s="36">
        <f>SUMIFS(СВЦЭМ!$C$33:$C$776,СВЦЭМ!$A$33:$A$776,$A138,СВЦЭМ!$B$33:$B$776,Q$119)+'СЕТ СН'!$I$12+СВЦЭМ!$D$10+'СЕТ СН'!$I$6-'СЕТ СН'!$I$22</f>
        <v>1429.4476404799998</v>
      </c>
      <c r="R138" s="36">
        <f>SUMIFS(СВЦЭМ!$C$33:$C$776,СВЦЭМ!$A$33:$A$776,$A138,СВЦЭМ!$B$33:$B$776,R$119)+'СЕТ СН'!$I$12+СВЦЭМ!$D$10+'СЕТ СН'!$I$6-'СЕТ СН'!$I$22</f>
        <v>1384.8255151599999</v>
      </c>
      <c r="S138" s="36">
        <f>SUMIFS(СВЦЭМ!$C$33:$C$776,СВЦЭМ!$A$33:$A$776,$A138,СВЦЭМ!$B$33:$B$776,S$119)+'СЕТ СН'!$I$12+СВЦЭМ!$D$10+'СЕТ СН'!$I$6-'СЕТ СН'!$I$22</f>
        <v>1328.3572342799998</v>
      </c>
      <c r="T138" s="36">
        <f>SUMIFS(СВЦЭМ!$C$33:$C$776,СВЦЭМ!$A$33:$A$776,$A138,СВЦЭМ!$B$33:$B$776,T$119)+'СЕТ СН'!$I$12+СВЦЭМ!$D$10+'СЕТ СН'!$I$6-'СЕТ СН'!$I$22</f>
        <v>1297.8526722399999</v>
      </c>
      <c r="U138" s="36">
        <f>SUMIFS(СВЦЭМ!$C$33:$C$776,СВЦЭМ!$A$33:$A$776,$A138,СВЦЭМ!$B$33:$B$776,U$119)+'СЕТ СН'!$I$12+СВЦЭМ!$D$10+'СЕТ СН'!$I$6-'СЕТ СН'!$I$22</f>
        <v>1307.0577702099999</v>
      </c>
      <c r="V138" s="36">
        <f>SUMIFS(СВЦЭМ!$C$33:$C$776,СВЦЭМ!$A$33:$A$776,$A138,СВЦЭМ!$B$33:$B$776,V$119)+'СЕТ СН'!$I$12+СВЦЭМ!$D$10+'СЕТ СН'!$I$6-'СЕТ СН'!$I$22</f>
        <v>1298.1115616799998</v>
      </c>
      <c r="W138" s="36">
        <f>SUMIFS(СВЦЭМ!$C$33:$C$776,СВЦЭМ!$A$33:$A$776,$A138,СВЦЭМ!$B$33:$B$776,W$119)+'СЕТ СН'!$I$12+СВЦЭМ!$D$10+'СЕТ СН'!$I$6-'СЕТ СН'!$I$22</f>
        <v>1302.6036922599999</v>
      </c>
      <c r="X138" s="36">
        <f>SUMIFS(СВЦЭМ!$C$33:$C$776,СВЦЭМ!$A$33:$A$776,$A138,СВЦЭМ!$B$33:$B$776,X$119)+'СЕТ СН'!$I$12+СВЦЭМ!$D$10+'СЕТ СН'!$I$6-'СЕТ СН'!$I$22</f>
        <v>1316.9259708099999</v>
      </c>
      <c r="Y138" s="36">
        <f>SUMIFS(СВЦЭМ!$C$33:$C$776,СВЦЭМ!$A$33:$A$776,$A138,СВЦЭМ!$B$33:$B$776,Y$119)+'СЕТ СН'!$I$12+СВЦЭМ!$D$10+'СЕТ СН'!$I$6-'СЕТ СН'!$I$22</f>
        <v>1348.4754154</v>
      </c>
    </row>
    <row r="139" spans="1:25" ht="15.75" x14ac:dyDescent="0.2">
      <c r="A139" s="35">
        <f t="shared" si="3"/>
        <v>44124</v>
      </c>
      <c r="B139" s="36">
        <f>SUMIFS(СВЦЭМ!$C$33:$C$776,СВЦЭМ!$A$33:$A$776,$A139,СВЦЭМ!$B$33:$B$776,B$119)+'СЕТ СН'!$I$12+СВЦЭМ!$D$10+'СЕТ СН'!$I$6-'СЕТ СН'!$I$22</f>
        <v>1457.6326617</v>
      </c>
      <c r="C139" s="36">
        <f>SUMIFS(СВЦЭМ!$C$33:$C$776,СВЦЭМ!$A$33:$A$776,$A139,СВЦЭМ!$B$33:$B$776,C$119)+'СЕТ СН'!$I$12+СВЦЭМ!$D$10+'СЕТ СН'!$I$6-'СЕТ СН'!$I$22</f>
        <v>1539.00887276</v>
      </c>
      <c r="D139" s="36">
        <f>SUMIFS(СВЦЭМ!$C$33:$C$776,СВЦЭМ!$A$33:$A$776,$A139,СВЦЭМ!$B$33:$B$776,D$119)+'СЕТ СН'!$I$12+СВЦЭМ!$D$10+'СЕТ СН'!$I$6-'СЕТ СН'!$I$22</f>
        <v>1607.6902844199999</v>
      </c>
      <c r="E139" s="36">
        <f>SUMIFS(СВЦЭМ!$C$33:$C$776,СВЦЭМ!$A$33:$A$776,$A139,СВЦЭМ!$B$33:$B$776,E$119)+'СЕТ СН'!$I$12+СВЦЭМ!$D$10+'СЕТ СН'!$I$6-'СЕТ СН'!$I$22</f>
        <v>1617.6873091699999</v>
      </c>
      <c r="F139" s="36">
        <f>SUMIFS(СВЦЭМ!$C$33:$C$776,СВЦЭМ!$A$33:$A$776,$A139,СВЦЭМ!$B$33:$B$776,F$119)+'СЕТ СН'!$I$12+СВЦЭМ!$D$10+'СЕТ СН'!$I$6-'СЕТ СН'!$I$22</f>
        <v>1625.9816897199998</v>
      </c>
      <c r="G139" s="36">
        <f>SUMIFS(СВЦЭМ!$C$33:$C$776,СВЦЭМ!$A$33:$A$776,$A139,СВЦЭМ!$B$33:$B$776,G$119)+'СЕТ СН'!$I$12+СВЦЭМ!$D$10+'СЕТ СН'!$I$6-'СЕТ СН'!$I$22</f>
        <v>1602.9901741899998</v>
      </c>
      <c r="H139" s="36">
        <f>SUMIFS(СВЦЭМ!$C$33:$C$776,СВЦЭМ!$A$33:$A$776,$A139,СВЦЭМ!$B$33:$B$776,H$119)+'СЕТ СН'!$I$12+СВЦЭМ!$D$10+'СЕТ СН'!$I$6-'СЕТ СН'!$I$22</f>
        <v>1544.6785404499999</v>
      </c>
      <c r="I139" s="36">
        <f>SUMIFS(СВЦЭМ!$C$33:$C$776,СВЦЭМ!$A$33:$A$776,$A139,СВЦЭМ!$B$33:$B$776,I$119)+'СЕТ СН'!$I$12+СВЦЭМ!$D$10+'СЕТ СН'!$I$6-'СЕТ СН'!$I$22</f>
        <v>1492.5460503899999</v>
      </c>
      <c r="J139" s="36">
        <f>SUMIFS(СВЦЭМ!$C$33:$C$776,СВЦЭМ!$A$33:$A$776,$A139,СВЦЭМ!$B$33:$B$776,J$119)+'СЕТ СН'!$I$12+СВЦЭМ!$D$10+'СЕТ СН'!$I$6-'СЕТ СН'!$I$22</f>
        <v>1426.0799426200001</v>
      </c>
      <c r="K139" s="36">
        <f>SUMIFS(СВЦЭМ!$C$33:$C$776,СВЦЭМ!$A$33:$A$776,$A139,СВЦЭМ!$B$33:$B$776,K$119)+'СЕТ СН'!$I$12+СВЦЭМ!$D$10+'СЕТ СН'!$I$6-'СЕТ СН'!$I$22</f>
        <v>1381.41289001</v>
      </c>
      <c r="L139" s="36">
        <f>SUMIFS(СВЦЭМ!$C$33:$C$776,СВЦЭМ!$A$33:$A$776,$A139,СВЦЭМ!$B$33:$B$776,L$119)+'СЕТ СН'!$I$12+СВЦЭМ!$D$10+'СЕТ СН'!$I$6-'СЕТ СН'!$I$22</f>
        <v>1381.1687565499999</v>
      </c>
      <c r="M139" s="36">
        <f>SUMIFS(СВЦЭМ!$C$33:$C$776,СВЦЭМ!$A$33:$A$776,$A139,СВЦЭМ!$B$33:$B$776,M$119)+'СЕТ СН'!$I$12+СВЦЭМ!$D$10+'СЕТ СН'!$I$6-'СЕТ СН'!$I$22</f>
        <v>1389.3419884599998</v>
      </c>
      <c r="N139" s="36">
        <f>SUMIFS(СВЦЭМ!$C$33:$C$776,СВЦЭМ!$A$33:$A$776,$A139,СВЦЭМ!$B$33:$B$776,N$119)+'СЕТ СН'!$I$12+СВЦЭМ!$D$10+'СЕТ СН'!$I$6-'СЕТ СН'!$I$22</f>
        <v>1402.06669917</v>
      </c>
      <c r="O139" s="36">
        <f>SUMIFS(СВЦЭМ!$C$33:$C$776,СВЦЭМ!$A$33:$A$776,$A139,СВЦЭМ!$B$33:$B$776,O$119)+'СЕТ СН'!$I$12+СВЦЭМ!$D$10+'СЕТ СН'!$I$6-'СЕТ СН'!$I$22</f>
        <v>1445.3461131899999</v>
      </c>
      <c r="P139" s="36">
        <f>SUMIFS(СВЦЭМ!$C$33:$C$776,СВЦЭМ!$A$33:$A$776,$A139,СВЦЭМ!$B$33:$B$776,P$119)+'СЕТ СН'!$I$12+СВЦЭМ!$D$10+'СЕТ СН'!$I$6-'СЕТ СН'!$I$22</f>
        <v>1497.6288620599998</v>
      </c>
      <c r="Q139" s="36">
        <f>SUMIFS(СВЦЭМ!$C$33:$C$776,СВЦЭМ!$A$33:$A$776,$A139,СВЦЭМ!$B$33:$B$776,Q$119)+'СЕТ СН'!$I$12+СВЦЭМ!$D$10+'СЕТ СН'!$I$6-'СЕТ СН'!$I$22</f>
        <v>1462.6850529799999</v>
      </c>
      <c r="R139" s="36">
        <f>SUMIFS(СВЦЭМ!$C$33:$C$776,СВЦЭМ!$A$33:$A$776,$A139,СВЦЭМ!$B$33:$B$776,R$119)+'СЕТ СН'!$I$12+СВЦЭМ!$D$10+'СЕТ СН'!$I$6-'СЕТ СН'!$I$22</f>
        <v>1414.67529812</v>
      </c>
      <c r="S139" s="36">
        <f>SUMIFS(СВЦЭМ!$C$33:$C$776,СВЦЭМ!$A$33:$A$776,$A139,СВЦЭМ!$B$33:$B$776,S$119)+'СЕТ СН'!$I$12+СВЦЭМ!$D$10+'СЕТ СН'!$I$6-'СЕТ СН'!$I$22</f>
        <v>1345.478883</v>
      </c>
      <c r="T139" s="36">
        <f>SUMIFS(СВЦЭМ!$C$33:$C$776,СВЦЭМ!$A$33:$A$776,$A139,СВЦЭМ!$B$33:$B$776,T$119)+'СЕТ СН'!$I$12+СВЦЭМ!$D$10+'СЕТ СН'!$I$6-'СЕТ СН'!$I$22</f>
        <v>1312.8059936099999</v>
      </c>
      <c r="U139" s="36">
        <f>SUMIFS(СВЦЭМ!$C$33:$C$776,СВЦЭМ!$A$33:$A$776,$A139,СВЦЭМ!$B$33:$B$776,U$119)+'СЕТ СН'!$I$12+СВЦЭМ!$D$10+'СЕТ СН'!$I$6-'СЕТ СН'!$I$22</f>
        <v>1327.4905733999999</v>
      </c>
      <c r="V139" s="36">
        <f>SUMIFS(СВЦЭМ!$C$33:$C$776,СВЦЭМ!$A$33:$A$776,$A139,СВЦЭМ!$B$33:$B$776,V$119)+'СЕТ СН'!$I$12+СВЦЭМ!$D$10+'СЕТ СН'!$I$6-'СЕТ СН'!$I$22</f>
        <v>1324.4582919300001</v>
      </c>
      <c r="W139" s="36">
        <f>SUMIFS(СВЦЭМ!$C$33:$C$776,СВЦЭМ!$A$33:$A$776,$A139,СВЦЭМ!$B$33:$B$776,W$119)+'СЕТ СН'!$I$12+СВЦЭМ!$D$10+'СЕТ СН'!$I$6-'СЕТ СН'!$I$22</f>
        <v>1318.5594969099998</v>
      </c>
      <c r="X139" s="36">
        <f>SUMIFS(СВЦЭМ!$C$33:$C$776,СВЦЭМ!$A$33:$A$776,$A139,СВЦЭМ!$B$33:$B$776,X$119)+'СЕТ СН'!$I$12+СВЦЭМ!$D$10+'СЕТ СН'!$I$6-'СЕТ СН'!$I$22</f>
        <v>1323.185641</v>
      </c>
      <c r="Y139" s="36">
        <f>SUMIFS(СВЦЭМ!$C$33:$C$776,СВЦЭМ!$A$33:$A$776,$A139,СВЦЭМ!$B$33:$B$776,Y$119)+'СЕТ СН'!$I$12+СВЦЭМ!$D$10+'СЕТ СН'!$I$6-'СЕТ СН'!$I$22</f>
        <v>1361.8153554</v>
      </c>
    </row>
    <row r="140" spans="1:25" ht="15.75" x14ac:dyDescent="0.2">
      <c r="A140" s="35">
        <f t="shared" si="3"/>
        <v>44125</v>
      </c>
      <c r="B140" s="36">
        <f>SUMIFS(СВЦЭМ!$C$33:$C$776,СВЦЭМ!$A$33:$A$776,$A140,СВЦЭМ!$B$33:$B$776,B$119)+'СЕТ СН'!$I$12+СВЦЭМ!$D$10+'СЕТ СН'!$I$6-'СЕТ СН'!$I$22</f>
        <v>1442.6858976399999</v>
      </c>
      <c r="C140" s="36">
        <f>SUMIFS(СВЦЭМ!$C$33:$C$776,СВЦЭМ!$A$33:$A$776,$A140,СВЦЭМ!$B$33:$B$776,C$119)+'СЕТ СН'!$I$12+СВЦЭМ!$D$10+'СЕТ СН'!$I$6-'СЕТ СН'!$I$22</f>
        <v>1521.54246023</v>
      </c>
      <c r="D140" s="36">
        <f>SUMIFS(СВЦЭМ!$C$33:$C$776,СВЦЭМ!$A$33:$A$776,$A140,СВЦЭМ!$B$33:$B$776,D$119)+'СЕТ СН'!$I$12+СВЦЭМ!$D$10+'СЕТ СН'!$I$6-'СЕТ СН'!$I$22</f>
        <v>1578.5667827699999</v>
      </c>
      <c r="E140" s="36">
        <f>SUMIFS(СВЦЭМ!$C$33:$C$776,СВЦЭМ!$A$33:$A$776,$A140,СВЦЭМ!$B$33:$B$776,E$119)+'СЕТ СН'!$I$12+СВЦЭМ!$D$10+'СЕТ СН'!$I$6-'СЕТ СН'!$I$22</f>
        <v>1584.7771116099998</v>
      </c>
      <c r="F140" s="36">
        <f>SUMIFS(СВЦЭМ!$C$33:$C$776,СВЦЭМ!$A$33:$A$776,$A140,СВЦЭМ!$B$33:$B$776,F$119)+'СЕТ СН'!$I$12+СВЦЭМ!$D$10+'СЕТ СН'!$I$6-'СЕТ СН'!$I$22</f>
        <v>1587.33037461</v>
      </c>
      <c r="G140" s="36">
        <f>SUMIFS(СВЦЭМ!$C$33:$C$776,СВЦЭМ!$A$33:$A$776,$A140,СВЦЭМ!$B$33:$B$776,G$119)+'СЕТ СН'!$I$12+СВЦЭМ!$D$10+'СЕТ СН'!$I$6-'СЕТ СН'!$I$22</f>
        <v>1568.3831353400001</v>
      </c>
      <c r="H140" s="36">
        <f>SUMIFS(СВЦЭМ!$C$33:$C$776,СВЦЭМ!$A$33:$A$776,$A140,СВЦЭМ!$B$33:$B$776,H$119)+'СЕТ СН'!$I$12+СВЦЭМ!$D$10+'СЕТ СН'!$I$6-'СЕТ СН'!$I$22</f>
        <v>1517.35487528</v>
      </c>
      <c r="I140" s="36">
        <f>SUMIFS(СВЦЭМ!$C$33:$C$776,СВЦЭМ!$A$33:$A$776,$A140,СВЦЭМ!$B$33:$B$776,I$119)+'СЕТ СН'!$I$12+СВЦЭМ!$D$10+'СЕТ СН'!$I$6-'СЕТ СН'!$I$22</f>
        <v>1470.9142800699999</v>
      </c>
      <c r="J140" s="36">
        <f>SUMIFS(СВЦЭМ!$C$33:$C$776,СВЦЭМ!$A$33:$A$776,$A140,СВЦЭМ!$B$33:$B$776,J$119)+'СЕТ СН'!$I$12+СВЦЭМ!$D$10+'СЕТ СН'!$I$6-'СЕТ СН'!$I$22</f>
        <v>1413.8666346599998</v>
      </c>
      <c r="K140" s="36">
        <f>SUMIFS(СВЦЭМ!$C$33:$C$776,СВЦЭМ!$A$33:$A$776,$A140,СВЦЭМ!$B$33:$B$776,K$119)+'СЕТ СН'!$I$12+СВЦЭМ!$D$10+'СЕТ СН'!$I$6-'СЕТ СН'!$I$22</f>
        <v>1375.22283341</v>
      </c>
      <c r="L140" s="36">
        <f>SUMIFS(СВЦЭМ!$C$33:$C$776,СВЦЭМ!$A$33:$A$776,$A140,СВЦЭМ!$B$33:$B$776,L$119)+'СЕТ СН'!$I$12+СВЦЭМ!$D$10+'СЕТ СН'!$I$6-'СЕТ СН'!$I$22</f>
        <v>1377.3934772099999</v>
      </c>
      <c r="M140" s="36">
        <f>SUMIFS(СВЦЭМ!$C$33:$C$776,СВЦЭМ!$A$33:$A$776,$A140,СВЦЭМ!$B$33:$B$776,M$119)+'СЕТ СН'!$I$12+СВЦЭМ!$D$10+'СЕТ СН'!$I$6-'СЕТ СН'!$I$22</f>
        <v>1380.5138781599999</v>
      </c>
      <c r="N140" s="36">
        <f>SUMIFS(СВЦЭМ!$C$33:$C$776,СВЦЭМ!$A$33:$A$776,$A140,СВЦЭМ!$B$33:$B$776,N$119)+'СЕТ СН'!$I$12+СВЦЭМ!$D$10+'СЕТ СН'!$I$6-'СЕТ СН'!$I$22</f>
        <v>1387.51561451</v>
      </c>
      <c r="O140" s="36">
        <f>SUMIFS(СВЦЭМ!$C$33:$C$776,СВЦЭМ!$A$33:$A$776,$A140,СВЦЭМ!$B$33:$B$776,O$119)+'СЕТ СН'!$I$12+СВЦЭМ!$D$10+'СЕТ СН'!$I$6-'СЕТ СН'!$I$22</f>
        <v>1426.5123485099998</v>
      </c>
      <c r="P140" s="36">
        <f>SUMIFS(СВЦЭМ!$C$33:$C$776,СВЦЭМ!$A$33:$A$776,$A140,СВЦЭМ!$B$33:$B$776,P$119)+'СЕТ СН'!$I$12+СВЦЭМ!$D$10+'СЕТ СН'!$I$6-'СЕТ СН'!$I$22</f>
        <v>1469.3029478399999</v>
      </c>
      <c r="Q140" s="36">
        <f>SUMIFS(СВЦЭМ!$C$33:$C$776,СВЦЭМ!$A$33:$A$776,$A140,СВЦЭМ!$B$33:$B$776,Q$119)+'СЕТ СН'!$I$12+СВЦЭМ!$D$10+'СЕТ СН'!$I$6-'СЕТ СН'!$I$22</f>
        <v>1434.5825087799999</v>
      </c>
      <c r="R140" s="36">
        <f>SUMIFS(СВЦЭМ!$C$33:$C$776,СВЦЭМ!$A$33:$A$776,$A140,СВЦЭМ!$B$33:$B$776,R$119)+'СЕТ СН'!$I$12+СВЦЭМ!$D$10+'СЕТ СН'!$I$6-'СЕТ СН'!$I$22</f>
        <v>1380.10863892</v>
      </c>
      <c r="S140" s="36">
        <f>SUMIFS(СВЦЭМ!$C$33:$C$776,СВЦЭМ!$A$33:$A$776,$A140,СВЦЭМ!$B$33:$B$776,S$119)+'СЕТ СН'!$I$12+СВЦЭМ!$D$10+'СЕТ СН'!$I$6-'СЕТ СН'!$I$22</f>
        <v>1315.72684295</v>
      </c>
      <c r="T140" s="36">
        <f>SUMIFS(СВЦЭМ!$C$33:$C$776,СВЦЭМ!$A$33:$A$776,$A140,СВЦЭМ!$B$33:$B$776,T$119)+'СЕТ СН'!$I$12+СВЦЭМ!$D$10+'СЕТ СН'!$I$6-'СЕТ СН'!$I$22</f>
        <v>1308.6172893600001</v>
      </c>
      <c r="U140" s="36">
        <f>SUMIFS(СВЦЭМ!$C$33:$C$776,СВЦЭМ!$A$33:$A$776,$A140,СВЦЭМ!$B$33:$B$776,U$119)+'СЕТ СН'!$I$12+СВЦЭМ!$D$10+'СЕТ СН'!$I$6-'СЕТ СН'!$I$22</f>
        <v>1325.3871751699999</v>
      </c>
      <c r="V140" s="36">
        <f>SUMIFS(СВЦЭМ!$C$33:$C$776,СВЦЭМ!$A$33:$A$776,$A140,СВЦЭМ!$B$33:$B$776,V$119)+'СЕТ СН'!$I$12+СВЦЭМ!$D$10+'СЕТ СН'!$I$6-'СЕТ СН'!$I$22</f>
        <v>1323.13350227</v>
      </c>
      <c r="W140" s="36">
        <f>SUMIFS(СВЦЭМ!$C$33:$C$776,СВЦЭМ!$A$33:$A$776,$A140,СВЦЭМ!$B$33:$B$776,W$119)+'СЕТ СН'!$I$12+СВЦЭМ!$D$10+'СЕТ СН'!$I$6-'СЕТ СН'!$I$22</f>
        <v>1317.02893952</v>
      </c>
      <c r="X140" s="36">
        <f>SUMIFS(СВЦЭМ!$C$33:$C$776,СВЦЭМ!$A$33:$A$776,$A140,СВЦЭМ!$B$33:$B$776,X$119)+'СЕТ СН'!$I$12+СВЦЭМ!$D$10+'СЕТ СН'!$I$6-'СЕТ СН'!$I$22</f>
        <v>1312.3813927599999</v>
      </c>
      <c r="Y140" s="36">
        <f>SUMIFS(СВЦЭМ!$C$33:$C$776,СВЦЭМ!$A$33:$A$776,$A140,СВЦЭМ!$B$33:$B$776,Y$119)+'СЕТ СН'!$I$12+СВЦЭМ!$D$10+'СЕТ СН'!$I$6-'СЕТ СН'!$I$22</f>
        <v>1345.24873561</v>
      </c>
    </row>
    <row r="141" spans="1:25" ht="15.75" x14ac:dyDescent="0.2">
      <c r="A141" s="35">
        <f t="shared" si="3"/>
        <v>44126</v>
      </c>
      <c r="B141" s="36">
        <f>SUMIFS(СВЦЭМ!$C$33:$C$776,СВЦЭМ!$A$33:$A$776,$A141,СВЦЭМ!$B$33:$B$776,B$119)+'СЕТ СН'!$I$12+СВЦЭМ!$D$10+'СЕТ СН'!$I$6-'СЕТ СН'!$I$22</f>
        <v>1462.2063609899999</v>
      </c>
      <c r="C141" s="36">
        <f>SUMIFS(СВЦЭМ!$C$33:$C$776,СВЦЭМ!$A$33:$A$776,$A141,СВЦЭМ!$B$33:$B$776,C$119)+'СЕТ СН'!$I$12+СВЦЭМ!$D$10+'СЕТ СН'!$I$6-'СЕТ СН'!$I$22</f>
        <v>1553.3035699899999</v>
      </c>
      <c r="D141" s="36">
        <f>SUMIFS(СВЦЭМ!$C$33:$C$776,СВЦЭМ!$A$33:$A$776,$A141,СВЦЭМ!$B$33:$B$776,D$119)+'СЕТ СН'!$I$12+СВЦЭМ!$D$10+'СЕТ СН'!$I$6-'СЕТ СН'!$I$22</f>
        <v>1607.3515038800001</v>
      </c>
      <c r="E141" s="36">
        <f>SUMIFS(СВЦЭМ!$C$33:$C$776,СВЦЭМ!$A$33:$A$776,$A141,СВЦЭМ!$B$33:$B$776,E$119)+'СЕТ СН'!$I$12+СВЦЭМ!$D$10+'СЕТ СН'!$I$6-'СЕТ СН'!$I$22</f>
        <v>1611.31028522</v>
      </c>
      <c r="F141" s="36">
        <f>SUMIFS(СВЦЭМ!$C$33:$C$776,СВЦЭМ!$A$33:$A$776,$A141,СВЦЭМ!$B$33:$B$776,F$119)+'СЕТ СН'!$I$12+СВЦЭМ!$D$10+'СЕТ СН'!$I$6-'СЕТ СН'!$I$22</f>
        <v>1612.1718337</v>
      </c>
      <c r="G141" s="36">
        <f>SUMIFS(СВЦЭМ!$C$33:$C$776,СВЦЭМ!$A$33:$A$776,$A141,СВЦЭМ!$B$33:$B$776,G$119)+'СЕТ СН'!$I$12+СВЦЭМ!$D$10+'СЕТ СН'!$I$6-'СЕТ СН'!$I$22</f>
        <v>1591.0010380899998</v>
      </c>
      <c r="H141" s="36">
        <f>SUMIFS(СВЦЭМ!$C$33:$C$776,СВЦЭМ!$A$33:$A$776,$A141,СВЦЭМ!$B$33:$B$776,H$119)+'СЕТ СН'!$I$12+СВЦЭМ!$D$10+'СЕТ СН'!$I$6-'СЕТ СН'!$I$22</f>
        <v>1543.6436437499999</v>
      </c>
      <c r="I141" s="36">
        <f>SUMIFS(СВЦЭМ!$C$33:$C$776,СВЦЭМ!$A$33:$A$776,$A141,СВЦЭМ!$B$33:$B$776,I$119)+'СЕТ СН'!$I$12+СВЦЭМ!$D$10+'СЕТ СН'!$I$6-'СЕТ СН'!$I$22</f>
        <v>1495.87625192</v>
      </c>
      <c r="J141" s="36">
        <f>SUMIFS(СВЦЭМ!$C$33:$C$776,СВЦЭМ!$A$33:$A$776,$A141,СВЦЭМ!$B$33:$B$776,J$119)+'СЕТ СН'!$I$12+СВЦЭМ!$D$10+'СЕТ СН'!$I$6-'СЕТ СН'!$I$22</f>
        <v>1438.5709731799998</v>
      </c>
      <c r="K141" s="36">
        <f>SUMIFS(СВЦЭМ!$C$33:$C$776,СВЦЭМ!$A$33:$A$776,$A141,СВЦЭМ!$B$33:$B$776,K$119)+'СЕТ СН'!$I$12+СВЦЭМ!$D$10+'СЕТ СН'!$I$6-'СЕТ СН'!$I$22</f>
        <v>1393.55036963</v>
      </c>
      <c r="L141" s="36">
        <f>SUMIFS(СВЦЭМ!$C$33:$C$776,СВЦЭМ!$A$33:$A$776,$A141,СВЦЭМ!$B$33:$B$776,L$119)+'СЕТ СН'!$I$12+СВЦЭМ!$D$10+'СЕТ СН'!$I$6-'СЕТ СН'!$I$22</f>
        <v>1390.89331477</v>
      </c>
      <c r="M141" s="36">
        <f>SUMIFS(СВЦЭМ!$C$33:$C$776,СВЦЭМ!$A$33:$A$776,$A141,СВЦЭМ!$B$33:$B$776,M$119)+'СЕТ СН'!$I$12+СВЦЭМ!$D$10+'СЕТ СН'!$I$6-'СЕТ СН'!$I$22</f>
        <v>1401.4510815399999</v>
      </c>
      <c r="N141" s="36">
        <f>SUMIFS(СВЦЭМ!$C$33:$C$776,СВЦЭМ!$A$33:$A$776,$A141,СВЦЭМ!$B$33:$B$776,N$119)+'СЕТ СН'!$I$12+СВЦЭМ!$D$10+'СЕТ СН'!$I$6-'СЕТ СН'!$I$22</f>
        <v>1412.0514175399999</v>
      </c>
      <c r="O141" s="36">
        <f>SUMIFS(СВЦЭМ!$C$33:$C$776,СВЦЭМ!$A$33:$A$776,$A141,СВЦЭМ!$B$33:$B$776,O$119)+'СЕТ СН'!$I$12+СВЦЭМ!$D$10+'СЕТ СН'!$I$6-'СЕТ СН'!$I$22</f>
        <v>1460.5036228700001</v>
      </c>
      <c r="P141" s="36">
        <f>SUMIFS(СВЦЭМ!$C$33:$C$776,СВЦЭМ!$A$33:$A$776,$A141,СВЦЭМ!$B$33:$B$776,P$119)+'СЕТ СН'!$I$12+СВЦЭМ!$D$10+'СЕТ СН'!$I$6-'СЕТ СН'!$I$22</f>
        <v>1500.2113789999999</v>
      </c>
      <c r="Q141" s="36">
        <f>SUMIFS(СВЦЭМ!$C$33:$C$776,СВЦЭМ!$A$33:$A$776,$A141,СВЦЭМ!$B$33:$B$776,Q$119)+'СЕТ СН'!$I$12+СВЦЭМ!$D$10+'СЕТ СН'!$I$6-'СЕТ СН'!$I$22</f>
        <v>1464.56034286</v>
      </c>
      <c r="R141" s="36">
        <f>SUMIFS(СВЦЭМ!$C$33:$C$776,СВЦЭМ!$A$33:$A$776,$A141,СВЦЭМ!$B$33:$B$776,R$119)+'СЕТ СН'!$I$12+СВЦЭМ!$D$10+'СЕТ СН'!$I$6-'СЕТ СН'!$I$22</f>
        <v>1404.7525311899999</v>
      </c>
      <c r="S141" s="36">
        <f>SUMIFS(СВЦЭМ!$C$33:$C$776,СВЦЭМ!$A$33:$A$776,$A141,СВЦЭМ!$B$33:$B$776,S$119)+'СЕТ СН'!$I$12+СВЦЭМ!$D$10+'СЕТ СН'!$I$6-'СЕТ СН'!$I$22</f>
        <v>1342.5688247099999</v>
      </c>
      <c r="T141" s="36">
        <f>SUMIFS(СВЦЭМ!$C$33:$C$776,СВЦЭМ!$A$33:$A$776,$A141,СВЦЭМ!$B$33:$B$776,T$119)+'СЕТ СН'!$I$12+СВЦЭМ!$D$10+'СЕТ СН'!$I$6-'СЕТ СН'!$I$22</f>
        <v>1325.6052776199999</v>
      </c>
      <c r="U141" s="36">
        <f>SUMIFS(СВЦЭМ!$C$33:$C$776,СВЦЭМ!$A$33:$A$776,$A141,СВЦЭМ!$B$33:$B$776,U$119)+'СЕТ СН'!$I$12+СВЦЭМ!$D$10+'СЕТ СН'!$I$6-'СЕТ СН'!$I$22</f>
        <v>1339.7727385899998</v>
      </c>
      <c r="V141" s="36">
        <f>SUMIFS(СВЦЭМ!$C$33:$C$776,СВЦЭМ!$A$33:$A$776,$A141,СВЦЭМ!$B$33:$B$776,V$119)+'СЕТ СН'!$I$12+СВЦЭМ!$D$10+'СЕТ СН'!$I$6-'СЕТ СН'!$I$22</f>
        <v>1333.7255352299999</v>
      </c>
      <c r="W141" s="36">
        <f>SUMIFS(СВЦЭМ!$C$33:$C$776,СВЦЭМ!$A$33:$A$776,$A141,СВЦЭМ!$B$33:$B$776,W$119)+'СЕТ СН'!$I$12+СВЦЭМ!$D$10+'СЕТ СН'!$I$6-'СЕТ СН'!$I$22</f>
        <v>1334.8039217800001</v>
      </c>
      <c r="X141" s="36">
        <f>SUMIFS(СВЦЭМ!$C$33:$C$776,СВЦЭМ!$A$33:$A$776,$A141,СВЦЭМ!$B$33:$B$776,X$119)+'СЕТ СН'!$I$12+СВЦЭМ!$D$10+'СЕТ СН'!$I$6-'СЕТ СН'!$I$22</f>
        <v>1321.6612217299999</v>
      </c>
      <c r="Y141" s="36">
        <f>SUMIFS(СВЦЭМ!$C$33:$C$776,СВЦЭМ!$A$33:$A$776,$A141,СВЦЭМ!$B$33:$B$776,Y$119)+'СЕТ СН'!$I$12+СВЦЭМ!$D$10+'СЕТ СН'!$I$6-'СЕТ СН'!$I$22</f>
        <v>1361.6754399299998</v>
      </c>
    </row>
    <row r="142" spans="1:25" ht="15.75" x14ac:dyDescent="0.2">
      <c r="A142" s="35">
        <f t="shared" si="3"/>
        <v>44127</v>
      </c>
      <c r="B142" s="36">
        <f>SUMIFS(СВЦЭМ!$C$33:$C$776,СВЦЭМ!$A$33:$A$776,$A142,СВЦЭМ!$B$33:$B$776,B$119)+'СЕТ СН'!$I$12+СВЦЭМ!$D$10+'СЕТ СН'!$I$6-'СЕТ СН'!$I$22</f>
        <v>1476.0548920799999</v>
      </c>
      <c r="C142" s="36">
        <f>SUMIFS(СВЦЭМ!$C$33:$C$776,СВЦЭМ!$A$33:$A$776,$A142,СВЦЭМ!$B$33:$B$776,C$119)+'СЕТ СН'!$I$12+СВЦЭМ!$D$10+'СЕТ СН'!$I$6-'СЕТ СН'!$I$22</f>
        <v>1555.0959606500001</v>
      </c>
      <c r="D142" s="36">
        <f>SUMIFS(СВЦЭМ!$C$33:$C$776,СВЦЭМ!$A$33:$A$776,$A142,СВЦЭМ!$B$33:$B$776,D$119)+'СЕТ СН'!$I$12+СВЦЭМ!$D$10+'СЕТ СН'!$I$6-'СЕТ СН'!$I$22</f>
        <v>1610.55455523</v>
      </c>
      <c r="E142" s="36">
        <f>SUMIFS(СВЦЭМ!$C$33:$C$776,СВЦЭМ!$A$33:$A$776,$A142,СВЦЭМ!$B$33:$B$776,E$119)+'СЕТ СН'!$I$12+СВЦЭМ!$D$10+'СЕТ СН'!$I$6-'СЕТ СН'!$I$22</f>
        <v>1618.7276637</v>
      </c>
      <c r="F142" s="36">
        <f>SUMIFS(СВЦЭМ!$C$33:$C$776,СВЦЭМ!$A$33:$A$776,$A142,СВЦЭМ!$B$33:$B$776,F$119)+'СЕТ СН'!$I$12+СВЦЭМ!$D$10+'СЕТ СН'!$I$6-'СЕТ СН'!$I$22</f>
        <v>1616.5157617899999</v>
      </c>
      <c r="G142" s="36">
        <f>SUMIFS(СВЦЭМ!$C$33:$C$776,СВЦЭМ!$A$33:$A$776,$A142,СВЦЭМ!$B$33:$B$776,G$119)+'СЕТ СН'!$I$12+СВЦЭМ!$D$10+'СЕТ СН'!$I$6-'СЕТ СН'!$I$22</f>
        <v>1593.1747021900001</v>
      </c>
      <c r="H142" s="36">
        <f>SUMIFS(СВЦЭМ!$C$33:$C$776,СВЦЭМ!$A$33:$A$776,$A142,СВЦЭМ!$B$33:$B$776,H$119)+'СЕТ СН'!$I$12+СВЦЭМ!$D$10+'СЕТ СН'!$I$6-'СЕТ СН'!$I$22</f>
        <v>1548.93081132</v>
      </c>
      <c r="I142" s="36">
        <f>SUMIFS(СВЦЭМ!$C$33:$C$776,СВЦЭМ!$A$33:$A$776,$A142,СВЦЭМ!$B$33:$B$776,I$119)+'СЕТ СН'!$I$12+СВЦЭМ!$D$10+'СЕТ СН'!$I$6-'СЕТ СН'!$I$22</f>
        <v>1499.7546966</v>
      </c>
      <c r="J142" s="36">
        <f>SUMIFS(СВЦЭМ!$C$33:$C$776,СВЦЭМ!$A$33:$A$776,$A142,СВЦЭМ!$B$33:$B$776,J$119)+'СЕТ СН'!$I$12+СВЦЭМ!$D$10+'СЕТ СН'!$I$6-'СЕТ СН'!$I$22</f>
        <v>1443.05476084</v>
      </c>
      <c r="K142" s="36">
        <f>SUMIFS(СВЦЭМ!$C$33:$C$776,СВЦЭМ!$A$33:$A$776,$A142,СВЦЭМ!$B$33:$B$776,K$119)+'СЕТ СН'!$I$12+СВЦЭМ!$D$10+'СЕТ СН'!$I$6-'СЕТ СН'!$I$22</f>
        <v>1413.5792357299999</v>
      </c>
      <c r="L142" s="36">
        <f>SUMIFS(СВЦЭМ!$C$33:$C$776,СВЦЭМ!$A$33:$A$776,$A142,СВЦЭМ!$B$33:$B$776,L$119)+'СЕТ СН'!$I$12+СВЦЭМ!$D$10+'СЕТ СН'!$I$6-'СЕТ СН'!$I$22</f>
        <v>1413.22321631</v>
      </c>
      <c r="M142" s="36">
        <f>SUMIFS(СВЦЭМ!$C$33:$C$776,СВЦЭМ!$A$33:$A$776,$A142,СВЦЭМ!$B$33:$B$776,M$119)+'СЕТ СН'!$I$12+СВЦЭМ!$D$10+'СЕТ СН'!$I$6-'СЕТ СН'!$I$22</f>
        <v>1411.5796375499999</v>
      </c>
      <c r="N142" s="36">
        <f>SUMIFS(СВЦЭМ!$C$33:$C$776,СВЦЭМ!$A$33:$A$776,$A142,СВЦЭМ!$B$33:$B$776,N$119)+'СЕТ СН'!$I$12+СВЦЭМ!$D$10+'СЕТ СН'!$I$6-'СЕТ СН'!$I$22</f>
        <v>1418.65218921</v>
      </c>
      <c r="O142" s="36">
        <f>SUMIFS(СВЦЭМ!$C$33:$C$776,СВЦЭМ!$A$33:$A$776,$A142,СВЦЭМ!$B$33:$B$776,O$119)+'СЕТ СН'!$I$12+СВЦЭМ!$D$10+'СЕТ СН'!$I$6-'СЕТ СН'!$I$22</f>
        <v>1459.21805958</v>
      </c>
      <c r="P142" s="36">
        <f>SUMIFS(СВЦЭМ!$C$33:$C$776,СВЦЭМ!$A$33:$A$776,$A142,СВЦЭМ!$B$33:$B$776,P$119)+'СЕТ СН'!$I$12+СВЦЭМ!$D$10+'СЕТ СН'!$I$6-'СЕТ СН'!$I$22</f>
        <v>1495.7215070699999</v>
      </c>
      <c r="Q142" s="36">
        <f>SUMIFS(СВЦЭМ!$C$33:$C$776,СВЦЭМ!$A$33:$A$776,$A142,СВЦЭМ!$B$33:$B$776,Q$119)+'СЕТ СН'!$I$12+СВЦЭМ!$D$10+'СЕТ СН'!$I$6-'СЕТ СН'!$I$22</f>
        <v>1459.62218358</v>
      </c>
      <c r="R142" s="36">
        <f>SUMIFS(СВЦЭМ!$C$33:$C$776,СВЦЭМ!$A$33:$A$776,$A142,СВЦЭМ!$B$33:$B$776,R$119)+'СЕТ СН'!$I$12+СВЦЭМ!$D$10+'СЕТ СН'!$I$6-'СЕТ СН'!$I$22</f>
        <v>1404.39809337</v>
      </c>
      <c r="S142" s="36">
        <f>SUMIFS(СВЦЭМ!$C$33:$C$776,СВЦЭМ!$A$33:$A$776,$A142,СВЦЭМ!$B$33:$B$776,S$119)+'СЕТ СН'!$I$12+СВЦЭМ!$D$10+'СЕТ СН'!$I$6-'СЕТ СН'!$I$22</f>
        <v>1432.5452941499998</v>
      </c>
      <c r="T142" s="36">
        <f>SUMIFS(СВЦЭМ!$C$33:$C$776,СВЦЭМ!$A$33:$A$776,$A142,СВЦЭМ!$B$33:$B$776,T$119)+'СЕТ СН'!$I$12+СВЦЭМ!$D$10+'СЕТ СН'!$I$6-'СЕТ СН'!$I$22</f>
        <v>1429.6294934799998</v>
      </c>
      <c r="U142" s="36">
        <f>SUMIFS(СВЦЭМ!$C$33:$C$776,СВЦЭМ!$A$33:$A$776,$A142,СВЦЭМ!$B$33:$B$776,U$119)+'СЕТ СН'!$I$12+СВЦЭМ!$D$10+'СЕТ СН'!$I$6-'СЕТ СН'!$I$22</f>
        <v>1362.5374946799998</v>
      </c>
      <c r="V142" s="36">
        <f>SUMIFS(СВЦЭМ!$C$33:$C$776,СВЦЭМ!$A$33:$A$776,$A142,СВЦЭМ!$B$33:$B$776,V$119)+'СЕТ СН'!$I$12+СВЦЭМ!$D$10+'СЕТ СН'!$I$6-'СЕТ СН'!$I$22</f>
        <v>1357.8073114199999</v>
      </c>
      <c r="W142" s="36">
        <f>SUMIFS(СВЦЭМ!$C$33:$C$776,СВЦЭМ!$A$33:$A$776,$A142,СВЦЭМ!$B$33:$B$776,W$119)+'СЕТ СН'!$I$12+СВЦЭМ!$D$10+'СЕТ СН'!$I$6-'СЕТ СН'!$I$22</f>
        <v>1354.7863754199998</v>
      </c>
      <c r="X142" s="36">
        <f>SUMIFS(СВЦЭМ!$C$33:$C$776,СВЦЭМ!$A$33:$A$776,$A142,СВЦЭМ!$B$33:$B$776,X$119)+'СЕТ СН'!$I$12+СВЦЭМ!$D$10+'СЕТ СН'!$I$6-'СЕТ СН'!$I$22</f>
        <v>1337.0122365899999</v>
      </c>
      <c r="Y142" s="36">
        <f>SUMIFS(СВЦЭМ!$C$33:$C$776,СВЦЭМ!$A$33:$A$776,$A142,СВЦЭМ!$B$33:$B$776,Y$119)+'СЕТ СН'!$I$12+СВЦЭМ!$D$10+'СЕТ СН'!$I$6-'СЕТ СН'!$I$22</f>
        <v>1344.5072142099998</v>
      </c>
    </row>
    <row r="143" spans="1:25" ht="15.75" x14ac:dyDescent="0.2">
      <c r="A143" s="35">
        <f t="shared" si="3"/>
        <v>44128</v>
      </c>
      <c r="B143" s="36">
        <f>SUMIFS(СВЦЭМ!$C$33:$C$776,СВЦЭМ!$A$33:$A$776,$A143,СВЦЭМ!$B$33:$B$776,B$119)+'СЕТ СН'!$I$12+СВЦЭМ!$D$10+'СЕТ СН'!$I$6-'СЕТ СН'!$I$22</f>
        <v>1444.22399408</v>
      </c>
      <c r="C143" s="36">
        <f>SUMIFS(СВЦЭМ!$C$33:$C$776,СВЦЭМ!$A$33:$A$776,$A143,СВЦЭМ!$B$33:$B$776,C$119)+'СЕТ СН'!$I$12+СВЦЭМ!$D$10+'СЕТ СН'!$I$6-'СЕТ СН'!$I$22</f>
        <v>1522.59339153</v>
      </c>
      <c r="D143" s="36">
        <f>SUMIFS(СВЦЭМ!$C$33:$C$776,СВЦЭМ!$A$33:$A$776,$A143,СВЦЭМ!$B$33:$B$776,D$119)+'СЕТ СН'!$I$12+СВЦЭМ!$D$10+'СЕТ СН'!$I$6-'СЕТ СН'!$I$22</f>
        <v>1590.93402795</v>
      </c>
      <c r="E143" s="36">
        <f>SUMIFS(СВЦЭМ!$C$33:$C$776,СВЦЭМ!$A$33:$A$776,$A143,СВЦЭМ!$B$33:$B$776,E$119)+'СЕТ СН'!$I$12+СВЦЭМ!$D$10+'СЕТ СН'!$I$6-'СЕТ СН'!$I$22</f>
        <v>1605.6567310299999</v>
      </c>
      <c r="F143" s="36">
        <f>SUMIFS(СВЦЭМ!$C$33:$C$776,СВЦЭМ!$A$33:$A$776,$A143,СВЦЭМ!$B$33:$B$776,F$119)+'СЕТ СН'!$I$12+СВЦЭМ!$D$10+'СЕТ СН'!$I$6-'СЕТ СН'!$I$22</f>
        <v>1607.1367365699998</v>
      </c>
      <c r="G143" s="36">
        <f>SUMIFS(СВЦЭМ!$C$33:$C$776,СВЦЭМ!$A$33:$A$776,$A143,СВЦЭМ!$B$33:$B$776,G$119)+'СЕТ СН'!$I$12+СВЦЭМ!$D$10+'СЕТ СН'!$I$6-'СЕТ СН'!$I$22</f>
        <v>1586.3397295699999</v>
      </c>
      <c r="H143" s="36">
        <f>SUMIFS(СВЦЭМ!$C$33:$C$776,СВЦЭМ!$A$33:$A$776,$A143,СВЦЭМ!$B$33:$B$776,H$119)+'СЕТ СН'!$I$12+СВЦЭМ!$D$10+'СЕТ СН'!$I$6-'СЕТ СН'!$I$22</f>
        <v>1564.1677066899999</v>
      </c>
      <c r="I143" s="36">
        <f>SUMIFS(СВЦЭМ!$C$33:$C$776,СВЦЭМ!$A$33:$A$776,$A143,СВЦЭМ!$B$33:$B$776,I$119)+'СЕТ СН'!$I$12+СВЦЭМ!$D$10+'СЕТ СН'!$I$6-'СЕТ СН'!$I$22</f>
        <v>1534.1107399099999</v>
      </c>
      <c r="J143" s="36">
        <f>SUMIFS(СВЦЭМ!$C$33:$C$776,СВЦЭМ!$A$33:$A$776,$A143,СВЦЭМ!$B$33:$B$776,J$119)+'СЕТ СН'!$I$12+СВЦЭМ!$D$10+'СЕТ СН'!$I$6-'СЕТ СН'!$I$22</f>
        <v>1460.3781589</v>
      </c>
      <c r="K143" s="36">
        <f>SUMIFS(СВЦЭМ!$C$33:$C$776,СВЦЭМ!$A$33:$A$776,$A143,СВЦЭМ!$B$33:$B$776,K$119)+'СЕТ СН'!$I$12+СВЦЭМ!$D$10+'СЕТ СН'!$I$6-'СЕТ СН'!$I$22</f>
        <v>1428.59344687</v>
      </c>
      <c r="L143" s="36">
        <f>SUMIFS(СВЦЭМ!$C$33:$C$776,СВЦЭМ!$A$33:$A$776,$A143,СВЦЭМ!$B$33:$B$776,L$119)+'СЕТ СН'!$I$12+СВЦЭМ!$D$10+'СЕТ СН'!$I$6-'СЕТ СН'!$I$22</f>
        <v>1417.9320383899999</v>
      </c>
      <c r="M143" s="36">
        <f>SUMIFS(СВЦЭМ!$C$33:$C$776,СВЦЭМ!$A$33:$A$776,$A143,СВЦЭМ!$B$33:$B$776,M$119)+'СЕТ СН'!$I$12+СВЦЭМ!$D$10+'СЕТ СН'!$I$6-'СЕТ СН'!$I$22</f>
        <v>1406.8543438299998</v>
      </c>
      <c r="N143" s="36">
        <f>SUMIFS(СВЦЭМ!$C$33:$C$776,СВЦЭМ!$A$33:$A$776,$A143,СВЦЭМ!$B$33:$B$776,N$119)+'СЕТ СН'!$I$12+СВЦЭМ!$D$10+'СЕТ СН'!$I$6-'СЕТ СН'!$I$22</f>
        <v>1404.1151504499999</v>
      </c>
      <c r="O143" s="36">
        <f>SUMIFS(СВЦЭМ!$C$33:$C$776,СВЦЭМ!$A$33:$A$776,$A143,СВЦЭМ!$B$33:$B$776,O$119)+'СЕТ СН'!$I$12+СВЦЭМ!$D$10+'СЕТ СН'!$I$6-'СЕТ СН'!$I$22</f>
        <v>1449.1859911699999</v>
      </c>
      <c r="P143" s="36">
        <f>SUMIFS(СВЦЭМ!$C$33:$C$776,СВЦЭМ!$A$33:$A$776,$A143,СВЦЭМ!$B$33:$B$776,P$119)+'СЕТ СН'!$I$12+СВЦЭМ!$D$10+'СЕТ СН'!$I$6-'СЕТ СН'!$I$22</f>
        <v>1501.9112150599999</v>
      </c>
      <c r="Q143" s="36">
        <f>SUMIFS(СВЦЭМ!$C$33:$C$776,СВЦЭМ!$A$33:$A$776,$A143,СВЦЭМ!$B$33:$B$776,Q$119)+'СЕТ СН'!$I$12+СВЦЭМ!$D$10+'СЕТ СН'!$I$6-'СЕТ СН'!$I$22</f>
        <v>1487.9100679200001</v>
      </c>
      <c r="R143" s="36">
        <f>SUMIFS(СВЦЭМ!$C$33:$C$776,СВЦЭМ!$A$33:$A$776,$A143,СВЦЭМ!$B$33:$B$776,R$119)+'СЕТ СН'!$I$12+СВЦЭМ!$D$10+'СЕТ СН'!$I$6-'СЕТ СН'!$I$22</f>
        <v>1455.2183929399998</v>
      </c>
      <c r="S143" s="36">
        <f>SUMIFS(СВЦЭМ!$C$33:$C$776,СВЦЭМ!$A$33:$A$776,$A143,СВЦЭМ!$B$33:$B$776,S$119)+'СЕТ СН'!$I$12+СВЦЭМ!$D$10+'СЕТ СН'!$I$6-'СЕТ СН'!$I$22</f>
        <v>1414.5498903499999</v>
      </c>
      <c r="T143" s="36">
        <f>SUMIFS(СВЦЭМ!$C$33:$C$776,СВЦЭМ!$A$33:$A$776,$A143,СВЦЭМ!$B$33:$B$776,T$119)+'СЕТ СН'!$I$12+СВЦЭМ!$D$10+'СЕТ СН'!$I$6-'СЕТ СН'!$I$22</f>
        <v>1442.56759104</v>
      </c>
      <c r="U143" s="36">
        <f>SUMIFS(СВЦЭМ!$C$33:$C$776,СВЦЭМ!$A$33:$A$776,$A143,СВЦЭМ!$B$33:$B$776,U$119)+'СЕТ СН'!$I$12+СВЦЭМ!$D$10+'СЕТ СН'!$I$6-'СЕТ СН'!$I$22</f>
        <v>1444.3281178699999</v>
      </c>
      <c r="V143" s="36">
        <f>SUMIFS(СВЦЭМ!$C$33:$C$776,СВЦЭМ!$A$33:$A$776,$A143,СВЦЭМ!$B$33:$B$776,V$119)+'СЕТ СН'!$I$12+СВЦЭМ!$D$10+'СЕТ СН'!$I$6-'СЕТ СН'!$I$22</f>
        <v>1357.4880646500001</v>
      </c>
      <c r="W143" s="36">
        <f>SUMIFS(СВЦЭМ!$C$33:$C$776,СВЦЭМ!$A$33:$A$776,$A143,СВЦЭМ!$B$33:$B$776,W$119)+'СЕТ СН'!$I$12+СВЦЭМ!$D$10+'СЕТ СН'!$I$6-'СЕТ СН'!$I$22</f>
        <v>1376.01579244</v>
      </c>
      <c r="X143" s="36">
        <f>SUMIFS(СВЦЭМ!$C$33:$C$776,СВЦЭМ!$A$33:$A$776,$A143,СВЦЭМ!$B$33:$B$776,X$119)+'СЕТ СН'!$I$12+СВЦЭМ!$D$10+'СЕТ СН'!$I$6-'СЕТ СН'!$I$22</f>
        <v>1398.5066273100001</v>
      </c>
      <c r="Y143" s="36">
        <f>SUMIFS(СВЦЭМ!$C$33:$C$776,СВЦЭМ!$A$33:$A$776,$A143,СВЦЭМ!$B$33:$B$776,Y$119)+'СЕТ СН'!$I$12+СВЦЭМ!$D$10+'СЕТ СН'!$I$6-'СЕТ СН'!$I$22</f>
        <v>1438.4351615599999</v>
      </c>
    </row>
    <row r="144" spans="1:25" ht="15.75" x14ac:dyDescent="0.2">
      <c r="A144" s="35">
        <f t="shared" si="3"/>
        <v>44129</v>
      </c>
      <c r="B144" s="36">
        <f>SUMIFS(СВЦЭМ!$C$33:$C$776,СВЦЭМ!$A$33:$A$776,$A144,СВЦЭМ!$B$33:$B$776,B$119)+'СЕТ СН'!$I$12+СВЦЭМ!$D$10+'СЕТ СН'!$I$6-'СЕТ СН'!$I$22</f>
        <v>1504.1955889199999</v>
      </c>
      <c r="C144" s="36">
        <f>SUMIFS(СВЦЭМ!$C$33:$C$776,СВЦЭМ!$A$33:$A$776,$A144,СВЦЭМ!$B$33:$B$776,C$119)+'СЕТ СН'!$I$12+СВЦЭМ!$D$10+'СЕТ СН'!$I$6-'СЕТ СН'!$I$22</f>
        <v>1555.3600591099998</v>
      </c>
      <c r="D144" s="36">
        <f>SUMIFS(СВЦЭМ!$C$33:$C$776,СВЦЭМ!$A$33:$A$776,$A144,СВЦЭМ!$B$33:$B$776,D$119)+'СЕТ СН'!$I$12+СВЦЭМ!$D$10+'СЕТ СН'!$I$6-'СЕТ СН'!$I$22</f>
        <v>1624.8390299799999</v>
      </c>
      <c r="E144" s="36">
        <f>SUMIFS(СВЦЭМ!$C$33:$C$776,СВЦЭМ!$A$33:$A$776,$A144,СВЦЭМ!$B$33:$B$776,E$119)+'СЕТ СН'!$I$12+СВЦЭМ!$D$10+'СЕТ СН'!$I$6-'СЕТ СН'!$I$22</f>
        <v>1633.3202158700001</v>
      </c>
      <c r="F144" s="36">
        <f>SUMIFS(СВЦЭМ!$C$33:$C$776,СВЦЭМ!$A$33:$A$776,$A144,СВЦЭМ!$B$33:$B$776,F$119)+'СЕТ СН'!$I$12+СВЦЭМ!$D$10+'СЕТ СН'!$I$6-'СЕТ СН'!$I$22</f>
        <v>1635.92592964</v>
      </c>
      <c r="G144" s="36">
        <f>SUMIFS(СВЦЭМ!$C$33:$C$776,СВЦЭМ!$A$33:$A$776,$A144,СВЦЭМ!$B$33:$B$776,G$119)+'СЕТ СН'!$I$12+СВЦЭМ!$D$10+'СЕТ СН'!$I$6-'СЕТ СН'!$I$22</f>
        <v>1635.39825251</v>
      </c>
      <c r="H144" s="36">
        <f>SUMIFS(СВЦЭМ!$C$33:$C$776,СВЦЭМ!$A$33:$A$776,$A144,СВЦЭМ!$B$33:$B$776,H$119)+'СЕТ СН'!$I$12+СВЦЭМ!$D$10+'СЕТ СН'!$I$6-'СЕТ СН'!$I$22</f>
        <v>1613.0898349099998</v>
      </c>
      <c r="I144" s="36">
        <f>SUMIFS(СВЦЭМ!$C$33:$C$776,СВЦЭМ!$A$33:$A$776,$A144,СВЦЭМ!$B$33:$B$776,I$119)+'СЕТ СН'!$I$12+СВЦЭМ!$D$10+'СЕТ СН'!$I$6-'СЕТ СН'!$I$22</f>
        <v>1588.7657599899999</v>
      </c>
      <c r="J144" s="36">
        <f>SUMIFS(СВЦЭМ!$C$33:$C$776,СВЦЭМ!$A$33:$A$776,$A144,СВЦЭМ!$B$33:$B$776,J$119)+'СЕТ СН'!$I$12+СВЦЭМ!$D$10+'СЕТ СН'!$I$6-'СЕТ СН'!$I$22</f>
        <v>1495.0796904099998</v>
      </c>
      <c r="K144" s="36">
        <f>SUMIFS(СВЦЭМ!$C$33:$C$776,СВЦЭМ!$A$33:$A$776,$A144,СВЦЭМ!$B$33:$B$776,K$119)+'СЕТ СН'!$I$12+СВЦЭМ!$D$10+'СЕТ СН'!$I$6-'СЕТ СН'!$I$22</f>
        <v>1425.1714809699999</v>
      </c>
      <c r="L144" s="36">
        <f>SUMIFS(СВЦЭМ!$C$33:$C$776,СВЦЭМ!$A$33:$A$776,$A144,СВЦЭМ!$B$33:$B$776,L$119)+'СЕТ СН'!$I$12+СВЦЭМ!$D$10+'СЕТ СН'!$I$6-'СЕТ СН'!$I$22</f>
        <v>1418.81985614</v>
      </c>
      <c r="M144" s="36">
        <f>SUMIFS(СВЦЭМ!$C$33:$C$776,СВЦЭМ!$A$33:$A$776,$A144,СВЦЭМ!$B$33:$B$776,M$119)+'СЕТ СН'!$I$12+СВЦЭМ!$D$10+'СЕТ СН'!$I$6-'СЕТ СН'!$I$22</f>
        <v>1417.85010556</v>
      </c>
      <c r="N144" s="36">
        <f>SUMIFS(СВЦЭМ!$C$33:$C$776,СВЦЭМ!$A$33:$A$776,$A144,СВЦЭМ!$B$33:$B$776,N$119)+'СЕТ СН'!$I$12+СВЦЭМ!$D$10+'СЕТ СН'!$I$6-'СЕТ СН'!$I$22</f>
        <v>1423.5523318999999</v>
      </c>
      <c r="O144" s="36">
        <f>SUMIFS(СВЦЭМ!$C$33:$C$776,СВЦЭМ!$A$33:$A$776,$A144,СВЦЭМ!$B$33:$B$776,O$119)+'СЕТ СН'!$I$12+СВЦЭМ!$D$10+'СЕТ СН'!$I$6-'СЕТ СН'!$I$22</f>
        <v>1466.6534440999999</v>
      </c>
      <c r="P144" s="36">
        <f>SUMIFS(СВЦЭМ!$C$33:$C$776,СВЦЭМ!$A$33:$A$776,$A144,СВЦЭМ!$B$33:$B$776,P$119)+'СЕТ СН'!$I$12+СВЦЭМ!$D$10+'СЕТ СН'!$I$6-'СЕТ СН'!$I$22</f>
        <v>1517.4044134400001</v>
      </c>
      <c r="Q144" s="36">
        <f>SUMIFS(СВЦЭМ!$C$33:$C$776,СВЦЭМ!$A$33:$A$776,$A144,СВЦЭМ!$B$33:$B$776,Q$119)+'СЕТ СН'!$I$12+СВЦЭМ!$D$10+'СЕТ СН'!$I$6-'СЕТ СН'!$I$22</f>
        <v>1481.45032124</v>
      </c>
      <c r="R144" s="36">
        <f>SUMIFS(СВЦЭМ!$C$33:$C$776,СВЦЭМ!$A$33:$A$776,$A144,СВЦЭМ!$B$33:$B$776,R$119)+'СЕТ СН'!$I$12+СВЦЭМ!$D$10+'СЕТ СН'!$I$6-'СЕТ СН'!$I$22</f>
        <v>1427.62717443</v>
      </c>
      <c r="S144" s="36">
        <f>SUMIFS(СВЦЭМ!$C$33:$C$776,СВЦЭМ!$A$33:$A$776,$A144,СВЦЭМ!$B$33:$B$776,S$119)+'СЕТ СН'!$I$12+СВЦЭМ!$D$10+'СЕТ СН'!$I$6-'СЕТ СН'!$I$22</f>
        <v>1417.6458651399998</v>
      </c>
      <c r="T144" s="36">
        <f>SUMIFS(СВЦЭМ!$C$33:$C$776,СВЦЭМ!$A$33:$A$776,$A144,СВЦЭМ!$B$33:$B$776,T$119)+'СЕТ СН'!$I$12+СВЦЭМ!$D$10+'СЕТ СН'!$I$6-'СЕТ СН'!$I$22</f>
        <v>1443.6254061</v>
      </c>
      <c r="U144" s="36">
        <f>SUMIFS(СВЦЭМ!$C$33:$C$776,СВЦЭМ!$A$33:$A$776,$A144,СВЦЭМ!$B$33:$B$776,U$119)+'СЕТ СН'!$I$12+СВЦЭМ!$D$10+'СЕТ СН'!$I$6-'СЕТ СН'!$I$22</f>
        <v>1378.2945435199999</v>
      </c>
      <c r="V144" s="36">
        <f>SUMIFS(СВЦЭМ!$C$33:$C$776,СВЦЭМ!$A$33:$A$776,$A144,СВЦЭМ!$B$33:$B$776,V$119)+'СЕТ СН'!$I$12+СВЦЭМ!$D$10+'СЕТ СН'!$I$6-'СЕТ СН'!$I$22</f>
        <v>1360.5321129499998</v>
      </c>
      <c r="W144" s="36">
        <f>SUMIFS(СВЦЭМ!$C$33:$C$776,СВЦЭМ!$A$33:$A$776,$A144,СВЦЭМ!$B$33:$B$776,W$119)+'СЕТ СН'!$I$12+СВЦЭМ!$D$10+'СЕТ СН'!$I$6-'СЕТ СН'!$I$22</f>
        <v>1341.98649495</v>
      </c>
      <c r="X144" s="36">
        <f>SUMIFS(СВЦЭМ!$C$33:$C$776,СВЦЭМ!$A$33:$A$776,$A144,СВЦЭМ!$B$33:$B$776,X$119)+'СЕТ СН'!$I$12+СВЦЭМ!$D$10+'СЕТ СН'!$I$6-'СЕТ СН'!$I$22</f>
        <v>1348.81845899</v>
      </c>
      <c r="Y144" s="36">
        <f>SUMIFS(СВЦЭМ!$C$33:$C$776,СВЦЭМ!$A$33:$A$776,$A144,СВЦЭМ!$B$33:$B$776,Y$119)+'СЕТ СН'!$I$12+СВЦЭМ!$D$10+'СЕТ СН'!$I$6-'СЕТ СН'!$I$22</f>
        <v>1386.3722872799999</v>
      </c>
    </row>
    <row r="145" spans="1:26" ht="15.75" x14ac:dyDescent="0.2">
      <c r="A145" s="35">
        <f t="shared" si="3"/>
        <v>44130</v>
      </c>
      <c r="B145" s="36">
        <f>SUMIFS(СВЦЭМ!$C$33:$C$776,СВЦЭМ!$A$33:$A$776,$A145,СВЦЭМ!$B$33:$B$776,B$119)+'СЕТ СН'!$I$12+СВЦЭМ!$D$10+'СЕТ СН'!$I$6-'СЕТ СН'!$I$22</f>
        <v>1495.34267084</v>
      </c>
      <c r="C145" s="36">
        <f>SUMIFS(СВЦЭМ!$C$33:$C$776,СВЦЭМ!$A$33:$A$776,$A145,СВЦЭМ!$B$33:$B$776,C$119)+'СЕТ СН'!$I$12+СВЦЭМ!$D$10+'СЕТ СН'!$I$6-'СЕТ СН'!$I$22</f>
        <v>1578.9801158599998</v>
      </c>
      <c r="D145" s="36">
        <f>SUMIFS(СВЦЭМ!$C$33:$C$776,СВЦЭМ!$A$33:$A$776,$A145,СВЦЭМ!$B$33:$B$776,D$119)+'СЕТ СН'!$I$12+СВЦЭМ!$D$10+'СЕТ СН'!$I$6-'СЕТ СН'!$I$22</f>
        <v>1642.16813527</v>
      </c>
      <c r="E145" s="36">
        <f>SUMIFS(СВЦЭМ!$C$33:$C$776,СВЦЭМ!$A$33:$A$776,$A145,СВЦЭМ!$B$33:$B$776,E$119)+'СЕТ СН'!$I$12+СВЦЭМ!$D$10+'СЕТ СН'!$I$6-'СЕТ СН'!$I$22</f>
        <v>1648.03953428</v>
      </c>
      <c r="F145" s="36">
        <f>SUMIFS(СВЦЭМ!$C$33:$C$776,СВЦЭМ!$A$33:$A$776,$A145,СВЦЭМ!$B$33:$B$776,F$119)+'СЕТ СН'!$I$12+СВЦЭМ!$D$10+'СЕТ СН'!$I$6-'СЕТ СН'!$I$22</f>
        <v>1645.0033254800001</v>
      </c>
      <c r="G145" s="36">
        <f>SUMIFS(СВЦЭМ!$C$33:$C$776,СВЦЭМ!$A$33:$A$776,$A145,СВЦЭМ!$B$33:$B$776,G$119)+'СЕТ СН'!$I$12+СВЦЭМ!$D$10+'СЕТ СН'!$I$6-'СЕТ СН'!$I$22</f>
        <v>1621.60163139</v>
      </c>
      <c r="H145" s="36">
        <f>SUMIFS(СВЦЭМ!$C$33:$C$776,СВЦЭМ!$A$33:$A$776,$A145,СВЦЭМ!$B$33:$B$776,H$119)+'СЕТ СН'!$I$12+СВЦЭМ!$D$10+'СЕТ СН'!$I$6-'СЕТ СН'!$I$22</f>
        <v>1571.6752445899999</v>
      </c>
      <c r="I145" s="36">
        <f>SUMIFS(СВЦЭМ!$C$33:$C$776,СВЦЭМ!$A$33:$A$776,$A145,СВЦЭМ!$B$33:$B$776,I$119)+'СЕТ СН'!$I$12+СВЦЭМ!$D$10+'СЕТ СН'!$I$6-'СЕТ СН'!$I$22</f>
        <v>1531.43814324</v>
      </c>
      <c r="J145" s="36">
        <f>SUMIFS(СВЦЭМ!$C$33:$C$776,СВЦЭМ!$A$33:$A$776,$A145,СВЦЭМ!$B$33:$B$776,J$119)+'СЕТ СН'!$I$12+СВЦЭМ!$D$10+'СЕТ СН'!$I$6-'СЕТ СН'!$I$22</f>
        <v>1460.9625287700001</v>
      </c>
      <c r="K145" s="36">
        <f>SUMIFS(СВЦЭМ!$C$33:$C$776,СВЦЭМ!$A$33:$A$776,$A145,СВЦЭМ!$B$33:$B$776,K$119)+'СЕТ СН'!$I$12+СВЦЭМ!$D$10+'СЕТ СН'!$I$6-'СЕТ СН'!$I$22</f>
        <v>1414.0288640599999</v>
      </c>
      <c r="L145" s="36">
        <f>SUMIFS(СВЦЭМ!$C$33:$C$776,СВЦЭМ!$A$33:$A$776,$A145,СВЦЭМ!$B$33:$B$776,L$119)+'СЕТ СН'!$I$12+СВЦЭМ!$D$10+'СЕТ СН'!$I$6-'СЕТ СН'!$I$22</f>
        <v>1409.02094235</v>
      </c>
      <c r="M145" s="36">
        <f>SUMIFS(СВЦЭМ!$C$33:$C$776,СВЦЭМ!$A$33:$A$776,$A145,СВЦЭМ!$B$33:$B$776,M$119)+'СЕТ СН'!$I$12+СВЦЭМ!$D$10+'СЕТ СН'!$I$6-'СЕТ СН'!$I$22</f>
        <v>1430.35886962</v>
      </c>
      <c r="N145" s="36">
        <f>SUMIFS(СВЦЭМ!$C$33:$C$776,СВЦЭМ!$A$33:$A$776,$A145,СВЦЭМ!$B$33:$B$776,N$119)+'СЕТ СН'!$I$12+СВЦЭМ!$D$10+'СЕТ СН'!$I$6-'СЕТ СН'!$I$22</f>
        <v>1430.326724</v>
      </c>
      <c r="O145" s="36">
        <f>SUMIFS(СВЦЭМ!$C$33:$C$776,СВЦЭМ!$A$33:$A$776,$A145,СВЦЭМ!$B$33:$B$776,O$119)+'СЕТ СН'!$I$12+СВЦЭМ!$D$10+'СЕТ СН'!$I$6-'СЕТ СН'!$I$22</f>
        <v>1467.2816498699999</v>
      </c>
      <c r="P145" s="36">
        <f>SUMIFS(СВЦЭМ!$C$33:$C$776,СВЦЭМ!$A$33:$A$776,$A145,СВЦЭМ!$B$33:$B$776,P$119)+'СЕТ СН'!$I$12+СВЦЭМ!$D$10+'СЕТ СН'!$I$6-'СЕТ СН'!$I$22</f>
        <v>1511.5861689200001</v>
      </c>
      <c r="Q145" s="36">
        <f>SUMIFS(СВЦЭМ!$C$33:$C$776,СВЦЭМ!$A$33:$A$776,$A145,СВЦЭМ!$B$33:$B$776,Q$119)+'СЕТ СН'!$I$12+СВЦЭМ!$D$10+'СЕТ СН'!$I$6-'СЕТ СН'!$I$22</f>
        <v>1475.65975144</v>
      </c>
      <c r="R145" s="36">
        <f>SUMIFS(СВЦЭМ!$C$33:$C$776,СВЦЭМ!$A$33:$A$776,$A145,СВЦЭМ!$B$33:$B$776,R$119)+'СЕТ СН'!$I$12+СВЦЭМ!$D$10+'СЕТ СН'!$I$6-'СЕТ СН'!$I$22</f>
        <v>1427.2300408699998</v>
      </c>
      <c r="S145" s="36">
        <f>SUMIFS(СВЦЭМ!$C$33:$C$776,СВЦЭМ!$A$33:$A$776,$A145,СВЦЭМ!$B$33:$B$776,S$119)+'СЕТ СН'!$I$12+СВЦЭМ!$D$10+'СЕТ СН'!$I$6-'СЕТ СН'!$I$22</f>
        <v>1363.18343787</v>
      </c>
      <c r="T145" s="36">
        <f>SUMIFS(СВЦЭМ!$C$33:$C$776,СВЦЭМ!$A$33:$A$776,$A145,СВЦЭМ!$B$33:$B$776,T$119)+'СЕТ СН'!$I$12+СВЦЭМ!$D$10+'СЕТ СН'!$I$6-'СЕТ СН'!$I$22</f>
        <v>1325.0193278500001</v>
      </c>
      <c r="U145" s="36">
        <f>SUMIFS(СВЦЭМ!$C$33:$C$776,СВЦЭМ!$A$33:$A$776,$A145,СВЦЭМ!$B$33:$B$776,U$119)+'СЕТ СН'!$I$12+СВЦЭМ!$D$10+'СЕТ СН'!$I$6-'СЕТ СН'!$I$22</f>
        <v>1327.4287784999999</v>
      </c>
      <c r="V145" s="36">
        <f>SUMIFS(СВЦЭМ!$C$33:$C$776,СВЦЭМ!$A$33:$A$776,$A145,СВЦЭМ!$B$33:$B$776,V$119)+'СЕТ СН'!$I$12+СВЦЭМ!$D$10+'СЕТ СН'!$I$6-'СЕТ СН'!$I$22</f>
        <v>1326.5208742</v>
      </c>
      <c r="W145" s="36">
        <f>SUMIFS(СВЦЭМ!$C$33:$C$776,СВЦЭМ!$A$33:$A$776,$A145,СВЦЭМ!$B$33:$B$776,W$119)+'СЕТ СН'!$I$12+СВЦЭМ!$D$10+'СЕТ СН'!$I$6-'СЕТ СН'!$I$22</f>
        <v>1327.2470101199999</v>
      </c>
      <c r="X145" s="36">
        <f>SUMIFS(СВЦЭМ!$C$33:$C$776,СВЦЭМ!$A$33:$A$776,$A145,СВЦЭМ!$B$33:$B$776,X$119)+'СЕТ СН'!$I$12+СВЦЭМ!$D$10+'СЕТ СН'!$I$6-'СЕТ СН'!$I$22</f>
        <v>1326.0731689899999</v>
      </c>
      <c r="Y145" s="36">
        <f>SUMIFS(СВЦЭМ!$C$33:$C$776,СВЦЭМ!$A$33:$A$776,$A145,СВЦЭМ!$B$33:$B$776,Y$119)+'СЕТ СН'!$I$12+СВЦЭМ!$D$10+'СЕТ СН'!$I$6-'СЕТ СН'!$I$22</f>
        <v>1368.23863007</v>
      </c>
    </row>
    <row r="146" spans="1:26" ht="15.75" x14ac:dyDescent="0.2">
      <c r="A146" s="35">
        <f t="shared" si="3"/>
        <v>44131</v>
      </c>
      <c r="B146" s="36">
        <f>SUMIFS(СВЦЭМ!$C$33:$C$776,СВЦЭМ!$A$33:$A$776,$A146,СВЦЭМ!$B$33:$B$776,B$119)+'СЕТ СН'!$I$12+СВЦЭМ!$D$10+'СЕТ СН'!$I$6-'СЕТ СН'!$I$22</f>
        <v>1478.7961506299998</v>
      </c>
      <c r="C146" s="36">
        <f>SUMIFS(СВЦЭМ!$C$33:$C$776,СВЦЭМ!$A$33:$A$776,$A146,СВЦЭМ!$B$33:$B$776,C$119)+'СЕТ СН'!$I$12+СВЦЭМ!$D$10+'СЕТ СН'!$I$6-'СЕТ СН'!$I$22</f>
        <v>1572.37385438</v>
      </c>
      <c r="D146" s="36">
        <f>SUMIFS(СВЦЭМ!$C$33:$C$776,СВЦЭМ!$A$33:$A$776,$A146,СВЦЭМ!$B$33:$B$776,D$119)+'СЕТ СН'!$I$12+СВЦЭМ!$D$10+'СЕТ СН'!$I$6-'СЕТ СН'!$I$22</f>
        <v>1647.94325415</v>
      </c>
      <c r="E146" s="36">
        <f>SUMIFS(СВЦЭМ!$C$33:$C$776,СВЦЭМ!$A$33:$A$776,$A146,СВЦЭМ!$B$33:$B$776,E$119)+'СЕТ СН'!$I$12+СВЦЭМ!$D$10+'СЕТ СН'!$I$6-'СЕТ СН'!$I$22</f>
        <v>1665.06415702</v>
      </c>
      <c r="F146" s="36">
        <f>SUMIFS(СВЦЭМ!$C$33:$C$776,СВЦЭМ!$A$33:$A$776,$A146,СВЦЭМ!$B$33:$B$776,F$119)+'СЕТ СН'!$I$12+СВЦЭМ!$D$10+'СЕТ СН'!$I$6-'СЕТ СН'!$I$22</f>
        <v>1655.25976128</v>
      </c>
      <c r="G146" s="36">
        <f>SUMIFS(СВЦЭМ!$C$33:$C$776,СВЦЭМ!$A$33:$A$776,$A146,СВЦЭМ!$B$33:$B$776,G$119)+'СЕТ СН'!$I$12+СВЦЭМ!$D$10+'СЕТ СН'!$I$6-'СЕТ СН'!$I$22</f>
        <v>1644.8072277699998</v>
      </c>
      <c r="H146" s="36">
        <f>SUMIFS(СВЦЭМ!$C$33:$C$776,СВЦЭМ!$A$33:$A$776,$A146,СВЦЭМ!$B$33:$B$776,H$119)+'СЕТ СН'!$I$12+СВЦЭМ!$D$10+'СЕТ СН'!$I$6-'СЕТ СН'!$I$22</f>
        <v>1609.3267154099999</v>
      </c>
      <c r="I146" s="36">
        <f>SUMIFS(СВЦЭМ!$C$33:$C$776,СВЦЭМ!$A$33:$A$776,$A146,СВЦЭМ!$B$33:$B$776,I$119)+'СЕТ СН'!$I$12+СВЦЭМ!$D$10+'СЕТ СН'!$I$6-'СЕТ СН'!$I$22</f>
        <v>1577.32198109</v>
      </c>
      <c r="J146" s="36">
        <f>SUMIFS(СВЦЭМ!$C$33:$C$776,СВЦЭМ!$A$33:$A$776,$A146,СВЦЭМ!$B$33:$B$776,J$119)+'СЕТ СН'!$I$12+СВЦЭМ!$D$10+'СЕТ СН'!$I$6-'СЕТ СН'!$I$22</f>
        <v>1495.26475454</v>
      </c>
      <c r="K146" s="36">
        <f>SUMIFS(СВЦЭМ!$C$33:$C$776,СВЦЭМ!$A$33:$A$776,$A146,СВЦЭМ!$B$33:$B$776,K$119)+'СЕТ СН'!$I$12+СВЦЭМ!$D$10+'СЕТ СН'!$I$6-'СЕТ СН'!$I$22</f>
        <v>1454.75692243</v>
      </c>
      <c r="L146" s="36">
        <f>SUMIFS(СВЦЭМ!$C$33:$C$776,СВЦЭМ!$A$33:$A$776,$A146,СВЦЭМ!$B$33:$B$776,L$119)+'СЕТ СН'!$I$12+СВЦЭМ!$D$10+'СЕТ СН'!$I$6-'СЕТ СН'!$I$22</f>
        <v>1463.1605349299998</v>
      </c>
      <c r="M146" s="36">
        <f>SUMIFS(СВЦЭМ!$C$33:$C$776,СВЦЭМ!$A$33:$A$776,$A146,СВЦЭМ!$B$33:$B$776,M$119)+'СЕТ СН'!$I$12+СВЦЭМ!$D$10+'СЕТ СН'!$I$6-'СЕТ СН'!$I$22</f>
        <v>1465.63338957</v>
      </c>
      <c r="N146" s="36">
        <f>SUMIFS(СВЦЭМ!$C$33:$C$776,СВЦЭМ!$A$33:$A$776,$A146,СВЦЭМ!$B$33:$B$776,N$119)+'СЕТ СН'!$I$12+СВЦЭМ!$D$10+'СЕТ СН'!$I$6-'СЕТ СН'!$I$22</f>
        <v>1474.2059654999998</v>
      </c>
      <c r="O146" s="36">
        <f>SUMIFS(СВЦЭМ!$C$33:$C$776,СВЦЭМ!$A$33:$A$776,$A146,СВЦЭМ!$B$33:$B$776,O$119)+'СЕТ СН'!$I$12+СВЦЭМ!$D$10+'СЕТ СН'!$I$6-'СЕТ СН'!$I$22</f>
        <v>1525.5072573</v>
      </c>
      <c r="P146" s="36">
        <f>SUMIFS(СВЦЭМ!$C$33:$C$776,СВЦЭМ!$A$33:$A$776,$A146,СВЦЭМ!$B$33:$B$776,P$119)+'СЕТ СН'!$I$12+СВЦЭМ!$D$10+'СЕТ СН'!$I$6-'СЕТ СН'!$I$22</f>
        <v>1568.5000009800001</v>
      </c>
      <c r="Q146" s="36">
        <f>SUMIFS(СВЦЭМ!$C$33:$C$776,СВЦЭМ!$A$33:$A$776,$A146,СВЦЭМ!$B$33:$B$776,Q$119)+'СЕТ СН'!$I$12+СВЦЭМ!$D$10+'СЕТ СН'!$I$6-'СЕТ СН'!$I$22</f>
        <v>1525.9465574799999</v>
      </c>
      <c r="R146" s="36">
        <f>SUMIFS(СВЦЭМ!$C$33:$C$776,СВЦЭМ!$A$33:$A$776,$A146,СВЦЭМ!$B$33:$B$776,R$119)+'СЕТ СН'!$I$12+СВЦЭМ!$D$10+'СЕТ СН'!$I$6-'СЕТ СН'!$I$22</f>
        <v>1462.0140392799999</v>
      </c>
      <c r="S146" s="36">
        <f>SUMIFS(СВЦЭМ!$C$33:$C$776,СВЦЭМ!$A$33:$A$776,$A146,СВЦЭМ!$B$33:$B$776,S$119)+'СЕТ СН'!$I$12+СВЦЭМ!$D$10+'СЕТ СН'!$I$6-'СЕТ СН'!$I$22</f>
        <v>1414.5896127999999</v>
      </c>
      <c r="T146" s="36">
        <f>SUMIFS(СВЦЭМ!$C$33:$C$776,СВЦЭМ!$A$33:$A$776,$A146,СВЦЭМ!$B$33:$B$776,T$119)+'СЕТ СН'!$I$12+СВЦЭМ!$D$10+'СЕТ СН'!$I$6-'СЕТ СН'!$I$22</f>
        <v>1430.2778551900001</v>
      </c>
      <c r="U146" s="36">
        <f>SUMIFS(СВЦЭМ!$C$33:$C$776,СВЦЭМ!$A$33:$A$776,$A146,СВЦЭМ!$B$33:$B$776,U$119)+'СЕТ СН'!$I$12+СВЦЭМ!$D$10+'СЕТ СН'!$I$6-'СЕТ СН'!$I$22</f>
        <v>1427.8941323399999</v>
      </c>
      <c r="V146" s="36">
        <f>SUMIFS(СВЦЭМ!$C$33:$C$776,СВЦЭМ!$A$33:$A$776,$A146,СВЦЭМ!$B$33:$B$776,V$119)+'СЕТ СН'!$I$12+СВЦЭМ!$D$10+'СЕТ СН'!$I$6-'СЕТ СН'!$I$22</f>
        <v>1429.7315124500001</v>
      </c>
      <c r="W146" s="36">
        <f>SUMIFS(СВЦЭМ!$C$33:$C$776,СВЦЭМ!$A$33:$A$776,$A146,СВЦЭМ!$B$33:$B$776,W$119)+'СЕТ СН'!$I$12+СВЦЭМ!$D$10+'СЕТ СН'!$I$6-'СЕТ СН'!$I$22</f>
        <v>1425.7389049599999</v>
      </c>
      <c r="X146" s="36">
        <f>SUMIFS(СВЦЭМ!$C$33:$C$776,СВЦЭМ!$A$33:$A$776,$A146,СВЦЭМ!$B$33:$B$776,X$119)+'СЕТ СН'!$I$12+СВЦЭМ!$D$10+'СЕТ СН'!$I$6-'СЕТ СН'!$I$22</f>
        <v>1405.0676901100001</v>
      </c>
      <c r="Y146" s="36">
        <f>SUMIFS(СВЦЭМ!$C$33:$C$776,СВЦЭМ!$A$33:$A$776,$A146,СВЦЭМ!$B$33:$B$776,Y$119)+'СЕТ СН'!$I$12+СВЦЭМ!$D$10+'СЕТ СН'!$I$6-'СЕТ СН'!$I$22</f>
        <v>1441.75299369</v>
      </c>
    </row>
    <row r="147" spans="1:26" ht="15.75" x14ac:dyDescent="0.2">
      <c r="A147" s="35">
        <f t="shared" si="3"/>
        <v>44132</v>
      </c>
      <c r="B147" s="36">
        <f>SUMIFS(СВЦЭМ!$C$33:$C$776,СВЦЭМ!$A$33:$A$776,$A147,СВЦЭМ!$B$33:$B$776,B$119)+'СЕТ СН'!$I$12+СВЦЭМ!$D$10+'СЕТ СН'!$I$6-'СЕТ СН'!$I$22</f>
        <v>1542.9613152899999</v>
      </c>
      <c r="C147" s="36">
        <f>SUMIFS(СВЦЭМ!$C$33:$C$776,СВЦЭМ!$A$33:$A$776,$A147,СВЦЭМ!$B$33:$B$776,C$119)+'СЕТ СН'!$I$12+СВЦЭМ!$D$10+'СЕТ СН'!$I$6-'СЕТ СН'!$I$22</f>
        <v>1605.2847845699998</v>
      </c>
      <c r="D147" s="36">
        <f>SUMIFS(СВЦЭМ!$C$33:$C$776,СВЦЭМ!$A$33:$A$776,$A147,СВЦЭМ!$B$33:$B$776,D$119)+'СЕТ СН'!$I$12+СВЦЭМ!$D$10+'СЕТ СН'!$I$6-'СЕТ СН'!$I$22</f>
        <v>1607.8105324799999</v>
      </c>
      <c r="E147" s="36">
        <f>SUMIFS(СВЦЭМ!$C$33:$C$776,СВЦЭМ!$A$33:$A$776,$A147,СВЦЭМ!$B$33:$B$776,E$119)+'СЕТ СН'!$I$12+СВЦЭМ!$D$10+'СЕТ СН'!$I$6-'СЕТ СН'!$I$22</f>
        <v>1612.00094872</v>
      </c>
      <c r="F147" s="36">
        <f>SUMIFS(СВЦЭМ!$C$33:$C$776,СВЦЭМ!$A$33:$A$776,$A147,СВЦЭМ!$B$33:$B$776,F$119)+'СЕТ СН'!$I$12+СВЦЭМ!$D$10+'СЕТ СН'!$I$6-'СЕТ СН'!$I$22</f>
        <v>1620.9521037499999</v>
      </c>
      <c r="G147" s="36">
        <f>SUMIFS(СВЦЭМ!$C$33:$C$776,СВЦЭМ!$A$33:$A$776,$A147,СВЦЭМ!$B$33:$B$776,G$119)+'СЕТ СН'!$I$12+СВЦЭМ!$D$10+'СЕТ СН'!$I$6-'СЕТ СН'!$I$22</f>
        <v>1606.929723</v>
      </c>
      <c r="H147" s="36">
        <f>SUMIFS(СВЦЭМ!$C$33:$C$776,СВЦЭМ!$A$33:$A$776,$A147,СВЦЭМ!$B$33:$B$776,H$119)+'СЕТ СН'!$I$12+СВЦЭМ!$D$10+'СЕТ СН'!$I$6-'СЕТ СН'!$I$22</f>
        <v>1617.9198018</v>
      </c>
      <c r="I147" s="36">
        <f>SUMIFS(СВЦЭМ!$C$33:$C$776,СВЦЭМ!$A$33:$A$776,$A147,СВЦЭМ!$B$33:$B$776,I$119)+'СЕТ СН'!$I$12+СВЦЭМ!$D$10+'СЕТ СН'!$I$6-'СЕТ СН'!$I$22</f>
        <v>1600.7114933799999</v>
      </c>
      <c r="J147" s="36">
        <f>SUMIFS(СВЦЭМ!$C$33:$C$776,СВЦЭМ!$A$33:$A$776,$A147,СВЦЭМ!$B$33:$B$776,J$119)+'СЕТ СН'!$I$12+СВЦЭМ!$D$10+'СЕТ СН'!$I$6-'СЕТ СН'!$I$22</f>
        <v>1536.2284057100001</v>
      </c>
      <c r="K147" s="36">
        <f>SUMIFS(СВЦЭМ!$C$33:$C$776,СВЦЭМ!$A$33:$A$776,$A147,СВЦЭМ!$B$33:$B$776,K$119)+'СЕТ СН'!$I$12+СВЦЭМ!$D$10+'СЕТ СН'!$I$6-'СЕТ СН'!$I$22</f>
        <v>1486.2086349699998</v>
      </c>
      <c r="L147" s="36">
        <f>SUMIFS(СВЦЭМ!$C$33:$C$776,СВЦЭМ!$A$33:$A$776,$A147,СВЦЭМ!$B$33:$B$776,L$119)+'СЕТ СН'!$I$12+СВЦЭМ!$D$10+'СЕТ СН'!$I$6-'СЕТ СН'!$I$22</f>
        <v>1488.2707327899998</v>
      </c>
      <c r="M147" s="36">
        <f>SUMIFS(СВЦЭМ!$C$33:$C$776,СВЦЭМ!$A$33:$A$776,$A147,СВЦЭМ!$B$33:$B$776,M$119)+'СЕТ СН'!$I$12+СВЦЭМ!$D$10+'СЕТ СН'!$I$6-'СЕТ СН'!$I$22</f>
        <v>1486.5366730799999</v>
      </c>
      <c r="N147" s="36">
        <f>SUMIFS(СВЦЭМ!$C$33:$C$776,СВЦЭМ!$A$33:$A$776,$A147,СВЦЭМ!$B$33:$B$776,N$119)+'СЕТ СН'!$I$12+СВЦЭМ!$D$10+'СЕТ СН'!$I$6-'СЕТ СН'!$I$22</f>
        <v>1498.5290591600001</v>
      </c>
      <c r="O147" s="36">
        <f>SUMIFS(СВЦЭМ!$C$33:$C$776,СВЦЭМ!$A$33:$A$776,$A147,СВЦЭМ!$B$33:$B$776,O$119)+'СЕТ СН'!$I$12+СВЦЭМ!$D$10+'СЕТ СН'!$I$6-'СЕТ СН'!$I$22</f>
        <v>1537.8718139799998</v>
      </c>
      <c r="P147" s="36">
        <f>SUMIFS(СВЦЭМ!$C$33:$C$776,СВЦЭМ!$A$33:$A$776,$A147,СВЦЭМ!$B$33:$B$776,P$119)+'СЕТ СН'!$I$12+СВЦЭМ!$D$10+'СЕТ СН'!$I$6-'СЕТ СН'!$I$22</f>
        <v>1577.2574426699998</v>
      </c>
      <c r="Q147" s="36">
        <f>SUMIFS(СВЦЭМ!$C$33:$C$776,СВЦЭМ!$A$33:$A$776,$A147,СВЦЭМ!$B$33:$B$776,Q$119)+'СЕТ СН'!$I$12+СВЦЭМ!$D$10+'СЕТ СН'!$I$6-'СЕТ СН'!$I$22</f>
        <v>1537.12573157</v>
      </c>
      <c r="R147" s="36">
        <f>SUMIFS(СВЦЭМ!$C$33:$C$776,СВЦЭМ!$A$33:$A$776,$A147,СВЦЭМ!$B$33:$B$776,R$119)+'СЕТ СН'!$I$12+СВЦЭМ!$D$10+'СЕТ СН'!$I$6-'СЕТ СН'!$I$22</f>
        <v>1479.3239157399998</v>
      </c>
      <c r="S147" s="36">
        <f>SUMIFS(СВЦЭМ!$C$33:$C$776,СВЦЭМ!$A$33:$A$776,$A147,СВЦЭМ!$B$33:$B$776,S$119)+'СЕТ СН'!$I$12+СВЦЭМ!$D$10+'СЕТ СН'!$I$6-'СЕТ СН'!$I$22</f>
        <v>1430.4960601600001</v>
      </c>
      <c r="T147" s="36">
        <f>SUMIFS(СВЦЭМ!$C$33:$C$776,СВЦЭМ!$A$33:$A$776,$A147,СВЦЭМ!$B$33:$B$776,T$119)+'СЕТ СН'!$I$12+СВЦЭМ!$D$10+'СЕТ СН'!$I$6-'СЕТ СН'!$I$22</f>
        <v>1432.8933931199999</v>
      </c>
      <c r="U147" s="36">
        <f>SUMIFS(СВЦЭМ!$C$33:$C$776,СВЦЭМ!$A$33:$A$776,$A147,СВЦЭМ!$B$33:$B$776,U$119)+'СЕТ СН'!$I$12+СВЦЭМ!$D$10+'СЕТ СН'!$I$6-'СЕТ СН'!$I$22</f>
        <v>1436.5114122099999</v>
      </c>
      <c r="V147" s="36">
        <f>SUMIFS(СВЦЭМ!$C$33:$C$776,СВЦЭМ!$A$33:$A$776,$A147,СВЦЭМ!$B$33:$B$776,V$119)+'СЕТ СН'!$I$12+СВЦЭМ!$D$10+'СЕТ СН'!$I$6-'СЕТ СН'!$I$22</f>
        <v>1428.6887179999999</v>
      </c>
      <c r="W147" s="36">
        <f>SUMIFS(СВЦЭМ!$C$33:$C$776,СВЦЭМ!$A$33:$A$776,$A147,СВЦЭМ!$B$33:$B$776,W$119)+'СЕТ СН'!$I$12+СВЦЭМ!$D$10+'СЕТ СН'!$I$6-'СЕТ СН'!$I$22</f>
        <v>1427.79689646</v>
      </c>
      <c r="X147" s="36">
        <f>SUMIFS(СВЦЭМ!$C$33:$C$776,СВЦЭМ!$A$33:$A$776,$A147,СВЦЭМ!$B$33:$B$776,X$119)+'СЕТ СН'!$I$12+СВЦЭМ!$D$10+'СЕТ СН'!$I$6-'СЕТ СН'!$I$22</f>
        <v>1431.25702787</v>
      </c>
      <c r="Y147" s="36">
        <f>SUMIFS(СВЦЭМ!$C$33:$C$776,СВЦЭМ!$A$33:$A$776,$A147,СВЦЭМ!$B$33:$B$776,Y$119)+'СЕТ СН'!$I$12+СВЦЭМ!$D$10+'СЕТ СН'!$I$6-'СЕТ СН'!$I$22</f>
        <v>1455.9714326799999</v>
      </c>
    </row>
    <row r="148" spans="1:26" ht="15.75" x14ac:dyDescent="0.2">
      <c r="A148" s="35">
        <f t="shared" si="3"/>
        <v>44133</v>
      </c>
      <c r="B148" s="36">
        <f>SUMIFS(СВЦЭМ!$C$33:$C$776,СВЦЭМ!$A$33:$A$776,$A148,СВЦЭМ!$B$33:$B$776,B$119)+'СЕТ СН'!$I$12+СВЦЭМ!$D$10+'СЕТ СН'!$I$6-'СЕТ СН'!$I$22</f>
        <v>1512.0098937299999</v>
      </c>
      <c r="C148" s="36">
        <f>SUMIFS(СВЦЭМ!$C$33:$C$776,СВЦЭМ!$A$33:$A$776,$A148,СВЦЭМ!$B$33:$B$776,C$119)+'СЕТ СН'!$I$12+СВЦЭМ!$D$10+'СЕТ СН'!$I$6-'СЕТ СН'!$I$22</f>
        <v>1580.8015739299999</v>
      </c>
      <c r="D148" s="36">
        <f>SUMIFS(СВЦЭМ!$C$33:$C$776,СВЦЭМ!$A$33:$A$776,$A148,СВЦЭМ!$B$33:$B$776,D$119)+'СЕТ СН'!$I$12+СВЦЭМ!$D$10+'СЕТ СН'!$I$6-'СЕТ СН'!$I$22</f>
        <v>1592.7530137799999</v>
      </c>
      <c r="E148" s="36">
        <f>SUMIFS(СВЦЭМ!$C$33:$C$776,СВЦЭМ!$A$33:$A$776,$A148,СВЦЭМ!$B$33:$B$776,E$119)+'СЕТ СН'!$I$12+СВЦЭМ!$D$10+'СЕТ СН'!$I$6-'СЕТ СН'!$I$22</f>
        <v>1586.3316622799998</v>
      </c>
      <c r="F148" s="36">
        <f>SUMIFS(СВЦЭМ!$C$33:$C$776,СВЦЭМ!$A$33:$A$776,$A148,СВЦЭМ!$B$33:$B$776,F$119)+'СЕТ СН'!$I$12+СВЦЭМ!$D$10+'СЕТ СН'!$I$6-'СЕТ СН'!$I$22</f>
        <v>1592.0322921699999</v>
      </c>
      <c r="G148" s="36">
        <f>SUMIFS(СВЦЭМ!$C$33:$C$776,СВЦЭМ!$A$33:$A$776,$A148,СВЦЭМ!$B$33:$B$776,G$119)+'СЕТ СН'!$I$12+СВЦЭМ!$D$10+'СЕТ СН'!$I$6-'СЕТ СН'!$I$22</f>
        <v>1656.94737166</v>
      </c>
      <c r="H148" s="36">
        <f>SUMIFS(СВЦЭМ!$C$33:$C$776,СВЦЭМ!$A$33:$A$776,$A148,СВЦЭМ!$B$33:$B$776,H$119)+'СЕТ СН'!$I$12+СВЦЭМ!$D$10+'СЕТ СН'!$I$6-'СЕТ СН'!$I$22</f>
        <v>1670.8402658499999</v>
      </c>
      <c r="I148" s="36">
        <f>SUMIFS(СВЦЭМ!$C$33:$C$776,СВЦЭМ!$A$33:$A$776,$A148,СВЦЭМ!$B$33:$B$776,I$119)+'СЕТ СН'!$I$12+СВЦЭМ!$D$10+'СЕТ СН'!$I$6-'СЕТ СН'!$I$22</f>
        <v>1576.4457902700001</v>
      </c>
      <c r="J148" s="36">
        <f>SUMIFS(СВЦЭМ!$C$33:$C$776,СВЦЭМ!$A$33:$A$776,$A148,СВЦЭМ!$B$33:$B$776,J$119)+'СЕТ СН'!$I$12+СВЦЭМ!$D$10+'СЕТ СН'!$I$6-'СЕТ СН'!$I$22</f>
        <v>1484.5360249299999</v>
      </c>
      <c r="K148" s="36">
        <f>SUMIFS(СВЦЭМ!$C$33:$C$776,СВЦЭМ!$A$33:$A$776,$A148,СВЦЭМ!$B$33:$B$776,K$119)+'СЕТ СН'!$I$12+СВЦЭМ!$D$10+'СЕТ СН'!$I$6-'СЕТ СН'!$I$22</f>
        <v>1432.5848722999999</v>
      </c>
      <c r="L148" s="36">
        <f>SUMIFS(СВЦЭМ!$C$33:$C$776,СВЦЭМ!$A$33:$A$776,$A148,СВЦЭМ!$B$33:$B$776,L$119)+'СЕТ СН'!$I$12+СВЦЭМ!$D$10+'СЕТ СН'!$I$6-'СЕТ СН'!$I$22</f>
        <v>1438.9776189499999</v>
      </c>
      <c r="M148" s="36">
        <f>SUMIFS(СВЦЭМ!$C$33:$C$776,СВЦЭМ!$A$33:$A$776,$A148,СВЦЭМ!$B$33:$B$776,M$119)+'СЕТ СН'!$I$12+СВЦЭМ!$D$10+'СЕТ СН'!$I$6-'СЕТ СН'!$I$22</f>
        <v>1438.9213073000001</v>
      </c>
      <c r="N148" s="36">
        <f>SUMIFS(СВЦЭМ!$C$33:$C$776,СВЦЭМ!$A$33:$A$776,$A148,СВЦЭМ!$B$33:$B$776,N$119)+'СЕТ СН'!$I$12+СВЦЭМ!$D$10+'СЕТ СН'!$I$6-'СЕТ СН'!$I$22</f>
        <v>1428.1368612699998</v>
      </c>
      <c r="O148" s="36">
        <f>SUMIFS(СВЦЭМ!$C$33:$C$776,СВЦЭМ!$A$33:$A$776,$A148,СВЦЭМ!$B$33:$B$776,O$119)+'СЕТ СН'!$I$12+СВЦЭМ!$D$10+'СЕТ СН'!$I$6-'СЕТ СН'!$I$22</f>
        <v>1431.4920222999999</v>
      </c>
      <c r="P148" s="36">
        <f>SUMIFS(СВЦЭМ!$C$33:$C$776,СВЦЭМ!$A$33:$A$776,$A148,СВЦЭМ!$B$33:$B$776,P$119)+'СЕТ СН'!$I$12+СВЦЭМ!$D$10+'СЕТ СН'!$I$6-'СЕТ СН'!$I$22</f>
        <v>1472.3815047200001</v>
      </c>
      <c r="Q148" s="36">
        <f>SUMIFS(СВЦЭМ!$C$33:$C$776,СВЦЭМ!$A$33:$A$776,$A148,СВЦЭМ!$B$33:$B$776,Q$119)+'СЕТ СН'!$I$12+СВЦЭМ!$D$10+'СЕТ СН'!$I$6-'СЕТ СН'!$I$22</f>
        <v>1433.01350925</v>
      </c>
      <c r="R148" s="36">
        <f>SUMIFS(СВЦЭМ!$C$33:$C$776,СВЦЭМ!$A$33:$A$776,$A148,СВЦЭМ!$B$33:$B$776,R$119)+'СЕТ СН'!$I$12+СВЦЭМ!$D$10+'СЕТ СН'!$I$6-'СЕТ СН'!$I$22</f>
        <v>1427.0711898899999</v>
      </c>
      <c r="S148" s="36">
        <f>SUMIFS(СВЦЭМ!$C$33:$C$776,СВЦЭМ!$A$33:$A$776,$A148,СВЦЭМ!$B$33:$B$776,S$119)+'СЕТ СН'!$I$12+СВЦЭМ!$D$10+'СЕТ СН'!$I$6-'СЕТ СН'!$I$22</f>
        <v>1427.0746950399998</v>
      </c>
      <c r="T148" s="36">
        <f>SUMIFS(СВЦЭМ!$C$33:$C$776,СВЦЭМ!$A$33:$A$776,$A148,СВЦЭМ!$B$33:$B$776,T$119)+'СЕТ СН'!$I$12+СВЦЭМ!$D$10+'СЕТ СН'!$I$6-'СЕТ СН'!$I$22</f>
        <v>1454.5617816700001</v>
      </c>
      <c r="U148" s="36">
        <f>SUMIFS(СВЦЭМ!$C$33:$C$776,СВЦЭМ!$A$33:$A$776,$A148,СВЦЭМ!$B$33:$B$776,U$119)+'СЕТ СН'!$I$12+СВЦЭМ!$D$10+'СЕТ СН'!$I$6-'СЕТ СН'!$I$22</f>
        <v>1453.4673348299998</v>
      </c>
      <c r="V148" s="36">
        <f>SUMIFS(СВЦЭМ!$C$33:$C$776,СВЦЭМ!$A$33:$A$776,$A148,СВЦЭМ!$B$33:$B$776,V$119)+'СЕТ СН'!$I$12+СВЦЭМ!$D$10+'СЕТ СН'!$I$6-'СЕТ СН'!$I$22</f>
        <v>1437.7237240300001</v>
      </c>
      <c r="W148" s="36">
        <f>SUMIFS(СВЦЭМ!$C$33:$C$776,СВЦЭМ!$A$33:$A$776,$A148,СВЦЭМ!$B$33:$B$776,W$119)+'СЕТ СН'!$I$12+СВЦЭМ!$D$10+'СЕТ СН'!$I$6-'СЕТ СН'!$I$22</f>
        <v>1423.9112062999998</v>
      </c>
      <c r="X148" s="36">
        <f>SUMIFS(СВЦЭМ!$C$33:$C$776,СВЦЭМ!$A$33:$A$776,$A148,СВЦЭМ!$B$33:$B$776,X$119)+'СЕТ СН'!$I$12+СВЦЭМ!$D$10+'СЕТ СН'!$I$6-'СЕТ СН'!$I$22</f>
        <v>1472.89051066</v>
      </c>
      <c r="Y148" s="36">
        <f>SUMIFS(СВЦЭМ!$C$33:$C$776,СВЦЭМ!$A$33:$A$776,$A148,СВЦЭМ!$B$33:$B$776,Y$119)+'СЕТ СН'!$I$12+СВЦЭМ!$D$10+'СЕТ СН'!$I$6-'СЕТ СН'!$I$22</f>
        <v>1497.8276108800001</v>
      </c>
    </row>
    <row r="149" spans="1:26" ht="15.75" x14ac:dyDescent="0.2">
      <c r="A149" s="35">
        <f t="shared" si="3"/>
        <v>44134</v>
      </c>
      <c r="B149" s="36">
        <f>SUMIFS(СВЦЭМ!$C$33:$C$776,СВЦЭМ!$A$33:$A$776,$A149,СВЦЭМ!$B$33:$B$776,B$119)+'СЕТ СН'!$I$12+СВЦЭМ!$D$10+'СЕТ СН'!$I$6-'СЕТ СН'!$I$22</f>
        <v>1497.3623780399998</v>
      </c>
      <c r="C149" s="36">
        <f>SUMIFS(СВЦЭМ!$C$33:$C$776,СВЦЭМ!$A$33:$A$776,$A149,СВЦЭМ!$B$33:$B$776,C$119)+'СЕТ СН'!$I$12+СВЦЭМ!$D$10+'СЕТ СН'!$I$6-'СЕТ СН'!$I$22</f>
        <v>1558.80134168</v>
      </c>
      <c r="D149" s="36">
        <f>SUMIFS(СВЦЭМ!$C$33:$C$776,СВЦЭМ!$A$33:$A$776,$A149,СВЦЭМ!$B$33:$B$776,D$119)+'СЕТ СН'!$I$12+СВЦЭМ!$D$10+'СЕТ СН'!$I$6-'СЕТ СН'!$I$22</f>
        <v>1656.5285273699999</v>
      </c>
      <c r="E149" s="36">
        <f>SUMIFS(СВЦЭМ!$C$33:$C$776,СВЦЭМ!$A$33:$A$776,$A149,СВЦЭМ!$B$33:$B$776,E$119)+'СЕТ СН'!$I$12+СВЦЭМ!$D$10+'СЕТ СН'!$I$6-'СЕТ СН'!$I$22</f>
        <v>1673.9258265200001</v>
      </c>
      <c r="F149" s="36">
        <f>SUMIFS(СВЦЭМ!$C$33:$C$776,СВЦЭМ!$A$33:$A$776,$A149,СВЦЭМ!$B$33:$B$776,F$119)+'СЕТ СН'!$I$12+СВЦЭМ!$D$10+'СЕТ СН'!$I$6-'СЕТ СН'!$I$22</f>
        <v>1667.6454047100001</v>
      </c>
      <c r="G149" s="36">
        <f>SUMIFS(СВЦЭМ!$C$33:$C$776,СВЦЭМ!$A$33:$A$776,$A149,СВЦЭМ!$B$33:$B$776,G$119)+'СЕТ СН'!$I$12+СВЦЭМ!$D$10+'СЕТ СН'!$I$6-'СЕТ СН'!$I$22</f>
        <v>1651.1283009599999</v>
      </c>
      <c r="H149" s="36">
        <f>SUMIFS(СВЦЭМ!$C$33:$C$776,СВЦЭМ!$A$33:$A$776,$A149,СВЦЭМ!$B$33:$B$776,H$119)+'СЕТ СН'!$I$12+СВЦЭМ!$D$10+'СЕТ СН'!$I$6-'СЕТ СН'!$I$22</f>
        <v>1575.1819416399999</v>
      </c>
      <c r="I149" s="36">
        <f>SUMIFS(СВЦЭМ!$C$33:$C$776,СВЦЭМ!$A$33:$A$776,$A149,СВЦЭМ!$B$33:$B$776,I$119)+'СЕТ СН'!$I$12+СВЦЭМ!$D$10+'СЕТ СН'!$I$6-'СЕТ СН'!$I$22</f>
        <v>1562.2454686299998</v>
      </c>
      <c r="J149" s="36">
        <f>SUMIFS(СВЦЭМ!$C$33:$C$776,СВЦЭМ!$A$33:$A$776,$A149,СВЦЭМ!$B$33:$B$776,J$119)+'СЕТ СН'!$I$12+СВЦЭМ!$D$10+'СЕТ СН'!$I$6-'СЕТ СН'!$I$22</f>
        <v>1485.5250325799998</v>
      </c>
      <c r="K149" s="36">
        <f>SUMIFS(СВЦЭМ!$C$33:$C$776,СВЦЭМ!$A$33:$A$776,$A149,СВЦЭМ!$B$33:$B$776,K$119)+'СЕТ СН'!$I$12+СВЦЭМ!$D$10+'СЕТ СН'!$I$6-'СЕТ СН'!$I$22</f>
        <v>1468.2250054000001</v>
      </c>
      <c r="L149" s="36">
        <f>SUMIFS(СВЦЭМ!$C$33:$C$776,СВЦЭМ!$A$33:$A$776,$A149,СВЦЭМ!$B$33:$B$776,L$119)+'СЕТ СН'!$I$12+СВЦЭМ!$D$10+'СЕТ СН'!$I$6-'СЕТ СН'!$I$22</f>
        <v>1470.3008593699999</v>
      </c>
      <c r="M149" s="36">
        <f>SUMIFS(СВЦЭМ!$C$33:$C$776,СВЦЭМ!$A$33:$A$776,$A149,СВЦЭМ!$B$33:$B$776,M$119)+'СЕТ СН'!$I$12+СВЦЭМ!$D$10+'СЕТ СН'!$I$6-'СЕТ СН'!$I$22</f>
        <v>1464.4404780699999</v>
      </c>
      <c r="N149" s="36">
        <f>SUMIFS(СВЦЭМ!$C$33:$C$776,СВЦЭМ!$A$33:$A$776,$A149,СВЦЭМ!$B$33:$B$776,N$119)+'СЕТ СН'!$I$12+СВЦЭМ!$D$10+'СЕТ СН'!$I$6-'СЕТ СН'!$I$22</f>
        <v>1463.1724334199998</v>
      </c>
      <c r="O149" s="36">
        <f>SUMIFS(СВЦЭМ!$C$33:$C$776,СВЦЭМ!$A$33:$A$776,$A149,СВЦЭМ!$B$33:$B$776,O$119)+'СЕТ СН'!$I$12+СВЦЭМ!$D$10+'СЕТ СН'!$I$6-'СЕТ СН'!$I$22</f>
        <v>1498.8796183999998</v>
      </c>
      <c r="P149" s="36">
        <f>SUMIFS(СВЦЭМ!$C$33:$C$776,СВЦЭМ!$A$33:$A$776,$A149,СВЦЭМ!$B$33:$B$776,P$119)+'СЕТ СН'!$I$12+СВЦЭМ!$D$10+'СЕТ СН'!$I$6-'СЕТ СН'!$I$22</f>
        <v>1526.7719637999999</v>
      </c>
      <c r="Q149" s="36">
        <f>SUMIFS(СВЦЭМ!$C$33:$C$776,СВЦЭМ!$A$33:$A$776,$A149,СВЦЭМ!$B$33:$B$776,Q$119)+'СЕТ СН'!$I$12+СВЦЭМ!$D$10+'СЕТ СН'!$I$6-'СЕТ СН'!$I$22</f>
        <v>1511.9138010199999</v>
      </c>
      <c r="R149" s="36">
        <f>SUMIFS(СВЦЭМ!$C$33:$C$776,СВЦЭМ!$A$33:$A$776,$A149,СВЦЭМ!$B$33:$B$776,R$119)+'СЕТ СН'!$I$12+СВЦЭМ!$D$10+'СЕТ СН'!$I$6-'СЕТ СН'!$I$22</f>
        <v>1477.5091937</v>
      </c>
      <c r="S149" s="36">
        <f>SUMIFS(СВЦЭМ!$C$33:$C$776,СВЦЭМ!$A$33:$A$776,$A149,СВЦЭМ!$B$33:$B$776,S$119)+'СЕТ СН'!$I$12+СВЦЭМ!$D$10+'СЕТ СН'!$I$6-'СЕТ СН'!$I$22</f>
        <v>1424.8101195999998</v>
      </c>
      <c r="T149" s="36">
        <f>SUMIFS(СВЦЭМ!$C$33:$C$776,СВЦЭМ!$A$33:$A$776,$A149,СВЦЭМ!$B$33:$B$776,T$119)+'СЕТ СН'!$I$12+СВЦЭМ!$D$10+'СЕТ СН'!$I$6-'СЕТ СН'!$I$22</f>
        <v>1452.6758484899999</v>
      </c>
      <c r="U149" s="36">
        <f>SUMIFS(СВЦЭМ!$C$33:$C$776,СВЦЭМ!$A$33:$A$776,$A149,СВЦЭМ!$B$33:$B$776,U$119)+'СЕТ СН'!$I$12+СВЦЭМ!$D$10+'СЕТ СН'!$I$6-'СЕТ СН'!$I$22</f>
        <v>1451.4473829499998</v>
      </c>
      <c r="V149" s="36">
        <f>SUMIFS(СВЦЭМ!$C$33:$C$776,СВЦЭМ!$A$33:$A$776,$A149,СВЦЭМ!$B$33:$B$776,V$119)+'СЕТ СН'!$I$12+СВЦЭМ!$D$10+'СЕТ СН'!$I$6-'СЕТ СН'!$I$22</f>
        <v>1435.9877504999999</v>
      </c>
      <c r="W149" s="36">
        <f>SUMIFS(СВЦЭМ!$C$33:$C$776,СВЦЭМ!$A$33:$A$776,$A149,СВЦЭМ!$B$33:$B$776,W$119)+'СЕТ СН'!$I$12+СВЦЭМ!$D$10+'СЕТ СН'!$I$6-'СЕТ СН'!$I$22</f>
        <v>1425.2596105699999</v>
      </c>
      <c r="X149" s="36">
        <f>SUMIFS(СВЦЭМ!$C$33:$C$776,СВЦЭМ!$A$33:$A$776,$A149,СВЦЭМ!$B$33:$B$776,X$119)+'СЕТ СН'!$I$12+СВЦЭМ!$D$10+'СЕТ СН'!$I$6-'СЕТ СН'!$I$22</f>
        <v>1414.21452004</v>
      </c>
      <c r="Y149" s="36">
        <f>SUMIFS(СВЦЭМ!$C$33:$C$776,СВЦЭМ!$A$33:$A$776,$A149,СВЦЭМ!$B$33:$B$776,Y$119)+'СЕТ СН'!$I$12+СВЦЭМ!$D$10+'СЕТ СН'!$I$6-'СЕТ СН'!$I$22</f>
        <v>1457.52189112</v>
      </c>
    </row>
    <row r="150" spans="1:26" ht="15.75" x14ac:dyDescent="0.2">
      <c r="A150" s="35">
        <f t="shared" si="3"/>
        <v>44135</v>
      </c>
      <c r="B150" s="36">
        <f>SUMIFS(СВЦЭМ!$C$33:$C$776,СВЦЭМ!$A$33:$A$776,$A150,СВЦЭМ!$B$33:$B$776,B$119)+'СЕТ СН'!$I$12+СВЦЭМ!$D$10+'СЕТ СН'!$I$6-'СЕТ СН'!$I$22</f>
        <v>1441.2387032399999</v>
      </c>
      <c r="C150" s="36">
        <f>SUMIFS(СВЦЭМ!$C$33:$C$776,СВЦЭМ!$A$33:$A$776,$A150,СВЦЭМ!$B$33:$B$776,C$119)+'СЕТ СН'!$I$12+СВЦЭМ!$D$10+'СЕТ СН'!$I$6-'СЕТ СН'!$I$22</f>
        <v>1507.3211299499999</v>
      </c>
      <c r="D150" s="36">
        <f>SUMIFS(СВЦЭМ!$C$33:$C$776,СВЦЭМ!$A$33:$A$776,$A150,СВЦЭМ!$B$33:$B$776,D$119)+'СЕТ СН'!$I$12+СВЦЭМ!$D$10+'СЕТ СН'!$I$6-'СЕТ СН'!$I$22</f>
        <v>1555.12714151</v>
      </c>
      <c r="E150" s="36">
        <f>SUMIFS(СВЦЭМ!$C$33:$C$776,СВЦЭМ!$A$33:$A$776,$A150,СВЦЭМ!$B$33:$B$776,E$119)+'СЕТ СН'!$I$12+СВЦЭМ!$D$10+'СЕТ СН'!$I$6-'СЕТ СН'!$I$22</f>
        <v>1554.59369735</v>
      </c>
      <c r="F150" s="36">
        <f>SUMIFS(СВЦЭМ!$C$33:$C$776,СВЦЭМ!$A$33:$A$776,$A150,СВЦЭМ!$B$33:$B$776,F$119)+'СЕТ СН'!$I$12+СВЦЭМ!$D$10+'СЕТ СН'!$I$6-'СЕТ СН'!$I$22</f>
        <v>1567.1549490699999</v>
      </c>
      <c r="G150" s="36">
        <f>SUMIFS(СВЦЭМ!$C$33:$C$776,СВЦЭМ!$A$33:$A$776,$A150,СВЦЭМ!$B$33:$B$776,G$119)+'СЕТ СН'!$I$12+СВЦЭМ!$D$10+'СЕТ СН'!$I$6-'СЕТ СН'!$I$22</f>
        <v>1555.7663388199999</v>
      </c>
      <c r="H150" s="36">
        <f>SUMIFS(СВЦЭМ!$C$33:$C$776,СВЦЭМ!$A$33:$A$776,$A150,СВЦЭМ!$B$33:$B$776,H$119)+'СЕТ СН'!$I$12+СВЦЭМ!$D$10+'СЕТ СН'!$I$6-'СЕТ СН'!$I$22</f>
        <v>1535.5729240400001</v>
      </c>
      <c r="I150" s="36">
        <f>SUMIFS(СВЦЭМ!$C$33:$C$776,СВЦЭМ!$A$33:$A$776,$A150,СВЦЭМ!$B$33:$B$776,I$119)+'СЕТ СН'!$I$12+СВЦЭМ!$D$10+'СЕТ СН'!$I$6-'СЕТ СН'!$I$22</f>
        <v>1511.3698087299999</v>
      </c>
      <c r="J150" s="36">
        <f>SUMIFS(СВЦЭМ!$C$33:$C$776,СВЦЭМ!$A$33:$A$776,$A150,СВЦЭМ!$B$33:$B$776,J$119)+'СЕТ СН'!$I$12+СВЦЭМ!$D$10+'СЕТ СН'!$I$6-'СЕТ СН'!$I$22</f>
        <v>1429.6835234999999</v>
      </c>
      <c r="K150" s="36">
        <f>SUMIFS(СВЦЭМ!$C$33:$C$776,СВЦЭМ!$A$33:$A$776,$A150,СВЦЭМ!$B$33:$B$776,K$119)+'СЕТ СН'!$I$12+СВЦЭМ!$D$10+'СЕТ СН'!$I$6-'СЕТ СН'!$I$22</f>
        <v>1377.8247083799999</v>
      </c>
      <c r="L150" s="36">
        <f>SUMIFS(СВЦЭМ!$C$33:$C$776,СВЦЭМ!$A$33:$A$776,$A150,СВЦЭМ!$B$33:$B$776,L$119)+'СЕТ СН'!$I$12+СВЦЭМ!$D$10+'СЕТ СН'!$I$6-'СЕТ СН'!$I$22</f>
        <v>1394.99675123</v>
      </c>
      <c r="M150" s="36">
        <f>SUMIFS(СВЦЭМ!$C$33:$C$776,СВЦЭМ!$A$33:$A$776,$A150,СВЦЭМ!$B$33:$B$776,M$119)+'СЕТ СН'!$I$12+СВЦЭМ!$D$10+'СЕТ СН'!$I$6-'СЕТ СН'!$I$22</f>
        <v>1379.61946416</v>
      </c>
      <c r="N150" s="36">
        <f>SUMIFS(СВЦЭМ!$C$33:$C$776,СВЦЭМ!$A$33:$A$776,$A150,СВЦЭМ!$B$33:$B$776,N$119)+'СЕТ СН'!$I$12+СВЦЭМ!$D$10+'СЕТ СН'!$I$6-'СЕТ СН'!$I$22</f>
        <v>1369.7885664099999</v>
      </c>
      <c r="O150" s="36">
        <f>SUMIFS(СВЦЭМ!$C$33:$C$776,СВЦЭМ!$A$33:$A$776,$A150,СВЦЭМ!$B$33:$B$776,O$119)+'СЕТ СН'!$I$12+СВЦЭМ!$D$10+'СЕТ СН'!$I$6-'СЕТ СН'!$I$22</f>
        <v>1407.0273679899999</v>
      </c>
      <c r="P150" s="36">
        <f>SUMIFS(СВЦЭМ!$C$33:$C$776,СВЦЭМ!$A$33:$A$776,$A150,СВЦЭМ!$B$33:$B$776,P$119)+'СЕТ СН'!$I$12+СВЦЭМ!$D$10+'СЕТ СН'!$I$6-'СЕТ СН'!$I$22</f>
        <v>1455.9960342899999</v>
      </c>
      <c r="Q150" s="36">
        <f>SUMIFS(СВЦЭМ!$C$33:$C$776,СВЦЭМ!$A$33:$A$776,$A150,СВЦЭМ!$B$33:$B$776,Q$119)+'СЕТ СН'!$I$12+СВЦЭМ!$D$10+'СЕТ СН'!$I$6-'СЕТ СН'!$I$22</f>
        <v>1423.09067817</v>
      </c>
      <c r="R150" s="36">
        <f>SUMIFS(СВЦЭМ!$C$33:$C$776,СВЦЭМ!$A$33:$A$776,$A150,СВЦЭМ!$B$33:$B$776,R$119)+'СЕТ СН'!$I$12+СВЦЭМ!$D$10+'СЕТ СН'!$I$6-'СЕТ СН'!$I$22</f>
        <v>1389.8657943399999</v>
      </c>
      <c r="S150" s="36">
        <f>SUMIFS(СВЦЭМ!$C$33:$C$776,СВЦЭМ!$A$33:$A$776,$A150,СВЦЭМ!$B$33:$B$776,S$119)+'СЕТ СН'!$I$12+СВЦЭМ!$D$10+'СЕТ СН'!$I$6-'СЕТ СН'!$I$22</f>
        <v>1379.56083784</v>
      </c>
      <c r="T150" s="36">
        <f>SUMIFS(СВЦЭМ!$C$33:$C$776,СВЦЭМ!$A$33:$A$776,$A150,СВЦЭМ!$B$33:$B$776,T$119)+'СЕТ СН'!$I$12+СВЦЭМ!$D$10+'СЕТ СН'!$I$6-'СЕТ СН'!$I$22</f>
        <v>1408.8281063999998</v>
      </c>
      <c r="U150" s="36">
        <f>SUMIFS(СВЦЭМ!$C$33:$C$776,СВЦЭМ!$A$33:$A$776,$A150,СВЦЭМ!$B$33:$B$776,U$119)+'СЕТ СН'!$I$12+СВЦЭМ!$D$10+'СЕТ СН'!$I$6-'СЕТ СН'!$I$22</f>
        <v>1415.1945794200001</v>
      </c>
      <c r="V150" s="36">
        <f>SUMIFS(СВЦЭМ!$C$33:$C$776,СВЦЭМ!$A$33:$A$776,$A150,СВЦЭМ!$B$33:$B$776,V$119)+'СЕТ СН'!$I$12+СВЦЭМ!$D$10+'СЕТ СН'!$I$6-'СЕТ СН'!$I$22</f>
        <v>1402.90833496</v>
      </c>
      <c r="W150" s="36">
        <f>SUMIFS(СВЦЭМ!$C$33:$C$776,СВЦЭМ!$A$33:$A$776,$A150,СВЦЭМ!$B$33:$B$776,W$119)+'СЕТ СН'!$I$12+СВЦЭМ!$D$10+'СЕТ СН'!$I$6-'СЕТ СН'!$I$22</f>
        <v>1391.0319013399999</v>
      </c>
      <c r="X150" s="36">
        <f>SUMIFS(СВЦЭМ!$C$33:$C$776,СВЦЭМ!$A$33:$A$776,$A150,СВЦЭМ!$B$33:$B$776,X$119)+'СЕТ СН'!$I$12+СВЦЭМ!$D$10+'СЕТ СН'!$I$6-'СЕТ СН'!$I$22</f>
        <v>1351.8193633000001</v>
      </c>
      <c r="Y150" s="36">
        <f>SUMIFS(СВЦЭМ!$C$33:$C$776,СВЦЭМ!$A$33:$A$776,$A150,СВЦЭМ!$B$33:$B$776,Y$119)+'СЕТ СН'!$I$12+СВЦЭМ!$D$10+'СЕТ СН'!$I$6-'СЕТ СН'!$I$22</f>
        <v>1357.9572479799999</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25" t="s">
        <v>74</v>
      </c>
      <c r="B153" s="125"/>
      <c r="C153" s="125"/>
      <c r="D153" s="125"/>
      <c r="E153" s="125"/>
      <c r="F153" s="125"/>
      <c r="G153" s="125"/>
      <c r="H153" s="125"/>
      <c r="I153" s="125"/>
      <c r="J153" s="125"/>
      <c r="K153" s="125"/>
      <c r="L153" s="125"/>
      <c r="M153" s="125"/>
      <c r="N153" s="126" t="s">
        <v>29</v>
      </c>
      <c r="O153" s="126"/>
      <c r="P153" s="126"/>
      <c r="Q153" s="126"/>
      <c r="R153" s="126"/>
      <c r="S153" s="126"/>
      <c r="T153" s="126"/>
      <c r="U153" s="126"/>
      <c r="V153" s="39"/>
      <c r="W153" s="39"/>
      <c r="X153" s="39"/>
      <c r="Y153" s="39"/>
      <c r="Z153" s="39"/>
    </row>
    <row r="154" spans="1:26" ht="15.75" x14ac:dyDescent="0.25">
      <c r="A154" s="125"/>
      <c r="B154" s="125"/>
      <c r="C154" s="125"/>
      <c r="D154" s="125"/>
      <c r="E154" s="125"/>
      <c r="F154" s="125"/>
      <c r="G154" s="125"/>
      <c r="H154" s="125"/>
      <c r="I154" s="125"/>
      <c r="J154" s="125"/>
      <c r="K154" s="125"/>
      <c r="L154" s="125"/>
      <c r="M154" s="125"/>
      <c r="N154" s="127" t="s">
        <v>0</v>
      </c>
      <c r="O154" s="127"/>
      <c r="P154" s="127" t="s">
        <v>1</v>
      </c>
      <c r="Q154" s="127"/>
      <c r="R154" s="127" t="s">
        <v>2</v>
      </c>
      <c r="S154" s="127"/>
      <c r="T154" s="127" t="s">
        <v>3</v>
      </c>
      <c r="U154" s="127"/>
      <c r="V154" s="32"/>
      <c r="W154" s="32"/>
      <c r="X154" s="32"/>
      <c r="Y154" s="32"/>
    </row>
    <row r="155" spans="1:26" ht="15.75" x14ac:dyDescent="0.2">
      <c r="A155" s="125"/>
      <c r="B155" s="125"/>
      <c r="C155" s="125"/>
      <c r="D155" s="125"/>
      <c r="E155" s="125"/>
      <c r="F155" s="125"/>
      <c r="G155" s="125"/>
      <c r="H155" s="125"/>
      <c r="I155" s="125"/>
      <c r="J155" s="125"/>
      <c r="K155" s="125"/>
      <c r="L155" s="125"/>
      <c r="M155" s="125"/>
      <c r="N155" s="128">
        <f>СВЦЭМ!$D$12+'СЕТ СН'!$F$13-'СЕТ СН'!$F$23</f>
        <v>598357.33583489677</v>
      </c>
      <c r="O155" s="129"/>
      <c r="P155" s="128">
        <f>СВЦЭМ!$D$12+'СЕТ СН'!$F$13-'СЕТ СН'!$G$23</f>
        <v>598357.33583489677</v>
      </c>
      <c r="Q155" s="129"/>
      <c r="R155" s="128">
        <f>СВЦЭМ!$D$12+'СЕТ СН'!$F$13-'СЕТ СН'!$H$23</f>
        <v>598357.33583489677</v>
      </c>
      <c r="S155" s="129"/>
      <c r="T155" s="128">
        <f>СВЦЭМ!$D$12+'СЕТ СН'!$F$13-'СЕТ СН'!$I$23</f>
        <v>598357.33583489677</v>
      </c>
      <c r="U155" s="129"/>
      <c r="V155" s="40"/>
      <c r="W155" s="40"/>
      <c r="X155" s="40"/>
      <c r="Y155" s="40"/>
    </row>
    <row r="156" spans="1:26" x14ac:dyDescent="0.25">
      <c r="A156" s="153"/>
      <c r="B156" s="153"/>
      <c r="C156" s="153"/>
      <c r="D156" s="153"/>
      <c r="E156" s="153"/>
      <c r="F156" s="154"/>
      <c r="G156" s="154"/>
      <c r="H156" s="154"/>
      <c r="I156" s="154"/>
      <c r="J156" s="154"/>
      <c r="K156" s="154"/>
      <c r="L156" s="154"/>
      <c r="M156" s="154"/>
    </row>
    <row r="157" spans="1:26" ht="15.75" x14ac:dyDescent="0.25">
      <c r="A157" s="144" t="s">
        <v>75</v>
      </c>
      <c r="B157" s="145"/>
      <c r="C157" s="145"/>
      <c r="D157" s="145"/>
      <c r="E157" s="145"/>
      <c r="F157" s="145"/>
      <c r="G157" s="145"/>
      <c r="H157" s="145"/>
      <c r="I157" s="145"/>
      <c r="J157" s="145"/>
      <c r="K157" s="145"/>
      <c r="L157" s="145"/>
      <c r="M157" s="146"/>
      <c r="N157" s="126" t="s">
        <v>29</v>
      </c>
      <c r="O157" s="126"/>
      <c r="P157" s="126"/>
      <c r="Q157" s="126"/>
      <c r="R157" s="126"/>
      <c r="S157" s="126"/>
      <c r="T157" s="126"/>
      <c r="U157" s="126"/>
    </row>
    <row r="158" spans="1:26" ht="15.75" x14ac:dyDescent="0.25">
      <c r="A158" s="147"/>
      <c r="B158" s="148"/>
      <c r="C158" s="148"/>
      <c r="D158" s="148"/>
      <c r="E158" s="148"/>
      <c r="F158" s="148"/>
      <c r="G158" s="148"/>
      <c r="H158" s="148"/>
      <c r="I158" s="148"/>
      <c r="J158" s="148"/>
      <c r="K158" s="148"/>
      <c r="L158" s="148"/>
      <c r="M158" s="149"/>
      <c r="N158" s="127" t="s">
        <v>0</v>
      </c>
      <c r="O158" s="127"/>
      <c r="P158" s="127" t="s">
        <v>1</v>
      </c>
      <c r="Q158" s="127"/>
      <c r="R158" s="127" t="s">
        <v>2</v>
      </c>
      <c r="S158" s="127"/>
      <c r="T158" s="127" t="s">
        <v>3</v>
      </c>
      <c r="U158" s="127"/>
    </row>
    <row r="159" spans="1:26" ht="15.75" x14ac:dyDescent="0.25">
      <c r="A159" s="150"/>
      <c r="B159" s="151"/>
      <c r="C159" s="151"/>
      <c r="D159" s="151"/>
      <c r="E159" s="151"/>
      <c r="F159" s="151"/>
      <c r="G159" s="151"/>
      <c r="H159" s="151"/>
      <c r="I159" s="151"/>
      <c r="J159" s="151"/>
      <c r="K159" s="151"/>
      <c r="L159" s="151"/>
      <c r="M159" s="152"/>
      <c r="N159" s="143">
        <f>'СЕТ СН'!$F$7</f>
        <v>1466461.65</v>
      </c>
      <c r="O159" s="143"/>
      <c r="P159" s="143">
        <f>'СЕТ СН'!$G$7</f>
        <v>1029924.38</v>
      </c>
      <c r="Q159" s="143"/>
      <c r="R159" s="143">
        <f>'СЕТ СН'!$H$7</f>
        <v>1366087.15</v>
      </c>
      <c r="S159" s="143"/>
      <c r="T159" s="143">
        <f>'СЕТ СН'!$I$7</f>
        <v>1264711.31</v>
      </c>
      <c r="U159" s="143"/>
    </row>
  </sheetData>
  <sheetProtection password="CF36" sheet="1" objects="1" scenarios="1" formatCells="0" formatColumns="0" formatRows="0" insertColumns="0" insertRows="0" insertHyperlinks="0" deleteColumns="0" deleteRows="0" sort="0" autoFilter="0" pivotTables="0"/>
  <mergeCells count="36">
    <mergeCell ref="A45:A47"/>
    <mergeCell ref="B45:Y46"/>
    <mergeCell ref="A1:Y1"/>
    <mergeCell ref="A3:Y3"/>
    <mergeCell ref="A4:Y4"/>
    <mergeCell ref="A9:A11"/>
    <mergeCell ref="B9:Y10"/>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156:E156"/>
    <mergeCell ref="F156:G156"/>
    <mergeCell ref="H156:I156"/>
    <mergeCell ref="J156:K156"/>
    <mergeCell ref="L156:M156"/>
    <mergeCell ref="N159:O159"/>
    <mergeCell ref="P159:Q159"/>
    <mergeCell ref="R159:S159"/>
    <mergeCell ref="T159:U159"/>
    <mergeCell ref="A157:M159"/>
    <mergeCell ref="N157:U157"/>
    <mergeCell ref="N158:O158"/>
    <mergeCell ref="P158:Q158"/>
    <mergeCell ref="R158:S158"/>
    <mergeCell ref="T158:U158"/>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875" defaultRowHeight="15" x14ac:dyDescent="0.25"/>
  <cols>
    <col min="1" max="25" width="10.875" style="49"/>
    <col min="26" max="16384" width="10.875" style="42"/>
  </cols>
  <sheetData>
    <row r="1" spans="1:27" ht="30.75" customHeight="1" x14ac:dyDescent="0.2">
      <c r="A1" s="14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октябре 2020г.</v>
      </c>
      <c r="B1" s="141"/>
      <c r="C1" s="141"/>
      <c r="D1" s="141"/>
      <c r="E1" s="141"/>
      <c r="F1" s="141"/>
      <c r="G1" s="141"/>
      <c r="H1" s="141"/>
      <c r="I1" s="141"/>
      <c r="J1" s="141"/>
      <c r="K1" s="141"/>
      <c r="L1" s="141"/>
      <c r="M1" s="141"/>
      <c r="N1" s="141"/>
      <c r="O1" s="141"/>
      <c r="P1" s="141"/>
      <c r="Q1" s="141"/>
      <c r="R1" s="141"/>
      <c r="S1" s="141"/>
      <c r="T1" s="141"/>
      <c r="U1" s="141"/>
      <c r="V1" s="141"/>
      <c r="W1" s="141"/>
      <c r="X1" s="141"/>
      <c r="Y1" s="141"/>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42" t="s">
        <v>40</v>
      </c>
      <c r="B3" s="142"/>
      <c r="C3" s="142"/>
      <c r="D3" s="142"/>
      <c r="E3" s="142"/>
      <c r="F3" s="142"/>
      <c r="G3" s="142"/>
      <c r="H3" s="142"/>
      <c r="I3" s="142"/>
      <c r="J3" s="142"/>
      <c r="K3" s="142"/>
      <c r="L3" s="142"/>
      <c r="M3" s="142"/>
      <c r="N3" s="142"/>
      <c r="O3" s="142"/>
      <c r="P3" s="142"/>
      <c r="Q3" s="142"/>
      <c r="R3" s="142"/>
      <c r="S3" s="142"/>
      <c r="T3" s="142"/>
      <c r="U3" s="142"/>
      <c r="V3" s="142"/>
      <c r="W3" s="142"/>
      <c r="X3" s="142"/>
      <c r="Y3" s="142"/>
    </row>
    <row r="4" spans="1:27" ht="32.25" customHeight="1" x14ac:dyDescent="0.2">
      <c r="A4" s="142" t="s">
        <v>10</v>
      </c>
      <c r="B4" s="142"/>
      <c r="C4" s="142"/>
      <c r="D4" s="142"/>
      <c r="E4" s="142"/>
      <c r="F4" s="142"/>
      <c r="G4" s="142"/>
      <c r="H4" s="142"/>
      <c r="I4" s="142"/>
      <c r="J4" s="142"/>
      <c r="K4" s="142"/>
      <c r="L4" s="142"/>
      <c r="M4" s="142"/>
      <c r="N4" s="142"/>
      <c r="O4" s="142"/>
      <c r="P4" s="142"/>
      <c r="Q4" s="142"/>
      <c r="R4" s="142"/>
      <c r="S4" s="142"/>
      <c r="T4" s="142"/>
      <c r="U4" s="142"/>
      <c r="V4" s="142"/>
      <c r="W4" s="142"/>
      <c r="X4" s="142"/>
      <c r="Y4" s="142"/>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6" t="s">
        <v>7</v>
      </c>
      <c r="B9" s="130" t="s">
        <v>69</v>
      </c>
      <c r="C9" s="131"/>
      <c r="D9" s="131"/>
      <c r="E9" s="131"/>
      <c r="F9" s="131"/>
      <c r="G9" s="131"/>
      <c r="H9" s="131"/>
      <c r="I9" s="131"/>
      <c r="J9" s="131"/>
      <c r="K9" s="131"/>
      <c r="L9" s="131"/>
      <c r="M9" s="131"/>
      <c r="N9" s="131"/>
      <c r="O9" s="131"/>
      <c r="P9" s="131"/>
      <c r="Q9" s="131"/>
      <c r="R9" s="131"/>
      <c r="S9" s="131"/>
      <c r="T9" s="131"/>
      <c r="U9" s="131"/>
      <c r="V9" s="131"/>
      <c r="W9" s="131"/>
      <c r="X9" s="131"/>
      <c r="Y9" s="132"/>
    </row>
    <row r="10" spans="1:27" ht="12.75" customHeight="1" x14ac:dyDescent="0.2">
      <c r="A10" s="137"/>
      <c r="B10" s="133"/>
      <c r="C10" s="134"/>
      <c r="D10" s="134"/>
      <c r="E10" s="134"/>
      <c r="F10" s="134"/>
      <c r="G10" s="134"/>
      <c r="H10" s="134"/>
      <c r="I10" s="134"/>
      <c r="J10" s="134"/>
      <c r="K10" s="134"/>
      <c r="L10" s="134"/>
      <c r="M10" s="134"/>
      <c r="N10" s="134"/>
      <c r="O10" s="134"/>
      <c r="P10" s="134"/>
      <c r="Q10" s="134"/>
      <c r="R10" s="134"/>
      <c r="S10" s="134"/>
      <c r="T10" s="134"/>
      <c r="U10" s="134"/>
      <c r="V10" s="134"/>
      <c r="W10" s="134"/>
      <c r="X10" s="134"/>
      <c r="Y10" s="135"/>
    </row>
    <row r="11" spans="1:27" ht="12.75" customHeight="1" x14ac:dyDescent="0.2">
      <c r="A11" s="138"/>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01.10.2020</v>
      </c>
      <c r="B12" s="36">
        <f>SUMIFS(СВЦЭМ!$D$33:$D$776,СВЦЭМ!$A$33:$A$776,$A12,СВЦЭМ!$B$33:$B$776,B$11)+'СЕТ СН'!$F$14+СВЦЭМ!$D$10+'СЕТ СН'!$F$5-'СЕТ СН'!$F$24</f>
        <v>3207.6724789999998</v>
      </c>
      <c r="C12" s="36">
        <f>SUMIFS(СВЦЭМ!$D$33:$D$776,СВЦЭМ!$A$33:$A$776,$A12,СВЦЭМ!$B$33:$B$776,C$11)+'СЕТ СН'!$F$14+СВЦЭМ!$D$10+'СЕТ СН'!$F$5-'СЕТ СН'!$F$24</f>
        <v>3268.6213926800001</v>
      </c>
      <c r="D12" s="36">
        <f>SUMIFS(СВЦЭМ!$D$33:$D$776,СВЦЭМ!$A$33:$A$776,$A12,СВЦЭМ!$B$33:$B$776,D$11)+'СЕТ СН'!$F$14+СВЦЭМ!$D$10+'СЕТ СН'!$F$5-'СЕТ СН'!$F$24</f>
        <v>3313.1106784399999</v>
      </c>
      <c r="E12" s="36">
        <f>SUMIFS(СВЦЭМ!$D$33:$D$776,СВЦЭМ!$A$33:$A$776,$A12,СВЦЭМ!$B$33:$B$776,E$11)+'СЕТ СН'!$F$14+СВЦЭМ!$D$10+'СЕТ СН'!$F$5-'СЕТ СН'!$F$24</f>
        <v>3334.7662603500003</v>
      </c>
      <c r="F12" s="36">
        <f>SUMIFS(СВЦЭМ!$D$33:$D$776,СВЦЭМ!$A$33:$A$776,$A12,СВЦЭМ!$B$33:$B$776,F$11)+'СЕТ СН'!$F$14+СВЦЭМ!$D$10+'СЕТ СН'!$F$5-'СЕТ СН'!$F$24</f>
        <v>3335.4812417200001</v>
      </c>
      <c r="G12" s="36">
        <f>SUMIFS(СВЦЭМ!$D$33:$D$776,СВЦЭМ!$A$33:$A$776,$A12,СВЦЭМ!$B$33:$B$776,G$11)+'СЕТ СН'!$F$14+СВЦЭМ!$D$10+'СЕТ СН'!$F$5-'СЕТ СН'!$F$24</f>
        <v>3318.9405849999998</v>
      </c>
      <c r="H12" s="36">
        <f>SUMIFS(СВЦЭМ!$D$33:$D$776,СВЦЭМ!$A$33:$A$776,$A12,СВЦЭМ!$B$33:$B$776,H$11)+'СЕТ СН'!$F$14+СВЦЭМ!$D$10+'СЕТ СН'!$F$5-'СЕТ СН'!$F$24</f>
        <v>3267.68203085</v>
      </c>
      <c r="I12" s="36">
        <f>SUMIFS(СВЦЭМ!$D$33:$D$776,СВЦЭМ!$A$33:$A$776,$A12,СВЦЭМ!$B$33:$B$776,I$11)+'СЕТ СН'!$F$14+СВЦЭМ!$D$10+'СЕТ СН'!$F$5-'СЕТ СН'!$F$24</f>
        <v>3211.9413826300001</v>
      </c>
      <c r="J12" s="36">
        <f>SUMIFS(СВЦЭМ!$D$33:$D$776,СВЦЭМ!$A$33:$A$776,$A12,СВЦЭМ!$B$33:$B$776,J$11)+'СЕТ СН'!$F$14+СВЦЭМ!$D$10+'СЕТ СН'!$F$5-'СЕТ СН'!$F$24</f>
        <v>3150.40720999</v>
      </c>
      <c r="K12" s="36">
        <f>SUMIFS(СВЦЭМ!$D$33:$D$776,СВЦЭМ!$A$33:$A$776,$A12,СВЦЭМ!$B$33:$B$776,K$11)+'СЕТ СН'!$F$14+СВЦЭМ!$D$10+'СЕТ СН'!$F$5-'СЕТ СН'!$F$24</f>
        <v>3116.71571855</v>
      </c>
      <c r="L12" s="36">
        <f>SUMIFS(СВЦЭМ!$D$33:$D$776,СВЦЭМ!$A$33:$A$776,$A12,СВЦЭМ!$B$33:$B$776,L$11)+'СЕТ СН'!$F$14+СВЦЭМ!$D$10+'СЕТ СН'!$F$5-'СЕТ СН'!$F$24</f>
        <v>3117.4917283599998</v>
      </c>
      <c r="M12" s="36">
        <f>SUMIFS(СВЦЭМ!$D$33:$D$776,СВЦЭМ!$A$33:$A$776,$A12,СВЦЭМ!$B$33:$B$776,M$11)+'СЕТ СН'!$F$14+СВЦЭМ!$D$10+'СЕТ СН'!$F$5-'СЕТ СН'!$F$24</f>
        <v>3122.5218482</v>
      </c>
      <c r="N12" s="36">
        <f>SUMIFS(СВЦЭМ!$D$33:$D$776,СВЦЭМ!$A$33:$A$776,$A12,СВЦЭМ!$B$33:$B$776,N$11)+'СЕТ СН'!$F$14+СВЦЭМ!$D$10+'СЕТ СН'!$F$5-'СЕТ СН'!$F$24</f>
        <v>3136.65482393</v>
      </c>
      <c r="O12" s="36">
        <f>SUMIFS(СВЦЭМ!$D$33:$D$776,СВЦЭМ!$A$33:$A$776,$A12,СВЦЭМ!$B$33:$B$776,O$11)+'СЕТ СН'!$F$14+СВЦЭМ!$D$10+'СЕТ СН'!$F$5-'СЕТ СН'!$F$24</f>
        <v>3159.4955640099997</v>
      </c>
      <c r="P12" s="36">
        <f>SUMIFS(СВЦЭМ!$D$33:$D$776,СВЦЭМ!$A$33:$A$776,$A12,СВЦЭМ!$B$33:$B$776,P$11)+'СЕТ СН'!$F$14+СВЦЭМ!$D$10+'СЕТ СН'!$F$5-'СЕТ СН'!$F$24</f>
        <v>3184.4481754999997</v>
      </c>
      <c r="Q12" s="36">
        <f>SUMIFS(СВЦЭМ!$D$33:$D$776,СВЦЭМ!$A$33:$A$776,$A12,СВЦЭМ!$B$33:$B$776,Q$11)+'СЕТ СН'!$F$14+СВЦЭМ!$D$10+'СЕТ СН'!$F$5-'СЕТ СН'!$F$24</f>
        <v>3150.9120267799999</v>
      </c>
      <c r="R12" s="36">
        <f>SUMIFS(СВЦЭМ!$D$33:$D$776,СВЦЭМ!$A$33:$A$776,$A12,СВЦЭМ!$B$33:$B$776,R$11)+'СЕТ СН'!$F$14+СВЦЭМ!$D$10+'СЕТ СН'!$F$5-'СЕТ СН'!$F$24</f>
        <v>3113.2664326200002</v>
      </c>
      <c r="S12" s="36">
        <f>SUMIFS(СВЦЭМ!$D$33:$D$776,СВЦЭМ!$A$33:$A$776,$A12,СВЦЭМ!$B$33:$B$776,S$11)+'СЕТ СН'!$F$14+СВЦЭМ!$D$10+'СЕТ СН'!$F$5-'СЕТ СН'!$F$24</f>
        <v>3073.3153631200003</v>
      </c>
      <c r="T12" s="36">
        <f>SUMIFS(СВЦЭМ!$D$33:$D$776,СВЦЭМ!$A$33:$A$776,$A12,СВЦЭМ!$B$33:$B$776,T$11)+'СЕТ СН'!$F$14+СВЦЭМ!$D$10+'СЕТ СН'!$F$5-'СЕТ СН'!$F$24</f>
        <v>3062.23413953</v>
      </c>
      <c r="U12" s="36">
        <f>SUMIFS(СВЦЭМ!$D$33:$D$776,СВЦЭМ!$A$33:$A$776,$A12,СВЦЭМ!$B$33:$B$776,U$11)+'СЕТ СН'!$F$14+СВЦЭМ!$D$10+'СЕТ СН'!$F$5-'СЕТ СН'!$F$24</f>
        <v>3066.2906114699999</v>
      </c>
      <c r="V12" s="36">
        <f>SUMIFS(СВЦЭМ!$D$33:$D$776,СВЦЭМ!$A$33:$A$776,$A12,СВЦЭМ!$B$33:$B$776,V$11)+'СЕТ СН'!$F$14+СВЦЭМ!$D$10+'СЕТ СН'!$F$5-'СЕТ СН'!$F$24</f>
        <v>3063.09281457</v>
      </c>
      <c r="W12" s="36">
        <f>SUMIFS(СВЦЭМ!$D$33:$D$776,СВЦЭМ!$A$33:$A$776,$A12,СВЦЭМ!$B$33:$B$776,W$11)+'СЕТ СН'!$F$14+СВЦЭМ!$D$10+'СЕТ СН'!$F$5-'СЕТ СН'!$F$24</f>
        <v>3061.4658852600001</v>
      </c>
      <c r="X12" s="36">
        <f>SUMIFS(СВЦЭМ!$D$33:$D$776,СВЦЭМ!$A$33:$A$776,$A12,СВЦЭМ!$B$33:$B$776,X$11)+'СЕТ СН'!$F$14+СВЦЭМ!$D$10+'СЕТ СН'!$F$5-'СЕТ СН'!$F$24</f>
        <v>3070.3766443899999</v>
      </c>
      <c r="Y12" s="36">
        <f>SUMIFS(СВЦЭМ!$D$33:$D$776,СВЦЭМ!$A$33:$A$776,$A12,СВЦЭМ!$B$33:$B$776,Y$11)+'СЕТ СН'!$F$14+СВЦЭМ!$D$10+'СЕТ СН'!$F$5-'СЕТ СН'!$F$24</f>
        <v>3100.4753423399998</v>
      </c>
      <c r="AA12" s="45"/>
    </row>
    <row r="13" spans="1:27" ht="15.75" x14ac:dyDescent="0.2">
      <c r="A13" s="35">
        <f>A12+1</f>
        <v>44106</v>
      </c>
      <c r="B13" s="36">
        <f>SUMIFS(СВЦЭМ!$D$33:$D$776,СВЦЭМ!$A$33:$A$776,$A13,СВЦЭМ!$B$33:$B$776,B$11)+'СЕТ СН'!$F$14+СВЦЭМ!$D$10+'СЕТ СН'!$F$5-'СЕТ СН'!$F$24</f>
        <v>3171.3574938000002</v>
      </c>
      <c r="C13" s="36">
        <f>SUMIFS(СВЦЭМ!$D$33:$D$776,СВЦЭМ!$A$33:$A$776,$A13,СВЦЭМ!$B$33:$B$776,C$11)+'СЕТ СН'!$F$14+СВЦЭМ!$D$10+'СЕТ СН'!$F$5-'СЕТ СН'!$F$24</f>
        <v>3250.81028014</v>
      </c>
      <c r="D13" s="36">
        <f>SUMIFS(СВЦЭМ!$D$33:$D$776,СВЦЭМ!$A$33:$A$776,$A13,СВЦЭМ!$B$33:$B$776,D$11)+'СЕТ СН'!$F$14+СВЦЭМ!$D$10+'СЕТ СН'!$F$5-'СЕТ СН'!$F$24</f>
        <v>3307.57794057</v>
      </c>
      <c r="E13" s="36">
        <f>SUMIFS(СВЦЭМ!$D$33:$D$776,СВЦЭМ!$A$33:$A$776,$A13,СВЦЭМ!$B$33:$B$776,E$11)+'СЕТ СН'!$F$14+СВЦЭМ!$D$10+'СЕТ СН'!$F$5-'СЕТ СН'!$F$24</f>
        <v>3327.0555964599998</v>
      </c>
      <c r="F13" s="36">
        <f>SUMIFS(СВЦЭМ!$D$33:$D$776,СВЦЭМ!$A$33:$A$776,$A13,СВЦЭМ!$B$33:$B$776,F$11)+'СЕТ СН'!$F$14+СВЦЭМ!$D$10+'СЕТ СН'!$F$5-'СЕТ СН'!$F$24</f>
        <v>3333.6464061199999</v>
      </c>
      <c r="G13" s="36">
        <f>SUMIFS(СВЦЭМ!$D$33:$D$776,СВЦЭМ!$A$33:$A$776,$A13,СВЦЭМ!$B$33:$B$776,G$11)+'СЕТ СН'!$F$14+СВЦЭМ!$D$10+'СЕТ СН'!$F$5-'СЕТ СН'!$F$24</f>
        <v>3313.81188892</v>
      </c>
      <c r="H13" s="36">
        <f>SUMIFS(СВЦЭМ!$D$33:$D$776,СВЦЭМ!$A$33:$A$776,$A13,СВЦЭМ!$B$33:$B$776,H$11)+'СЕТ СН'!$F$14+СВЦЭМ!$D$10+'СЕТ СН'!$F$5-'СЕТ СН'!$F$24</f>
        <v>3258.9364185499999</v>
      </c>
      <c r="I13" s="36">
        <f>SUMIFS(СВЦЭМ!$D$33:$D$776,СВЦЭМ!$A$33:$A$776,$A13,СВЦЭМ!$B$33:$B$776,I$11)+'СЕТ СН'!$F$14+СВЦЭМ!$D$10+'СЕТ СН'!$F$5-'СЕТ СН'!$F$24</f>
        <v>3205.13890997</v>
      </c>
      <c r="J13" s="36">
        <f>SUMIFS(СВЦЭМ!$D$33:$D$776,СВЦЭМ!$A$33:$A$776,$A13,СВЦЭМ!$B$33:$B$776,J$11)+'СЕТ СН'!$F$14+СВЦЭМ!$D$10+'СЕТ СН'!$F$5-'СЕТ СН'!$F$24</f>
        <v>3148.4304285200001</v>
      </c>
      <c r="K13" s="36">
        <f>SUMIFS(СВЦЭМ!$D$33:$D$776,СВЦЭМ!$A$33:$A$776,$A13,СВЦЭМ!$B$33:$B$776,K$11)+'СЕТ СН'!$F$14+СВЦЭМ!$D$10+'СЕТ СН'!$F$5-'СЕТ СН'!$F$24</f>
        <v>3115.03688921</v>
      </c>
      <c r="L13" s="36">
        <f>SUMIFS(СВЦЭМ!$D$33:$D$776,СВЦЭМ!$A$33:$A$776,$A13,СВЦЭМ!$B$33:$B$776,L$11)+'СЕТ СН'!$F$14+СВЦЭМ!$D$10+'СЕТ СН'!$F$5-'СЕТ СН'!$F$24</f>
        <v>3113.7135174999999</v>
      </c>
      <c r="M13" s="36">
        <f>SUMIFS(СВЦЭМ!$D$33:$D$776,СВЦЭМ!$A$33:$A$776,$A13,СВЦЭМ!$B$33:$B$776,M$11)+'СЕТ СН'!$F$14+СВЦЭМ!$D$10+'СЕТ СН'!$F$5-'СЕТ СН'!$F$24</f>
        <v>3118.6540798400001</v>
      </c>
      <c r="N13" s="36">
        <f>SUMIFS(СВЦЭМ!$D$33:$D$776,СВЦЭМ!$A$33:$A$776,$A13,СВЦЭМ!$B$33:$B$776,N$11)+'СЕТ СН'!$F$14+СВЦЭМ!$D$10+'СЕТ СН'!$F$5-'СЕТ СН'!$F$24</f>
        <v>3129.7790346900001</v>
      </c>
      <c r="O13" s="36">
        <f>SUMIFS(СВЦЭМ!$D$33:$D$776,СВЦЭМ!$A$33:$A$776,$A13,СВЦЭМ!$B$33:$B$776,O$11)+'СЕТ СН'!$F$14+СВЦЭМ!$D$10+'СЕТ СН'!$F$5-'СЕТ СН'!$F$24</f>
        <v>3154.9155011100002</v>
      </c>
      <c r="P13" s="36">
        <f>SUMIFS(СВЦЭМ!$D$33:$D$776,СВЦЭМ!$A$33:$A$776,$A13,СВЦЭМ!$B$33:$B$776,P$11)+'СЕТ СН'!$F$14+СВЦЭМ!$D$10+'СЕТ СН'!$F$5-'СЕТ СН'!$F$24</f>
        <v>3187.2435335499999</v>
      </c>
      <c r="Q13" s="36">
        <f>SUMIFS(СВЦЭМ!$D$33:$D$776,СВЦЭМ!$A$33:$A$776,$A13,СВЦЭМ!$B$33:$B$776,Q$11)+'СЕТ СН'!$F$14+СВЦЭМ!$D$10+'СЕТ СН'!$F$5-'СЕТ СН'!$F$24</f>
        <v>3155.18564156</v>
      </c>
      <c r="R13" s="36">
        <f>SUMIFS(СВЦЭМ!$D$33:$D$776,СВЦЭМ!$A$33:$A$776,$A13,СВЦЭМ!$B$33:$B$776,R$11)+'СЕТ СН'!$F$14+СВЦЭМ!$D$10+'СЕТ СН'!$F$5-'СЕТ СН'!$F$24</f>
        <v>3115.4309990299998</v>
      </c>
      <c r="S13" s="36">
        <f>SUMIFS(СВЦЭМ!$D$33:$D$776,СВЦЭМ!$A$33:$A$776,$A13,СВЦЭМ!$B$33:$B$776,S$11)+'СЕТ СН'!$F$14+СВЦЭМ!$D$10+'СЕТ СН'!$F$5-'СЕТ СН'!$F$24</f>
        <v>3077.7308400699999</v>
      </c>
      <c r="T13" s="36">
        <f>SUMIFS(СВЦЭМ!$D$33:$D$776,СВЦЭМ!$A$33:$A$776,$A13,СВЦЭМ!$B$33:$B$776,T$11)+'СЕТ СН'!$F$14+СВЦЭМ!$D$10+'СЕТ СН'!$F$5-'СЕТ СН'!$F$24</f>
        <v>3053.19280368</v>
      </c>
      <c r="U13" s="36">
        <f>SUMIFS(СВЦЭМ!$D$33:$D$776,СВЦЭМ!$A$33:$A$776,$A13,СВЦЭМ!$B$33:$B$776,U$11)+'СЕТ СН'!$F$14+СВЦЭМ!$D$10+'СЕТ СН'!$F$5-'СЕТ СН'!$F$24</f>
        <v>3046.6998235999999</v>
      </c>
      <c r="V13" s="36">
        <f>SUMIFS(СВЦЭМ!$D$33:$D$776,СВЦЭМ!$A$33:$A$776,$A13,СВЦЭМ!$B$33:$B$776,V$11)+'СЕТ СН'!$F$14+СВЦЭМ!$D$10+'СЕТ СН'!$F$5-'СЕТ СН'!$F$24</f>
        <v>3051.2433138699998</v>
      </c>
      <c r="W13" s="36">
        <f>SUMIFS(СВЦЭМ!$D$33:$D$776,СВЦЭМ!$A$33:$A$776,$A13,СВЦЭМ!$B$33:$B$776,W$11)+'СЕТ СН'!$F$14+СВЦЭМ!$D$10+'СЕТ СН'!$F$5-'СЕТ СН'!$F$24</f>
        <v>3050.4371053300001</v>
      </c>
      <c r="X13" s="36">
        <f>SUMIFS(СВЦЭМ!$D$33:$D$776,СВЦЭМ!$A$33:$A$776,$A13,СВЦЭМ!$B$33:$B$776,X$11)+'СЕТ СН'!$F$14+СВЦЭМ!$D$10+'СЕТ СН'!$F$5-'СЕТ СН'!$F$24</f>
        <v>3070.9339887599999</v>
      </c>
      <c r="Y13" s="36">
        <f>SUMIFS(СВЦЭМ!$D$33:$D$776,СВЦЭМ!$A$33:$A$776,$A13,СВЦЭМ!$B$33:$B$776,Y$11)+'СЕТ СН'!$F$14+СВЦЭМ!$D$10+'СЕТ СН'!$F$5-'СЕТ СН'!$F$24</f>
        <v>3099.17758559</v>
      </c>
    </row>
    <row r="14" spans="1:27" ht="15.75" x14ac:dyDescent="0.2">
      <c r="A14" s="35">
        <f t="shared" ref="A14:A42" si="0">A13+1</f>
        <v>44107</v>
      </c>
      <c r="B14" s="36">
        <f>SUMIFS(СВЦЭМ!$D$33:$D$776,СВЦЭМ!$A$33:$A$776,$A14,СВЦЭМ!$B$33:$B$776,B$11)+'СЕТ СН'!$F$14+СВЦЭМ!$D$10+'СЕТ СН'!$F$5-'СЕТ СН'!$F$24</f>
        <v>3163.8124049799999</v>
      </c>
      <c r="C14" s="36">
        <f>SUMIFS(СВЦЭМ!$D$33:$D$776,СВЦЭМ!$A$33:$A$776,$A14,СВЦЭМ!$B$33:$B$776,C$11)+'СЕТ СН'!$F$14+СВЦЭМ!$D$10+'СЕТ СН'!$F$5-'СЕТ СН'!$F$24</f>
        <v>3242.77737269</v>
      </c>
      <c r="D14" s="36">
        <f>SUMIFS(СВЦЭМ!$D$33:$D$776,СВЦЭМ!$A$33:$A$776,$A14,СВЦЭМ!$B$33:$B$776,D$11)+'СЕТ СН'!$F$14+СВЦЭМ!$D$10+'СЕТ СН'!$F$5-'СЕТ СН'!$F$24</f>
        <v>3311.12896189</v>
      </c>
      <c r="E14" s="36">
        <f>SUMIFS(СВЦЭМ!$D$33:$D$776,СВЦЭМ!$A$33:$A$776,$A14,СВЦЭМ!$B$33:$B$776,E$11)+'СЕТ СН'!$F$14+СВЦЭМ!$D$10+'СЕТ СН'!$F$5-'СЕТ СН'!$F$24</f>
        <v>3322.6834920800002</v>
      </c>
      <c r="F14" s="36">
        <f>SUMIFS(СВЦЭМ!$D$33:$D$776,СВЦЭМ!$A$33:$A$776,$A14,СВЦЭМ!$B$33:$B$776,F$11)+'СЕТ СН'!$F$14+СВЦЭМ!$D$10+'СЕТ СН'!$F$5-'СЕТ СН'!$F$24</f>
        <v>3326.9693301299999</v>
      </c>
      <c r="G14" s="36">
        <f>SUMIFS(СВЦЭМ!$D$33:$D$776,СВЦЭМ!$A$33:$A$776,$A14,СВЦЭМ!$B$33:$B$776,G$11)+'СЕТ СН'!$F$14+СВЦЭМ!$D$10+'СЕТ СН'!$F$5-'СЕТ СН'!$F$24</f>
        <v>3315.0082120699999</v>
      </c>
      <c r="H14" s="36">
        <f>SUMIFS(СВЦЭМ!$D$33:$D$776,СВЦЭМ!$A$33:$A$776,$A14,СВЦЭМ!$B$33:$B$776,H$11)+'СЕТ СН'!$F$14+СВЦЭМ!$D$10+'СЕТ СН'!$F$5-'СЕТ СН'!$F$24</f>
        <v>3291.7346046100001</v>
      </c>
      <c r="I14" s="36">
        <f>SUMIFS(СВЦЭМ!$D$33:$D$776,СВЦЭМ!$A$33:$A$776,$A14,СВЦЭМ!$B$33:$B$776,I$11)+'СЕТ СН'!$F$14+СВЦЭМ!$D$10+'СЕТ СН'!$F$5-'СЕТ СН'!$F$24</f>
        <v>3255.7208913700001</v>
      </c>
      <c r="J14" s="36">
        <f>SUMIFS(СВЦЭМ!$D$33:$D$776,СВЦЭМ!$A$33:$A$776,$A14,СВЦЭМ!$B$33:$B$776,J$11)+'СЕТ СН'!$F$14+СВЦЭМ!$D$10+'СЕТ СН'!$F$5-'СЕТ СН'!$F$24</f>
        <v>3169.7970192399998</v>
      </c>
      <c r="K14" s="36">
        <f>SUMIFS(СВЦЭМ!$D$33:$D$776,СВЦЭМ!$A$33:$A$776,$A14,СВЦЭМ!$B$33:$B$776,K$11)+'СЕТ СН'!$F$14+СВЦЭМ!$D$10+'СЕТ СН'!$F$5-'СЕТ СН'!$F$24</f>
        <v>3114.2368618099999</v>
      </c>
      <c r="L14" s="36">
        <f>SUMIFS(СВЦЭМ!$D$33:$D$776,СВЦЭМ!$A$33:$A$776,$A14,СВЦЭМ!$B$33:$B$776,L$11)+'СЕТ СН'!$F$14+СВЦЭМ!$D$10+'СЕТ СН'!$F$5-'СЕТ СН'!$F$24</f>
        <v>3108.50093711</v>
      </c>
      <c r="M14" s="36">
        <f>SUMIFS(СВЦЭМ!$D$33:$D$776,СВЦЭМ!$A$33:$A$776,$A14,СВЦЭМ!$B$33:$B$776,M$11)+'СЕТ СН'!$F$14+СВЦЭМ!$D$10+'СЕТ СН'!$F$5-'СЕТ СН'!$F$24</f>
        <v>3114.3289983300001</v>
      </c>
      <c r="N14" s="36">
        <f>SUMIFS(СВЦЭМ!$D$33:$D$776,СВЦЭМ!$A$33:$A$776,$A14,СВЦЭМ!$B$33:$B$776,N$11)+'СЕТ СН'!$F$14+СВЦЭМ!$D$10+'СЕТ СН'!$F$5-'СЕТ СН'!$F$24</f>
        <v>3125.1003580299998</v>
      </c>
      <c r="O14" s="36">
        <f>SUMIFS(СВЦЭМ!$D$33:$D$776,СВЦЭМ!$A$33:$A$776,$A14,СВЦЭМ!$B$33:$B$776,O$11)+'СЕТ СН'!$F$14+СВЦЭМ!$D$10+'СЕТ СН'!$F$5-'СЕТ СН'!$F$24</f>
        <v>3158.2686215899998</v>
      </c>
      <c r="P14" s="36">
        <f>SUMIFS(СВЦЭМ!$D$33:$D$776,СВЦЭМ!$A$33:$A$776,$A14,СВЦЭМ!$B$33:$B$776,P$11)+'СЕТ СН'!$F$14+СВЦЭМ!$D$10+'СЕТ СН'!$F$5-'СЕТ СН'!$F$24</f>
        <v>3192.5348999299999</v>
      </c>
      <c r="Q14" s="36">
        <f>SUMIFS(СВЦЭМ!$D$33:$D$776,СВЦЭМ!$A$33:$A$776,$A14,СВЦЭМ!$B$33:$B$776,Q$11)+'СЕТ СН'!$F$14+СВЦЭМ!$D$10+'СЕТ СН'!$F$5-'СЕТ СН'!$F$24</f>
        <v>3165.33883418</v>
      </c>
      <c r="R14" s="36">
        <f>SUMIFS(СВЦЭМ!$D$33:$D$776,СВЦЭМ!$A$33:$A$776,$A14,СВЦЭМ!$B$33:$B$776,R$11)+'СЕТ СН'!$F$14+СВЦЭМ!$D$10+'СЕТ СН'!$F$5-'СЕТ СН'!$F$24</f>
        <v>3125.8318557399998</v>
      </c>
      <c r="S14" s="36">
        <f>SUMIFS(СВЦЭМ!$D$33:$D$776,СВЦЭМ!$A$33:$A$776,$A14,СВЦЭМ!$B$33:$B$776,S$11)+'СЕТ СН'!$F$14+СВЦЭМ!$D$10+'СЕТ СН'!$F$5-'СЕТ СН'!$F$24</f>
        <v>3074.8472121200002</v>
      </c>
      <c r="T14" s="36">
        <f>SUMIFS(СВЦЭМ!$D$33:$D$776,СВЦЭМ!$A$33:$A$776,$A14,СВЦЭМ!$B$33:$B$776,T$11)+'СЕТ СН'!$F$14+СВЦЭМ!$D$10+'СЕТ СН'!$F$5-'СЕТ СН'!$F$24</f>
        <v>3058.2401382600001</v>
      </c>
      <c r="U14" s="36">
        <f>SUMIFS(СВЦЭМ!$D$33:$D$776,СВЦЭМ!$A$33:$A$776,$A14,СВЦЭМ!$B$33:$B$776,U$11)+'СЕТ СН'!$F$14+СВЦЭМ!$D$10+'СЕТ СН'!$F$5-'СЕТ СН'!$F$24</f>
        <v>3049.36749766</v>
      </c>
      <c r="V14" s="36">
        <f>SUMIFS(СВЦЭМ!$D$33:$D$776,СВЦЭМ!$A$33:$A$776,$A14,СВЦЭМ!$B$33:$B$776,V$11)+'СЕТ СН'!$F$14+СВЦЭМ!$D$10+'СЕТ СН'!$F$5-'СЕТ СН'!$F$24</f>
        <v>3043.7791292800002</v>
      </c>
      <c r="W14" s="36">
        <f>SUMIFS(СВЦЭМ!$D$33:$D$776,СВЦЭМ!$A$33:$A$776,$A14,СВЦЭМ!$B$33:$B$776,W$11)+'СЕТ СН'!$F$14+СВЦЭМ!$D$10+'СЕТ СН'!$F$5-'СЕТ СН'!$F$24</f>
        <v>3051.2138102500003</v>
      </c>
      <c r="X14" s="36">
        <f>SUMIFS(СВЦЭМ!$D$33:$D$776,СВЦЭМ!$A$33:$A$776,$A14,СВЦЭМ!$B$33:$B$776,X$11)+'СЕТ СН'!$F$14+СВЦЭМ!$D$10+'СЕТ СН'!$F$5-'СЕТ СН'!$F$24</f>
        <v>3064.3072025699998</v>
      </c>
      <c r="Y14" s="36">
        <f>SUMIFS(СВЦЭМ!$D$33:$D$776,СВЦЭМ!$A$33:$A$776,$A14,СВЦЭМ!$B$33:$B$776,Y$11)+'СЕТ СН'!$F$14+СВЦЭМ!$D$10+'СЕТ СН'!$F$5-'СЕТ СН'!$F$24</f>
        <v>3099.92180809</v>
      </c>
    </row>
    <row r="15" spans="1:27" ht="15.75" x14ac:dyDescent="0.2">
      <c r="A15" s="35">
        <f t="shared" si="0"/>
        <v>44108</v>
      </c>
      <c r="B15" s="36">
        <f>SUMIFS(СВЦЭМ!$D$33:$D$776,СВЦЭМ!$A$33:$A$776,$A15,СВЦЭМ!$B$33:$B$776,B$11)+'СЕТ СН'!$F$14+СВЦЭМ!$D$10+'СЕТ СН'!$F$5-'СЕТ СН'!$F$24</f>
        <v>3195.6957089799998</v>
      </c>
      <c r="C15" s="36">
        <f>SUMIFS(СВЦЭМ!$D$33:$D$776,СВЦЭМ!$A$33:$A$776,$A15,СВЦЭМ!$B$33:$B$776,C$11)+'СЕТ СН'!$F$14+СВЦЭМ!$D$10+'СЕТ СН'!$F$5-'СЕТ СН'!$F$24</f>
        <v>3272.6797852099999</v>
      </c>
      <c r="D15" s="36">
        <f>SUMIFS(СВЦЭМ!$D$33:$D$776,СВЦЭМ!$A$33:$A$776,$A15,СВЦЭМ!$B$33:$B$776,D$11)+'СЕТ СН'!$F$14+СВЦЭМ!$D$10+'СЕТ СН'!$F$5-'СЕТ СН'!$F$24</f>
        <v>3346.4136981800002</v>
      </c>
      <c r="E15" s="36">
        <f>SUMIFS(СВЦЭМ!$D$33:$D$776,СВЦЭМ!$A$33:$A$776,$A15,СВЦЭМ!$B$33:$B$776,E$11)+'СЕТ СН'!$F$14+СВЦЭМ!$D$10+'СЕТ СН'!$F$5-'СЕТ СН'!$F$24</f>
        <v>3375.3321397899999</v>
      </c>
      <c r="F15" s="36">
        <f>SUMIFS(СВЦЭМ!$D$33:$D$776,СВЦЭМ!$A$33:$A$776,$A15,СВЦЭМ!$B$33:$B$776,F$11)+'СЕТ СН'!$F$14+СВЦЭМ!$D$10+'СЕТ СН'!$F$5-'СЕТ СН'!$F$24</f>
        <v>3379.9216706899997</v>
      </c>
      <c r="G15" s="36">
        <f>SUMIFS(СВЦЭМ!$D$33:$D$776,СВЦЭМ!$A$33:$A$776,$A15,СВЦЭМ!$B$33:$B$776,G$11)+'СЕТ СН'!$F$14+СВЦЭМ!$D$10+'СЕТ СН'!$F$5-'СЕТ СН'!$F$24</f>
        <v>3369.8605490099999</v>
      </c>
      <c r="H15" s="36">
        <f>SUMIFS(СВЦЭМ!$D$33:$D$776,СВЦЭМ!$A$33:$A$776,$A15,СВЦЭМ!$B$33:$B$776,H$11)+'СЕТ СН'!$F$14+СВЦЭМ!$D$10+'СЕТ СН'!$F$5-'СЕТ СН'!$F$24</f>
        <v>3355.86158707</v>
      </c>
      <c r="I15" s="36">
        <f>SUMIFS(СВЦЭМ!$D$33:$D$776,СВЦЭМ!$A$33:$A$776,$A15,СВЦЭМ!$B$33:$B$776,I$11)+'СЕТ СН'!$F$14+СВЦЭМ!$D$10+'СЕТ СН'!$F$5-'СЕТ СН'!$F$24</f>
        <v>3323.4860427200001</v>
      </c>
      <c r="J15" s="36">
        <f>SUMIFS(СВЦЭМ!$D$33:$D$776,СВЦЭМ!$A$33:$A$776,$A15,СВЦЭМ!$B$33:$B$776,J$11)+'СЕТ СН'!$F$14+СВЦЭМ!$D$10+'СЕТ СН'!$F$5-'СЕТ СН'!$F$24</f>
        <v>3228.5507791199998</v>
      </c>
      <c r="K15" s="36">
        <f>SUMIFS(СВЦЭМ!$D$33:$D$776,СВЦЭМ!$A$33:$A$776,$A15,СВЦЭМ!$B$33:$B$776,K$11)+'СЕТ СН'!$F$14+СВЦЭМ!$D$10+'СЕТ СН'!$F$5-'СЕТ СН'!$F$24</f>
        <v>3158.0737932699999</v>
      </c>
      <c r="L15" s="36">
        <f>SUMIFS(СВЦЭМ!$D$33:$D$776,СВЦЭМ!$A$33:$A$776,$A15,СВЦЭМ!$B$33:$B$776,L$11)+'СЕТ СН'!$F$14+СВЦЭМ!$D$10+'СЕТ СН'!$F$5-'СЕТ СН'!$F$24</f>
        <v>3124.9020139499999</v>
      </c>
      <c r="M15" s="36">
        <f>SUMIFS(СВЦЭМ!$D$33:$D$776,СВЦЭМ!$A$33:$A$776,$A15,СВЦЭМ!$B$33:$B$776,M$11)+'СЕТ СН'!$F$14+СВЦЭМ!$D$10+'СЕТ СН'!$F$5-'СЕТ СН'!$F$24</f>
        <v>3130.7936346299998</v>
      </c>
      <c r="N15" s="36">
        <f>SUMIFS(СВЦЭМ!$D$33:$D$776,СВЦЭМ!$A$33:$A$776,$A15,СВЦЭМ!$B$33:$B$776,N$11)+'СЕТ СН'!$F$14+СВЦЭМ!$D$10+'СЕТ СН'!$F$5-'СЕТ СН'!$F$24</f>
        <v>3141.7382925800002</v>
      </c>
      <c r="O15" s="36">
        <f>SUMIFS(СВЦЭМ!$D$33:$D$776,СВЦЭМ!$A$33:$A$776,$A15,СВЦЭМ!$B$33:$B$776,O$11)+'СЕТ СН'!$F$14+СВЦЭМ!$D$10+'СЕТ СН'!$F$5-'СЕТ СН'!$F$24</f>
        <v>3200.6018872899999</v>
      </c>
      <c r="P15" s="36">
        <f>SUMIFS(СВЦЭМ!$D$33:$D$776,СВЦЭМ!$A$33:$A$776,$A15,СВЦЭМ!$B$33:$B$776,P$11)+'СЕТ СН'!$F$14+СВЦЭМ!$D$10+'СЕТ СН'!$F$5-'СЕТ СН'!$F$24</f>
        <v>3230.9597809900001</v>
      </c>
      <c r="Q15" s="36">
        <f>SUMIFS(СВЦЭМ!$D$33:$D$776,СВЦЭМ!$A$33:$A$776,$A15,СВЦЭМ!$B$33:$B$776,Q$11)+'СЕТ СН'!$F$14+СВЦЭМ!$D$10+'СЕТ СН'!$F$5-'СЕТ СН'!$F$24</f>
        <v>3191.69881338</v>
      </c>
      <c r="R15" s="36">
        <f>SUMIFS(СВЦЭМ!$D$33:$D$776,СВЦЭМ!$A$33:$A$776,$A15,СВЦЭМ!$B$33:$B$776,R$11)+'СЕТ СН'!$F$14+СВЦЭМ!$D$10+'СЕТ СН'!$F$5-'СЕТ СН'!$F$24</f>
        <v>3146.6704745500001</v>
      </c>
      <c r="S15" s="36">
        <f>SUMIFS(СВЦЭМ!$D$33:$D$776,СВЦЭМ!$A$33:$A$776,$A15,СВЦЭМ!$B$33:$B$776,S$11)+'СЕТ СН'!$F$14+СВЦЭМ!$D$10+'СЕТ СН'!$F$5-'СЕТ СН'!$F$24</f>
        <v>3106.1910688099997</v>
      </c>
      <c r="T15" s="36">
        <f>SUMIFS(СВЦЭМ!$D$33:$D$776,СВЦЭМ!$A$33:$A$776,$A15,СВЦЭМ!$B$33:$B$776,T$11)+'СЕТ СН'!$F$14+СВЦЭМ!$D$10+'СЕТ СН'!$F$5-'СЕТ СН'!$F$24</f>
        <v>3078.2090062500001</v>
      </c>
      <c r="U15" s="36">
        <f>SUMIFS(СВЦЭМ!$D$33:$D$776,СВЦЭМ!$A$33:$A$776,$A15,СВЦЭМ!$B$33:$B$776,U$11)+'СЕТ СН'!$F$14+СВЦЭМ!$D$10+'СЕТ СН'!$F$5-'СЕТ СН'!$F$24</f>
        <v>3069.7553074400003</v>
      </c>
      <c r="V15" s="36">
        <f>SUMIFS(СВЦЭМ!$D$33:$D$776,СВЦЭМ!$A$33:$A$776,$A15,СВЦЭМ!$B$33:$B$776,V$11)+'СЕТ СН'!$F$14+СВЦЭМ!$D$10+'СЕТ СН'!$F$5-'СЕТ СН'!$F$24</f>
        <v>3090.3252168399999</v>
      </c>
      <c r="W15" s="36">
        <f>SUMIFS(СВЦЭМ!$D$33:$D$776,СВЦЭМ!$A$33:$A$776,$A15,СВЦЭМ!$B$33:$B$776,W$11)+'СЕТ СН'!$F$14+СВЦЭМ!$D$10+'СЕТ СН'!$F$5-'СЕТ СН'!$F$24</f>
        <v>3089.65859877</v>
      </c>
      <c r="X15" s="36">
        <f>SUMIFS(СВЦЭМ!$D$33:$D$776,СВЦЭМ!$A$33:$A$776,$A15,СВЦЭМ!$B$33:$B$776,X$11)+'СЕТ СН'!$F$14+СВЦЭМ!$D$10+'СЕТ СН'!$F$5-'СЕТ СН'!$F$24</f>
        <v>3108.27883376</v>
      </c>
      <c r="Y15" s="36">
        <f>SUMIFS(СВЦЭМ!$D$33:$D$776,СВЦЭМ!$A$33:$A$776,$A15,СВЦЭМ!$B$33:$B$776,Y$11)+'СЕТ СН'!$F$14+СВЦЭМ!$D$10+'СЕТ СН'!$F$5-'СЕТ СН'!$F$24</f>
        <v>3152.2230525800001</v>
      </c>
    </row>
    <row r="16" spans="1:27" ht="15.75" x14ac:dyDescent="0.2">
      <c r="A16" s="35">
        <f t="shared" si="0"/>
        <v>44109</v>
      </c>
      <c r="B16" s="36">
        <f>SUMIFS(СВЦЭМ!$D$33:$D$776,СВЦЭМ!$A$33:$A$776,$A16,СВЦЭМ!$B$33:$B$776,B$11)+'СЕТ СН'!$F$14+СВЦЭМ!$D$10+'СЕТ СН'!$F$5-'СЕТ СН'!$F$24</f>
        <v>3210.5447127799998</v>
      </c>
      <c r="C16" s="36">
        <f>SUMIFS(СВЦЭМ!$D$33:$D$776,СВЦЭМ!$A$33:$A$776,$A16,СВЦЭМ!$B$33:$B$776,C$11)+'СЕТ СН'!$F$14+СВЦЭМ!$D$10+'СЕТ СН'!$F$5-'СЕТ СН'!$F$24</f>
        <v>3296.4250323599999</v>
      </c>
      <c r="D16" s="36">
        <f>SUMIFS(СВЦЭМ!$D$33:$D$776,СВЦЭМ!$A$33:$A$776,$A16,СВЦЭМ!$B$33:$B$776,D$11)+'СЕТ СН'!$F$14+СВЦЭМ!$D$10+'СЕТ СН'!$F$5-'СЕТ СН'!$F$24</f>
        <v>3373.27883041</v>
      </c>
      <c r="E16" s="36">
        <f>SUMIFS(СВЦЭМ!$D$33:$D$776,СВЦЭМ!$A$33:$A$776,$A16,СВЦЭМ!$B$33:$B$776,E$11)+'СЕТ СН'!$F$14+СВЦЭМ!$D$10+'СЕТ СН'!$F$5-'СЕТ СН'!$F$24</f>
        <v>3394.3115858800002</v>
      </c>
      <c r="F16" s="36">
        <f>SUMIFS(СВЦЭМ!$D$33:$D$776,СВЦЭМ!$A$33:$A$776,$A16,СВЦЭМ!$B$33:$B$776,F$11)+'СЕТ СН'!$F$14+СВЦЭМ!$D$10+'СЕТ СН'!$F$5-'СЕТ СН'!$F$24</f>
        <v>3394.0299999600002</v>
      </c>
      <c r="G16" s="36">
        <f>SUMIFS(СВЦЭМ!$D$33:$D$776,СВЦЭМ!$A$33:$A$776,$A16,СВЦЭМ!$B$33:$B$776,G$11)+'СЕТ СН'!$F$14+СВЦЭМ!$D$10+'СЕТ СН'!$F$5-'СЕТ СН'!$F$24</f>
        <v>3373.9671792600002</v>
      </c>
      <c r="H16" s="36">
        <f>SUMIFS(СВЦЭМ!$D$33:$D$776,СВЦЭМ!$A$33:$A$776,$A16,СВЦЭМ!$B$33:$B$776,H$11)+'СЕТ СН'!$F$14+СВЦЭМ!$D$10+'СЕТ СН'!$F$5-'СЕТ СН'!$F$24</f>
        <v>3312.1632654099999</v>
      </c>
      <c r="I16" s="36">
        <f>SUMIFS(СВЦЭМ!$D$33:$D$776,СВЦЭМ!$A$33:$A$776,$A16,СВЦЭМ!$B$33:$B$776,I$11)+'СЕТ СН'!$F$14+СВЦЭМ!$D$10+'СЕТ СН'!$F$5-'СЕТ СН'!$F$24</f>
        <v>3255.11947573</v>
      </c>
      <c r="J16" s="36">
        <f>SUMIFS(СВЦЭМ!$D$33:$D$776,СВЦЭМ!$A$33:$A$776,$A16,СВЦЭМ!$B$33:$B$776,J$11)+'СЕТ СН'!$F$14+СВЦЭМ!$D$10+'СЕТ СН'!$F$5-'СЕТ СН'!$F$24</f>
        <v>3190.1989292399999</v>
      </c>
      <c r="K16" s="36">
        <f>SUMIFS(СВЦЭМ!$D$33:$D$776,СВЦЭМ!$A$33:$A$776,$A16,СВЦЭМ!$B$33:$B$776,K$11)+'СЕТ СН'!$F$14+СВЦЭМ!$D$10+'СЕТ СН'!$F$5-'СЕТ СН'!$F$24</f>
        <v>3157.6474521300001</v>
      </c>
      <c r="L16" s="36">
        <f>SUMIFS(СВЦЭМ!$D$33:$D$776,СВЦЭМ!$A$33:$A$776,$A16,СВЦЭМ!$B$33:$B$776,L$11)+'СЕТ СН'!$F$14+СВЦЭМ!$D$10+'СЕТ СН'!$F$5-'СЕТ СН'!$F$24</f>
        <v>3154.7137487099999</v>
      </c>
      <c r="M16" s="36">
        <f>SUMIFS(СВЦЭМ!$D$33:$D$776,СВЦЭМ!$A$33:$A$776,$A16,СВЦЭМ!$B$33:$B$776,M$11)+'СЕТ СН'!$F$14+СВЦЭМ!$D$10+'СЕТ СН'!$F$5-'СЕТ СН'!$F$24</f>
        <v>3178.59879047</v>
      </c>
      <c r="N16" s="36">
        <f>SUMIFS(СВЦЭМ!$D$33:$D$776,СВЦЭМ!$A$33:$A$776,$A16,СВЦЭМ!$B$33:$B$776,N$11)+'СЕТ СН'!$F$14+СВЦЭМ!$D$10+'СЕТ СН'!$F$5-'СЕТ СН'!$F$24</f>
        <v>3187.82363571</v>
      </c>
      <c r="O16" s="36">
        <f>SUMIFS(СВЦЭМ!$D$33:$D$776,СВЦЭМ!$A$33:$A$776,$A16,СВЦЭМ!$B$33:$B$776,O$11)+'СЕТ СН'!$F$14+СВЦЭМ!$D$10+'СЕТ СН'!$F$5-'СЕТ СН'!$F$24</f>
        <v>3215.3228219900002</v>
      </c>
      <c r="P16" s="36">
        <f>SUMIFS(СВЦЭМ!$D$33:$D$776,СВЦЭМ!$A$33:$A$776,$A16,СВЦЭМ!$B$33:$B$776,P$11)+'СЕТ СН'!$F$14+СВЦЭМ!$D$10+'СЕТ СН'!$F$5-'СЕТ СН'!$F$24</f>
        <v>3243.3962296</v>
      </c>
      <c r="Q16" s="36">
        <f>SUMIFS(СВЦЭМ!$D$33:$D$776,СВЦЭМ!$A$33:$A$776,$A16,СВЦЭМ!$B$33:$B$776,Q$11)+'СЕТ СН'!$F$14+СВЦЭМ!$D$10+'СЕТ СН'!$F$5-'СЕТ СН'!$F$24</f>
        <v>3207.8419645100003</v>
      </c>
      <c r="R16" s="36">
        <f>SUMIFS(СВЦЭМ!$D$33:$D$776,СВЦЭМ!$A$33:$A$776,$A16,СВЦЭМ!$B$33:$B$776,R$11)+'СЕТ СН'!$F$14+СВЦЭМ!$D$10+'СЕТ СН'!$F$5-'СЕТ СН'!$F$24</f>
        <v>3171.7688134300001</v>
      </c>
      <c r="S16" s="36">
        <f>SUMIFS(СВЦЭМ!$D$33:$D$776,СВЦЭМ!$A$33:$A$776,$A16,СВЦЭМ!$B$33:$B$776,S$11)+'СЕТ СН'!$F$14+СВЦЭМ!$D$10+'СЕТ СН'!$F$5-'СЕТ СН'!$F$24</f>
        <v>3159.5899915099999</v>
      </c>
      <c r="T16" s="36">
        <f>SUMIFS(СВЦЭМ!$D$33:$D$776,СВЦЭМ!$A$33:$A$776,$A16,СВЦЭМ!$B$33:$B$776,T$11)+'СЕТ СН'!$F$14+СВЦЭМ!$D$10+'СЕТ СН'!$F$5-'СЕТ СН'!$F$24</f>
        <v>3178.6174139099999</v>
      </c>
      <c r="U16" s="36">
        <f>SUMIFS(СВЦЭМ!$D$33:$D$776,СВЦЭМ!$A$33:$A$776,$A16,СВЦЭМ!$B$33:$B$776,U$11)+'СЕТ СН'!$F$14+СВЦЭМ!$D$10+'СЕТ СН'!$F$5-'СЕТ СН'!$F$24</f>
        <v>3155.74158055</v>
      </c>
      <c r="V16" s="36">
        <f>SUMIFS(СВЦЭМ!$D$33:$D$776,СВЦЭМ!$A$33:$A$776,$A16,СВЦЭМ!$B$33:$B$776,V$11)+'СЕТ СН'!$F$14+СВЦЭМ!$D$10+'СЕТ СН'!$F$5-'СЕТ СН'!$F$24</f>
        <v>3157.9616323700002</v>
      </c>
      <c r="W16" s="36">
        <f>SUMIFS(СВЦЭМ!$D$33:$D$776,СВЦЭМ!$A$33:$A$776,$A16,СВЦЭМ!$B$33:$B$776,W$11)+'СЕТ СН'!$F$14+СВЦЭМ!$D$10+'СЕТ СН'!$F$5-'СЕТ СН'!$F$24</f>
        <v>3189.1655702399999</v>
      </c>
      <c r="X16" s="36">
        <f>SUMIFS(СВЦЭМ!$D$33:$D$776,СВЦЭМ!$A$33:$A$776,$A16,СВЦЭМ!$B$33:$B$776,X$11)+'СЕТ СН'!$F$14+СВЦЭМ!$D$10+'СЕТ СН'!$F$5-'СЕТ СН'!$F$24</f>
        <v>3185.5378836899999</v>
      </c>
      <c r="Y16" s="36">
        <f>SUMIFS(СВЦЭМ!$D$33:$D$776,СВЦЭМ!$A$33:$A$776,$A16,СВЦЭМ!$B$33:$B$776,Y$11)+'СЕТ СН'!$F$14+СВЦЭМ!$D$10+'СЕТ СН'!$F$5-'СЕТ СН'!$F$24</f>
        <v>3219.63975751</v>
      </c>
    </row>
    <row r="17" spans="1:25" ht="15.75" x14ac:dyDescent="0.2">
      <c r="A17" s="35">
        <f t="shared" si="0"/>
        <v>44110</v>
      </c>
      <c r="B17" s="36">
        <f>SUMIFS(СВЦЭМ!$D$33:$D$776,СВЦЭМ!$A$33:$A$776,$A17,СВЦЭМ!$B$33:$B$776,B$11)+'СЕТ СН'!$F$14+СВЦЭМ!$D$10+'СЕТ СН'!$F$5-'СЕТ СН'!$F$24</f>
        <v>3289.9049463800002</v>
      </c>
      <c r="C17" s="36">
        <f>SUMIFS(СВЦЭМ!$D$33:$D$776,СВЦЭМ!$A$33:$A$776,$A17,СВЦЭМ!$B$33:$B$776,C$11)+'СЕТ СН'!$F$14+СВЦЭМ!$D$10+'СЕТ СН'!$F$5-'СЕТ СН'!$F$24</f>
        <v>3371.48889865</v>
      </c>
      <c r="D17" s="36">
        <f>SUMIFS(СВЦЭМ!$D$33:$D$776,СВЦЭМ!$A$33:$A$776,$A17,СВЦЭМ!$B$33:$B$776,D$11)+'СЕТ СН'!$F$14+СВЦЭМ!$D$10+'СЕТ СН'!$F$5-'СЕТ СН'!$F$24</f>
        <v>3433.0428762500001</v>
      </c>
      <c r="E17" s="36">
        <f>SUMIFS(СВЦЭМ!$D$33:$D$776,СВЦЭМ!$A$33:$A$776,$A17,СВЦЭМ!$B$33:$B$776,E$11)+'СЕТ СН'!$F$14+СВЦЭМ!$D$10+'СЕТ СН'!$F$5-'СЕТ СН'!$F$24</f>
        <v>3454.89990524</v>
      </c>
      <c r="F17" s="36">
        <f>SUMIFS(СВЦЭМ!$D$33:$D$776,СВЦЭМ!$A$33:$A$776,$A17,СВЦЭМ!$B$33:$B$776,F$11)+'СЕТ СН'!$F$14+СВЦЭМ!$D$10+'СЕТ СН'!$F$5-'СЕТ СН'!$F$24</f>
        <v>3459.0979096800002</v>
      </c>
      <c r="G17" s="36">
        <f>SUMIFS(СВЦЭМ!$D$33:$D$776,СВЦЭМ!$A$33:$A$776,$A17,СВЦЭМ!$B$33:$B$776,G$11)+'СЕТ СН'!$F$14+СВЦЭМ!$D$10+'СЕТ СН'!$F$5-'СЕТ СН'!$F$24</f>
        <v>3445.80309446</v>
      </c>
      <c r="H17" s="36">
        <f>SUMIFS(СВЦЭМ!$D$33:$D$776,СВЦЭМ!$A$33:$A$776,$A17,СВЦЭМ!$B$33:$B$776,H$11)+'СЕТ СН'!$F$14+СВЦЭМ!$D$10+'СЕТ СН'!$F$5-'СЕТ СН'!$F$24</f>
        <v>3385.1159635700001</v>
      </c>
      <c r="I17" s="36">
        <f>SUMIFS(СВЦЭМ!$D$33:$D$776,СВЦЭМ!$A$33:$A$776,$A17,СВЦЭМ!$B$33:$B$776,I$11)+'СЕТ СН'!$F$14+СВЦЭМ!$D$10+'СЕТ СН'!$F$5-'СЕТ СН'!$F$24</f>
        <v>3334.1806967699999</v>
      </c>
      <c r="J17" s="36">
        <f>SUMIFS(СВЦЭМ!$D$33:$D$776,СВЦЭМ!$A$33:$A$776,$A17,СВЦЭМ!$B$33:$B$776,J$11)+'СЕТ СН'!$F$14+СВЦЭМ!$D$10+'СЕТ СН'!$F$5-'СЕТ СН'!$F$24</f>
        <v>3267.8839384499997</v>
      </c>
      <c r="K17" s="36">
        <f>SUMIFS(СВЦЭМ!$D$33:$D$776,СВЦЭМ!$A$33:$A$776,$A17,СВЦЭМ!$B$33:$B$776,K$11)+'СЕТ СН'!$F$14+СВЦЭМ!$D$10+'СЕТ СН'!$F$5-'СЕТ СН'!$F$24</f>
        <v>3228.8163884099999</v>
      </c>
      <c r="L17" s="36">
        <f>SUMIFS(СВЦЭМ!$D$33:$D$776,СВЦЭМ!$A$33:$A$776,$A17,СВЦЭМ!$B$33:$B$776,L$11)+'СЕТ СН'!$F$14+СВЦЭМ!$D$10+'СЕТ СН'!$F$5-'СЕТ СН'!$F$24</f>
        <v>3233.4885514100001</v>
      </c>
      <c r="M17" s="36">
        <f>SUMIFS(СВЦЭМ!$D$33:$D$776,СВЦЭМ!$A$33:$A$776,$A17,СВЦЭМ!$B$33:$B$776,M$11)+'СЕТ СН'!$F$14+СВЦЭМ!$D$10+'СЕТ СН'!$F$5-'СЕТ СН'!$F$24</f>
        <v>3237.0265641800002</v>
      </c>
      <c r="N17" s="36">
        <f>SUMIFS(СВЦЭМ!$D$33:$D$776,СВЦЭМ!$A$33:$A$776,$A17,СВЦЭМ!$B$33:$B$776,N$11)+'СЕТ СН'!$F$14+СВЦЭМ!$D$10+'СЕТ СН'!$F$5-'СЕТ СН'!$F$24</f>
        <v>3251.5590583499998</v>
      </c>
      <c r="O17" s="36">
        <f>SUMIFS(СВЦЭМ!$D$33:$D$776,СВЦЭМ!$A$33:$A$776,$A17,СВЦЭМ!$B$33:$B$776,O$11)+'СЕТ СН'!$F$14+СВЦЭМ!$D$10+'СЕТ СН'!$F$5-'СЕТ СН'!$F$24</f>
        <v>3290.1885026800001</v>
      </c>
      <c r="P17" s="36">
        <f>SUMIFS(СВЦЭМ!$D$33:$D$776,СВЦЭМ!$A$33:$A$776,$A17,СВЦЭМ!$B$33:$B$776,P$11)+'СЕТ СН'!$F$14+СВЦЭМ!$D$10+'СЕТ СН'!$F$5-'СЕТ СН'!$F$24</f>
        <v>3320.5639987200002</v>
      </c>
      <c r="Q17" s="36">
        <f>SUMIFS(СВЦЭМ!$D$33:$D$776,СВЦЭМ!$A$33:$A$776,$A17,СВЦЭМ!$B$33:$B$776,Q$11)+'СЕТ СН'!$F$14+СВЦЭМ!$D$10+'СЕТ СН'!$F$5-'СЕТ СН'!$F$24</f>
        <v>3277.6095117999998</v>
      </c>
      <c r="R17" s="36">
        <f>SUMIFS(СВЦЭМ!$D$33:$D$776,СВЦЭМ!$A$33:$A$776,$A17,СВЦЭМ!$B$33:$B$776,R$11)+'СЕТ СН'!$F$14+СВЦЭМ!$D$10+'СЕТ СН'!$F$5-'СЕТ СН'!$F$24</f>
        <v>3229.9867396199998</v>
      </c>
      <c r="S17" s="36">
        <f>SUMIFS(СВЦЭМ!$D$33:$D$776,СВЦЭМ!$A$33:$A$776,$A17,СВЦЭМ!$B$33:$B$776,S$11)+'СЕТ СН'!$F$14+СВЦЭМ!$D$10+'СЕТ СН'!$F$5-'СЕТ СН'!$F$24</f>
        <v>3185.9444635099999</v>
      </c>
      <c r="T17" s="36">
        <f>SUMIFS(СВЦЭМ!$D$33:$D$776,СВЦЭМ!$A$33:$A$776,$A17,СВЦЭМ!$B$33:$B$776,T$11)+'СЕТ СН'!$F$14+СВЦЭМ!$D$10+'СЕТ СН'!$F$5-'СЕТ СН'!$F$24</f>
        <v>3161.6439987200001</v>
      </c>
      <c r="U17" s="36">
        <f>SUMIFS(СВЦЭМ!$D$33:$D$776,СВЦЭМ!$A$33:$A$776,$A17,СВЦЭМ!$B$33:$B$776,U$11)+'СЕТ СН'!$F$14+СВЦЭМ!$D$10+'СЕТ СН'!$F$5-'СЕТ СН'!$F$24</f>
        <v>3163.3768357399999</v>
      </c>
      <c r="V17" s="36">
        <f>SUMIFS(СВЦЭМ!$D$33:$D$776,СВЦЭМ!$A$33:$A$776,$A17,СВЦЭМ!$B$33:$B$776,V$11)+'СЕТ СН'!$F$14+СВЦЭМ!$D$10+'СЕТ СН'!$F$5-'СЕТ СН'!$F$24</f>
        <v>3153.5871099800002</v>
      </c>
      <c r="W17" s="36">
        <f>SUMIFS(СВЦЭМ!$D$33:$D$776,СВЦЭМ!$A$33:$A$776,$A17,СВЦЭМ!$B$33:$B$776,W$11)+'СЕТ СН'!$F$14+СВЦЭМ!$D$10+'СЕТ СН'!$F$5-'СЕТ СН'!$F$24</f>
        <v>3159.2152903199999</v>
      </c>
      <c r="X17" s="36">
        <f>SUMIFS(СВЦЭМ!$D$33:$D$776,СВЦЭМ!$A$33:$A$776,$A17,СВЦЭМ!$B$33:$B$776,X$11)+'СЕТ СН'!$F$14+СВЦЭМ!$D$10+'СЕТ СН'!$F$5-'СЕТ СН'!$F$24</f>
        <v>3180.1818230099998</v>
      </c>
      <c r="Y17" s="36">
        <f>SUMIFS(СВЦЭМ!$D$33:$D$776,СВЦЭМ!$A$33:$A$776,$A17,СВЦЭМ!$B$33:$B$776,Y$11)+'СЕТ СН'!$F$14+СВЦЭМ!$D$10+'СЕТ СН'!$F$5-'СЕТ СН'!$F$24</f>
        <v>3219.8434981</v>
      </c>
    </row>
    <row r="18" spans="1:25" ht="15.75" x14ac:dyDescent="0.2">
      <c r="A18" s="35">
        <f t="shared" si="0"/>
        <v>44111</v>
      </c>
      <c r="B18" s="36">
        <f>SUMIFS(СВЦЭМ!$D$33:$D$776,СВЦЭМ!$A$33:$A$776,$A18,СВЦЭМ!$B$33:$B$776,B$11)+'СЕТ СН'!$F$14+СВЦЭМ!$D$10+'СЕТ СН'!$F$5-'СЕТ СН'!$F$24</f>
        <v>3277.4740627199999</v>
      </c>
      <c r="C18" s="36">
        <f>SUMIFS(СВЦЭМ!$D$33:$D$776,СВЦЭМ!$A$33:$A$776,$A18,СВЦЭМ!$B$33:$B$776,C$11)+'СЕТ СН'!$F$14+СВЦЭМ!$D$10+'СЕТ СН'!$F$5-'СЕТ СН'!$F$24</f>
        <v>3363.12367576</v>
      </c>
      <c r="D18" s="36">
        <f>SUMIFS(СВЦЭМ!$D$33:$D$776,СВЦЭМ!$A$33:$A$776,$A18,СВЦЭМ!$B$33:$B$776,D$11)+'СЕТ СН'!$F$14+СВЦЭМ!$D$10+'СЕТ СН'!$F$5-'СЕТ СН'!$F$24</f>
        <v>3436.23037092</v>
      </c>
      <c r="E18" s="36">
        <f>SUMIFS(СВЦЭМ!$D$33:$D$776,СВЦЭМ!$A$33:$A$776,$A18,СВЦЭМ!$B$33:$B$776,E$11)+'СЕТ СН'!$F$14+СВЦЭМ!$D$10+'СЕТ СН'!$F$5-'СЕТ СН'!$F$24</f>
        <v>3459.6535309400001</v>
      </c>
      <c r="F18" s="36">
        <f>SUMIFS(СВЦЭМ!$D$33:$D$776,СВЦЭМ!$A$33:$A$776,$A18,СВЦЭМ!$B$33:$B$776,F$11)+'СЕТ СН'!$F$14+СВЦЭМ!$D$10+'СЕТ СН'!$F$5-'СЕТ СН'!$F$24</f>
        <v>3454.8576655299998</v>
      </c>
      <c r="G18" s="36">
        <f>SUMIFS(СВЦЭМ!$D$33:$D$776,СВЦЭМ!$A$33:$A$776,$A18,СВЦЭМ!$B$33:$B$776,G$11)+'СЕТ СН'!$F$14+СВЦЭМ!$D$10+'СЕТ СН'!$F$5-'СЕТ СН'!$F$24</f>
        <v>3434.7367185399999</v>
      </c>
      <c r="H18" s="36">
        <f>SUMIFS(СВЦЭМ!$D$33:$D$776,СВЦЭМ!$A$33:$A$776,$A18,СВЦЭМ!$B$33:$B$776,H$11)+'СЕТ СН'!$F$14+СВЦЭМ!$D$10+'СЕТ СН'!$F$5-'СЕТ СН'!$F$24</f>
        <v>3387.77877747</v>
      </c>
      <c r="I18" s="36">
        <f>SUMIFS(СВЦЭМ!$D$33:$D$776,СВЦЭМ!$A$33:$A$776,$A18,СВЦЭМ!$B$33:$B$776,I$11)+'СЕТ СН'!$F$14+СВЦЭМ!$D$10+'СЕТ СН'!$F$5-'СЕТ СН'!$F$24</f>
        <v>3334.3594050299998</v>
      </c>
      <c r="J18" s="36">
        <f>SUMIFS(СВЦЭМ!$D$33:$D$776,СВЦЭМ!$A$33:$A$776,$A18,СВЦЭМ!$B$33:$B$776,J$11)+'СЕТ СН'!$F$14+СВЦЭМ!$D$10+'СЕТ СН'!$F$5-'СЕТ СН'!$F$24</f>
        <v>3269.4174366899997</v>
      </c>
      <c r="K18" s="36">
        <f>SUMIFS(СВЦЭМ!$D$33:$D$776,СВЦЭМ!$A$33:$A$776,$A18,СВЦЭМ!$B$33:$B$776,K$11)+'СЕТ СН'!$F$14+СВЦЭМ!$D$10+'СЕТ СН'!$F$5-'СЕТ СН'!$F$24</f>
        <v>3238.2273962099998</v>
      </c>
      <c r="L18" s="36">
        <f>SUMIFS(СВЦЭМ!$D$33:$D$776,СВЦЭМ!$A$33:$A$776,$A18,СВЦЭМ!$B$33:$B$776,L$11)+'СЕТ СН'!$F$14+СВЦЭМ!$D$10+'СЕТ СН'!$F$5-'СЕТ СН'!$F$24</f>
        <v>3242.8327486500002</v>
      </c>
      <c r="M18" s="36">
        <f>SUMIFS(СВЦЭМ!$D$33:$D$776,СВЦЭМ!$A$33:$A$776,$A18,СВЦЭМ!$B$33:$B$776,M$11)+'СЕТ СН'!$F$14+СВЦЭМ!$D$10+'СЕТ СН'!$F$5-'СЕТ СН'!$F$24</f>
        <v>3250.9760048500002</v>
      </c>
      <c r="N18" s="36">
        <f>SUMIFS(СВЦЭМ!$D$33:$D$776,СВЦЭМ!$A$33:$A$776,$A18,СВЦЭМ!$B$33:$B$776,N$11)+'СЕТ СН'!$F$14+СВЦЭМ!$D$10+'СЕТ СН'!$F$5-'СЕТ СН'!$F$24</f>
        <v>3256.4613412399999</v>
      </c>
      <c r="O18" s="36">
        <f>SUMIFS(СВЦЭМ!$D$33:$D$776,СВЦЭМ!$A$33:$A$776,$A18,СВЦЭМ!$B$33:$B$776,O$11)+'СЕТ СН'!$F$14+СВЦЭМ!$D$10+'СЕТ СН'!$F$5-'СЕТ СН'!$F$24</f>
        <v>3285.79427829</v>
      </c>
      <c r="P18" s="36">
        <f>SUMIFS(СВЦЭМ!$D$33:$D$776,СВЦЭМ!$A$33:$A$776,$A18,СВЦЭМ!$B$33:$B$776,P$11)+'СЕТ СН'!$F$14+СВЦЭМ!$D$10+'СЕТ СН'!$F$5-'СЕТ СН'!$F$24</f>
        <v>3313.3952876600001</v>
      </c>
      <c r="Q18" s="36">
        <f>SUMIFS(СВЦЭМ!$D$33:$D$776,СВЦЭМ!$A$33:$A$776,$A18,СВЦЭМ!$B$33:$B$776,Q$11)+'СЕТ СН'!$F$14+СВЦЭМ!$D$10+'СЕТ СН'!$F$5-'СЕТ СН'!$F$24</f>
        <v>3274.11396061</v>
      </c>
      <c r="R18" s="36">
        <f>SUMIFS(СВЦЭМ!$D$33:$D$776,СВЦЭМ!$A$33:$A$776,$A18,СВЦЭМ!$B$33:$B$776,R$11)+'СЕТ СН'!$F$14+СВЦЭМ!$D$10+'СЕТ СН'!$F$5-'СЕТ СН'!$F$24</f>
        <v>3221.6093736900002</v>
      </c>
      <c r="S18" s="36">
        <f>SUMIFS(СВЦЭМ!$D$33:$D$776,СВЦЭМ!$A$33:$A$776,$A18,СВЦЭМ!$B$33:$B$776,S$11)+'СЕТ СН'!$F$14+СВЦЭМ!$D$10+'СЕТ СН'!$F$5-'СЕТ СН'!$F$24</f>
        <v>3171.7489807399998</v>
      </c>
      <c r="T18" s="36">
        <f>SUMIFS(СВЦЭМ!$D$33:$D$776,СВЦЭМ!$A$33:$A$776,$A18,СВЦЭМ!$B$33:$B$776,T$11)+'СЕТ СН'!$F$14+СВЦЭМ!$D$10+'СЕТ СН'!$F$5-'СЕТ СН'!$F$24</f>
        <v>3163.7929365099999</v>
      </c>
      <c r="U18" s="36">
        <f>SUMIFS(СВЦЭМ!$D$33:$D$776,СВЦЭМ!$A$33:$A$776,$A18,СВЦЭМ!$B$33:$B$776,U$11)+'СЕТ СН'!$F$14+СВЦЭМ!$D$10+'СЕТ СН'!$F$5-'СЕТ СН'!$F$24</f>
        <v>3171.1201145599998</v>
      </c>
      <c r="V18" s="36">
        <f>SUMIFS(СВЦЭМ!$D$33:$D$776,СВЦЭМ!$A$33:$A$776,$A18,СВЦЭМ!$B$33:$B$776,V$11)+'СЕТ СН'!$F$14+СВЦЭМ!$D$10+'СЕТ СН'!$F$5-'СЕТ СН'!$F$24</f>
        <v>3167.6154024799998</v>
      </c>
      <c r="W18" s="36">
        <f>SUMIFS(СВЦЭМ!$D$33:$D$776,СВЦЭМ!$A$33:$A$776,$A18,СВЦЭМ!$B$33:$B$776,W$11)+'СЕТ СН'!$F$14+СВЦЭМ!$D$10+'СЕТ СН'!$F$5-'СЕТ СН'!$F$24</f>
        <v>3164.5064817699999</v>
      </c>
      <c r="X18" s="36">
        <f>SUMIFS(СВЦЭМ!$D$33:$D$776,СВЦЭМ!$A$33:$A$776,$A18,СВЦЭМ!$B$33:$B$776,X$11)+'СЕТ СН'!$F$14+СВЦЭМ!$D$10+'СЕТ СН'!$F$5-'СЕТ СН'!$F$24</f>
        <v>3167.56788005</v>
      </c>
      <c r="Y18" s="36">
        <f>SUMIFS(СВЦЭМ!$D$33:$D$776,СВЦЭМ!$A$33:$A$776,$A18,СВЦЭМ!$B$33:$B$776,Y$11)+'СЕТ СН'!$F$14+СВЦЭМ!$D$10+'СЕТ СН'!$F$5-'СЕТ СН'!$F$24</f>
        <v>3206.9985915400002</v>
      </c>
    </row>
    <row r="19" spans="1:25" ht="15.75" x14ac:dyDescent="0.2">
      <c r="A19" s="35">
        <f t="shared" si="0"/>
        <v>44112</v>
      </c>
      <c r="B19" s="36">
        <f>SUMIFS(СВЦЭМ!$D$33:$D$776,СВЦЭМ!$A$33:$A$776,$A19,СВЦЭМ!$B$33:$B$776,B$11)+'СЕТ СН'!$F$14+СВЦЭМ!$D$10+'СЕТ СН'!$F$5-'СЕТ СН'!$F$24</f>
        <v>3254.6652917699998</v>
      </c>
      <c r="C19" s="36">
        <f>SUMIFS(СВЦЭМ!$D$33:$D$776,СВЦЭМ!$A$33:$A$776,$A19,СВЦЭМ!$B$33:$B$776,C$11)+'СЕТ СН'!$F$14+СВЦЭМ!$D$10+'СЕТ СН'!$F$5-'СЕТ СН'!$F$24</f>
        <v>3337.9113242100002</v>
      </c>
      <c r="D19" s="36">
        <f>SUMIFS(СВЦЭМ!$D$33:$D$776,СВЦЭМ!$A$33:$A$776,$A19,СВЦЭМ!$B$33:$B$776,D$11)+'СЕТ СН'!$F$14+СВЦЭМ!$D$10+'СЕТ СН'!$F$5-'СЕТ СН'!$F$24</f>
        <v>3402.47742849</v>
      </c>
      <c r="E19" s="36">
        <f>SUMIFS(СВЦЭМ!$D$33:$D$776,СВЦЭМ!$A$33:$A$776,$A19,СВЦЭМ!$B$33:$B$776,E$11)+'СЕТ СН'!$F$14+СВЦЭМ!$D$10+'СЕТ СН'!$F$5-'СЕТ СН'!$F$24</f>
        <v>3415.2344582199999</v>
      </c>
      <c r="F19" s="36">
        <f>SUMIFS(СВЦЭМ!$D$33:$D$776,СВЦЭМ!$A$33:$A$776,$A19,СВЦЭМ!$B$33:$B$776,F$11)+'СЕТ СН'!$F$14+СВЦЭМ!$D$10+'СЕТ СН'!$F$5-'СЕТ СН'!$F$24</f>
        <v>3411.0708056200001</v>
      </c>
      <c r="G19" s="36">
        <f>SUMIFS(СВЦЭМ!$D$33:$D$776,СВЦЭМ!$A$33:$A$776,$A19,СВЦЭМ!$B$33:$B$776,G$11)+'СЕТ СН'!$F$14+СВЦЭМ!$D$10+'СЕТ СН'!$F$5-'СЕТ СН'!$F$24</f>
        <v>3392.1121368300001</v>
      </c>
      <c r="H19" s="36">
        <f>SUMIFS(СВЦЭМ!$D$33:$D$776,СВЦЭМ!$A$33:$A$776,$A19,СВЦЭМ!$B$33:$B$776,H$11)+'СЕТ СН'!$F$14+СВЦЭМ!$D$10+'СЕТ СН'!$F$5-'СЕТ СН'!$F$24</f>
        <v>3343.44559721</v>
      </c>
      <c r="I19" s="36">
        <f>SUMIFS(СВЦЭМ!$D$33:$D$776,СВЦЭМ!$A$33:$A$776,$A19,СВЦЭМ!$B$33:$B$776,I$11)+'СЕТ СН'!$F$14+СВЦЭМ!$D$10+'СЕТ СН'!$F$5-'СЕТ СН'!$F$24</f>
        <v>3290.1764107700001</v>
      </c>
      <c r="J19" s="36">
        <f>SUMIFS(СВЦЭМ!$D$33:$D$776,СВЦЭМ!$A$33:$A$776,$A19,СВЦЭМ!$B$33:$B$776,J$11)+'СЕТ СН'!$F$14+СВЦЭМ!$D$10+'СЕТ СН'!$F$5-'СЕТ СН'!$F$24</f>
        <v>3229.9788425299998</v>
      </c>
      <c r="K19" s="36">
        <f>SUMIFS(СВЦЭМ!$D$33:$D$776,СВЦЭМ!$A$33:$A$776,$A19,СВЦЭМ!$B$33:$B$776,K$11)+'СЕТ СН'!$F$14+СВЦЭМ!$D$10+'СЕТ СН'!$F$5-'СЕТ СН'!$F$24</f>
        <v>3198.2978746399999</v>
      </c>
      <c r="L19" s="36">
        <f>SUMIFS(СВЦЭМ!$D$33:$D$776,СВЦЭМ!$A$33:$A$776,$A19,СВЦЭМ!$B$33:$B$776,L$11)+'СЕТ СН'!$F$14+СВЦЭМ!$D$10+'СЕТ СН'!$F$5-'СЕТ СН'!$F$24</f>
        <v>3203.9227720700001</v>
      </c>
      <c r="M19" s="36">
        <f>SUMIFS(СВЦЭМ!$D$33:$D$776,СВЦЭМ!$A$33:$A$776,$A19,СВЦЭМ!$B$33:$B$776,M$11)+'СЕТ СН'!$F$14+СВЦЭМ!$D$10+'СЕТ СН'!$F$5-'СЕТ СН'!$F$24</f>
        <v>3211.50079194</v>
      </c>
      <c r="N19" s="36">
        <f>SUMIFS(СВЦЭМ!$D$33:$D$776,СВЦЭМ!$A$33:$A$776,$A19,СВЦЭМ!$B$33:$B$776,N$11)+'СЕТ СН'!$F$14+СВЦЭМ!$D$10+'СЕТ СН'!$F$5-'СЕТ СН'!$F$24</f>
        <v>3221.2212365599999</v>
      </c>
      <c r="O19" s="36">
        <f>SUMIFS(СВЦЭМ!$D$33:$D$776,СВЦЭМ!$A$33:$A$776,$A19,СВЦЭМ!$B$33:$B$776,O$11)+'СЕТ СН'!$F$14+СВЦЭМ!$D$10+'СЕТ СН'!$F$5-'СЕТ СН'!$F$24</f>
        <v>3255.7778038799997</v>
      </c>
      <c r="P19" s="36">
        <f>SUMIFS(СВЦЭМ!$D$33:$D$776,СВЦЭМ!$A$33:$A$776,$A19,СВЦЭМ!$B$33:$B$776,P$11)+'СЕТ СН'!$F$14+СВЦЭМ!$D$10+'СЕТ СН'!$F$5-'СЕТ СН'!$F$24</f>
        <v>3283.4697540400002</v>
      </c>
      <c r="Q19" s="36">
        <f>SUMIFS(СВЦЭМ!$D$33:$D$776,СВЦЭМ!$A$33:$A$776,$A19,СВЦЭМ!$B$33:$B$776,Q$11)+'СЕТ СН'!$F$14+СВЦЭМ!$D$10+'СЕТ СН'!$F$5-'СЕТ СН'!$F$24</f>
        <v>3241.8570388399999</v>
      </c>
      <c r="R19" s="36">
        <f>SUMIFS(СВЦЭМ!$D$33:$D$776,СВЦЭМ!$A$33:$A$776,$A19,СВЦЭМ!$B$33:$B$776,R$11)+'СЕТ СН'!$F$14+СВЦЭМ!$D$10+'СЕТ СН'!$F$5-'СЕТ СН'!$F$24</f>
        <v>3192.79659872</v>
      </c>
      <c r="S19" s="36">
        <f>SUMIFS(СВЦЭМ!$D$33:$D$776,СВЦЭМ!$A$33:$A$776,$A19,СВЦЭМ!$B$33:$B$776,S$11)+'СЕТ СН'!$F$14+СВЦЭМ!$D$10+'СЕТ СН'!$F$5-'СЕТ СН'!$F$24</f>
        <v>3148.46889418</v>
      </c>
      <c r="T19" s="36">
        <f>SUMIFS(СВЦЭМ!$D$33:$D$776,СВЦЭМ!$A$33:$A$776,$A19,СВЦЭМ!$B$33:$B$776,T$11)+'СЕТ СН'!$F$14+СВЦЭМ!$D$10+'СЕТ СН'!$F$5-'СЕТ СН'!$F$24</f>
        <v>3148.5508841999999</v>
      </c>
      <c r="U19" s="36">
        <f>SUMIFS(СВЦЭМ!$D$33:$D$776,СВЦЭМ!$A$33:$A$776,$A19,СВЦЭМ!$B$33:$B$776,U$11)+'СЕТ СН'!$F$14+СВЦЭМ!$D$10+'СЕТ СН'!$F$5-'СЕТ СН'!$F$24</f>
        <v>3164.53527416</v>
      </c>
      <c r="V19" s="36">
        <f>SUMIFS(СВЦЭМ!$D$33:$D$776,СВЦЭМ!$A$33:$A$776,$A19,СВЦЭМ!$B$33:$B$776,V$11)+'СЕТ СН'!$F$14+СВЦЭМ!$D$10+'СЕТ СН'!$F$5-'СЕТ СН'!$F$24</f>
        <v>3155.4688651900001</v>
      </c>
      <c r="W19" s="36">
        <f>SUMIFS(СВЦЭМ!$D$33:$D$776,СВЦЭМ!$A$33:$A$776,$A19,СВЦЭМ!$B$33:$B$776,W$11)+'СЕТ СН'!$F$14+СВЦЭМ!$D$10+'СЕТ СН'!$F$5-'СЕТ СН'!$F$24</f>
        <v>3150.78363365</v>
      </c>
      <c r="X19" s="36">
        <f>SUMIFS(СВЦЭМ!$D$33:$D$776,СВЦЭМ!$A$33:$A$776,$A19,СВЦЭМ!$B$33:$B$776,X$11)+'СЕТ СН'!$F$14+СВЦЭМ!$D$10+'СЕТ СН'!$F$5-'СЕТ СН'!$F$24</f>
        <v>3160.984383</v>
      </c>
      <c r="Y19" s="36">
        <f>SUMIFS(СВЦЭМ!$D$33:$D$776,СВЦЭМ!$A$33:$A$776,$A19,СВЦЭМ!$B$33:$B$776,Y$11)+'СЕТ СН'!$F$14+СВЦЭМ!$D$10+'СЕТ СН'!$F$5-'СЕТ СН'!$F$24</f>
        <v>3196.13264441</v>
      </c>
    </row>
    <row r="20" spans="1:25" ht="15.75" x14ac:dyDescent="0.2">
      <c r="A20" s="35">
        <f t="shared" si="0"/>
        <v>44113</v>
      </c>
      <c r="B20" s="36">
        <f>SUMIFS(СВЦЭМ!$D$33:$D$776,СВЦЭМ!$A$33:$A$776,$A20,СВЦЭМ!$B$33:$B$776,B$11)+'СЕТ СН'!$F$14+СВЦЭМ!$D$10+'СЕТ СН'!$F$5-'СЕТ СН'!$F$24</f>
        <v>3250.8951259800001</v>
      </c>
      <c r="C20" s="36">
        <f>SUMIFS(СВЦЭМ!$D$33:$D$776,СВЦЭМ!$A$33:$A$776,$A20,СВЦЭМ!$B$33:$B$776,C$11)+'СЕТ СН'!$F$14+СВЦЭМ!$D$10+'СЕТ СН'!$F$5-'СЕТ СН'!$F$24</f>
        <v>3330.52954211</v>
      </c>
      <c r="D20" s="36">
        <f>SUMIFS(СВЦЭМ!$D$33:$D$776,СВЦЭМ!$A$33:$A$776,$A20,СВЦЭМ!$B$33:$B$776,D$11)+'СЕТ СН'!$F$14+СВЦЭМ!$D$10+'СЕТ СН'!$F$5-'СЕТ СН'!$F$24</f>
        <v>3399.9159064699998</v>
      </c>
      <c r="E20" s="36">
        <f>SUMIFS(СВЦЭМ!$D$33:$D$776,СВЦЭМ!$A$33:$A$776,$A20,СВЦЭМ!$B$33:$B$776,E$11)+'СЕТ СН'!$F$14+СВЦЭМ!$D$10+'СЕТ СН'!$F$5-'СЕТ СН'!$F$24</f>
        <v>3415.3896663400001</v>
      </c>
      <c r="F20" s="36">
        <f>SUMIFS(СВЦЭМ!$D$33:$D$776,СВЦЭМ!$A$33:$A$776,$A20,СВЦЭМ!$B$33:$B$776,F$11)+'СЕТ СН'!$F$14+СВЦЭМ!$D$10+'СЕТ СН'!$F$5-'СЕТ СН'!$F$24</f>
        <v>3421.4397589499999</v>
      </c>
      <c r="G20" s="36">
        <f>SUMIFS(СВЦЭМ!$D$33:$D$776,СВЦЭМ!$A$33:$A$776,$A20,СВЦЭМ!$B$33:$B$776,G$11)+'СЕТ СН'!$F$14+СВЦЭМ!$D$10+'СЕТ СН'!$F$5-'СЕТ СН'!$F$24</f>
        <v>3397.8602380100001</v>
      </c>
      <c r="H20" s="36">
        <f>SUMIFS(СВЦЭМ!$D$33:$D$776,СВЦЭМ!$A$33:$A$776,$A20,СВЦЭМ!$B$33:$B$776,H$11)+'СЕТ СН'!$F$14+СВЦЭМ!$D$10+'СЕТ СН'!$F$5-'СЕТ СН'!$F$24</f>
        <v>3343.1914697000002</v>
      </c>
      <c r="I20" s="36">
        <f>SUMIFS(СВЦЭМ!$D$33:$D$776,СВЦЭМ!$A$33:$A$776,$A20,СВЦЭМ!$B$33:$B$776,I$11)+'СЕТ СН'!$F$14+СВЦЭМ!$D$10+'СЕТ СН'!$F$5-'СЕТ СН'!$F$24</f>
        <v>3293.8260310699998</v>
      </c>
      <c r="J20" s="36">
        <f>SUMIFS(СВЦЭМ!$D$33:$D$776,СВЦЭМ!$A$33:$A$776,$A20,СВЦЭМ!$B$33:$B$776,J$11)+'СЕТ СН'!$F$14+СВЦЭМ!$D$10+'СЕТ СН'!$F$5-'СЕТ СН'!$F$24</f>
        <v>3238.4291154000002</v>
      </c>
      <c r="K20" s="36">
        <f>SUMIFS(СВЦЭМ!$D$33:$D$776,СВЦЭМ!$A$33:$A$776,$A20,СВЦЭМ!$B$33:$B$776,K$11)+'СЕТ СН'!$F$14+СВЦЭМ!$D$10+'СЕТ СН'!$F$5-'СЕТ СН'!$F$24</f>
        <v>3225.6793803599999</v>
      </c>
      <c r="L20" s="36">
        <f>SUMIFS(СВЦЭМ!$D$33:$D$776,СВЦЭМ!$A$33:$A$776,$A20,СВЦЭМ!$B$33:$B$776,L$11)+'СЕТ СН'!$F$14+СВЦЭМ!$D$10+'СЕТ СН'!$F$5-'СЕТ СН'!$F$24</f>
        <v>3226.2529942699998</v>
      </c>
      <c r="M20" s="36">
        <f>SUMIFS(СВЦЭМ!$D$33:$D$776,СВЦЭМ!$A$33:$A$776,$A20,СВЦЭМ!$B$33:$B$776,M$11)+'СЕТ СН'!$F$14+СВЦЭМ!$D$10+'СЕТ СН'!$F$5-'СЕТ СН'!$F$24</f>
        <v>3239.1163749400002</v>
      </c>
      <c r="N20" s="36">
        <f>SUMIFS(СВЦЭМ!$D$33:$D$776,СВЦЭМ!$A$33:$A$776,$A20,СВЦЭМ!$B$33:$B$776,N$11)+'СЕТ СН'!$F$14+СВЦЭМ!$D$10+'СЕТ СН'!$F$5-'СЕТ СН'!$F$24</f>
        <v>3249.4744265499999</v>
      </c>
      <c r="O20" s="36">
        <f>SUMIFS(СВЦЭМ!$D$33:$D$776,СВЦЭМ!$A$33:$A$776,$A20,СВЦЭМ!$B$33:$B$776,O$11)+'СЕТ СН'!$F$14+СВЦЭМ!$D$10+'СЕТ СН'!$F$5-'СЕТ СН'!$F$24</f>
        <v>3250.7963420699998</v>
      </c>
      <c r="P20" s="36">
        <f>SUMIFS(СВЦЭМ!$D$33:$D$776,СВЦЭМ!$A$33:$A$776,$A20,СВЦЭМ!$B$33:$B$776,P$11)+'СЕТ СН'!$F$14+СВЦЭМ!$D$10+'СЕТ СН'!$F$5-'СЕТ СН'!$F$24</f>
        <v>3262.1427055099998</v>
      </c>
      <c r="Q20" s="36">
        <f>SUMIFS(СВЦЭМ!$D$33:$D$776,СВЦЭМ!$A$33:$A$776,$A20,СВЦЭМ!$B$33:$B$776,Q$11)+'СЕТ СН'!$F$14+СВЦЭМ!$D$10+'СЕТ СН'!$F$5-'СЕТ СН'!$F$24</f>
        <v>3267.7905595299999</v>
      </c>
      <c r="R20" s="36">
        <f>SUMIFS(СВЦЭМ!$D$33:$D$776,СВЦЭМ!$A$33:$A$776,$A20,СВЦЭМ!$B$33:$B$776,R$11)+'СЕТ СН'!$F$14+СВЦЭМ!$D$10+'СЕТ СН'!$F$5-'СЕТ СН'!$F$24</f>
        <v>3226.9497642799997</v>
      </c>
      <c r="S20" s="36">
        <f>SUMIFS(СВЦЭМ!$D$33:$D$776,СВЦЭМ!$A$33:$A$776,$A20,СВЦЭМ!$B$33:$B$776,S$11)+'СЕТ СН'!$F$14+СВЦЭМ!$D$10+'СЕТ СН'!$F$5-'СЕТ СН'!$F$24</f>
        <v>3162.8145186299998</v>
      </c>
      <c r="T20" s="36">
        <f>SUMIFS(СВЦЭМ!$D$33:$D$776,СВЦЭМ!$A$33:$A$776,$A20,СВЦЭМ!$B$33:$B$776,T$11)+'СЕТ СН'!$F$14+СВЦЭМ!$D$10+'СЕТ СН'!$F$5-'СЕТ СН'!$F$24</f>
        <v>3121.5299057800003</v>
      </c>
      <c r="U20" s="36">
        <f>SUMIFS(СВЦЭМ!$D$33:$D$776,СВЦЭМ!$A$33:$A$776,$A20,СВЦЭМ!$B$33:$B$776,U$11)+'СЕТ СН'!$F$14+СВЦЭМ!$D$10+'СЕТ СН'!$F$5-'СЕТ СН'!$F$24</f>
        <v>3154.9858073300002</v>
      </c>
      <c r="V20" s="36">
        <f>SUMIFS(СВЦЭМ!$D$33:$D$776,СВЦЭМ!$A$33:$A$776,$A20,СВЦЭМ!$B$33:$B$776,V$11)+'СЕТ СН'!$F$14+СВЦЭМ!$D$10+'СЕТ СН'!$F$5-'СЕТ СН'!$F$24</f>
        <v>3153.1905744599999</v>
      </c>
      <c r="W20" s="36">
        <f>SUMIFS(СВЦЭМ!$D$33:$D$776,СВЦЭМ!$A$33:$A$776,$A20,СВЦЭМ!$B$33:$B$776,W$11)+'СЕТ СН'!$F$14+СВЦЭМ!$D$10+'СЕТ СН'!$F$5-'СЕТ СН'!$F$24</f>
        <v>3143.8273729100001</v>
      </c>
      <c r="X20" s="36">
        <f>SUMIFS(СВЦЭМ!$D$33:$D$776,СВЦЭМ!$A$33:$A$776,$A20,СВЦЭМ!$B$33:$B$776,X$11)+'СЕТ СН'!$F$14+СВЦЭМ!$D$10+'СЕТ СН'!$F$5-'СЕТ СН'!$F$24</f>
        <v>3154.1424549900003</v>
      </c>
      <c r="Y20" s="36">
        <f>SUMIFS(СВЦЭМ!$D$33:$D$776,СВЦЭМ!$A$33:$A$776,$A20,СВЦЭМ!$B$33:$B$776,Y$11)+'СЕТ СН'!$F$14+СВЦЭМ!$D$10+'СЕТ СН'!$F$5-'СЕТ СН'!$F$24</f>
        <v>3182.6593578500001</v>
      </c>
    </row>
    <row r="21" spans="1:25" ht="15.75" x14ac:dyDescent="0.2">
      <c r="A21" s="35">
        <f t="shared" si="0"/>
        <v>44114</v>
      </c>
      <c r="B21" s="36">
        <f>SUMIFS(СВЦЭМ!$D$33:$D$776,СВЦЭМ!$A$33:$A$776,$A21,СВЦЭМ!$B$33:$B$776,B$11)+'СЕТ СН'!$F$14+СВЦЭМ!$D$10+'СЕТ СН'!$F$5-'СЕТ СН'!$F$24</f>
        <v>3236.3575359500001</v>
      </c>
      <c r="C21" s="36">
        <f>SUMIFS(СВЦЭМ!$D$33:$D$776,СВЦЭМ!$A$33:$A$776,$A21,СВЦЭМ!$B$33:$B$776,C$11)+'СЕТ СН'!$F$14+СВЦЭМ!$D$10+'СЕТ СН'!$F$5-'СЕТ СН'!$F$24</f>
        <v>3314.6849268999999</v>
      </c>
      <c r="D21" s="36">
        <f>SUMIFS(СВЦЭМ!$D$33:$D$776,СВЦЭМ!$A$33:$A$776,$A21,СВЦЭМ!$B$33:$B$776,D$11)+'СЕТ СН'!$F$14+СВЦЭМ!$D$10+'СЕТ СН'!$F$5-'СЕТ СН'!$F$24</f>
        <v>3387.6484315100001</v>
      </c>
      <c r="E21" s="36">
        <f>SUMIFS(СВЦЭМ!$D$33:$D$776,СВЦЭМ!$A$33:$A$776,$A21,СВЦЭМ!$B$33:$B$776,E$11)+'СЕТ СН'!$F$14+СВЦЭМ!$D$10+'СЕТ СН'!$F$5-'СЕТ СН'!$F$24</f>
        <v>3414.3635541600001</v>
      </c>
      <c r="F21" s="36">
        <f>SUMIFS(СВЦЭМ!$D$33:$D$776,СВЦЭМ!$A$33:$A$776,$A21,СВЦЭМ!$B$33:$B$776,F$11)+'СЕТ СН'!$F$14+СВЦЭМ!$D$10+'СЕТ СН'!$F$5-'СЕТ СН'!$F$24</f>
        <v>3418.6712150100002</v>
      </c>
      <c r="G21" s="36">
        <f>SUMIFS(СВЦЭМ!$D$33:$D$776,СВЦЭМ!$A$33:$A$776,$A21,СВЦЭМ!$B$33:$B$776,G$11)+'СЕТ СН'!$F$14+СВЦЭМ!$D$10+'СЕТ СН'!$F$5-'СЕТ СН'!$F$24</f>
        <v>3401.5646501900001</v>
      </c>
      <c r="H21" s="36">
        <f>SUMIFS(СВЦЭМ!$D$33:$D$776,СВЦЭМ!$A$33:$A$776,$A21,СВЦЭМ!$B$33:$B$776,H$11)+'СЕТ СН'!$F$14+СВЦЭМ!$D$10+'СЕТ СН'!$F$5-'СЕТ СН'!$F$24</f>
        <v>3384.6148029800001</v>
      </c>
      <c r="I21" s="36">
        <f>SUMIFS(СВЦЭМ!$D$33:$D$776,СВЦЭМ!$A$33:$A$776,$A21,СВЦЭМ!$B$33:$B$776,I$11)+'СЕТ СН'!$F$14+СВЦЭМ!$D$10+'СЕТ СН'!$F$5-'СЕТ СН'!$F$24</f>
        <v>3354.2055782299999</v>
      </c>
      <c r="J21" s="36">
        <f>SUMIFS(СВЦЭМ!$D$33:$D$776,СВЦЭМ!$A$33:$A$776,$A21,СВЦЭМ!$B$33:$B$776,J$11)+'СЕТ СН'!$F$14+СВЦЭМ!$D$10+'СЕТ СН'!$F$5-'СЕТ СН'!$F$24</f>
        <v>3264.9829100699999</v>
      </c>
      <c r="K21" s="36">
        <f>SUMIFS(СВЦЭМ!$D$33:$D$776,СВЦЭМ!$A$33:$A$776,$A21,СВЦЭМ!$B$33:$B$776,K$11)+'СЕТ СН'!$F$14+СВЦЭМ!$D$10+'СЕТ СН'!$F$5-'СЕТ СН'!$F$24</f>
        <v>3209.0702368000002</v>
      </c>
      <c r="L21" s="36">
        <f>SUMIFS(СВЦЭМ!$D$33:$D$776,СВЦЭМ!$A$33:$A$776,$A21,СВЦЭМ!$B$33:$B$776,L$11)+'СЕТ СН'!$F$14+СВЦЭМ!$D$10+'СЕТ СН'!$F$5-'СЕТ СН'!$F$24</f>
        <v>3201.6585680799999</v>
      </c>
      <c r="M21" s="36">
        <f>SUMIFS(СВЦЭМ!$D$33:$D$776,СВЦЭМ!$A$33:$A$776,$A21,СВЦЭМ!$B$33:$B$776,M$11)+'СЕТ СН'!$F$14+СВЦЭМ!$D$10+'СЕТ СН'!$F$5-'СЕТ СН'!$F$24</f>
        <v>3196.8389171099998</v>
      </c>
      <c r="N21" s="36">
        <f>SUMIFS(СВЦЭМ!$D$33:$D$776,СВЦЭМ!$A$33:$A$776,$A21,СВЦЭМ!$B$33:$B$776,N$11)+'СЕТ СН'!$F$14+СВЦЭМ!$D$10+'СЕТ СН'!$F$5-'СЕТ СН'!$F$24</f>
        <v>3203.40441676</v>
      </c>
      <c r="O21" s="36">
        <f>SUMIFS(СВЦЭМ!$D$33:$D$776,СВЦЭМ!$A$33:$A$776,$A21,СВЦЭМ!$B$33:$B$776,O$11)+'СЕТ СН'!$F$14+СВЦЭМ!$D$10+'СЕТ СН'!$F$5-'СЕТ СН'!$F$24</f>
        <v>3254.5950901000001</v>
      </c>
      <c r="P21" s="36">
        <f>SUMIFS(СВЦЭМ!$D$33:$D$776,СВЦЭМ!$A$33:$A$776,$A21,СВЦЭМ!$B$33:$B$776,P$11)+'СЕТ СН'!$F$14+СВЦЭМ!$D$10+'СЕТ СН'!$F$5-'СЕТ СН'!$F$24</f>
        <v>3280.4727928299999</v>
      </c>
      <c r="Q21" s="36">
        <f>SUMIFS(СВЦЭМ!$D$33:$D$776,СВЦЭМ!$A$33:$A$776,$A21,СВЦЭМ!$B$33:$B$776,Q$11)+'СЕТ СН'!$F$14+СВЦЭМ!$D$10+'СЕТ СН'!$F$5-'СЕТ СН'!$F$24</f>
        <v>3270.5187522400001</v>
      </c>
      <c r="R21" s="36">
        <f>SUMIFS(СВЦЭМ!$D$33:$D$776,СВЦЭМ!$A$33:$A$776,$A21,СВЦЭМ!$B$33:$B$776,R$11)+'СЕТ СН'!$F$14+СВЦЭМ!$D$10+'СЕТ СН'!$F$5-'СЕТ СН'!$F$24</f>
        <v>3214.18764117</v>
      </c>
      <c r="S21" s="36">
        <f>SUMIFS(СВЦЭМ!$D$33:$D$776,СВЦЭМ!$A$33:$A$776,$A21,СВЦЭМ!$B$33:$B$776,S$11)+'СЕТ СН'!$F$14+СВЦЭМ!$D$10+'СЕТ СН'!$F$5-'СЕТ СН'!$F$24</f>
        <v>3192.6779764799999</v>
      </c>
      <c r="T21" s="36">
        <f>SUMIFS(СВЦЭМ!$D$33:$D$776,СВЦЭМ!$A$33:$A$776,$A21,СВЦЭМ!$B$33:$B$776,T$11)+'СЕТ СН'!$F$14+СВЦЭМ!$D$10+'СЕТ СН'!$F$5-'СЕТ СН'!$F$24</f>
        <v>3173.8933084299997</v>
      </c>
      <c r="U21" s="36">
        <f>SUMIFS(СВЦЭМ!$D$33:$D$776,СВЦЭМ!$A$33:$A$776,$A21,СВЦЭМ!$B$33:$B$776,U$11)+'СЕТ СН'!$F$14+СВЦЭМ!$D$10+'СЕТ СН'!$F$5-'СЕТ СН'!$F$24</f>
        <v>3170.39647431</v>
      </c>
      <c r="V21" s="36">
        <f>SUMIFS(СВЦЭМ!$D$33:$D$776,СВЦЭМ!$A$33:$A$776,$A21,СВЦЭМ!$B$33:$B$776,V$11)+'СЕТ СН'!$F$14+СВЦЭМ!$D$10+'СЕТ СН'!$F$5-'СЕТ СН'!$F$24</f>
        <v>3132.3193805700002</v>
      </c>
      <c r="W21" s="36">
        <f>SUMIFS(СВЦЭМ!$D$33:$D$776,СВЦЭМ!$A$33:$A$776,$A21,СВЦЭМ!$B$33:$B$776,W$11)+'СЕТ СН'!$F$14+СВЦЭМ!$D$10+'СЕТ СН'!$F$5-'СЕТ СН'!$F$24</f>
        <v>3127.41647913</v>
      </c>
      <c r="X21" s="36">
        <f>SUMIFS(СВЦЭМ!$D$33:$D$776,СВЦЭМ!$A$33:$A$776,$A21,СВЦЭМ!$B$33:$B$776,X$11)+'СЕТ СН'!$F$14+СВЦЭМ!$D$10+'СЕТ СН'!$F$5-'СЕТ СН'!$F$24</f>
        <v>3115.8174220700002</v>
      </c>
      <c r="Y21" s="36">
        <f>SUMIFS(СВЦЭМ!$D$33:$D$776,СВЦЭМ!$A$33:$A$776,$A21,СВЦЭМ!$B$33:$B$776,Y$11)+'СЕТ СН'!$F$14+СВЦЭМ!$D$10+'СЕТ СН'!$F$5-'СЕТ СН'!$F$24</f>
        <v>3158.50445193</v>
      </c>
    </row>
    <row r="22" spans="1:25" ht="15.75" x14ac:dyDescent="0.2">
      <c r="A22" s="35">
        <f t="shared" si="0"/>
        <v>44115</v>
      </c>
      <c r="B22" s="36">
        <f>SUMIFS(СВЦЭМ!$D$33:$D$776,СВЦЭМ!$A$33:$A$776,$A22,СВЦЭМ!$B$33:$B$776,B$11)+'СЕТ СН'!$F$14+СВЦЭМ!$D$10+'СЕТ СН'!$F$5-'СЕТ СН'!$F$24</f>
        <v>3241.7863156499998</v>
      </c>
      <c r="C22" s="36">
        <f>SUMIFS(СВЦЭМ!$D$33:$D$776,СВЦЭМ!$A$33:$A$776,$A22,СВЦЭМ!$B$33:$B$776,C$11)+'СЕТ СН'!$F$14+СВЦЭМ!$D$10+'СЕТ СН'!$F$5-'СЕТ СН'!$F$24</f>
        <v>3331.2299450099999</v>
      </c>
      <c r="D22" s="36">
        <f>SUMIFS(СВЦЭМ!$D$33:$D$776,СВЦЭМ!$A$33:$A$776,$A22,СВЦЭМ!$B$33:$B$776,D$11)+'СЕТ СН'!$F$14+СВЦЭМ!$D$10+'СЕТ СН'!$F$5-'СЕТ СН'!$F$24</f>
        <v>3426.4726131899997</v>
      </c>
      <c r="E22" s="36">
        <f>SUMIFS(СВЦЭМ!$D$33:$D$776,СВЦЭМ!$A$33:$A$776,$A22,СВЦЭМ!$B$33:$B$776,E$11)+'СЕТ СН'!$F$14+СВЦЭМ!$D$10+'СЕТ СН'!$F$5-'СЕТ СН'!$F$24</f>
        <v>3458.0622588599999</v>
      </c>
      <c r="F22" s="36">
        <f>SUMIFS(СВЦЭМ!$D$33:$D$776,СВЦЭМ!$A$33:$A$776,$A22,СВЦЭМ!$B$33:$B$776,F$11)+'СЕТ СН'!$F$14+СВЦЭМ!$D$10+'СЕТ СН'!$F$5-'СЕТ СН'!$F$24</f>
        <v>3462.7571813</v>
      </c>
      <c r="G22" s="36">
        <f>SUMIFS(СВЦЭМ!$D$33:$D$776,СВЦЭМ!$A$33:$A$776,$A22,СВЦЭМ!$B$33:$B$776,G$11)+'СЕТ СН'!$F$14+СВЦЭМ!$D$10+'СЕТ СН'!$F$5-'СЕТ СН'!$F$24</f>
        <v>3453.6909517599997</v>
      </c>
      <c r="H22" s="36">
        <f>SUMIFS(СВЦЭМ!$D$33:$D$776,СВЦЭМ!$A$33:$A$776,$A22,СВЦЭМ!$B$33:$B$776,H$11)+'СЕТ СН'!$F$14+СВЦЭМ!$D$10+'СЕТ СН'!$F$5-'СЕТ СН'!$F$24</f>
        <v>3435.7001939900001</v>
      </c>
      <c r="I22" s="36">
        <f>SUMIFS(СВЦЭМ!$D$33:$D$776,СВЦЭМ!$A$33:$A$776,$A22,СВЦЭМ!$B$33:$B$776,I$11)+'СЕТ СН'!$F$14+СВЦЭМ!$D$10+'СЕТ СН'!$F$5-'СЕТ СН'!$F$24</f>
        <v>3414.9143757000002</v>
      </c>
      <c r="J22" s="36">
        <f>SUMIFS(СВЦЭМ!$D$33:$D$776,СВЦЭМ!$A$33:$A$776,$A22,СВЦЭМ!$B$33:$B$776,J$11)+'СЕТ СН'!$F$14+СВЦЭМ!$D$10+'СЕТ СН'!$F$5-'СЕТ СН'!$F$24</f>
        <v>3318.61716574</v>
      </c>
      <c r="K22" s="36">
        <f>SUMIFS(СВЦЭМ!$D$33:$D$776,СВЦЭМ!$A$33:$A$776,$A22,СВЦЭМ!$B$33:$B$776,K$11)+'СЕТ СН'!$F$14+СВЦЭМ!$D$10+'СЕТ СН'!$F$5-'СЕТ СН'!$F$24</f>
        <v>3245.3678481299999</v>
      </c>
      <c r="L22" s="36">
        <f>SUMIFS(СВЦЭМ!$D$33:$D$776,СВЦЭМ!$A$33:$A$776,$A22,СВЦЭМ!$B$33:$B$776,L$11)+'СЕТ СН'!$F$14+СВЦЭМ!$D$10+'СЕТ СН'!$F$5-'СЕТ СН'!$F$24</f>
        <v>3236.24919421</v>
      </c>
      <c r="M22" s="36">
        <f>SUMIFS(СВЦЭМ!$D$33:$D$776,СВЦЭМ!$A$33:$A$776,$A22,СВЦЭМ!$B$33:$B$776,M$11)+'СЕТ СН'!$F$14+СВЦЭМ!$D$10+'СЕТ СН'!$F$5-'СЕТ СН'!$F$24</f>
        <v>3236.69000194</v>
      </c>
      <c r="N22" s="36">
        <f>SUMIFS(СВЦЭМ!$D$33:$D$776,СВЦЭМ!$A$33:$A$776,$A22,СВЦЭМ!$B$33:$B$776,N$11)+'СЕТ СН'!$F$14+СВЦЭМ!$D$10+'СЕТ СН'!$F$5-'СЕТ СН'!$F$24</f>
        <v>3246.8934743899999</v>
      </c>
      <c r="O22" s="36">
        <f>SUMIFS(СВЦЭМ!$D$33:$D$776,СВЦЭМ!$A$33:$A$776,$A22,СВЦЭМ!$B$33:$B$776,O$11)+'СЕТ СН'!$F$14+СВЦЭМ!$D$10+'СЕТ СН'!$F$5-'СЕТ СН'!$F$24</f>
        <v>3290.2228806600001</v>
      </c>
      <c r="P22" s="36">
        <f>SUMIFS(СВЦЭМ!$D$33:$D$776,СВЦЭМ!$A$33:$A$776,$A22,СВЦЭМ!$B$33:$B$776,P$11)+'СЕТ СН'!$F$14+СВЦЭМ!$D$10+'СЕТ СН'!$F$5-'СЕТ СН'!$F$24</f>
        <v>3325.1225272500001</v>
      </c>
      <c r="Q22" s="36">
        <f>SUMIFS(СВЦЭМ!$D$33:$D$776,СВЦЭМ!$A$33:$A$776,$A22,СВЦЭМ!$B$33:$B$776,Q$11)+'СЕТ СН'!$F$14+СВЦЭМ!$D$10+'СЕТ СН'!$F$5-'СЕТ СН'!$F$24</f>
        <v>3280.0241669100001</v>
      </c>
      <c r="R22" s="36">
        <f>SUMIFS(СВЦЭМ!$D$33:$D$776,СВЦЭМ!$A$33:$A$776,$A22,СВЦЭМ!$B$33:$B$776,R$11)+'СЕТ СН'!$F$14+СВЦЭМ!$D$10+'СЕТ СН'!$F$5-'СЕТ СН'!$F$24</f>
        <v>3228.0221203999999</v>
      </c>
      <c r="S22" s="36">
        <f>SUMIFS(СВЦЭМ!$D$33:$D$776,СВЦЭМ!$A$33:$A$776,$A22,СВЦЭМ!$B$33:$B$776,S$11)+'СЕТ СН'!$F$14+СВЦЭМ!$D$10+'СЕТ СН'!$F$5-'СЕТ СН'!$F$24</f>
        <v>3186.3475662299998</v>
      </c>
      <c r="T22" s="36">
        <f>SUMIFS(СВЦЭМ!$D$33:$D$776,СВЦЭМ!$A$33:$A$776,$A22,СВЦЭМ!$B$33:$B$776,T$11)+'СЕТ СН'!$F$14+СВЦЭМ!$D$10+'СЕТ СН'!$F$5-'СЕТ СН'!$F$24</f>
        <v>3205.3381080099998</v>
      </c>
      <c r="U22" s="36">
        <f>SUMIFS(СВЦЭМ!$D$33:$D$776,СВЦЭМ!$A$33:$A$776,$A22,СВЦЭМ!$B$33:$B$776,U$11)+'СЕТ СН'!$F$14+СВЦЭМ!$D$10+'СЕТ СН'!$F$5-'СЕТ СН'!$F$24</f>
        <v>3214.1991443699999</v>
      </c>
      <c r="V22" s="36">
        <f>SUMIFS(СВЦЭМ!$D$33:$D$776,СВЦЭМ!$A$33:$A$776,$A22,СВЦЭМ!$B$33:$B$776,V$11)+'СЕТ СН'!$F$14+СВЦЭМ!$D$10+'СЕТ СН'!$F$5-'СЕТ СН'!$F$24</f>
        <v>3183.60478384</v>
      </c>
      <c r="W22" s="36">
        <f>SUMIFS(СВЦЭМ!$D$33:$D$776,СВЦЭМ!$A$33:$A$776,$A22,СВЦЭМ!$B$33:$B$776,W$11)+'СЕТ СН'!$F$14+СВЦЭМ!$D$10+'СЕТ СН'!$F$5-'СЕТ СН'!$F$24</f>
        <v>3166.4319985399998</v>
      </c>
      <c r="X22" s="36">
        <f>SUMIFS(СВЦЭМ!$D$33:$D$776,СВЦЭМ!$A$33:$A$776,$A22,СВЦЭМ!$B$33:$B$776,X$11)+'СЕТ СН'!$F$14+СВЦЭМ!$D$10+'СЕТ СН'!$F$5-'СЕТ СН'!$F$24</f>
        <v>3143.0117634899998</v>
      </c>
      <c r="Y22" s="36">
        <f>SUMIFS(СВЦЭМ!$D$33:$D$776,СВЦЭМ!$A$33:$A$776,$A22,СВЦЭМ!$B$33:$B$776,Y$11)+'СЕТ СН'!$F$14+СВЦЭМ!$D$10+'СЕТ СН'!$F$5-'СЕТ СН'!$F$24</f>
        <v>3178.9158549499998</v>
      </c>
    </row>
    <row r="23" spans="1:25" ht="15.75" x14ac:dyDescent="0.2">
      <c r="A23" s="35">
        <f t="shared" si="0"/>
        <v>44116</v>
      </c>
      <c r="B23" s="36">
        <f>SUMIFS(СВЦЭМ!$D$33:$D$776,СВЦЭМ!$A$33:$A$776,$A23,СВЦЭМ!$B$33:$B$776,B$11)+'СЕТ СН'!$F$14+СВЦЭМ!$D$10+'СЕТ СН'!$F$5-'СЕТ СН'!$F$24</f>
        <v>3236.5707079499998</v>
      </c>
      <c r="C23" s="36">
        <f>SUMIFS(СВЦЭМ!$D$33:$D$776,СВЦЭМ!$A$33:$A$776,$A23,СВЦЭМ!$B$33:$B$776,C$11)+'СЕТ СН'!$F$14+СВЦЭМ!$D$10+'СЕТ СН'!$F$5-'СЕТ СН'!$F$24</f>
        <v>3311.5565840899999</v>
      </c>
      <c r="D23" s="36">
        <f>SUMIFS(СВЦЭМ!$D$33:$D$776,СВЦЭМ!$A$33:$A$776,$A23,СВЦЭМ!$B$33:$B$776,D$11)+'СЕТ СН'!$F$14+СВЦЭМ!$D$10+'СЕТ СН'!$F$5-'СЕТ СН'!$F$24</f>
        <v>3381.4349892599998</v>
      </c>
      <c r="E23" s="36">
        <f>SUMIFS(СВЦЭМ!$D$33:$D$776,СВЦЭМ!$A$33:$A$776,$A23,СВЦЭМ!$B$33:$B$776,E$11)+'СЕТ СН'!$F$14+СВЦЭМ!$D$10+'СЕТ СН'!$F$5-'СЕТ СН'!$F$24</f>
        <v>3399.7712943900001</v>
      </c>
      <c r="F23" s="36">
        <f>SUMIFS(СВЦЭМ!$D$33:$D$776,СВЦЭМ!$A$33:$A$776,$A23,СВЦЭМ!$B$33:$B$776,F$11)+'СЕТ СН'!$F$14+СВЦЭМ!$D$10+'СЕТ СН'!$F$5-'СЕТ СН'!$F$24</f>
        <v>3395.1505153399999</v>
      </c>
      <c r="G23" s="36">
        <f>SUMIFS(СВЦЭМ!$D$33:$D$776,СВЦЭМ!$A$33:$A$776,$A23,СВЦЭМ!$B$33:$B$776,G$11)+'СЕТ СН'!$F$14+СВЦЭМ!$D$10+'СЕТ СН'!$F$5-'СЕТ СН'!$F$24</f>
        <v>3378.74389088</v>
      </c>
      <c r="H23" s="36">
        <f>SUMIFS(СВЦЭМ!$D$33:$D$776,СВЦЭМ!$A$33:$A$776,$A23,СВЦЭМ!$B$33:$B$776,H$11)+'СЕТ СН'!$F$14+СВЦЭМ!$D$10+'СЕТ СН'!$F$5-'СЕТ СН'!$F$24</f>
        <v>3328.7730794899999</v>
      </c>
      <c r="I23" s="36">
        <f>SUMIFS(СВЦЭМ!$D$33:$D$776,СВЦЭМ!$A$33:$A$776,$A23,СВЦЭМ!$B$33:$B$776,I$11)+'СЕТ СН'!$F$14+СВЦЭМ!$D$10+'СЕТ СН'!$F$5-'СЕТ СН'!$F$24</f>
        <v>3288.8305654400001</v>
      </c>
      <c r="J23" s="36">
        <f>SUMIFS(СВЦЭМ!$D$33:$D$776,СВЦЭМ!$A$33:$A$776,$A23,СВЦЭМ!$B$33:$B$776,J$11)+'СЕТ СН'!$F$14+СВЦЭМ!$D$10+'СЕТ СН'!$F$5-'СЕТ СН'!$F$24</f>
        <v>3213.3626123599997</v>
      </c>
      <c r="K23" s="36">
        <f>SUMIFS(СВЦЭМ!$D$33:$D$776,СВЦЭМ!$A$33:$A$776,$A23,СВЦЭМ!$B$33:$B$776,K$11)+'СЕТ СН'!$F$14+СВЦЭМ!$D$10+'СЕТ СН'!$F$5-'СЕТ СН'!$F$24</f>
        <v>3164.9035296500001</v>
      </c>
      <c r="L23" s="36">
        <f>SUMIFS(СВЦЭМ!$D$33:$D$776,СВЦЭМ!$A$33:$A$776,$A23,СВЦЭМ!$B$33:$B$776,L$11)+'СЕТ СН'!$F$14+СВЦЭМ!$D$10+'СЕТ СН'!$F$5-'СЕТ СН'!$F$24</f>
        <v>3160.9435083500002</v>
      </c>
      <c r="M23" s="36">
        <f>SUMIFS(СВЦЭМ!$D$33:$D$776,СВЦЭМ!$A$33:$A$776,$A23,СВЦЭМ!$B$33:$B$776,M$11)+'СЕТ СН'!$F$14+СВЦЭМ!$D$10+'СЕТ СН'!$F$5-'СЕТ СН'!$F$24</f>
        <v>3161.2894683499999</v>
      </c>
      <c r="N23" s="36">
        <f>SUMIFS(СВЦЭМ!$D$33:$D$776,СВЦЭМ!$A$33:$A$776,$A23,СВЦЭМ!$B$33:$B$776,N$11)+'СЕТ СН'!$F$14+СВЦЭМ!$D$10+'СЕТ СН'!$F$5-'СЕТ СН'!$F$24</f>
        <v>3168.28080615</v>
      </c>
      <c r="O23" s="36">
        <f>SUMIFS(СВЦЭМ!$D$33:$D$776,СВЦЭМ!$A$33:$A$776,$A23,СВЦЭМ!$B$33:$B$776,O$11)+'СЕТ СН'!$F$14+СВЦЭМ!$D$10+'СЕТ СН'!$F$5-'СЕТ СН'!$F$24</f>
        <v>3188.6421297299999</v>
      </c>
      <c r="P23" s="36">
        <f>SUMIFS(СВЦЭМ!$D$33:$D$776,СВЦЭМ!$A$33:$A$776,$A23,СВЦЭМ!$B$33:$B$776,P$11)+'СЕТ СН'!$F$14+СВЦЭМ!$D$10+'СЕТ СН'!$F$5-'СЕТ СН'!$F$24</f>
        <v>3226.2202599100001</v>
      </c>
      <c r="Q23" s="36">
        <f>SUMIFS(СВЦЭМ!$D$33:$D$776,СВЦЭМ!$A$33:$A$776,$A23,СВЦЭМ!$B$33:$B$776,Q$11)+'СЕТ СН'!$F$14+СВЦЭМ!$D$10+'СЕТ СН'!$F$5-'СЕТ СН'!$F$24</f>
        <v>3211.2235589299999</v>
      </c>
      <c r="R23" s="36">
        <f>SUMIFS(СВЦЭМ!$D$33:$D$776,СВЦЭМ!$A$33:$A$776,$A23,СВЦЭМ!$B$33:$B$776,R$11)+'СЕТ СН'!$F$14+СВЦЭМ!$D$10+'СЕТ СН'!$F$5-'СЕТ СН'!$F$24</f>
        <v>3165.1925094200001</v>
      </c>
      <c r="S23" s="36">
        <f>SUMIFS(СВЦЭМ!$D$33:$D$776,СВЦЭМ!$A$33:$A$776,$A23,СВЦЭМ!$B$33:$B$776,S$11)+'СЕТ СН'!$F$14+СВЦЭМ!$D$10+'СЕТ СН'!$F$5-'СЕТ СН'!$F$24</f>
        <v>3115.4859639000001</v>
      </c>
      <c r="T23" s="36">
        <f>SUMIFS(СВЦЭМ!$D$33:$D$776,СВЦЭМ!$A$33:$A$776,$A23,СВЦЭМ!$B$33:$B$776,T$11)+'СЕТ СН'!$F$14+СВЦЭМ!$D$10+'СЕТ СН'!$F$5-'СЕТ СН'!$F$24</f>
        <v>3125.5560789199999</v>
      </c>
      <c r="U23" s="36">
        <f>SUMIFS(СВЦЭМ!$D$33:$D$776,СВЦЭМ!$A$33:$A$776,$A23,СВЦЭМ!$B$33:$B$776,U$11)+'СЕТ СН'!$F$14+СВЦЭМ!$D$10+'СЕТ СН'!$F$5-'СЕТ СН'!$F$24</f>
        <v>3153.9208304100002</v>
      </c>
      <c r="V23" s="36">
        <f>SUMIFS(СВЦЭМ!$D$33:$D$776,СВЦЭМ!$A$33:$A$776,$A23,СВЦЭМ!$B$33:$B$776,V$11)+'СЕТ СН'!$F$14+СВЦЭМ!$D$10+'СЕТ СН'!$F$5-'СЕТ СН'!$F$24</f>
        <v>3153.1859050799999</v>
      </c>
      <c r="W23" s="36">
        <f>SUMIFS(СВЦЭМ!$D$33:$D$776,СВЦЭМ!$A$33:$A$776,$A23,СВЦЭМ!$B$33:$B$776,W$11)+'СЕТ СН'!$F$14+СВЦЭМ!$D$10+'СЕТ СН'!$F$5-'СЕТ СН'!$F$24</f>
        <v>3145.6874000500002</v>
      </c>
      <c r="X23" s="36">
        <f>SUMIFS(СВЦЭМ!$D$33:$D$776,СВЦЭМ!$A$33:$A$776,$A23,СВЦЭМ!$B$33:$B$776,X$11)+'СЕТ СН'!$F$14+СВЦЭМ!$D$10+'СЕТ СН'!$F$5-'СЕТ СН'!$F$24</f>
        <v>3119.8126135500002</v>
      </c>
      <c r="Y23" s="36">
        <f>SUMIFS(СВЦЭМ!$D$33:$D$776,СВЦЭМ!$A$33:$A$776,$A23,СВЦЭМ!$B$33:$B$776,Y$11)+'СЕТ СН'!$F$14+СВЦЭМ!$D$10+'СЕТ СН'!$F$5-'СЕТ СН'!$F$24</f>
        <v>3151.5720968999999</v>
      </c>
    </row>
    <row r="24" spans="1:25" ht="15.75" x14ac:dyDescent="0.2">
      <c r="A24" s="35">
        <f t="shared" si="0"/>
        <v>44117</v>
      </c>
      <c r="B24" s="36">
        <f>SUMIFS(СВЦЭМ!$D$33:$D$776,СВЦЭМ!$A$33:$A$776,$A24,СВЦЭМ!$B$33:$B$776,B$11)+'СЕТ СН'!$F$14+СВЦЭМ!$D$10+'СЕТ СН'!$F$5-'СЕТ СН'!$F$24</f>
        <v>3222.3196872399999</v>
      </c>
      <c r="C24" s="36">
        <f>SUMIFS(СВЦЭМ!$D$33:$D$776,СВЦЭМ!$A$33:$A$776,$A24,СВЦЭМ!$B$33:$B$776,C$11)+'СЕТ СН'!$F$14+СВЦЭМ!$D$10+'СЕТ СН'!$F$5-'СЕТ СН'!$F$24</f>
        <v>3297.7832112599999</v>
      </c>
      <c r="D24" s="36">
        <f>SUMIFS(СВЦЭМ!$D$33:$D$776,СВЦЭМ!$A$33:$A$776,$A24,СВЦЭМ!$B$33:$B$776,D$11)+'СЕТ СН'!$F$14+СВЦЭМ!$D$10+'СЕТ СН'!$F$5-'СЕТ СН'!$F$24</f>
        <v>3358.4471705300002</v>
      </c>
      <c r="E24" s="36">
        <f>SUMIFS(СВЦЭМ!$D$33:$D$776,СВЦЭМ!$A$33:$A$776,$A24,СВЦЭМ!$B$33:$B$776,E$11)+'СЕТ СН'!$F$14+СВЦЭМ!$D$10+'СЕТ СН'!$F$5-'СЕТ СН'!$F$24</f>
        <v>3374.08056902</v>
      </c>
      <c r="F24" s="36">
        <f>SUMIFS(СВЦЭМ!$D$33:$D$776,СВЦЭМ!$A$33:$A$776,$A24,СВЦЭМ!$B$33:$B$776,F$11)+'СЕТ СН'!$F$14+СВЦЭМ!$D$10+'СЕТ СН'!$F$5-'СЕТ СН'!$F$24</f>
        <v>3369.50489629</v>
      </c>
      <c r="G24" s="36">
        <f>SUMIFS(СВЦЭМ!$D$33:$D$776,СВЦЭМ!$A$33:$A$776,$A24,СВЦЭМ!$B$33:$B$776,G$11)+'СЕТ СН'!$F$14+СВЦЭМ!$D$10+'СЕТ СН'!$F$5-'СЕТ СН'!$F$24</f>
        <v>3358.11304685</v>
      </c>
      <c r="H24" s="36">
        <f>SUMIFS(СВЦЭМ!$D$33:$D$776,СВЦЭМ!$A$33:$A$776,$A24,СВЦЭМ!$B$33:$B$776,H$11)+'СЕТ СН'!$F$14+СВЦЭМ!$D$10+'СЕТ СН'!$F$5-'СЕТ СН'!$F$24</f>
        <v>3333.7772335099999</v>
      </c>
      <c r="I24" s="36">
        <f>SUMIFS(СВЦЭМ!$D$33:$D$776,СВЦЭМ!$A$33:$A$776,$A24,СВЦЭМ!$B$33:$B$776,I$11)+'СЕТ СН'!$F$14+СВЦЭМ!$D$10+'СЕТ СН'!$F$5-'СЕТ СН'!$F$24</f>
        <v>3327.16508071</v>
      </c>
      <c r="J24" s="36">
        <f>SUMIFS(СВЦЭМ!$D$33:$D$776,СВЦЭМ!$A$33:$A$776,$A24,СВЦЭМ!$B$33:$B$776,J$11)+'СЕТ СН'!$F$14+СВЦЭМ!$D$10+'СЕТ СН'!$F$5-'СЕТ СН'!$F$24</f>
        <v>3271.0574889</v>
      </c>
      <c r="K24" s="36">
        <f>SUMIFS(СВЦЭМ!$D$33:$D$776,СВЦЭМ!$A$33:$A$776,$A24,СВЦЭМ!$B$33:$B$776,K$11)+'СЕТ СН'!$F$14+СВЦЭМ!$D$10+'СЕТ СН'!$F$5-'СЕТ СН'!$F$24</f>
        <v>3229.4440189799998</v>
      </c>
      <c r="L24" s="36">
        <f>SUMIFS(СВЦЭМ!$D$33:$D$776,СВЦЭМ!$A$33:$A$776,$A24,СВЦЭМ!$B$33:$B$776,L$11)+'СЕТ СН'!$F$14+СВЦЭМ!$D$10+'СЕТ СН'!$F$5-'СЕТ СН'!$F$24</f>
        <v>3231.3401060000001</v>
      </c>
      <c r="M24" s="36">
        <f>SUMIFS(СВЦЭМ!$D$33:$D$776,СВЦЭМ!$A$33:$A$776,$A24,СВЦЭМ!$B$33:$B$776,M$11)+'СЕТ СН'!$F$14+СВЦЭМ!$D$10+'СЕТ СН'!$F$5-'СЕТ СН'!$F$24</f>
        <v>3241.6641961400001</v>
      </c>
      <c r="N24" s="36">
        <f>SUMIFS(СВЦЭМ!$D$33:$D$776,СВЦЭМ!$A$33:$A$776,$A24,СВЦЭМ!$B$33:$B$776,N$11)+'СЕТ СН'!$F$14+СВЦЭМ!$D$10+'СЕТ СН'!$F$5-'СЕТ СН'!$F$24</f>
        <v>3247.3890124600002</v>
      </c>
      <c r="O24" s="36">
        <f>SUMIFS(СВЦЭМ!$D$33:$D$776,СВЦЭМ!$A$33:$A$776,$A24,СВЦЭМ!$B$33:$B$776,O$11)+'СЕТ СН'!$F$14+СВЦЭМ!$D$10+'СЕТ СН'!$F$5-'СЕТ СН'!$F$24</f>
        <v>3284.5937565200002</v>
      </c>
      <c r="P24" s="36">
        <f>SUMIFS(СВЦЭМ!$D$33:$D$776,СВЦЭМ!$A$33:$A$776,$A24,СВЦЭМ!$B$33:$B$776,P$11)+'СЕТ СН'!$F$14+СВЦЭМ!$D$10+'СЕТ СН'!$F$5-'СЕТ СН'!$F$24</f>
        <v>3315.4912912199998</v>
      </c>
      <c r="Q24" s="36">
        <f>SUMIFS(СВЦЭМ!$D$33:$D$776,СВЦЭМ!$A$33:$A$776,$A24,СВЦЭМ!$B$33:$B$776,Q$11)+'СЕТ СН'!$F$14+СВЦЭМ!$D$10+'СЕТ СН'!$F$5-'СЕТ СН'!$F$24</f>
        <v>3275.9535806599997</v>
      </c>
      <c r="R24" s="36">
        <f>SUMIFS(СВЦЭМ!$D$33:$D$776,СВЦЭМ!$A$33:$A$776,$A24,СВЦЭМ!$B$33:$B$776,R$11)+'СЕТ СН'!$F$14+СВЦЭМ!$D$10+'СЕТ СН'!$F$5-'СЕТ СН'!$F$24</f>
        <v>3225.5065353199998</v>
      </c>
      <c r="S24" s="36">
        <f>SUMIFS(СВЦЭМ!$D$33:$D$776,СВЦЭМ!$A$33:$A$776,$A24,СВЦЭМ!$B$33:$B$776,S$11)+'СЕТ СН'!$F$14+СВЦЭМ!$D$10+'СЕТ СН'!$F$5-'СЕТ СН'!$F$24</f>
        <v>3181.4698794999999</v>
      </c>
      <c r="T24" s="36">
        <f>SUMIFS(СВЦЭМ!$D$33:$D$776,СВЦЭМ!$A$33:$A$776,$A24,СВЦЭМ!$B$33:$B$776,T$11)+'СЕТ СН'!$F$14+СВЦЭМ!$D$10+'СЕТ СН'!$F$5-'СЕТ СН'!$F$24</f>
        <v>3179.8503401899998</v>
      </c>
      <c r="U24" s="36">
        <f>SUMIFS(СВЦЭМ!$D$33:$D$776,СВЦЭМ!$A$33:$A$776,$A24,СВЦЭМ!$B$33:$B$776,U$11)+'СЕТ СН'!$F$14+СВЦЭМ!$D$10+'СЕТ СН'!$F$5-'СЕТ СН'!$F$24</f>
        <v>3201.3366458599999</v>
      </c>
      <c r="V24" s="36">
        <f>SUMIFS(СВЦЭМ!$D$33:$D$776,СВЦЭМ!$A$33:$A$776,$A24,СВЦЭМ!$B$33:$B$776,V$11)+'СЕТ СН'!$F$14+СВЦЭМ!$D$10+'СЕТ СН'!$F$5-'СЕТ СН'!$F$24</f>
        <v>3195.8807401399999</v>
      </c>
      <c r="W24" s="36">
        <f>SUMIFS(СВЦЭМ!$D$33:$D$776,СВЦЭМ!$A$33:$A$776,$A24,СВЦЭМ!$B$33:$B$776,W$11)+'СЕТ СН'!$F$14+СВЦЭМ!$D$10+'СЕТ СН'!$F$5-'СЕТ СН'!$F$24</f>
        <v>3187.9458802499998</v>
      </c>
      <c r="X24" s="36">
        <f>SUMIFS(СВЦЭМ!$D$33:$D$776,СВЦЭМ!$A$33:$A$776,$A24,СВЦЭМ!$B$33:$B$776,X$11)+'СЕТ СН'!$F$14+СВЦЭМ!$D$10+'СЕТ СН'!$F$5-'СЕТ СН'!$F$24</f>
        <v>3170.6251858599999</v>
      </c>
      <c r="Y24" s="36">
        <f>SUMIFS(СВЦЭМ!$D$33:$D$776,СВЦЭМ!$A$33:$A$776,$A24,СВЦЭМ!$B$33:$B$776,Y$11)+'СЕТ СН'!$F$14+СВЦЭМ!$D$10+'СЕТ СН'!$F$5-'СЕТ СН'!$F$24</f>
        <v>3190.8529672</v>
      </c>
    </row>
    <row r="25" spans="1:25" ht="15.75" x14ac:dyDescent="0.2">
      <c r="A25" s="35">
        <f t="shared" si="0"/>
        <v>44118</v>
      </c>
      <c r="B25" s="36">
        <f>SUMIFS(СВЦЭМ!$D$33:$D$776,СВЦЭМ!$A$33:$A$776,$A25,СВЦЭМ!$B$33:$B$776,B$11)+'СЕТ СН'!$F$14+СВЦЭМ!$D$10+'СЕТ СН'!$F$5-'СЕТ СН'!$F$24</f>
        <v>3261.5725591999999</v>
      </c>
      <c r="C25" s="36">
        <f>SUMIFS(СВЦЭМ!$D$33:$D$776,СВЦЭМ!$A$33:$A$776,$A25,СВЦЭМ!$B$33:$B$776,C$11)+'СЕТ СН'!$F$14+СВЦЭМ!$D$10+'СЕТ СН'!$F$5-'СЕТ СН'!$F$24</f>
        <v>3329.45139466</v>
      </c>
      <c r="D25" s="36">
        <f>SUMIFS(СВЦЭМ!$D$33:$D$776,СВЦЭМ!$A$33:$A$776,$A25,СВЦЭМ!$B$33:$B$776,D$11)+'СЕТ СН'!$F$14+СВЦЭМ!$D$10+'СЕТ СН'!$F$5-'СЕТ СН'!$F$24</f>
        <v>3396.3273296100001</v>
      </c>
      <c r="E25" s="36">
        <f>SUMIFS(СВЦЭМ!$D$33:$D$776,СВЦЭМ!$A$33:$A$776,$A25,СВЦЭМ!$B$33:$B$776,E$11)+'СЕТ СН'!$F$14+СВЦЭМ!$D$10+'СЕТ СН'!$F$5-'СЕТ СН'!$F$24</f>
        <v>3410.9547237699999</v>
      </c>
      <c r="F25" s="36">
        <f>SUMIFS(СВЦЭМ!$D$33:$D$776,СВЦЭМ!$A$33:$A$776,$A25,СВЦЭМ!$B$33:$B$776,F$11)+'СЕТ СН'!$F$14+СВЦЭМ!$D$10+'СЕТ СН'!$F$5-'СЕТ СН'!$F$24</f>
        <v>3402.8132006599999</v>
      </c>
      <c r="G25" s="36">
        <f>SUMIFS(СВЦЭМ!$D$33:$D$776,СВЦЭМ!$A$33:$A$776,$A25,СВЦЭМ!$B$33:$B$776,G$11)+'СЕТ СН'!$F$14+СВЦЭМ!$D$10+'СЕТ СН'!$F$5-'СЕТ СН'!$F$24</f>
        <v>3394.1013562200001</v>
      </c>
      <c r="H25" s="36">
        <f>SUMIFS(СВЦЭМ!$D$33:$D$776,СВЦЭМ!$A$33:$A$776,$A25,СВЦЭМ!$B$33:$B$776,H$11)+'СЕТ СН'!$F$14+СВЦЭМ!$D$10+'СЕТ СН'!$F$5-'СЕТ СН'!$F$24</f>
        <v>3347.3525465299999</v>
      </c>
      <c r="I25" s="36">
        <f>SUMIFS(СВЦЭМ!$D$33:$D$776,СВЦЭМ!$A$33:$A$776,$A25,СВЦЭМ!$B$33:$B$776,I$11)+'СЕТ СН'!$F$14+СВЦЭМ!$D$10+'СЕТ СН'!$F$5-'СЕТ СН'!$F$24</f>
        <v>3304.7693243100002</v>
      </c>
      <c r="J25" s="36">
        <f>SUMIFS(СВЦЭМ!$D$33:$D$776,СВЦЭМ!$A$33:$A$776,$A25,СВЦЭМ!$B$33:$B$776,J$11)+'СЕТ СН'!$F$14+СВЦЭМ!$D$10+'СЕТ СН'!$F$5-'СЕТ СН'!$F$24</f>
        <v>3242.4507993799998</v>
      </c>
      <c r="K25" s="36">
        <f>SUMIFS(СВЦЭМ!$D$33:$D$776,СВЦЭМ!$A$33:$A$776,$A25,СВЦЭМ!$B$33:$B$776,K$11)+'СЕТ СН'!$F$14+СВЦЭМ!$D$10+'СЕТ СН'!$F$5-'СЕТ СН'!$F$24</f>
        <v>3204.6427727800001</v>
      </c>
      <c r="L25" s="36">
        <f>SUMIFS(СВЦЭМ!$D$33:$D$776,СВЦЭМ!$A$33:$A$776,$A25,СВЦЭМ!$B$33:$B$776,L$11)+'СЕТ СН'!$F$14+СВЦЭМ!$D$10+'СЕТ СН'!$F$5-'СЕТ СН'!$F$24</f>
        <v>3212.02701798</v>
      </c>
      <c r="M25" s="36">
        <f>SUMIFS(СВЦЭМ!$D$33:$D$776,СВЦЭМ!$A$33:$A$776,$A25,СВЦЭМ!$B$33:$B$776,M$11)+'СЕТ СН'!$F$14+СВЦЭМ!$D$10+'СЕТ СН'!$F$5-'СЕТ СН'!$F$24</f>
        <v>3228.08466791</v>
      </c>
      <c r="N25" s="36">
        <f>SUMIFS(СВЦЭМ!$D$33:$D$776,СВЦЭМ!$A$33:$A$776,$A25,СВЦЭМ!$B$33:$B$776,N$11)+'СЕТ СН'!$F$14+СВЦЭМ!$D$10+'СЕТ СН'!$F$5-'СЕТ СН'!$F$24</f>
        <v>3234.6589102799999</v>
      </c>
      <c r="O25" s="36">
        <f>SUMIFS(СВЦЭМ!$D$33:$D$776,СВЦЭМ!$A$33:$A$776,$A25,СВЦЭМ!$B$33:$B$776,O$11)+'СЕТ СН'!$F$14+СВЦЭМ!$D$10+'СЕТ СН'!$F$5-'СЕТ СН'!$F$24</f>
        <v>3285.0669440900001</v>
      </c>
      <c r="P25" s="36">
        <f>SUMIFS(СВЦЭМ!$D$33:$D$776,СВЦЭМ!$A$33:$A$776,$A25,СВЦЭМ!$B$33:$B$776,P$11)+'СЕТ СН'!$F$14+СВЦЭМ!$D$10+'СЕТ СН'!$F$5-'СЕТ СН'!$F$24</f>
        <v>3315.2767675300001</v>
      </c>
      <c r="Q25" s="36">
        <f>SUMIFS(СВЦЭМ!$D$33:$D$776,СВЦЭМ!$A$33:$A$776,$A25,СВЦЭМ!$B$33:$B$776,Q$11)+'СЕТ СН'!$F$14+СВЦЭМ!$D$10+'СЕТ СН'!$F$5-'СЕТ СН'!$F$24</f>
        <v>3275.6608049000001</v>
      </c>
      <c r="R25" s="36">
        <f>SUMIFS(СВЦЭМ!$D$33:$D$776,СВЦЭМ!$A$33:$A$776,$A25,СВЦЭМ!$B$33:$B$776,R$11)+'СЕТ СН'!$F$14+СВЦЭМ!$D$10+'СЕТ СН'!$F$5-'СЕТ СН'!$F$24</f>
        <v>3224.2221572899998</v>
      </c>
      <c r="S25" s="36">
        <f>SUMIFS(СВЦЭМ!$D$33:$D$776,СВЦЭМ!$A$33:$A$776,$A25,СВЦЭМ!$B$33:$B$776,S$11)+'СЕТ СН'!$F$14+СВЦЭМ!$D$10+'СЕТ СН'!$F$5-'СЕТ СН'!$F$24</f>
        <v>3169.3888723599998</v>
      </c>
      <c r="T25" s="36">
        <f>SUMIFS(СВЦЭМ!$D$33:$D$776,СВЦЭМ!$A$33:$A$776,$A25,СВЦЭМ!$B$33:$B$776,T$11)+'СЕТ СН'!$F$14+СВЦЭМ!$D$10+'СЕТ СН'!$F$5-'СЕТ СН'!$F$24</f>
        <v>3151.8039516200001</v>
      </c>
      <c r="U25" s="36">
        <f>SUMIFS(СВЦЭМ!$D$33:$D$776,СВЦЭМ!$A$33:$A$776,$A25,СВЦЭМ!$B$33:$B$776,U$11)+'СЕТ СН'!$F$14+СВЦЭМ!$D$10+'СЕТ СН'!$F$5-'СЕТ СН'!$F$24</f>
        <v>3180.79546351</v>
      </c>
      <c r="V25" s="36">
        <f>SUMIFS(СВЦЭМ!$D$33:$D$776,СВЦЭМ!$A$33:$A$776,$A25,СВЦЭМ!$B$33:$B$776,V$11)+'СЕТ СН'!$F$14+СВЦЭМ!$D$10+'СЕТ СН'!$F$5-'СЕТ СН'!$F$24</f>
        <v>3175.3566649700001</v>
      </c>
      <c r="W25" s="36">
        <f>SUMIFS(СВЦЭМ!$D$33:$D$776,СВЦЭМ!$A$33:$A$776,$A25,СВЦЭМ!$B$33:$B$776,W$11)+'СЕТ СН'!$F$14+СВЦЭМ!$D$10+'СЕТ СН'!$F$5-'СЕТ СН'!$F$24</f>
        <v>3163.2138798800001</v>
      </c>
      <c r="X25" s="36">
        <f>SUMIFS(СВЦЭМ!$D$33:$D$776,СВЦЭМ!$A$33:$A$776,$A25,СВЦЭМ!$B$33:$B$776,X$11)+'СЕТ СН'!$F$14+СВЦЭМ!$D$10+'СЕТ СН'!$F$5-'СЕТ СН'!$F$24</f>
        <v>3146.3882072400002</v>
      </c>
      <c r="Y25" s="36">
        <f>SUMIFS(СВЦЭМ!$D$33:$D$776,СВЦЭМ!$A$33:$A$776,$A25,СВЦЭМ!$B$33:$B$776,Y$11)+'СЕТ СН'!$F$14+СВЦЭМ!$D$10+'СЕТ СН'!$F$5-'СЕТ СН'!$F$24</f>
        <v>3176.4664708999999</v>
      </c>
    </row>
    <row r="26" spans="1:25" ht="15.75" x14ac:dyDescent="0.2">
      <c r="A26" s="35">
        <f t="shared" si="0"/>
        <v>44119</v>
      </c>
      <c r="B26" s="36">
        <f>SUMIFS(СВЦЭМ!$D$33:$D$776,СВЦЭМ!$A$33:$A$776,$A26,СВЦЭМ!$B$33:$B$776,B$11)+'СЕТ СН'!$F$14+СВЦЭМ!$D$10+'СЕТ СН'!$F$5-'СЕТ СН'!$F$24</f>
        <v>3278.9003281699997</v>
      </c>
      <c r="C26" s="36">
        <f>SUMIFS(СВЦЭМ!$D$33:$D$776,СВЦЭМ!$A$33:$A$776,$A26,СВЦЭМ!$B$33:$B$776,C$11)+'СЕТ СН'!$F$14+СВЦЭМ!$D$10+'СЕТ СН'!$F$5-'СЕТ СН'!$F$24</f>
        <v>3362.3558972599999</v>
      </c>
      <c r="D26" s="36">
        <f>SUMIFS(СВЦЭМ!$D$33:$D$776,СВЦЭМ!$A$33:$A$776,$A26,СВЦЭМ!$B$33:$B$776,D$11)+'СЕТ СН'!$F$14+СВЦЭМ!$D$10+'СЕТ СН'!$F$5-'СЕТ СН'!$F$24</f>
        <v>3427.3892292599999</v>
      </c>
      <c r="E26" s="36">
        <f>SUMIFS(СВЦЭМ!$D$33:$D$776,СВЦЭМ!$A$33:$A$776,$A26,СВЦЭМ!$B$33:$B$776,E$11)+'СЕТ СН'!$F$14+СВЦЭМ!$D$10+'СЕТ СН'!$F$5-'СЕТ СН'!$F$24</f>
        <v>3432.6801530000002</v>
      </c>
      <c r="F26" s="36">
        <f>SUMIFS(СВЦЭМ!$D$33:$D$776,СВЦЭМ!$A$33:$A$776,$A26,СВЦЭМ!$B$33:$B$776,F$11)+'СЕТ СН'!$F$14+СВЦЭМ!$D$10+'СЕТ СН'!$F$5-'СЕТ СН'!$F$24</f>
        <v>3426.23689431</v>
      </c>
      <c r="G26" s="36">
        <f>SUMIFS(СВЦЭМ!$D$33:$D$776,СВЦЭМ!$A$33:$A$776,$A26,СВЦЭМ!$B$33:$B$776,G$11)+'СЕТ СН'!$F$14+СВЦЭМ!$D$10+'СЕТ СН'!$F$5-'СЕТ СН'!$F$24</f>
        <v>3405.0711658299997</v>
      </c>
      <c r="H26" s="36">
        <f>SUMIFS(СВЦЭМ!$D$33:$D$776,СВЦЭМ!$A$33:$A$776,$A26,СВЦЭМ!$B$33:$B$776,H$11)+'СЕТ СН'!$F$14+СВЦЭМ!$D$10+'СЕТ СН'!$F$5-'СЕТ СН'!$F$24</f>
        <v>3358.8667568700002</v>
      </c>
      <c r="I26" s="36">
        <f>SUMIFS(СВЦЭМ!$D$33:$D$776,СВЦЭМ!$A$33:$A$776,$A26,СВЦЭМ!$B$33:$B$776,I$11)+'СЕТ СН'!$F$14+СВЦЭМ!$D$10+'СЕТ СН'!$F$5-'СЕТ СН'!$F$24</f>
        <v>3314.3160104399999</v>
      </c>
      <c r="J26" s="36">
        <f>SUMIFS(СВЦЭМ!$D$33:$D$776,СВЦЭМ!$A$33:$A$776,$A26,СВЦЭМ!$B$33:$B$776,J$11)+'СЕТ СН'!$F$14+СВЦЭМ!$D$10+'СЕТ СН'!$F$5-'СЕТ СН'!$F$24</f>
        <v>3253.6760509699998</v>
      </c>
      <c r="K26" s="36">
        <f>SUMIFS(СВЦЭМ!$D$33:$D$776,СВЦЭМ!$A$33:$A$776,$A26,СВЦЭМ!$B$33:$B$776,K$11)+'СЕТ СН'!$F$14+СВЦЭМ!$D$10+'СЕТ СН'!$F$5-'СЕТ СН'!$F$24</f>
        <v>3214.9739837400002</v>
      </c>
      <c r="L26" s="36">
        <f>SUMIFS(СВЦЭМ!$D$33:$D$776,СВЦЭМ!$A$33:$A$776,$A26,СВЦЭМ!$B$33:$B$776,L$11)+'СЕТ СН'!$F$14+СВЦЭМ!$D$10+'СЕТ СН'!$F$5-'СЕТ СН'!$F$24</f>
        <v>3218.1960678199998</v>
      </c>
      <c r="M26" s="36">
        <f>SUMIFS(СВЦЭМ!$D$33:$D$776,СВЦЭМ!$A$33:$A$776,$A26,СВЦЭМ!$B$33:$B$776,M$11)+'СЕТ СН'!$F$14+СВЦЭМ!$D$10+'СЕТ СН'!$F$5-'СЕТ СН'!$F$24</f>
        <v>3226.0173403500003</v>
      </c>
      <c r="N26" s="36">
        <f>SUMIFS(СВЦЭМ!$D$33:$D$776,СВЦЭМ!$A$33:$A$776,$A26,СВЦЭМ!$B$33:$B$776,N$11)+'СЕТ СН'!$F$14+СВЦЭМ!$D$10+'СЕТ СН'!$F$5-'СЕТ СН'!$F$24</f>
        <v>3236.9008469299997</v>
      </c>
      <c r="O26" s="36">
        <f>SUMIFS(СВЦЭМ!$D$33:$D$776,СВЦЭМ!$A$33:$A$776,$A26,СВЦЭМ!$B$33:$B$776,O$11)+'СЕТ СН'!$F$14+СВЦЭМ!$D$10+'СЕТ СН'!$F$5-'СЕТ СН'!$F$24</f>
        <v>3256.8243287599998</v>
      </c>
      <c r="P26" s="36">
        <f>SUMIFS(СВЦЭМ!$D$33:$D$776,СВЦЭМ!$A$33:$A$776,$A26,СВЦЭМ!$B$33:$B$776,P$11)+'СЕТ СН'!$F$14+СВЦЭМ!$D$10+'СЕТ СН'!$F$5-'СЕТ СН'!$F$24</f>
        <v>3280.9629344499999</v>
      </c>
      <c r="Q26" s="36">
        <f>SUMIFS(СВЦЭМ!$D$33:$D$776,СВЦЭМ!$A$33:$A$776,$A26,СВЦЭМ!$B$33:$B$776,Q$11)+'СЕТ СН'!$F$14+СВЦЭМ!$D$10+'СЕТ СН'!$F$5-'СЕТ СН'!$F$24</f>
        <v>3243.9290460900002</v>
      </c>
      <c r="R26" s="36">
        <f>SUMIFS(СВЦЭМ!$D$33:$D$776,СВЦЭМ!$A$33:$A$776,$A26,СВЦЭМ!$B$33:$B$776,R$11)+'СЕТ СН'!$F$14+СВЦЭМ!$D$10+'СЕТ СН'!$F$5-'СЕТ СН'!$F$24</f>
        <v>3195.6611692699998</v>
      </c>
      <c r="S26" s="36">
        <f>SUMIFS(СВЦЭМ!$D$33:$D$776,СВЦЭМ!$A$33:$A$776,$A26,СВЦЭМ!$B$33:$B$776,S$11)+'СЕТ СН'!$F$14+СВЦЭМ!$D$10+'СЕТ СН'!$F$5-'СЕТ СН'!$F$24</f>
        <v>3141.46914612</v>
      </c>
      <c r="T26" s="36">
        <f>SUMIFS(СВЦЭМ!$D$33:$D$776,СВЦЭМ!$A$33:$A$776,$A26,СВЦЭМ!$B$33:$B$776,T$11)+'СЕТ СН'!$F$14+СВЦЭМ!$D$10+'СЕТ СН'!$F$5-'СЕТ СН'!$F$24</f>
        <v>3145.6940641699998</v>
      </c>
      <c r="U26" s="36">
        <f>SUMIFS(СВЦЭМ!$D$33:$D$776,СВЦЭМ!$A$33:$A$776,$A26,СВЦЭМ!$B$33:$B$776,U$11)+'СЕТ СН'!$F$14+СВЦЭМ!$D$10+'СЕТ СН'!$F$5-'СЕТ СН'!$F$24</f>
        <v>3170.13687914</v>
      </c>
      <c r="V26" s="36">
        <f>SUMIFS(СВЦЭМ!$D$33:$D$776,СВЦЭМ!$A$33:$A$776,$A26,СВЦЭМ!$B$33:$B$776,V$11)+'СЕТ СН'!$F$14+СВЦЭМ!$D$10+'СЕТ СН'!$F$5-'СЕТ СН'!$F$24</f>
        <v>3163.3875174499999</v>
      </c>
      <c r="W26" s="36">
        <f>SUMIFS(СВЦЭМ!$D$33:$D$776,СВЦЭМ!$A$33:$A$776,$A26,СВЦЭМ!$B$33:$B$776,W$11)+'СЕТ СН'!$F$14+СВЦЭМ!$D$10+'СЕТ СН'!$F$5-'СЕТ СН'!$F$24</f>
        <v>3152.5034758199999</v>
      </c>
      <c r="X26" s="36">
        <f>SUMIFS(СВЦЭМ!$D$33:$D$776,СВЦЭМ!$A$33:$A$776,$A26,СВЦЭМ!$B$33:$B$776,X$11)+'СЕТ СН'!$F$14+СВЦЭМ!$D$10+'СЕТ СН'!$F$5-'СЕТ СН'!$F$24</f>
        <v>3128.9463445299998</v>
      </c>
      <c r="Y26" s="36">
        <f>SUMIFS(СВЦЭМ!$D$33:$D$776,СВЦЭМ!$A$33:$A$776,$A26,СВЦЭМ!$B$33:$B$776,Y$11)+'СЕТ СН'!$F$14+СВЦЭМ!$D$10+'СЕТ СН'!$F$5-'СЕТ СН'!$F$24</f>
        <v>3178.2928017899999</v>
      </c>
    </row>
    <row r="27" spans="1:25" ht="15.75" x14ac:dyDescent="0.2">
      <c r="A27" s="35">
        <f t="shared" si="0"/>
        <v>44120</v>
      </c>
      <c r="B27" s="36">
        <f>SUMIFS(СВЦЭМ!$D$33:$D$776,СВЦЭМ!$A$33:$A$776,$A27,СВЦЭМ!$B$33:$B$776,B$11)+'СЕТ СН'!$F$14+СВЦЭМ!$D$10+'СЕТ СН'!$F$5-'СЕТ СН'!$F$24</f>
        <v>3225.9397280799999</v>
      </c>
      <c r="C27" s="36">
        <f>SUMIFS(СВЦЭМ!$D$33:$D$776,СВЦЭМ!$A$33:$A$776,$A27,СВЦЭМ!$B$33:$B$776,C$11)+'СЕТ СН'!$F$14+СВЦЭМ!$D$10+'СЕТ СН'!$F$5-'СЕТ СН'!$F$24</f>
        <v>3304.1320145300001</v>
      </c>
      <c r="D27" s="36">
        <f>SUMIFS(СВЦЭМ!$D$33:$D$776,СВЦЭМ!$A$33:$A$776,$A27,СВЦЭМ!$B$33:$B$776,D$11)+'СЕТ СН'!$F$14+СВЦЭМ!$D$10+'СЕТ СН'!$F$5-'СЕТ СН'!$F$24</f>
        <v>3357.8204798400002</v>
      </c>
      <c r="E27" s="36">
        <f>SUMIFS(СВЦЭМ!$D$33:$D$776,СВЦЭМ!$A$33:$A$776,$A27,СВЦЭМ!$B$33:$B$776,E$11)+'СЕТ СН'!$F$14+СВЦЭМ!$D$10+'СЕТ СН'!$F$5-'СЕТ СН'!$F$24</f>
        <v>3362.79469986</v>
      </c>
      <c r="F27" s="36">
        <f>SUMIFS(СВЦЭМ!$D$33:$D$776,СВЦЭМ!$A$33:$A$776,$A27,СВЦЭМ!$B$33:$B$776,F$11)+'СЕТ СН'!$F$14+СВЦЭМ!$D$10+'СЕТ СН'!$F$5-'СЕТ СН'!$F$24</f>
        <v>3359.6386328399999</v>
      </c>
      <c r="G27" s="36">
        <f>SUMIFS(СВЦЭМ!$D$33:$D$776,СВЦЭМ!$A$33:$A$776,$A27,СВЦЭМ!$B$33:$B$776,G$11)+'СЕТ СН'!$F$14+СВЦЭМ!$D$10+'СЕТ СН'!$F$5-'СЕТ СН'!$F$24</f>
        <v>3345.7712272700001</v>
      </c>
      <c r="H27" s="36">
        <f>SUMIFS(СВЦЭМ!$D$33:$D$776,СВЦЭМ!$A$33:$A$776,$A27,СВЦЭМ!$B$33:$B$776,H$11)+'СЕТ СН'!$F$14+СВЦЭМ!$D$10+'СЕТ СН'!$F$5-'СЕТ СН'!$F$24</f>
        <v>3315.4325782400001</v>
      </c>
      <c r="I27" s="36">
        <f>SUMIFS(СВЦЭМ!$D$33:$D$776,СВЦЭМ!$A$33:$A$776,$A27,СВЦЭМ!$B$33:$B$776,I$11)+'СЕТ СН'!$F$14+СВЦЭМ!$D$10+'СЕТ СН'!$F$5-'СЕТ СН'!$F$24</f>
        <v>3289.9707405199997</v>
      </c>
      <c r="J27" s="36">
        <f>SUMIFS(СВЦЭМ!$D$33:$D$776,СВЦЭМ!$A$33:$A$776,$A27,СВЦЭМ!$B$33:$B$776,J$11)+'СЕТ СН'!$F$14+СВЦЭМ!$D$10+'СЕТ СН'!$F$5-'СЕТ СН'!$F$24</f>
        <v>3261.15564524</v>
      </c>
      <c r="K27" s="36">
        <f>SUMIFS(СВЦЭМ!$D$33:$D$776,СВЦЭМ!$A$33:$A$776,$A27,СВЦЭМ!$B$33:$B$776,K$11)+'СЕТ СН'!$F$14+СВЦЭМ!$D$10+'СЕТ СН'!$F$5-'СЕТ СН'!$F$24</f>
        <v>3228.2412332200001</v>
      </c>
      <c r="L27" s="36">
        <f>SUMIFS(СВЦЭМ!$D$33:$D$776,СВЦЭМ!$A$33:$A$776,$A27,СВЦЭМ!$B$33:$B$776,L$11)+'СЕТ СН'!$F$14+СВЦЭМ!$D$10+'СЕТ СН'!$F$5-'СЕТ СН'!$F$24</f>
        <v>3225.8970793600001</v>
      </c>
      <c r="M27" s="36">
        <f>SUMIFS(СВЦЭМ!$D$33:$D$776,СВЦЭМ!$A$33:$A$776,$A27,СВЦЭМ!$B$33:$B$776,M$11)+'СЕТ СН'!$F$14+СВЦЭМ!$D$10+'СЕТ СН'!$F$5-'СЕТ СН'!$F$24</f>
        <v>3229.96468099</v>
      </c>
      <c r="N27" s="36">
        <f>SUMIFS(СВЦЭМ!$D$33:$D$776,СВЦЭМ!$A$33:$A$776,$A27,СВЦЭМ!$B$33:$B$776,N$11)+'СЕТ СН'!$F$14+СВЦЭМ!$D$10+'СЕТ СН'!$F$5-'СЕТ СН'!$F$24</f>
        <v>3242.2636499800001</v>
      </c>
      <c r="O27" s="36">
        <f>SUMIFS(СВЦЭМ!$D$33:$D$776,СВЦЭМ!$A$33:$A$776,$A27,СВЦЭМ!$B$33:$B$776,O$11)+'СЕТ СН'!$F$14+СВЦЭМ!$D$10+'СЕТ СН'!$F$5-'СЕТ СН'!$F$24</f>
        <v>3277.8394255600001</v>
      </c>
      <c r="P27" s="36">
        <f>SUMIFS(СВЦЭМ!$D$33:$D$776,СВЦЭМ!$A$33:$A$776,$A27,СВЦЭМ!$B$33:$B$776,P$11)+'СЕТ СН'!$F$14+СВЦЭМ!$D$10+'СЕТ СН'!$F$5-'СЕТ СН'!$F$24</f>
        <v>3320.9980708499997</v>
      </c>
      <c r="Q27" s="36">
        <f>SUMIFS(СВЦЭМ!$D$33:$D$776,СВЦЭМ!$A$33:$A$776,$A27,СВЦЭМ!$B$33:$B$776,Q$11)+'СЕТ СН'!$F$14+СВЦЭМ!$D$10+'СЕТ СН'!$F$5-'СЕТ СН'!$F$24</f>
        <v>3287.6482461999999</v>
      </c>
      <c r="R27" s="36">
        <f>SUMIFS(СВЦЭМ!$D$33:$D$776,СВЦЭМ!$A$33:$A$776,$A27,СВЦЭМ!$B$33:$B$776,R$11)+'СЕТ СН'!$F$14+СВЦЭМ!$D$10+'СЕТ СН'!$F$5-'СЕТ СН'!$F$24</f>
        <v>3240.8425876299998</v>
      </c>
      <c r="S27" s="36">
        <f>SUMIFS(СВЦЭМ!$D$33:$D$776,СВЦЭМ!$A$33:$A$776,$A27,СВЦЭМ!$B$33:$B$776,S$11)+'СЕТ СН'!$F$14+СВЦЭМ!$D$10+'СЕТ СН'!$F$5-'СЕТ СН'!$F$24</f>
        <v>3180.6732231599999</v>
      </c>
      <c r="T27" s="36">
        <f>SUMIFS(СВЦЭМ!$D$33:$D$776,СВЦЭМ!$A$33:$A$776,$A27,СВЦЭМ!$B$33:$B$776,T$11)+'СЕТ СН'!$F$14+СВЦЭМ!$D$10+'СЕТ СН'!$F$5-'СЕТ СН'!$F$24</f>
        <v>3154.6674422999999</v>
      </c>
      <c r="U27" s="36">
        <f>SUMIFS(СВЦЭМ!$D$33:$D$776,СВЦЭМ!$A$33:$A$776,$A27,СВЦЭМ!$B$33:$B$776,U$11)+'СЕТ СН'!$F$14+СВЦЭМ!$D$10+'СЕТ СН'!$F$5-'СЕТ СН'!$F$24</f>
        <v>3157.0631190599997</v>
      </c>
      <c r="V27" s="36">
        <f>SUMIFS(СВЦЭМ!$D$33:$D$776,СВЦЭМ!$A$33:$A$776,$A27,СВЦЭМ!$B$33:$B$776,V$11)+'СЕТ СН'!$F$14+СВЦЭМ!$D$10+'СЕТ СН'!$F$5-'СЕТ СН'!$F$24</f>
        <v>3145.3965518999998</v>
      </c>
      <c r="W27" s="36">
        <f>SUMIFS(СВЦЭМ!$D$33:$D$776,СВЦЭМ!$A$33:$A$776,$A27,СВЦЭМ!$B$33:$B$776,W$11)+'СЕТ СН'!$F$14+СВЦЭМ!$D$10+'СЕТ СН'!$F$5-'СЕТ СН'!$F$24</f>
        <v>3141.1919728499997</v>
      </c>
      <c r="X27" s="36">
        <f>SUMIFS(СВЦЭМ!$D$33:$D$776,СВЦЭМ!$A$33:$A$776,$A27,СВЦЭМ!$B$33:$B$776,X$11)+'СЕТ СН'!$F$14+СВЦЭМ!$D$10+'СЕТ СН'!$F$5-'СЕТ СН'!$F$24</f>
        <v>3140.6779377799999</v>
      </c>
      <c r="Y27" s="36">
        <f>SUMIFS(СВЦЭМ!$D$33:$D$776,СВЦЭМ!$A$33:$A$776,$A27,СВЦЭМ!$B$33:$B$776,Y$11)+'СЕТ СН'!$F$14+СВЦЭМ!$D$10+'СЕТ СН'!$F$5-'СЕТ СН'!$F$24</f>
        <v>3171.2567822800002</v>
      </c>
    </row>
    <row r="28" spans="1:25" ht="15.75" x14ac:dyDescent="0.2">
      <c r="A28" s="35">
        <f t="shared" si="0"/>
        <v>44121</v>
      </c>
      <c r="B28" s="36">
        <f>SUMIFS(СВЦЭМ!$D$33:$D$776,СВЦЭМ!$A$33:$A$776,$A28,СВЦЭМ!$B$33:$B$776,B$11)+'СЕТ СН'!$F$14+СВЦЭМ!$D$10+'СЕТ СН'!$F$5-'СЕТ СН'!$F$24</f>
        <v>3222.9324229399999</v>
      </c>
      <c r="C28" s="36">
        <f>SUMIFS(СВЦЭМ!$D$33:$D$776,СВЦЭМ!$A$33:$A$776,$A28,СВЦЭМ!$B$33:$B$776,C$11)+'СЕТ СН'!$F$14+СВЦЭМ!$D$10+'СЕТ СН'!$F$5-'СЕТ СН'!$F$24</f>
        <v>3298.6289158999998</v>
      </c>
      <c r="D28" s="36">
        <f>SUMIFS(СВЦЭМ!$D$33:$D$776,СВЦЭМ!$A$33:$A$776,$A28,СВЦЭМ!$B$33:$B$776,D$11)+'СЕТ СН'!$F$14+СВЦЭМ!$D$10+'СЕТ СН'!$F$5-'СЕТ СН'!$F$24</f>
        <v>3359.8342723699998</v>
      </c>
      <c r="E28" s="36">
        <f>SUMIFS(СВЦЭМ!$D$33:$D$776,СВЦЭМ!$A$33:$A$776,$A28,СВЦЭМ!$B$33:$B$776,E$11)+'СЕТ СН'!$F$14+СВЦЭМ!$D$10+'СЕТ СН'!$F$5-'СЕТ СН'!$F$24</f>
        <v>3368.0186991599999</v>
      </c>
      <c r="F28" s="36">
        <f>SUMIFS(СВЦЭМ!$D$33:$D$776,СВЦЭМ!$A$33:$A$776,$A28,СВЦЭМ!$B$33:$B$776,F$11)+'СЕТ СН'!$F$14+СВЦЭМ!$D$10+'СЕТ СН'!$F$5-'СЕТ СН'!$F$24</f>
        <v>3371.4544465499998</v>
      </c>
      <c r="G28" s="36">
        <f>SUMIFS(СВЦЭМ!$D$33:$D$776,СВЦЭМ!$A$33:$A$776,$A28,СВЦЭМ!$B$33:$B$776,G$11)+'СЕТ СН'!$F$14+СВЦЭМ!$D$10+'СЕТ СН'!$F$5-'СЕТ СН'!$F$24</f>
        <v>3361.4436660400002</v>
      </c>
      <c r="H28" s="36">
        <f>SUMIFS(СВЦЭМ!$D$33:$D$776,СВЦЭМ!$A$33:$A$776,$A28,СВЦЭМ!$B$33:$B$776,H$11)+'СЕТ СН'!$F$14+СВЦЭМ!$D$10+'СЕТ СН'!$F$5-'СЕТ СН'!$F$24</f>
        <v>3348.8819252900003</v>
      </c>
      <c r="I28" s="36">
        <f>SUMIFS(СВЦЭМ!$D$33:$D$776,СВЦЭМ!$A$33:$A$776,$A28,СВЦЭМ!$B$33:$B$776,I$11)+'СЕТ СН'!$F$14+СВЦЭМ!$D$10+'СЕТ СН'!$F$5-'СЕТ СН'!$F$24</f>
        <v>3346.2187426299997</v>
      </c>
      <c r="J28" s="36">
        <f>SUMIFS(СВЦЭМ!$D$33:$D$776,СВЦЭМ!$A$33:$A$776,$A28,СВЦЭМ!$B$33:$B$776,J$11)+'СЕТ СН'!$F$14+СВЦЭМ!$D$10+'СЕТ СН'!$F$5-'СЕТ СН'!$F$24</f>
        <v>3291.4545150599997</v>
      </c>
      <c r="K28" s="36">
        <f>SUMIFS(СВЦЭМ!$D$33:$D$776,СВЦЭМ!$A$33:$A$776,$A28,СВЦЭМ!$B$33:$B$776,K$11)+'СЕТ СН'!$F$14+СВЦЭМ!$D$10+'СЕТ СН'!$F$5-'СЕТ СН'!$F$24</f>
        <v>3267.3157205299999</v>
      </c>
      <c r="L28" s="36">
        <f>SUMIFS(СВЦЭМ!$D$33:$D$776,СВЦЭМ!$A$33:$A$776,$A28,СВЦЭМ!$B$33:$B$776,L$11)+'СЕТ СН'!$F$14+СВЦЭМ!$D$10+'СЕТ СН'!$F$5-'СЕТ СН'!$F$24</f>
        <v>3239.1291253700001</v>
      </c>
      <c r="M28" s="36">
        <f>SUMIFS(СВЦЭМ!$D$33:$D$776,СВЦЭМ!$A$33:$A$776,$A28,СВЦЭМ!$B$33:$B$776,M$11)+'СЕТ СН'!$F$14+СВЦЭМ!$D$10+'СЕТ СН'!$F$5-'СЕТ СН'!$F$24</f>
        <v>3246.8168320099999</v>
      </c>
      <c r="N28" s="36">
        <f>SUMIFS(СВЦЭМ!$D$33:$D$776,СВЦЭМ!$A$33:$A$776,$A28,СВЦЭМ!$B$33:$B$776,N$11)+'СЕТ СН'!$F$14+СВЦЭМ!$D$10+'СЕТ СН'!$F$5-'СЕТ СН'!$F$24</f>
        <v>3259.87278053</v>
      </c>
      <c r="O28" s="36">
        <f>SUMIFS(СВЦЭМ!$D$33:$D$776,СВЦЭМ!$A$33:$A$776,$A28,СВЦЭМ!$B$33:$B$776,O$11)+'СЕТ СН'!$F$14+СВЦЭМ!$D$10+'СЕТ СН'!$F$5-'СЕТ СН'!$F$24</f>
        <v>3300.4502082600002</v>
      </c>
      <c r="P28" s="36">
        <f>SUMIFS(СВЦЭМ!$D$33:$D$776,СВЦЭМ!$A$33:$A$776,$A28,СВЦЭМ!$B$33:$B$776,P$11)+'СЕТ СН'!$F$14+СВЦЭМ!$D$10+'СЕТ СН'!$F$5-'СЕТ СН'!$F$24</f>
        <v>3344.3353296999999</v>
      </c>
      <c r="Q28" s="36">
        <f>SUMIFS(СВЦЭМ!$D$33:$D$776,СВЦЭМ!$A$33:$A$776,$A28,СВЦЭМ!$B$33:$B$776,Q$11)+'СЕТ СН'!$F$14+СВЦЭМ!$D$10+'СЕТ СН'!$F$5-'СЕТ СН'!$F$24</f>
        <v>3315.8842921599999</v>
      </c>
      <c r="R28" s="36">
        <f>SUMIFS(СВЦЭМ!$D$33:$D$776,СВЦЭМ!$A$33:$A$776,$A28,СВЦЭМ!$B$33:$B$776,R$11)+'СЕТ СН'!$F$14+СВЦЭМ!$D$10+'СЕТ СН'!$F$5-'СЕТ СН'!$F$24</f>
        <v>3271.1713961599999</v>
      </c>
      <c r="S28" s="36">
        <f>SUMIFS(СВЦЭМ!$D$33:$D$776,СВЦЭМ!$A$33:$A$776,$A28,СВЦЭМ!$B$33:$B$776,S$11)+'СЕТ СН'!$F$14+СВЦЭМ!$D$10+'СЕТ СН'!$F$5-'СЕТ СН'!$F$24</f>
        <v>3206.59258735</v>
      </c>
      <c r="T28" s="36">
        <f>SUMIFS(СВЦЭМ!$D$33:$D$776,СВЦЭМ!$A$33:$A$776,$A28,СВЦЭМ!$B$33:$B$776,T$11)+'СЕТ СН'!$F$14+СВЦЭМ!$D$10+'СЕТ СН'!$F$5-'СЕТ СН'!$F$24</f>
        <v>3170.02481601</v>
      </c>
      <c r="U28" s="36">
        <f>SUMIFS(СВЦЭМ!$D$33:$D$776,СВЦЭМ!$A$33:$A$776,$A28,СВЦЭМ!$B$33:$B$776,U$11)+'СЕТ СН'!$F$14+СВЦЭМ!$D$10+'СЕТ СН'!$F$5-'СЕТ СН'!$F$24</f>
        <v>3158.3789766099999</v>
      </c>
      <c r="V28" s="36">
        <f>SUMIFS(СВЦЭМ!$D$33:$D$776,СВЦЭМ!$A$33:$A$776,$A28,СВЦЭМ!$B$33:$B$776,V$11)+'СЕТ СН'!$F$14+СВЦЭМ!$D$10+'СЕТ СН'!$F$5-'СЕТ СН'!$F$24</f>
        <v>3159.2555258900002</v>
      </c>
      <c r="W28" s="36">
        <f>SUMIFS(СВЦЭМ!$D$33:$D$776,СВЦЭМ!$A$33:$A$776,$A28,СВЦЭМ!$B$33:$B$776,W$11)+'СЕТ СН'!$F$14+СВЦЭМ!$D$10+'СЕТ СН'!$F$5-'СЕТ СН'!$F$24</f>
        <v>3160.6922989300001</v>
      </c>
      <c r="X28" s="36">
        <f>SUMIFS(СВЦЭМ!$D$33:$D$776,СВЦЭМ!$A$33:$A$776,$A28,СВЦЭМ!$B$33:$B$776,X$11)+'СЕТ СН'!$F$14+СВЦЭМ!$D$10+'СЕТ СН'!$F$5-'СЕТ СН'!$F$24</f>
        <v>3180.6957956799997</v>
      </c>
      <c r="Y28" s="36">
        <f>SUMIFS(СВЦЭМ!$D$33:$D$776,СВЦЭМ!$A$33:$A$776,$A28,СВЦЭМ!$B$33:$B$776,Y$11)+'СЕТ СН'!$F$14+СВЦЭМ!$D$10+'СЕТ СН'!$F$5-'СЕТ СН'!$F$24</f>
        <v>3211.35759267</v>
      </c>
    </row>
    <row r="29" spans="1:25" ht="15.75" x14ac:dyDescent="0.2">
      <c r="A29" s="35">
        <f t="shared" si="0"/>
        <v>44122</v>
      </c>
      <c r="B29" s="36">
        <f>SUMIFS(СВЦЭМ!$D$33:$D$776,СВЦЭМ!$A$33:$A$776,$A29,СВЦЭМ!$B$33:$B$776,B$11)+'СЕТ СН'!$F$14+СВЦЭМ!$D$10+'СЕТ СН'!$F$5-'СЕТ СН'!$F$24</f>
        <v>3308.7142443499997</v>
      </c>
      <c r="C29" s="36">
        <f>SUMIFS(СВЦЭМ!$D$33:$D$776,СВЦЭМ!$A$33:$A$776,$A29,СВЦЭМ!$B$33:$B$776,C$11)+'СЕТ СН'!$F$14+СВЦЭМ!$D$10+'СЕТ СН'!$F$5-'СЕТ СН'!$F$24</f>
        <v>3404.2097531999998</v>
      </c>
      <c r="D29" s="36">
        <f>SUMIFS(СВЦЭМ!$D$33:$D$776,СВЦЭМ!$A$33:$A$776,$A29,СВЦЭМ!$B$33:$B$776,D$11)+'СЕТ СН'!$F$14+СВЦЭМ!$D$10+'СЕТ СН'!$F$5-'СЕТ СН'!$F$24</f>
        <v>3474.0953030999999</v>
      </c>
      <c r="E29" s="36">
        <f>SUMIFS(СВЦЭМ!$D$33:$D$776,СВЦЭМ!$A$33:$A$776,$A29,СВЦЭМ!$B$33:$B$776,E$11)+'СЕТ СН'!$F$14+СВЦЭМ!$D$10+'СЕТ СН'!$F$5-'СЕТ СН'!$F$24</f>
        <v>3481.7511536100001</v>
      </c>
      <c r="F29" s="36">
        <f>SUMIFS(СВЦЭМ!$D$33:$D$776,СВЦЭМ!$A$33:$A$776,$A29,СВЦЭМ!$B$33:$B$776,F$11)+'СЕТ СН'!$F$14+СВЦЭМ!$D$10+'СЕТ СН'!$F$5-'СЕТ СН'!$F$24</f>
        <v>3488.4420774700002</v>
      </c>
      <c r="G29" s="36">
        <f>SUMIFS(СВЦЭМ!$D$33:$D$776,СВЦЭМ!$A$33:$A$776,$A29,СВЦЭМ!$B$33:$B$776,G$11)+'СЕТ СН'!$F$14+СВЦЭМ!$D$10+'СЕТ СН'!$F$5-'СЕТ СН'!$F$24</f>
        <v>3476.2162822099999</v>
      </c>
      <c r="H29" s="36">
        <f>SUMIFS(СВЦЭМ!$D$33:$D$776,СВЦЭМ!$A$33:$A$776,$A29,СВЦЭМ!$B$33:$B$776,H$11)+'СЕТ СН'!$F$14+СВЦЭМ!$D$10+'СЕТ СН'!$F$5-'СЕТ СН'!$F$24</f>
        <v>3454.6649543899998</v>
      </c>
      <c r="I29" s="36">
        <f>SUMIFS(СВЦЭМ!$D$33:$D$776,СВЦЭМ!$A$33:$A$776,$A29,СВЦЭМ!$B$33:$B$776,I$11)+'СЕТ СН'!$F$14+СВЦЭМ!$D$10+'СЕТ СН'!$F$5-'СЕТ СН'!$F$24</f>
        <v>3420.9336938599999</v>
      </c>
      <c r="J29" s="36">
        <f>SUMIFS(СВЦЭМ!$D$33:$D$776,СВЦЭМ!$A$33:$A$776,$A29,СВЦЭМ!$B$33:$B$776,J$11)+'СЕТ СН'!$F$14+СВЦЭМ!$D$10+'СЕТ СН'!$F$5-'СЕТ СН'!$F$24</f>
        <v>3338.4958197400001</v>
      </c>
      <c r="K29" s="36">
        <f>SUMIFS(СВЦЭМ!$D$33:$D$776,СВЦЭМ!$A$33:$A$776,$A29,СВЦЭМ!$B$33:$B$776,K$11)+'СЕТ СН'!$F$14+СВЦЭМ!$D$10+'СЕТ СН'!$F$5-'СЕТ СН'!$F$24</f>
        <v>3272.4350795700002</v>
      </c>
      <c r="L29" s="36">
        <f>SUMIFS(СВЦЭМ!$D$33:$D$776,СВЦЭМ!$A$33:$A$776,$A29,СВЦЭМ!$B$33:$B$776,L$11)+'СЕТ СН'!$F$14+СВЦЭМ!$D$10+'СЕТ СН'!$F$5-'СЕТ СН'!$F$24</f>
        <v>3262.9183441800001</v>
      </c>
      <c r="M29" s="36">
        <f>SUMIFS(СВЦЭМ!$D$33:$D$776,СВЦЭМ!$A$33:$A$776,$A29,СВЦЭМ!$B$33:$B$776,M$11)+'СЕТ СН'!$F$14+СВЦЭМ!$D$10+'СЕТ СН'!$F$5-'СЕТ СН'!$F$24</f>
        <v>3264.1456144700001</v>
      </c>
      <c r="N29" s="36">
        <f>SUMIFS(СВЦЭМ!$D$33:$D$776,СВЦЭМ!$A$33:$A$776,$A29,СВЦЭМ!$B$33:$B$776,N$11)+'СЕТ СН'!$F$14+СВЦЭМ!$D$10+'СЕТ СН'!$F$5-'СЕТ СН'!$F$24</f>
        <v>3271.12230297</v>
      </c>
      <c r="O29" s="36">
        <f>SUMIFS(СВЦЭМ!$D$33:$D$776,СВЦЭМ!$A$33:$A$776,$A29,СВЦЭМ!$B$33:$B$776,O$11)+'СЕТ СН'!$F$14+СВЦЭМ!$D$10+'СЕТ СН'!$F$5-'СЕТ СН'!$F$24</f>
        <v>3320.7837607500001</v>
      </c>
      <c r="P29" s="36">
        <f>SUMIFS(СВЦЭМ!$D$33:$D$776,СВЦЭМ!$A$33:$A$776,$A29,СВЦЭМ!$B$33:$B$776,P$11)+'СЕТ СН'!$F$14+СВЦЭМ!$D$10+'СЕТ СН'!$F$5-'СЕТ СН'!$F$24</f>
        <v>3368.8339392899998</v>
      </c>
      <c r="Q29" s="36">
        <f>SUMIFS(СВЦЭМ!$D$33:$D$776,СВЦЭМ!$A$33:$A$776,$A29,СВЦЭМ!$B$33:$B$776,Q$11)+'СЕТ СН'!$F$14+СВЦЭМ!$D$10+'СЕТ СН'!$F$5-'СЕТ СН'!$F$24</f>
        <v>3333.9025817399997</v>
      </c>
      <c r="R29" s="36">
        <f>SUMIFS(СВЦЭМ!$D$33:$D$776,СВЦЭМ!$A$33:$A$776,$A29,СВЦЭМ!$B$33:$B$776,R$11)+'СЕТ СН'!$F$14+СВЦЭМ!$D$10+'СЕТ СН'!$F$5-'СЕТ СН'!$F$24</f>
        <v>3278.2588523099998</v>
      </c>
      <c r="S29" s="36">
        <f>SUMIFS(СВЦЭМ!$D$33:$D$776,СВЦЭМ!$A$33:$A$776,$A29,СВЦЭМ!$B$33:$B$776,S$11)+'СЕТ СН'!$F$14+СВЦЭМ!$D$10+'СЕТ СН'!$F$5-'СЕТ СН'!$F$24</f>
        <v>3205.7725990999998</v>
      </c>
      <c r="T29" s="36">
        <f>SUMIFS(СВЦЭМ!$D$33:$D$776,СВЦЭМ!$A$33:$A$776,$A29,СВЦЭМ!$B$33:$B$776,T$11)+'СЕТ СН'!$F$14+СВЦЭМ!$D$10+'СЕТ СН'!$F$5-'СЕТ СН'!$F$24</f>
        <v>3166.7375765699999</v>
      </c>
      <c r="U29" s="36">
        <f>SUMIFS(СВЦЭМ!$D$33:$D$776,СВЦЭМ!$A$33:$A$776,$A29,СВЦЭМ!$B$33:$B$776,U$11)+'СЕТ СН'!$F$14+СВЦЭМ!$D$10+'СЕТ СН'!$F$5-'СЕТ СН'!$F$24</f>
        <v>3163.0774564100002</v>
      </c>
      <c r="V29" s="36">
        <f>SUMIFS(СВЦЭМ!$D$33:$D$776,СВЦЭМ!$A$33:$A$776,$A29,СВЦЭМ!$B$33:$B$776,V$11)+'СЕТ СН'!$F$14+СВЦЭМ!$D$10+'СЕТ СН'!$F$5-'СЕТ СН'!$F$24</f>
        <v>3161.96141992</v>
      </c>
      <c r="W29" s="36">
        <f>SUMIFS(СВЦЭМ!$D$33:$D$776,СВЦЭМ!$A$33:$A$776,$A29,СВЦЭМ!$B$33:$B$776,W$11)+'СЕТ СН'!$F$14+СВЦЭМ!$D$10+'СЕТ СН'!$F$5-'СЕТ СН'!$F$24</f>
        <v>3160.9551040699998</v>
      </c>
      <c r="X29" s="36">
        <f>SUMIFS(СВЦЭМ!$D$33:$D$776,СВЦЭМ!$A$33:$A$776,$A29,СВЦЭМ!$B$33:$B$776,X$11)+'СЕТ СН'!$F$14+СВЦЭМ!$D$10+'СЕТ СН'!$F$5-'СЕТ СН'!$F$24</f>
        <v>3161.0654421899999</v>
      </c>
      <c r="Y29" s="36">
        <f>SUMIFS(СВЦЭМ!$D$33:$D$776,СВЦЭМ!$A$33:$A$776,$A29,СВЦЭМ!$B$33:$B$776,Y$11)+'СЕТ СН'!$F$14+СВЦЭМ!$D$10+'СЕТ СН'!$F$5-'СЕТ СН'!$F$24</f>
        <v>3201.4986591500001</v>
      </c>
    </row>
    <row r="30" spans="1:25" ht="15.75" x14ac:dyDescent="0.2">
      <c r="A30" s="35">
        <f t="shared" si="0"/>
        <v>44123</v>
      </c>
      <c r="B30" s="36">
        <f>SUMIFS(СВЦЭМ!$D$33:$D$776,СВЦЭМ!$A$33:$A$776,$A30,СВЦЭМ!$B$33:$B$776,B$11)+'СЕТ СН'!$F$14+СВЦЭМ!$D$10+'СЕТ СН'!$F$5-'СЕТ СН'!$F$24</f>
        <v>3267.17308349</v>
      </c>
      <c r="C30" s="36">
        <f>SUMIFS(СВЦЭМ!$D$33:$D$776,СВЦЭМ!$A$33:$A$776,$A30,СВЦЭМ!$B$33:$B$776,C$11)+'СЕТ СН'!$F$14+СВЦЭМ!$D$10+'СЕТ СН'!$F$5-'СЕТ СН'!$F$24</f>
        <v>3343.03401115</v>
      </c>
      <c r="D30" s="36">
        <f>SUMIFS(СВЦЭМ!$D$33:$D$776,СВЦЭМ!$A$33:$A$776,$A30,СВЦЭМ!$B$33:$B$776,D$11)+'СЕТ СН'!$F$14+СВЦЭМ!$D$10+'СЕТ СН'!$F$5-'СЕТ СН'!$F$24</f>
        <v>3413.5446684899998</v>
      </c>
      <c r="E30" s="36">
        <f>SUMIFS(СВЦЭМ!$D$33:$D$776,СВЦЭМ!$A$33:$A$776,$A30,СВЦЭМ!$B$33:$B$776,E$11)+'СЕТ СН'!$F$14+СВЦЭМ!$D$10+'СЕТ СН'!$F$5-'СЕТ СН'!$F$24</f>
        <v>3416.5049844699997</v>
      </c>
      <c r="F30" s="36">
        <f>SUMIFS(СВЦЭМ!$D$33:$D$776,СВЦЭМ!$A$33:$A$776,$A30,СВЦЭМ!$B$33:$B$776,F$11)+'СЕТ СН'!$F$14+СВЦЭМ!$D$10+'СЕТ СН'!$F$5-'СЕТ СН'!$F$24</f>
        <v>3419.2885353000001</v>
      </c>
      <c r="G30" s="36">
        <f>SUMIFS(СВЦЭМ!$D$33:$D$776,СВЦЭМ!$A$33:$A$776,$A30,СВЦЭМ!$B$33:$B$776,G$11)+'СЕТ СН'!$F$14+СВЦЭМ!$D$10+'СЕТ СН'!$F$5-'СЕТ СН'!$F$24</f>
        <v>3400.1391888200001</v>
      </c>
      <c r="H30" s="36">
        <f>SUMIFS(СВЦЭМ!$D$33:$D$776,СВЦЭМ!$A$33:$A$776,$A30,СВЦЭМ!$B$33:$B$776,H$11)+'СЕТ СН'!$F$14+СВЦЭМ!$D$10+'СЕТ СН'!$F$5-'СЕТ СН'!$F$24</f>
        <v>3351.00654145</v>
      </c>
      <c r="I30" s="36">
        <f>SUMIFS(СВЦЭМ!$D$33:$D$776,СВЦЭМ!$A$33:$A$776,$A30,СВЦЭМ!$B$33:$B$776,I$11)+'СЕТ СН'!$F$14+СВЦЭМ!$D$10+'СЕТ СН'!$F$5-'СЕТ СН'!$F$24</f>
        <v>3295.9508659799999</v>
      </c>
      <c r="J30" s="36">
        <f>SUMIFS(СВЦЭМ!$D$33:$D$776,СВЦЭМ!$A$33:$A$776,$A30,СВЦЭМ!$B$33:$B$776,J$11)+'СЕТ СН'!$F$14+СВЦЭМ!$D$10+'СЕТ СН'!$F$5-'СЕТ СН'!$F$24</f>
        <v>3240.0512074099997</v>
      </c>
      <c r="K30" s="36">
        <f>SUMIFS(СВЦЭМ!$D$33:$D$776,СВЦЭМ!$A$33:$A$776,$A30,СВЦЭМ!$B$33:$B$776,K$11)+'СЕТ СН'!$F$14+СВЦЭМ!$D$10+'СЕТ СН'!$F$5-'СЕТ СН'!$F$24</f>
        <v>3206.1949692600001</v>
      </c>
      <c r="L30" s="36">
        <f>SUMIFS(СВЦЭМ!$D$33:$D$776,СВЦЭМ!$A$33:$A$776,$A30,СВЦЭМ!$B$33:$B$776,L$11)+'СЕТ СН'!$F$14+СВЦЭМ!$D$10+'СЕТ СН'!$F$5-'СЕТ СН'!$F$24</f>
        <v>3208.2342377699997</v>
      </c>
      <c r="M30" s="36">
        <f>SUMIFS(СВЦЭМ!$D$33:$D$776,СВЦЭМ!$A$33:$A$776,$A30,СВЦЭМ!$B$33:$B$776,M$11)+'СЕТ СН'!$F$14+СВЦЭМ!$D$10+'СЕТ СН'!$F$5-'СЕТ СН'!$F$24</f>
        <v>3213.6033220600002</v>
      </c>
      <c r="N30" s="36">
        <f>SUMIFS(СВЦЭМ!$D$33:$D$776,СВЦЭМ!$A$33:$A$776,$A30,СВЦЭМ!$B$33:$B$776,N$11)+'СЕТ СН'!$F$14+СВЦЭМ!$D$10+'СЕТ СН'!$F$5-'СЕТ СН'!$F$24</f>
        <v>3226.0997355199997</v>
      </c>
      <c r="O30" s="36">
        <f>SUMIFS(СВЦЭМ!$D$33:$D$776,СВЦЭМ!$A$33:$A$776,$A30,СВЦЭМ!$B$33:$B$776,O$11)+'СЕТ СН'!$F$14+СВЦЭМ!$D$10+'СЕТ СН'!$F$5-'СЕТ СН'!$F$24</f>
        <v>3269.3779886000002</v>
      </c>
      <c r="P30" s="36">
        <f>SUMIFS(СВЦЭМ!$D$33:$D$776,СВЦЭМ!$A$33:$A$776,$A30,СВЦЭМ!$B$33:$B$776,P$11)+'СЕТ СН'!$F$14+СВЦЭМ!$D$10+'СЕТ СН'!$F$5-'СЕТ СН'!$F$24</f>
        <v>3307.9873672799999</v>
      </c>
      <c r="Q30" s="36">
        <f>SUMIFS(СВЦЭМ!$D$33:$D$776,СВЦЭМ!$A$33:$A$776,$A30,СВЦЭМ!$B$33:$B$776,Q$11)+'СЕТ СН'!$F$14+СВЦЭМ!$D$10+'СЕТ СН'!$F$5-'СЕТ СН'!$F$24</f>
        <v>3279.1522355500001</v>
      </c>
      <c r="R30" s="36">
        <f>SUMIFS(СВЦЭМ!$D$33:$D$776,СВЦЭМ!$A$33:$A$776,$A30,СВЦЭМ!$B$33:$B$776,R$11)+'СЕТ СН'!$F$14+СВЦЭМ!$D$10+'СЕТ СН'!$F$5-'СЕТ СН'!$F$24</f>
        <v>3234.6109513199999</v>
      </c>
      <c r="S30" s="36">
        <f>SUMIFS(СВЦЭМ!$D$33:$D$776,СВЦЭМ!$A$33:$A$776,$A30,СВЦЭМ!$B$33:$B$776,S$11)+'СЕТ СН'!$F$14+СВЦЭМ!$D$10+'СЕТ СН'!$F$5-'СЕТ СН'!$F$24</f>
        <v>3178.6104966000003</v>
      </c>
      <c r="T30" s="36">
        <f>SUMIFS(СВЦЭМ!$D$33:$D$776,СВЦЭМ!$A$33:$A$776,$A30,СВЦЭМ!$B$33:$B$776,T$11)+'СЕТ СН'!$F$14+СВЦЭМ!$D$10+'СЕТ СН'!$F$5-'СЕТ СН'!$F$24</f>
        <v>3149.3963945999999</v>
      </c>
      <c r="U30" s="36">
        <f>SUMIFS(СВЦЭМ!$D$33:$D$776,СВЦЭМ!$A$33:$A$776,$A30,СВЦЭМ!$B$33:$B$776,U$11)+'СЕТ СН'!$F$14+СВЦЭМ!$D$10+'СЕТ СН'!$F$5-'СЕТ СН'!$F$24</f>
        <v>3157.4648790000001</v>
      </c>
      <c r="V30" s="36">
        <f>SUMIFS(СВЦЭМ!$D$33:$D$776,СВЦЭМ!$A$33:$A$776,$A30,СВЦЭМ!$B$33:$B$776,V$11)+'СЕТ СН'!$F$14+СВЦЭМ!$D$10+'СЕТ СН'!$F$5-'СЕТ СН'!$F$24</f>
        <v>3148.91982383</v>
      </c>
      <c r="W30" s="36">
        <f>SUMIFS(СВЦЭМ!$D$33:$D$776,СВЦЭМ!$A$33:$A$776,$A30,СВЦЭМ!$B$33:$B$776,W$11)+'СЕТ СН'!$F$14+СВЦЭМ!$D$10+'СЕТ СН'!$F$5-'СЕТ СН'!$F$24</f>
        <v>3153.3575221000001</v>
      </c>
      <c r="X30" s="36">
        <f>SUMIFS(СВЦЭМ!$D$33:$D$776,СВЦЭМ!$A$33:$A$776,$A30,СВЦЭМ!$B$33:$B$776,X$11)+'СЕТ СН'!$F$14+СВЦЭМ!$D$10+'СЕТ СН'!$F$5-'СЕТ СН'!$F$24</f>
        <v>3167.4374735699998</v>
      </c>
      <c r="Y30" s="36">
        <f>SUMIFS(СВЦЭМ!$D$33:$D$776,СВЦЭМ!$A$33:$A$776,$A30,СВЦЭМ!$B$33:$B$776,Y$11)+'СЕТ СН'!$F$14+СВЦЭМ!$D$10+'СЕТ СН'!$F$5-'СЕТ СН'!$F$24</f>
        <v>3198.4841833099999</v>
      </c>
    </row>
    <row r="31" spans="1:25" ht="15.75" x14ac:dyDescent="0.2">
      <c r="A31" s="35">
        <f t="shared" si="0"/>
        <v>44124</v>
      </c>
      <c r="B31" s="36">
        <f>SUMIFS(СВЦЭМ!$D$33:$D$776,СВЦЭМ!$A$33:$A$776,$A31,СВЦЭМ!$B$33:$B$776,B$11)+'СЕТ СН'!$F$14+СВЦЭМ!$D$10+'СЕТ СН'!$F$5-'СЕТ СН'!$F$24</f>
        <v>3307.81897583</v>
      </c>
      <c r="C31" s="36">
        <f>SUMIFS(СВЦЭМ!$D$33:$D$776,СВЦЭМ!$A$33:$A$776,$A31,СВЦЭМ!$B$33:$B$776,C$11)+'СЕТ СН'!$F$14+СВЦЭМ!$D$10+'СЕТ СН'!$F$5-'СЕТ СН'!$F$24</f>
        <v>3388.9445629299998</v>
      </c>
      <c r="D31" s="36">
        <f>SUMIFS(СВЦЭМ!$D$33:$D$776,СВЦЭМ!$A$33:$A$776,$A31,СВЦЭМ!$B$33:$B$776,D$11)+'СЕТ СН'!$F$14+СВЦЭМ!$D$10+'СЕТ СН'!$F$5-'СЕТ СН'!$F$24</f>
        <v>3456.7447644599997</v>
      </c>
      <c r="E31" s="36">
        <f>SUMIFS(СВЦЭМ!$D$33:$D$776,СВЦЭМ!$A$33:$A$776,$A31,СВЦЭМ!$B$33:$B$776,E$11)+'СЕТ СН'!$F$14+СВЦЭМ!$D$10+'СЕТ СН'!$F$5-'СЕТ СН'!$F$24</f>
        <v>3466.0889091899999</v>
      </c>
      <c r="F31" s="36">
        <f>SUMIFS(СВЦЭМ!$D$33:$D$776,СВЦЭМ!$A$33:$A$776,$A31,СВЦЭМ!$B$33:$B$776,F$11)+'СЕТ СН'!$F$14+СВЦЭМ!$D$10+'СЕТ СН'!$F$5-'СЕТ СН'!$F$24</f>
        <v>3474.8617682599997</v>
      </c>
      <c r="G31" s="36">
        <f>SUMIFS(СВЦЭМ!$D$33:$D$776,СВЦЭМ!$A$33:$A$776,$A31,СВЦЭМ!$B$33:$B$776,G$11)+'СЕТ СН'!$F$14+СВЦЭМ!$D$10+'СЕТ СН'!$F$5-'СЕТ СН'!$F$24</f>
        <v>3451.9687336799998</v>
      </c>
      <c r="H31" s="36">
        <f>SUMIFS(СВЦЭМ!$D$33:$D$776,СВЦЭМ!$A$33:$A$776,$A31,СВЦЭМ!$B$33:$B$776,H$11)+'СЕТ СН'!$F$14+СВЦЭМ!$D$10+'СЕТ СН'!$F$5-'СЕТ СН'!$F$24</f>
        <v>3394.1435185299997</v>
      </c>
      <c r="I31" s="36">
        <f>SUMIFS(СВЦЭМ!$D$33:$D$776,СВЦЭМ!$A$33:$A$776,$A31,СВЦЭМ!$B$33:$B$776,I$11)+'СЕТ СН'!$F$14+СВЦЭМ!$D$10+'СЕТ СН'!$F$5-'СЕТ СН'!$F$24</f>
        <v>3342.2285760300001</v>
      </c>
      <c r="J31" s="36">
        <f>SUMIFS(СВЦЭМ!$D$33:$D$776,СВЦЭМ!$A$33:$A$776,$A31,СВЦЭМ!$B$33:$B$776,J$11)+'СЕТ СН'!$F$14+СВЦЭМ!$D$10+'СЕТ СН'!$F$5-'СЕТ СН'!$F$24</f>
        <v>3275.7573786299999</v>
      </c>
      <c r="K31" s="36">
        <f>SUMIFS(СВЦЭМ!$D$33:$D$776,СВЦЭМ!$A$33:$A$776,$A31,СВЦЭМ!$B$33:$B$776,K$11)+'СЕТ СН'!$F$14+СВЦЭМ!$D$10+'СЕТ СН'!$F$5-'СЕТ СН'!$F$24</f>
        <v>3231.1924598000001</v>
      </c>
      <c r="L31" s="36">
        <f>SUMIFS(СВЦЭМ!$D$33:$D$776,СВЦЭМ!$A$33:$A$776,$A31,СВЦЭМ!$B$33:$B$776,L$11)+'СЕТ СН'!$F$14+СВЦЭМ!$D$10+'СЕТ СН'!$F$5-'СЕТ СН'!$F$24</f>
        <v>3230.9624394699999</v>
      </c>
      <c r="M31" s="36">
        <f>SUMIFS(СВЦЭМ!$D$33:$D$776,СВЦЭМ!$A$33:$A$776,$A31,СВЦЭМ!$B$33:$B$776,M$11)+'СЕТ СН'!$F$14+СВЦЭМ!$D$10+'СЕТ СН'!$F$5-'СЕТ СН'!$F$24</f>
        <v>3241.5297714500002</v>
      </c>
      <c r="N31" s="36">
        <f>SUMIFS(СВЦЭМ!$D$33:$D$776,СВЦЭМ!$A$33:$A$776,$A31,СВЦЭМ!$B$33:$B$776,N$11)+'СЕТ СН'!$F$14+СВЦЭМ!$D$10+'СЕТ СН'!$F$5-'СЕТ СН'!$F$24</f>
        <v>3254.1232844599999</v>
      </c>
      <c r="O31" s="36">
        <f>SUMIFS(СВЦЭМ!$D$33:$D$776,СВЦЭМ!$A$33:$A$776,$A31,СВЦЭМ!$B$33:$B$776,O$11)+'СЕТ СН'!$F$14+СВЦЭМ!$D$10+'СЕТ СН'!$F$5-'СЕТ СН'!$F$24</f>
        <v>3296.7775513500001</v>
      </c>
      <c r="P31" s="36">
        <f>SUMIFS(СВЦЭМ!$D$33:$D$776,СВЦЭМ!$A$33:$A$776,$A31,СВЦЭМ!$B$33:$B$776,P$11)+'СЕТ СН'!$F$14+СВЦЭМ!$D$10+'СЕТ СН'!$F$5-'СЕТ СН'!$F$24</f>
        <v>3345.8715590699999</v>
      </c>
      <c r="Q31" s="36">
        <f>SUMIFS(СВЦЭМ!$D$33:$D$776,СВЦЭМ!$A$33:$A$776,$A31,СВЦЭМ!$B$33:$B$776,Q$11)+'СЕТ СН'!$F$14+СВЦЭМ!$D$10+'СЕТ СН'!$F$5-'СЕТ СН'!$F$24</f>
        <v>3315.3730009400001</v>
      </c>
      <c r="R31" s="36">
        <f>SUMIFS(СВЦЭМ!$D$33:$D$776,СВЦЭМ!$A$33:$A$776,$A31,СВЦЭМ!$B$33:$B$776,R$11)+'СЕТ СН'!$F$14+СВЦЭМ!$D$10+'СЕТ СН'!$F$5-'СЕТ СН'!$F$24</f>
        <v>3264.1848517099997</v>
      </c>
      <c r="S31" s="36">
        <f>SUMIFS(СВЦЭМ!$D$33:$D$776,СВЦЭМ!$A$33:$A$776,$A31,СВЦЭМ!$B$33:$B$776,S$11)+'СЕТ СН'!$F$14+СВЦЭМ!$D$10+'СЕТ СН'!$F$5-'СЕТ СН'!$F$24</f>
        <v>3195.4221193399999</v>
      </c>
      <c r="T31" s="36">
        <f>SUMIFS(СВЦЭМ!$D$33:$D$776,СВЦЭМ!$A$33:$A$776,$A31,СВЦЭМ!$B$33:$B$776,T$11)+'СЕТ СН'!$F$14+СВЦЭМ!$D$10+'СЕТ СН'!$F$5-'СЕТ СН'!$F$24</f>
        <v>3162.9723059899998</v>
      </c>
      <c r="U31" s="36">
        <f>SUMIFS(СВЦЭМ!$D$33:$D$776,СВЦЭМ!$A$33:$A$776,$A31,СВЦЭМ!$B$33:$B$776,U$11)+'СЕТ СН'!$F$14+СВЦЭМ!$D$10+'СЕТ СН'!$F$5-'СЕТ СН'!$F$24</f>
        <v>3177.73350089</v>
      </c>
      <c r="V31" s="36">
        <f>SUMIFS(СВЦЭМ!$D$33:$D$776,СВЦЭМ!$A$33:$A$776,$A31,СВЦЭМ!$B$33:$B$776,V$11)+'СЕТ СН'!$F$14+СВЦЭМ!$D$10+'СЕТ СН'!$F$5-'СЕТ СН'!$F$24</f>
        <v>3174.91852268</v>
      </c>
      <c r="W31" s="36">
        <f>SUMIFS(СВЦЭМ!$D$33:$D$776,СВЦЭМ!$A$33:$A$776,$A31,СВЦЭМ!$B$33:$B$776,W$11)+'СЕТ СН'!$F$14+СВЦЭМ!$D$10+'СЕТ СН'!$F$5-'СЕТ СН'!$F$24</f>
        <v>3171.0107008999998</v>
      </c>
      <c r="X31" s="36">
        <f>SUMIFS(СВЦЭМ!$D$33:$D$776,СВЦЭМ!$A$33:$A$776,$A31,СВЦЭМ!$B$33:$B$776,X$11)+'СЕТ СН'!$F$14+СВЦЭМ!$D$10+'СЕТ СН'!$F$5-'СЕТ СН'!$F$24</f>
        <v>3175.2674405899998</v>
      </c>
      <c r="Y31" s="36">
        <f>SUMIFS(СВЦЭМ!$D$33:$D$776,СВЦЭМ!$A$33:$A$776,$A31,СВЦЭМ!$B$33:$B$776,Y$11)+'СЕТ СН'!$F$14+СВЦЭМ!$D$10+'СЕТ СН'!$F$5-'СЕТ СН'!$F$24</f>
        <v>3210.8799194499998</v>
      </c>
    </row>
    <row r="32" spans="1:25" ht="15.75" x14ac:dyDescent="0.2">
      <c r="A32" s="35">
        <f t="shared" si="0"/>
        <v>44125</v>
      </c>
      <c r="B32" s="36">
        <f>SUMIFS(СВЦЭМ!$D$33:$D$776,СВЦЭМ!$A$33:$A$776,$A32,СВЦЭМ!$B$33:$B$776,B$11)+'СЕТ СН'!$F$14+СВЦЭМ!$D$10+'СЕТ СН'!$F$5-'СЕТ СН'!$F$24</f>
        <v>3292.1479090299999</v>
      </c>
      <c r="C32" s="36">
        <f>SUMIFS(СВЦЭМ!$D$33:$D$776,СВЦЭМ!$A$33:$A$776,$A32,СВЦЭМ!$B$33:$B$776,C$11)+'СЕТ СН'!$F$14+СВЦЭМ!$D$10+'СЕТ СН'!$F$5-'СЕТ СН'!$F$24</f>
        <v>3370.69692932</v>
      </c>
      <c r="D32" s="36">
        <f>SUMIFS(СВЦЭМ!$D$33:$D$776,СВЦЭМ!$A$33:$A$776,$A32,СВЦЭМ!$B$33:$B$776,D$11)+'СЕТ СН'!$F$14+СВЦЭМ!$D$10+'СЕТ СН'!$F$5-'СЕТ СН'!$F$24</f>
        <v>3427.5253500899998</v>
      </c>
      <c r="E32" s="36">
        <f>SUMIFS(СВЦЭМ!$D$33:$D$776,СВЦЭМ!$A$33:$A$776,$A32,СВЦЭМ!$B$33:$B$776,E$11)+'СЕТ СН'!$F$14+СВЦЭМ!$D$10+'СЕТ СН'!$F$5-'СЕТ СН'!$F$24</f>
        <v>3435.10353708</v>
      </c>
      <c r="F32" s="36">
        <f>SUMIFS(СВЦЭМ!$D$33:$D$776,СВЦЭМ!$A$33:$A$776,$A32,СВЦЭМ!$B$33:$B$776,F$11)+'СЕТ СН'!$F$14+СВЦЭМ!$D$10+'СЕТ СН'!$F$5-'СЕТ СН'!$F$24</f>
        <v>3435.5813529699999</v>
      </c>
      <c r="G32" s="36">
        <f>SUMIFS(СВЦЭМ!$D$33:$D$776,СВЦЭМ!$A$33:$A$776,$A32,СВЦЭМ!$B$33:$B$776,G$11)+'СЕТ СН'!$F$14+СВЦЭМ!$D$10+'СЕТ СН'!$F$5-'СЕТ СН'!$F$24</f>
        <v>3418.4280925200001</v>
      </c>
      <c r="H32" s="36">
        <f>SUMIFS(СВЦЭМ!$D$33:$D$776,СВЦЭМ!$A$33:$A$776,$A32,СВЦЭМ!$B$33:$B$776,H$11)+'СЕТ СН'!$F$14+СВЦЭМ!$D$10+'СЕТ СН'!$F$5-'СЕТ СН'!$F$24</f>
        <v>3366.1672267200001</v>
      </c>
      <c r="I32" s="36">
        <f>SUMIFS(СВЦЭМ!$D$33:$D$776,СВЦЭМ!$A$33:$A$776,$A32,СВЦЭМ!$B$33:$B$776,I$11)+'СЕТ СН'!$F$14+СВЦЭМ!$D$10+'СЕТ СН'!$F$5-'СЕТ СН'!$F$24</f>
        <v>3322.76258082</v>
      </c>
      <c r="J32" s="36">
        <f>SUMIFS(СВЦЭМ!$D$33:$D$776,СВЦЭМ!$A$33:$A$776,$A32,СВЦЭМ!$B$33:$B$776,J$11)+'СЕТ СН'!$F$14+СВЦЭМ!$D$10+'СЕТ СН'!$F$5-'СЕТ СН'!$F$24</f>
        <v>3268.0857972200001</v>
      </c>
      <c r="K32" s="36">
        <f>SUMIFS(СВЦЭМ!$D$33:$D$776,СВЦЭМ!$A$33:$A$776,$A32,СВЦЭМ!$B$33:$B$776,K$11)+'СЕТ СН'!$F$14+СВЦЭМ!$D$10+'СЕТ СН'!$F$5-'СЕТ СН'!$F$24</f>
        <v>3228.4197464200001</v>
      </c>
      <c r="L32" s="36">
        <f>SUMIFS(СВЦЭМ!$D$33:$D$776,СВЦЭМ!$A$33:$A$776,$A32,СВЦЭМ!$B$33:$B$776,L$11)+'СЕТ СН'!$F$14+СВЦЭМ!$D$10+'СЕТ СН'!$F$5-'СЕТ СН'!$F$24</f>
        <v>3228.54634622</v>
      </c>
      <c r="M32" s="36">
        <f>SUMIFS(СВЦЭМ!$D$33:$D$776,СВЦЭМ!$A$33:$A$776,$A32,СВЦЭМ!$B$33:$B$776,M$11)+'СЕТ СН'!$F$14+СВЦЭМ!$D$10+'СЕТ СН'!$F$5-'СЕТ СН'!$F$24</f>
        <v>3232.3692153399998</v>
      </c>
      <c r="N32" s="36">
        <f>SUMIFS(СВЦЭМ!$D$33:$D$776,СВЦЭМ!$A$33:$A$776,$A32,СВЦЭМ!$B$33:$B$776,N$11)+'СЕТ СН'!$F$14+СВЦЭМ!$D$10+'СЕТ СН'!$F$5-'СЕТ СН'!$F$24</f>
        <v>3239.4551245399998</v>
      </c>
      <c r="O32" s="36">
        <f>SUMIFS(СВЦЭМ!$D$33:$D$776,СВЦЭМ!$A$33:$A$776,$A32,СВЦЭМ!$B$33:$B$776,O$11)+'СЕТ СН'!$F$14+СВЦЭМ!$D$10+'СЕТ СН'!$F$5-'СЕТ СН'!$F$24</f>
        <v>3277.9219369500001</v>
      </c>
      <c r="P32" s="36">
        <f>SUMIFS(СВЦЭМ!$D$33:$D$776,СВЦЭМ!$A$33:$A$776,$A32,СВЦЭМ!$B$33:$B$776,P$11)+'СЕТ СН'!$F$14+СВЦЭМ!$D$10+'СЕТ СН'!$F$5-'СЕТ СН'!$F$24</f>
        <v>3318.7111758700003</v>
      </c>
      <c r="Q32" s="36">
        <f>SUMIFS(СВЦЭМ!$D$33:$D$776,СВЦЭМ!$A$33:$A$776,$A32,СВЦЭМ!$B$33:$B$776,Q$11)+'СЕТ СН'!$F$14+СВЦЭМ!$D$10+'СЕТ СН'!$F$5-'СЕТ СН'!$F$24</f>
        <v>3283.3431792299998</v>
      </c>
      <c r="R32" s="36">
        <f>SUMIFS(СВЦЭМ!$D$33:$D$776,СВЦЭМ!$A$33:$A$776,$A32,СВЦЭМ!$B$33:$B$776,R$11)+'СЕТ СН'!$F$14+СВЦЭМ!$D$10+'СЕТ СН'!$F$5-'СЕТ СН'!$F$24</f>
        <v>3229.1165486899999</v>
      </c>
      <c r="S32" s="36">
        <f>SUMIFS(СВЦЭМ!$D$33:$D$776,СВЦЭМ!$A$33:$A$776,$A32,СВЦЭМ!$B$33:$B$776,S$11)+'СЕТ СН'!$F$14+СВЦЭМ!$D$10+'СЕТ СН'!$F$5-'СЕТ СН'!$F$24</f>
        <v>3166.1264609300001</v>
      </c>
      <c r="T32" s="36">
        <f>SUMIFS(СВЦЭМ!$D$33:$D$776,СВЦЭМ!$A$33:$A$776,$A32,СВЦЭМ!$B$33:$B$776,T$11)+'СЕТ СН'!$F$14+СВЦЭМ!$D$10+'СЕТ СН'!$F$5-'СЕТ СН'!$F$24</f>
        <v>3161.1582330400001</v>
      </c>
      <c r="U32" s="36">
        <f>SUMIFS(СВЦЭМ!$D$33:$D$776,СВЦЭМ!$A$33:$A$776,$A32,СВЦЭМ!$B$33:$B$776,U$11)+'СЕТ СН'!$F$14+СВЦЭМ!$D$10+'СЕТ СН'!$F$5-'СЕТ СН'!$F$24</f>
        <v>3176.4604744500002</v>
      </c>
      <c r="V32" s="36">
        <f>SUMIFS(СВЦЭМ!$D$33:$D$776,СВЦЭМ!$A$33:$A$776,$A32,СВЦЭМ!$B$33:$B$776,V$11)+'СЕТ СН'!$F$14+СВЦЭМ!$D$10+'СЕТ СН'!$F$5-'СЕТ СН'!$F$24</f>
        <v>3173.4707311100001</v>
      </c>
      <c r="W32" s="36">
        <f>SUMIFS(СВЦЭМ!$D$33:$D$776,СВЦЭМ!$A$33:$A$776,$A32,СВЦЭМ!$B$33:$B$776,W$11)+'СЕТ СН'!$F$14+СВЦЭМ!$D$10+'СЕТ СН'!$F$5-'СЕТ СН'!$F$24</f>
        <v>3170.7979057499997</v>
      </c>
      <c r="X32" s="36">
        <f>SUMIFS(СВЦЭМ!$D$33:$D$776,СВЦЭМ!$A$33:$A$776,$A32,СВЦЭМ!$B$33:$B$776,X$11)+'СЕТ СН'!$F$14+СВЦЭМ!$D$10+'СЕТ СН'!$F$5-'СЕТ СН'!$F$24</f>
        <v>3162.54072412</v>
      </c>
      <c r="Y32" s="36">
        <f>SUMIFS(СВЦЭМ!$D$33:$D$776,СВЦЭМ!$A$33:$A$776,$A32,СВЦЭМ!$B$33:$B$776,Y$11)+'СЕТ СН'!$F$14+СВЦЭМ!$D$10+'СЕТ СН'!$F$5-'СЕТ СН'!$F$24</f>
        <v>3194.3999303800001</v>
      </c>
    </row>
    <row r="33" spans="1:27" ht="15.75" x14ac:dyDescent="0.2">
      <c r="A33" s="35">
        <f t="shared" si="0"/>
        <v>44126</v>
      </c>
      <c r="B33" s="36">
        <f>SUMIFS(СВЦЭМ!$D$33:$D$776,СВЦЭМ!$A$33:$A$776,$A33,СВЦЭМ!$B$33:$B$776,B$11)+'СЕТ СН'!$F$14+СВЦЭМ!$D$10+'СЕТ СН'!$F$5-'СЕТ СН'!$F$24</f>
        <v>3311.34056465</v>
      </c>
      <c r="C33" s="36">
        <f>SUMIFS(СВЦЭМ!$D$33:$D$776,СВЦЭМ!$A$33:$A$776,$A33,СВЦЭМ!$B$33:$B$776,C$11)+'СЕТ СН'!$F$14+СВЦЭМ!$D$10+'СЕТ СН'!$F$5-'СЕТ СН'!$F$24</f>
        <v>3402.0501635400001</v>
      </c>
      <c r="D33" s="36">
        <f>SUMIFS(СВЦЭМ!$D$33:$D$776,СВЦЭМ!$A$33:$A$776,$A33,СВЦЭМ!$B$33:$B$776,D$11)+'СЕТ СН'!$F$14+СВЦЭМ!$D$10+'СЕТ СН'!$F$5-'СЕТ СН'!$F$24</f>
        <v>3458.6033199899998</v>
      </c>
      <c r="E33" s="36">
        <f>SUMIFS(СВЦЭМ!$D$33:$D$776,СВЦЭМ!$A$33:$A$776,$A33,СВЦЭМ!$B$33:$B$776,E$11)+'СЕТ СН'!$F$14+СВЦЭМ!$D$10+'СЕТ СН'!$F$5-'СЕТ СН'!$F$24</f>
        <v>3464.3871879200001</v>
      </c>
      <c r="F33" s="36">
        <f>SUMIFS(СВЦЭМ!$D$33:$D$776,СВЦЭМ!$A$33:$A$776,$A33,СВЦЭМ!$B$33:$B$776,F$11)+'СЕТ СН'!$F$14+СВЦЭМ!$D$10+'СЕТ СН'!$F$5-'СЕТ СН'!$F$24</f>
        <v>3464.88165166</v>
      </c>
      <c r="G33" s="36">
        <f>SUMIFS(СВЦЭМ!$D$33:$D$776,СВЦЭМ!$A$33:$A$776,$A33,СВЦЭМ!$B$33:$B$776,G$11)+'СЕТ СН'!$F$14+СВЦЭМ!$D$10+'СЕТ СН'!$F$5-'СЕТ СН'!$F$24</f>
        <v>3444.4805986400002</v>
      </c>
      <c r="H33" s="36">
        <f>SUMIFS(СВЦЭМ!$D$33:$D$776,СВЦЭМ!$A$33:$A$776,$A33,СВЦЭМ!$B$33:$B$776,H$11)+'СЕТ СН'!$F$14+СВЦЭМ!$D$10+'СЕТ СН'!$F$5-'СЕТ СН'!$F$24</f>
        <v>3394.8287702100001</v>
      </c>
      <c r="I33" s="36">
        <f>SUMIFS(СВЦЭМ!$D$33:$D$776,СВЦЭМ!$A$33:$A$776,$A33,СВЦЭМ!$B$33:$B$776,I$11)+'СЕТ СН'!$F$14+СВЦЭМ!$D$10+'СЕТ СН'!$F$5-'СЕТ СН'!$F$24</f>
        <v>3347.0536760200002</v>
      </c>
      <c r="J33" s="36">
        <f>SUMIFS(СВЦЭМ!$D$33:$D$776,СВЦЭМ!$A$33:$A$776,$A33,СВЦЭМ!$B$33:$B$776,J$11)+'СЕТ СН'!$F$14+СВЦЭМ!$D$10+'СЕТ СН'!$F$5-'СЕТ СН'!$F$24</f>
        <v>3287.8542974399998</v>
      </c>
      <c r="K33" s="36">
        <f>SUMIFS(СВЦЭМ!$D$33:$D$776,СВЦЭМ!$A$33:$A$776,$A33,СВЦЭМ!$B$33:$B$776,K$11)+'СЕТ СН'!$F$14+СВЦЭМ!$D$10+'СЕТ СН'!$F$5-'СЕТ СН'!$F$24</f>
        <v>3245.9852431199997</v>
      </c>
      <c r="L33" s="36">
        <f>SUMIFS(СВЦЭМ!$D$33:$D$776,СВЦЭМ!$A$33:$A$776,$A33,СВЦЭМ!$B$33:$B$776,L$11)+'СЕТ СН'!$F$14+СВЦЭМ!$D$10+'СЕТ СН'!$F$5-'СЕТ СН'!$F$24</f>
        <v>3243.0453863900002</v>
      </c>
      <c r="M33" s="36">
        <f>SUMIFS(СВЦЭМ!$D$33:$D$776,СВЦЭМ!$A$33:$A$776,$A33,СВЦЭМ!$B$33:$B$776,M$11)+'СЕТ СН'!$F$14+СВЦЭМ!$D$10+'СЕТ СН'!$F$5-'СЕТ СН'!$F$24</f>
        <v>3253.3455118800002</v>
      </c>
      <c r="N33" s="36">
        <f>SUMIFS(СВЦЭМ!$D$33:$D$776,СВЦЭМ!$A$33:$A$776,$A33,СВЦЭМ!$B$33:$B$776,N$11)+'СЕТ СН'!$F$14+СВЦЭМ!$D$10+'СЕТ СН'!$F$5-'СЕТ СН'!$F$24</f>
        <v>3263.94523334</v>
      </c>
      <c r="O33" s="36">
        <f>SUMIFS(СВЦЭМ!$D$33:$D$776,СВЦЭМ!$A$33:$A$776,$A33,СВЦЭМ!$B$33:$B$776,O$11)+'СЕТ СН'!$F$14+СВЦЭМ!$D$10+'СЕТ СН'!$F$5-'СЕТ СН'!$F$24</f>
        <v>3311.87586809</v>
      </c>
      <c r="P33" s="36">
        <f>SUMIFS(СВЦЭМ!$D$33:$D$776,СВЦЭМ!$A$33:$A$776,$A33,СВЦЭМ!$B$33:$B$776,P$11)+'СЕТ СН'!$F$14+СВЦЭМ!$D$10+'СЕТ СН'!$F$5-'СЕТ СН'!$F$24</f>
        <v>3353.456095</v>
      </c>
      <c r="Q33" s="36">
        <f>SUMIFS(СВЦЭМ!$D$33:$D$776,СВЦЭМ!$A$33:$A$776,$A33,СВЦЭМ!$B$33:$B$776,Q$11)+'СЕТ СН'!$F$14+СВЦЭМ!$D$10+'СЕТ СН'!$F$5-'СЕТ СН'!$F$24</f>
        <v>3314.59903996</v>
      </c>
      <c r="R33" s="36">
        <f>SUMIFS(СВЦЭМ!$D$33:$D$776,СВЦЭМ!$A$33:$A$776,$A33,СВЦЭМ!$B$33:$B$776,R$11)+'СЕТ СН'!$F$14+СВЦЭМ!$D$10+'СЕТ СН'!$F$5-'СЕТ СН'!$F$24</f>
        <v>3257.5479226500001</v>
      </c>
      <c r="S33" s="36">
        <f>SUMIFS(СВЦЭМ!$D$33:$D$776,СВЦЭМ!$A$33:$A$776,$A33,СВЦЭМ!$B$33:$B$776,S$11)+'СЕТ СН'!$F$14+СВЦЭМ!$D$10+'СЕТ СН'!$F$5-'СЕТ СН'!$F$24</f>
        <v>3194.5430824800001</v>
      </c>
      <c r="T33" s="36">
        <f>SUMIFS(СВЦЭМ!$D$33:$D$776,СВЦЭМ!$A$33:$A$776,$A33,СВЦЭМ!$B$33:$B$776,T$11)+'СЕТ СН'!$F$14+СВЦЭМ!$D$10+'СЕТ СН'!$F$5-'СЕТ СН'!$F$24</f>
        <v>3175.9993458899999</v>
      </c>
      <c r="U33" s="36">
        <f>SUMIFS(СВЦЭМ!$D$33:$D$776,СВЦЭМ!$A$33:$A$776,$A33,СВЦЭМ!$B$33:$B$776,U$11)+'СЕТ СН'!$F$14+СВЦЭМ!$D$10+'СЕТ СН'!$F$5-'СЕТ СН'!$F$24</f>
        <v>3190.3742475399999</v>
      </c>
      <c r="V33" s="36">
        <f>SUMIFS(СВЦЭМ!$D$33:$D$776,СВЦЭМ!$A$33:$A$776,$A33,СВЦЭМ!$B$33:$B$776,V$11)+'СЕТ СН'!$F$14+СВЦЭМ!$D$10+'СЕТ СН'!$F$5-'СЕТ СН'!$F$24</f>
        <v>3184.1768942500003</v>
      </c>
      <c r="W33" s="36">
        <f>SUMIFS(СВЦЭМ!$D$33:$D$776,СВЦЭМ!$A$33:$A$776,$A33,СВЦЭМ!$B$33:$B$776,W$11)+'СЕТ СН'!$F$14+СВЦЭМ!$D$10+'СЕТ СН'!$F$5-'СЕТ СН'!$F$24</f>
        <v>3184.84550365</v>
      </c>
      <c r="X33" s="36">
        <f>SUMIFS(СВЦЭМ!$D$33:$D$776,СВЦЭМ!$A$33:$A$776,$A33,СВЦЭМ!$B$33:$B$776,X$11)+'СЕТ СН'!$F$14+СВЦЭМ!$D$10+'СЕТ СН'!$F$5-'СЕТ СН'!$F$24</f>
        <v>3175.4621779499998</v>
      </c>
      <c r="Y33" s="36">
        <f>SUMIFS(СВЦЭМ!$D$33:$D$776,СВЦЭМ!$A$33:$A$776,$A33,СВЦЭМ!$B$33:$B$776,Y$11)+'СЕТ СН'!$F$14+СВЦЭМ!$D$10+'СЕТ СН'!$F$5-'СЕТ СН'!$F$24</f>
        <v>3210.9083255099999</v>
      </c>
    </row>
    <row r="34" spans="1:27" ht="15.75" x14ac:dyDescent="0.2">
      <c r="A34" s="35">
        <f t="shared" si="0"/>
        <v>44127</v>
      </c>
      <c r="B34" s="36">
        <f>SUMIFS(СВЦЭМ!$D$33:$D$776,СВЦЭМ!$A$33:$A$776,$A34,СВЦЭМ!$B$33:$B$776,B$11)+'СЕТ СН'!$F$14+СВЦЭМ!$D$10+'СЕТ СН'!$F$5-'СЕТ СН'!$F$24</f>
        <v>3325.2015781</v>
      </c>
      <c r="C34" s="36">
        <f>SUMIFS(СВЦЭМ!$D$33:$D$776,СВЦЭМ!$A$33:$A$776,$A34,СВЦЭМ!$B$33:$B$776,C$11)+'СЕТ СН'!$F$14+СВЦЭМ!$D$10+'СЕТ СН'!$F$5-'СЕТ СН'!$F$24</f>
        <v>3403.9051755999999</v>
      </c>
      <c r="D34" s="36">
        <f>SUMIFS(СВЦЭМ!$D$33:$D$776,СВЦЭМ!$A$33:$A$776,$A34,СВЦЭМ!$B$33:$B$776,D$11)+'СЕТ СН'!$F$14+СВЦЭМ!$D$10+'СЕТ СН'!$F$5-'СЕТ СН'!$F$24</f>
        <v>3458.8076658599998</v>
      </c>
      <c r="E34" s="36">
        <f>SUMIFS(СВЦЭМ!$D$33:$D$776,СВЦЭМ!$A$33:$A$776,$A34,СВЦЭМ!$B$33:$B$776,E$11)+'СЕТ СН'!$F$14+СВЦЭМ!$D$10+'СЕТ СН'!$F$5-'СЕТ СН'!$F$24</f>
        <v>3467.4989441299999</v>
      </c>
      <c r="F34" s="36">
        <f>SUMIFS(СВЦЭМ!$D$33:$D$776,СВЦЭМ!$A$33:$A$776,$A34,СВЦЭМ!$B$33:$B$776,F$11)+'СЕТ СН'!$F$14+СВЦЭМ!$D$10+'СЕТ СН'!$F$5-'СЕТ СН'!$F$24</f>
        <v>3466.6651695</v>
      </c>
      <c r="G34" s="36">
        <f>SUMIFS(СВЦЭМ!$D$33:$D$776,СВЦЭМ!$A$33:$A$776,$A34,СВЦЭМ!$B$33:$B$776,G$11)+'СЕТ СН'!$F$14+СВЦЭМ!$D$10+'СЕТ СН'!$F$5-'СЕТ СН'!$F$24</f>
        <v>3445.9247271599997</v>
      </c>
      <c r="H34" s="36">
        <f>SUMIFS(СВЦЭМ!$D$33:$D$776,СВЦЭМ!$A$33:$A$776,$A34,СВЦЭМ!$B$33:$B$776,H$11)+'СЕТ СН'!$F$14+СВЦЭМ!$D$10+'СЕТ СН'!$F$5-'СЕТ СН'!$F$24</f>
        <v>3398.15723759</v>
      </c>
      <c r="I34" s="36">
        <f>SUMIFS(СВЦЭМ!$D$33:$D$776,СВЦЭМ!$A$33:$A$776,$A34,СВЦЭМ!$B$33:$B$776,I$11)+'СЕТ СН'!$F$14+СВЦЭМ!$D$10+'СЕТ СН'!$F$5-'СЕТ СН'!$F$24</f>
        <v>3350.03381545</v>
      </c>
      <c r="J34" s="36">
        <f>SUMIFS(СВЦЭМ!$D$33:$D$776,СВЦЭМ!$A$33:$A$776,$A34,СВЦЭМ!$B$33:$B$776,J$11)+'СЕТ СН'!$F$14+СВЦЭМ!$D$10+'СЕТ СН'!$F$5-'СЕТ СН'!$F$24</f>
        <v>3292.3322427499998</v>
      </c>
      <c r="K34" s="36">
        <f>SUMIFS(СВЦЭМ!$D$33:$D$776,СВЦЭМ!$A$33:$A$776,$A34,СВЦЭМ!$B$33:$B$776,K$11)+'СЕТ СН'!$F$14+СВЦЭМ!$D$10+'СЕТ СН'!$F$5-'СЕТ СН'!$F$24</f>
        <v>3263.0318007300002</v>
      </c>
      <c r="L34" s="36">
        <f>SUMIFS(СВЦЭМ!$D$33:$D$776,СВЦЭМ!$A$33:$A$776,$A34,СВЦЭМ!$B$33:$B$776,L$11)+'СЕТ СН'!$F$14+СВЦЭМ!$D$10+'СЕТ СН'!$F$5-'СЕТ СН'!$F$24</f>
        <v>3262.71983628</v>
      </c>
      <c r="M34" s="36">
        <f>SUMIFS(СВЦЭМ!$D$33:$D$776,СВЦЭМ!$A$33:$A$776,$A34,СВЦЭМ!$B$33:$B$776,M$11)+'СЕТ СН'!$F$14+СВЦЭМ!$D$10+'СЕТ СН'!$F$5-'СЕТ СН'!$F$24</f>
        <v>3263.5454442099999</v>
      </c>
      <c r="N34" s="36">
        <f>SUMIFS(СВЦЭМ!$D$33:$D$776,СВЦЭМ!$A$33:$A$776,$A34,СВЦЭМ!$B$33:$B$776,N$11)+'СЕТ СН'!$F$14+СВЦЭМ!$D$10+'СЕТ СН'!$F$5-'СЕТ СН'!$F$24</f>
        <v>3270.7047164000001</v>
      </c>
      <c r="O34" s="36">
        <f>SUMIFS(СВЦЭМ!$D$33:$D$776,СВЦЭМ!$A$33:$A$776,$A34,СВЦЭМ!$B$33:$B$776,O$11)+'СЕТ СН'!$F$14+СВЦЭМ!$D$10+'СЕТ СН'!$F$5-'СЕТ СН'!$F$24</f>
        <v>3310.6817608199999</v>
      </c>
      <c r="P34" s="36">
        <f>SUMIFS(СВЦЭМ!$D$33:$D$776,СВЦЭМ!$A$33:$A$776,$A34,СВЦЭМ!$B$33:$B$776,P$11)+'СЕТ СН'!$F$14+СВЦЭМ!$D$10+'СЕТ СН'!$F$5-'СЕТ СН'!$F$24</f>
        <v>3349.30374231</v>
      </c>
      <c r="Q34" s="36">
        <f>SUMIFS(СВЦЭМ!$D$33:$D$776,СВЦЭМ!$A$33:$A$776,$A34,СВЦЭМ!$B$33:$B$776,Q$11)+'СЕТ СН'!$F$14+СВЦЭМ!$D$10+'СЕТ СН'!$F$5-'СЕТ СН'!$F$24</f>
        <v>3312.0165864000001</v>
      </c>
      <c r="R34" s="36">
        <f>SUMIFS(СВЦЭМ!$D$33:$D$776,СВЦЭМ!$A$33:$A$776,$A34,СВЦЭМ!$B$33:$B$776,R$11)+'СЕТ СН'!$F$14+СВЦЭМ!$D$10+'СЕТ СН'!$F$5-'СЕТ СН'!$F$24</f>
        <v>3258.3360957599998</v>
      </c>
      <c r="S34" s="36">
        <f>SUMIFS(СВЦЭМ!$D$33:$D$776,СВЦЭМ!$A$33:$A$776,$A34,СВЦЭМ!$B$33:$B$776,S$11)+'СЕТ СН'!$F$14+СВЦЭМ!$D$10+'СЕТ СН'!$F$5-'СЕТ СН'!$F$24</f>
        <v>3284.1888546300002</v>
      </c>
      <c r="T34" s="36">
        <f>SUMIFS(СВЦЭМ!$D$33:$D$776,СВЦЭМ!$A$33:$A$776,$A34,СВЦЭМ!$B$33:$B$776,T$11)+'СЕТ СН'!$F$14+СВЦЭМ!$D$10+'СЕТ СН'!$F$5-'СЕТ СН'!$F$24</f>
        <v>3279.1390134100002</v>
      </c>
      <c r="U34" s="36">
        <f>SUMIFS(СВЦЭМ!$D$33:$D$776,СВЦЭМ!$A$33:$A$776,$A34,СВЦЭМ!$B$33:$B$776,U$11)+'СЕТ СН'!$F$14+СВЦЭМ!$D$10+'СЕТ СН'!$F$5-'СЕТ СН'!$F$24</f>
        <v>3212.6828579799999</v>
      </c>
      <c r="V34" s="36">
        <f>SUMIFS(СВЦЭМ!$D$33:$D$776,СВЦЭМ!$A$33:$A$776,$A34,СВЦЭМ!$B$33:$B$776,V$11)+'СЕТ СН'!$F$14+СВЦЭМ!$D$10+'СЕТ СН'!$F$5-'СЕТ СН'!$F$24</f>
        <v>3208.2345765700002</v>
      </c>
      <c r="W34" s="36">
        <f>SUMIFS(СВЦЭМ!$D$33:$D$776,СВЦЭМ!$A$33:$A$776,$A34,СВЦЭМ!$B$33:$B$776,W$11)+'СЕТ СН'!$F$14+СВЦЭМ!$D$10+'СЕТ СН'!$F$5-'СЕТ СН'!$F$24</f>
        <v>3204.8602574400002</v>
      </c>
      <c r="X34" s="36">
        <f>SUMIFS(СВЦЭМ!$D$33:$D$776,СВЦЭМ!$A$33:$A$776,$A34,СВЦЭМ!$B$33:$B$776,X$11)+'СЕТ СН'!$F$14+СВЦЭМ!$D$10+'СЕТ СН'!$F$5-'СЕТ СН'!$F$24</f>
        <v>3187.9496918200002</v>
      </c>
      <c r="Y34" s="36">
        <f>SUMIFS(СВЦЭМ!$D$33:$D$776,СВЦЭМ!$A$33:$A$776,$A34,СВЦЭМ!$B$33:$B$776,Y$11)+'СЕТ СН'!$F$14+СВЦЭМ!$D$10+'СЕТ СН'!$F$5-'СЕТ СН'!$F$24</f>
        <v>3193.9208744400003</v>
      </c>
    </row>
    <row r="35" spans="1:27" ht="15.75" x14ac:dyDescent="0.2">
      <c r="A35" s="35">
        <f t="shared" si="0"/>
        <v>44128</v>
      </c>
      <c r="B35" s="36">
        <f>SUMIFS(СВЦЭМ!$D$33:$D$776,СВЦЭМ!$A$33:$A$776,$A35,СВЦЭМ!$B$33:$B$776,B$11)+'СЕТ СН'!$F$14+СВЦЭМ!$D$10+'СЕТ СН'!$F$5-'СЕТ СН'!$F$24</f>
        <v>3293.9472240999999</v>
      </c>
      <c r="C35" s="36">
        <f>SUMIFS(СВЦЭМ!$D$33:$D$776,СВЦЭМ!$A$33:$A$776,$A35,СВЦЭМ!$B$33:$B$776,C$11)+'СЕТ СН'!$F$14+СВЦЭМ!$D$10+'СЕТ СН'!$F$5-'СЕТ СН'!$F$24</f>
        <v>3371.8963396999998</v>
      </c>
      <c r="D35" s="36">
        <f>SUMIFS(СВЦЭМ!$D$33:$D$776,СВЦЭМ!$A$33:$A$776,$A35,СВЦЭМ!$B$33:$B$776,D$11)+'СЕТ СН'!$F$14+СВЦЭМ!$D$10+'СЕТ СН'!$F$5-'СЕТ СН'!$F$24</f>
        <v>3439.3985323299999</v>
      </c>
      <c r="E35" s="36">
        <f>SUMIFS(СВЦЭМ!$D$33:$D$776,СВЦЭМ!$A$33:$A$776,$A35,СВЦЭМ!$B$33:$B$776,E$11)+'СЕТ СН'!$F$14+СВЦЭМ!$D$10+'СЕТ СН'!$F$5-'СЕТ СН'!$F$24</f>
        <v>3453.8737952399997</v>
      </c>
      <c r="F35" s="36">
        <f>SUMIFS(СВЦЭМ!$D$33:$D$776,СВЦЭМ!$A$33:$A$776,$A35,СВЦЭМ!$B$33:$B$776,F$11)+'СЕТ СН'!$F$14+СВЦЭМ!$D$10+'СЕТ СН'!$F$5-'СЕТ СН'!$F$24</f>
        <v>3455.3613504300001</v>
      </c>
      <c r="G35" s="36">
        <f>SUMIFS(СВЦЭМ!$D$33:$D$776,СВЦЭМ!$A$33:$A$776,$A35,СВЦЭМ!$B$33:$B$776,G$11)+'СЕТ СН'!$F$14+СВЦЭМ!$D$10+'СЕТ СН'!$F$5-'СЕТ СН'!$F$24</f>
        <v>3434.8345524799997</v>
      </c>
      <c r="H35" s="36">
        <f>SUMIFS(СВЦЭМ!$D$33:$D$776,СВЦЭМ!$A$33:$A$776,$A35,СВЦЭМ!$B$33:$B$776,H$11)+'СЕТ СН'!$F$14+СВЦЭМ!$D$10+'СЕТ СН'!$F$5-'СЕТ СН'!$F$24</f>
        <v>3412.8892121999997</v>
      </c>
      <c r="I35" s="36">
        <f>SUMIFS(СВЦЭМ!$D$33:$D$776,СВЦЭМ!$A$33:$A$776,$A35,СВЦЭМ!$B$33:$B$776,I$11)+'СЕТ СН'!$F$14+СВЦЭМ!$D$10+'СЕТ СН'!$F$5-'СЕТ СН'!$F$24</f>
        <v>3382.9416829000002</v>
      </c>
      <c r="J35" s="36">
        <f>SUMIFS(СВЦЭМ!$D$33:$D$776,СВЦЭМ!$A$33:$A$776,$A35,СВЦЭМ!$B$33:$B$776,J$11)+'СЕТ СН'!$F$14+СВЦЭМ!$D$10+'СЕТ СН'!$F$5-'СЕТ СН'!$F$24</f>
        <v>3309.8426826300001</v>
      </c>
      <c r="K35" s="36">
        <f>SUMIFS(СВЦЭМ!$D$33:$D$776,СВЦЭМ!$A$33:$A$776,$A35,СВЦЭМ!$B$33:$B$776,K$11)+'СЕТ СН'!$F$14+СВЦЭМ!$D$10+'СЕТ СН'!$F$5-'СЕТ СН'!$F$24</f>
        <v>3278.1841266299998</v>
      </c>
      <c r="L35" s="36">
        <f>SUMIFS(СВЦЭМ!$D$33:$D$776,СВЦЭМ!$A$33:$A$776,$A35,СВЦЭМ!$B$33:$B$776,L$11)+'СЕТ СН'!$F$14+СВЦЭМ!$D$10+'СЕТ СН'!$F$5-'СЕТ СН'!$F$24</f>
        <v>3267.3849888999998</v>
      </c>
      <c r="M35" s="36">
        <f>SUMIFS(СВЦЭМ!$D$33:$D$776,СВЦЭМ!$A$33:$A$776,$A35,СВЦЭМ!$B$33:$B$776,M$11)+'СЕТ СН'!$F$14+СВЦЭМ!$D$10+'СЕТ СН'!$F$5-'СЕТ СН'!$F$24</f>
        <v>3258.8821669600002</v>
      </c>
      <c r="N35" s="36">
        <f>SUMIFS(СВЦЭМ!$D$33:$D$776,СВЦЭМ!$A$33:$A$776,$A35,СВЦЭМ!$B$33:$B$776,N$11)+'СЕТ СН'!$F$14+СВЦЭМ!$D$10+'СЕТ СН'!$F$5-'СЕТ СН'!$F$24</f>
        <v>3256.25233794</v>
      </c>
      <c r="O35" s="36">
        <f>SUMIFS(СВЦЭМ!$D$33:$D$776,СВЦЭМ!$A$33:$A$776,$A35,СВЦЭМ!$B$33:$B$776,O$11)+'СЕТ СН'!$F$14+СВЦЭМ!$D$10+'СЕТ СН'!$F$5-'СЕТ СН'!$F$24</f>
        <v>3300.88852821</v>
      </c>
      <c r="P35" s="36">
        <f>SUMIFS(СВЦЭМ!$D$33:$D$776,СВЦЭМ!$A$33:$A$776,$A35,СВЦЭМ!$B$33:$B$776,P$11)+'СЕТ СН'!$F$14+СВЦЭМ!$D$10+'СЕТ СН'!$F$5-'СЕТ СН'!$F$24</f>
        <v>3350.8470912499997</v>
      </c>
      <c r="Q35" s="36">
        <f>SUMIFS(СВЦЭМ!$D$33:$D$776,СВЦЭМ!$A$33:$A$776,$A35,СВЦЭМ!$B$33:$B$776,Q$11)+'СЕТ СН'!$F$14+СВЦЭМ!$D$10+'СЕТ СН'!$F$5-'СЕТ СН'!$F$24</f>
        <v>3337.0549497299999</v>
      </c>
      <c r="R35" s="36">
        <f>SUMIFS(СВЦЭМ!$D$33:$D$776,СВЦЭМ!$A$33:$A$776,$A35,СВЦЭМ!$B$33:$B$776,R$11)+'СЕТ СН'!$F$14+СВЦЭМ!$D$10+'СЕТ СН'!$F$5-'СЕТ СН'!$F$24</f>
        <v>3304.9544836300001</v>
      </c>
      <c r="S35" s="36">
        <f>SUMIFS(СВЦЭМ!$D$33:$D$776,СВЦЭМ!$A$33:$A$776,$A35,СВЦЭМ!$B$33:$B$776,S$11)+'СЕТ СН'!$F$14+СВЦЭМ!$D$10+'СЕТ СН'!$F$5-'СЕТ СН'!$F$24</f>
        <v>3264.30893019</v>
      </c>
      <c r="T35" s="36">
        <f>SUMIFS(СВЦЭМ!$D$33:$D$776,СВЦЭМ!$A$33:$A$776,$A35,СВЦЭМ!$B$33:$B$776,T$11)+'СЕТ СН'!$F$14+СВЦЭМ!$D$10+'СЕТ СН'!$F$5-'СЕТ СН'!$F$24</f>
        <v>3292.1411359200001</v>
      </c>
      <c r="U35" s="36">
        <f>SUMIFS(СВЦЭМ!$D$33:$D$776,СВЦЭМ!$A$33:$A$776,$A35,СВЦЭМ!$B$33:$B$776,U$11)+'СЕТ СН'!$F$14+СВЦЭМ!$D$10+'СЕТ СН'!$F$5-'СЕТ СН'!$F$24</f>
        <v>3294.0896722899997</v>
      </c>
      <c r="V35" s="36">
        <f>SUMIFS(СВЦЭМ!$D$33:$D$776,СВЦЭМ!$A$33:$A$776,$A35,СВЦЭМ!$B$33:$B$776,V$11)+'СЕТ СН'!$F$14+СВЦЭМ!$D$10+'СЕТ СН'!$F$5-'СЕТ СН'!$F$24</f>
        <v>3208.0722224400001</v>
      </c>
      <c r="W35" s="36">
        <f>SUMIFS(СВЦЭМ!$D$33:$D$776,СВЦЭМ!$A$33:$A$776,$A35,СВЦЭМ!$B$33:$B$776,W$11)+'СЕТ СН'!$F$14+СВЦЭМ!$D$10+'СЕТ СН'!$F$5-'СЕТ СН'!$F$24</f>
        <v>3225.9067768</v>
      </c>
      <c r="X35" s="36">
        <f>SUMIFS(СВЦЭМ!$D$33:$D$776,СВЦЭМ!$A$33:$A$776,$A35,СВЦЭМ!$B$33:$B$776,X$11)+'СЕТ СН'!$F$14+СВЦЭМ!$D$10+'СЕТ СН'!$F$5-'СЕТ СН'!$F$24</f>
        <v>3252.0218129699997</v>
      </c>
      <c r="Y35" s="36">
        <f>SUMIFS(СВЦЭМ!$D$33:$D$776,СВЦЭМ!$A$33:$A$776,$A35,СВЦЭМ!$B$33:$B$776,Y$11)+'СЕТ СН'!$F$14+СВЦЭМ!$D$10+'СЕТ СН'!$F$5-'СЕТ СН'!$F$24</f>
        <v>3286.9764884400001</v>
      </c>
    </row>
    <row r="36" spans="1:27" ht="15.75" x14ac:dyDescent="0.2">
      <c r="A36" s="35">
        <f t="shared" si="0"/>
        <v>44129</v>
      </c>
      <c r="B36" s="36">
        <f>SUMIFS(СВЦЭМ!$D$33:$D$776,СВЦЭМ!$A$33:$A$776,$A36,СВЦЭМ!$B$33:$B$776,B$11)+'СЕТ СН'!$F$14+СВЦЭМ!$D$10+'СЕТ СН'!$F$5-'СЕТ СН'!$F$24</f>
        <v>3353.4186280599997</v>
      </c>
      <c r="C36" s="36">
        <f>SUMIFS(СВЦЭМ!$D$33:$D$776,СВЦЭМ!$A$33:$A$776,$A36,СВЦЭМ!$B$33:$B$776,C$11)+'СЕТ СН'!$F$14+СВЦЭМ!$D$10+'СЕТ СН'!$F$5-'СЕТ СН'!$F$24</f>
        <v>3404.3239911800001</v>
      </c>
      <c r="D36" s="36">
        <f>SUMIFS(СВЦЭМ!$D$33:$D$776,СВЦЭМ!$A$33:$A$776,$A36,СВЦЭМ!$B$33:$B$776,D$11)+'СЕТ СН'!$F$14+СВЦЭМ!$D$10+'СЕТ СН'!$F$5-'СЕТ СН'!$F$24</f>
        <v>3473.2180923400001</v>
      </c>
      <c r="E36" s="36">
        <f>SUMIFS(СВЦЭМ!$D$33:$D$776,СВЦЭМ!$A$33:$A$776,$A36,СВЦЭМ!$B$33:$B$776,E$11)+'СЕТ СН'!$F$14+СВЦЭМ!$D$10+'СЕТ СН'!$F$5-'СЕТ СН'!$F$24</f>
        <v>3481.5897202300002</v>
      </c>
      <c r="F36" s="36">
        <f>SUMIFS(СВЦЭМ!$D$33:$D$776,СВЦЭМ!$A$33:$A$776,$A36,СВЦЭМ!$B$33:$B$776,F$11)+'СЕТ СН'!$F$14+СВЦЭМ!$D$10+'СЕТ СН'!$F$5-'СЕТ СН'!$F$24</f>
        <v>3485.2669821700001</v>
      </c>
      <c r="G36" s="36">
        <f>SUMIFS(СВЦЭМ!$D$33:$D$776,СВЦЭМ!$A$33:$A$776,$A36,СВЦЭМ!$B$33:$B$776,G$11)+'СЕТ СН'!$F$14+СВЦЭМ!$D$10+'СЕТ СН'!$F$5-'СЕТ СН'!$F$24</f>
        <v>3484.6336829900001</v>
      </c>
      <c r="H36" s="36">
        <f>SUMIFS(СВЦЭМ!$D$33:$D$776,СВЦЭМ!$A$33:$A$776,$A36,СВЦЭМ!$B$33:$B$776,H$11)+'СЕТ СН'!$F$14+СВЦЭМ!$D$10+'СЕТ СН'!$F$5-'СЕТ СН'!$F$24</f>
        <v>3462.2706374700001</v>
      </c>
      <c r="I36" s="36">
        <f>SUMIFS(СВЦЭМ!$D$33:$D$776,СВЦЭМ!$A$33:$A$776,$A36,СВЦЭМ!$B$33:$B$776,I$11)+'СЕТ СН'!$F$14+СВЦЭМ!$D$10+'СЕТ СН'!$F$5-'СЕТ СН'!$F$24</f>
        <v>3437.6245004500001</v>
      </c>
      <c r="J36" s="36">
        <f>SUMIFS(СВЦЭМ!$D$33:$D$776,СВЦЭМ!$A$33:$A$776,$A36,СВЦЭМ!$B$33:$B$776,J$11)+'СЕТ СН'!$F$14+СВЦЭМ!$D$10+'СЕТ СН'!$F$5-'СЕТ СН'!$F$24</f>
        <v>3344.6484149099997</v>
      </c>
      <c r="K36" s="36">
        <f>SUMIFS(СВЦЭМ!$D$33:$D$776,СВЦЭМ!$A$33:$A$776,$A36,СВЦЭМ!$B$33:$B$776,K$11)+'СЕТ СН'!$F$14+СВЦЭМ!$D$10+'СЕТ СН'!$F$5-'СЕТ СН'!$F$24</f>
        <v>3275.0945305800001</v>
      </c>
      <c r="L36" s="36">
        <f>SUMIFS(СВЦЭМ!$D$33:$D$776,СВЦЭМ!$A$33:$A$776,$A36,СВЦЭМ!$B$33:$B$776,L$11)+'СЕТ СН'!$F$14+СВЦЭМ!$D$10+'СЕТ СН'!$F$5-'СЕТ СН'!$F$24</f>
        <v>3268.9288280999999</v>
      </c>
      <c r="M36" s="36">
        <f>SUMIFS(СВЦЭМ!$D$33:$D$776,СВЦЭМ!$A$33:$A$776,$A36,СВЦЭМ!$B$33:$B$776,M$11)+'СЕТ СН'!$F$14+СВЦЭМ!$D$10+'СЕТ СН'!$F$5-'СЕТ СН'!$F$24</f>
        <v>3270.15645176</v>
      </c>
      <c r="N36" s="36">
        <f>SUMIFS(СВЦЭМ!$D$33:$D$776,СВЦЭМ!$A$33:$A$776,$A36,СВЦЭМ!$B$33:$B$776,N$11)+'СЕТ СН'!$F$14+СВЦЭМ!$D$10+'СЕТ СН'!$F$5-'СЕТ СН'!$F$24</f>
        <v>3275.9436894700002</v>
      </c>
      <c r="O36" s="36">
        <f>SUMIFS(СВЦЭМ!$D$33:$D$776,СВЦЭМ!$A$33:$A$776,$A36,СВЦЭМ!$B$33:$B$776,O$11)+'СЕТ СН'!$F$14+СВЦЭМ!$D$10+'СЕТ СН'!$F$5-'СЕТ СН'!$F$24</f>
        <v>3318.78475893</v>
      </c>
      <c r="P36" s="36">
        <f>SUMIFS(СВЦЭМ!$D$33:$D$776,СВЦЭМ!$A$33:$A$776,$A36,СВЦЭМ!$B$33:$B$776,P$11)+'СЕТ СН'!$F$14+СВЦЭМ!$D$10+'СЕТ СН'!$F$5-'СЕТ СН'!$F$24</f>
        <v>3368.7433541700002</v>
      </c>
      <c r="Q36" s="36">
        <f>SUMIFS(СВЦЭМ!$D$33:$D$776,СВЦЭМ!$A$33:$A$776,$A36,СВЦЭМ!$B$33:$B$776,Q$11)+'СЕТ СН'!$F$14+СВЦЭМ!$D$10+'СЕТ СН'!$F$5-'СЕТ СН'!$F$24</f>
        <v>3330.7913078000001</v>
      </c>
      <c r="R36" s="36">
        <f>SUMIFS(СВЦЭМ!$D$33:$D$776,СВЦЭМ!$A$33:$A$776,$A36,СВЦЭМ!$B$33:$B$776,R$11)+'СЕТ СН'!$F$14+СВЦЭМ!$D$10+'СЕТ СН'!$F$5-'СЕТ СН'!$F$24</f>
        <v>3277.3216399200001</v>
      </c>
      <c r="S36" s="36">
        <f>SUMIFS(СВЦЭМ!$D$33:$D$776,СВЦЭМ!$A$33:$A$776,$A36,СВЦЭМ!$B$33:$B$776,S$11)+'СЕТ СН'!$F$14+СВЦЭМ!$D$10+'СЕТ СН'!$F$5-'СЕТ СН'!$F$24</f>
        <v>3267.5485939499999</v>
      </c>
      <c r="T36" s="36">
        <f>SUMIFS(СВЦЭМ!$D$33:$D$776,СВЦЭМ!$A$33:$A$776,$A36,СВЦЭМ!$B$33:$B$776,T$11)+'СЕТ СН'!$F$14+СВЦЭМ!$D$10+'СЕТ СН'!$F$5-'СЕТ СН'!$F$24</f>
        <v>3293.2694867199998</v>
      </c>
      <c r="U36" s="36">
        <f>SUMIFS(СВЦЭМ!$D$33:$D$776,СВЦЭМ!$A$33:$A$776,$A36,СВЦЭМ!$B$33:$B$776,U$11)+'СЕТ СН'!$F$14+СВЦЭМ!$D$10+'СЕТ СН'!$F$5-'СЕТ СН'!$F$24</f>
        <v>3229.0862584799997</v>
      </c>
      <c r="V36" s="36">
        <f>SUMIFS(СВЦЭМ!$D$33:$D$776,СВЦЭМ!$A$33:$A$776,$A36,СВЦЭМ!$B$33:$B$776,V$11)+'СЕТ СН'!$F$14+СВЦЭМ!$D$10+'СЕТ СН'!$F$5-'СЕТ СН'!$F$24</f>
        <v>3211.1851695599998</v>
      </c>
      <c r="W36" s="36">
        <f>SUMIFS(СВЦЭМ!$D$33:$D$776,СВЦЭМ!$A$33:$A$776,$A36,СВЦЭМ!$B$33:$B$776,W$11)+'СЕТ СН'!$F$14+СВЦЭМ!$D$10+'СЕТ СН'!$F$5-'СЕТ СН'!$F$24</f>
        <v>3192.40386786</v>
      </c>
      <c r="X36" s="36">
        <f>SUMIFS(СВЦЭМ!$D$33:$D$776,СВЦЭМ!$A$33:$A$776,$A36,СВЦЭМ!$B$33:$B$776,X$11)+'СЕТ СН'!$F$14+СВЦЭМ!$D$10+'СЕТ СН'!$F$5-'СЕТ СН'!$F$24</f>
        <v>3198.7695776700002</v>
      </c>
      <c r="Y36" s="36">
        <f>SUMIFS(СВЦЭМ!$D$33:$D$776,СВЦЭМ!$A$33:$A$776,$A36,СВЦЭМ!$B$33:$B$776,Y$11)+'СЕТ СН'!$F$14+СВЦЭМ!$D$10+'СЕТ СН'!$F$5-'СЕТ СН'!$F$24</f>
        <v>3239.4954335399998</v>
      </c>
    </row>
    <row r="37" spans="1:27" ht="15.75" x14ac:dyDescent="0.2">
      <c r="A37" s="35">
        <f t="shared" si="0"/>
        <v>44130</v>
      </c>
      <c r="B37" s="36">
        <f>SUMIFS(СВЦЭМ!$D$33:$D$776,СВЦЭМ!$A$33:$A$776,$A37,СВЦЭМ!$B$33:$B$776,B$11)+'СЕТ СН'!$F$14+СВЦЭМ!$D$10+'СЕТ СН'!$F$5-'СЕТ СН'!$F$24</f>
        <v>3345.1058966199998</v>
      </c>
      <c r="C37" s="36">
        <f>SUMIFS(СВЦЭМ!$D$33:$D$776,СВЦЭМ!$A$33:$A$776,$A37,СВЦЭМ!$B$33:$B$776,C$11)+'СЕТ СН'!$F$14+СВЦЭМ!$D$10+'СЕТ СН'!$F$5-'СЕТ СН'!$F$24</f>
        <v>3428.4105579799998</v>
      </c>
      <c r="D37" s="36">
        <f>SUMIFS(СВЦЭМ!$D$33:$D$776,СВЦЭМ!$A$33:$A$776,$A37,СВЦЭМ!$B$33:$B$776,D$11)+'СЕТ СН'!$F$14+СВЦЭМ!$D$10+'СЕТ СН'!$F$5-'СЕТ СН'!$F$24</f>
        <v>3490.7699651299999</v>
      </c>
      <c r="E37" s="36">
        <f>SUMIFS(СВЦЭМ!$D$33:$D$776,СВЦЭМ!$A$33:$A$776,$A37,СВЦЭМ!$B$33:$B$776,E$11)+'СЕТ СН'!$F$14+СВЦЭМ!$D$10+'СЕТ СН'!$F$5-'СЕТ СН'!$F$24</f>
        <v>3496.7150060499998</v>
      </c>
      <c r="F37" s="36">
        <f>SUMIFS(СВЦЭМ!$D$33:$D$776,СВЦЭМ!$A$33:$A$776,$A37,СВЦЭМ!$B$33:$B$776,F$11)+'СЕТ СН'!$F$14+СВЦЭМ!$D$10+'СЕТ СН'!$F$5-'СЕТ СН'!$F$24</f>
        <v>3493.2180502800002</v>
      </c>
      <c r="G37" s="36">
        <f>SUMIFS(СВЦЭМ!$D$33:$D$776,СВЦЭМ!$A$33:$A$776,$A37,СВЦЭМ!$B$33:$B$776,G$11)+'СЕТ СН'!$F$14+СВЦЭМ!$D$10+'СЕТ СН'!$F$5-'СЕТ СН'!$F$24</f>
        <v>3470.3112263200001</v>
      </c>
      <c r="H37" s="36">
        <f>SUMIFS(СВЦЭМ!$D$33:$D$776,СВЦЭМ!$A$33:$A$776,$A37,СВЦЭМ!$B$33:$B$776,H$11)+'СЕТ СН'!$F$14+СВЦЭМ!$D$10+'СЕТ СН'!$F$5-'СЕТ СН'!$F$24</f>
        <v>3420.8552664899998</v>
      </c>
      <c r="I37" s="36">
        <f>SUMIFS(СВЦЭМ!$D$33:$D$776,СВЦЭМ!$A$33:$A$776,$A37,СВЦЭМ!$B$33:$B$776,I$11)+'СЕТ СН'!$F$14+СВЦЭМ!$D$10+'СЕТ СН'!$F$5-'СЕТ СН'!$F$24</f>
        <v>3380.5343081000001</v>
      </c>
      <c r="J37" s="36">
        <f>SUMIFS(СВЦЭМ!$D$33:$D$776,СВЦЭМ!$A$33:$A$776,$A37,СВЦЭМ!$B$33:$B$776,J$11)+'СЕТ СН'!$F$14+СВЦЭМ!$D$10+'СЕТ СН'!$F$5-'СЕТ СН'!$F$24</f>
        <v>3310.42323945</v>
      </c>
      <c r="K37" s="36">
        <f>SUMIFS(СВЦЭМ!$D$33:$D$776,СВЦЭМ!$A$33:$A$776,$A37,СВЦЭМ!$B$33:$B$776,K$11)+'СЕТ СН'!$F$14+СВЦЭМ!$D$10+'СЕТ СН'!$F$5-'СЕТ СН'!$F$24</f>
        <v>3263.9909873900001</v>
      </c>
      <c r="L37" s="36">
        <f>SUMIFS(СВЦЭМ!$D$33:$D$776,СВЦЭМ!$A$33:$A$776,$A37,СВЦЭМ!$B$33:$B$776,L$11)+'СЕТ СН'!$F$14+СВЦЭМ!$D$10+'СЕТ СН'!$F$5-'СЕТ СН'!$F$24</f>
        <v>3259.1367962700001</v>
      </c>
      <c r="M37" s="36">
        <f>SUMIFS(СВЦЭМ!$D$33:$D$776,СВЦЭМ!$A$33:$A$776,$A37,СВЦЭМ!$B$33:$B$776,M$11)+'СЕТ СН'!$F$14+СВЦЭМ!$D$10+'СЕТ СН'!$F$5-'СЕТ СН'!$F$24</f>
        <v>3282.5835763699997</v>
      </c>
      <c r="N37" s="36">
        <f>SUMIFS(СВЦЭМ!$D$33:$D$776,СВЦЭМ!$A$33:$A$776,$A37,СВЦЭМ!$B$33:$B$776,N$11)+'СЕТ СН'!$F$14+СВЦЭМ!$D$10+'СЕТ СН'!$F$5-'СЕТ СН'!$F$24</f>
        <v>3282.6401573200001</v>
      </c>
      <c r="O37" s="36">
        <f>SUMIFS(СВЦЭМ!$D$33:$D$776,СВЦЭМ!$A$33:$A$776,$A37,СВЦЭМ!$B$33:$B$776,O$11)+'СЕТ СН'!$F$14+СВЦЭМ!$D$10+'СЕТ СН'!$F$5-'СЕТ СН'!$F$24</f>
        <v>3319.17747035</v>
      </c>
      <c r="P37" s="36">
        <f>SUMIFS(СВЦЭМ!$D$33:$D$776,СВЦЭМ!$A$33:$A$776,$A37,СВЦЭМ!$B$33:$B$776,P$11)+'СЕТ СН'!$F$14+СВЦЭМ!$D$10+'СЕТ СН'!$F$5-'СЕТ СН'!$F$24</f>
        <v>3363.2565342500002</v>
      </c>
      <c r="Q37" s="36">
        <f>SUMIFS(СВЦЭМ!$D$33:$D$776,СВЦЭМ!$A$33:$A$776,$A37,СВЦЭМ!$B$33:$B$776,Q$11)+'СЕТ СН'!$F$14+СВЦЭМ!$D$10+'СЕТ СН'!$F$5-'СЕТ СН'!$F$24</f>
        <v>3325.3698242400001</v>
      </c>
      <c r="R37" s="36">
        <f>SUMIFS(СВЦЭМ!$D$33:$D$776,СВЦЭМ!$A$33:$A$776,$A37,СВЦЭМ!$B$33:$B$776,R$11)+'СЕТ СН'!$F$14+СВЦЭМ!$D$10+'СЕТ СН'!$F$5-'СЕТ СН'!$F$24</f>
        <v>3276.8805996800002</v>
      </c>
      <c r="S37" s="36">
        <f>SUMIFS(СВЦЭМ!$D$33:$D$776,СВЦЭМ!$A$33:$A$776,$A37,СВЦЭМ!$B$33:$B$776,S$11)+'СЕТ СН'!$F$14+СВЦЭМ!$D$10+'СЕТ СН'!$F$5-'СЕТ СН'!$F$24</f>
        <v>3213.2251780299998</v>
      </c>
      <c r="T37" s="36">
        <f>SUMIFS(СВЦЭМ!$D$33:$D$776,СВЦЭМ!$A$33:$A$776,$A37,СВЦЭМ!$B$33:$B$776,T$11)+'СЕТ СН'!$F$14+СВЦЭМ!$D$10+'СЕТ СН'!$F$5-'СЕТ СН'!$F$24</f>
        <v>3177.7618407</v>
      </c>
      <c r="U37" s="36">
        <f>SUMIFS(СВЦЭМ!$D$33:$D$776,СВЦЭМ!$A$33:$A$776,$A37,СВЦЭМ!$B$33:$B$776,U$11)+'СЕТ СН'!$F$14+СВЦЭМ!$D$10+'СЕТ СН'!$F$5-'СЕТ СН'!$F$24</f>
        <v>3177.5652096100002</v>
      </c>
      <c r="V37" s="36">
        <f>SUMIFS(СВЦЭМ!$D$33:$D$776,СВЦЭМ!$A$33:$A$776,$A37,СВЦЭМ!$B$33:$B$776,V$11)+'СЕТ СН'!$F$14+СВЦЭМ!$D$10+'СЕТ СН'!$F$5-'СЕТ СН'!$F$24</f>
        <v>3176.9494376399998</v>
      </c>
      <c r="W37" s="36">
        <f>SUMIFS(СВЦЭМ!$D$33:$D$776,СВЦЭМ!$A$33:$A$776,$A37,СВЦЭМ!$B$33:$B$776,W$11)+'СЕТ СН'!$F$14+СВЦЭМ!$D$10+'СЕТ СН'!$F$5-'СЕТ СН'!$F$24</f>
        <v>3177.70687129</v>
      </c>
      <c r="X37" s="36">
        <f>SUMIFS(СВЦЭМ!$D$33:$D$776,СВЦЭМ!$A$33:$A$776,$A37,СВЦЭМ!$B$33:$B$776,X$11)+'СЕТ СН'!$F$14+СВЦЭМ!$D$10+'СЕТ СН'!$F$5-'СЕТ СН'!$F$24</f>
        <v>3176.3671919799999</v>
      </c>
      <c r="Y37" s="36">
        <f>SUMIFS(СВЦЭМ!$D$33:$D$776,СВЦЭМ!$A$33:$A$776,$A37,СВЦЭМ!$B$33:$B$776,Y$11)+'СЕТ СН'!$F$14+СВЦЭМ!$D$10+'СЕТ СН'!$F$5-'СЕТ СН'!$F$24</f>
        <v>3218.9442126700001</v>
      </c>
    </row>
    <row r="38" spans="1:27" ht="15.75" x14ac:dyDescent="0.2">
      <c r="A38" s="35">
        <f t="shared" si="0"/>
        <v>44131</v>
      </c>
      <c r="B38" s="36">
        <f>SUMIFS(СВЦЭМ!$D$33:$D$776,СВЦЭМ!$A$33:$A$776,$A38,СВЦЭМ!$B$33:$B$776,B$11)+'СЕТ СН'!$F$14+СВЦЭМ!$D$10+'СЕТ СН'!$F$5-'СЕТ СН'!$F$24</f>
        <v>3328.70554171</v>
      </c>
      <c r="C38" s="36">
        <f>SUMIFS(СВЦЭМ!$D$33:$D$776,СВЦЭМ!$A$33:$A$776,$A38,СВЦЭМ!$B$33:$B$776,C$11)+'СЕТ СН'!$F$14+СВЦЭМ!$D$10+'СЕТ СН'!$F$5-'СЕТ СН'!$F$24</f>
        <v>3421.8966656799998</v>
      </c>
      <c r="D38" s="36">
        <f>SUMIFS(СВЦЭМ!$D$33:$D$776,СВЦЭМ!$A$33:$A$776,$A38,СВЦЭМ!$B$33:$B$776,D$11)+'СЕТ СН'!$F$14+СВЦЭМ!$D$10+'СЕТ СН'!$F$5-'СЕТ СН'!$F$24</f>
        <v>3496.0608636699999</v>
      </c>
      <c r="E38" s="36">
        <f>SUMIFS(СВЦЭМ!$D$33:$D$776,СВЦЭМ!$A$33:$A$776,$A38,СВЦЭМ!$B$33:$B$776,E$11)+'СЕТ СН'!$F$14+СВЦЭМ!$D$10+'СЕТ СН'!$F$5-'СЕТ СН'!$F$24</f>
        <v>3513.5813112300002</v>
      </c>
      <c r="F38" s="36">
        <f>SUMIFS(СВЦЭМ!$D$33:$D$776,СВЦЭМ!$A$33:$A$776,$A38,СВЦЭМ!$B$33:$B$776,F$11)+'СЕТ СН'!$F$14+СВЦЭМ!$D$10+'СЕТ СН'!$F$5-'СЕТ СН'!$F$24</f>
        <v>3503.8599162299997</v>
      </c>
      <c r="G38" s="36">
        <f>SUMIFS(СВЦЭМ!$D$33:$D$776,СВЦЭМ!$A$33:$A$776,$A38,СВЦЭМ!$B$33:$B$776,G$11)+'СЕТ СН'!$F$14+СВЦЭМ!$D$10+'СЕТ СН'!$F$5-'СЕТ СН'!$F$24</f>
        <v>3493.7478050099999</v>
      </c>
      <c r="H38" s="36">
        <f>SUMIFS(СВЦЭМ!$D$33:$D$776,СВЦЭМ!$A$33:$A$776,$A38,СВЦЭМ!$B$33:$B$776,H$11)+'СЕТ СН'!$F$14+СВЦЭМ!$D$10+'СЕТ СН'!$F$5-'СЕТ СН'!$F$24</f>
        <v>3458.5502643700001</v>
      </c>
      <c r="I38" s="36">
        <f>SUMIFS(СВЦЭМ!$D$33:$D$776,СВЦЭМ!$A$33:$A$776,$A38,СВЦЭМ!$B$33:$B$776,I$11)+'СЕТ СН'!$F$14+СВЦЭМ!$D$10+'СЕТ СН'!$F$5-'СЕТ СН'!$F$24</f>
        <v>3426.4774255399998</v>
      </c>
      <c r="J38" s="36">
        <f>SUMIFS(СВЦЭМ!$D$33:$D$776,СВЦЭМ!$A$33:$A$776,$A38,СВЦЭМ!$B$33:$B$776,J$11)+'СЕТ СН'!$F$14+СВЦЭМ!$D$10+'СЕТ СН'!$F$5-'СЕТ СН'!$F$24</f>
        <v>3344.54097026</v>
      </c>
      <c r="K38" s="36">
        <f>SUMIFS(СВЦЭМ!$D$33:$D$776,СВЦЭМ!$A$33:$A$776,$A38,СВЦЭМ!$B$33:$B$776,K$11)+'СЕТ СН'!$F$14+СВЦЭМ!$D$10+'СЕТ СН'!$F$5-'СЕТ СН'!$F$24</f>
        <v>3304.8286249100001</v>
      </c>
      <c r="L38" s="36">
        <f>SUMIFS(СВЦЭМ!$D$33:$D$776,СВЦЭМ!$A$33:$A$776,$A38,СВЦЭМ!$B$33:$B$776,L$11)+'СЕТ СН'!$F$14+СВЦЭМ!$D$10+'СЕТ СН'!$F$5-'СЕТ СН'!$F$24</f>
        <v>3313.1394104299998</v>
      </c>
      <c r="M38" s="36">
        <f>SUMIFS(СВЦЭМ!$D$33:$D$776,СВЦЭМ!$A$33:$A$776,$A38,СВЦЭМ!$B$33:$B$776,M$11)+'СЕТ СН'!$F$14+СВЦЭМ!$D$10+'СЕТ СН'!$F$5-'СЕТ СН'!$F$24</f>
        <v>3317.7412279</v>
      </c>
      <c r="N38" s="36">
        <f>SUMIFS(СВЦЭМ!$D$33:$D$776,СВЦЭМ!$A$33:$A$776,$A38,СВЦЭМ!$B$33:$B$776,N$11)+'СЕТ СН'!$F$14+СВЦЭМ!$D$10+'СЕТ СН'!$F$5-'СЕТ СН'!$F$24</f>
        <v>3326.36071502</v>
      </c>
      <c r="O38" s="36">
        <f>SUMIFS(СВЦЭМ!$D$33:$D$776,СВЦЭМ!$A$33:$A$776,$A38,СВЦЭМ!$B$33:$B$776,O$11)+'СЕТ СН'!$F$14+СВЦЭМ!$D$10+'СЕТ СН'!$F$5-'СЕТ СН'!$F$24</f>
        <v>3377.2242253099998</v>
      </c>
      <c r="P38" s="36">
        <f>SUMIFS(СВЦЭМ!$D$33:$D$776,СВЦЭМ!$A$33:$A$776,$A38,СВЦЭМ!$B$33:$B$776,P$11)+'СЕТ СН'!$F$14+СВЦЭМ!$D$10+'СЕТ СН'!$F$5-'СЕТ СН'!$F$24</f>
        <v>3418.0231293699999</v>
      </c>
      <c r="Q38" s="36">
        <f>SUMIFS(СВЦЭМ!$D$33:$D$776,СВЦЭМ!$A$33:$A$776,$A38,СВЦЭМ!$B$33:$B$776,Q$11)+'СЕТ СН'!$F$14+СВЦЭМ!$D$10+'СЕТ СН'!$F$5-'СЕТ СН'!$F$24</f>
        <v>3374.98552703</v>
      </c>
      <c r="R38" s="36">
        <f>SUMIFS(СВЦЭМ!$D$33:$D$776,СВЦЭМ!$A$33:$A$776,$A38,СВЦЭМ!$B$33:$B$776,R$11)+'СЕТ СН'!$F$14+СВЦЭМ!$D$10+'СЕТ СН'!$F$5-'СЕТ СН'!$F$24</f>
        <v>3311.6114579099999</v>
      </c>
      <c r="S38" s="36">
        <f>SUMIFS(СВЦЭМ!$D$33:$D$776,СВЦЭМ!$A$33:$A$776,$A38,СВЦЭМ!$B$33:$B$776,S$11)+'СЕТ СН'!$F$14+СВЦЭМ!$D$10+'СЕТ СН'!$F$5-'СЕТ СН'!$F$24</f>
        <v>3264.7380708000001</v>
      </c>
      <c r="T38" s="36">
        <f>SUMIFS(СВЦЭМ!$D$33:$D$776,СВЦЭМ!$A$33:$A$776,$A38,СВЦЭМ!$B$33:$B$776,T$11)+'СЕТ СН'!$F$14+СВЦЭМ!$D$10+'СЕТ СН'!$F$5-'СЕТ СН'!$F$24</f>
        <v>3280.4460476599997</v>
      </c>
      <c r="U38" s="36">
        <f>SUMIFS(СВЦЭМ!$D$33:$D$776,СВЦЭМ!$A$33:$A$776,$A38,СВЦЭМ!$B$33:$B$776,U$11)+'СЕТ СН'!$F$14+СВЦЭМ!$D$10+'СЕТ СН'!$F$5-'СЕТ СН'!$F$24</f>
        <v>3277.92225538</v>
      </c>
      <c r="V38" s="36">
        <f>SUMIFS(СВЦЭМ!$D$33:$D$776,СВЦЭМ!$A$33:$A$776,$A38,СВЦЭМ!$B$33:$B$776,V$11)+'СЕТ СН'!$F$14+СВЦЭМ!$D$10+'СЕТ СН'!$F$5-'СЕТ СН'!$F$24</f>
        <v>3279.80832349</v>
      </c>
      <c r="W38" s="36">
        <f>SUMIFS(СВЦЭМ!$D$33:$D$776,СВЦЭМ!$A$33:$A$776,$A38,СВЦЭМ!$B$33:$B$776,W$11)+'СЕТ СН'!$F$14+СВЦЭМ!$D$10+'СЕТ СН'!$F$5-'СЕТ СН'!$F$24</f>
        <v>3275.36092693</v>
      </c>
      <c r="X38" s="36">
        <f>SUMIFS(СВЦЭМ!$D$33:$D$776,СВЦЭМ!$A$33:$A$776,$A38,СВЦЭМ!$B$33:$B$776,X$11)+'СЕТ СН'!$F$14+СВЦЭМ!$D$10+'СЕТ СН'!$F$5-'СЕТ СН'!$F$24</f>
        <v>3254.7230381099998</v>
      </c>
      <c r="Y38" s="36">
        <f>SUMIFS(СВЦЭМ!$D$33:$D$776,СВЦЭМ!$A$33:$A$776,$A38,СВЦЭМ!$B$33:$B$776,Y$11)+'СЕТ СН'!$F$14+СВЦЭМ!$D$10+'СЕТ СН'!$F$5-'СЕТ СН'!$F$24</f>
        <v>3291.1440052200001</v>
      </c>
    </row>
    <row r="39" spans="1:27" ht="15.75" x14ac:dyDescent="0.2">
      <c r="A39" s="35">
        <f t="shared" si="0"/>
        <v>44132</v>
      </c>
      <c r="B39" s="36">
        <f>SUMIFS(СВЦЭМ!$D$33:$D$776,СВЦЭМ!$A$33:$A$776,$A39,СВЦЭМ!$B$33:$B$776,B$11)+'СЕТ СН'!$F$14+СВЦЭМ!$D$10+'СЕТ СН'!$F$5-'СЕТ СН'!$F$24</f>
        <v>3392.7009395800001</v>
      </c>
      <c r="C39" s="36">
        <f>SUMIFS(СВЦЭМ!$D$33:$D$776,СВЦЭМ!$A$33:$A$776,$A39,СВЦЭМ!$B$33:$B$776,C$11)+'СЕТ СН'!$F$14+СВЦЭМ!$D$10+'СЕТ СН'!$F$5-'СЕТ СН'!$F$24</f>
        <v>3454.7410056899998</v>
      </c>
      <c r="D39" s="36">
        <f>SUMIFS(СВЦЭМ!$D$33:$D$776,СВЦЭМ!$A$33:$A$776,$A39,СВЦЭМ!$B$33:$B$776,D$11)+'СЕТ СН'!$F$14+СВЦЭМ!$D$10+'СЕТ СН'!$F$5-'СЕТ СН'!$F$24</f>
        <v>3456.7668606699999</v>
      </c>
      <c r="E39" s="36">
        <f>SUMIFS(СВЦЭМ!$D$33:$D$776,СВЦЭМ!$A$33:$A$776,$A39,СВЦЭМ!$B$33:$B$776,E$11)+'СЕТ СН'!$F$14+СВЦЭМ!$D$10+'СЕТ СН'!$F$5-'СЕТ СН'!$F$24</f>
        <v>3460.7125762999999</v>
      </c>
      <c r="F39" s="36">
        <f>SUMIFS(СВЦЭМ!$D$33:$D$776,СВЦЭМ!$A$33:$A$776,$A39,СВЦЭМ!$B$33:$B$776,F$11)+'СЕТ СН'!$F$14+СВЦЭМ!$D$10+'СЕТ СН'!$F$5-'СЕТ СН'!$F$24</f>
        <v>3469.2322551699999</v>
      </c>
      <c r="G39" s="36">
        <f>SUMIFS(СВЦЭМ!$D$33:$D$776,СВЦЭМ!$A$33:$A$776,$A39,СВЦЭМ!$B$33:$B$776,G$11)+'СЕТ СН'!$F$14+СВЦЭМ!$D$10+'СЕТ СН'!$F$5-'СЕТ СН'!$F$24</f>
        <v>3455.31614468</v>
      </c>
      <c r="H39" s="36">
        <f>SUMIFS(СВЦЭМ!$D$33:$D$776,СВЦЭМ!$A$33:$A$776,$A39,СВЦЭМ!$B$33:$B$776,H$11)+'СЕТ СН'!$F$14+СВЦЭМ!$D$10+'СЕТ СН'!$F$5-'СЕТ СН'!$F$24</f>
        <v>3466.53245397</v>
      </c>
      <c r="I39" s="36">
        <f>SUMIFS(СВЦЭМ!$D$33:$D$776,СВЦЭМ!$A$33:$A$776,$A39,СВЦЭМ!$B$33:$B$776,I$11)+'СЕТ СН'!$F$14+СВЦЭМ!$D$10+'СЕТ СН'!$F$5-'СЕТ СН'!$F$24</f>
        <v>3449.5076499299998</v>
      </c>
      <c r="J39" s="36">
        <f>SUMIFS(СВЦЭМ!$D$33:$D$776,СВЦЭМ!$A$33:$A$776,$A39,СВЦЭМ!$B$33:$B$776,J$11)+'СЕТ СН'!$F$14+СВЦЭМ!$D$10+'СЕТ СН'!$F$5-'СЕТ СН'!$F$24</f>
        <v>3385.4301357599998</v>
      </c>
      <c r="K39" s="36">
        <f>SUMIFS(СВЦЭМ!$D$33:$D$776,СВЦЭМ!$A$33:$A$776,$A39,СВЦЭМ!$B$33:$B$776,K$11)+'СЕТ СН'!$F$14+СВЦЭМ!$D$10+'СЕТ СН'!$F$5-'СЕТ СН'!$F$24</f>
        <v>3336.1361858499999</v>
      </c>
      <c r="L39" s="36">
        <f>SUMIFS(СВЦЭМ!$D$33:$D$776,СВЦЭМ!$A$33:$A$776,$A39,СВЦЭМ!$B$33:$B$776,L$11)+'СЕТ СН'!$F$14+СВЦЭМ!$D$10+'СЕТ СН'!$F$5-'СЕТ СН'!$F$24</f>
        <v>3338.0293150100001</v>
      </c>
      <c r="M39" s="36">
        <f>SUMIFS(СВЦЭМ!$D$33:$D$776,СВЦЭМ!$A$33:$A$776,$A39,СВЦЭМ!$B$33:$B$776,M$11)+'СЕТ СН'!$F$14+СВЦЭМ!$D$10+'СЕТ СН'!$F$5-'СЕТ СН'!$F$24</f>
        <v>3338.7034440699999</v>
      </c>
      <c r="N39" s="36">
        <f>SUMIFS(СВЦЭМ!$D$33:$D$776,СВЦЭМ!$A$33:$A$776,$A39,СВЦЭМ!$B$33:$B$776,N$11)+'СЕТ СН'!$F$14+СВЦЭМ!$D$10+'СЕТ СН'!$F$5-'СЕТ СН'!$F$24</f>
        <v>3350.7107772300001</v>
      </c>
      <c r="O39" s="36">
        <f>SUMIFS(СВЦЭМ!$D$33:$D$776,СВЦЭМ!$A$33:$A$776,$A39,СВЦЭМ!$B$33:$B$776,O$11)+'СЕТ СН'!$F$14+СВЦЭМ!$D$10+'СЕТ СН'!$F$5-'СЕТ СН'!$F$24</f>
        <v>3389.5602607599999</v>
      </c>
      <c r="P39" s="36">
        <f>SUMIFS(СВЦЭМ!$D$33:$D$776,СВЦЭМ!$A$33:$A$776,$A39,СВЦЭМ!$B$33:$B$776,P$11)+'СЕТ СН'!$F$14+СВЦЭМ!$D$10+'СЕТ СН'!$F$5-'СЕТ СН'!$F$24</f>
        <v>3428.3770065200001</v>
      </c>
      <c r="Q39" s="36">
        <f>SUMIFS(СВЦЭМ!$D$33:$D$776,СВЦЭМ!$A$33:$A$776,$A39,СВЦЭМ!$B$33:$B$776,Q$11)+'СЕТ СН'!$F$14+СВЦЭМ!$D$10+'СЕТ СН'!$F$5-'СЕТ СН'!$F$24</f>
        <v>3385.9403498900001</v>
      </c>
      <c r="R39" s="36">
        <f>SUMIFS(СВЦЭМ!$D$33:$D$776,СВЦЭМ!$A$33:$A$776,$A39,СВЦЭМ!$B$33:$B$776,R$11)+'СЕТ СН'!$F$14+СВЦЭМ!$D$10+'СЕТ СН'!$F$5-'СЕТ СН'!$F$24</f>
        <v>3328.3614522799999</v>
      </c>
      <c r="S39" s="36">
        <f>SUMIFS(СВЦЭМ!$D$33:$D$776,СВЦЭМ!$A$33:$A$776,$A39,СВЦЭМ!$B$33:$B$776,S$11)+'СЕТ СН'!$F$14+СВЦЭМ!$D$10+'СЕТ СН'!$F$5-'СЕТ СН'!$F$24</f>
        <v>3280.2942380499999</v>
      </c>
      <c r="T39" s="36">
        <f>SUMIFS(СВЦЭМ!$D$33:$D$776,СВЦЭМ!$A$33:$A$776,$A39,СВЦЭМ!$B$33:$B$776,T$11)+'СЕТ СН'!$F$14+СВЦЭМ!$D$10+'СЕТ СН'!$F$5-'СЕТ СН'!$F$24</f>
        <v>3282.4033777700001</v>
      </c>
      <c r="U39" s="36">
        <f>SUMIFS(СВЦЭМ!$D$33:$D$776,СВЦЭМ!$A$33:$A$776,$A39,СВЦЭМ!$B$33:$B$776,U$11)+'СЕТ СН'!$F$14+СВЦЭМ!$D$10+'СЕТ СН'!$F$5-'СЕТ СН'!$F$24</f>
        <v>3286.52799891</v>
      </c>
      <c r="V39" s="36">
        <f>SUMIFS(СВЦЭМ!$D$33:$D$776,СВЦЭМ!$A$33:$A$776,$A39,СВЦЭМ!$B$33:$B$776,V$11)+'СЕТ СН'!$F$14+СВЦЭМ!$D$10+'СЕТ СН'!$F$5-'СЕТ СН'!$F$24</f>
        <v>3279.0182503400001</v>
      </c>
      <c r="W39" s="36">
        <f>SUMIFS(СВЦЭМ!$D$33:$D$776,СВЦЭМ!$A$33:$A$776,$A39,СВЦЭМ!$B$33:$B$776,W$11)+'СЕТ СН'!$F$14+СВЦЭМ!$D$10+'СЕТ СН'!$F$5-'СЕТ СН'!$F$24</f>
        <v>3277.6973347200001</v>
      </c>
      <c r="X39" s="36">
        <f>SUMIFS(СВЦЭМ!$D$33:$D$776,СВЦЭМ!$A$33:$A$776,$A39,СВЦЭМ!$B$33:$B$776,X$11)+'СЕТ СН'!$F$14+СВЦЭМ!$D$10+'СЕТ СН'!$F$5-'СЕТ СН'!$F$24</f>
        <v>3280.76728568</v>
      </c>
      <c r="Y39" s="36">
        <f>SUMIFS(СВЦЭМ!$D$33:$D$776,СВЦЭМ!$A$33:$A$776,$A39,СВЦЭМ!$B$33:$B$776,Y$11)+'СЕТ СН'!$F$14+СВЦЭМ!$D$10+'СЕТ СН'!$F$5-'СЕТ СН'!$F$24</f>
        <v>3308.5006923400001</v>
      </c>
    </row>
    <row r="40" spans="1:27" ht="15.75" x14ac:dyDescent="0.2">
      <c r="A40" s="35">
        <f t="shared" si="0"/>
        <v>44133</v>
      </c>
      <c r="B40" s="36">
        <f>SUMIFS(СВЦЭМ!$D$33:$D$776,СВЦЭМ!$A$33:$A$776,$A40,СВЦЭМ!$B$33:$B$776,B$11)+'СЕТ СН'!$F$14+СВЦЭМ!$D$10+'СЕТ СН'!$F$5-'СЕТ СН'!$F$24</f>
        <v>3361.5270828499997</v>
      </c>
      <c r="C40" s="36">
        <f>SUMIFS(СВЦЭМ!$D$33:$D$776,СВЦЭМ!$A$33:$A$776,$A40,СВЦЭМ!$B$33:$B$776,C$11)+'СЕТ СН'!$F$14+СВЦЭМ!$D$10+'СЕТ СН'!$F$5-'СЕТ СН'!$F$24</f>
        <v>3430.4652501700002</v>
      </c>
      <c r="D40" s="36">
        <f>SUMIFS(СВЦЭМ!$D$33:$D$776,СВЦЭМ!$A$33:$A$776,$A40,СВЦЭМ!$B$33:$B$776,D$11)+'СЕТ СН'!$F$14+СВЦЭМ!$D$10+'СЕТ СН'!$F$5-'СЕТ СН'!$F$24</f>
        <v>3441.9437861000001</v>
      </c>
      <c r="E40" s="36">
        <f>SUMIFS(СВЦЭМ!$D$33:$D$776,СВЦЭМ!$A$33:$A$776,$A40,СВЦЭМ!$B$33:$B$776,E$11)+'СЕТ СН'!$F$14+СВЦЭМ!$D$10+'СЕТ СН'!$F$5-'СЕТ СН'!$F$24</f>
        <v>3435.4758278899999</v>
      </c>
      <c r="F40" s="36">
        <f>SUMIFS(СВЦЭМ!$D$33:$D$776,СВЦЭМ!$A$33:$A$776,$A40,СВЦЭМ!$B$33:$B$776,F$11)+'СЕТ СН'!$F$14+СВЦЭМ!$D$10+'СЕТ СН'!$F$5-'СЕТ СН'!$F$24</f>
        <v>3440.7931704799998</v>
      </c>
      <c r="G40" s="36">
        <f>SUMIFS(СВЦЭМ!$D$33:$D$776,СВЦЭМ!$A$33:$A$776,$A40,СВЦЭМ!$B$33:$B$776,G$11)+'СЕТ СН'!$F$14+СВЦЭМ!$D$10+'СЕТ СН'!$F$5-'СЕТ СН'!$F$24</f>
        <v>3505.7673687000001</v>
      </c>
      <c r="H40" s="36">
        <f>SUMIFS(СВЦЭМ!$D$33:$D$776,СВЦЭМ!$A$33:$A$776,$A40,СВЦЭМ!$B$33:$B$776,H$11)+'СЕТ СН'!$F$14+СВЦЭМ!$D$10+'СЕТ СН'!$F$5-'СЕТ СН'!$F$24</f>
        <v>3519.6413490899999</v>
      </c>
      <c r="I40" s="36">
        <f>SUMIFS(СВЦЭМ!$D$33:$D$776,СВЦЭМ!$A$33:$A$776,$A40,СВЦЭМ!$B$33:$B$776,I$11)+'СЕТ СН'!$F$14+СВЦЭМ!$D$10+'СЕТ СН'!$F$5-'СЕТ СН'!$F$24</f>
        <v>3425.6280300200001</v>
      </c>
      <c r="J40" s="36">
        <f>SUMIFS(СВЦЭМ!$D$33:$D$776,СВЦЭМ!$A$33:$A$776,$A40,СВЦЭМ!$B$33:$B$776,J$11)+'СЕТ СН'!$F$14+СВЦЭМ!$D$10+'СЕТ СН'!$F$5-'СЕТ СН'!$F$24</f>
        <v>3333.9653089799999</v>
      </c>
      <c r="K40" s="36">
        <f>SUMIFS(СВЦЭМ!$D$33:$D$776,СВЦЭМ!$A$33:$A$776,$A40,СВЦЭМ!$B$33:$B$776,K$11)+'СЕТ СН'!$F$14+СВЦЭМ!$D$10+'СЕТ СН'!$F$5-'СЕТ СН'!$F$24</f>
        <v>3282.44043788</v>
      </c>
      <c r="L40" s="36">
        <f>SUMIFS(СВЦЭМ!$D$33:$D$776,СВЦЭМ!$A$33:$A$776,$A40,СВЦЭМ!$B$33:$B$776,L$11)+'СЕТ СН'!$F$14+СВЦЭМ!$D$10+'СЕТ СН'!$F$5-'СЕТ СН'!$F$24</f>
        <v>3288.8565089100002</v>
      </c>
      <c r="M40" s="36">
        <f>SUMIFS(СВЦЭМ!$D$33:$D$776,СВЦЭМ!$A$33:$A$776,$A40,СВЦЭМ!$B$33:$B$776,M$11)+'СЕТ СН'!$F$14+СВЦЭМ!$D$10+'СЕТ СН'!$F$5-'СЕТ СН'!$F$24</f>
        <v>3291.1863905800001</v>
      </c>
      <c r="N40" s="36">
        <f>SUMIFS(СВЦЭМ!$D$33:$D$776,СВЦЭМ!$A$33:$A$776,$A40,СВЦЭМ!$B$33:$B$776,N$11)+'СЕТ СН'!$F$14+СВЦЭМ!$D$10+'СЕТ СН'!$F$5-'СЕТ СН'!$F$24</f>
        <v>3280.4920213599999</v>
      </c>
      <c r="O40" s="36">
        <f>SUMIFS(СВЦЭМ!$D$33:$D$776,СВЦЭМ!$A$33:$A$776,$A40,СВЦЭМ!$B$33:$B$776,O$11)+'СЕТ СН'!$F$14+СВЦЭМ!$D$10+'СЕТ СН'!$F$5-'СЕТ СН'!$F$24</f>
        <v>3283.5842397000001</v>
      </c>
      <c r="P40" s="36">
        <f>SUMIFS(СВЦЭМ!$D$33:$D$776,СВЦЭМ!$A$33:$A$776,$A40,СВЦЭМ!$B$33:$B$776,P$11)+'СЕТ СН'!$F$14+СВЦЭМ!$D$10+'СЕТ СН'!$F$5-'СЕТ СН'!$F$24</f>
        <v>3321.5326715400001</v>
      </c>
      <c r="Q40" s="36">
        <f>SUMIFS(СВЦЭМ!$D$33:$D$776,СВЦЭМ!$A$33:$A$776,$A40,СВЦЭМ!$B$33:$B$776,Q$11)+'СЕТ СН'!$F$14+СВЦЭМ!$D$10+'СЕТ СН'!$F$5-'СЕТ СН'!$F$24</f>
        <v>3282.6365747899999</v>
      </c>
      <c r="R40" s="36">
        <f>SUMIFS(СВЦЭМ!$D$33:$D$776,СВЦЭМ!$A$33:$A$776,$A40,СВЦЭМ!$B$33:$B$776,R$11)+'СЕТ СН'!$F$14+СВЦЭМ!$D$10+'СЕТ СН'!$F$5-'СЕТ СН'!$F$24</f>
        <v>3276.9817121000001</v>
      </c>
      <c r="S40" s="36">
        <f>SUMIFS(СВЦЭМ!$D$33:$D$776,СВЦЭМ!$A$33:$A$776,$A40,СВЦЭМ!$B$33:$B$776,S$11)+'СЕТ СН'!$F$14+СВЦЭМ!$D$10+'СЕТ СН'!$F$5-'СЕТ СН'!$F$24</f>
        <v>3277.2391820499997</v>
      </c>
      <c r="T40" s="36">
        <f>SUMIFS(СВЦЭМ!$D$33:$D$776,СВЦЭМ!$A$33:$A$776,$A40,СВЦЭМ!$B$33:$B$776,T$11)+'СЕТ СН'!$F$14+СВЦЭМ!$D$10+'СЕТ СН'!$F$5-'СЕТ СН'!$F$24</f>
        <v>3304.5632965700001</v>
      </c>
      <c r="U40" s="36">
        <f>SUMIFS(СВЦЭМ!$D$33:$D$776,СВЦЭМ!$A$33:$A$776,$A40,СВЦЭМ!$B$33:$B$776,U$11)+'СЕТ СН'!$F$14+СВЦЭМ!$D$10+'СЕТ СН'!$F$5-'СЕТ СН'!$F$24</f>
        <v>3303.7791868099998</v>
      </c>
      <c r="V40" s="36">
        <f>SUMIFS(СВЦЭМ!$D$33:$D$776,СВЦЭМ!$A$33:$A$776,$A40,СВЦЭМ!$B$33:$B$776,V$11)+'СЕТ СН'!$F$14+СВЦЭМ!$D$10+'СЕТ СН'!$F$5-'СЕТ СН'!$F$24</f>
        <v>3287.8998737299999</v>
      </c>
      <c r="W40" s="36">
        <f>SUMIFS(СВЦЭМ!$D$33:$D$776,СВЦЭМ!$A$33:$A$776,$A40,СВЦЭМ!$B$33:$B$776,W$11)+'СЕТ СН'!$F$14+СВЦЭМ!$D$10+'СЕТ СН'!$F$5-'СЕТ СН'!$F$24</f>
        <v>3273.55875363</v>
      </c>
      <c r="X40" s="36">
        <f>SUMIFS(СВЦЭМ!$D$33:$D$776,СВЦЭМ!$A$33:$A$776,$A40,СВЦЭМ!$B$33:$B$776,X$11)+'СЕТ СН'!$F$14+СВЦЭМ!$D$10+'СЕТ СН'!$F$5-'СЕТ СН'!$F$24</f>
        <v>3322.3272660399998</v>
      </c>
      <c r="Y40" s="36">
        <f>SUMIFS(СВЦЭМ!$D$33:$D$776,СВЦЭМ!$A$33:$A$776,$A40,СВЦЭМ!$B$33:$B$776,Y$11)+'СЕТ СН'!$F$14+СВЦЭМ!$D$10+'СЕТ СН'!$F$5-'СЕТ СН'!$F$24</f>
        <v>3346.9754949600001</v>
      </c>
    </row>
    <row r="41" spans="1:27" ht="15.75" x14ac:dyDescent="0.2">
      <c r="A41" s="35">
        <f t="shared" si="0"/>
        <v>44134</v>
      </c>
      <c r="B41" s="36">
        <f>SUMIFS(СВЦЭМ!$D$33:$D$776,СВЦЭМ!$A$33:$A$776,$A41,СВЦЭМ!$B$33:$B$776,B$11)+'СЕТ СН'!$F$14+СВЦЭМ!$D$10+'СЕТ СН'!$F$5-'СЕТ СН'!$F$24</f>
        <v>3347.3993398100001</v>
      </c>
      <c r="C41" s="36">
        <f>SUMIFS(СВЦЭМ!$D$33:$D$776,СВЦЭМ!$A$33:$A$776,$A41,СВЦЭМ!$B$33:$B$776,C$11)+'СЕТ СН'!$F$14+СВЦЭМ!$D$10+'СЕТ СН'!$F$5-'СЕТ СН'!$F$24</f>
        <v>3408.6499363399998</v>
      </c>
      <c r="D41" s="36">
        <f>SUMIFS(СВЦЭМ!$D$33:$D$776,СВЦЭМ!$A$33:$A$776,$A41,СВЦЭМ!$B$33:$B$776,D$11)+'СЕТ СН'!$F$14+СВЦЭМ!$D$10+'СЕТ СН'!$F$5-'СЕТ СН'!$F$24</f>
        <v>3505.4929087299997</v>
      </c>
      <c r="E41" s="36">
        <f>SUMIFS(СВЦЭМ!$D$33:$D$776,СВЦЭМ!$A$33:$A$776,$A41,СВЦЭМ!$B$33:$B$776,E$11)+'СЕТ СН'!$F$14+СВЦЭМ!$D$10+'СЕТ СН'!$F$5-'СЕТ СН'!$F$24</f>
        <v>3522.4020328900001</v>
      </c>
      <c r="F41" s="36">
        <f>SUMIFS(СВЦЭМ!$D$33:$D$776,СВЦЭМ!$A$33:$A$776,$A41,СВЦЭМ!$B$33:$B$776,F$11)+'СЕТ СН'!$F$14+СВЦЭМ!$D$10+'СЕТ СН'!$F$5-'СЕТ СН'!$F$24</f>
        <v>3516.0145841899998</v>
      </c>
      <c r="G41" s="36">
        <f>SUMIFS(СВЦЭМ!$D$33:$D$776,СВЦЭМ!$A$33:$A$776,$A41,СВЦЭМ!$B$33:$B$776,G$11)+'СЕТ СН'!$F$14+СВЦЭМ!$D$10+'СЕТ СН'!$F$5-'СЕТ СН'!$F$24</f>
        <v>3499.8826673799999</v>
      </c>
      <c r="H41" s="36">
        <f>SUMIFS(СВЦЭМ!$D$33:$D$776,СВЦЭМ!$A$33:$A$776,$A41,СВЦЭМ!$B$33:$B$776,H$11)+'СЕТ СН'!$F$14+СВЦЭМ!$D$10+'СЕТ СН'!$F$5-'СЕТ СН'!$F$24</f>
        <v>3424.5795596200001</v>
      </c>
      <c r="I41" s="36">
        <f>SUMIFS(СВЦЭМ!$D$33:$D$776,СВЦЭМ!$A$33:$A$776,$A41,СВЦЭМ!$B$33:$B$776,I$11)+'СЕТ СН'!$F$14+СВЦЭМ!$D$10+'СЕТ СН'!$F$5-'СЕТ СН'!$F$24</f>
        <v>3411.6014706800001</v>
      </c>
      <c r="J41" s="36">
        <f>SUMIFS(СВЦЭМ!$D$33:$D$776,СВЦЭМ!$A$33:$A$776,$A41,СВЦЭМ!$B$33:$B$776,J$11)+'СЕТ СН'!$F$14+СВЦЭМ!$D$10+'СЕТ СН'!$F$5-'СЕТ СН'!$F$24</f>
        <v>3335.3612750000002</v>
      </c>
      <c r="K41" s="36">
        <f>SUMIFS(СВЦЭМ!$D$33:$D$776,СВЦЭМ!$A$33:$A$776,$A41,СВЦЭМ!$B$33:$B$776,K$11)+'СЕТ СН'!$F$14+СВЦЭМ!$D$10+'СЕТ СН'!$F$5-'СЕТ СН'!$F$24</f>
        <v>3317.7116960100002</v>
      </c>
      <c r="L41" s="36">
        <f>SUMIFS(СВЦЭМ!$D$33:$D$776,СВЦЭМ!$A$33:$A$776,$A41,СВЦЭМ!$B$33:$B$776,L$11)+'СЕТ СН'!$F$14+СВЦЭМ!$D$10+'СЕТ СН'!$F$5-'СЕТ СН'!$F$24</f>
        <v>3320.1310025900002</v>
      </c>
      <c r="M41" s="36">
        <f>SUMIFS(СВЦЭМ!$D$33:$D$776,СВЦЭМ!$A$33:$A$776,$A41,СВЦЭМ!$B$33:$B$776,M$11)+'СЕТ СН'!$F$14+СВЦЭМ!$D$10+'СЕТ СН'!$F$5-'СЕТ СН'!$F$24</f>
        <v>3316.6054383999999</v>
      </c>
      <c r="N41" s="36">
        <f>SUMIFS(СВЦЭМ!$D$33:$D$776,СВЦЭМ!$A$33:$A$776,$A41,СВЦЭМ!$B$33:$B$776,N$11)+'СЕТ СН'!$F$14+СВЦЭМ!$D$10+'СЕТ СН'!$F$5-'СЕТ СН'!$F$24</f>
        <v>3315.4554981000001</v>
      </c>
      <c r="O41" s="36">
        <f>SUMIFS(СВЦЭМ!$D$33:$D$776,СВЦЭМ!$A$33:$A$776,$A41,СВЦЭМ!$B$33:$B$776,O$11)+'СЕТ СН'!$F$14+СВЦЭМ!$D$10+'СЕТ СН'!$F$5-'СЕТ СН'!$F$24</f>
        <v>3350.7714478500002</v>
      </c>
      <c r="P41" s="36">
        <f>SUMIFS(СВЦЭМ!$D$33:$D$776,СВЦЭМ!$A$33:$A$776,$A41,СВЦЭМ!$B$33:$B$776,P$11)+'СЕТ СН'!$F$14+СВЦЭМ!$D$10+'СЕТ СН'!$F$5-'СЕТ СН'!$F$24</f>
        <v>3375.5097456399999</v>
      </c>
      <c r="Q41" s="36">
        <f>SUMIFS(СВЦЭМ!$D$33:$D$776,СВЦЭМ!$A$33:$A$776,$A41,СВЦЭМ!$B$33:$B$776,Q$11)+'СЕТ СН'!$F$14+СВЦЭМ!$D$10+'СЕТ СН'!$F$5-'СЕТ СН'!$F$24</f>
        <v>3361.4285618100002</v>
      </c>
      <c r="R41" s="36">
        <f>SUMIFS(СВЦЭМ!$D$33:$D$776,СВЦЭМ!$A$33:$A$776,$A41,СВЦЭМ!$B$33:$B$776,R$11)+'СЕТ СН'!$F$14+СВЦЭМ!$D$10+'СЕТ СН'!$F$5-'СЕТ СН'!$F$24</f>
        <v>3327.0513457799998</v>
      </c>
      <c r="S41" s="36">
        <f>SUMIFS(СВЦЭМ!$D$33:$D$776,СВЦЭМ!$A$33:$A$776,$A41,СВЦЭМ!$B$33:$B$776,S$11)+'СЕТ СН'!$F$14+СВЦЭМ!$D$10+'СЕТ СН'!$F$5-'СЕТ СН'!$F$24</f>
        <v>3274.6240641700001</v>
      </c>
      <c r="T41" s="36">
        <f>SUMIFS(СВЦЭМ!$D$33:$D$776,СВЦЭМ!$A$33:$A$776,$A41,СВЦЭМ!$B$33:$B$776,T$11)+'СЕТ СН'!$F$14+СВЦЭМ!$D$10+'СЕТ СН'!$F$5-'СЕТ СН'!$F$24</f>
        <v>3301.9790803699998</v>
      </c>
      <c r="U41" s="36">
        <f>SUMIFS(СВЦЭМ!$D$33:$D$776,СВЦЭМ!$A$33:$A$776,$A41,СВЦЭМ!$B$33:$B$776,U$11)+'СЕТ СН'!$F$14+СВЦЭМ!$D$10+'СЕТ СН'!$F$5-'СЕТ СН'!$F$24</f>
        <v>3301.3748666500001</v>
      </c>
      <c r="V41" s="36">
        <f>SUMIFS(СВЦЭМ!$D$33:$D$776,СВЦЭМ!$A$33:$A$776,$A41,СВЦЭМ!$B$33:$B$776,V$11)+'СЕТ СН'!$F$14+СВЦЭМ!$D$10+'СЕТ СН'!$F$5-'СЕТ СН'!$F$24</f>
        <v>3286.0466254100002</v>
      </c>
      <c r="W41" s="36">
        <f>SUMIFS(СВЦЭМ!$D$33:$D$776,СВЦЭМ!$A$33:$A$776,$A41,СВЦЭМ!$B$33:$B$776,W$11)+'СЕТ СН'!$F$14+СВЦЭМ!$D$10+'СЕТ СН'!$F$5-'СЕТ СН'!$F$24</f>
        <v>3275.3218178100001</v>
      </c>
      <c r="X41" s="36">
        <f>SUMIFS(СВЦЭМ!$D$33:$D$776,СВЦЭМ!$A$33:$A$776,$A41,СВЦЭМ!$B$33:$B$776,X$11)+'СЕТ СН'!$F$14+СВЦЭМ!$D$10+'СЕТ СН'!$F$5-'СЕТ СН'!$F$24</f>
        <v>3264.0759162700001</v>
      </c>
      <c r="Y41" s="36">
        <f>SUMIFS(СВЦЭМ!$D$33:$D$776,СВЦЭМ!$A$33:$A$776,$A41,СВЦЭМ!$B$33:$B$776,Y$11)+'СЕТ СН'!$F$14+СВЦЭМ!$D$10+'СЕТ СН'!$F$5-'СЕТ СН'!$F$24</f>
        <v>3306.8863960500003</v>
      </c>
    </row>
    <row r="42" spans="1:27" ht="15.75" x14ac:dyDescent="0.2">
      <c r="A42" s="35">
        <f t="shared" si="0"/>
        <v>44135</v>
      </c>
      <c r="B42" s="36">
        <f>SUMIFS(СВЦЭМ!$D$33:$D$776,СВЦЭМ!$A$33:$A$776,$A42,СВЦЭМ!$B$33:$B$776,B$11)+'СЕТ СН'!$F$14+СВЦЭМ!$D$10+'СЕТ СН'!$F$5-'СЕТ СН'!$F$24</f>
        <v>3291.50704322</v>
      </c>
      <c r="C42" s="36">
        <f>SUMIFS(СВЦЭМ!$D$33:$D$776,СВЦЭМ!$A$33:$A$776,$A42,СВЦЭМ!$B$33:$B$776,C$11)+'СЕТ СН'!$F$14+СВЦЭМ!$D$10+'СЕТ СН'!$F$5-'СЕТ СН'!$F$24</f>
        <v>3357.44187207</v>
      </c>
      <c r="D42" s="36">
        <f>SUMIFS(СВЦЭМ!$D$33:$D$776,СВЦЭМ!$A$33:$A$776,$A42,СВЦЭМ!$B$33:$B$776,D$11)+'СЕТ СН'!$F$14+СВЦЭМ!$D$10+'СЕТ СН'!$F$5-'СЕТ СН'!$F$24</f>
        <v>3404.4113207599999</v>
      </c>
      <c r="E42" s="36">
        <f>SUMIFS(СВЦЭМ!$D$33:$D$776,СВЦЭМ!$A$33:$A$776,$A42,СВЦЭМ!$B$33:$B$776,E$11)+'СЕТ СН'!$F$14+СВЦЭМ!$D$10+'СЕТ СН'!$F$5-'СЕТ СН'!$F$24</f>
        <v>3403.8681967799998</v>
      </c>
      <c r="F42" s="36">
        <f>SUMIFS(СВЦЭМ!$D$33:$D$776,СВЦЭМ!$A$33:$A$776,$A42,СВЦЭМ!$B$33:$B$776,F$11)+'СЕТ СН'!$F$14+СВЦЭМ!$D$10+'СЕТ СН'!$F$5-'СЕТ СН'!$F$24</f>
        <v>3416.0316561</v>
      </c>
      <c r="G42" s="36">
        <f>SUMIFS(СВЦЭМ!$D$33:$D$776,СВЦЭМ!$A$33:$A$776,$A42,СВЦЭМ!$B$33:$B$776,G$11)+'СЕТ СН'!$F$14+СВЦЭМ!$D$10+'СЕТ СН'!$F$5-'СЕТ СН'!$F$24</f>
        <v>3405.10949536</v>
      </c>
      <c r="H42" s="36">
        <f>SUMIFS(СВЦЭМ!$D$33:$D$776,СВЦЭМ!$A$33:$A$776,$A42,СВЦЭМ!$B$33:$B$776,H$11)+'СЕТ СН'!$F$14+СВЦЭМ!$D$10+'СЕТ СН'!$F$5-'СЕТ СН'!$F$24</f>
        <v>3385.21643352</v>
      </c>
      <c r="I42" s="36">
        <f>SUMIFS(СВЦЭМ!$D$33:$D$776,СВЦЭМ!$A$33:$A$776,$A42,СВЦЭМ!$B$33:$B$776,I$11)+'СЕТ СН'!$F$14+СВЦЭМ!$D$10+'СЕТ СН'!$F$5-'СЕТ СН'!$F$24</f>
        <v>3360.90030755</v>
      </c>
      <c r="J42" s="36">
        <f>SUMIFS(СВЦЭМ!$D$33:$D$776,СВЦЭМ!$A$33:$A$776,$A42,СВЦЭМ!$B$33:$B$776,J$11)+'СЕТ СН'!$F$14+СВЦЭМ!$D$10+'СЕТ СН'!$F$5-'СЕТ СН'!$F$24</f>
        <v>3279.5366880500001</v>
      </c>
      <c r="K42" s="36">
        <f>SUMIFS(СВЦЭМ!$D$33:$D$776,СВЦЭМ!$A$33:$A$776,$A42,СВЦЭМ!$B$33:$B$776,K$11)+'СЕТ СН'!$F$14+СВЦЭМ!$D$10+'СЕТ СН'!$F$5-'СЕТ СН'!$F$24</f>
        <v>3227.9314965399999</v>
      </c>
      <c r="L42" s="36">
        <f>SUMIFS(СВЦЭМ!$D$33:$D$776,СВЦЭМ!$A$33:$A$776,$A42,СВЦЭМ!$B$33:$B$776,L$11)+'СЕТ СН'!$F$14+СВЦЭМ!$D$10+'СЕТ СН'!$F$5-'СЕТ СН'!$F$24</f>
        <v>3245.2560772500001</v>
      </c>
      <c r="M42" s="36">
        <f>SUMIFS(СВЦЭМ!$D$33:$D$776,СВЦЭМ!$A$33:$A$776,$A42,СВЦЭМ!$B$33:$B$776,M$11)+'СЕТ СН'!$F$14+СВЦЭМ!$D$10+'СЕТ СН'!$F$5-'СЕТ СН'!$F$24</f>
        <v>3231.91424882</v>
      </c>
      <c r="N42" s="36">
        <f>SUMIFS(СВЦЭМ!$D$33:$D$776,СВЦЭМ!$A$33:$A$776,$A42,СВЦЭМ!$B$33:$B$776,N$11)+'СЕТ СН'!$F$14+СВЦЭМ!$D$10+'СЕТ СН'!$F$5-'СЕТ СН'!$F$24</f>
        <v>3222.1580578600001</v>
      </c>
      <c r="O42" s="36">
        <f>SUMIFS(СВЦЭМ!$D$33:$D$776,СВЦЭМ!$A$33:$A$776,$A42,СВЦЭМ!$B$33:$B$776,O$11)+'СЕТ СН'!$F$14+СВЦЭМ!$D$10+'СЕТ СН'!$F$5-'СЕТ СН'!$F$24</f>
        <v>3258.91331154</v>
      </c>
      <c r="P42" s="36">
        <f>SUMIFS(СВЦЭМ!$D$33:$D$776,СВЦЭМ!$A$33:$A$776,$A42,СВЦЭМ!$B$33:$B$776,P$11)+'СЕТ СН'!$F$14+СВЦЭМ!$D$10+'СЕТ СН'!$F$5-'СЕТ СН'!$F$24</f>
        <v>3308.3683610600001</v>
      </c>
      <c r="Q42" s="36">
        <f>SUMIFS(СВЦЭМ!$D$33:$D$776,СВЦЭМ!$A$33:$A$776,$A42,СВЦЭМ!$B$33:$B$776,Q$11)+'СЕТ СН'!$F$14+СВЦЭМ!$D$10+'СЕТ СН'!$F$5-'СЕТ СН'!$F$24</f>
        <v>3273.9091087100001</v>
      </c>
      <c r="R42" s="36">
        <f>SUMIFS(СВЦЭМ!$D$33:$D$776,СВЦЭМ!$A$33:$A$776,$A42,СВЦЭМ!$B$33:$B$776,R$11)+'СЕТ СН'!$F$14+СВЦЭМ!$D$10+'СЕТ СН'!$F$5-'СЕТ СН'!$F$24</f>
        <v>3239.5690049200002</v>
      </c>
      <c r="S42" s="36">
        <f>SUMIFS(СВЦЭМ!$D$33:$D$776,СВЦЭМ!$A$33:$A$776,$A42,СВЦЭМ!$B$33:$B$776,S$11)+'СЕТ СН'!$F$14+СВЦЭМ!$D$10+'СЕТ СН'!$F$5-'СЕТ СН'!$F$24</f>
        <v>3229.6111024500001</v>
      </c>
      <c r="T42" s="36">
        <f>SUMIFS(СВЦЭМ!$D$33:$D$776,СВЦЭМ!$A$33:$A$776,$A42,СВЦЭМ!$B$33:$B$776,T$11)+'СЕТ СН'!$F$14+СВЦЭМ!$D$10+'СЕТ СН'!$F$5-'СЕТ СН'!$F$24</f>
        <v>3258.6958472900001</v>
      </c>
      <c r="U42" s="36">
        <f>SUMIFS(СВЦЭМ!$D$33:$D$776,СВЦЭМ!$A$33:$A$776,$A42,СВЦЭМ!$B$33:$B$776,U$11)+'СЕТ СН'!$F$14+СВЦЭМ!$D$10+'СЕТ СН'!$F$5-'СЕТ СН'!$F$24</f>
        <v>3265.1709818899999</v>
      </c>
      <c r="V42" s="36">
        <f>SUMIFS(СВЦЭМ!$D$33:$D$776,СВЦЭМ!$A$33:$A$776,$A42,СВЦЭМ!$B$33:$B$776,V$11)+'СЕТ СН'!$F$14+СВЦЭМ!$D$10+'СЕТ СН'!$F$5-'СЕТ СН'!$F$24</f>
        <v>3253.0528405</v>
      </c>
      <c r="W42" s="36">
        <f>SUMIFS(СВЦЭМ!$D$33:$D$776,СВЦЭМ!$A$33:$A$776,$A42,СВЦЭМ!$B$33:$B$776,W$11)+'СЕТ СН'!$F$14+СВЦЭМ!$D$10+'СЕТ СН'!$F$5-'СЕТ СН'!$F$24</f>
        <v>3240.99340489</v>
      </c>
      <c r="X42" s="36">
        <f>SUMIFS(СВЦЭМ!$D$33:$D$776,СВЦЭМ!$A$33:$A$776,$A42,СВЦЭМ!$B$33:$B$776,X$11)+'СЕТ СН'!$F$14+СВЦЭМ!$D$10+'СЕТ СН'!$F$5-'СЕТ СН'!$F$24</f>
        <v>3201.7887380699999</v>
      </c>
      <c r="Y42" s="36">
        <f>SUMIFS(СВЦЭМ!$D$33:$D$776,СВЦЭМ!$A$33:$A$776,$A42,СВЦЭМ!$B$33:$B$776,Y$11)+'СЕТ СН'!$F$14+СВЦЭМ!$D$10+'СЕТ СН'!$F$5-'СЕТ СН'!$F$24</f>
        <v>3211.75210397</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6" t="s">
        <v>7</v>
      </c>
      <c r="B45" s="130" t="s">
        <v>71</v>
      </c>
      <c r="C45" s="131"/>
      <c r="D45" s="131"/>
      <c r="E45" s="131"/>
      <c r="F45" s="131"/>
      <c r="G45" s="131"/>
      <c r="H45" s="131"/>
      <c r="I45" s="131"/>
      <c r="J45" s="131"/>
      <c r="K45" s="131"/>
      <c r="L45" s="131"/>
      <c r="M45" s="131"/>
      <c r="N45" s="131"/>
      <c r="O45" s="131"/>
      <c r="P45" s="131"/>
      <c r="Q45" s="131"/>
      <c r="R45" s="131"/>
      <c r="S45" s="131"/>
      <c r="T45" s="131"/>
      <c r="U45" s="131"/>
      <c r="V45" s="131"/>
      <c r="W45" s="131"/>
      <c r="X45" s="131"/>
      <c r="Y45" s="132"/>
    </row>
    <row r="46" spans="1:27" ht="12.75" customHeight="1" x14ac:dyDescent="0.2">
      <c r="A46" s="137"/>
      <c r="B46" s="133"/>
      <c r="C46" s="134"/>
      <c r="D46" s="134"/>
      <c r="E46" s="134"/>
      <c r="F46" s="134"/>
      <c r="G46" s="134"/>
      <c r="H46" s="134"/>
      <c r="I46" s="134"/>
      <c r="J46" s="134"/>
      <c r="K46" s="134"/>
      <c r="L46" s="134"/>
      <c r="M46" s="134"/>
      <c r="N46" s="134"/>
      <c r="O46" s="134"/>
      <c r="P46" s="134"/>
      <c r="Q46" s="134"/>
      <c r="R46" s="134"/>
      <c r="S46" s="134"/>
      <c r="T46" s="134"/>
      <c r="U46" s="134"/>
      <c r="V46" s="134"/>
      <c r="W46" s="134"/>
      <c r="X46" s="134"/>
      <c r="Y46" s="135"/>
    </row>
    <row r="47" spans="1:27" ht="12.75" customHeight="1" x14ac:dyDescent="0.2">
      <c r="A47" s="138"/>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01.10.2020</v>
      </c>
      <c r="B48" s="36">
        <f>SUMIFS(СВЦЭМ!$D$33:$D$776,СВЦЭМ!$A$33:$A$776,$A48,СВЦЭМ!$B$33:$B$776,B$47)+'СЕТ СН'!$G$14+СВЦЭМ!$D$10+'СЕТ СН'!$G$5-'СЕТ СН'!$G$24</f>
        <v>3337.6724789999998</v>
      </c>
      <c r="C48" s="36">
        <f>SUMIFS(СВЦЭМ!$D$33:$D$776,СВЦЭМ!$A$33:$A$776,$A48,СВЦЭМ!$B$33:$B$776,C$47)+'СЕТ СН'!$G$14+СВЦЭМ!$D$10+'СЕТ СН'!$G$5-'СЕТ СН'!$G$24</f>
        <v>3398.6213926800001</v>
      </c>
      <c r="D48" s="36">
        <f>SUMIFS(СВЦЭМ!$D$33:$D$776,СВЦЭМ!$A$33:$A$776,$A48,СВЦЭМ!$B$33:$B$776,D$47)+'СЕТ СН'!$G$14+СВЦЭМ!$D$10+'СЕТ СН'!$G$5-'СЕТ СН'!$G$24</f>
        <v>3443.1106784399999</v>
      </c>
      <c r="E48" s="36">
        <f>SUMIFS(СВЦЭМ!$D$33:$D$776,СВЦЭМ!$A$33:$A$776,$A48,СВЦЭМ!$B$33:$B$776,E$47)+'СЕТ СН'!$G$14+СВЦЭМ!$D$10+'СЕТ СН'!$G$5-'СЕТ СН'!$G$24</f>
        <v>3464.7662603500003</v>
      </c>
      <c r="F48" s="36">
        <f>SUMIFS(СВЦЭМ!$D$33:$D$776,СВЦЭМ!$A$33:$A$776,$A48,СВЦЭМ!$B$33:$B$776,F$47)+'СЕТ СН'!$G$14+СВЦЭМ!$D$10+'СЕТ СН'!$G$5-'СЕТ СН'!$G$24</f>
        <v>3465.4812417200001</v>
      </c>
      <c r="G48" s="36">
        <f>SUMIFS(СВЦЭМ!$D$33:$D$776,СВЦЭМ!$A$33:$A$776,$A48,СВЦЭМ!$B$33:$B$776,G$47)+'СЕТ СН'!$G$14+СВЦЭМ!$D$10+'СЕТ СН'!$G$5-'СЕТ СН'!$G$24</f>
        <v>3448.9405849999998</v>
      </c>
      <c r="H48" s="36">
        <f>SUMIFS(СВЦЭМ!$D$33:$D$776,СВЦЭМ!$A$33:$A$776,$A48,СВЦЭМ!$B$33:$B$776,H$47)+'СЕТ СН'!$G$14+СВЦЭМ!$D$10+'СЕТ СН'!$G$5-'СЕТ СН'!$G$24</f>
        <v>3397.68203085</v>
      </c>
      <c r="I48" s="36">
        <f>SUMIFS(СВЦЭМ!$D$33:$D$776,СВЦЭМ!$A$33:$A$776,$A48,СВЦЭМ!$B$33:$B$776,I$47)+'СЕТ СН'!$G$14+СВЦЭМ!$D$10+'СЕТ СН'!$G$5-'СЕТ СН'!$G$24</f>
        <v>3341.9413826300001</v>
      </c>
      <c r="J48" s="36">
        <f>SUMIFS(СВЦЭМ!$D$33:$D$776,СВЦЭМ!$A$33:$A$776,$A48,СВЦЭМ!$B$33:$B$776,J$47)+'СЕТ СН'!$G$14+СВЦЭМ!$D$10+'СЕТ СН'!$G$5-'СЕТ СН'!$G$24</f>
        <v>3280.40720999</v>
      </c>
      <c r="K48" s="36">
        <f>SUMIFS(СВЦЭМ!$D$33:$D$776,СВЦЭМ!$A$33:$A$776,$A48,СВЦЭМ!$B$33:$B$776,K$47)+'СЕТ СН'!$G$14+СВЦЭМ!$D$10+'СЕТ СН'!$G$5-'СЕТ СН'!$G$24</f>
        <v>3246.71571855</v>
      </c>
      <c r="L48" s="36">
        <f>SUMIFS(СВЦЭМ!$D$33:$D$776,СВЦЭМ!$A$33:$A$776,$A48,СВЦЭМ!$B$33:$B$776,L$47)+'СЕТ СН'!$G$14+СВЦЭМ!$D$10+'СЕТ СН'!$G$5-'СЕТ СН'!$G$24</f>
        <v>3247.4917283599998</v>
      </c>
      <c r="M48" s="36">
        <f>SUMIFS(СВЦЭМ!$D$33:$D$776,СВЦЭМ!$A$33:$A$776,$A48,СВЦЭМ!$B$33:$B$776,M$47)+'СЕТ СН'!$G$14+СВЦЭМ!$D$10+'СЕТ СН'!$G$5-'СЕТ СН'!$G$24</f>
        <v>3252.5218482</v>
      </c>
      <c r="N48" s="36">
        <f>SUMIFS(СВЦЭМ!$D$33:$D$776,СВЦЭМ!$A$33:$A$776,$A48,СВЦЭМ!$B$33:$B$776,N$47)+'СЕТ СН'!$G$14+СВЦЭМ!$D$10+'СЕТ СН'!$G$5-'СЕТ СН'!$G$24</f>
        <v>3266.65482393</v>
      </c>
      <c r="O48" s="36">
        <f>SUMIFS(СВЦЭМ!$D$33:$D$776,СВЦЭМ!$A$33:$A$776,$A48,СВЦЭМ!$B$33:$B$776,O$47)+'СЕТ СН'!$G$14+СВЦЭМ!$D$10+'СЕТ СН'!$G$5-'СЕТ СН'!$G$24</f>
        <v>3289.4955640099997</v>
      </c>
      <c r="P48" s="36">
        <f>SUMIFS(СВЦЭМ!$D$33:$D$776,СВЦЭМ!$A$33:$A$776,$A48,СВЦЭМ!$B$33:$B$776,P$47)+'СЕТ СН'!$G$14+СВЦЭМ!$D$10+'СЕТ СН'!$G$5-'СЕТ СН'!$G$24</f>
        <v>3314.4481754999997</v>
      </c>
      <c r="Q48" s="36">
        <f>SUMIFS(СВЦЭМ!$D$33:$D$776,СВЦЭМ!$A$33:$A$776,$A48,СВЦЭМ!$B$33:$B$776,Q$47)+'СЕТ СН'!$G$14+СВЦЭМ!$D$10+'СЕТ СН'!$G$5-'СЕТ СН'!$G$24</f>
        <v>3280.9120267799999</v>
      </c>
      <c r="R48" s="36">
        <f>SUMIFS(СВЦЭМ!$D$33:$D$776,СВЦЭМ!$A$33:$A$776,$A48,СВЦЭМ!$B$33:$B$776,R$47)+'СЕТ СН'!$G$14+СВЦЭМ!$D$10+'СЕТ СН'!$G$5-'СЕТ СН'!$G$24</f>
        <v>3243.2664326200002</v>
      </c>
      <c r="S48" s="36">
        <f>SUMIFS(СВЦЭМ!$D$33:$D$776,СВЦЭМ!$A$33:$A$776,$A48,СВЦЭМ!$B$33:$B$776,S$47)+'СЕТ СН'!$G$14+СВЦЭМ!$D$10+'СЕТ СН'!$G$5-'СЕТ СН'!$G$24</f>
        <v>3203.3153631200003</v>
      </c>
      <c r="T48" s="36">
        <f>SUMIFS(СВЦЭМ!$D$33:$D$776,СВЦЭМ!$A$33:$A$776,$A48,СВЦЭМ!$B$33:$B$776,T$47)+'СЕТ СН'!$G$14+СВЦЭМ!$D$10+'СЕТ СН'!$G$5-'СЕТ СН'!$G$24</f>
        <v>3192.23413953</v>
      </c>
      <c r="U48" s="36">
        <f>SUMIFS(СВЦЭМ!$D$33:$D$776,СВЦЭМ!$A$33:$A$776,$A48,СВЦЭМ!$B$33:$B$776,U$47)+'СЕТ СН'!$G$14+СВЦЭМ!$D$10+'СЕТ СН'!$G$5-'СЕТ СН'!$G$24</f>
        <v>3196.2906114699999</v>
      </c>
      <c r="V48" s="36">
        <f>SUMIFS(СВЦЭМ!$D$33:$D$776,СВЦЭМ!$A$33:$A$776,$A48,СВЦЭМ!$B$33:$B$776,V$47)+'СЕТ СН'!$G$14+СВЦЭМ!$D$10+'СЕТ СН'!$G$5-'СЕТ СН'!$G$24</f>
        <v>3193.09281457</v>
      </c>
      <c r="W48" s="36">
        <f>SUMIFS(СВЦЭМ!$D$33:$D$776,СВЦЭМ!$A$33:$A$776,$A48,СВЦЭМ!$B$33:$B$776,W$47)+'СЕТ СН'!$G$14+СВЦЭМ!$D$10+'СЕТ СН'!$G$5-'СЕТ СН'!$G$24</f>
        <v>3191.4658852600001</v>
      </c>
      <c r="X48" s="36">
        <f>SUMIFS(СВЦЭМ!$D$33:$D$776,СВЦЭМ!$A$33:$A$776,$A48,СВЦЭМ!$B$33:$B$776,X$47)+'СЕТ СН'!$G$14+СВЦЭМ!$D$10+'СЕТ СН'!$G$5-'СЕТ СН'!$G$24</f>
        <v>3200.3766443899999</v>
      </c>
      <c r="Y48" s="36">
        <f>SUMIFS(СВЦЭМ!$D$33:$D$776,СВЦЭМ!$A$33:$A$776,$A48,СВЦЭМ!$B$33:$B$776,Y$47)+'СЕТ СН'!$G$14+СВЦЭМ!$D$10+'СЕТ СН'!$G$5-'СЕТ СН'!$G$24</f>
        <v>3230.4753423399998</v>
      </c>
      <c r="AA48" s="45"/>
    </row>
    <row r="49" spans="1:25" ht="15.75" x14ac:dyDescent="0.2">
      <c r="A49" s="35">
        <f>A48+1</f>
        <v>44106</v>
      </c>
      <c r="B49" s="36">
        <f>SUMIFS(СВЦЭМ!$D$33:$D$776,СВЦЭМ!$A$33:$A$776,$A49,СВЦЭМ!$B$33:$B$776,B$47)+'СЕТ СН'!$G$14+СВЦЭМ!$D$10+'СЕТ СН'!$G$5-'СЕТ СН'!$G$24</f>
        <v>3301.3574938000002</v>
      </c>
      <c r="C49" s="36">
        <f>SUMIFS(СВЦЭМ!$D$33:$D$776,СВЦЭМ!$A$33:$A$776,$A49,СВЦЭМ!$B$33:$B$776,C$47)+'СЕТ СН'!$G$14+СВЦЭМ!$D$10+'СЕТ СН'!$G$5-'СЕТ СН'!$G$24</f>
        <v>3380.81028014</v>
      </c>
      <c r="D49" s="36">
        <f>SUMIFS(СВЦЭМ!$D$33:$D$776,СВЦЭМ!$A$33:$A$776,$A49,СВЦЭМ!$B$33:$B$776,D$47)+'СЕТ СН'!$G$14+СВЦЭМ!$D$10+'СЕТ СН'!$G$5-'СЕТ СН'!$G$24</f>
        <v>3437.57794057</v>
      </c>
      <c r="E49" s="36">
        <f>SUMIFS(СВЦЭМ!$D$33:$D$776,СВЦЭМ!$A$33:$A$776,$A49,СВЦЭМ!$B$33:$B$776,E$47)+'СЕТ СН'!$G$14+СВЦЭМ!$D$10+'СЕТ СН'!$G$5-'СЕТ СН'!$G$24</f>
        <v>3457.0555964599998</v>
      </c>
      <c r="F49" s="36">
        <f>SUMIFS(СВЦЭМ!$D$33:$D$776,СВЦЭМ!$A$33:$A$776,$A49,СВЦЭМ!$B$33:$B$776,F$47)+'СЕТ СН'!$G$14+СВЦЭМ!$D$10+'СЕТ СН'!$G$5-'СЕТ СН'!$G$24</f>
        <v>3463.6464061199999</v>
      </c>
      <c r="G49" s="36">
        <f>SUMIFS(СВЦЭМ!$D$33:$D$776,СВЦЭМ!$A$33:$A$776,$A49,СВЦЭМ!$B$33:$B$776,G$47)+'СЕТ СН'!$G$14+СВЦЭМ!$D$10+'СЕТ СН'!$G$5-'СЕТ СН'!$G$24</f>
        <v>3443.81188892</v>
      </c>
      <c r="H49" s="36">
        <f>SUMIFS(СВЦЭМ!$D$33:$D$776,СВЦЭМ!$A$33:$A$776,$A49,СВЦЭМ!$B$33:$B$776,H$47)+'СЕТ СН'!$G$14+СВЦЭМ!$D$10+'СЕТ СН'!$G$5-'СЕТ СН'!$G$24</f>
        <v>3388.9364185499999</v>
      </c>
      <c r="I49" s="36">
        <f>SUMIFS(СВЦЭМ!$D$33:$D$776,СВЦЭМ!$A$33:$A$776,$A49,СВЦЭМ!$B$33:$B$776,I$47)+'СЕТ СН'!$G$14+СВЦЭМ!$D$10+'СЕТ СН'!$G$5-'СЕТ СН'!$G$24</f>
        <v>3335.13890997</v>
      </c>
      <c r="J49" s="36">
        <f>SUMIFS(СВЦЭМ!$D$33:$D$776,СВЦЭМ!$A$33:$A$776,$A49,СВЦЭМ!$B$33:$B$776,J$47)+'СЕТ СН'!$G$14+СВЦЭМ!$D$10+'СЕТ СН'!$G$5-'СЕТ СН'!$G$24</f>
        <v>3278.4304285200001</v>
      </c>
      <c r="K49" s="36">
        <f>SUMIFS(СВЦЭМ!$D$33:$D$776,СВЦЭМ!$A$33:$A$776,$A49,СВЦЭМ!$B$33:$B$776,K$47)+'СЕТ СН'!$G$14+СВЦЭМ!$D$10+'СЕТ СН'!$G$5-'СЕТ СН'!$G$24</f>
        <v>3245.03688921</v>
      </c>
      <c r="L49" s="36">
        <f>SUMIFS(СВЦЭМ!$D$33:$D$776,СВЦЭМ!$A$33:$A$776,$A49,СВЦЭМ!$B$33:$B$776,L$47)+'СЕТ СН'!$G$14+СВЦЭМ!$D$10+'СЕТ СН'!$G$5-'СЕТ СН'!$G$24</f>
        <v>3243.7135174999999</v>
      </c>
      <c r="M49" s="36">
        <f>SUMIFS(СВЦЭМ!$D$33:$D$776,СВЦЭМ!$A$33:$A$776,$A49,СВЦЭМ!$B$33:$B$776,M$47)+'СЕТ СН'!$G$14+СВЦЭМ!$D$10+'СЕТ СН'!$G$5-'СЕТ СН'!$G$24</f>
        <v>3248.6540798400001</v>
      </c>
      <c r="N49" s="36">
        <f>SUMIFS(СВЦЭМ!$D$33:$D$776,СВЦЭМ!$A$33:$A$776,$A49,СВЦЭМ!$B$33:$B$776,N$47)+'СЕТ СН'!$G$14+СВЦЭМ!$D$10+'СЕТ СН'!$G$5-'СЕТ СН'!$G$24</f>
        <v>3259.7790346900001</v>
      </c>
      <c r="O49" s="36">
        <f>SUMIFS(СВЦЭМ!$D$33:$D$776,СВЦЭМ!$A$33:$A$776,$A49,СВЦЭМ!$B$33:$B$776,O$47)+'СЕТ СН'!$G$14+СВЦЭМ!$D$10+'СЕТ СН'!$G$5-'СЕТ СН'!$G$24</f>
        <v>3284.9155011100002</v>
      </c>
      <c r="P49" s="36">
        <f>SUMIFS(СВЦЭМ!$D$33:$D$776,СВЦЭМ!$A$33:$A$776,$A49,СВЦЭМ!$B$33:$B$776,P$47)+'СЕТ СН'!$G$14+СВЦЭМ!$D$10+'СЕТ СН'!$G$5-'СЕТ СН'!$G$24</f>
        <v>3317.2435335499999</v>
      </c>
      <c r="Q49" s="36">
        <f>SUMIFS(СВЦЭМ!$D$33:$D$776,СВЦЭМ!$A$33:$A$776,$A49,СВЦЭМ!$B$33:$B$776,Q$47)+'СЕТ СН'!$G$14+СВЦЭМ!$D$10+'СЕТ СН'!$G$5-'СЕТ СН'!$G$24</f>
        <v>3285.18564156</v>
      </c>
      <c r="R49" s="36">
        <f>SUMIFS(СВЦЭМ!$D$33:$D$776,СВЦЭМ!$A$33:$A$776,$A49,СВЦЭМ!$B$33:$B$776,R$47)+'СЕТ СН'!$G$14+СВЦЭМ!$D$10+'СЕТ СН'!$G$5-'СЕТ СН'!$G$24</f>
        <v>3245.4309990299998</v>
      </c>
      <c r="S49" s="36">
        <f>SUMIFS(СВЦЭМ!$D$33:$D$776,СВЦЭМ!$A$33:$A$776,$A49,СВЦЭМ!$B$33:$B$776,S$47)+'СЕТ СН'!$G$14+СВЦЭМ!$D$10+'СЕТ СН'!$G$5-'СЕТ СН'!$G$24</f>
        <v>3207.7308400699999</v>
      </c>
      <c r="T49" s="36">
        <f>SUMIFS(СВЦЭМ!$D$33:$D$776,СВЦЭМ!$A$33:$A$776,$A49,СВЦЭМ!$B$33:$B$776,T$47)+'СЕТ СН'!$G$14+СВЦЭМ!$D$10+'СЕТ СН'!$G$5-'СЕТ СН'!$G$24</f>
        <v>3183.19280368</v>
      </c>
      <c r="U49" s="36">
        <f>SUMIFS(СВЦЭМ!$D$33:$D$776,СВЦЭМ!$A$33:$A$776,$A49,СВЦЭМ!$B$33:$B$776,U$47)+'СЕТ СН'!$G$14+СВЦЭМ!$D$10+'СЕТ СН'!$G$5-'СЕТ СН'!$G$24</f>
        <v>3176.6998235999999</v>
      </c>
      <c r="V49" s="36">
        <f>SUMIFS(СВЦЭМ!$D$33:$D$776,СВЦЭМ!$A$33:$A$776,$A49,СВЦЭМ!$B$33:$B$776,V$47)+'СЕТ СН'!$G$14+СВЦЭМ!$D$10+'СЕТ СН'!$G$5-'СЕТ СН'!$G$24</f>
        <v>3181.2433138699998</v>
      </c>
      <c r="W49" s="36">
        <f>SUMIFS(СВЦЭМ!$D$33:$D$776,СВЦЭМ!$A$33:$A$776,$A49,СВЦЭМ!$B$33:$B$776,W$47)+'СЕТ СН'!$G$14+СВЦЭМ!$D$10+'СЕТ СН'!$G$5-'СЕТ СН'!$G$24</f>
        <v>3180.4371053300001</v>
      </c>
      <c r="X49" s="36">
        <f>SUMIFS(СВЦЭМ!$D$33:$D$776,СВЦЭМ!$A$33:$A$776,$A49,СВЦЭМ!$B$33:$B$776,X$47)+'СЕТ СН'!$G$14+СВЦЭМ!$D$10+'СЕТ СН'!$G$5-'СЕТ СН'!$G$24</f>
        <v>3200.9339887599999</v>
      </c>
      <c r="Y49" s="36">
        <f>SUMIFS(СВЦЭМ!$D$33:$D$776,СВЦЭМ!$A$33:$A$776,$A49,СВЦЭМ!$B$33:$B$776,Y$47)+'СЕТ СН'!$G$14+СВЦЭМ!$D$10+'СЕТ СН'!$G$5-'СЕТ СН'!$G$24</f>
        <v>3229.17758559</v>
      </c>
    </row>
    <row r="50" spans="1:25" ht="15.75" x14ac:dyDescent="0.2">
      <c r="A50" s="35">
        <f t="shared" ref="A50:A78" si="1">A49+1</f>
        <v>44107</v>
      </c>
      <c r="B50" s="36">
        <f>SUMIFS(СВЦЭМ!$D$33:$D$776,СВЦЭМ!$A$33:$A$776,$A50,СВЦЭМ!$B$33:$B$776,B$47)+'СЕТ СН'!$G$14+СВЦЭМ!$D$10+'СЕТ СН'!$G$5-'СЕТ СН'!$G$24</f>
        <v>3293.8124049799999</v>
      </c>
      <c r="C50" s="36">
        <f>SUMIFS(СВЦЭМ!$D$33:$D$776,СВЦЭМ!$A$33:$A$776,$A50,СВЦЭМ!$B$33:$B$776,C$47)+'СЕТ СН'!$G$14+СВЦЭМ!$D$10+'СЕТ СН'!$G$5-'СЕТ СН'!$G$24</f>
        <v>3372.77737269</v>
      </c>
      <c r="D50" s="36">
        <f>SUMIFS(СВЦЭМ!$D$33:$D$776,СВЦЭМ!$A$33:$A$776,$A50,СВЦЭМ!$B$33:$B$776,D$47)+'СЕТ СН'!$G$14+СВЦЭМ!$D$10+'СЕТ СН'!$G$5-'СЕТ СН'!$G$24</f>
        <v>3441.12896189</v>
      </c>
      <c r="E50" s="36">
        <f>SUMIFS(СВЦЭМ!$D$33:$D$776,СВЦЭМ!$A$33:$A$776,$A50,СВЦЭМ!$B$33:$B$776,E$47)+'СЕТ СН'!$G$14+СВЦЭМ!$D$10+'СЕТ СН'!$G$5-'СЕТ СН'!$G$24</f>
        <v>3452.6834920800002</v>
      </c>
      <c r="F50" s="36">
        <f>SUMIFS(СВЦЭМ!$D$33:$D$776,СВЦЭМ!$A$33:$A$776,$A50,СВЦЭМ!$B$33:$B$776,F$47)+'СЕТ СН'!$G$14+СВЦЭМ!$D$10+'СЕТ СН'!$G$5-'СЕТ СН'!$G$24</f>
        <v>3456.9693301299999</v>
      </c>
      <c r="G50" s="36">
        <f>SUMIFS(СВЦЭМ!$D$33:$D$776,СВЦЭМ!$A$33:$A$776,$A50,СВЦЭМ!$B$33:$B$776,G$47)+'СЕТ СН'!$G$14+СВЦЭМ!$D$10+'СЕТ СН'!$G$5-'СЕТ СН'!$G$24</f>
        <v>3445.0082120699999</v>
      </c>
      <c r="H50" s="36">
        <f>SUMIFS(СВЦЭМ!$D$33:$D$776,СВЦЭМ!$A$33:$A$776,$A50,СВЦЭМ!$B$33:$B$776,H$47)+'СЕТ СН'!$G$14+СВЦЭМ!$D$10+'СЕТ СН'!$G$5-'СЕТ СН'!$G$24</f>
        <v>3421.7346046100001</v>
      </c>
      <c r="I50" s="36">
        <f>SUMIFS(СВЦЭМ!$D$33:$D$776,СВЦЭМ!$A$33:$A$776,$A50,СВЦЭМ!$B$33:$B$776,I$47)+'СЕТ СН'!$G$14+СВЦЭМ!$D$10+'СЕТ СН'!$G$5-'СЕТ СН'!$G$24</f>
        <v>3385.7208913700001</v>
      </c>
      <c r="J50" s="36">
        <f>SUMIFS(СВЦЭМ!$D$33:$D$776,СВЦЭМ!$A$33:$A$776,$A50,СВЦЭМ!$B$33:$B$776,J$47)+'СЕТ СН'!$G$14+СВЦЭМ!$D$10+'СЕТ СН'!$G$5-'СЕТ СН'!$G$24</f>
        <v>3299.7970192399998</v>
      </c>
      <c r="K50" s="36">
        <f>SUMIFS(СВЦЭМ!$D$33:$D$776,СВЦЭМ!$A$33:$A$776,$A50,СВЦЭМ!$B$33:$B$776,K$47)+'СЕТ СН'!$G$14+СВЦЭМ!$D$10+'СЕТ СН'!$G$5-'СЕТ СН'!$G$24</f>
        <v>3244.2368618099999</v>
      </c>
      <c r="L50" s="36">
        <f>SUMIFS(СВЦЭМ!$D$33:$D$776,СВЦЭМ!$A$33:$A$776,$A50,СВЦЭМ!$B$33:$B$776,L$47)+'СЕТ СН'!$G$14+СВЦЭМ!$D$10+'СЕТ СН'!$G$5-'СЕТ СН'!$G$24</f>
        <v>3238.50093711</v>
      </c>
      <c r="M50" s="36">
        <f>SUMIFS(СВЦЭМ!$D$33:$D$776,СВЦЭМ!$A$33:$A$776,$A50,СВЦЭМ!$B$33:$B$776,M$47)+'СЕТ СН'!$G$14+СВЦЭМ!$D$10+'СЕТ СН'!$G$5-'СЕТ СН'!$G$24</f>
        <v>3244.3289983300001</v>
      </c>
      <c r="N50" s="36">
        <f>SUMIFS(СВЦЭМ!$D$33:$D$776,СВЦЭМ!$A$33:$A$776,$A50,СВЦЭМ!$B$33:$B$776,N$47)+'СЕТ СН'!$G$14+СВЦЭМ!$D$10+'СЕТ СН'!$G$5-'СЕТ СН'!$G$24</f>
        <v>3255.1003580299998</v>
      </c>
      <c r="O50" s="36">
        <f>SUMIFS(СВЦЭМ!$D$33:$D$776,СВЦЭМ!$A$33:$A$776,$A50,СВЦЭМ!$B$33:$B$776,O$47)+'СЕТ СН'!$G$14+СВЦЭМ!$D$10+'СЕТ СН'!$G$5-'СЕТ СН'!$G$24</f>
        <v>3288.2686215899998</v>
      </c>
      <c r="P50" s="36">
        <f>SUMIFS(СВЦЭМ!$D$33:$D$776,СВЦЭМ!$A$33:$A$776,$A50,СВЦЭМ!$B$33:$B$776,P$47)+'СЕТ СН'!$G$14+СВЦЭМ!$D$10+'СЕТ СН'!$G$5-'СЕТ СН'!$G$24</f>
        <v>3322.5348999299999</v>
      </c>
      <c r="Q50" s="36">
        <f>SUMIFS(СВЦЭМ!$D$33:$D$776,СВЦЭМ!$A$33:$A$776,$A50,СВЦЭМ!$B$33:$B$776,Q$47)+'СЕТ СН'!$G$14+СВЦЭМ!$D$10+'СЕТ СН'!$G$5-'СЕТ СН'!$G$24</f>
        <v>3295.33883418</v>
      </c>
      <c r="R50" s="36">
        <f>SUMIFS(СВЦЭМ!$D$33:$D$776,СВЦЭМ!$A$33:$A$776,$A50,СВЦЭМ!$B$33:$B$776,R$47)+'СЕТ СН'!$G$14+СВЦЭМ!$D$10+'СЕТ СН'!$G$5-'СЕТ СН'!$G$24</f>
        <v>3255.8318557399998</v>
      </c>
      <c r="S50" s="36">
        <f>SUMIFS(СВЦЭМ!$D$33:$D$776,СВЦЭМ!$A$33:$A$776,$A50,СВЦЭМ!$B$33:$B$776,S$47)+'СЕТ СН'!$G$14+СВЦЭМ!$D$10+'СЕТ СН'!$G$5-'СЕТ СН'!$G$24</f>
        <v>3204.8472121200002</v>
      </c>
      <c r="T50" s="36">
        <f>SUMIFS(СВЦЭМ!$D$33:$D$776,СВЦЭМ!$A$33:$A$776,$A50,СВЦЭМ!$B$33:$B$776,T$47)+'СЕТ СН'!$G$14+СВЦЭМ!$D$10+'СЕТ СН'!$G$5-'СЕТ СН'!$G$24</f>
        <v>3188.2401382600001</v>
      </c>
      <c r="U50" s="36">
        <f>SUMIFS(СВЦЭМ!$D$33:$D$776,СВЦЭМ!$A$33:$A$776,$A50,СВЦЭМ!$B$33:$B$776,U$47)+'СЕТ СН'!$G$14+СВЦЭМ!$D$10+'СЕТ СН'!$G$5-'СЕТ СН'!$G$24</f>
        <v>3179.36749766</v>
      </c>
      <c r="V50" s="36">
        <f>SUMIFS(СВЦЭМ!$D$33:$D$776,СВЦЭМ!$A$33:$A$776,$A50,СВЦЭМ!$B$33:$B$776,V$47)+'СЕТ СН'!$G$14+СВЦЭМ!$D$10+'СЕТ СН'!$G$5-'СЕТ СН'!$G$24</f>
        <v>3173.7791292800002</v>
      </c>
      <c r="W50" s="36">
        <f>SUMIFS(СВЦЭМ!$D$33:$D$776,СВЦЭМ!$A$33:$A$776,$A50,СВЦЭМ!$B$33:$B$776,W$47)+'СЕТ СН'!$G$14+СВЦЭМ!$D$10+'СЕТ СН'!$G$5-'СЕТ СН'!$G$24</f>
        <v>3181.2138102500003</v>
      </c>
      <c r="X50" s="36">
        <f>SUMIFS(СВЦЭМ!$D$33:$D$776,СВЦЭМ!$A$33:$A$776,$A50,СВЦЭМ!$B$33:$B$776,X$47)+'СЕТ СН'!$G$14+СВЦЭМ!$D$10+'СЕТ СН'!$G$5-'СЕТ СН'!$G$24</f>
        <v>3194.3072025699998</v>
      </c>
      <c r="Y50" s="36">
        <f>SUMIFS(СВЦЭМ!$D$33:$D$776,СВЦЭМ!$A$33:$A$776,$A50,СВЦЭМ!$B$33:$B$776,Y$47)+'СЕТ СН'!$G$14+СВЦЭМ!$D$10+'СЕТ СН'!$G$5-'СЕТ СН'!$G$24</f>
        <v>3229.92180809</v>
      </c>
    </row>
    <row r="51" spans="1:25" ht="15.75" x14ac:dyDescent="0.2">
      <c r="A51" s="35">
        <f t="shared" si="1"/>
        <v>44108</v>
      </c>
      <c r="B51" s="36">
        <f>SUMIFS(СВЦЭМ!$D$33:$D$776,СВЦЭМ!$A$33:$A$776,$A51,СВЦЭМ!$B$33:$B$776,B$47)+'СЕТ СН'!$G$14+СВЦЭМ!$D$10+'СЕТ СН'!$G$5-'СЕТ СН'!$G$24</f>
        <v>3325.6957089799998</v>
      </c>
      <c r="C51" s="36">
        <f>SUMIFS(СВЦЭМ!$D$33:$D$776,СВЦЭМ!$A$33:$A$776,$A51,СВЦЭМ!$B$33:$B$776,C$47)+'СЕТ СН'!$G$14+СВЦЭМ!$D$10+'СЕТ СН'!$G$5-'СЕТ СН'!$G$24</f>
        <v>3402.6797852099999</v>
      </c>
      <c r="D51" s="36">
        <f>SUMIFS(СВЦЭМ!$D$33:$D$776,СВЦЭМ!$A$33:$A$776,$A51,СВЦЭМ!$B$33:$B$776,D$47)+'СЕТ СН'!$G$14+СВЦЭМ!$D$10+'СЕТ СН'!$G$5-'СЕТ СН'!$G$24</f>
        <v>3476.4136981800002</v>
      </c>
      <c r="E51" s="36">
        <f>SUMIFS(СВЦЭМ!$D$33:$D$776,СВЦЭМ!$A$33:$A$776,$A51,СВЦЭМ!$B$33:$B$776,E$47)+'СЕТ СН'!$G$14+СВЦЭМ!$D$10+'СЕТ СН'!$G$5-'СЕТ СН'!$G$24</f>
        <v>3505.3321397899999</v>
      </c>
      <c r="F51" s="36">
        <f>SUMIFS(СВЦЭМ!$D$33:$D$776,СВЦЭМ!$A$33:$A$776,$A51,СВЦЭМ!$B$33:$B$776,F$47)+'СЕТ СН'!$G$14+СВЦЭМ!$D$10+'СЕТ СН'!$G$5-'СЕТ СН'!$G$24</f>
        <v>3509.9216706899997</v>
      </c>
      <c r="G51" s="36">
        <f>SUMIFS(СВЦЭМ!$D$33:$D$776,СВЦЭМ!$A$33:$A$776,$A51,СВЦЭМ!$B$33:$B$776,G$47)+'СЕТ СН'!$G$14+СВЦЭМ!$D$10+'СЕТ СН'!$G$5-'СЕТ СН'!$G$24</f>
        <v>3499.8605490099999</v>
      </c>
      <c r="H51" s="36">
        <f>SUMIFS(СВЦЭМ!$D$33:$D$776,СВЦЭМ!$A$33:$A$776,$A51,СВЦЭМ!$B$33:$B$776,H$47)+'СЕТ СН'!$G$14+СВЦЭМ!$D$10+'СЕТ СН'!$G$5-'СЕТ СН'!$G$24</f>
        <v>3485.86158707</v>
      </c>
      <c r="I51" s="36">
        <f>SUMIFS(СВЦЭМ!$D$33:$D$776,СВЦЭМ!$A$33:$A$776,$A51,СВЦЭМ!$B$33:$B$776,I$47)+'СЕТ СН'!$G$14+СВЦЭМ!$D$10+'СЕТ СН'!$G$5-'СЕТ СН'!$G$24</f>
        <v>3453.4860427200001</v>
      </c>
      <c r="J51" s="36">
        <f>SUMIFS(СВЦЭМ!$D$33:$D$776,СВЦЭМ!$A$33:$A$776,$A51,СВЦЭМ!$B$33:$B$776,J$47)+'СЕТ СН'!$G$14+СВЦЭМ!$D$10+'СЕТ СН'!$G$5-'СЕТ СН'!$G$24</f>
        <v>3358.5507791199998</v>
      </c>
      <c r="K51" s="36">
        <f>SUMIFS(СВЦЭМ!$D$33:$D$776,СВЦЭМ!$A$33:$A$776,$A51,СВЦЭМ!$B$33:$B$776,K$47)+'СЕТ СН'!$G$14+СВЦЭМ!$D$10+'СЕТ СН'!$G$5-'СЕТ СН'!$G$24</f>
        <v>3288.0737932699999</v>
      </c>
      <c r="L51" s="36">
        <f>SUMIFS(СВЦЭМ!$D$33:$D$776,СВЦЭМ!$A$33:$A$776,$A51,СВЦЭМ!$B$33:$B$776,L$47)+'СЕТ СН'!$G$14+СВЦЭМ!$D$10+'СЕТ СН'!$G$5-'СЕТ СН'!$G$24</f>
        <v>3254.9020139499999</v>
      </c>
      <c r="M51" s="36">
        <f>SUMIFS(СВЦЭМ!$D$33:$D$776,СВЦЭМ!$A$33:$A$776,$A51,СВЦЭМ!$B$33:$B$776,M$47)+'СЕТ СН'!$G$14+СВЦЭМ!$D$10+'СЕТ СН'!$G$5-'СЕТ СН'!$G$24</f>
        <v>3260.7936346299998</v>
      </c>
      <c r="N51" s="36">
        <f>SUMIFS(СВЦЭМ!$D$33:$D$776,СВЦЭМ!$A$33:$A$776,$A51,СВЦЭМ!$B$33:$B$776,N$47)+'СЕТ СН'!$G$14+СВЦЭМ!$D$10+'СЕТ СН'!$G$5-'СЕТ СН'!$G$24</f>
        <v>3271.7382925800002</v>
      </c>
      <c r="O51" s="36">
        <f>SUMIFS(СВЦЭМ!$D$33:$D$776,СВЦЭМ!$A$33:$A$776,$A51,СВЦЭМ!$B$33:$B$776,O$47)+'СЕТ СН'!$G$14+СВЦЭМ!$D$10+'СЕТ СН'!$G$5-'СЕТ СН'!$G$24</f>
        <v>3330.6018872899999</v>
      </c>
      <c r="P51" s="36">
        <f>SUMIFS(СВЦЭМ!$D$33:$D$776,СВЦЭМ!$A$33:$A$776,$A51,СВЦЭМ!$B$33:$B$776,P$47)+'СЕТ СН'!$G$14+СВЦЭМ!$D$10+'СЕТ СН'!$G$5-'СЕТ СН'!$G$24</f>
        <v>3360.9597809900001</v>
      </c>
      <c r="Q51" s="36">
        <f>SUMIFS(СВЦЭМ!$D$33:$D$776,СВЦЭМ!$A$33:$A$776,$A51,СВЦЭМ!$B$33:$B$776,Q$47)+'СЕТ СН'!$G$14+СВЦЭМ!$D$10+'СЕТ СН'!$G$5-'СЕТ СН'!$G$24</f>
        <v>3321.69881338</v>
      </c>
      <c r="R51" s="36">
        <f>SUMIFS(СВЦЭМ!$D$33:$D$776,СВЦЭМ!$A$33:$A$776,$A51,СВЦЭМ!$B$33:$B$776,R$47)+'СЕТ СН'!$G$14+СВЦЭМ!$D$10+'СЕТ СН'!$G$5-'СЕТ СН'!$G$24</f>
        <v>3276.6704745500001</v>
      </c>
      <c r="S51" s="36">
        <f>SUMIFS(СВЦЭМ!$D$33:$D$776,СВЦЭМ!$A$33:$A$776,$A51,СВЦЭМ!$B$33:$B$776,S$47)+'СЕТ СН'!$G$14+СВЦЭМ!$D$10+'СЕТ СН'!$G$5-'СЕТ СН'!$G$24</f>
        <v>3236.1910688099997</v>
      </c>
      <c r="T51" s="36">
        <f>SUMIFS(СВЦЭМ!$D$33:$D$776,СВЦЭМ!$A$33:$A$776,$A51,СВЦЭМ!$B$33:$B$776,T$47)+'СЕТ СН'!$G$14+СВЦЭМ!$D$10+'СЕТ СН'!$G$5-'СЕТ СН'!$G$24</f>
        <v>3208.2090062500001</v>
      </c>
      <c r="U51" s="36">
        <f>SUMIFS(СВЦЭМ!$D$33:$D$776,СВЦЭМ!$A$33:$A$776,$A51,СВЦЭМ!$B$33:$B$776,U$47)+'СЕТ СН'!$G$14+СВЦЭМ!$D$10+'СЕТ СН'!$G$5-'СЕТ СН'!$G$24</f>
        <v>3199.7553074400003</v>
      </c>
      <c r="V51" s="36">
        <f>SUMIFS(СВЦЭМ!$D$33:$D$776,СВЦЭМ!$A$33:$A$776,$A51,СВЦЭМ!$B$33:$B$776,V$47)+'СЕТ СН'!$G$14+СВЦЭМ!$D$10+'СЕТ СН'!$G$5-'СЕТ СН'!$G$24</f>
        <v>3220.3252168399999</v>
      </c>
      <c r="W51" s="36">
        <f>SUMIFS(СВЦЭМ!$D$33:$D$776,СВЦЭМ!$A$33:$A$776,$A51,СВЦЭМ!$B$33:$B$776,W$47)+'СЕТ СН'!$G$14+СВЦЭМ!$D$10+'СЕТ СН'!$G$5-'СЕТ СН'!$G$24</f>
        <v>3219.65859877</v>
      </c>
      <c r="X51" s="36">
        <f>SUMIFS(СВЦЭМ!$D$33:$D$776,СВЦЭМ!$A$33:$A$776,$A51,СВЦЭМ!$B$33:$B$776,X$47)+'СЕТ СН'!$G$14+СВЦЭМ!$D$10+'СЕТ СН'!$G$5-'СЕТ СН'!$G$24</f>
        <v>3238.27883376</v>
      </c>
      <c r="Y51" s="36">
        <f>SUMIFS(СВЦЭМ!$D$33:$D$776,СВЦЭМ!$A$33:$A$776,$A51,СВЦЭМ!$B$33:$B$776,Y$47)+'СЕТ СН'!$G$14+СВЦЭМ!$D$10+'СЕТ СН'!$G$5-'СЕТ СН'!$G$24</f>
        <v>3282.2230525800001</v>
      </c>
    </row>
    <row r="52" spans="1:25" ht="15.75" x14ac:dyDescent="0.2">
      <c r="A52" s="35">
        <f t="shared" si="1"/>
        <v>44109</v>
      </c>
      <c r="B52" s="36">
        <f>SUMIFS(СВЦЭМ!$D$33:$D$776,СВЦЭМ!$A$33:$A$776,$A52,СВЦЭМ!$B$33:$B$776,B$47)+'СЕТ СН'!$G$14+СВЦЭМ!$D$10+'СЕТ СН'!$G$5-'СЕТ СН'!$G$24</f>
        <v>3340.5447127799998</v>
      </c>
      <c r="C52" s="36">
        <f>SUMIFS(СВЦЭМ!$D$33:$D$776,СВЦЭМ!$A$33:$A$776,$A52,СВЦЭМ!$B$33:$B$776,C$47)+'СЕТ СН'!$G$14+СВЦЭМ!$D$10+'СЕТ СН'!$G$5-'СЕТ СН'!$G$24</f>
        <v>3426.4250323599999</v>
      </c>
      <c r="D52" s="36">
        <f>SUMIFS(СВЦЭМ!$D$33:$D$776,СВЦЭМ!$A$33:$A$776,$A52,СВЦЭМ!$B$33:$B$776,D$47)+'СЕТ СН'!$G$14+СВЦЭМ!$D$10+'СЕТ СН'!$G$5-'СЕТ СН'!$G$24</f>
        <v>3503.27883041</v>
      </c>
      <c r="E52" s="36">
        <f>SUMIFS(СВЦЭМ!$D$33:$D$776,СВЦЭМ!$A$33:$A$776,$A52,СВЦЭМ!$B$33:$B$776,E$47)+'СЕТ СН'!$G$14+СВЦЭМ!$D$10+'СЕТ СН'!$G$5-'СЕТ СН'!$G$24</f>
        <v>3524.3115858800002</v>
      </c>
      <c r="F52" s="36">
        <f>SUMIFS(СВЦЭМ!$D$33:$D$776,СВЦЭМ!$A$33:$A$776,$A52,СВЦЭМ!$B$33:$B$776,F$47)+'СЕТ СН'!$G$14+СВЦЭМ!$D$10+'СЕТ СН'!$G$5-'СЕТ СН'!$G$24</f>
        <v>3524.0299999600002</v>
      </c>
      <c r="G52" s="36">
        <f>SUMIFS(СВЦЭМ!$D$33:$D$776,СВЦЭМ!$A$33:$A$776,$A52,СВЦЭМ!$B$33:$B$776,G$47)+'СЕТ СН'!$G$14+СВЦЭМ!$D$10+'СЕТ СН'!$G$5-'СЕТ СН'!$G$24</f>
        <v>3503.9671792600002</v>
      </c>
      <c r="H52" s="36">
        <f>SUMIFS(СВЦЭМ!$D$33:$D$776,СВЦЭМ!$A$33:$A$776,$A52,СВЦЭМ!$B$33:$B$776,H$47)+'СЕТ СН'!$G$14+СВЦЭМ!$D$10+'СЕТ СН'!$G$5-'СЕТ СН'!$G$24</f>
        <v>3442.1632654099999</v>
      </c>
      <c r="I52" s="36">
        <f>SUMIFS(СВЦЭМ!$D$33:$D$776,СВЦЭМ!$A$33:$A$776,$A52,СВЦЭМ!$B$33:$B$776,I$47)+'СЕТ СН'!$G$14+СВЦЭМ!$D$10+'СЕТ СН'!$G$5-'СЕТ СН'!$G$24</f>
        <v>3385.11947573</v>
      </c>
      <c r="J52" s="36">
        <f>SUMIFS(СВЦЭМ!$D$33:$D$776,СВЦЭМ!$A$33:$A$776,$A52,СВЦЭМ!$B$33:$B$776,J$47)+'СЕТ СН'!$G$14+СВЦЭМ!$D$10+'СЕТ СН'!$G$5-'СЕТ СН'!$G$24</f>
        <v>3320.1989292399999</v>
      </c>
      <c r="K52" s="36">
        <f>SUMIFS(СВЦЭМ!$D$33:$D$776,СВЦЭМ!$A$33:$A$776,$A52,СВЦЭМ!$B$33:$B$776,K$47)+'СЕТ СН'!$G$14+СВЦЭМ!$D$10+'СЕТ СН'!$G$5-'СЕТ СН'!$G$24</f>
        <v>3287.6474521300001</v>
      </c>
      <c r="L52" s="36">
        <f>SUMIFS(СВЦЭМ!$D$33:$D$776,СВЦЭМ!$A$33:$A$776,$A52,СВЦЭМ!$B$33:$B$776,L$47)+'СЕТ СН'!$G$14+СВЦЭМ!$D$10+'СЕТ СН'!$G$5-'СЕТ СН'!$G$24</f>
        <v>3284.7137487099999</v>
      </c>
      <c r="M52" s="36">
        <f>SUMIFS(СВЦЭМ!$D$33:$D$776,СВЦЭМ!$A$33:$A$776,$A52,СВЦЭМ!$B$33:$B$776,M$47)+'СЕТ СН'!$G$14+СВЦЭМ!$D$10+'СЕТ СН'!$G$5-'СЕТ СН'!$G$24</f>
        <v>3308.59879047</v>
      </c>
      <c r="N52" s="36">
        <f>SUMIFS(СВЦЭМ!$D$33:$D$776,СВЦЭМ!$A$33:$A$776,$A52,СВЦЭМ!$B$33:$B$776,N$47)+'СЕТ СН'!$G$14+СВЦЭМ!$D$10+'СЕТ СН'!$G$5-'СЕТ СН'!$G$24</f>
        <v>3317.82363571</v>
      </c>
      <c r="O52" s="36">
        <f>SUMIFS(СВЦЭМ!$D$33:$D$776,СВЦЭМ!$A$33:$A$776,$A52,СВЦЭМ!$B$33:$B$776,O$47)+'СЕТ СН'!$G$14+СВЦЭМ!$D$10+'СЕТ СН'!$G$5-'СЕТ СН'!$G$24</f>
        <v>3345.3228219900002</v>
      </c>
      <c r="P52" s="36">
        <f>SUMIFS(СВЦЭМ!$D$33:$D$776,СВЦЭМ!$A$33:$A$776,$A52,СВЦЭМ!$B$33:$B$776,P$47)+'СЕТ СН'!$G$14+СВЦЭМ!$D$10+'СЕТ СН'!$G$5-'СЕТ СН'!$G$24</f>
        <v>3373.3962296</v>
      </c>
      <c r="Q52" s="36">
        <f>SUMIFS(СВЦЭМ!$D$33:$D$776,СВЦЭМ!$A$33:$A$776,$A52,СВЦЭМ!$B$33:$B$776,Q$47)+'СЕТ СН'!$G$14+СВЦЭМ!$D$10+'СЕТ СН'!$G$5-'СЕТ СН'!$G$24</f>
        <v>3337.8419645100003</v>
      </c>
      <c r="R52" s="36">
        <f>SUMIFS(СВЦЭМ!$D$33:$D$776,СВЦЭМ!$A$33:$A$776,$A52,СВЦЭМ!$B$33:$B$776,R$47)+'СЕТ СН'!$G$14+СВЦЭМ!$D$10+'СЕТ СН'!$G$5-'СЕТ СН'!$G$24</f>
        <v>3301.7688134300001</v>
      </c>
      <c r="S52" s="36">
        <f>SUMIFS(СВЦЭМ!$D$33:$D$776,СВЦЭМ!$A$33:$A$776,$A52,СВЦЭМ!$B$33:$B$776,S$47)+'СЕТ СН'!$G$14+СВЦЭМ!$D$10+'СЕТ СН'!$G$5-'СЕТ СН'!$G$24</f>
        <v>3289.5899915099999</v>
      </c>
      <c r="T52" s="36">
        <f>SUMIFS(СВЦЭМ!$D$33:$D$776,СВЦЭМ!$A$33:$A$776,$A52,СВЦЭМ!$B$33:$B$776,T$47)+'СЕТ СН'!$G$14+СВЦЭМ!$D$10+'СЕТ СН'!$G$5-'СЕТ СН'!$G$24</f>
        <v>3308.6174139099999</v>
      </c>
      <c r="U52" s="36">
        <f>SUMIFS(СВЦЭМ!$D$33:$D$776,СВЦЭМ!$A$33:$A$776,$A52,СВЦЭМ!$B$33:$B$776,U$47)+'СЕТ СН'!$G$14+СВЦЭМ!$D$10+'СЕТ СН'!$G$5-'СЕТ СН'!$G$24</f>
        <v>3285.74158055</v>
      </c>
      <c r="V52" s="36">
        <f>SUMIFS(СВЦЭМ!$D$33:$D$776,СВЦЭМ!$A$33:$A$776,$A52,СВЦЭМ!$B$33:$B$776,V$47)+'СЕТ СН'!$G$14+СВЦЭМ!$D$10+'СЕТ СН'!$G$5-'СЕТ СН'!$G$24</f>
        <v>3287.9616323700002</v>
      </c>
      <c r="W52" s="36">
        <f>SUMIFS(СВЦЭМ!$D$33:$D$776,СВЦЭМ!$A$33:$A$776,$A52,СВЦЭМ!$B$33:$B$776,W$47)+'СЕТ СН'!$G$14+СВЦЭМ!$D$10+'СЕТ СН'!$G$5-'СЕТ СН'!$G$24</f>
        <v>3319.1655702399999</v>
      </c>
      <c r="X52" s="36">
        <f>SUMIFS(СВЦЭМ!$D$33:$D$776,СВЦЭМ!$A$33:$A$776,$A52,СВЦЭМ!$B$33:$B$776,X$47)+'СЕТ СН'!$G$14+СВЦЭМ!$D$10+'СЕТ СН'!$G$5-'СЕТ СН'!$G$24</f>
        <v>3315.5378836899999</v>
      </c>
      <c r="Y52" s="36">
        <f>SUMIFS(СВЦЭМ!$D$33:$D$776,СВЦЭМ!$A$33:$A$776,$A52,СВЦЭМ!$B$33:$B$776,Y$47)+'СЕТ СН'!$G$14+СВЦЭМ!$D$10+'СЕТ СН'!$G$5-'СЕТ СН'!$G$24</f>
        <v>3349.63975751</v>
      </c>
    </row>
    <row r="53" spans="1:25" ht="15.75" x14ac:dyDescent="0.2">
      <c r="A53" s="35">
        <f t="shared" si="1"/>
        <v>44110</v>
      </c>
      <c r="B53" s="36">
        <f>SUMIFS(СВЦЭМ!$D$33:$D$776,СВЦЭМ!$A$33:$A$776,$A53,СВЦЭМ!$B$33:$B$776,B$47)+'СЕТ СН'!$G$14+СВЦЭМ!$D$10+'СЕТ СН'!$G$5-'СЕТ СН'!$G$24</f>
        <v>3419.9049463800002</v>
      </c>
      <c r="C53" s="36">
        <f>SUMIFS(СВЦЭМ!$D$33:$D$776,СВЦЭМ!$A$33:$A$776,$A53,СВЦЭМ!$B$33:$B$776,C$47)+'СЕТ СН'!$G$14+СВЦЭМ!$D$10+'СЕТ СН'!$G$5-'СЕТ СН'!$G$24</f>
        <v>3501.48889865</v>
      </c>
      <c r="D53" s="36">
        <f>SUMIFS(СВЦЭМ!$D$33:$D$776,СВЦЭМ!$A$33:$A$776,$A53,СВЦЭМ!$B$33:$B$776,D$47)+'СЕТ СН'!$G$14+СВЦЭМ!$D$10+'СЕТ СН'!$G$5-'СЕТ СН'!$G$24</f>
        <v>3563.0428762500001</v>
      </c>
      <c r="E53" s="36">
        <f>SUMIFS(СВЦЭМ!$D$33:$D$776,СВЦЭМ!$A$33:$A$776,$A53,СВЦЭМ!$B$33:$B$776,E$47)+'СЕТ СН'!$G$14+СВЦЭМ!$D$10+'СЕТ СН'!$G$5-'СЕТ СН'!$G$24</f>
        <v>3584.89990524</v>
      </c>
      <c r="F53" s="36">
        <f>SUMIFS(СВЦЭМ!$D$33:$D$776,СВЦЭМ!$A$33:$A$776,$A53,СВЦЭМ!$B$33:$B$776,F$47)+'СЕТ СН'!$G$14+СВЦЭМ!$D$10+'СЕТ СН'!$G$5-'СЕТ СН'!$G$24</f>
        <v>3589.0979096800002</v>
      </c>
      <c r="G53" s="36">
        <f>SUMIFS(СВЦЭМ!$D$33:$D$776,СВЦЭМ!$A$33:$A$776,$A53,СВЦЭМ!$B$33:$B$776,G$47)+'СЕТ СН'!$G$14+СВЦЭМ!$D$10+'СЕТ СН'!$G$5-'СЕТ СН'!$G$24</f>
        <v>3575.80309446</v>
      </c>
      <c r="H53" s="36">
        <f>SUMIFS(СВЦЭМ!$D$33:$D$776,СВЦЭМ!$A$33:$A$776,$A53,СВЦЭМ!$B$33:$B$776,H$47)+'СЕТ СН'!$G$14+СВЦЭМ!$D$10+'СЕТ СН'!$G$5-'СЕТ СН'!$G$24</f>
        <v>3515.1159635700001</v>
      </c>
      <c r="I53" s="36">
        <f>SUMIFS(СВЦЭМ!$D$33:$D$776,СВЦЭМ!$A$33:$A$776,$A53,СВЦЭМ!$B$33:$B$776,I$47)+'СЕТ СН'!$G$14+СВЦЭМ!$D$10+'СЕТ СН'!$G$5-'СЕТ СН'!$G$24</f>
        <v>3464.1806967699999</v>
      </c>
      <c r="J53" s="36">
        <f>SUMIFS(СВЦЭМ!$D$33:$D$776,СВЦЭМ!$A$33:$A$776,$A53,СВЦЭМ!$B$33:$B$776,J$47)+'СЕТ СН'!$G$14+СВЦЭМ!$D$10+'СЕТ СН'!$G$5-'СЕТ СН'!$G$24</f>
        <v>3397.8839384499997</v>
      </c>
      <c r="K53" s="36">
        <f>SUMIFS(СВЦЭМ!$D$33:$D$776,СВЦЭМ!$A$33:$A$776,$A53,СВЦЭМ!$B$33:$B$776,K$47)+'СЕТ СН'!$G$14+СВЦЭМ!$D$10+'СЕТ СН'!$G$5-'СЕТ СН'!$G$24</f>
        <v>3358.8163884099999</v>
      </c>
      <c r="L53" s="36">
        <f>SUMIFS(СВЦЭМ!$D$33:$D$776,СВЦЭМ!$A$33:$A$776,$A53,СВЦЭМ!$B$33:$B$776,L$47)+'СЕТ СН'!$G$14+СВЦЭМ!$D$10+'СЕТ СН'!$G$5-'СЕТ СН'!$G$24</f>
        <v>3363.4885514100001</v>
      </c>
      <c r="M53" s="36">
        <f>SUMIFS(СВЦЭМ!$D$33:$D$776,СВЦЭМ!$A$33:$A$776,$A53,СВЦЭМ!$B$33:$B$776,M$47)+'СЕТ СН'!$G$14+СВЦЭМ!$D$10+'СЕТ СН'!$G$5-'СЕТ СН'!$G$24</f>
        <v>3367.0265641800002</v>
      </c>
      <c r="N53" s="36">
        <f>SUMIFS(СВЦЭМ!$D$33:$D$776,СВЦЭМ!$A$33:$A$776,$A53,СВЦЭМ!$B$33:$B$776,N$47)+'СЕТ СН'!$G$14+СВЦЭМ!$D$10+'СЕТ СН'!$G$5-'СЕТ СН'!$G$24</f>
        <v>3381.5590583499998</v>
      </c>
      <c r="O53" s="36">
        <f>SUMIFS(СВЦЭМ!$D$33:$D$776,СВЦЭМ!$A$33:$A$776,$A53,СВЦЭМ!$B$33:$B$776,O$47)+'СЕТ СН'!$G$14+СВЦЭМ!$D$10+'СЕТ СН'!$G$5-'СЕТ СН'!$G$24</f>
        <v>3420.1885026800001</v>
      </c>
      <c r="P53" s="36">
        <f>SUMIFS(СВЦЭМ!$D$33:$D$776,СВЦЭМ!$A$33:$A$776,$A53,СВЦЭМ!$B$33:$B$776,P$47)+'СЕТ СН'!$G$14+СВЦЭМ!$D$10+'СЕТ СН'!$G$5-'СЕТ СН'!$G$24</f>
        <v>3450.5639987200002</v>
      </c>
      <c r="Q53" s="36">
        <f>SUMIFS(СВЦЭМ!$D$33:$D$776,СВЦЭМ!$A$33:$A$776,$A53,СВЦЭМ!$B$33:$B$776,Q$47)+'СЕТ СН'!$G$14+СВЦЭМ!$D$10+'СЕТ СН'!$G$5-'СЕТ СН'!$G$24</f>
        <v>3407.6095117999998</v>
      </c>
      <c r="R53" s="36">
        <f>SUMIFS(СВЦЭМ!$D$33:$D$776,СВЦЭМ!$A$33:$A$776,$A53,СВЦЭМ!$B$33:$B$776,R$47)+'СЕТ СН'!$G$14+СВЦЭМ!$D$10+'СЕТ СН'!$G$5-'СЕТ СН'!$G$24</f>
        <v>3359.9867396199998</v>
      </c>
      <c r="S53" s="36">
        <f>SUMIFS(СВЦЭМ!$D$33:$D$776,СВЦЭМ!$A$33:$A$776,$A53,СВЦЭМ!$B$33:$B$776,S$47)+'СЕТ СН'!$G$14+СВЦЭМ!$D$10+'СЕТ СН'!$G$5-'СЕТ СН'!$G$24</f>
        <v>3315.9444635099999</v>
      </c>
      <c r="T53" s="36">
        <f>SUMIFS(СВЦЭМ!$D$33:$D$776,СВЦЭМ!$A$33:$A$776,$A53,СВЦЭМ!$B$33:$B$776,T$47)+'СЕТ СН'!$G$14+СВЦЭМ!$D$10+'СЕТ СН'!$G$5-'СЕТ СН'!$G$24</f>
        <v>3291.6439987200001</v>
      </c>
      <c r="U53" s="36">
        <f>SUMIFS(СВЦЭМ!$D$33:$D$776,СВЦЭМ!$A$33:$A$776,$A53,СВЦЭМ!$B$33:$B$776,U$47)+'СЕТ СН'!$G$14+СВЦЭМ!$D$10+'СЕТ СН'!$G$5-'СЕТ СН'!$G$24</f>
        <v>3293.3768357399999</v>
      </c>
      <c r="V53" s="36">
        <f>SUMIFS(СВЦЭМ!$D$33:$D$776,СВЦЭМ!$A$33:$A$776,$A53,СВЦЭМ!$B$33:$B$776,V$47)+'СЕТ СН'!$G$14+СВЦЭМ!$D$10+'СЕТ СН'!$G$5-'СЕТ СН'!$G$24</f>
        <v>3283.5871099800002</v>
      </c>
      <c r="W53" s="36">
        <f>SUMIFS(СВЦЭМ!$D$33:$D$776,СВЦЭМ!$A$33:$A$776,$A53,СВЦЭМ!$B$33:$B$776,W$47)+'СЕТ СН'!$G$14+СВЦЭМ!$D$10+'СЕТ СН'!$G$5-'СЕТ СН'!$G$24</f>
        <v>3289.2152903199999</v>
      </c>
      <c r="X53" s="36">
        <f>SUMIFS(СВЦЭМ!$D$33:$D$776,СВЦЭМ!$A$33:$A$776,$A53,СВЦЭМ!$B$33:$B$776,X$47)+'СЕТ СН'!$G$14+СВЦЭМ!$D$10+'СЕТ СН'!$G$5-'СЕТ СН'!$G$24</f>
        <v>3310.1818230099998</v>
      </c>
      <c r="Y53" s="36">
        <f>SUMIFS(СВЦЭМ!$D$33:$D$776,СВЦЭМ!$A$33:$A$776,$A53,СВЦЭМ!$B$33:$B$776,Y$47)+'СЕТ СН'!$G$14+СВЦЭМ!$D$10+'СЕТ СН'!$G$5-'СЕТ СН'!$G$24</f>
        <v>3349.8434981</v>
      </c>
    </row>
    <row r="54" spans="1:25" ht="15.75" x14ac:dyDescent="0.2">
      <c r="A54" s="35">
        <f t="shared" si="1"/>
        <v>44111</v>
      </c>
      <c r="B54" s="36">
        <f>SUMIFS(СВЦЭМ!$D$33:$D$776,СВЦЭМ!$A$33:$A$776,$A54,СВЦЭМ!$B$33:$B$776,B$47)+'СЕТ СН'!$G$14+СВЦЭМ!$D$10+'СЕТ СН'!$G$5-'СЕТ СН'!$G$24</f>
        <v>3407.4740627199999</v>
      </c>
      <c r="C54" s="36">
        <f>SUMIFS(СВЦЭМ!$D$33:$D$776,СВЦЭМ!$A$33:$A$776,$A54,СВЦЭМ!$B$33:$B$776,C$47)+'СЕТ СН'!$G$14+СВЦЭМ!$D$10+'СЕТ СН'!$G$5-'СЕТ СН'!$G$24</f>
        <v>3493.12367576</v>
      </c>
      <c r="D54" s="36">
        <f>SUMIFS(СВЦЭМ!$D$33:$D$776,СВЦЭМ!$A$33:$A$776,$A54,СВЦЭМ!$B$33:$B$776,D$47)+'СЕТ СН'!$G$14+СВЦЭМ!$D$10+'СЕТ СН'!$G$5-'СЕТ СН'!$G$24</f>
        <v>3566.23037092</v>
      </c>
      <c r="E54" s="36">
        <f>SUMIFS(СВЦЭМ!$D$33:$D$776,СВЦЭМ!$A$33:$A$776,$A54,СВЦЭМ!$B$33:$B$776,E$47)+'СЕТ СН'!$G$14+СВЦЭМ!$D$10+'СЕТ СН'!$G$5-'СЕТ СН'!$G$24</f>
        <v>3589.6535309400001</v>
      </c>
      <c r="F54" s="36">
        <f>SUMIFS(СВЦЭМ!$D$33:$D$776,СВЦЭМ!$A$33:$A$776,$A54,СВЦЭМ!$B$33:$B$776,F$47)+'СЕТ СН'!$G$14+СВЦЭМ!$D$10+'СЕТ СН'!$G$5-'СЕТ СН'!$G$24</f>
        <v>3584.8576655299998</v>
      </c>
      <c r="G54" s="36">
        <f>SUMIFS(СВЦЭМ!$D$33:$D$776,СВЦЭМ!$A$33:$A$776,$A54,СВЦЭМ!$B$33:$B$776,G$47)+'СЕТ СН'!$G$14+СВЦЭМ!$D$10+'СЕТ СН'!$G$5-'СЕТ СН'!$G$24</f>
        <v>3564.7367185399999</v>
      </c>
      <c r="H54" s="36">
        <f>SUMIFS(СВЦЭМ!$D$33:$D$776,СВЦЭМ!$A$33:$A$776,$A54,СВЦЭМ!$B$33:$B$776,H$47)+'СЕТ СН'!$G$14+СВЦЭМ!$D$10+'СЕТ СН'!$G$5-'СЕТ СН'!$G$24</f>
        <v>3517.77877747</v>
      </c>
      <c r="I54" s="36">
        <f>SUMIFS(СВЦЭМ!$D$33:$D$776,СВЦЭМ!$A$33:$A$776,$A54,СВЦЭМ!$B$33:$B$776,I$47)+'СЕТ СН'!$G$14+СВЦЭМ!$D$10+'СЕТ СН'!$G$5-'СЕТ СН'!$G$24</f>
        <v>3464.3594050299998</v>
      </c>
      <c r="J54" s="36">
        <f>SUMIFS(СВЦЭМ!$D$33:$D$776,СВЦЭМ!$A$33:$A$776,$A54,СВЦЭМ!$B$33:$B$776,J$47)+'СЕТ СН'!$G$14+СВЦЭМ!$D$10+'СЕТ СН'!$G$5-'СЕТ СН'!$G$24</f>
        <v>3399.4174366899997</v>
      </c>
      <c r="K54" s="36">
        <f>SUMIFS(СВЦЭМ!$D$33:$D$776,СВЦЭМ!$A$33:$A$776,$A54,СВЦЭМ!$B$33:$B$776,K$47)+'СЕТ СН'!$G$14+СВЦЭМ!$D$10+'СЕТ СН'!$G$5-'СЕТ СН'!$G$24</f>
        <v>3368.2273962099998</v>
      </c>
      <c r="L54" s="36">
        <f>SUMIFS(СВЦЭМ!$D$33:$D$776,СВЦЭМ!$A$33:$A$776,$A54,СВЦЭМ!$B$33:$B$776,L$47)+'СЕТ СН'!$G$14+СВЦЭМ!$D$10+'СЕТ СН'!$G$5-'СЕТ СН'!$G$24</f>
        <v>3372.8327486500002</v>
      </c>
      <c r="M54" s="36">
        <f>SUMIFS(СВЦЭМ!$D$33:$D$776,СВЦЭМ!$A$33:$A$776,$A54,СВЦЭМ!$B$33:$B$776,M$47)+'СЕТ СН'!$G$14+СВЦЭМ!$D$10+'СЕТ СН'!$G$5-'СЕТ СН'!$G$24</f>
        <v>3380.9760048500002</v>
      </c>
      <c r="N54" s="36">
        <f>SUMIFS(СВЦЭМ!$D$33:$D$776,СВЦЭМ!$A$33:$A$776,$A54,СВЦЭМ!$B$33:$B$776,N$47)+'СЕТ СН'!$G$14+СВЦЭМ!$D$10+'СЕТ СН'!$G$5-'СЕТ СН'!$G$24</f>
        <v>3386.4613412399999</v>
      </c>
      <c r="O54" s="36">
        <f>SUMIFS(СВЦЭМ!$D$33:$D$776,СВЦЭМ!$A$33:$A$776,$A54,СВЦЭМ!$B$33:$B$776,O$47)+'СЕТ СН'!$G$14+СВЦЭМ!$D$10+'СЕТ СН'!$G$5-'СЕТ СН'!$G$24</f>
        <v>3415.79427829</v>
      </c>
      <c r="P54" s="36">
        <f>SUMIFS(СВЦЭМ!$D$33:$D$776,СВЦЭМ!$A$33:$A$776,$A54,СВЦЭМ!$B$33:$B$776,P$47)+'СЕТ СН'!$G$14+СВЦЭМ!$D$10+'СЕТ СН'!$G$5-'СЕТ СН'!$G$24</f>
        <v>3443.3952876600001</v>
      </c>
      <c r="Q54" s="36">
        <f>SUMIFS(СВЦЭМ!$D$33:$D$776,СВЦЭМ!$A$33:$A$776,$A54,СВЦЭМ!$B$33:$B$776,Q$47)+'СЕТ СН'!$G$14+СВЦЭМ!$D$10+'СЕТ СН'!$G$5-'СЕТ СН'!$G$24</f>
        <v>3404.11396061</v>
      </c>
      <c r="R54" s="36">
        <f>SUMIFS(СВЦЭМ!$D$33:$D$776,СВЦЭМ!$A$33:$A$776,$A54,СВЦЭМ!$B$33:$B$776,R$47)+'СЕТ СН'!$G$14+СВЦЭМ!$D$10+'СЕТ СН'!$G$5-'СЕТ СН'!$G$24</f>
        <v>3351.6093736900002</v>
      </c>
      <c r="S54" s="36">
        <f>SUMIFS(СВЦЭМ!$D$33:$D$776,СВЦЭМ!$A$33:$A$776,$A54,СВЦЭМ!$B$33:$B$776,S$47)+'СЕТ СН'!$G$14+СВЦЭМ!$D$10+'СЕТ СН'!$G$5-'СЕТ СН'!$G$24</f>
        <v>3301.7489807399998</v>
      </c>
      <c r="T54" s="36">
        <f>SUMIFS(СВЦЭМ!$D$33:$D$776,СВЦЭМ!$A$33:$A$776,$A54,СВЦЭМ!$B$33:$B$776,T$47)+'СЕТ СН'!$G$14+СВЦЭМ!$D$10+'СЕТ СН'!$G$5-'СЕТ СН'!$G$24</f>
        <v>3293.7929365099999</v>
      </c>
      <c r="U54" s="36">
        <f>SUMIFS(СВЦЭМ!$D$33:$D$776,СВЦЭМ!$A$33:$A$776,$A54,СВЦЭМ!$B$33:$B$776,U$47)+'СЕТ СН'!$G$14+СВЦЭМ!$D$10+'СЕТ СН'!$G$5-'СЕТ СН'!$G$24</f>
        <v>3301.1201145599998</v>
      </c>
      <c r="V54" s="36">
        <f>SUMIFS(СВЦЭМ!$D$33:$D$776,СВЦЭМ!$A$33:$A$776,$A54,СВЦЭМ!$B$33:$B$776,V$47)+'СЕТ СН'!$G$14+СВЦЭМ!$D$10+'СЕТ СН'!$G$5-'СЕТ СН'!$G$24</f>
        <v>3297.6154024799998</v>
      </c>
      <c r="W54" s="36">
        <f>SUMIFS(СВЦЭМ!$D$33:$D$776,СВЦЭМ!$A$33:$A$776,$A54,СВЦЭМ!$B$33:$B$776,W$47)+'СЕТ СН'!$G$14+СВЦЭМ!$D$10+'СЕТ СН'!$G$5-'СЕТ СН'!$G$24</f>
        <v>3294.5064817699999</v>
      </c>
      <c r="X54" s="36">
        <f>SUMIFS(СВЦЭМ!$D$33:$D$776,СВЦЭМ!$A$33:$A$776,$A54,СВЦЭМ!$B$33:$B$776,X$47)+'СЕТ СН'!$G$14+СВЦЭМ!$D$10+'СЕТ СН'!$G$5-'СЕТ СН'!$G$24</f>
        <v>3297.56788005</v>
      </c>
      <c r="Y54" s="36">
        <f>SUMIFS(СВЦЭМ!$D$33:$D$776,СВЦЭМ!$A$33:$A$776,$A54,СВЦЭМ!$B$33:$B$776,Y$47)+'СЕТ СН'!$G$14+СВЦЭМ!$D$10+'СЕТ СН'!$G$5-'СЕТ СН'!$G$24</f>
        <v>3336.9985915400002</v>
      </c>
    </row>
    <row r="55" spans="1:25" ht="15.75" x14ac:dyDescent="0.2">
      <c r="A55" s="35">
        <f t="shared" si="1"/>
        <v>44112</v>
      </c>
      <c r="B55" s="36">
        <f>SUMIFS(СВЦЭМ!$D$33:$D$776,СВЦЭМ!$A$33:$A$776,$A55,СВЦЭМ!$B$33:$B$776,B$47)+'СЕТ СН'!$G$14+СВЦЭМ!$D$10+'СЕТ СН'!$G$5-'СЕТ СН'!$G$24</f>
        <v>3384.6652917699998</v>
      </c>
      <c r="C55" s="36">
        <f>SUMIFS(СВЦЭМ!$D$33:$D$776,СВЦЭМ!$A$33:$A$776,$A55,СВЦЭМ!$B$33:$B$776,C$47)+'СЕТ СН'!$G$14+СВЦЭМ!$D$10+'СЕТ СН'!$G$5-'СЕТ СН'!$G$24</f>
        <v>3467.9113242100002</v>
      </c>
      <c r="D55" s="36">
        <f>SUMIFS(СВЦЭМ!$D$33:$D$776,СВЦЭМ!$A$33:$A$776,$A55,СВЦЭМ!$B$33:$B$776,D$47)+'СЕТ СН'!$G$14+СВЦЭМ!$D$10+'СЕТ СН'!$G$5-'СЕТ СН'!$G$24</f>
        <v>3532.47742849</v>
      </c>
      <c r="E55" s="36">
        <f>SUMIFS(СВЦЭМ!$D$33:$D$776,СВЦЭМ!$A$33:$A$776,$A55,СВЦЭМ!$B$33:$B$776,E$47)+'СЕТ СН'!$G$14+СВЦЭМ!$D$10+'СЕТ СН'!$G$5-'СЕТ СН'!$G$24</f>
        <v>3545.2344582199999</v>
      </c>
      <c r="F55" s="36">
        <f>SUMIFS(СВЦЭМ!$D$33:$D$776,СВЦЭМ!$A$33:$A$776,$A55,СВЦЭМ!$B$33:$B$776,F$47)+'СЕТ СН'!$G$14+СВЦЭМ!$D$10+'СЕТ СН'!$G$5-'СЕТ СН'!$G$24</f>
        <v>3541.0708056200001</v>
      </c>
      <c r="G55" s="36">
        <f>SUMIFS(СВЦЭМ!$D$33:$D$776,СВЦЭМ!$A$33:$A$776,$A55,СВЦЭМ!$B$33:$B$776,G$47)+'СЕТ СН'!$G$14+СВЦЭМ!$D$10+'СЕТ СН'!$G$5-'СЕТ СН'!$G$24</f>
        <v>3522.1121368300001</v>
      </c>
      <c r="H55" s="36">
        <f>SUMIFS(СВЦЭМ!$D$33:$D$776,СВЦЭМ!$A$33:$A$776,$A55,СВЦЭМ!$B$33:$B$776,H$47)+'СЕТ СН'!$G$14+СВЦЭМ!$D$10+'СЕТ СН'!$G$5-'СЕТ СН'!$G$24</f>
        <v>3473.44559721</v>
      </c>
      <c r="I55" s="36">
        <f>SUMIFS(СВЦЭМ!$D$33:$D$776,СВЦЭМ!$A$33:$A$776,$A55,СВЦЭМ!$B$33:$B$776,I$47)+'СЕТ СН'!$G$14+СВЦЭМ!$D$10+'СЕТ СН'!$G$5-'СЕТ СН'!$G$24</f>
        <v>3420.1764107700001</v>
      </c>
      <c r="J55" s="36">
        <f>SUMIFS(СВЦЭМ!$D$33:$D$776,СВЦЭМ!$A$33:$A$776,$A55,СВЦЭМ!$B$33:$B$776,J$47)+'СЕТ СН'!$G$14+СВЦЭМ!$D$10+'СЕТ СН'!$G$5-'СЕТ СН'!$G$24</f>
        <v>3359.9788425299998</v>
      </c>
      <c r="K55" s="36">
        <f>SUMIFS(СВЦЭМ!$D$33:$D$776,СВЦЭМ!$A$33:$A$776,$A55,СВЦЭМ!$B$33:$B$776,K$47)+'СЕТ СН'!$G$14+СВЦЭМ!$D$10+'СЕТ СН'!$G$5-'СЕТ СН'!$G$24</f>
        <v>3328.2978746399999</v>
      </c>
      <c r="L55" s="36">
        <f>SUMIFS(СВЦЭМ!$D$33:$D$776,СВЦЭМ!$A$33:$A$776,$A55,СВЦЭМ!$B$33:$B$776,L$47)+'СЕТ СН'!$G$14+СВЦЭМ!$D$10+'СЕТ СН'!$G$5-'СЕТ СН'!$G$24</f>
        <v>3333.9227720700001</v>
      </c>
      <c r="M55" s="36">
        <f>SUMIFS(СВЦЭМ!$D$33:$D$776,СВЦЭМ!$A$33:$A$776,$A55,СВЦЭМ!$B$33:$B$776,M$47)+'СЕТ СН'!$G$14+СВЦЭМ!$D$10+'СЕТ СН'!$G$5-'СЕТ СН'!$G$24</f>
        <v>3341.50079194</v>
      </c>
      <c r="N55" s="36">
        <f>SUMIFS(СВЦЭМ!$D$33:$D$776,СВЦЭМ!$A$33:$A$776,$A55,СВЦЭМ!$B$33:$B$776,N$47)+'СЕТ СН'!$G$14+СВЦЭМ!$D$10+'СЕТ СН'!$G$5-'СЕТ СН'!$G$24</f>
        <v>3351.2212365599999</v>
      </c>
      <c r="O55" s="36">
        <f>SUMIFS(СВЦЭМ!$D$33:$D$776,СВЦЭМ!$A$33:$A$776,$A55,СВЦЭМ!$B$33:$B$776,O$47)+'СЕТ СН'!$G$14+СВЦЭМ!$D$10+'СЕТ СН'!$G$5-'СЕТ СН'!$G$24</f>
        <v>3385.7778038799997</v>
      </c>
      <c r="P55" s="36">
        <f>SUMIFS(СВЦЭМ!$D$33:$D$776,СВЦЭМ!$A$33:$A$776,$A55,СВЦЭМ!$B$33:$B$776,P$47)+'СЕТ СН'!$G$14+СВЦЭМ!$D$10+'СЕТ СН'!$G$5-'СЕТ СН'!$G$24</f>
        <v>3413.4697540400002</v>
      </c>
      <c r="Q55" s="36">
        <f>SUMIFS(СВЦЭМ!$D$33:$D$776,СВЦЭМ!$A$33:$A$776,$A55,СВЦЭМ!$B$33:$B$776,Q$47)+'СЕТ СН'!$G$14+СВЦЭМ!$D$10+'СЕТ СН'!$G$5-'СЕТ СН'!$G$24</f>
        <v>3371.8570388399999</v>
      </c>
      <c r="R55" s="36">
        <f>SUMIFS(СВЦЭМ!$D$33:$D$776,СВЦЭМ!$A$33:$A$776,$A55,СВЦЭМ!$B$33:$B$776,R$47)+'СЕТ СН'!$G$14+СВЦЭМ!$D$10+'СЕТ СН'!$G$5-'СЕТ СН'!$G$24</f>
        <v>3322.79659872</v>
      </c>
      <c r="S55" s="36">
        <f>SUMIFS(СВЦЭМ!$D$33:$D$776,СВЦЭМ!$A$33:$A$776,$A55,СВЦЭМ!$B$33:$B$776,S$47)+'СЕТ СН'!$G$14+СВЦЭМ!$D$10+'СЕТ СН'!$G$5-'СЕТ СН'!$G$24</f>
        <v>3278.46889418</v>
      </c>
      <c r="T55" s="36">
        <f>SUMIFS(СВЦЭМ!$D$33:$D$776,СВЦЭМ!$A$33:$A$776,$A55,СВЦЭМ!$B$33:$B$776,T$47)+'СЕТ СН'!$G$14+СВЦЭМ!$D$10+'СЕТ СН'!$G$5-'СЕТ СН'!$G$24</f>
        <v>3278.5508841999999</v>
      </c>
      <c r="U55" s="36">
        <f>SUMIFS(СВЦЭМ!$D$33:$D$776,СВЦЭМ!$A$33:$A$776,$A55,СВЦЭМ!$B$33:$B$776,U$47)+'СЕТ СН'!$G$14+СВЦЭМ!$D$10+'СЕТ СН'!$G$5-'СЕТ СН'!$G$24</f>
        <v>3294.53527416</v>
      </c>
      <c r="V55" s="36">
        <f>SUMIFS(СВЦЭМ!$D$33:$D$776,СВЦЭМ!$A$33:$A$776,$A55,СВЦЭМ!$B$33:$B$776,V$47)+'СЕТ СН'!$G$14+СВЦЭМ!$D$10+'СЕТ СН'!$G$5-'СЕТ СН'!$G$24</f>
        <v>3285.4688651900001</v>
      </c>
      <c r="W55" s="36">
        <f>SUMIFS(СВЦЭМ!$D$33:$D$776,СВЦЭМ!$A$33:$A$776,$A55,СВЦЭМ!$B$33:$B$776,W$47)+'СЕТ СН'!$G$14+СВЦЭМ!$D$10+'СЕТ СН'!$G$5-'СЕТ СН'!$G$24</f>
        <v>3280.78363365</v>
      </c>
      <c r="X55" s="36">
        <f>SUMIFS(СВЦЭМ!$D$33:$D$776,СВЦЭМ!$A$33:$A$776,$A55,СВЦЭМ!$B$33:$B$776,X$47)+'СЕТ СН'!$G$14+СВЦЭМ!$D$10+'СЕТ СН'!$G$5-'СЕТ СН'!$G$24</f>
        <v>3290.984383</v>
      </c>
      <c r="Y55" s="36">
        <f>SUMIFS(СВЦЭМ!$D$33:$D$776,СВЦЭМ!$A$33:$A$776,$A55,СВЦЭМ!$B$33:$B$776,Y$47)+'СЕТ СН'!$G$14+СВЦЭМ!$D$10+'СЕТ СН'!$G$5-'СЕТ СН'!$G$24</f>
        <v>3326.13264441</v>
      </c>
    </row>
    <row r="56" spans="1:25" ht="15.75" x14ac:dyDescent="0.2">
      <c r="A56" s="35">
        <f t="shared" si="1"/>
        <v>44113</v>
      </c>
      <c r="B56" s="36">
        <f>SUMIFS(СВЦЭМ!$D$33:$D$776,СВЦЭМ!$A$33:$A$776,$A56,СВЦЭМ!$B$33:$B$776,B$47)+'СЕТ СН'!$G$14+СВЦЭМ!$D$10+'СЕТ СН'!$G$5-'СЕТ СН'!$G$24</f>
        <v>3380.8951259800001</v>
      </c>
      <c r="C56" s="36">
        <f>SUMIFS(СВЦЭМ!$D$33:$D$776,СВЦЭМ!$A$33:$A$776,$A56,СВЦЭМ!$B$33:$B$776,C$47)+'СЕТ СН'!$G$14+СВЦЭМ!$D$10+'СЕТ СН'!$G$5-'СЕТ СН'!$G$24</f>
        <v>3460.52954211</v>
      </c>
      <c r="D56" s="36">
        <f>SUMIFS(СВЦЭМ!$D$33:$D$776,СВЦЭМ!$A$33:$A$776,$A56,СВЦЭМ!$B$33:$B$776,D$47)+'СЕТ СН'!$G$14+СВЦЭМ!$D$10+'СЕТ СН'!$G$5-'СЕТ СН'!$G$24</f>
        <v>3529.9159064699998</v>
      </c>
      <c r="E56" s="36">
        <f>SUMIFS(СВЦЭМ!$D$33:$D$776,СВЦЭМ!$A$33:$A$776,$A56,СВЦЭМ!$B$33:$B$776,E$47)+'СЕТ СН'!$G$14+СВЦЭМ!$D$10+'СЕТ СН'!$G$5-'СЕТ СН'!$G$24</f>
        <v>3545.3896663400001</v>
      </c>
      <c r="F56" s="36">
        <f>SUMIFS(СВЦЭМ!$D$33:$D$776,СВЦЭМ!$A$33:$A$776,$A56,СВЦЭМ!$B$33:$B$776,F$47)+'СЕТ СН'!$G$14+СВЦЭМ!$D$10+'СЕТ СН'!$G$5-'СЕТ СН'!$G$24</f>
        <v>3551.4397589499999</v>
      </c>
      <c r="G56" s="36">
        <f>SUMIFS(СВЦЭМ!$D$33:$D$776,СВЦЭМ!$A$33:$A$776,$A56,СВЦЭМ!$B$33:$B$776,G$47)+'СЕТ СН'!$G$14+СВЦЭМ!$D$10+'СЕТ СН'!$G$5-'СЕТ СН'!$G$24</f>
        <v>3527.8602380100001</v>
      </c>
      <c r="H56" s="36">
        <f>SUMIFS(СВЦЭМ!$D$33:$D$776,СВЦЭМ!$A$33:$A$776,$A56,СВЦЭМ!$B$33:$B$776,H$47)+'СЕТ СН'!$G$14+СВЦЭМ!$D$10+'СЕТ СН'!$G$5-'СЕТ СН'!$G$24</f>
        <v>3473.1914697000002</v>
      </c>
      <c r="I56" s="36">
        <f>SUMIFS(СВЦЭМ!$D$33:$D$776,СВЦЭМ!$A$33:$A$776,$A56,СВЦЭМ!$B$33:$B$776,I$47)+'СЕТ СН'!$G$14+СВЦЭМ!$D$10+'СЕТ СН'!$G$5-'СЕТ СН'!$G$24</f>
        <v>3423.8260310699998</v>
      </c>
      <c r="J56" s="36">
        <f>SUMIFS(СВЦЭМ!$D$33:$D$776,СВЦЭМ!$A$33:$A$776,$A56,СВЦЭМ!$B$33:$B$776,J$47)+'СЕТ СН'!$G$14+СВЦЭМ!$D$10+'СЕТ СН'!$G$5-'СЕТ СН'!$G$24</f>
        <v>3368.4291154000002</v>
      </c>
      <c r="K56" s="36">
        <f>SUMIFS(СВЦЭМ!$D$33:$D$776,СВЦЭМ!$A$33:$A$776,$A56,СВЦЭМ!$B$33:$B$776,K$47)+'СЕТ СН'!$G$14+СВЦЭМ!$D$10+'СЕТ СН'!$G$5-'СЕТ СН'!$G$24</f>
        <v>3355.6793803599999</v>
      </c>
      <c r="L56" s="36">
        <f>SUMIFS(СВЦЭМ!$D$33:$D$776,СВЦЭМ!$A$33:$A$776,$A56,СВЦЭМ!$B$33:$B$776,L$47)+'СЕТ СН'!$G$14+СВЦЭМ!$D$10+'СЕТ СН'!$G$5-'СЕТ СН'!$G$24</f>
        <v>3356.2529942699998</v>
      </c>
      <c r="M56" s="36">
        <f>SUMIFS(СВЦЭМ!$D$33:$D$776,СВЦЭМ!$A$33:$A$776,$A56,СВЦЭМ!$B$33:$B$776,M$47)+'СЕТ СН'!$G$14+СВЦЭМ!$D$10+'СЕТ СН'!$G$5-'СЕТ СН'!$G$24</f>
        <v>3369.1163749400002</v>
      </c>
      <c r="N56" s="36">
        <f>SUMIFS(СВЦЭМ!$D$33:$D$776,СВЦЭМ!$A$33:$A$776,$A56,СВЦЭМ!$B$33:$B$776,N$47)+'СЕТ СН'!$G$14+СВЦЭМ!$D$10+'СЕТ СН'!$G$5-'СЕТ СН'!$G$24</f>
        <v>3379.4744265499999</v>
      </c>
      <c r="O56" s="36">
        <f>SUMIFS(СВЦЭМ!$D$33:$D$776,СВЦЭМ!$A$33:$A$776,$A56,СВЦЭМ!$B$33:$B$776,O$47)+'СЕТ СН'!$G$14+СВЦЭМ!$D$10+'СЕТ СН'!$G$5-'СЕТ СН'!$G$24</f>
        <v>3380.7963420699998</v>
      </c>
      <c r="P56" s="36">
        <f>SUMIFS(СВЦЭМ!$D$33:$D$776,СВЦЭМ!$A$33:$A$776,$A56,СВЦЭМ!$B$33:$B$776,P$47)+'СЕТ СН'!$G$14+СВЦЭМ!$D$10+'СЕТ СН'!$G$5-'СЕТ СН'!$G$24</f>
        <v>3392.1427055099998</v>
      </c>
      <c r="Q56" s="36">
        <f>SUMIFS(СВЦЭМ!$D$33:$D$776,СВЦЭМ!$A$33:$A$776,$A56,СВЦЭМ!$B$33:$B$776,Q$47)+'СЕТ СН'!$G$14+СВЦЭМ!$D$10+'СЕТ СН'!$G$5-'СЕТ СН'!$G$24</f>
        <v>3397.7905595299999</v>
      </c>
      <c r="R56" s="36">
        <f>SUMIFS(СВЦЭМ!$D$33:$D$776,СВЦЭМ!$A$33:$A$776,$A56,СВЦЭМ!$B$33:$B$776,R$47)+'СЕТ СН'!$G$14+СВЦЭМ!$D$10+'СЕТ СН'!$G$5-'СЕТ СН'!$G$24</f>
        <v>3356.9497642799997</v>
      </c>
      <c r="S56" s="36">
        <f>SUMIFS(СВЦЭМ!$D$33:$D$776,СВЦЭМ!$A$33:$A$776,$A56,СВЦЭМ!$B$33:$B$776,S$47)+'СЕТ СН'!$G$14+СВЦЭМ!$D$10+'СЕТ СН'!$G$5-'СЕТ СН'!$G$24</f>
        <v>3292.8145186299998</v>
      </c>
      <c r="T56" s="36">
        <f>SUMIFS(СВЦЭМ!$D$33:$D$776,СВЦЭМ!$A$33:$A$776,$A56,СВЦЭМ!$B$33:$B$776,T$47)+'СЕТ СН'!$G$14+СВЦЭМ!$D$10+'СЕТ СН'!$G$5-'СЕТ СН'!$G$24</f>
        <v>3251.5299057800003</v>
      </c>
      <c r="U56" s="36">
        <f>SUMIFS(СВЦЭМ!$D$33:$D$776,СВЦЭМ!$A$33:$A$776,$A56,СВЦЭМ!$B$33:$B$776,U$47)+'СЕТ СН'!$G$14+СВЦЭМ!$D$10+'СЕТ СН'!$G$5-'СЕТ СН'!$G$24</f>
        <v>3284.9858073300002</v>
      </c>
      <c r="V56" s="36">
        <f>SUMIFS(СВЦЭМ!$D$33:$D$776,СВЦЭМ!$A$33:$A$776,$A56,СВЦЭМ!$B$33:$B$776,V$47)+'СЕТ СН'!$G$14+СВЦЭМ!$D$10+'СЕТ СН'!$G$5-'СЕТ СН'!$G$24</f>
        <v>3283.1905744599999</v>
      </c>
      <c r="W56" s="36">
        <f>SUMIFS(СВЦЭМ!$D$33:$D$776,СВЦЭМ!$A$33:$A$776,$A56,СВЦЭМ!$B$33:$B$776,W$47)+'СЕТ СН'!$G$14+СВЦЭМ!$D$10+'СЕТ СН'!$G$5-'СЕТ СН'!$G$24</f>
        <v>3273.8273729100001</v>
      </c>
      <c r="X56" s="36">
        <f>SUMIFS(СВЦЭМ!$D$33:$D$776,СВЦЭМ!$A$33:$A$776,$A56,СВЦЭМ!$B$33:$B$776,X$47)+'СЕТ СН'!$G$14+СВЦЭМ!$D$10+'СЕТ СН'!$G$5-'СЕТ СН'!$G$24</f>
        <v>3284.1424549900003</v>
      </c>
      <c r="Y56" s="36">
        <f>SUMIFS(СВЦЭМ!$D$33:$D$776,СВЦЭМ!$A$33:$A$776,$A56,СВЦЭМ!$B$33:$B$776,Y$47)+'СЕТ СН'!$G$14+СВЦЭМ!$D$10+'СЕТ СН'!$G$5-'СЕТ СН'!$G$24</f>
        <v>3312.6593578500001</v>
      </c>
    </row>
    <row r="57" spans="1:25" ht="15.75" x14ac:dyDescent="0.2">
      <c r="A57" s="35">
        <f t="shared" si="1"/>
        <v>44114</v>
      </c>
      <c r="B57" s="36">
        <f>SUMIFS(СВЦЭМ!$D$33:$D$776,СВЦЭМ!$A$33:$A$776,$A57,СВЦЭМ!$B$33:$B$776,B$47)+'СЕТ СН'!$G$14+СВЦЭМ!$D$10+'СЕТ СН'!$G$5-'СЕТ СН'!$G$24</f>
        <v>3366.3575359500001</v>
      </c>
      <c r="C57" s="36">
        <f>SUMIFS(СВЦЭМ!$D$33:$D$776,СВЦЭМ!$A$33:$A$776,$A57,СВЦЭМ!$B$33:$B$776,C$47)+'СЕТ СН'!$G$14+СВЦЭМ!$D$10+'СЕТ СН'!$G$5-'СЕТ СН'!$G$24</f>
        <v>3444.6849268999999</v>
      </c>
      <c r="D57" s="36">
        <f>SUMIFS(СВЦЭМ!$D$33:$D$776,СВЦЭМ!$A$33:$A$776,$A57,СВЦЭМ!$B$33:$B$776,D$47)+'СЕТ СН'!$G$14+СВЦЭМ!$D$10+'СЕТ СН'!$G$5-'СЕТ СН'!$G$24</f>
        <v>3517.6484315100001</v>
      </c>
      <c r="E57" s="36">
        <f>SUMIFS(СВЦЭМ!$D$33:$D$776,СВЦЭМ!$A$33:$A$776,$A57,СВЦЭМ!$B$33:$B$776,E$47)+'СЕТ СН'!$G$14+СВЦЭМ!$D$10+'СЕТ СН'!$G$5-'СЕТ СН'!$G$24</f>
        <v>3544.3635541600001</v>
      </c>
      <c r="F57" s="36">
        <f>SUMIFS(СВЦЭМ!$D$33:$D$776,СВЦЭМ!$A$33:$A$776,$A57,СВЦЭМ!$B$33:$B$776,F$47)+'СЕТ СН'!$G$14+СВЦЭМ!$D$10+'СЕТ СН'!$G$5-'СЕТ СН'!$G$24</f>
        <v>3548.6712150100002</v>
      </c>
      <c r="G57" s="36">
        <f>SUMIFS(СВЦЭМ!$D$33:$D$776,СВЦЭМ!$A$33:$A$776,$A57,СВЦЭМ!$B$33:$B$776,G$47)+'СЕТ СН'!$G$14+СВЦЭМ!$D$10+'СЕТ СН'!$G$5-'СЕТ СН'!$G$24</f>
        <v>3531.5646501900001</v>
      </c>
      <c r="H57" s="36">
        <f>SUMIFS(СВЦЭМ!$D$33:$D$776,СВЦЭМ!$A$33:$A$776,$A57,СВЦЭМ!$B$33:$B$776,H$47)+'СЕТ СН'!$G$14+СВЦЭМ!$D$10+'СЕТ СН'!$G$5-'СЕТ СН'!$G$24</f>
        <v>3514.6148029800001</v>
      </c>
      <c r="I57" s="36">
        <f>SUMIFS(СВЦЭМ!$D$33:$D$776,СВЦЭМ!$A$33:$A$776,$A57,СВЦЭМ!$B$33:$B$776,I$47)+'СЕТ СН'!$G$14+СВЦЭМ!$D$10+'СЕТ СН'!$G$5-'СЕТ СН'!$G$24</f>
        <v>3484.2055782299999</v>
      </c>
      <c r="J57" s="36">
        <f>SUMIFS(СВЦЭМ!$D$33:$D$776,СВЦЭМ!$A$33:$A$776,$A57,СВЦЭМ!$B$33:$B$776,J$47)+'СЕТ СН'!$G$14+СВЦЭМ!$D$10+'СЕТ СН'!$G$5-'СЕТ СН'!$G$24</f>
        <v>3394.9829100699999</v>
      </c>
      <c r="K57" s="36">
        <f>SUMIFS(СВЦЭМ!$D$33:$D$776,СВЦЭМ!$A$33:$A$776,$A57,СВЦЭМ!$B$33:$B$776,K$47)+'СЕТ СН'!$G$14+СВЦЭМ!$D$10+'СЕТ СН'!$G$5-'СЕТ СН'!$G$24</f>
        <v>3339.0702368000002</v>
      </c>
      <c r="L57" s="36">
        <f>SUMIFS(СВЦЭМ!$D$33:$D$776,СВЦЭМ!$A$33:$A$776,$A57,СВЦЭМ!$B$33:$B$776,L$47)+'СЕТ СН'!$G$14+СВЦЭМ!$D$10+'СЕТ СН'!$G$5-'СЕТ СН'!$G$24</f>
        <v>3331.6585680799999</v>
      </c>
      <c r="M57" s="36">
        <f>SUMIFS(СВЦЭМ!$D$33:$D$776,СВЦЭМ!$A$33:$A$776,$A57,СВЦЭМ!$B$33:$B$776,M$47)+'СЕТ СН'!$G$14+СВЦЭМ!$D$10+'СЕТ СН'!$G$5-'СЕТ СН'!$G$24</f>
        <v>3326.8389171099998</v>
      </c>
      <c r="N57" s="36">
        <f>SUMIFS(СВЦЭМ!$D$33:$D$776,СВЦЭМ!$A$33:$A$776,$A57,СВЦЭМ!$B$33:$B$776,N$47)+'СЕТ СН'!$G$14+СВЦЭМ!$D$10+'СЕТ СН'!$G$5-'СЕТ СН'!$G$24</f>
        <v>3333.40441676</v>
      </c>
      <c r="O57" s="36">
        <f>SUMIFS(СВЦЭМ!$D$33:$D$776,СВЦЭМ!$A$33:$A$776,$A57,СВЦЭМ!$B$33:$B$776,O$47)+'СЕТ СН'!$G$14+СВЦЭМ!$D$10+'СЕТ СН'!$G$5-'СЕТ СН'!$G$24</f>
        <v>3384.5950901000001</v>
      </c>
      <c r="P57" s="36">
        <f>SUMIFS(СВЦЭМ!$D$33:$D$776,СВЦЭМ!$A$33:$A$776,$A57,СВЦЭМ!$B$33:$B$776,P$47)+'СЕТ СН'!$G$14+СВЦЭМ!$D$10+'СЕТ СН'!$G$5-'СЕТ СН'!$G$24</f>
        <v>3410.4727928299999</v>
      </c>
      <c r="Q57" s="36">
        <f>SUMIFS(СВЦЭМ!$D$33:$D$776,СВЦЭМ!$A$33:$A$776,$A57,СВЦЭМ!$B$33:$B$776,Q$47)+'СЕТ СН'!$G$14+СВЦЭМ!$D$10+'СЕТ СН'!$G$5-'СЕТ СН'!$G$24</f>
        <v>3400.5187522400001</v>
      </c>
      <c r="R57" s="36">
        <f>SUMIFS(СВЦЭМ!$D$33:$D$776,СВЦЭМ!$A$33:$A$776,$A57,СВЦЭМ!$B$33:$B$776,R$47)+'СЕТ СН'!$G$14+СВЦЭМ!$D$10+'СЕТ СН'!$G$5-'СЕТ СН'!$G$24</f>
        <v>3344.18764117</v>
      </c>
      <c r="S57" s="36">
        <f>SUMIFS(СВЦЭМ!$D$33:$D$776,СВЦЭМ!$A$33:$A$776,$A57,СВЦЭМ!$B$33:$B$776,S$47)+'СЕТ СН'!$G$14+СВЦЭМ!$D$10+'СЕТ СН'!$G$5-'СЕТ СН'!$G$24</f>
        <v>3322.6779764799999</v>
      </c>
      <c r="T57" s="36">
        <f>SUMIFS(СВЦЭМ!$D$33:$D$776,СВЦЭМ!$A$33:$A$776,$A57,СВЦЭМ!$B$33:$B$776,T$47)+'СЕТ СН'!$G$14+СВЦЭМ!$D$10+'СЕТ СН'!$G$5-'СЕТ СН'!$G$24</f>
        <v>3303.8933084299997</v>
      </c>
      <c r="U57" s="36">
        <f>SUMIFS(СВЦЭМ!$D$33:$D$776,СВЦЭМ!$A$33:$A$776,$A57,СВЦЭМ!$B$33:$B$776,U$47)+'СЕТ СН'!$G$14+СВЦЭМ!$D$10+'СЕТ СН'!$G$5-'СЕТ СН'!$G$24</f>
        <v>3300.39647431</v>
      </c>
      <c r="V57" s="36">
        <f>SUMIFS(СВЦЭМ!$D$33:$D$776,СВЦЭМ!$A$33:$A$776,$A57,СВЦЭМ!$B$33:$B$776,V$47)+'СЕТ СН'!$G$14+СВЦЭМ!$D$10+'СЕТ СН'!$G$5-'СЕТ СН'!$G$24</f>
        <v>3262.3193805700002</v>
      </c>
      <c r="W57" s="36">
        <f>SUMIFS(СВЦЭМ!$D$33:$D$776,СВЦЭМ!$A$33:$A$776,$A57,СВЦЭМ!$B$33:$B$776,W$47)+'СЕТ СН'!$G$14+СВЦЭМ!$D$10+'СЕТ СН'!$G$5-'СЕТ СН'!$G$24</f>
        <v>3257.41647913</v>
      </c>
      <c r="X57" s="36">
        <f>SUMIFS(СВЦЭМ!$D$33:$D$776,СВЦЭМ!$A$33:$A$776,$A57,СВЦЭМ!$B$33:$B$776,X$47)+'СЕТ СН'!$G$14+СВЦЭМ!$D$10+'СЕТ СН'!$G$5-'СЕТ СН'!$G$24</f>
        <v>3245.8174220700002</v>
      </c>
      <c r="Y57" s="36">
        <f>SUMIFS(СВЦЭМ!$D$33:$D$776,СВЦЭМ!$A$33:$A$776,$A57,СВЦЭМ!$B$33:$B$776,Y$47)+'СЕТ СН'!$G$14+СВЦЭМ!$D$10+'СЕТ СН'!$G$5-'СЕТ СН'!$G$24</f>
        <v>3288.50445193</v>
      </c>
    </row>
    <row r="58" spans="1:25" ht="15.75" x14ac:dyDescent="0.2">
      <c r="A58" s="35">
        <f t="shared" si="1"/>
        <v>44115</v>
      </c>
      <c r="B58" s="36">
        <f>SUMIFS(СВЦЭМ!$D$33:$D$776,СВЦЭМ!$A$33:$A$776,$A58,СВЦЭМ!$B$33:$B$776,B$47)+'СЕТ СН'!$G$14+СВЦЭМ!$D$10+'СЕТ СН'!$G$5-'СЕТ СН'!$G$24</f>
        <v>3371.7863156499998</v>
      </c>
      <c r="C58" s="36">
        <f>SUMIFS(СВЦЭМ!$D$33:$D$776,СВЦЭМ!$A$33:$A$776,$A58,СВЦЭМ!$B$33:$B$776,C$47)+'СЕТ СН'!$G$14+СВЦЭМ!$D$10+'СЕТ СН'!$G$5-'СЕТ СН'!$G$24</f>
        <v>3461.2299450099999</v>
      </c>
      <c r="D58" s="36">
        <f>SUMIFS(СВЦЭМ!$D$33:$D$776,СВЦЭМ!$A$33:$A$776,$A58,СВЦЭМ!$B$33:$B$776,D$47)+'СЕТ СН'!$G$14+СВЦЭМ!$D$10+'СЕТ СН'!$G$5-'СЕТ СН'!$G$24</f>
        <v>3556.4726131899997</v>
      </c>
      <c r="E58" s="36">
        <f>SUMIFS(СВЦЭМ!$D$33:$D$776,СВЦЭМ!$A$33:$A$776,$A58,СВЦЭМ!$B$33:$B$776,E$47)+'СЕТ СН'!$G$14+СВЦЭМ!$D$10+'СЕТ СН'!$G$5-'СЕТ СН'!$G$24</f>
        <v>3588.0622588599999</v>
      </c>
      <c r="F58" s="36">
        <f>SUMIFS(СВЦЭМ!$D$33:$D$776,СВЦЭМ!$A$33:$A$776,$A58,СВЦЭМ!$B$33:$B$776,F$47)+'СЕТ СН'!$G$14+СВЦЭМ!$D$10+'СЕТ СН'!$G$5-'СЕТ СН'!$G$24</f>
        <v>3592.7571813</v>
      </c>
      <c r="G58" s="36">
        <f>SUMIFS(СВЦЭМ!$D$33:$D$776,СВЦЭМ!$A$33:$A$776,$A58,СВЦЭМ!$B$33:$B$776,G$47)+'СЕТ СН'!$G$14+СВЦЭМ!$D$10+'СЕТ СН'!$G$5-'СЕТ СН'!$G$24</f>
        <v>3583.6909517599997</v>
      </c>
      <c r="H58" s="36">
        <f>SUMIFS(СВЦЭМ!$D$33:$D$776,СВЦЭМ!$A$33:$A$776,$A58,СВЦЭМ!$B$33:$B$776,H$47)+'СЕТ СН'!$G$14+СВЦЭМ!$D$10+'СЕТ СН'!$G$5-'СЕТ СН'!$G$24</f>
        <v>3565.7001939900001</v>
      </c>
      <c r="I58" s="36">
        <f>SUMIFS(СВЦЭМ!$D$33:$D$776,СВЦЭМ!$A$33:$A$776,$A58,СВЦЭМ!$B$33:$B$776,I$47)+'СЕТ СН'!$G$14+СВЦЭМ!$D$10+'СЕТ СН'!$G$5-'СЕТ СН'!$G$24</f>
        <v>3544.9143757000002</v>
      </c>
      <c r="J58" s="36">
        <f>SUMIFS(СВЦЭМ!$D$33:$D$776,СВЦЭМ!$A$33:$A$776,$A58,СВЦЭМ!$B$33:$B$776,J$47)+'СЕТ СН'!$G$14+СВЦЭМ!$D$10+'СЕТ СН'!$G$5-'СЕТ СН'!$G$24</f>
        <v>3448.61716574</v>
      </c>
      <c r="K58" s="36">
        <f>SUMIFS(СВЦЭМ!$D$33:$D$776,СВЦЭМ!$A$33:$A$776,$A58,СВЦЭМ!$B$33:$B$776,K$47)+'СЕТ СН'!$G$14+СВЦЭМ!$D$10+'СЕТ СН'!$G$5-'СЕТ СН'!$G$24</f>
        <v>3375.3678481299999</v>
      </c>
      <c r="L58" s="36">
        <f>SUMIFS(СВЦЭМ!$D$33:$D$776,СВЦЭМ!$A$33:$A$776,$A58,СВЦЭМ!$B$33:$B$776,L$47)+'СЕТ СН'!$G$14+СВЦЭМ!$D$10+'СЕТ СН'!$G$5-'СЕТ СН'!$G$24</f>
        <v>3366.24919421</v>
      </c>
      <c r="M58" s="36">
        <f>SUMIFS(СВЦЭМ!$D$33:$D$776,СВЦЭМ!$A$33:$A$776,$A58,СВЦЭМ!$B$33:$B$776,M$47)+'СЕТ СН'!$G$14+СВЦЭМ!$D$10+'СЕТ СН'!$G$5-'СЕТ СН'!$G$24</f>
        <v>3366.69000194</v>
      </c>
      <c r="N58" s="36">
        <f>SUMIFS(СВЦЭМ!$D$33:$D$776,СВЦЭМ!$A$33:$A$776,$A58,СВЦЭМ!$B$33:$B$776,N$47)+'СЕТ СН'!$G$14+СВЦЭМ!$D$10+'СЕТ СН'!$G$5-'СЕТ СН'!$G$24</f>
        <v>3376.8934743899999</v>
      </c>
      <c r="O58" s="36">
        <f>SUMIFS(СВЦЭМ!$D$33:$D$776,СВЦЭМ!$A$33:$A$776,$A58,СВЦЭМ!$B$33:$B$776,O$47)+'СЕТ СН'!$G$14+СВЦЭМ!$D$10+'СЕТ СН'!$G$5-'СЕТ СН'!$G$24</f>
        <v>3420.2228806600001</v>
      </c>
      <c r="P58" s="36">
        <f>SUMIFS(СВЦЭМ!$D$33:$D$776,СВЦЭМ!$A$33:$A$776,$A58,СВЦЭМ!$B$33:$B$776,P$47)+'СЕТ СН'!$G$14+СВЦЭМ!$D$10+'СЕТ СН'!$G$5-'СЕТ СН'!$G$24</f>
        <v>3455.1225272500001</v>
      </c>
      <c r="Q58" s="36">
        <f>SUMIFS(СВЦЭМ!$D$33:$D$776,СВЦЭМ!$A$33:$A$776,$A58,СВЦЭМ!$B$33:$B$776,Q$47)+'СЕТ СН'!$G$14+СВЦЭМ!$D$10+'СЕТ СН'!$G$5-'СЕТ СН'!$G$24</f>
        <v>3410.0241669100001</v>
      </c>
      <c r="R58" s="36">
        <f>SUMIFS(СВЦЭМ!$D$33:$D$776,СВЦЭМ!$A$33:$A$776,$A58,СВЦЭМ!$B$33:$B$776,R$47)+'СЕТ СН'!$G$14+СВЦЭМ!$D$10+'СЕТ СН'!$G$5-'СЕТ СН'!$G$24</f>
        <v>3358.0221203999999</v>
      </c>
      <c r="S58" s="36">
        <f>SUMIFS(СВЦЭМ!$D$33:$D$776,СВЦЭМ!$A$33:$A$776,$A58,СВЦЭМ!$B$33:$B$776,S$47)+'СЕТ СН'!$G$14+СВЦЭМ!$D$10+'СЕТ СН'!$G$5-'СЕТ СН'!$G$24</f>
        <v>3316.3475662299998</v>
      </c>
      <c r="T58" s="36">
        <f>SUMIFS(СВЦЭМ!$D$33:$D$776,СВЦЭМ!$A$33:$A$776,$A58,СВЦЭМ!$B$33:$B$776,T$47)+'СЕТ СН'!$G$14+СВЦЭМ!$D$10+'СЕТ СН'!$G$5-'СЕТ СН'!$G$24</f>
        <v>3335.3381080099998</v>
      </c>
      <c r="U58" s="36">
        <f>SUMIFS(СВЦЭМ!$D$33:$D$776,СВЦЭМ!$A$33:$A$776,$A58,СВЦЭМ!$B$33:$B$776,U$47)+'СЕТ СН'!$G$14+СВЦЭМ!$D$10+'СЕТ СН'!$G$5-'СЕТ СН'!$G$24</f>
        <v>3344.1991443699999</v>
      </c>
      <c r="V58" s="36">
        <f>SUMIFS(СВЦЭМ!$D$33:$D$776,СВЦЭМ!$A$33:$A$776,$A58,СВЦЭМ!$B$33:$B$776,V$47)+'СЕТ СН'!$G$14+СВЦЭМ!$D$10+'СЕТ СН'!$G$5-'СЕТ СН'!$G$24</f>
        <v>3313.60478384</v>
      </c>
      <c r="W58" s="36">
        <f>SUMIFS(СВЦЭМ!$D$33:$D$776,СВЦЭМ!$A$33:$A$776,$A58,СВЦЭМ!$B$33:$B$776,W$47)+'СЕТ СН'!$G$14+СВЦЭМ!$D$10+'СЕТ СН'!$G$5-'СЕТ СН'!$G$24</f>
        <v>3296.4319985399998</v>
      </c>
      <c r="X58" s="36">
        <f>SUMIFS(СВЦЭМ!$D$33:$D$776,СВЦЭМ!$A$33:$A$776,$A58,СВЦЭМ!$B$33:$B$776,X$47)+'СЕТ СН'!$G$14+СВЦЭМ!$D$10+'СЕТ СН'!$G$5-'СЕТ СН'!$G$24</f>
        <v>3273.0117634899998</v>
      </c>
      <c r="Y58" s="36">
        <f>SUMIFS(СВЦЭМ!$D$33:$D$776,СВЦЭМ!$A$33:$A$776,$A58,СВЦЭМ!$B$33:$B$776,Y$47)+'СЕТ СН'!$G$14+СВЦЭМ!$D$10+'СЕТ СН'!$G$5-'СЕТ СН'!$G$24</f>
        <v>3308.9158549499998</v>
      </c>
    </row>
    <row r="59" spans="1:25" ht="15.75" x14ac:dyDescent="0.2">
      <c r="A59" s="35">
        <f t="shared" si="1"/>
        <v>44116</v>
      </c>
      <c r="B59" s="36">
        <f>SUMIFS(СВЦЭМ!$D$33:$D$776,СВЦЭМ!$A$33:$A$776,$A59,СВЦЭМ!$B$33:$B$776,B$47)+'СЕТ СН'!$G$14+СВЦЭМ!$D$10+'СЕТ СН'!$G$5-'СЕТ СН'!$G$24</f>
        <v>3366.5707079499998</v>
      </c>
      <c r="C59" s="36">
        <f>SUMIFS(СВЦЭМ!$D$33:$D$776,СВЦЭМ!$A$33:$A$776,$A59,СВЦЭМ!$B$33:$B$776,C$47)+'СЕТ СН'!$G$14+СВЦЭМ!$D$10+'СЕТ СН'!$G$5-'СЕТ СН'!$G$24</f>
        <v>3441.5565840899999</v>
      </c>
      <c r="D59" s="36">
        <f>SUMIFS(СВЦЭМ!$D$33:$D$776,СВЦЭМ!$A$33:$A$776,$A59,СВЦЭМ!$B$33:$B$776,D$47)+'СЕТ СН'!$G$14+СВЦЭМ!$D$10+'СЕТ СН'!$G$5-'СЕТ СН'!$G$24</f>
        <v>3511.4349892599998</v>
      </c>
      <c r="E59" s="36">
        <f>SUMIFS(СВЦЭМ!$D$33:$D$776,СВЦЭМ!$A$33:$A$776,$A59,СВЦЭМ!$B$33:$B$776,E$47)+'СЕТ СН'!$G$14+СВЦЭМ!$D$10+'СЕТ СН'!$G$5-'СЕТ СН'!$G$24</f>
        <v>3529.7712943900001</v>
      </c>
      <c r="F59" s="36">
        <f>SUMIFS(СВЦЭМ!$D$33:$D$776,СВЦЭМ!$A$33:$A$776,$A59,СВЦЭМ!$B$33:$B$776,F$47)+'СЕТ СН'!$G$14+СВЦЭМ!$D$10+'СЕТ СН'!$G$5-'СЕТ СН'!$G$24</f>
        <v>3525.1505153399999</v>
      </c>
      <c r="G59" s="36">
        <f>SUMIFS(СВЦЭМ!$D$33:$D$776,СВЦЭМ!$A$33:$A$776,$A59,СВЦЭМ!$B$33:$B$776,G$47)+'СЕТ СН'!$G$14+СВЦЭМ!$D$10+'СЕТ СН'!$G$5-'СЕТ СН'!$G$24</f>
        <v>3508.74389088</v>
      </c>
      <c r="H59" s="36">
        <f>SUMIFS(СВЦЭМ!$D$33:$D$776,СВЦЭМ!$A$33:$A$776,$A59,СВЦЭМ!$B$33:$B$776,H$47)+'СЕТ СН'!$G$14+СВЦЭМ!$D$10+'СЕТ СН'!$G$5-'СЕТ СН'!$G$24</f>
        <v>3458.7730794899999</v>
      </c>
      <c r="I59" s="36">
        <f>SUMIFS(СВЦЭМ!$D$33:$D$776,СВЦЭМ!$A$33:$A$776,$A59,СВЦЭМ!$B$33:$B$776,I$47)+'СЕТ СН'!$G$14+СВЦЭМ!$D$10+'СЕТ СН'!$G$5-'СЕТ СН'!$G$24</f>
        <v>3418.8305654400001</v>
      </c>
      <c r="J59" s="36">
        <f>SUMIFS(СВЦЭМ!$D$33:$D$776,СВЦЭМ!$A$33:$A$776,$A59,СВЦЭМ!$B$33:$B$776,J$47)+'СЕТ СН'!$G$14+СВЦЭМ!$D$10+'СЕТ СН'!$G$5-'СЕТ СН'!$G$24</f>
        <v>3343.3626123599997</v>
      </c>
      <c r="K59" s="36">
        <f>SUMIFS(СВЦЭМ!$D$33:$D$776,СВЦЭМ!$A$33:$A$776,$A59,СВЦЭМ!$B$33:$B$776,K$47)+'СЕТ СН'!$G$14+СВЦЭМ!$D$10+'СЕТ СН'!$G$5-'СЕТ СН'!$G$24</f>
        <v>3294.9035296500001</v>
      </c>
      <c r="L59" s="36">
        <f>SUMIFS(СВЦЭМ!$D$33:$D$776,СВЦЭМ!$A$33:$A$776,$A59,СВЦЭМ!$B$33:$B$776,L$47)+'СЕТ СН'!$G$14+СВЦЭМ!$D$10+'СЕТ СН'!$G$5-'СЕТ СН'!$G$24</f>
        <v>3290.9435083500002</v>
      </c>
      <c r="M59" s="36">
        <f>SUMIFS(СВЦЭМ!$D$33:$D$776,СВЦЭМ!$A$33:$A$776,$A59,СВЦЭМ!$B$33:$B$776,M$47)+'СЕТ СН'!$G$14+СВЦЭМ!$D$10+'СЕТ СН'!$G$5-'СЕТ СН'!$G$24</f>
        <v>3291.2894683499999</v>
      </c>
      <c r="N59" s="36">
        <f>SUMIFS(СВЦЭМ!$D$33:$D$776,СВЦЭМ!$A$33:$A$776,$A59,СВЦЭМ!$B$33:$B$776,N$47)+'СЕТ СН'!$G$14+СВЦЭМ!$D$10+'СЕТ СН'!$G$5-'СЕТ СН'!$G$24</f>
        <v>3298.28080615</v>
      </c>
      <c r="O59" s="36">
        <f>SUMIFS(СВЦЭМ!$D$33:$D$776,СВЦЭМ!$A$33:$A$776,$A59,СВЦЭМ!$B$33:$B$776,O$47)+'СЕТ СН'!$G$14+СВЦЭМ!$D$10+'СЕТ СН'!$G$5-'СЕТ СН'!$G$24</f>
        <v>3318.6421297299999</v>
      </c>
      <c r="P59" s="36">
        <f>SUMIFS(СВЦЭМ!$D$33:$D$776,СВЦЭМ!$A$33:$A$776,$A59,СВЦЭМ!$B$33:$B$776,P$47)+'СЕТ СН'!$G$14+СВЦЭМ!$D$10+'СЕТ СН'!$G$5-'СЕТ СН'!$G$24</f>
        <v>3356.2202599100001</v>
      </c>
      <c r="Q59" s="36">
        <f>SUMIFS(СВЦЭМ!$D$33:$D$776,СВЦЭМ!$A$33:$A$776,$A59,СВЦЭМ!$B$33:$B$776,Q$47)+'СЕТ СН'!$G$14+СВЦЭМ!$D$10+'СЕТ СН'!$G$5-'СЕТ СН'!$G$24</f>
        <v>3341.2235589299999</v>
      </c>
      <c r="R59" s="36">
        <f>SUMIFS(СВЦЭМ!$D$33:$D$776,СВЦЭМ!$A$33:$A$776,$A59,СВЦЭМ!$B$33:$B$776,R$47)+'СЕТ СН'!$G$14+СВЦЭМ!$D$10+'СЕТ СН'!$G$5-'СЕТ СН'!$G$24</f>
        <v>3295.1925094200001</v>
      </c>
      <c r="S59" s="36">
        <f>SUMIFS(СВЦЭМ!$D$33:$D$776,СВЦЭМ!$A$33:$A$776,$A59,СВЦЭМ!$B$33:$B$776,S$47)+'СЕТ СН'!$G$14+СВЦЭМ!$D$10+'СЕТ СН'!$G$5-'СЕТ СН'!$G$24</f>
        <v>3245.4859639000001</v>
      </c>
      <c r="T59" s="36">
        <f>SUMIFS(СВЦЭМ!$D$33:$D$776,СВЦЭМ!$A$33:$A$776,$A59,СВЦЭМ!$B$33:$B$776,T$47)+'СЕТ СН'!$G$14+СВЦЭМ!$D$10+'СЕТ СН'!$G$5-'СЕТ СН'!$G$24</f>
        <v>3255.5560789199999</v>
      </c>
      <c r="U59" s="36">
        <f>SUMIFS(СВЦЭМ!$D$33:$D$776,СВЦЭМ!$A$33:$A$776,$A59,СВЦЭМ!$B$33:$B$776,U$47)+'СЕТ СН'!$G$14+СВЦЭМ!$D$10+'СЕТ СН'!$G$5-'СЕТ СН'!$G$24</f>
        <v>3283.9208304100002</v>
      </c>
      <c r="V59" s="36">
        <f>SUMIFS(СВЦЭМ!$D$33:$D$776,СВЦЭМ!$A$33:$A$776,$A59,СВЦЭМ!$B$33:$B$776,V$47)+'СЕТ СН'!$G$14+СВЦЭМ!$D$10+'СЕТ СН'!$G$5-'СЕТ СН'!$G$24</f>
        <v>3283.1859050799999</v>
      </c>
      <c r="W59" s="36">
        <f>SUMIFS(СВЦЭМ!$D$33:$D$776,СВЦЭМ!$A$33:$A$776,$A59,СВЦЭМ!$B$33:$B$776,W$47)+'СЕТ СН'!$G$14+СВЦЭМ!$D$10+'СЕТ СН'!$G$5-'СЕТ СН'!$G$24</f>
        <v>3275.6874000500002</v>
      </c>
      <c r="X59" s="36">
        <f>SUMIFS(СВЦЭМ!$D$33:$D$776,СВЦЭМ!$A$33:$A$776,$A59,СВЦЭМ!$B$33:$B$776,X$47)+'СЕТ СН'!$G$14+СВЦЭМ!$D$10+'СЕТ СН'!$G$5-'СЕТ СН'!$G$24</f>
        <v>3249.8126135500002</v>
      </c>
      <c r="Y59" s="36">
        <f>SUMIFS(СВЦЭМ!$D$33:$D$776,СВЦЭМ!$A$33:$A$776,$A59,СВЦЭМ!$B$33:$B$776,Y$47)+'СЕТ СН'!$G$14+СВЦЭМ!$D$10+'СЕТ СН'!$G$5-'СЕТ СН'!$G$24</f>
        <v>3281.5720968999999</v>
      </c>
    </row>
    <row r="60" spans="1:25" ht="15.75" x14ac:dyDescent="0.2">
      <c r="A60" s="35">
        <f t="shared" si="1"/>
        <v>44117</v>
      </c>
      <c r="B60" s="36">
        <f>SUMIFS(СВЦЭМ!$D$33:$D$776,СВЦЭМ!$A$33:$A$776,$A60,СВЦЭМ!$B$33:$B$776,B$47)+'СЕТ СН'!$G$14+СВЦЭМ!$D$10+'СЕТ СН'!$G$5-'СЕТ СН'!$G$24</f>
        <v>3352.3196872399999</v>
      </c>
      <c r="C60" s="36">
        <f>SUMIFS(СВЦЭМ!$D$33:$D$776,СВЦЭМ!$A$33:$A$776,$A60,СВЦЭМ!$B$33:$B$776,C$47)+'СЕТ СН'!$G$14+СВЦЭМ!$D$10+'СЕТ СН'!$G$5-'СЕТ СН'!$G$24</f>
        <v>3427.7832112599999</v>
      </c>
      <c r="D60" s="36">
        <f>SUMIFS(СВЦЭМ!$D$33:$D$776,СВЦЭМ!$A$33:$A$776,$A60,СВЦЭМ!$B$33:$B$776,D$47)+'СЕТ СН'!$G$14+СВЦЭМ!$D$10+'СЕТ СН'!$G$5-'СЕТ СН'!$G$24</f>
        <v>3488.4471705300002</v>
      </c>
      <c r="E60" s="36">
        <f>SUMIFS(СВЦЭМ!$D$33:$D$776,СВЦЭМ!$A$33:$A$776,$A60,СВЦЭМ!$B$33:$B$776,E$47)+'СЕТ СН'!$G$14+СВЦЭМ!$D$10+'СЕТ СН'!$G$5-'СЕТ СН'!$G$24</f>
        <v>3504.08056902</v>
      </c>
      <c r="F60" s="36">
        <f>SUMIFS(СВЦЭМ!$D$33:$D$776,СВЦЭМ!$A$33:$A$776,$A60,СВЦЭМ!$B$33:$B$776,F$47)+'СЕТ СН'!$G$14+СВЦЭМ!$D$10+'СЕТ СН'!$G$5-'СЕТ СН'!$G$24</f>
        <v>3499.50489629</v>
      </c>
      <c r="G60" s="36">
        <f>SUMIFS(СВЦЭМ!$D$33:$D$776,СВЦЭМ!$A$33:$A$776,$A60,СВЦЭМ!$B$33:$B$776,G$47)+'СЕТ СН'!$G$14+СВЦЭМ!$D$10+'СЕТ СН'!$G$5-'СЕТ СН'!$G$24</f>
        <v>3488.11304685</v>
      </c>
      <c r="H60" s="36">
        <f>SUMIFS(СВЦЭМ!$D$33:$D$776,СВЦЭМ!$A$33:$A$776,$A60,СВЦЭМ!$B$33:$B$776,H$47)+'СЕТ СН'!$G$14+СВЦЭМ!$D$10+'СЕТ СН'!$G$5-'СЕТ СН'!$G$24</f>
        <v>3463.7772335099999</v>
      </c>
      <c r="I60" s="36">
        <f>SUMIFS(СВЦЭМ!$D$33:$D$776,СВЦЭМ!$A$33:$A$776,$A60,СВЦЭМ!$B$33:$B$776,I$47)+'СЕТ СН'!$G$14+СВЦЭМ!$D$10+'СЕТ СН'!$G$5-'СЕТ СН'!$G$24</f>
        <v>3457.16508071</v>
      </c>
      <c r="J60" s="36">
        <f>SUMIFS(СВЦЭМ!$D$33:$D$776,СВЦЭМ!$A$33:$A$776,$A60,СВЦЭМ!$B$33:$B$776,J$47)+'СЕТ СН'!$G$14+СВЦЭМ!$D$10+'СЕТ СН'!$G$5-'СЕТ СН'!$G$24</f>
        <v>3401.0574889</v>
      </c>
      <c r="K60" s="36">
        <f>SUMIFS(СВЦЭМ!$D$33:$D$776,СВЦЭМ!$A$33:$A$776,$A60,СВЦЭМ!$B$33:$B$776,K$47)+'СЕТ СН'!$G$14+СВЦЭМ!$D$10+'СЕТ СН'!$G$5-'СЕТ СН'!$G$24</f>
        <v>3359.4440189799998</v>
      </c>
      <c r="L60" s="36">
        <f>SUMIFS(СВЦЭМ!$D$33:$D$776,СВЦЭМ!$A$33:$A$776,$A60,СВЦЭМ!$B$33:$B$776,L$47)+'СЕТ СН'!$G$14+СВЦЭМ!$D$10+'СЕТ СН'!$G$5-'СЕТ СН'!$G$24</f>
        <v>3361.3401060000001</v>
      </c>
      <c r="M60" s="36">
        <f>SUMIFS(СВЦЭМ!$D$33:$D$776,СВЦЭМ!$A$33:$A$776,$A60,СВЦЭМ!$B$33:$B$776,M$47)+'СЕТ СН'!$G$14+СВЦЭМ!$D$10+'СЕТ СН'!$G$5-'СЕТ СН'!$G$24</f>
        <v>3371.6641961400001</v>
      </c>
      <c r="N60" s="36">
        <f>SUMIFS(СВЦЭМ!$D$33:$D$776,СВЦЭМ!$A$33:$A$776,$A60,СВЦЭМ!$B$33:$B$776,N$47)+'СЕТ СН'!$G$14+СВЦЭМ!$D$10+'СЕТ СН'!$G$5-'СЕТ СН'!$G$24</f>
        <v>3377.3890124600002</v>
      </c>
      <c r="O60" s="36">
        <f>SUMIFS(СВЦЭМ!$D$33:$D$776,СВЦЭМ!$A$33:$A$776,$A60,СВЦЭМ!$B$33:$B$776,O$47)+'СЕТ СН'!$G$14+СВЦЭМ!$D$10+'СЕТ СН'!$G$5-'СЕТ СН'!$G$24</f>
        <v>3414.5937565200002</v>
      </c>
      <c r="P60" s="36">
        <f>SUMIFS(СВЦЭМ!$D$33:$D$776,СВЦЭМ!$A$33:$A$776,$A60,СВЦЭМ!$B$33:$B$776,P$47)+'СЕТ СН'!$G$14+СВЦЭМ!$D$10+'СЕТ СН'!$G$5-'СЕТ СН'!$G$24</f>
        <v>3445.4912912199998</v>
      </c>
      <c r="Q60" s="36">
        <f>SUMIFS(СВЦЭМ!$D$33:$D$776,СВЦЭМ!$A$33:$A$776,$A60,СВЦЭМ!$B$33:$B$776,Q$47)+'СЕТ СН'!$G$14+СВЦЭМ!$D$10+'СЕТ СН'!$G$5-'СЕТ СН'!$G$24</f>
        <v>3405.9535806599997</v>
      </c>
      <c r="R60" s="36">
        <f>SUMIFS(СВЦЭМ!$D$33:$D$776,СВЦЭМ!$A$33:$A$776,$A60,СВЦЭМ!$B$33:$B$776,R$47)+'СЕТ СН'!$G$14+СВЦЭМ!$D$10+'СЕТ СН'!$G$5-'СЕТ СН'!$G$24</f>
        <v>3355.5065353199998</v>
      </c>
      <c r="S60" s="36">
        <f>SUMIFS(СВЦЭМ!$D$33:$D$776,СВЦЭМ!$A$33:$A$776,$A60,СВЦЭМ!$B$33:$B$776,S$47)+'СЕТ СН'!$G$14+СВЦЭМ!$D$10+'СЕТ СН'!$G$5-'СЕТ СН'!$G$24</f>
        <v>3311.4698794999999</v>
      </c>
      <c r="T60" s="36">
        <f>SUMIFS(СВЦЭМ!$D$33:$D$776,СВЦЭМ!$A$33:$A$776,$A60,СВЦЭМ!$B$33:$B$776,T$47)+'СЕТ СН'!$G$14+СВЦЭМ!$D$10+'СЕТ СН'!$G$5-'СЕТ СН'!$G$24</f>
        <v>3309.8503401899998</v>
      </c>
      <c r="U60" s="36">
        <f>SUMIFS(СВЦЭМ!$D$33:$D$776,СВЦЭМ!$A$33:$A$776,$A60,СВЦЭМ!$B$33:$B$776,U$47)+'СЕТ СН'!$G$14+СВЦЭМ!$D$10+'СЕТ СН'!$G$5-'СЕТ СН'!$G$24</f>
        <v>3331.3366458599999</v>
      </c>
      <c r="V60" s="36">
        <f>SUMIFS(СВЦЭМ!$D$33:$D$776,СВЦЭМ!$A$33:$A$776,$A60,СВЦЭМ!$B$33:$B$776,V$47)+'СЕТ СН'!$G$14+СВЦЭМ!$D$10+'СЕТ СН'!$G$5-'СЕТ СН'!$G$24</f>
        <v>3325.8807401399999</v>
      </c>
      <c r="W60" s="36">
        <f>SUMIFS(СВЦЭМ!$D$33:$D$776,СВЦЭМ!$A$33:$A$776,$A60,СВЦЭМ!$B$33:$B$776,W$47)+'СЕТ СН'!$G$14+СВЦЭМ!$D$10+'СЕТ СН'!$G$5-'СЕТ СН'!$G$24</f>
        <v>3317.9458802499998</v>
      </c>
      <c r="X60" s="36">
        <f>SUMIFS(СВЦЭМ!$D$33:$D$776,СВЦЭМ!$A$33:$A$776,$A60,СВЦЭМ!$B$33:$B$776,X$47)+'СЕТ СН'!$G$14+СВЦЭМ!$D$10+'СЕТ СН'!$G$5-'СЕТ СН'!$G$24</f>
        <v>3300.6251858599999</v>
      </c>
      <c r="Y60" s="36">
        <f>SUMIFS(СВЦЭМ!$D$33:$D$776,СВЦЭМ!$A$33:$A$776,$A60,СВЦЭМ!$B$33:$B$776,Y$47)+'СЕТ СН'!$G$14+СВЦЭМ!$D$10+'СЕТ СН'!$G$5-'СЕТ СН'!$G$24</f>
        <v>3320.8529672</v>
      </c>
    </row>
    <row r="61" spans="1:25" ht="15.75" x14ac:dyDescent="0.2">
      <c r="A61" s="35">
        <f t="shared" si="1"/>
        <v>44118</v>
      </c>
      <c r="B61" s="36">
        <f>SUMIFS(СВЦЭМ!$D$33:$D$776,СВЦЭМ!$A$33:$A$776,$A61,СВЦЭМ!$B$33:$B$776,B$47)+'СЕТ СН'!$G$14+СВЦЭМ!$D$10+'СЕТ СН'!$G$5-'СЕТ СН'!$G$24</f>
        <v>3391.5725591999999</v>
      </c>
      <c r="C61" s="36">
        <f>SUMIFS(СВЦЭМ!$D$33:$D$776,СВЦЭМ!$A$33:$A$776,$A61,СВЦЭМ!$B$33:$B$776,C$47)+'СЕТ СН'!$G$14+СВЦЭМ!$D$10+'СЕТ СН'!$G$5-'СЕТ СН'!$G$24</f>
        <v>3459.45139466</v>
      </c>
      <c r="D61" s="36">
        <f>SUMIFS(СВЦЭМ!$D$33:$D$776,СВЦЭМ!$A$33:$A$776,$A61,СВЦЭМ!$B$33:$B$776,D$47)+'СЕТ СН'!$G$14+СВЦЭМ!$D$10+'СЕТ СН'!$G$5-'СЕТ СН'!$G$24</f>
        <v>3526.3273296100001</v>
      </c>
      <c r="E61" s="36">
        <f>SUMIFS(СВЦЭМ!$D$33:$D$776,СВЦЭМ!$A$33:$A$776,$A61,СВЦЭМ!$B$33:$B$776,E$47)+'СЕТ СН'!$G$14+СВЦЭМ!$D$10+'СЕТ СН'!$G$5-'СЕТ СН'!$G$24</f>
        <v>3540.9547237699999</v>
      </c>
      <c r="F61" s="36">
        <f>SUMIFS(СВЦЭМ!$D$33:$D$776,СВЦЭМ!$A$33:$A$776,$A61,СВЦЭМ!$B$33:$B$776,F$47)+'СЕТ СН'!$G$14+СВЦЭМ!$D$10+'СЕТ СН'!$G$5-'СЕТ СН'!$G$24</f>
        <v>3532.8132006599999</v>
      </c>
      <c r="G61" s="36">
        <f>SUMIFS(СВЦЭМ!$D$33:$D$776,СВЦЭМ!$A$33:$A$776,$A61,СВЦЭМ!$B$33:$B$776,G$47)+'СЕТ СН'!$G$14+СВЦЭМ!$D$10+'СЕТ СН'!$G$5-'СЕТ СН'!$G$24</f>
        <v>3524.1013562200001</v>
      </c>
      <c r="H61" s="36">
        <f>SUMIFS(СВЦЭМ!$D$33:$D$776,СВЦЭМ!$A$33:$A$776,$A61,СВЦЭМ!$B$33:$B$776,H$47)+'СЕТ СН'!$G$14+СВЦЭМ!$D$10+'СЕТ СН'!$G$5-'СЕТ СН'!$G$24</f>
        <v>3477.3525465299999</v>
      </c>
      <c r="I61" s="36">
        <f>SUMIFS(СВЦЭМ!$D$33:$D$776,СВЦЭМ!$A$33:$A$776,$A61,СВЦЭМ!$B$33:$B$776,I$47)+'СЕТ СН'!$G$14+СВЦЭМ!$D$10+'СЕТ СН'!$G$5-'СЕТ СН'!$G$24</f>
        <v>3434.7693243100002</v>
      </c>
      <c r="J61" s="36">
        <f>SUMIFS(СВЦЭМ!$D$33:$D$776,СВЦЭМ!$A$33:$A$776,$A61,СВЦЭМ!$B$33:$B$776,J$47)+'СЕТ СН'!$G$14+СВЦЭМ!$D$10+'СЕТ СН'!$G$5-'СЕТ СН'!$G$24</f>
        <v>3372.4507993799998</v>
      </c>
      <c r="K61" s="36">
        <f>SUMIFS(СВЦЭМ!$D$33:$D$776,СВЦЭМ!$A$33:$A$776,$A61,СВЦЭМ!$B$33:$B$776,K$47)+'СЕТ СН'!$G$14+СВЦЭМ!$D$10+'СЕТ СН'!$G$5-'СЕТ СН'!$G$24</f>
        <v>3334.6427727800001</v>
      </c>
      <c r="L61" s="36">
        <f>SUMIFS(СВЦЭМ!$D$33:$D$776,СВЦЭМ!$A$33:$A$776,$A61,СВЦЭМ!$B$33:$B$776,L$47)+'СЕТ СН'!$G$14+СВЦЭМ!$D$10+'СЕТ СН'!$G$5-'СЕТ СН'!$G$24</f>
        <v>3342.02701798</v>
      </c>
      <c r="M61" s="36">
        <f>SUMIFS(СВЦЭМ!$D$33:$D$776,СВЦЭМ!$A$33:$A$776,$A61,СВЦЭМ!$B$33:$B$776,M$47)+'СЕТ СН'!$G$14+СВЦЭМ!$D$10+'СЕТ СН'!$G$5-'СЕТ СН'!$G$24</f>
        <v>3358.08466791</v>
      </c>
      <c r="N61" s="36">
        <f>SUMIFS(СВЦЭМ!$D$33:$D$776,СВЦЭМ!$A$33:$A$776,$A61,СВЦЭМ!$B$33:$B$776,N$47)+'СЕТ СН'!$G$14+СВЦЭМ!$D$10+'СЕТ СН'!$G$5-'СЕТ СН'!$G$24</f>
        <v>3364.6589102799999</v>
      </c>
      <c r="O61" s="36">
        <f>SUMIFS(СВЦЭМ!$D$33:$D$776,СВЦЭМ!$A$33:$A$776,$A61,СВЦЭМ!$B$33:$B$776,O$47)+'СЕТ СН'!$G$14+СВЦЭМ!$D$10+'СЕТ СН'!$G$5-'СЕТ СН'!$G$24</f>
        <v>3415.0669440900001</v>
      </c>
      <c r="P61" s="36">
        <f>SUMIFS(СВЦЭМ!$D$33:$D$776,СВЦЭМ!$A$33:$A$776,$A61,СВЦЭМ!$B$33:$B$776,P$47)+'СЕТ СН'!$G$14+СВЦЭМ!$D$10+'СЕТ СН'!$G$5-'СЕТ СН'!$G$24</f>
        <v>3445.2767675300001</v>
      </c>
      <c r="Q61" s="36">
        <f>SUMIFS(СВЦЭМ!$D$33:$D$776,СВЦЭМ!$A$33:$A$776,$A61,СВЦЭМ!$B$33:$B$776,Q$47)+'СЕТ СН'!$G$14+СВЦЭМ!$D$10+'СЕТ СН'!$G$5-'СЕТ СН'!$G$24</f>
        <v>3405.6608049000001</v>
      </c>
      <c r="R61" s="36">
        <f>SUMIFS(СВЦЭМ!$D$33:$D$776,СВЦЭМ!$A$33:$A$776,$A61,СВЦЭМ!$B$33:$B$776,R$47)+'СЕТ СН'!$G$14+СВЦЭМ!$D$10+'СЕТ СН'!$G$5-'СЕТ СН'!$G$24</f>
        <v>3354.2221572899998</v>
      </c>
      <c r="S61" s="36">
        <f>SUMIFS(СВЦЭМ!$D$33:$D$776,СВЦЭМ!$A$33:$A$776,$A61,СВЦЭМ!$B$33:$B$776,S$47)+'СЕТ СН'!$G$14+СВЦЭМ!$D$10+'СЕТ СН'!$G$5-'СЕТ СН'!$G$24</f>
        <v>3299.3888723599998</v>
      </c>
      <c r="T61" s="36">
        <f>SUMIFS(СВЦЭМ!$D$33:$D$776,СВЦЭМ!$A$33:$A$776,$A61,СВЦЭМ!$B$33:$B$776,T$47)+'СЕТ СН'!$G$14+СВЦЭМ!$D$10+'СЕТ СН'!$G$5-'СЕТ СН'!$G$24</f>
        <v>3281.8039516200001</v>
      </c>
      <c r="U61" s="36">
        <f>SUMIFS(СВЦЭМ!$D$33:$D$776,СВЦЭМ!$A$33:$A$776,$A61,СВЦЭМ!$B$33:$B$776,U$47)+'СЕТ СН'!$G$14+СВЦЭМ!$D$10+'СЕТ СН'!$G$5-'СЕТ СН'!$G$24</f>
        <v>3310.79546351</v>
      </c>
      <c r="V61" s="36">
        <f>SUMIFS(СВЦЭМ!$D$33:$D$776,СВЦЭМ!$A$33:$A$776,$A61,СВЦЭМ!$B$33:$B$776,V$47)+'СЕТ СН'!$G$14+СВЦЭМ!$D$10+'СЕТ СН'!$G$5-'СЕТ СН'!$G$24</f>
        <v>3305.3566649700001</v>
      </c>
      <c r="W61" s="36">
        <f>SUMIFS(СВЦЭМ!$D$33:$D$776,СВЦЭМ!$A$33:$A$776,$A61,СВЦЭМ!$B$33:$B$776,W$47)+'СЕТ СН'!$G$14+СВЦЭМ!$D$10+'СЕТ СН'!$G$5-'СЕТ СН'!$G$24</f>
        <v>3293.2138798800001</v>
      </c>
      <c r="X61" s="36">
        <f>SUMIFS(СВЦЭМ!$D$33:$D$776,СВЦЭМ!$A$33:$A$776,$A61,СВЦЭМ!$B$33:$B$776,X$47)+'СЕТ СН'!$G$14+СВЦЭМ!$D$10+'СЕТ СН'!$G$5-'СЕТ СН'!$G$24</f>
        <v>3276.3882072400002</v>
      </c>
      <c r="Y61" s="36">
        <f>SUMIFS(СВЦЭМ!$D$33:$D$776,СВЦЭМ!$A$33:$A$776,$A61,СВЦЭМ!$B$33:$B$776,Y$47)+'СЕТ СН'!$G$14+СВЦЭМ!$D$10+'СЕТ СН'!$G$5-'СЕТ СН'!$G$24</f>
        <v>3306.4664708999999</v>
      </c>
    </row>
    <row r="62" spans="1:25" ht="15.75" x14ac:dyDescent="0.2">
      <c r="A62" s="35">
        <f t="shared" si="1"/>
        <v>44119</v>
      </c>
      <c r="B62" s="36">
        <f>SUMIFS(СВЦЭМ!$D$33:$D$776,СВЦЭМ!$A$33:$A$776,$A62,СВЦЭМ!$B$33:$B$776,B$47)+'СЕТ СН'!$G$14+СВЦЭМ!$D$10+'СЕТ СН'!$G$5-'СЕТ СН'!$G$24</f>
        <v>3408.9003281699997</v>
      </c>
      <c r="C62" s="36">
        <f>SUMIFS(СВЦЭМ!$D$33:$D$776,СВЦЭМ!$A$33:$A$776,$A62,СВЦЭМ!$B$33:$B$776,C$47)+'СЕТ СН'!$G$14+СВЦЭМ!$D$10+'СЕТ СН'!$G$5-'СЕТ СН'!$G$24</f>
        <v>3492.3558972599999</v>
      </c>
      <c r="D62" s="36">
        <f>SUMIFS(СВЦЭМ!$D$33:$D$776,СВЦЭМ!$A$33:$A$776,$A62,СВЦЭМ!$B$33:$B$776,D$47)+'СЕТ СН'!$G$14+СВЦЭМ!$D$10+'СЕТ СН'!$G$5-'СЕТ СН'!$G$24</f>
        <v>3557.3892292599999</v>
      </c>
      <c r="E62" s="36">
        <f>SUMIFS(СВЦЭМ!$D$33:$D$776,СВЦЭМ!$A$33:$A$776,$A62,СВЦЭМ!$B$33:$B$776,E$47)+'СЕТ СН'!$G$14+СВЦЭМ!$D$10+'СЕТ СН'!$G$5-'СЕТ СН'!$G$24</f>
        <v>3562.6801530000002</v>
      </c>
      <c r="F62" s="36">
        <f>SUMIFS(СВЦЭМ!$D$33:$D$776,СВЦЭМ!$A$33:$A$776,$A62,СВЦЭМ!$B$33:$B$776,F$47)+'СЕТ СН'!$G$14+СВЦЭМ!$D$10+'СЕТ СН'!$G$5-'СЕТ СН'!$G$24</f>
        <v>3556.23689431</v>
      </c>
      <c r="G62" s="36">
        <f>SUMIFS(СВЦЭМ!$D$33:$D$776,СВЦЭМ!$A$33:$A$776,$A62,СВЦЭМ!$B$33:$B$776,G$47)+'СЕТ СН'!$G$14+СВЦЭМ!$D$10+'СЕТ СН'!$G$5-'СЕТ СН'!$G$24</f>
        <v>3535.0711658299997</v>
      </c>
      <c r="H62" s="36">
        <f>SUMIFS(СВЦЭМ!$D$33:$D$776,СВЦЭМ!$A$33:$A$776,$A62,СВЦЭМ!$B$33:$B$776,H$47)+'СЕТ СН'!$G$14+СВЦЭМ!$D$10+'СЕТ СН'!$G$5-'СЕТ СН'!$G$24</f>
        <v>3488.8667568700002</v>
      </c>
      <c r="I62" s="36">
        <f>SUMIFS(СВЦЭМ!$D$33:$D$776,СВЦЭМ!$A$33:$A$776,$A62,СВЦЭМ!$B$33:$B$776,I$47)+'СЕТ СН'!$G$14+СВЦЭМ!$D$10+'СЕТ СН'!$G$5-'СЕТ СН'!$G$24</f>
        <v>3444.3160104399999</v>
      </c>
      <c r="J62" s="36">
        <f>SUMIFS(СВЦЭМ!$D$33:$D$776,СВЦЭМ!$A$33:$A$776,$A62,СВЦЭМ!$B$33:$B$776,J$47)+'СЕТ СН'!$G$14+СВЦЭМ!$D$10+'СЕТ СН'!$G$5-'СЕТ СН'!$G$24</f>
        <v>3383.6760509699998</v>
      </c>
      <c r="K62" s="36">
        <f>SUMIFS(СВЦЭМ!$D$33:$D$776,СВЦЭМ!$A$33:$A$776,$A62,СВЦЭМ!$B$33:$B$776,K$47)+'СЕТ СН'!$G$14+СВЦЭМ!$D$10+'СЕТ СН'!$G$5-'СЕТ СН'!$G$24</f>
        <v>3344.9739837400002</v>
      </c>
      <c r="L62" s="36">
        <f>SUMIFS(СВЦЭМ!$D$33:$D$776,СВЦЭМ!$A$33:$A$776,$A62,СВЦЭМ!$B$33:$B$776,L$47)+'СЕТ СН'!$G$14+СВЦЭМ!$D$10+'СЕТ СН'!$G$5-'СЕТ СН'!$G$24</f>
        <v>3348.1960678199998</v>
      </c>
      <c r="M62" s="36">
        <f>SUMIFS(СВЦЭМ!$D$33:$D$776,СВЦЭМ!$A$33:$A$776,$A62,СВЦЭМ!$B$33:$B$776,M$47)+'СЕТ СН'!$G$14+СВЦЭМ!$D$10+'СЕТ СН'!$G$5-'СЕТ СН'!$G$24</f>
        <v>3356.0173403500003</v>
      </c>
      <c r="N62" s="36">
        <f>SUMIFS(СВЦЭМ!$D$33:$D$776,СВЦЭМ!$A$33:$A$776,$A62,СВЦЭМ!$B$33:$B$776,N$47)+'СЕТ СН'!$G$14+СВЦЭМ!$D$10+'СЕТ СН'!$G$5-'СЕТ СН'!$G$24</f>
        <v>3366.9008469299997</v>
      </c>
      <c r="O62" s="36">
        <f>SUMIFS(СВЦЭМ!$D$33:$D$776,СВЦЭМ!$A$33:$A$776,$A62,СВЦЭМ!$B$33:$B$776,O$47)+'СЕТ СН'!$G$14+СВЦЭМ!$D$10+'СЕТ СН'!$G$5-'СЕТ СН'!$G$24</f>
        <v>3386.8243287599998</v>
      </c>
      <c r="P62" s="36">
        <f>SUMIFS(СВЦЭМ!$D$33:$D$776,СВЦЭМ!$A$33:$A$776,$A62,СВЦЭМ!$B$33:$B$776,P$47)+'СЕТ СН'!$G$14+СВЦЭМ!$D$10+'СЕТ СН'!$G$5-'СЕТ СН'!$G$24</f>
        <v>3410.9629344499999</v>
      </c>
      <c r="Q62" s="36">
        <f>SUMIFS(СВЦЭМ!$D$33:$D$776,СВЦЭМ!$A$33:$A$776,$A62,СВЦЭМ!$B$33:$B$776,Q$47)+'СЕТ СН'!$G$14+СВЦЭМ!$D$10+'СЕТ СН'!$G$5-'СЕТ СН'!$G$24</f>
        <v>3373.9290460900002</v>
      </c>
      <c r="R62" s="36">
        <f>SUMIFS(СВЦЭМ!$D$33:$D$776,СВЦЭМ!$A$33:$A$776,$A62,СВЦЭМ!$B$33:$B$776,R$47)+'СЕТ СН'!$G$14+СВЦЭМ!$D$10+'СЕТ СН'!$G$5-'СЕТ СН'!$G$24</f>
        <v>3325.6611692699998</v>
      </c>
      <c r="S62" s="36">
        <f>SUMIFS(СВЦЭМ!$D$33:$D$776,СВЦЭМ!$A$33:$A$776,$A62,СВЦЭМ!$B$33:$B$776,S$47)+'СЕТ СН'!$G$14+СВЦЭМ!$D$10+'СЕТ СН'!$G$5-'СЕТ СН'!$G$24</f>
        <v>3271.46914612</v>
      </c>
      <c r="T62" s="36">
        <f>SUMIFS(СВЦЭМ!$D$33:$D$776,СВЦЭМ!$A$33:$A$776,$A62,СВЦЭМ!$B$33:$B$776,T$47)+'СЕТ СН'!$G$14+СВЦЭМ!$D$10+'СЕТ СН'!$G$5-'СЕТ СН'!$G$24</f>
        <v>3275.6940641699998</v>
      </c>
      <c r="U62" s="36">
        <f>SUMIFS(СВЦЭМ!$D$33:$D$776,СВЦЭМ!$A$33:$A$776,$A62,СВЦЭМ!$B$33:$B$776,U$47)+'СЕТ СН'!$G$14+СВЦЭМ!$D$10+'СЕТ СН'!$G$5-'СЕТ СН'!$G$24</f>
        <v>3300.13687914</v>
      </c>
      <c r="V62" s="36">
        <f>SUMIFS(СВЦЭМ!$D$33:$D$776,СВЦЭМ!$A$33:$A$776,$A62,СВЦЭМ!$B$33:$B$776,V$47)+'СЕТ СН'!$G$14+СВЦЭМ!$D$10+'СЕТ СН'!$G$5-'СЕТ СН'!$G$24</f>
        <v>3293.3875174499999</v>
      </c>
      <c r="W62" s="36">
        <f>SUMIFS(СВЦЭМ!$D$33:$D$776,СВЦЭМ!$A$33:$A$776,$A62,СВЦЭМ!$B$33:$B$776,W$47)+'СЕТ СН'!$G$14+СВЦЭМ!$D$10+'СЕТ СН'!$G$5-'СЕТ СН'!$G$24</f>
        <v>3282.5034758199999</v>
      </c>
      <c r="X62" s="36">
        <f>SUMIFS(СВЦЭМ!$D$33:$D$776,СВЦЭМ!$A$33:$A$776,$A62,СВЦЭМ!$B$33:$B$776,X$47)+'СЕТ СН'!$G$14+СВЦЭМ!$D$10+'СЕТ СН'!$G$5-'СЕТ СН'!$G$24</f>
        <v>3258.9463445299998</v>
      </c>
      <c r="Y62" s="36">
        <f>SUMIFS(СВЦЭМ!$D$33:$D$776,СВЦЭМ!$A$33:$A$776,$A62,СВЦЭМ!$B$33:$B$776,Y$47)+'СЕТ СН'!$G$14+СВЦЭМ!$D$10+'СЕТ СН'!$G$5-'СЕТ СН'!$G$24</f>
        <v>3308.2928017899999</v>
      </c>
    </row>
    <row r="63" spans="1:25" ht="15.75" x14ac:dyDescent="0.2">
      <c r="A63" s="35">
        <f t="shared" si="1"/>
        <v>44120</v>
      </c>
      <c r="B63" s="36">
        <f>SUMIFS(СВЦЭМ!$D$33:$D$776,СВЦЭМ!$A$33:$A$776,$A63,СВЦЭМ!$B$33:$B$776,B$47)+'СЕТ СН'!$G$14+СВЦЭМ!$D$10+'СЕТ СН'!$G$5-'СЕТ СН'!$G$24</f>
        <v>3355.9397280799999</v>
      </c>
      <c r="C63" s="36">
        <f>SUMIFS(СВЦЭМ!$D$33:$D$776,СВЦЭМ!$A$33:$A$776,$A63,СВЦЭМ!$B$33:$B$776,C$47)+'СЕТ СН'!$G$14+СВЦЭМ!$D$10+'СЕТ СН'!$G$5-'СЕТ СН'!$G$24</f>
        <v>3434.1320145300001</v>
      </c>
      <c r="D63" s="36">
        <f>SUMIFS(СВЦЭМ!$D$33:$D$776,СВЦЭМ!$A$33:$A$776,$A63,СВЦЭМ!$B$33:$B$776,D$47)+'СЕТ СН'!$G$14+СВЦЭМ!$D$10+'СЕТ СН'!$G$5-'СЕТ СН'!$G$24</f>
        <v>3487.8204798400002</v>
      </c>
      <c r="E63" s="36">
        <f>SUMIFS(СВЦЭМ!$D$33:$D$776,СВЦЭМ!$A$33:$A$776,$A63,СВЦЭМ!$B$33:$B$776,E$47)+'СЕТ СН'!$G$14+СВЦЭМ!$D$10+'СЕТ СН'!$G$5-'СЕТ СН'!$G$24</f>
        <v>3492.79469986</v>
      </c>
      <c r="F63" s="36">
        <f>SUMIFS(СВЦЭМ!$D$33:$D$776,СВЦЭМ!$A$33:$A$776,$A63,СВЦЭМ!$B$33:$B$776,F$47)+'СЕТ СН'!$G$14+СВЦЭМ!$D$10+'СЕТ СН'!$G$5-'СЕТ СН'!$G$24</f>
        <v>3489.6386328399999</v>
      </c>
      <c r="G63" s="36">
        <f>SUMIFS(СВЦЭМ!$D$33:$D$776,СВЦЭМ!$A$33:$A$776,$A63,СВЦЭМ!$B$33:$B$776,G$47)+'СЕТ СН'!$G$14+СВЦЭМ!$D$10+'СЕТ СН'!$G$5-'СЕТ СН'!$G$24</f>
        <v>3475.7712272700001</v>
      </c>
      <c r="H63" s="36">
        <f>SUMIFS(СВЦЭМ!$D$33:$D$776,СВЦЭМ!$A$33:$A$776,$A63,СВЦЭМ!$B$33:$B$776,H$47)+'СЕТ СН'!$G$14+СВЦЭМ!$D$10+'СЕТ СН'!$G$5-'СЕТ СН'!$G$24</f>
        <v>3445.4325782400001</v>
      </c>
      <c r="I63" s="36">
        <f>SUMIFS(СВЦЭМ!$D$33:$D$776,СВЦЭМ!$A$33:$A$776,$A63,СВЦЭМ!$B$33:$B$776,I$47)+'СЕТ СН'!$G$14+СВЦЭМ!$D$10+'СЕТ СН'!$G$5-'СЕТ СН'!$G$24</f>
        <v>3419.9707405199997</v>
      </c>
      <c r="J63" s="36">
        <f>SUMIFS(СВЦЭМ!$D$33:$D$776,СВЦЭМ!$A$33:$A$776,$A63,СВЦЭМ!$B$33:$B$776,J$47)+'СЕТ СН'!$G$14+СВЦЭМ!$D$10+'СЕТ СН'!$G$5-'СЕТ СН'!$G$24</f>
        <v>3391.15564524</v>
      </c>
      <c r="K63" s="36">
        <f>SUMIFS(СВЦЭМ!$D$33:$D$776,СВЦЭМ!$A$33:$A$776,$A63,СВЦЭМ!$B$33:$B$776,K$47)+'СЕТ СН'!$G$14+СВЦЭМ!$D$10+'СЕТ СН'!$G$5-'СЕТ СН'!$G$24</f>
        <v>3358.2412332200001</v>
      </c>
      <c r="L63" s="36">
        <f>SUMIFS(СВЦЭМ!$D$33:$D$776,СВЦЭМ!$A$33:$A$776,$A63,СВЦЭМ!$B$33:$B$776,L$47)+'СЕТ СН'!$G$14+СВЦЭМ!$D$10+'СЕТ СН'!$G$5-'СЕТ СН'!$G$24</f>
        <v>3355.8970793600001</v>
      </c>
      <c r="M63" s="36">
        <f>SUMIFS(СВЦЭМ!$D$33:$D$776,СВЦЭМ!$A$33:$A$776,$A63,СВЦЭМ!$B$33:$B$776,M$47)+'СЕТ СН'!$G$14+СВЦЭМ!$D$10+'СЕТ СН'!$G$5-'СЕТ СН'!$G$24</f>
        <v>3359.96468099</v>
      </c>
      <c r="N63" s="36">
        <f>SUMIFS(СВЦЭМ!$D$33:$D$776,СВЦЭМ!$A$33:$A$776,$A63,СВЦЭМ!$B$33:$B$776,N$47)+'СЕТ СН'!$G$14+СВЦЭМ!$D$10+'СЕТ СН'!$G$5-'СЕТ СН'!$G$24</f>
        <v>3372.2636499800001</v>
      </c>
      <c r="O63" s="36">
        <f>SUMIFS(СВЦЭМ!$D$33:$D$776,СВЦЭМ!$A$33:$A$776,$A63,СВЦЭМ!$B$33:$B$776,O$47)+'СЕТ СН'!$G$14+СВЦЭМ!$D$10+'СЕТ СН'!$G$5-'СЕТ СН'!$G$24</f>
        <v>3407.8394255600001</v>
      </c>
      <c r="P63" s="36">
        <f>SUMIFS(СВЦЭМ!$D$33:$D$776,СВЦЭМ!$A$33:$A$776,$A63,СВЦЭМ!$B$33:$B$776,P$47)+'СЕТ СН'!$G$14+СВЦЭМ!$D$10+'СЕТ СН'!$G$5-'СЕТ СН'!$G$24</f>
        <v>3450.9980708499997</v>
      </c>
      <c r="Q63" s="36">
        <f>SUMIFS(СВЦЭМ!$D$33:$D$776,СВЦЭМ!$A$33:$A$776,$A63,СВЦЭМ!$B$33:$B$776,Q$47)+'СЕТ СН'!$G$14+СВЦЭМ!$D$10+'СЕТ СН'!$G$5-'СЕТ СН'!$G$24</f>
        <v>3417.6482461999999</v>
      </c>
      <c r="R63" s="36">
        <f>SUMIFS(СВЦЭМ!$D$33:$D$776,СВЦЭМ!$A$33:$A$776,$A63,СВЦЭМ!$B$33:$B$776,R$47)+'СЕТ СН'!$G$14+СВЦЭМ!$D$10+'СЕТ СН'!$G$5-'СЕТ СН'!$G$24</f>
        <v>3370.8425876299998</v>
      </c>
      <c r="S63" s="36">
        <f>SUMIFS(СВЦЭМ!$D$33:$D$776,СВЦЭМ!$A$33:$A$776,$A63,СВЦЭМ!$B$33:$B$776,S$47)+'СЕТ СН'!$G$14+СВЦЭМ!$D$10+'СЕТ СН'!$G$5-'СЕТ СН'!$G$24</f>
        <v>3310.6732231599999</v>
      </c>
      <c r="T63" s="36">
        <f>SUMIFS(СВЦЭМ!$D$33:$D$776,СВЦЭМ!$A$33:$A$776,$A63,СВЦЭМ!$B$33:$B$776,T$47)+'СЕТ СН'!$G$14+СВЦЭМ!$D$10+'СЕТ СН'!$G$5-'СЕТ СН'!$G$24</f>
        <v>3284.6674422999999</v>
      </c>
      <c r="U63" s="36">
        <f>SUMIFS(СВЦЭМ!$D$33:$D$776,СВЦЭМ!$A$33:$A$776,$A63,СВЦЭМ!$B$33:$B$776,U$47)+'СЕТ СН'!$G$14+СВЦЭМ!$D$10+'СЕТ СН'!$G$5-'СЕТ СН'!$G$24</f>
        <v>3287.0631190599997</v>
      </c>
      <c r="V63" s="36">
        <f>SUMIFS(СВЦЭМ!$D$33:$D$776,СВЦЭМ!$A$33:$A$776,$A63,СВЦЭМ!$B$33:$B$776,V$47)+'СЕТ СН'!$G$14+СВЦЭМ!$D$10+'СЕТ СН'!$G$5-'СЕТ СН'!$G$24</f>
        <v>3275.3965518999998</v>
      </c>
      <c r="W63" s="36">
        <f>SUMIFS(СВЦЭМ!$D$33:$D$776,СВЦЭМ!$A$33:$A$776,$A63,СВЦЭМ!$B$33:$B$776,W$47)+'СЕТ СН'!$G$14+СВЦЭМ!$D$10+'СЕТ СН'!$G$5-'СЕТ СН'!$G$24</f>
        <v>3271.1919728499997</v>
      </c>
      <c r="X63" s="36">
        <f>SUMIFS(СВЦЭМ!$D$33:$D$776,СВЦЭМ!$A$33:$A$776,$A63,СВЦЭМ!$B$33:$B$776,X$47)+'СЕТ СН'!$G$14+СВЦЭМ!$D$10+'СЕТ СН'!$G$5-'СЕТ СН'!$G$24</f>
        <v>3270.6779377799999</v>
      </c>
      <c r="Y63" s="36">
        <f>SUMIFS(СВЦЭМ!$D$33:$D$776,СВЦЭМ!$A$33:$A$776,$A63,СВЦЭМ!$B$33:$B$776,Y$47)+'СЕТ СН'!$G$14+СВЦЭМ!$D$10+'СЕТ СН'!$G$5-'СЕТ СН'!$G$24</f>
        <v>3301.2567822800002</v>
      </c>
    </row>
    <row r="64" spans="1:25" ht="15.75" x14ac:dyDescent="0.2">
      <c r="A64" s="35">
        <f t="shared" si="1"/>
        <v>44121</v>
      </c>
      <c r="B64" s="36">
        <f>SUMIFS(СВЦЭМ!$D$33:$D$776,СВЦЭМ!$A$33:$A$776,$A64,СВЦЭМ!$B$33:$B$776,B$47)+'СЕТ СН'!$G$14+СВЦЭМ!$D$10+'СЕТ СН'!$G$5-'СЕТ СН'!$G$24</f>
        <v>3352.9324229399999</v>
      </c>
      <c r="C64" s="36">
        <f>SUMIFS(СВЦЭМ!$D$33:$D$776,СВЦЭМ!$A$33:$A$776,$A64,СВЦЭМ!$B$33:$B$776,C$47)+'СЕТ СН'!$G$14+СВЦЭМ!$D$10+'СЕТ СН'!$G$5-'СЕТ СН'!$G$24</f>
        <v>3428.6289158999998</v>
      </c>
      <c r="D64" s="36">
        <f>SUMIFS(СВЦЭМ!$D$33:$D$776,СВЦЭМ!$A$33:$A$776,$A64,СВЦЭМ!$B$33:$B$776,D$47)+'СЕТ СН'!$G$14+СВЦЭМ!$D$10+'СЕТ СН'!$G$5-'СЕТ СН'!$G$24</f>
        <v>3489.8342723699998</v>
      </c>
      <c r="E64" s="36">
        <f>SUMIFS(СВЦЭМ!$D$33:$D$776,СВЦЭМ!$A$33:$A$776,$A64,СВЦЭМ!$B$33:$B$776,E$47)+'СЕТ СН'!$G$14+СВЦЭМ!$D$10+'СЕТ СН'!$G$5-'СЕТ СН'!$G$24</f>
        <v>3498.0186991599999</v>
      </c>
      <c r="F64" s="36">
        <f>SUMIFS(СВЦЭМ!$D$33:$D$776,СВЦЭМ!$A$33:$A$776,$A64,СВЦЭМ!$B$33:$B$776,F$47)+'СЕТ СН'!$G$14+СВЦЭМ!$D$10+'СЕТ СН'!$G$5-'СЕТ СН'!$G$24</f>
        <v>3501.4544465499998</v>
      </c>
      <c r="G64" s="36">
        <f>SUMIFS(СВЦЭМ!$D$33:$D$776,СВЦЭМ!$A$33:$A$776,$A64,СВЦЭМ!$B$33:$B$776,G$47)+'СЕТ СН'!$G$14+СВЦЭМ!$D$10+'СЕТ СН'!$G$5-'СЕТ СН'!$G$24</f>
        <v>3491.4436660400002</v>
      </c>
      <c r="H64" s="36">
        <f>SUMIFS(СВЦЭМ!$D$33:$D$776,СВЦЭМ!$A$33:$A$776,$A64,СВЦЭМ!$B$33:$B$776,H$47)+'СЕТ СН'!$G$14+СВЦЭМ!$D$10+'СЕТ СН'!$G$5-'СЕТ СН'!$G$24</f>
        <v>3478.8819252900003</v>
      </c>
      <c r="I64" s="36">
        <f>SUMIFS(СВЦЭМ!$D$33:$D$776,СВЦЭМ!$A$33:$A$776,$A64,СВЦЭМ!$B$33:$B$776,I$47)+'СЕТ СН'!$G$14+СВЦЭМ!$D$10+'СЕТ СН'!$G$5-'СЕТ СН'!$G$24</f>
        <v>3476.2187426299997</v>
      </c>
      <c r="J64" s="36">
        <f>SUMIFS(СВЦЭМ!$D$33:$D$776,СВЦЭМ!$A$33:$A$776,$A64,СВЦЭМ!$B$33:$B$776,J$47)+'СЕТ СН'!$G$14+СВЦЭМ!$D$10+'СЕТ СН'!$G$5-'СЕТ СН'!$G$24</f>
        <v>3421.4545150599997</v>
      </c>
      <c r="K64" s="36">
        <f>SUMIFS(СВЦЭМ!$D$33:$D$776,СВЦЭМ!$A$33:$A$776,$A64,СВЦЭМ!$B$33:$B$776,K$47)+'СЕТ СН'!$G$14+СВЦЭМ!$D$10+'СЕТ СН'!$G$5-'СЕТ СН'!$G$24</f>
        <v>3397.3157205299999</v>
      </c>
      <c r="L64" s="36">
        <f>SUMIFS(СВЦЭМ!$D$33:$D$776,СВЦЭМ!$A$33:$A$776,$A64,СВЦЭМ!$B$33:$B$776,L$47)+'СЕТ СН'!$G$14+СВЦЭМ!$D$10+'СЕТ СН'!$G$5-'СЕТ СН'!$G$24</f>
        <v>3369.1291253700001</v>
      </c>
      <c r="M64" s="36">
        <f>SUMIFS(СВЦЭМ!$D$33:$D$776,СВЦЭМ!$A$33:$A$776,$A64,СВЦЭМ!$B$33:$B$776,M$47)+'СЕТ СН'!$G$14+СВЦЭМ!$D$10+'СЕТ СН'!$G$5-'СЕТ СН'!$G$24</f>
        <v>3376.8168320099999</v>
      </c>
      <c r="N64" s="36">
        <f>SUMIFS(СВЦЭМ!$D$33:$D$776,СВЦЭМ!$A$33:$A$776,$A64,СВЦЭМ!$B$33:$B$776,N$47)+'СЕТ СН'!$G$14+СВЦЭМ!$D$10+'СЕТ СН'!$G$5-'СЕТ СН'!$G$24</f>
        <v>3389.87278053</v>
      </c>
      <c r="O64" s="36">
        <f>SUMIFS(СВЦЭМ!$D$33:$D$776,СВЦЭМ!$A$33:$A$776,$A64,СВЦЭМ!$B$33:$B$776,O$47)+'СЕТ СН'!$G$14+СВЦЭМ!$D$10+'СЕТ СН'!$G$5-'СЕТ СН'!$G$24</f>
        <v>3430.4502082600002</v>
      </c>
      <c r="P64" s="36">
        <f>SUMIFS(СВЦЭМ!$D$33:$D$776,СВЦЭМ!$A$33:$A$776,$A64,СВЦЭМ!$B$33:$B$776,P$47)+'СЕТ СН'!$G$14+СВЦЭМ!$D$10+'СЕТ СН'!$G$5-'СЕТ СН'!$G$24</f>
        <v>3474.3353296999999</v>
      </c>
      <c r="Q64" s="36">
        <f>SUMIFS(СВЦЭМ!$D$33:$D$776,СВЦЭМ!$A$33:$A$776,$A64,СВЦЭМ!$B$33:$B$776,Q$47)+'СЕТ СН'!$G$14+СВЦЭМ!$D$10+'СЕТ СН'!$G$5-'СЕТ СН'!$G$24</f>
        <v>3445.8842921599999</v>
      </c>
      <c r="R64" s="36">
        <f>SUMIFS(СВЦЭМ!$D$33:$D$776,СВЦЭМ!$A$33:$A$776,$A64,СВЦЭМ!$B$33:$B$776,R$47)+'СЕТ СН'!$G$14+СВЦЭМ!$D$10+'СЕТ СН'!$G$5-'СЕТ СН'!$G$24</f>
        <v>3401.1713961599999</v>
      </c>
      <c r="S64" s="36">
        <f>SUMIFS(СВЦЭМ!$D$33:$D$776,СВЦЭМ!$A$33:$A$776,$A64,СВЦЭМ!$B$33:$B$776,S$47)+'СЕТ СН'!$G$14+СВЦЭМ!$D$10+'СЕТ СН'!$G$5-'СЕТ СН'!$G$24</f>
        <v>3336.59258735</v>
      </c>
      <c r="T64" s="36">
        <f>SUMIFS(СВЦЭМ!$D$33:$D$776,СВЦЭМ!$A$33:$A$776,$A64,СВЦЭМ!$B$33:$B$776,T$47)+'СЕТ СН'!$G$14+СВЦЭМ!$D$10+'СЕТ СН'!$G$5-'СЕТ СН'!$G$24</f>
        <v>3300.02481601</v>
      </c>
      <c r="U64" s="36">
        <f>SUMIFS(СВЦЭМ!$D$33:$D$776,СВЦЭМ!$A$33:$A$776,$A64,СВЦЭМ!$B$33:$B$776,U$47)+'СЕТ СН'!$G$14+СВЦЭМ!$D$10+'СЕТ СН'!$G$5-'СЕТ СН'!$G$24</f>
        <v>3288.3789766099999</v>
      </c>
      <c r="V64" s="36">
        <f>SUMIFS(СВЦЭМ!$D$33:$D$776,СВЦЭМ!$A$33:$A$776,$A64,СВЦЭМ!$B$33:$B$776,V$47)+'СЕТ СН'!$G$14+СВЦЭМ!$D$10+'СЕТ СН'!$G$5-'СЕТ СН'!$G$24</f>
        <v>3289.2555258900002</v>
      </c>
      <c r="W64" s="36">
        <f>SUMIFS(СВЦЭМ!$D$33:$D$776,СВЦЭМ!$A$33:$A$776,$A64,СВЦЭМ!$B$33:$B$776,W$47)+'СЕТ СН'!$G$14+СВЦЭМ!$D$10+'СЕТ СН'!$G$5-'СЕТ СН'!$G$24</f>
        <v>3290.6922989300001</v>
      </c>
      <c r="X64" s="36">
        <f>SUMIFS(СВЦЭМ!$D$33:$D$776,СВЦЭМ!$A$33:$A$776,$A64,СВЦЭМ!$B$33:$B$776,X$47)+'СЕТ СН'!$G$14+СВЦЭМ!$D$10+'СЕТ СН'!$G$5-'СЕТ СН'!$G$24</f>
        <v>3310.6957956799997</v>
      </c>
      <c r="Y64" s="36">
        <f>SUMIFS(СВЦЭМ!$D$33:$D$776,СВЦЭМ!$A$33:$A$776,$A64,СВЦЭМ!$B$33:$B$776,Y$47)+'СЕТ СН'!$G$14+СВЦЭМ!$D$10+'СЕТ СН'!$G$5-'СЕТ СН'!$G$24</f>
        <v>3341.35759267</v>
      </c>
    </row>
    <row r="65" spans="1:26" ht="15.75" x14ac:dyDescent="0.2">
      <c r="A65" s="35">
        <f t="shared" si="1"/>
        <v>44122</v>
      </c>
      <c r="B65" s="36">
        <f>SUMIFS(СВЦЭМ!$D$33:$D$776,СВЦЭМ!$A$33:$A$776,$A65,СВЦЭМ!$B$33:$B$776,B$47)+'СЕТ СН'!$G$14+СВЦЭМ!$D$10+'СЕТ СН'!$G$5-'СЕТ СН'!$G$24</f>
        <v>3438.7142443499997</v>
      </c>
      <c r="C65" s="36">
        <f>SUMIFS(СВЦЭМ!$D$33:$D$776,СВЦЭМ!$A$33:$A$776,$A65,СВЦЭМ!$B$33:$B$776,C$47)+'СЕТ СН'!$G$14+СВЦЭМ!$D$10+'СЕТ СН'!$G$5-'СЕТ СН'!$G$24</f>
        <v>3534.2097531999998</v>
      </c>
      <c r="D65" s="36">
        <f>SUMIFS(СВЦЭМ!$D$33:$D$776,СВЦЭМ!$A$33:$A$776,$A65,СВЦЭМ!$B$33:$B$776,D$47)+'СЕТ СН'!$G$14+СВЦЭМ!$D$10+'СЕТ СН'!$G$5-'СЕТ СН'!$G$24</f>
        <v>3604.0953030999999</v>
      </c>
      <c r="E65" s="36">
        <f>SUMIFS(СВЦЭМ!$D$33:$D$776,СВЦЭМ!$A$33:$A$776,$A65,СВЦЭМ!$B$33:$B$776,E$47)+'СЕТ СН'!$G$14+СВЦЭМ!$D$10+'СЕТ СН'!$G$5-'СЕТ СН'!$G$24</f>
        <v>3611.7511536100001</v>
      </c>
      <c r="F65" s="36">
        <f>SUMIFS(СВЦЭМ!$D$33:$D$776,СВЦЭМ!$A$33:$A$776,$A65,СВЦЭМ!$B$33:$B$776,F$47)+'СЕТ СН'!$G$14+СВЦЭМ!$D$10+'СЕТ СН'!$G$5-'СЕТ СН'!$G$24</f>
        <v>3618.4420774700002</v>
      </c>
      <c r="G65" s="36">
        <f>SUMIFS(СВЦЭМ!$D$33:$D$776,СВЦЭМ!$A$33:$A$776,$A65,СВЦЭМ!$B$33:$B$776,G$47)+'СЕТ СН'!$G$14+СВЦЭМ!$D$10+'СЕТ СН'!$G$5-'СЕТ СН'!$G$24</f>
        <v>3606.2162822099999</v>
      </c>
      <c r="H65" s="36">
        <f>SUMIFS(СВЦЭМ!$D$33:$D$776,СВЦЭМ!$A$33:$A$776,$A65,СВЦЭМ!$B$33:$B$776,H$47)+'СЕТ СН'!$G$14+СВЦЭМ!$D$10+'СЕТ СН'!$G$5-'СЕТ СН'!$G$24</f>
        <v>3584.6649543899998</v>
      </c>
      <c r="I65" s="36">
        <f>SUMIFS(СВЦЭМ!$D$33:$D$776,СВЦЭМ!$A$33:$A$776,$A65,СВЦЭМ!$B$33:$B$776,I$47)+'СЕТ СН'!$G$14+СВЦЭМ!$D$10+'СЕТ СН'!$G$5-'СЕТ СН'!$G$24</f>
        <v>3550.9336938599999</v>
      </c>
      <c r="J65" s="36">
        <f>SUMIFS(СВЦЭМ!$D$33:$D$776,СВЦЭМ!$A$33:$A$776,$A65,СВЦЭМ!$B$33:$B$776,J$47)+'СЕТ СН'!$G$14+СВЦЭМ!$D$10+'СЕТ СН'!$G$5-'СЕТ СН'!$G$24</f>
        <v>3468.4958197400001</v>
      </c>
      <c r="K65" s="36">
        <f>SUMIFS(СВЦЭМ!$D$33:$D$776,СВЦЭМ!$A$33:$A$776,$A65,СВЦЭМ!$B$33:$B$776,K$47)+'СЕТ СН'!$G$14+СВЦЭМ!$D$10+'СЕТ СН'!$G$5-'СЕТ СН'!$G$24</f>
        <v>3402.4350795700002</v>
      </c>
      <c r="L65" s="36">
        <f>SUMIFS(СВЦЭМ!$D$33:$D$776,СВЦЭМ!$A$33:$A$776,$A65,СВЦЭМ!$B$33:$B$776,L$47)+'СЕТ СН'!$G$14+СВЦЭМ!$D$10+'СЕТ СН'!$G$5-'СЕТ СН'!$G$24</f>
        <v>3392.9183441800001</v>
      </c>
      <c r="M65" s="36">
        <f>SUMIFS(СВЦЭМ!$D$33:$D$776,СВЦЭМ!$A$33:$A$776,$A65,СВЦЭМ!$B$33:$B$776,M$47)+'СЕТ СН'!$G$14+СВЦЭМ!$D$10+'СЕТ СН'!$G$5-'СЕТ СН'!$G$24</f>
        <v>3394.1456144700001</v>
      </c>
      <c r="N65" s="36">
        <f>SUMIFS(СВЦЭМ!$D$33:$D$776,СВЦЭМ!$A$33:$A$776,$A65,СВЦЭМ!$B$33:$B$776,N$47)+'СЕТ СН'!$G$14+СВЦЭМ!$D$10+'СЕТ СН'!$G$5-'СЕТ СН'!$G$24</f>
        <v>3401.12230297</v>
      </c>
      <c r="O65" s="36">
        <f>SUMIFS(СВЦЭМ!$D$33:$D$776,СВЦЭМ!$A$33:$A$776,$A65,СВЦЭМ!$B$33:$B$776,O$47)+'СЕТ СН'!$G$14+СВЦЭМ!$D$10+'СЕТ СН'!$G$5-'СЕТ СН'!$G$24</f>
        <v>3450.7837607500001</v>
      </c>
      <c r="P65" s="36">
        <f>SUMIFS(СВЦЭМ!$D$33:$D$776,СВЦЭМ!$A$33:$A$776,$A65,СВЦЭМ!$B$33:$B$776,P$47)+'СЕТ СН'!$G$14+СВЦЭМ!$D$10+'СЕТ СН'!$G$5-'СЕТ СН'!$G$24</f>
        <v>3498.8339392899998</v>
      </c>
      <c r="Q65" s="36">
        <f>SUMIFS(СВЦЭМ!$D$33:$D$776,СВЦЭМ!$A$33:$A$776,$A65,СВЦЭМ!$B$33:$B$776,Q$47)+'СЕТ СН'!$G$14+СВЦЭМ!$D$10+'СЕТ СН'!$G$5-'СЕТ СН'!$G$24</f>
        <v>3463.9025817399997</v>
      </c>
      <c r="R65" s="36">
        <f>SUMIFS(СВЦЭМ!$D$33:$D$776,СВЦЭМ!$A$33:$A$776,$A65,СВЦЭМ!$B$33:$B$776,R$47)+'СЕТ СН'!$G$14+СВЦЭМ!$D$10+'СЕТ СН'!$G$5-'СЕТ СН'!$G$24</f>
        <v>3408.2588523099998</v>
      </c>
      <c r="S65" s="36">
        <f>SUMIFS(СВЦЭМ!$D$33:$D$776,СВЦЭМ!$A$33:$A$776,$A65,СВЦЭМ!$B$33:$B$776,S$47)+'СЕТ СН'!$G$14+СВЦЭМ!$D$10+'СЕТ СН'!$G$5-'СЕТ СН'!$G$24</f>
        <v>3335.7725990999998</v>
      </c>
      <c r="T65" s="36">
        <f>SUMIFS(СВЦЭМ!$D$33:$D$776,СВЦЭМ!$A$33:$A$776,$A65,СВЦЭМ!$B$33:$B$776,T$47)+'СЕТ СН'!$G$14+СВЦЭМ!$D$10+'СЕТ СН'!$G$5-'СЕТ СН'!$G$24</f>
        <v>3296.7375765699999</v>
      </c>
      <c r="U65" s="36">
        <f>SUMIFS(СВЦЭМ!$D$33:$D$776,СВЦЭМ!$A$33:$A$776,$A65,СВЦЭМ!$B$33:$B$776,U$47)+'СЕТ СН'!$G$14+СВЦЭМ!$D$10+'СЕТ СН'!$G$5-'СЕТ СН'!$G$24</f>
        <v>3293.0774564100002</v>
      </c>
      <c r="V65" s="36">
        <f>SUMIFS(СВЦЭМ!$D$33:$D$776,СВЦЭМ!$A$33:$A$776,$A65,СВЦЭМ!$B$33:$B$776,V$47)+'СЕТ СН'!$G$14+СВЦЭМ!$D$10+'СЕТ СН'!$G$5-'СЕТ СН'!$G$24</f>
        <v>3291.96141992</v>
      </c>
      <c r="W65" s="36">
        <f>SUMIFS(СВЦЭМ!$D$33:$D$776,СВЦЭМ!$A$33:$A$776,$A65,СВЦЭМ!$B$33:$B$776,W$47)+'СЕТ СН'!$G$14+СВЦЭМ!$D$10+'СЕТ СН'!$G$5-'СЕТ СН'!$G$24</f>
        <v>3290.9551040699998</v>
      </c>
      <c r="X65" s="36">
        <f>SUMIFS(СВЦЭМ!$D$33:$D$776,СВЦЭМ!$A$33:$A$776,$A65,СВЦЭМ!$B$33:$B$776,X$47)+'СЕТ СН'!$G$14+СВЦЭМ!$D$10+'СЕТ СН'!$G$5-'СЕТ СН'!$G$24</f>
        <v>3291.0654421899999</v>
      </c>
      <c r="Y65" s="36">
        <f>SUMIFS(СВЦЭМ!$D$33:$D$776,СВЦЭМ!$A$33:$A$776,$A65,СВЦЭМ!$B$33:$B$776,Y$47)+'СЕТ СН'!$G$14+СВЦЭМ!$D$10+'СЕТ СН'!$G$5-'СЕТ СН'!$G$24</f>
        <v>3331.4986591500001</v>
      </c>
    </row>
    <row r="66" spans="1:26" ht="15.75" x14ac:dyDescent="0.2">
      <c r="A66" s="35">
        <f t="shared" si="1"/>
        <v>44123</v>
      </c>
      <c r="B66" s="36">
        <f>SUMIFS(СВЦЭМ!$D$33:$D$776,СВЦЭМ!$A$33:$A$776,$A66,СВЦЭМ!$B$33:$B$776,B$47)+'СЕТ СН'!$G$14+СВЦЭМ!$D$10+'СЕТ СН'!$G$5-'СЕТ СН'!$G$24</f>
        <v>3397.17308349</v>
      </c>
      <c r="C66" s="36">
        <f>SUMIFS(СВЦЭМ!$D$33:$D$776,СВЦЭМ!$A$33:$A$776,$A66,СВЦЭМ!$B$33:$B$776,C$47)+'СЕТ СН'!$G$14+СВЦЭМ!$D$10+'СЕТ СН'!$G$5-'СЕТ СН'!$G$24</f>
        <v>3473.03401115</v>
      </c>
      <c r="D66" s="36">
        <f>SUMIFS(СВЦЭМ!$D$33:$D$776,СВЦЭМ!$A$33:$A$776,$A66,СВЦЭМ!$B$33:$B$776,D$47)+'СЕТ СН'!$G$14+СВЦЭМ!$D$10+'СЕТ СН'!$G$5-'СЕТ СН'!$G$24</f>
        <v>3543.5446684899998</v>
      </c>
      <c r="E66" s="36">
        <f>SUMIFS(СВЦЭМ!$D$33:$D$776,СВЦЭМ!$A$33:$A$776,$A66,СВЦЭМ!$B$33:$B$776,E$47)+'СЕТ СН'!$G$14+СВЦЭМ!$D$10+'СЕТ СН'!$G$5-'СЕТ СН'!$G$24</f>
        <v>3546.5049844699997</v>
      </c>
      <c r="F66" s="36">
        <f>SUMIFS(СВЦЭМ!$D$33:$D$776,СВЦЭМ!$A$33:$A$776,$A66,СВЦЭМ!$B$33:$B$776,F$47)+'СЕТ СН'!$G$14+СВЦЭМ!$D$10+'СЕТ СН'!$G$5-'СЕТ СН'!$G$24</f>
        <v>3549.2885353000001</v>
      </c>
      <c r="G66" s="36">
        <f>SUMIFS(СВЦЭМ!$D$33:$D$776,СВЦЭМ!$A$33:$A$776,$A66,СВЦЭМ!$B$33:$B$776,G$47)+'СЕТ СН'!$G$14+СВЦЭМ!$D$10+'СЕТ СН'!$G$5-'СЕТ СН'!$G$24</f>
        <v>3530.1391888200001</v>
      </c>
      <c r="H66" s="36">
        <f>SUMIFS(СВЦЭМ!$D$33:$D$776,СВЦЭМ!$A$33:$A$776,$A66,СВЦЭМ!$B$33:$B$776,H$47)+'СЕТ СН'!$G$14+СВЦЭМ!$D$10+'СЕТ СН'!$G$5-'СЕТ СН'!$G$24</f>
        <v>3481.00654145</v>
      </c>
      <c r="I66" s="36">
        <f>SUMIFS(СВЦЭМ!$D$33:$D$776,СВЦЭМ!$A$33:$A$776,$A66,СВЦЭМ!$B$33:$B$776,I$47)+'СЕТ СН'!$G$14+СВЦЭМ!$D$10+'СЕТ СН'!$G$5-'СЕТ СН'!$G$24</f>
        <v>3425.9508659799999</v>
      </c>
      <c r="J66" s="36">
        <f>SUMIFS(СВЦЭМ!$D$33:$D$776,СВЦЭМ!$A$33:$A$776,$A66,СВЦЭМ!$B$33:$B$776,J$47)+'СЕТ СН'!$G$14+СВЦЭМ!$D$10+'СЕТ СН'!$G$5-'СЕТ СН'!$G$24</f>
        <v>3370.0512074099997</v>
      </c>
      <c r="K66" s="36">
        <f>SUMIFS(СВЦЭМ!$D$33:$D$776,СВЦЭМ!$A$33:$A$776,$A66,СВЦЭМ!$B$33:$B$776,K$47)+'СЕТ СН'!$G$14+СВЦЭМ!$D$10+'СЕТ СН'!$G$5-'СЕТ СН'!$G$24</f>
        <v>3336.1949692600001</v>
      </c>
      <c r="L66" s="36">
        <f>SUMIFS(СВЦЭМ!$D$33:$D$776,СВЦЭМ!$A$33:$A$776,$A66,СВЦЭМ!$B$33:$B$776,L$47)+'СЕТ СН'!$G$14+СВЦЭМ!$D$10+'СЕТ СН'!$G$5-'СЕТ СН'!$G$24</f>
        <v>3338.2342377699997</v>
      </c>
      <c r="M66" s="36">
        <f>SUMIFS(СВЦЭМ!$D$33:$D$776,СВЦЭМ!$A$33:$A$776,$A66,СВЦЭМ!$B$33:$B$776,M$47)+'СЕТ СН'!$G$14+СВЦЭМ!$D$10+'СЕТ СН'!$G$5-'СЕТ СН'!$G$24</f>
        <v>3343.6033220600002</v>
      </c>
      <c r="N66" s="36">
        <f>SUMIFS(СВЦЭМ!$D$33:$D$776,СВЦЭМ!$A$33:$A$776,$A66,СВЦЭМ!$B$33:$B$776,N$47)+'СЕТ СН'!$G$14+СВЦЭМ!$D$10+'СЕТ СН'!$G$5-'СЕТ СН'!$G$24</f>
        <v>3356.0997355199997</v>
      </c>
      <c r="O66" s="36">
        <f>SUMIFS(СВЦЭМ!$D$33:$D$776,СВЦЭМ!$A$33:$A$776,$A66,СВЦЭМ!$B$33:$B$776,O$47)+'СЕТ СН'!$G$14+СВЦЭМ!$D$10+'СЕТ СН'!$G$5-'СЕТ СН'!$G$24</f>
        <v>3399.3779886000002</v>
      </c>
      <c r="P66" s="36">
        <f>SUMIFS(СВЦЭМ!$D$33:$D$776,СВЦЭМ!$A$33:$A$776,$A66,СВЦЭМ!$B$33:$B$776,P$47)+'СЕТ СН'!$G$14+СВЦЭМ!$D$10+'СЕТ СН'!$G$5-'СЕТ СН'!$G$24</f>
        <v>3437.9873672799999</v>
      </c>
      <c r="Q66" s="36">
        <f>SUMIFS(СВЦЭМ!$D$33:$D$776,СВЦЭМ!$A$33:$A$776,$A66,СВЦЭМ!$B$33:$B$776,Q$47)+'СЕТ СН'!$G$14+СВЦЭМ!$D$10+'СЕТ СН'!$G$5-'СЕТ СН'!$G$24</f>
        <v>3409.1522355500001</v>
      </c>
      <c r="R66" s="36">
        <f>SUMIFS(СВЦЭМ!$D$33:$D$776,СВЦЭМ!$A$33:$A$776,$A66,СВЦЭМ!$B$33:$B$776,R$47)+'СЕТ СН'!$G$14+СВЦЭМ!$D$10+'СЕТ СН'!$G$5-'СЕТ СН'!$G$24</f>
        <v>3364.6109513199999</v>
      </c>
      <c r="S66" s="36">
        <f>SUMIFS(СВЦЭМ!$D$33:$D$776,СВЦЭМ!$A$33:$A$776,$A66,СВЦЭМ!$B$33:$B$776,S$47)+'СЕТ СН'!$G$14+СВЦЭМ!$D$10+'СЕТ СН'!$G$5-'СЕТ СН'!$G$24</f>
        <v>3308.6104966000003</v>
      </c>
      <c r="T66" s="36">
        <f>SUMIFS(СВЦЭМ!$D$33:$D$776,СВЦЭМ!$A$33:$A$776,$A66,СВЦЭМ!$B$33:$B$776,T$47)+'СЕТ СН'!$G$14+СВЦЭМ!$D$10+'СЕТ СН'!$G$5-'СЕТ СН'!$G$24</f>
        <v>3279.3963945999999</v>
      </c>
      <c r="U66" s="36">
        <f>SUMIFS(СВЦЭМ!$D$33:$D$776,СВЦЭМ!$A$33:$A$776,$A66,СВЦЭМ!$B$33:$B$776,U$47)+'СЕТ СН'!$G$14+СВЦЭМ!$D$10+'СЕТ СН'!$G$5-'СЕТ СН'!$G$24</f>
        <v>3287.4648790000001</v>
      </c>
      <c r="V66" s="36">
        <f>SUMIFS(СВЦЭМ!$D$33:$D$776,СВЦЭМ!$A$33:$A$776,$A66,СВЦЭМ!$B$33:$B$776,V$47)+'СЕТ СН'!$G$14+СВЦЭМ!$D$10+'СЕТ СН'!$G$5-'СЕТ СН'!$G$24</f>
        <v>3278.91982383</v>
      </c>
      <c r="W66" s="36">
        <f>SUMIFS(СВЦЭМ!$D$33:$D$776,СВЦЭМ!$A$33:$A$776,$A66,СВЦЭМ!$B$33:$B$776,W$47)+'СЕТ СН'!$G$14+СВЦЭМ!$D$10+'СЕТ СН'!$G$5-'СЕТ СН'!$G$24</f>
        <v>3283.3575221000001</v>
      </c>
      <c r="X66" s="36">
        <f>SUMIFS(СВЦЭМ!$D$33:$D$776,СВЦЭМ!$A$33:$A$776,$A66,СВЦЭМ!$B$33:$B$776,X$47)+'СЕТ СН'!$G$14+СВЦЭМ!$D$10+'СЕТ СН'!$G$5-'СЕТ СН'!$G$24</f>
        <v>3297.4374735699998</v>
      </c>
      <c r="Y66" s="36">
        <f>SUMIFS(СВЦЭМ!$D$33:$D$776,СВЦЭМ!$A$33:$A$776,$A66,СВЦЭМ!$B$33:$B$776,Y$47)+'СЕТ СН'!$G$14+СВЦЭМ!$D$10+'СЕТ СН'!$G$5-'СЕТ СН'!$G$24</f>
        <v>3328.4841833099999</v>
      </c>
    </row>
    <row r="67" spans="1:26" ht="15.75" x14ac:dyDescent="0.2">
      <c r="A67" s="35">
        <f t="shared" si="1"/>
        <v>44124</v>
      </c>
      <c r="B67" s="36">
        <f>SUMIFS(СВЦЭМ!$D$33:$D$776,СВЦЭМ!$A$33:$A$776,$A67,СВЦЭМ!$B$33:$B$776,B$47)+'СЕТ СН'!$G$14+СВЦЭМ!$D$10+'СЕТ СН'!$G$5-'СЕТ СН'!$G$24</f>
        <v>3437.81897583</v>
      </c>
      <c r="C67" s="36">
        <f>SUMIFS(СВЦЭМ!$D$33:$D$776,СВЦЭМ!$A$33:$A$776,$A67,СВЦЭМ!$B$33:$B$776,C$47)+'СЕТ СН'!$G$14+СВЦЭМ!$D$10+'СЕТ СН'!$G$5-'СЕТ СН'!$G$24</f>
        <v>3518.9445629299998</v>
      </c>
      <c r="D67" s="36">
        <f>SUMIFS(СВЦЭМ!$D$33:$D$776,СВЦЭМ!$A$33:$A$776,$A67,СВЦЭМ!$B$33:$B$776,D$47)+'СЕТ СН'!$G$14+СВЦЭМ!$D$10+'СЕТ СН'!$G$5-'СЕТ СН'!$G$24</f>
        <v>3586.7447644599997</v>
      </c>
      <c r="E67" s="36">
        <f>SUMIFS(СВЦЭМ!$D$33:$D$776,СВЦЭМ!$A$33:$A$776,$A67,СВЦЭМ!$B$33:$B$776,E$47)+'СЕТ СН'!$G$14+СВЦЭМ!$D$10+'СЕТ СН'!$G$5-'СЕТ СН'!$G$24</f>
        <v>3596.0889091899999</v>
      </c>
      <c r="F67" s="36">
        <f>SUMIFS(СВЦЭМ!$D$33:$D$776,СВЦЭМ!$A$33:$A$776,$A67,СВЦЭМ!$B$33:$B$776,F$47)+'СЕТ СН'!$G$14+СВЦЭМ!$D$10+'СЕТ СН'!$G$5-'СЕТ СН'!$G$24</f>
        <v>3604.8617682599997</v>
      </c>
      <c r="G67" s="36">
        <f>SUMIFS(СВЦЭМ!$D$33:$D$776,СВЦЭМ!$A$33:$A$776,$A67,СВЦЭМ!$B$33:$B$776,G$47)+'СЕТ СН'!$G$14+СВЦЭМ!$D$10+'СЕТ СН'!$G$5-'СЕТ СН'!$G$24</f>
        <v>3581.9687336799998</v>
      </c>
      <c r="H67" s="36">
        <f>SUMIFS(СВЦЭМ!$D$33:$D$776,СВЦЭМ!$A$33:$A$776,$A67,СВЦЭМ!$B$33:$B$776,H$47)+'СЕТ СН'!$G$14+СВЦЭМ!$D$10+'СЕТ СН'!$G$5-'СЕТ СН'!$G$24</f>
        <v>3524.1435185299997</v>
      </c>
      <c r="I67" s="36">
        <f>SUMIFS(СВЦЭМ!$D$33:$D$776,СВЦЭМ!$A$33:$A$776,$A67,СВЦЭМ!$B$33:$B$776,I$47)+'СЕТ СН'!$G$14+СВЦЭМ!$D$10+'СЕТ СН'!$G$5-'СЕТ СН'!$G$24</f>
        <v>3472.2285760300001</v>
      </c>
      <c r="J67" s="36">
        <f>SUMIFS(СВЦЭМ!$D$33:$D$776,СВЦЭМ!$A$33:$A$776,$A67,СВЦЭМ!$B$33:$B$776,J$47)+'СЕТ СН'!$G$14+СВЦЭМ!$D$10+'СЕТ СН'!$G$5-'СЕТ СН'!$G$24</f>
        <v>3405.7573786299999</v>
      </c>
      <c r="K67" s="36">
        <f>SUMIFS(СВЦЭМ!$D$33:$D$776,СВЦЭМ!$A$33:$A$776,$A67,СВЦЭМ!$B$33:$B$776,K$47)+'СЕТ СН'!$G$14+СВЦЭМ!$D$10+'СЕТ СН'!$G$5-'СЕТ СН'!$G$24</f>
        <v>3361.1924598000001</v>
      </c>
      <c r="L67" s="36">
        <f>SUMIFS(СВЦЭМ!$D$33:$D$776,СВЦЭМ!$A$33:$A$776,$A67,СВЦЭМ!$B$33:$B$776,L$47)+'СЕТ СН'!$G$14+СВЦЭМ!$D$10+'СЕТ СН'!$G$5-'СЕТ СН'!$G$24</f>
        <v>3360.9624394699999</v>
      </c>
      <c r="M67" s="36">
        <f>SUMIFS(СВЦЭМ!$D$33:$D$776,СВЦЭМ!$A$33:$A$776,$A67,СВЦЭМ!$B$33:$B$776,M$47)+'СЕТ СН'!$G$14+СВЦЭМ!$D$10+'СЕТ СН'!$G$5-'СЕТ СН'!$G$24</f>
        <v>3371.5297714500002</v>
      </c>
      <c r="N67" s="36">
        <f>SUMIFS(СВЦЭМ!$D$33:$D$776,СВЦЭМ!$A$33:$A$776,$A67,СВЦЭМ!$B$33:$B$776,N$47)+'СЕТ СН'!$G$14+СВЦЭМ!$D$10+'СЕТ СН'!$G$5-'СЕТ СН'!$G$24</f>
        <v>3384.1232844599999</v>
      </c>
      <c r="O67" s="36">
        <f>SUMIFS(СВЦЭМ!$D$33:$D$776,СВЦЭМ!$A$33:$A$776,$A67,СВЦЭМ!$B$33:$B$776,O$47)+'СЕТ СН'!$G$14+СВЦЭМ!$D$10+'СЕТ СН'!$G$5-'СЕТ СН'!$G$24</f>
        <v>3426.7775513500001</v>
      </c>
      <c r="P67" s="36">
        <f>SUMIFS(СВЦЭМ!$D$33:$D$776,СВЦЭМ!$A$33:$A$776,$A67,СВЦЭМ!$B$33:$B$776,P$47)+'СЕТ СН'!$G$14+СВЦЭМ!$D$10+'СЕТ СН'!$G$5-'СЕТ СН'!$G$24</f>
        <v>3475.8715590699999</v>
      </c>
      <c r="Q67" s="36">
        <f>SUMIFS(СВЦЭМ!$D$33:$D$776,СВЦЭМ!$A$33:$A$776,$A67,СВЦЭМ!$B$33:$B$776,Q$47)+'СЕТ СН'!$G$14+СВЦЭМ!$D$10+'СЕТ СН'!$G$5-'СЕТ СН'!$G$24</f>
        <v>3445.3730009400001</v>
      </c>
      <c r="R67" s="36">
        <f>SUMIFS(СВЦЭМ!$D$33:$D$776,СВЦЭМ!$A$33:$A$776,$A67,СВЦЭМ!$B$33:$B$776,R$47)+'СЕТ СН'!$G$14+СВЦЭМ!$D$10+'СЕТ СН'!$G$5-'СЕТ СН'!$G$24</f>
        <v>3394.1848517099997</v>
      </c>
      <c r="S67" s="36">
        <f>SUMIFS(СВЦЭМ!$D$33:$D$776,СВЦЭМ!$A$33:$A$776,$A67,СВЦЭМ!$B$33:$B$776,S$47)+'СЕТ СН'!$G$14+СВЦЭМ!$D$10+'СЕТ СН'!$G$5-'СЕТ СН'!$G$24</f>
        <v>3325.4221193399999</v>
      </c>
      <c r="T67" s="36">
        <f>SUMIFS(СВЦЭМ!$D$33:$D$776,СВЦЭМ!$A$33:$A$776,$A67,СВЦЭМ!$B$33:$B$776,T$47)+'СЕТ СН'!$G$14+СВЦЭМ!$D$10+'СЕТ СН'!$G$5-'СЕТ СН'!$G$24</f>
        <v>3292.9723059899998</v>
      </c>
      <c r="U67" s="36">
        <f>SUMIFS(СВЦЭМ!$D$33:$D$776,СВЦЭМ!$A$33:$A$776,$A67,СВЦЭМ!$B$33:$B$776,U$47)+'СЕТ СН'!$G$14+СВЦЭМ!$D$10+'СЕТ СН'!$G$5-'СЕТ СН'!$G$24</f>
        <v>3307.73350089</v>
      </c>
      <c r="V67" s="36">
        <f>SUMIFS(СВЦЭМ!$D$33:$D$776,СВЦЭМ!$A$33:$A$776,$A67,СВЦЭМ!$B$33:$B$776,V$47)+'СЕТ СН'!$G$14+СВЦЭМ!$D$10+'СЕТ СН'!$G$5-'СЕТ СН'!$G$24</f>
        <v>3304.91852268</v>
      </c>
      <c r="W67" s="36">
        <f>SUMIFS(СВЦЭМ!$D$33:$D$776,СВЦЭМ!$A$33:$A$776,$A67,СВЦЭМ!$B$33:$B$776,W$47)+'СЕТ СН'!$G$14+СВЦЭМ!$D$10+'СЕТ СН'!$G$5-'СЕТ СН'!$G$24</f>
        <v>3301.0107008999998</v>
      </c>
      <c r="X67" s="36">
        <f>SUMIFS(СВЦЭМ!$D$33:$D$776,СВЦЭМ!$A$33:$A$776,$A67,СВЦЭМ!$B$33:$B$776,X$47)+'СЕТ СН'!$G$14+СВЦЭМ!$D$10+'СЕТ СН'!$G$5-'СЕТ СН'!$G$24</f>
        <v>3305.2674405899998</v>
      </c>
      <c r="Y67" s="36">
        <f>SUMIFS(СВЦЭМ!$D$33:$D$776,СВЦЭМ!$A$33:$A$776,$A67,СВЦЭМ!$B$33:$B$776,Y$47)+'СЕТ СН'!$G$14+СВЦЭМ!$D$10+'СЕТ СН'!$G$5-'СЕТ СН'!$G$24</f>
        <v>3340.8799194499998</v>
      </c>
    </row>
    <row r="68" spans="1:26" ht="15.75" x14ac:dyDescent="0.2">
      <c r="A68" s="35">
        <f t="shared" si="1"/>
        <v>44125</v>
      </c>
      <c r="B68" s="36">
        <f>SUMIFS(СВЦЭМ!$D$33:$D$776,СВЦЭМ!$A$33:$A$776,$A68,СВЦЭМ!$B$33:$B$776,B$47)+'СЕТ СН'!$G$14+СВЦЭМ!$D$10+'СЕТ СН'!$G$5-'СЕТ СН'!$G$24</f>
        <v>3422.1479090299999</v>
      </c>
      <c r="C68" s="36">
        <f>SUMIFS(СВЦЭМ!$D$33:$D$776,СВЦЭМ!$A$33:$A$776,$A68,СВЦЭМ!$B$33:$B$776,C$47)+'СЕТ СН'!$G$14+СВЦЭМ!$D$10+'СЕТ СН'!$G$5-'СЕТ СН'!$G$24</f>
        <v>3500.69692932</v>
      </c>
      <c r="D68" s="36">
        <f>SUMIFS(СВЦЭМ!$D$33:$D$776,СВЦЭМ!$A$33:$A$776,$A68,СВЦЭМ!$B$33:$B$776,D$47)+'СЕТ СН'!$G$14+СВЦЭМ!$D$10+'СЕТ СН'!$G$5-'СЕТ СН'!$G$24</f>
        <v>3557.5253500899998</v>
      </c>
      <c r="E68" s="36">
        <f>SUMIFS(СВЦЭМ!$D$33:$D$776,СВЦЭМ!$A$33:$A$776,$A68,СВЦЭМ!$B$33:$B$776,E$47)+'СЕТ СН'!$G$14+СВЦЭМ!$D$10+'СЕТ СН'!$G$5-'СЕТ СН'!$G$24</f>
        <v>3565.10353708</v>
      </c>
      <c r="F68" s="36">
        <f>SUMIFS(СВЦЭМ!$D$33:$D$776,СВЦЭМ!$A$33:$A$776,$A68,СВЦЭМ!$B$33:$B$776,F$47)+'СЕТ СН'!$G$14+СВЦЭМ!$D$10+'СЕТ СН'!$G$5-'СЕТ СН'!$G$24</f>
        <v>3565.5813529699999</v>
      </c>
      <c r="G68" s="36">
        <f>SUMIFS(СВЦЭМ!$D$33:$D$776,СВЦЭМ!$A$33:$A$776,$A68,СВЦЭМ!$B$33:$B$776,G$47)+'СЕТ СН'!$G$14+СВЦЭМ!$D$10+'СЕТ СН'!$G$5-'СЕТ СН'!$G$24</f>
        <v>3548.4280925200001</v>
      </c>
      <c r="H68" s="36">
        <f>SUMIFS(СВЦЭМ!$D$33:$D$776,СВЦЭМ!$A$33:$A$776,$A68,СВЦЭМ!$B$33:$B$776,H$47)+'СЕТ СН'!$G$14+СВЦЭМ!$D$10+'СЕТ СН'!$G$5-'СЕТ СН'!$G$24</f>
        <v>3496.1672267200001</v>
      </c>
      <c r="I68" s="36">
        <f>SUMIFS(СВЦЭМ!$D$33:$D$776,СВЦЭМ!$A$33:$A$776,$A68,СВЦЭМ!$B$33:$B$776,I$47)+'СЕТ СН'!$G$14+СВЦЭМ!$D$10+'СЕТ СН'!$G$5-'СЕТ СН'!$G$24</f>
        <v>3452.76258082</v>
      </c>
      <c r="J68" s="36">
        <f>SUMIFS(СВЦЭМ!$D$33:$D$776,СВЦЭМ!$A$33:$A$776,$A68,СВЦЭМ!$B$33:$B$776,J$47)+'СЕТ СН'!$G$14+СВЦЭМ!$D$10+'СЕТ СН'!$G$5-'СЕТ СН'!$G$24</f>
        <v>3398.0857972200001</v>
      </c>
      <c r="K68" s="36">
        <f>SUMIFS(СВЦЭМ!$D$33:$D$776,СВЦЭМ!$A$33:$A$776,$A68,СВЦЭМ!$B$33:$B$776,K$47)+'СЕТ СН'!$G$14+СВЦЭМ!$D$10+'СЕТ СН'!$G$5-'СЕТ СН'!$G$24</f>
        <v>3358.4197464200001</v>
      </c>
      <c r="L68" s="36">
        <f>SUMIFS(СВЦЭМ!$D$33:$D$776,СВЦЭМ!$A$33:$A$776,$A68,СВЦЭМ!$B$33:$B$776,L$47)+'СЕТ СН'!$G$14+СВЦЭМ!$D$10+'СЕТ СН'!$G$5-'СЕТ СН'!$G$24</f>
        <v>3358.54634622</v>
      </c>
      <c r="M68" s="36">
        <f>SUMIFS(СВЦЭМ!$D$33:$D$776,СВЦЭМ!$A$33:$A$776,$A68,СВЦЭМ!$B$33:$B$776,M$47)+'СЕТ СН'!$G$14+СВЦЭМ!$D$10+'СЕТ СН'!$G$5-'СЕТ СН'!$G$24</f>
        <v>3362.3692153399998</v>
      </c>
      <c r="N68" s="36">
        <f>SUMIFS(СВЦЭМ!$D$33:$D$776,СВЦЭМ!$A$33:$A$776,$A68,СВЦЭМ!$B$33:$B$776,N$47)+'СЕТ СН'!$G$14+СВЦЭМ!$D$10+'СЕТ СН'!$G$5-'СЕТ СН'!$G$24</f>
        <v>3369.4551245399998</v>
      </c>
      <c r="O68" s="36">
        <f>SUMIFS(СВЦЭМ!$D$33:$D$776,СВЦЭМ!$A$33:$A$776,$A68,СВЦЭМ!$B$33:$B$776,O$47)+'СЕТ СН'!$G$14+СВЦЭМ!$D$10+'СЕТ СН'!$G$5-'СЕТ СН'!$G$24</f>
        <v>3407.9219369500001</v>
      </c>
      <c r="P68" s="36">
        <f>SUMIFS(СВЦЭМ!$D$33:$D$776,СВЦЭМ!$A$33:$A$776,$A68,СВЦЭМ!$B$33:$B$776,P$47)+'СЕТ СН'!$G$14+СВЦЭМ!$D$10+'СЕТ СН'!$G$5-'СЕТ СН'!$G$24</f>
        <v>3448.7111758700003</v>
      </c>
      <c r="Q68" s="36">
        <f>SUMIFS(СВЦЭМ!$D$33:$D$776,СВЦЭМ!$A$33:$A$776,$A68,СВЦЭМ!$B$33:$B$776,Q$47)+'СЕТ СН'!$G$14+СВЦЭМ!$D$10+'СЕТ СН'!$G$5-'СЕТ СН'!$G$24</f>
        <v>3413.3431792299998</v>
      </c>
      <c r="R68" s="36">
        <f>SUMIFS(СВЦЭМ!$D$33:$D$776,СВЦЭМ!$A$33:$A$776,$A68,СВЦЭМ!$B$33:$B$776,R$47)+'СЕТ СН'!$G$14+СВЦЭМ!$D$10+'СЕТ СН'!$G$5-'СЕТ СН'!$G$24</f>
        <v>3359.1165486899999</v>
      </c>
      <c r="S68" s="36">
        <f>SUMIFS(СВЦЭМ!$D$33:$D$776,СВЦЭМ!$A$33:$A$776,$A68,СВЦЭМ!$B$33:$B$776,S$47)+'СЕТ СН'!$G$14+СВЦЭМ!$D$10+'СЕТ СН'!$G$5-'СЕТ СН'!$G$24</f>
        <v>3296.1264609300001</v>
      </c>
      <c r="T68" s="36">
        <f>SUMIFS(СВЦЭМ!$D$33:$D$776,СВЦЭМ!$A$33:$A$776,$A68,СВЦЭМ!$B$33:$B$776,T$47)+'СЕТ СН'!$G$14+СВЦЭМ!$D$10+'СЕТ СН'!$G$5-'СЕТ СН'!$G$24</f>
        <v>3291.1582330400001</v>
      </c>
      <c r="U68" s="36">
        <f>SUMIFS(СВЦЭМ!$D$33:$D$776,СВЦЭМ!$A$33:$A$776,$A68,СВЦЭМ!$B$33:$B$776,U$47)+'СЕТ СН'!$G$14+СВЦЭМ!$D$10+'СЕТ СН'!$G$5-'СЕТ СН'!$G$24</f>
        <v>3306.4604744500002</v>
      </c>
      <c r="V68" s="36">
        <f>SUMIFS(СВЦЭМ!$D$33:$D$776,СВЦЭМ!$A$33:$A$776,$A68,СВЦЭМ!$B$33:$B$776,V$47)+'СЕТ СН'!$G$14+СВЦЭМ!$D$10+'СЕТ СН'!$G$5-'СЕТ СН'!$G$24</f>
        <v>3303.4707311100001</v>
      </c>
      <c r="W68" s="36">
        <f>SUMIFS(СВЦЭМ!$D$33:$D$776,СВЦЭМ!$A$33:$A$776,$A68,СВЦЭМ!$B$33:$B$776,W$47)+'СЕТ СН'!$G$14+СВЦЭМ!$D$10+'СЕТ СН'!$G$5-'СЕТ СН'!$G$24</f>
        <v>3300.7979057499997</v>
      </c>
      <c r="X68" s="36">
        <f>SUMIFS(СВЦЭМ!$D$33:$D$776,СВЦЭМ!$A$33:$A$776,$A68,СВЦЭМ!$B$33:$B$776,X$47)+'СЕТ СН'!$G$14+СВЦЭМ!$D$10+'СЕТ СН'!$G$5-'СЕТ СН'!$G$24</f>
        <v>3292.54072412</v>
      </c>
      <c r="Y68" s="36">
        <f>SUMIFS(СВЦЭМ!$D$33:$D$776,СВЦЭМ!$A$33:$A$776,$A68,СВЦЭМ!$B$33:$B$776,Y$47)+'СЕТ СН'!$G$14+СВЦЭМ!$D$10+'СЕТ СН'!$G$5-'СЕТ СН'!$G$24</f>
        <v>3324.3999303800001</v>
      </c>
    </row>
    <row r="69" spans="1:26" ht="15.75" x14ac:dyDescent="0.2">
      <c r="A69" s="35">
        <f t="shared" si="1"/>
        <v>44126</v>
      </c>
      <c r="B69" s="36">
        <f>SUMIFS(СВЦЭМ!$D$33:$D$776,СВЦЭМ!$A$33:$A$776,$A69,СВЦЭМ!$B$33:$B$776,B$47)+'СЕТ СН'!$G$14+СВЦЭМ!$D$10+'СЕТ СН'!$G$5-'СЕТ СН'!$G$24</f>
        <v>3441.34056465</v>
      </c>
      <c r="C69" s="36">
        <f>SUMIFS(СВЦЭМ!$D$33:$D$776,СВЦЭМ!$A$33:$A$776,$A69,СВЦЭМ!$B$33:$B$776,C$47)+'СЕТ СН'!$G$14+СВЦЭМ!$D$10+'СЕТ СН'!$G$5-'СЕТ СН'!$G$24</f>
        <v>3532.0501635400001</v>
      </c>
      <c r="D69" s="36">
        <f>SUMIFS(СВЦЭМ!$D$33:$D$776,СВЦЭМ!$A$33:$A$776,$A69,СВЦЭМ!$B$33:$B$776,D$47)+'СЕТ СН'!$G$14+СВЦЭМ!$D$10+'СЕТ СН'!$G$5-'СЕТ СН'!$G$24</f>
        <v>3588.6033199899998</v>
      </c>
      <c r="E69" s="36">
        <f>SUMIFS(СВЦЭМ!$D$33:$D$776,СВЦЭМ!$A$33:$A$776,$A69,СВЦЭМ!$B$33:$B$776,E$47)+'СЕТ СН'!$G$14+СВЦЭМ!$D$10+'СЕТ СН'!$G$5-'СЕТ СН'!$G$24</f>
        <v>3594.3871879200001</v>
      </c>
      <c r="F69" s="36">
        <f>SUMIFS(СВЦЭМ!$D$33:$D$776,СВЦЭМ!$A$33:$A$776,$A69,СВЦЭМ!$B$33:$B$776,F$47)+'СЕТ СН'!$G$14+СВЦЭМ!$D$10+'СЕТ СН'!$G$5-'СЕТ СН'!$G$24</f>
        <v>3594.88165166</v>
      </c>
      <c r="G69" s="36">
        <f>SUMIFS(СВЦЭМ!$D$33:$D$776,СВЦЭМ!$A$33:$A$776,$A69,СВЦЭМ!$B$33:$B$776,G$47)+'СЕТ СН'!$G$14+СВЦЭМ!$D$10+'СЕТ СН'!$G$5-'СЕТ СН'!$G$24</f>
        <v>3574.4805986400002</v>
      </c>
      <c r="H69" s="36">
        <f>SUMIFS(СВЦЭМ!$D$33:$D$776,СВЦЭМ!$A$33:$A$776,$A69,СВЦЭМ!$B$33:$B$776,H$47)+'СЕТ СН'!$G$14+СВЦЭМ!$D$10+'СЕТ СН'!$G$5-'СЕТ СН'!$G$24</f>
        <v>3524.8287702100001</v>
      </c>
      <c r="I69" s="36">
        <f>SUMIFS(СВЦЭМ!$D$33:$D$776,СВЦЭМ!$A$33:$A$776,$A69,СВЦЭМ!$B$33:$B$776,I$47)+'СЕТ СН'!$G$14+СВЦЭМ!$D$10+'СЕТ СН'!$G$5-'СЕТ СН'!$G$24</f>
        <v>3477.0536760200002</v>
      </c>
      <c r="J69" s="36">
        <f>SUMIFS(СВЦЭМ!$D$33:$D$776,СВЦЭМ!$A$33:$A$776,$A69,СВЦЭМ!$B$33:$B$776,J$47)+'СЕТ СН'!$G$14+СВЦЭМ!$D$10+'СЕТ СН'!$G$5-'СЕТ СН'!$G$24</f>
        <v>3417.8542974399998</v>
      </c>
      <c r="K69" s="36">
        <f>SUMIFS(СВЦЭМ!$D$33:$D$776,СВЦЭМ!$A$33:$A$776,$A69,СВЦЭМ!$B$33:$B$776,K$47)+'СЕТ СН'!$G$14+СВЦЭМ!$D$10+'СЕТ СН'!$G$5-'СЕТ СН'!$G$24</f>
        <v>3375.9852431199997</v>
      </c>
      <c r="L69" s="36">
        <f>SUMIFS(СВЦЭМ!$D$33:$D$776,СВЦЭМ!$A$33:$A$776,$A69,СВЦЭМ!$B$33:$B$776,L$47)+'СЕТ СН'!$G$14+СВЦЭМ!$D$10+'СЕТ СН'!$G$5-'СЕТ СН'!$G$24</f>
        <v>3373.0453863900002</v>
      </c>
      <c r="M69" s="36">
        <f>SUMIFS(СВЦЭМ!$D$33:$D$776,СВЦЭМ!$A$33:$A$776,$A69,СВЦЭМ!$B$33:$B$776,M$47)+'СЕТ СН'!$G$14+СВЦЭМ!$D$10+'СЕТ СН'!$G$5-'СЕТ СН'!$G$24</f>
        <v>3383.3455118800002</v>
      </c>
      <c r="N69" s="36">
        <f>SUMIFS(СВЦЭМ!$D$33:$D$776,СВЦЭМ!$A$33:$A$776,$A69,СВЦЭМ!$B$33:$B$776,N$47)+'СЕТ СН'!$G$14+СВЦЭМ!$D$10+'СЕТ СН'!$G$5-'СЕТ СН'!$G$24</f>
        <v>3393.94523334</v>
      </c>
      <c r="O69" s="36">
        <f>SUMIFS(СВЦЭМ!$D$33:$D$776,СВЦЭМ!$A$33:$A$776,$A69,СВЦЭМ!$B$33:$B$776,O$47)+'СЕТ СН'!$G$14+СВЦЭМ!$D$10+'СЕТ СН'!$G$5-'СЕТ СН'!$G$24</f>
        <v>3441.87586809</v>
      </c>
      <c r="P69" s="36">
        <f>SUMIFS(СВЦЭМ!$D$33:$D$776,СВЦЭМ!$A$33:$A$776,$A69,СВЦЭМ!$B$33:$B$776,P$47)+'СЕТ СН'!$G$14+СВЦЭМ!$D$10+'СЕТ СН'!$G$5-'СЕТ СН'!$G$24</f>
        <v>3483.456095</v>
      </c>
      <c r="Q69" s="36">
        <f>SUMIFS(СВЦЭМ!$D$33:$D$776,СВЦЭМ!$A$33:$A$776,$A69,СВЦЭМ!$B$33:$B$776,Q$47)+'СЕТ СН'!$G$14+СВЦЭМ!$D$10+'СЕТ СН'!$G$5-'СЕТ СН'!$G$24</f>
        <v>3444.59903996</v>
      </c>
      <c r="R69" s="36">
        <f>SUMIFS(СВЦЭМ!$D$33:$D$776,СВЦЭМ!$A$33:$A$776,$A69,СВЦЭМ!$B$33:$B$776,R$47)+'СЕТ СН'!$G$14+СВЦЭМ!$D$10+'СЕТ СН'!$G$5-'СЕТ СН'!$G$24</f>
        <v>3387.5479226500001</v>
      </c>
      <c r="S69" s="36">
        <f>SUMIFS(СВЦЭМ!$D$33:$D$776,СВЦЭМ!$A$33:$A$776,$A69,СВЦЭМ!$B$33:$B$776,S$47)+'СЕТ СН'!$G$14+СВЦЭМ!$D$10+'СЕТ СН'!$G$5-'СЕТ СН'!$G$24</f>
        <v>3324.5430824800001</v>
      </c>
      <c r="T69" s="36">
        <f>SUMIFS(СВЦЭМ!$D$33:$D$776,СВЦЭМ!$A$33:$A$776,$A69,СВЦЭМ!$B$33:$B$776,T$47)+'СЕТ СН'!$G$14+СВЦЭМ!$D$10+'СЕТ СН'!$G$5-'СЕТ СН'!$G$24</f>
        <v>3305.9993458899999</v>
      </c>
      <c r="U69" s="36">
        <f>SUMIFS(СВЦЭМ!$D$33:$D$776,СВЦЭМ!$A$33:$A$776,$A69,СВЦЭМ!$B$33:$B$776,U$47)+'СЕТ СН'!$G$14+СВЦЭМ!$D$10+'СЕТ СН'!$G$5-'СЕТ СН'!$G$24</f>
        <v>3320.3742475399999</v>
      </c>
      <c r="V69" s="36">
        <f>SUMIFS(СВЦЭМ!$D$33:$D$776,СВЦЭМ!$A$33:$A$776,$A69,СВЦЭМ!$B$33:$B$776,V$47)+'СЕТ СН'!$G$14+СВЦЭМ!$D$10+'СЕТ СН'!$G$5-'СЕТ СН'!$G$24</f>
        <v>3314.1768942500003</v>
      </c>
      <c r="W69" s="36">
        <f>SUMIFS(СВЦЭМ!$D$33:$D$776,СВЦЭМ!$A$33:$A$776,$A69,СВЦЭМ!$B$33:$B$776,W$47)+'СЕТ СН'!$G$14+СВЦЭМ!$D$10+'СЕТ СН'!$G$5-'СЕТ СН'!$G$24</f>
        <v>3314.84550365</v>
      </c>
      <c r="X69" s="36">
        <f>SUMIFS(СВЦЭМ!$D$33:$D$776,СВЦЭМ!$A$33:$A$776,$A69,СВЦЭМ!$B$33:$B$776,X$47)+'СЕТ СН'!$G$14+СВЦЭМ!$D$10+'СЕТ СН'!$G$5-'СЕТ СН'!$G$24</f>
        <v>3305.4621779499998</v>
      </c>
      <c r="Y69" s="36">
        <f>SUMIFS(СВЦЭМ!$D$33:$D$776,СВЦЭМ!$A$33:$A$776,$A69,СВЦЭМ!$B$33:$B$776,Y$47)+'СЕТ СН'!$G$14+СВЦЭМ!$D$10+'СЕТ СН'!$G$5-'СЕТ СН'!$G$24</f>
        <v>3340.9083255099999</v>
      </c>
    </row>
    <row r="70" spans="1:26" ht="15.75" x14ac:dyDescent="0.2">
      <c r="A70" s="35">
        <f t="shared" si="1"/>
        <v>44127</v>
      </c>
      <c r="B70" s="36">
        <f>SUMIFS(СВЦЭМ!$D$33:$D$776,СВЦЭМ!$A$33:$A$776,$A70,СВЦЭМ!$B$33:$B$776,B$47)+'СЕТ СН'!$G$14+СВЦЭМ!$D$10+'СЕТ СН'!$G$5-'СЕТ СН'!$G$24</f>
        <v>3455.2015781</v>
      </c>
      <c r="C70" s="36">
        <f>SUMIFS(СВЦЭМ!$D$33:$D$776,СВЦЭМ!$A$33:$A$776,$A70,СВЦЭМ!$B$33:$B$776,C$47)+'СЕТ СН'!$G$14+СВЦЭМ!$D$10+'СЕТ СН'!$G$5-'СЕТ СН'!$G$24</f>
        <v>3533.9051755999999</v>
      </c>
      <c r="D70" s="36">
        <f>SUMIFS(СВЦЭМ!$D$33:$D$776,СВЦЭМ!$A$33:$A$776,$A70,СВЦЭМ!$B$33:$B$776,D$47)+'СЕТ СН'!$G$14+СВЦЭМ!$D$10+'СЕТ СН'!$G$5-'СЕТ СН'!$G$24</f>
        <v>3588.8076658599998</v>
      </c>
      <c r="E70" s="36">
        <f>SUMIFS(СВЦЭМ!$D$33:$D$776,СВЦЭМ!$A$33:$A$776,$A70,СВЦЭМ!$B$33:$B$776,E$47)+'СЕТ СН'!$G$14+СВЦЭМ!$D$10+'СЕТ СН'!$G$5-'СЕТ СН'!$G$24</f>
        <v>3597.4989441299999</v>
      </c>
      <c r="F70" s="36">
        <f>SUMIFS(СВЦЭМ!$D$33:$D$776,СВЦЭМ!$A$33:$A$776,$A70,СВЦЭМ!$B$33:$B$776,F$47)+'СЕТ СН'!$G$14+СВЦЭМ!$D$10+'СЕТ СН'!$G$5-'СЕТ СН'!$G$24</f>
        <v>3596.6651695</v>
      </c>
      <c r="G70" s="36">
        <f>SUMIFS(СВЦЭМ!$D$33:$D$776,СВЦЭМ!$A$33:$A$776,$A70,СВЦЭМ!$B$33:$B$776,G$47)+'СЕТ СН'!$G$14+СВЦЭМ!$D$10+'СЕТ СН'!$G$5-'СЕТ СН'!$G$24</f>
        <v>3575.9247271599997</v>
      </c>
      <c r="H70" s="36">
        <f>SUMIFS(СВЦЭМ!$D$33:$D$776,СВЦЭМ!$A$33:$A$776,$A70,СВЦЭМ!$B$33:$B$776,H$47)+'СЕТ СН'!$G$14+СВЦЭМ!$D$10+'СЕТ СН'!$G$5-'СЕТ СН'!$G$24</f>
        <v>3528.15723759</v>
      </c>
      <c r="I70" s="36">
        <f>SUMIFS(СВЦЭМ!$D$33:$D$776,СВЦЭМ!$A$33:$A$776,$A70,СВЦЭМ!$B$33:$B$776,I$47)+'СЕТ СН'!$G$14+СВЦЭМ!$D$10+'СЕТ СН'!$G$5-'СЕТ СН'!$G$24</f>
        <v>3480.03381545</v>
      </c>
      <c r="J70" s="36">
        <f>SUMIFS(СВЦЭМ!$D$33:$D$776,СВЦЭМ!$A$33:$A$776,$A70,СВЦЭМ!$B$33:$B$776,J$47)+'СЕТ СН'!$G$14+СВЦЭМ!$D$10+'СЕТ СН'!$G$5-'СЕТ СН'!$G$24</f>
        <v>3422.3322427499998</v>
      </c>
      <c r="K70" s="36">
        <f>SUMIFS(СВЦЭМ!$D$33:$D$776,СВЦЭМ!$A$33:$A$776,$A70,СВЦЭМ!$B$33:$B$776,K$47)+'СЕТ СН'!$G$14+СВЦЭМ!$D$10+'СЕТ СН'!$G$5-'СЕТ СН'!$G$24</f>
        <v>3393.0318007300002</v>
      </c>
      <c r="L70" s="36">
        <f>SUMIFS(СВЦЭМ!$D$33:$D$776,СВЦЭМ!$A$33:$A$776,$A70,СВЦЭМ!$B$33:$B$776,L$47)+'СЕТ СН'!$G$14+СВЦЭМ!$D$10+'СЕТ СН'!$G$5-'СЕТ СН'!$G$24</f>
        <v>3392.71983628</v>
      </c>
      <c r="M70" s="36">
        <f>SUMIFS(СВЦЭМ!$D$33:$D$776,СВЦЭМ!$A$33:$A$776,$A70,СВЦЭМ!$B$33:$B$776,M$47)+'СЕТ СН'!$G$14+СВЦЭМ!$D$10+'СЕТ СН'!$G$5-'СЕТ СН'!$G$24</f>
        <v>3393.5454442099999</v>
      </c>
      <c r="N70" s="36">
        <f>SUMIFS(СВЦЭМ!$D$33:$D$776,СВЦЭМ!$A$33:$A$776,$A70,СВЦЭМ!$B$33:$B$776,N$47)+'СЕТ СН'!$G$14+СВЦЭМ!$D$10+'СЕТ СН'!$G$5-'СЕТ СН'!$G$24</f>
        <v>3400.7047164000001</v>
      </c>
      <c r="O70" s="36">
        <f>SUMIFS(СВЦЭМ!$D$33:$D$776,СВЦЭМ!$A$33:$A$776,$A70,СВЦЭМ!$B$33:$B$776,O$47)+'СЕТ СН'!$G$14+СВЦЭМ!$D$10+'СЕТ СН'!$G$5-'СЕТ СН'!$G$24</f>
        <v>3440.6817608199999</v>
      </c>
      <c r="P70" s="36">
        <f>SUMIFS(СВЦЭМ!$D$33:$D$776,СВЦЭМ!$A$33:$A$776,$A70,СВЦЭМ!$B$33:$B$776,P$47)+'СЕТ СН'!$G$14+СВЦЭМ!$D$10+'СЕТ СН'!$G$5-'СЕТ СН'!$G$24</f>
        <v>3479.30374231</v>
      </c>
      <c r="Q70" s="36">
        <f>SUMIFS(СВЦЭМ!$D$33:$D$776,СВЦЭМ!$A$33:$A$776,$A70,СВЦЭМ!$B$33:$B$776,Q$47)+'СЕТ СН'!$G$14+СВЦЭМ!$D$10+'СЕТ СН'!$G$5-'СЕТ СН'!$G$24</f>
        <v>3442.0165864000001</v>
      </c>
      <c r="R70" s="36">
        <f>SUMIFS(СВЦЭМ!$D$33:$D$776,СВЦЭМ!$A$33:$A$776,$A70,СВЦЭМ!$B$33:$B$776,R$47)+'СЕТ СН'!$G$14+СВЦЭМ!$D$10+'СЕТ СН'!$G$5-'СЕТ СН'!$G$24</f>
        <v>3388.3360957599998</v>
      </c>
      <c r="S70" s="36">
        <f>SUMIFS(СВЦЭМ!$D$33:$D$776,СВЦЭМ!$A$33:$A$776,$A70,СВЦЭМ!$B$33:$B$776,S$47)+'СЕТ СН'!$G$14+СВЦЭМ!$D$10+'СЕТ СН'!$G$5-'СЕТ СН'!$G$24</f>
        <v>3414.1888546300002</v>
      </c>
      <c r="T70" s="36">
        <f>SUMIFS(СВЦЭМ!$D$33:$D$776,СВЦЭМ!$A$33:$A$776,$A70,СВЦЭМ!$B$33:$B$776,T$47)+'СЕТ СН'!$G$14+СВЦЭМ!$D$10+'СЕТ СН'!$G$5-'СЕТ СН'!$G$24</f>
        <v>3409.1390134100002</v>
      </c>
      <c r="U70" s="36">
        <f>SUMIFS(СВЦЭМ!$D$33:$D$776,СВЦЭМ!$A$33:$A$776,$A70,СВЦЭМ!$B$33:$B$776,U$47)+'СЕТ СН'!$G$14+СВЦЭМ!$D$10+'СЕТ СН'!$G$5-'СЕТ СН'!$G$24</f>
        <v>3342.6828579799999</v>
      </c>
      <c r="V70" s="36">
        <f>SUMIFS(СВЦЭМ!$D$33:$D$776,СВЦЭМ!$A$33:$A$776,$A70,СВЦЭМ!$B$33:$B$776,V$47)+'СЕТ СН'!$G$14+СВЦЭМ!$D$10+'СЕТ СН'!$G$5-'СЕТ СН'!$G$24</f>
        <v>3338.2345765700002</v>
      </c>
      <c r="W70" s="36">
        <f>SUMIFS(СВЦЭМ!$D$33:$D$776,СВЦЭМ!$A$33:$A$776,$A70,СВЦЭМ!$B$33:$B$776,W$47)+'СЕТ СН'!$G$14+СВЦЭМ!$D$10+'СЕТ СН'!$G$5-'СЕТ СН'!$G$24</f>
        <v>3334.8602574400002</v>
      </c>
      <c r="X70" s="36">
        <f>SUMIFS(СВЦЭМ!$D$33:$D$776,СВЦЭМ!$A$33:$A$776,$A70,СВЦЭМ!$B$33:$B$776,X$47)+'СЕТ СН'!$G$14+СВЦЭМ!$D$10+'СЕТ СН'!$G$5-'СЕТ СН'!$G$24</f>
        <v>3317.9496918200002</v>
      </c>
      <c r="Y70" s="36">
        <f>SUMIFS(СВЦЭМ!$D$33:$D$776,СВЦЭМ!$A$33:$A$776,$A70,СВЦЭМ!$B$33:$B$776,Y$47)+'СЕТ СН'!$G$14+СВЦЭМ!$D$10+'СЕТ СН'!$G$5-'СЕТ СН'!$G$24</f>
        <v>3323.9208744400003</v>
      </c>
    </row>
    <row r="71" spans="1:26" ht="15.75" x14ac:dyDescent="0.2">
      <c r="A71" s="35">
        <f t="shared" si="1"/>
        <v>44128</v>
      </c>
      <c r="B71" s="36">
        <f>SUMIFS(СВЦЭМ!$D$33:$D$776,СВЦЭМ!$A$33:$A$776,$A71,СВЦЭМ!$B$33:$B$776,B$47)+'СЕТ СН'!$G$14+СВЦЭМ!$D$10+'СЕТ СН'!$G$5-'СЕТ СН'!$G$24</f>
        <v>3423.9472240999999</v>
      </c>
      <c r="C71" s="36">
        <f>SUMIFS(СВЦЭМ!$D$33:$D$776,СВЦЭМ!$A$33:$A$776,$A71,СВЦЭМ!$B$33:$B$776,C$47)+'СЕТ СН'!$G$14+СВЦЭМ!$D$10+'СЕТ СН'!$G$5-'СЕТ СН'!$G$24</f>
        <v>3501.8963396999998</v>
      </c>
      <c r="D71" s="36">
        <f>SUMIFS(СВЦЭМ!$D$33:$D$776,СВЦЭМ!$A$33:$A$776,$A71,СВЦЭМ!$B$33:$B$776,D$47)+'СЕТ СН'!$G$14+СВЦЭМ!$D$10+'СЕТ СН'!$G$5-'СЕТ СН'!$G$24</f>
        <v>3569.3985323299999</v>
      </c>
      <c r="E71" s="36">
        <f>SUMIFS(СВЦЭМ!$D$33:$D$776,СВЦЭМ!$A$33:$A$776,$A71,СВЦЭМ!$B$33:$B$776,E$47)+'СЕТ СН'!$G$14+СВЦЭМ!$D$10+'СЕТ СН'!$G$5-'СЕТ СН'!$G$24</f>
        <v>3583.8737952399997</v>
      </c>
      <c r="F71" s="36">
        <f>SUMIFS(СВЦЭМ!$D$33:$D$776,СВЦЭМ!$A$33:$A$776,$A71,СВЦЭМ!$B$33:$B$776,F$47)+'СЕТ СН'!$G$14+СВЦЭМ!$D$10+'СЕТ СН'!$G$5-'СЕТ СН'!$G$24</f>
        <v>3585.3613504300001</v>
      </c>
      <c r="G71" s="36">
        <f>SUMIFS(СВЦЭМ!$D$33:$D$776,СВЦЭМ!$A$33:$A$776,$A71,СВЦЭМ!$B$33:$B$776,G$47)+'СЕТ СН'!$G$14+СВЦЭМ!$D$10+'СЕТ СН'!$G$5-'СЕТ СН'!$G$24</f>
        <v>3564.8345524799997</v>
      </c>
      <c r="H71" s="36">
        <f>SUMIFS(СВЦЭМ!$D$33:$D$776,СВЦЭМ!$A$33:$A$776,$A71,СВЦЭМ!$B$33:$B$776,H$47)+'СЕТ СН'!$G$14+СВЦЭМ!$D$10+'СЕТ СН'!$G$5-'СЕТ СН'!$G$24</f>
        <v>3542.8892121999997</v>
      </c>
      <c r="I71" s="36">
        <f>SUMIFS(СВЦЭМ!$D$33:$D$776,СВЦЭМ!$A$33:$A$776,$A71,СВЦЭМ!$B$33:$B$776,I$47)+'СЕТ СН'!$G$14+СВЦЭМ!$D$10+'СЕТ СН'!$G$5-'СЕТ СН'!$G$24</f>
        <v>3512.9416829000002</v>
      </c>
      <c r="J71" s="36">
        <f>SUMIFS(СВЦЭМ!$D$33:$D$776,СВЦЭМ!$A$33:$A$776,$A71,СВЦЭМ!$B$33:$B$776,J$47)+'СЕТ СН'!$G$14+СВЦЭМ!$D$10+'СЕТ СН'!$G$5-'СЕТ СН'!$G$24</f>
        <v>3439.8426826300001</v>
      </c>
      <c r="K71" s="36">
        <f>SUMIFS(СВЦЭМ!$D$33:$D$776,СВЦЭМ!$A$33:$A$776,$A71,СВЦЭМ!$B$33:$B$776,K$47)+'СЕТ СН'!$G$14+СВЦЭМ!$D$10+'СЕТ СН'!$G$5-'СЕТ СН'!$G$24</f>
        <v>3408.1841266299998</v>
      </c>
      <c r="L71" s="36">
        <f>SUMIFS(СВЦЭМ!$D$33:$D$776,СВЦЭМ!$A$33:$A$776,$A71,СВЦЭМ!$B$33:$B$776,L$47)+'СЕТ СН'!$G$14+СВЦЭМ!$D$10+'СЕТ СН'!$G$5-'СЕТ СН'!$G$24</f>
        <v>3397.3849888999998</v>
      </c>
      <c r="M71" s="36">
        <f>SUMIFS(СВЦЭМ!$D$33:$D$776,СВЦЭМ!$A$33:$A$776,$A71,СВЦЭМ!$B$33:$B$776,M$47)+'СЕТ СН'!$G$14+СВЦЭМ!$D$10+'СЕТ СН'!$G$5-'СЕТ СН'!$G$24</f>
        <v>3388.8821669600002</v>
      </c>
      <c r="N71" s="36">
        <f>SUMIFS(СВЦЭМ!$D$33:$D$776,СВЦЭМ!$A$33:$A$776,$A71,СВЦЭМ!$B$33:$B$776,N$47)+'СЕТ СН'!$G$14+СВЦЭМ!$D$10+'СЕТ СН'!$G$5-'СЕТ СН'!$G$24</f>
        <v>3386.25233794</v>
      </c>
      <c r="O71" s="36">
        <f>SUMIFS(СВЦЭМ!$D$33:$D$776,СВЦЭМ!$A$33:$A$776,$A71,СВЦЭМ!$B$33:$B$776,O$47)+'СЕТ СН'!$G$14+СВЦЭМ!$D$10+'СЕТ СН'!$G$5-'СЕТ СН'!$G$24</f>
        <v>3430.88852821</v>
      </c>
      <c r="P71" s="36">
        <f>SUMIFS(СВЦЭМ!$D$33:$D$776,СВЦЭМ!$A$33:$A$776,$A71,СВЦЭМ!$B$33:$B$776,P$47)+'СЕТ СН'!$G$14+СВЦЭМ!$D$10+'СЕТ СН'!$G$5-'СЕТ СН'!$G$24</f>
        <v>3480.8470912499997</v>
      </c>
      <c r="Q71" s="36">
        <f>SUMIFS(СВЦЭМ!$D$33:$D$776,СВЦЭМ!$A$33:$A$776,$A71,СВЦЭМ!$B$33:$B$776,Q$47)+'СЕТ СН'!$G$14+СВЦЭМ!$D$10+'СЕТ СН'!$G$5-'СЕТ СН'!$G$24</f>
        <v>3467.0549497299999</v>
      </c>
      <c r="R71" s="36">
        <f>SUMIFS(СВЦЭМ!$D$33:$D$776,СВЦЭМ!$A$33:$A$776,$A71,СВЦЭМ!$B$33:$B$776,R$47)+'СЕТ СН'!$G$14+СВЦЭМ!$D$10+'СЕТ СН'!$G$5-'СЕТ СН'!$G$24</f>
        <v>3434.9544836300001</v>
      </c>
      <c r="S71" s="36">
        <f>SUMIFS(СВЦЭМ!$D$33:$D$776,СВЦЭМ!$A$33:$A$776,$A71,СВЦЭМ!$B$33:$B$776,S$47)+'СЕТ СН'!$G$14+СВЦЭМ!$D$10+'СЕТ СН'!$G$5-'СЕТ СН'!$G$24</f>
        <v>3394.30893019</v>
      </c>
      <c r="T71" s="36">
        <f>SUMIFS(СВЦЭМ!$D$33:$D$776,СВЦЭМ!$A$33:$A$776,$A71,СВЦЭМ!$B$33:$B$776,T$47)+'СЕТ СН'!$G$14+СВЦЭМ!$D$10+'СЕТ СН'!$G$5-'СЕТ СН'!$G$24</f>
        <v>3422.1411359200001</v>
      </c>
      <c r="U71" s="36">
        <f>SUMIFS(СВЦЭМ!$D$33:$D$776,СВЦЭМ!$A$33:$A$776,$A71,СВЦЭМ!$B$33:$B$776,U$47)+'СЕТ СН'!$G$14+СВЦЭМ!$D$10+'СЕТ СН'!$G$5-'СЕТ СН'!$G$24</f>
        <v>3424.0896722899997</v>
      </c>
      <c r="V71" s="36">
        <f>SUMIFS(СВЦЭМ!$D$33:$D$776,СВЦЭМ!$A$33:$A$776,$A71,СВЦЭМ!$B$33:$B$776,V$47)+'СЕТ СН'!$G$14+СВЦЭМ!$D$10+'СЕТ СН'!$G$5-'СЕТ СН'!$G$24</f>
        <v>3338.0722224400001</v>
      </c>
      <c r="W71" s="36">
        <f>SUMIFS(СВЦЭМ!$D$33:$D$776,СВЦЭМ!$A$33:$A$776,$A71,СВЦЭМ!$B$33:$B$776,W$47)+'СЕТ СН'!$G$14+СВЦЭМ!$D$10+'СЕТ СН'!$G$5-'СЕТ СН'!$G$24</f>
        <v>3355.9067768</v>
      </c>
      <c r="X71" s="36">
        <f>SUMIFS(СВЦЭМ!$D$33:$D$776,СВЦЭМ!$A$33:$A$776,$A71,СВЦЭМ!$B$33:$B$776,X$47)+'СЕТ СН'!$G$14+СВЦЭМ!$D$10+'СЕТ СН'!$G$5-'СЕТ СН'!$G$24</f>
        <v>3382.0218129699997</v>
      </c>
      <c r="Y71" s="36">
        <f>SUMIFS(СВЦЭМ!$D$33:$D$776,СВЦЭМ!$A$33:$A$776,$A71,СВЦЭМ!$B$33:$B$776,Y$47)+'СЕТ СН'!$G$14+СВЦЭМ!$D$10+'СЕТ СН'!$G$5-'СЕТ СН'!$G$24</f>
        <v>3416.9764884400001</v>
      </c>
    </row>
    <row r="72" spans="1:26" ht="15.75" x14ac:dyDescent="0.2">
      <c r="A72" s="35">
        <f t="shared" si="1"/>
        <v>44129</v>
      </c>
      <c r="B72" s="36">
        <f>SUMIFS(СВЦЭМ!$D$33:$D$776,СВЦЭМ!$A$33:$A$776,$A72,СВЦЭМ!$B$33:$B$776,B$47)+'СЕТ СН'!$G$14+СВЦЭМ!$D$10+'СЕТ СН'!$G$5-'СЕТ СН'!$G$24</f>
        <v>3483.4186280599997</v>
      </c>
      <c r="C72" s="36">
        <f>SUMIFS(СВЦЭМ!$D$33:$D$776,СВЦЭМ!$A$33:$A$776,$A72,СВЦЭМ!$B$33:$B$776,C$47)+'СЕТ СН'!$G$14+СВЦЭМ!$D$10+'СЕТ СН'!$G$5-'СЕТ СН'!$G$24</f>
        <v>3534.3239911800001</v>
      </c>
      <c r="D72" s="36">
        <f>SUMIFS(СВЦЭМ!$D$33:$D$776,СВЦЭМ!$A$33:$A$776,$A72,СВЦЭМ!$B$33:$B$776,D$47)+'СЕТ СН'!$G$14+СВЦЭМ!$D$10+'СЕТ СН'!$G$5-'СЕТ СН'!$G$24</f>
        <v>3603.2180923400001</v>
      </c>
      <c r="E72" s="36">
        <f>SUMIFS(СВЦЭМ!$D$33:$D$776,СВЦЭМ!$A$33:$A$776,$A72,СВЦЭМ!$B$33:$B$776,E$47)+'СЕТ СН'!$G$14+СВЦЭМ!$D$10+'СЕТ СН'!$G$5-'СЕТ СН'!$G$24</f>
        <v>3611.5897202300002</v>
      </c>
      <c r="F72" s="36">
        <f>SUMIFS(СВЦЭМ!$D$33:$D$776,СВЦЭМ!$A$33:$A$776,$A72,СВЦЭМ!$B$33:$B$776,F$47)+'СЕТ СН'!$G$14+СВЦЭМ!$D$10+'СЕТ СН'!$G$5-'СЕТ СН'!$G$24</f>
        <v>3615.2669821700001</v>
      </c>
      <c r="G72" s="36">
        <f>SUMIFS(СВЦЭМ!$D$33:$D$776,СВЦЭМ!$A$33:$A$776,$A72,СВЦЭМ!$B$33:$B$776,G$47)+'СЕТ СН'!$G$14+СВЦЭМ!$D$10+'СЕТ СН'!$G$5-'СЕТ СН'!$G$24</f>
        <v>3614.6336829900001</v>
      </c>
      <c r="H72" s="36">
        <f>SUMIFS(СВЦЭМ!$D$33:$D$776,СВЦЭМ!$A$33:$A$776,$A72,СВЦЭМ!$B$33:$B$776,H$47)+'СЕТ СН'!$G$14+СВЦЭМ!$D$10+'СЕТ СН'!$G$5-'СЕТ СН'!$G$24</f>
        <v>3592.2706374700001</v>
      </c>
      <c r="I72" s="36">
        <f>SUMIFS(СВЦЭМ!$D$33:$D$776,СВЦЭМ!$A$33:$A$776,$A72,СВЦЭМ!$B$33:$B$776,I$47)+'СЕТ СН'!$G$14+СВЦЭМ!$D$10+'СЕТ СН'!$G$5-'СЕТ СН'!$G$24</f>
        <v>3567.6245004500001</v>
      </c>
      <c r="J72" s="36">
        <f>SUMIFS(СВЦЭМ!$D$33:$D$776,СВЦЭМ!$A$33:$A$776,$A72,СВЦЭМ!$B$33:$B$776,J$47)+'СЕТ СН'!$G$14+СВЦЭМ!$D$10+'СЕТ СН'!$G$5-'СЕТ СН'!$G$24</f>
        <v>3474.6484149099997</v>
      </c>
      <c r="K72" s="36">
        <f>SUMIFS(СВЦЭМ!$D$33:$D$776,СВЦЭМ!$A$33:$A$776,$A72,СВЦЭМ!$B$33:$B$776,K$47)+'СЕТ СН'!$G$14+СВЦЭМ!$D$10+'СЕТ СН'!$G$5-'СЕТ СН'!$G$24</f>
        <v>3405.0945305800001</v>
      </c>
      <c r="L72" s="36">
        <f>SUMIFS(СВЦЭМ!$D$33:$D$776,СВЦЭМ!$A$33:$A$776,$A72,СВЦЭМ!$B$33:$B$776,L$47)+'СЕТ СН'!$G$14+СВЦЭМ!$D$10+'СЕТ СН'!$G$5-'СЕТ СН'!$G$24</f>
        <v>3398.9288280999999</v>
      </c>
      <c r="M72" s="36">
        <f>SUMIFS(СВЦЭМ!$D$33:$D$776,СВЦЭМ!$A$33:$A$776,$A72,СВЦЭМ!$B$33:$B$776,M$47)+'СЕТ СН'!$G$14+СВЦЭМ!$D$10+'СЕТ СН'!$G$5-'СЕТ СН'!$G$24</f>
        <v>3400.15645176</v>
      </c>
      <c r="N72" s="36">
        <f>SUMIFS(СВЦЭМ!$D$33:$D$776,СВЦЭМ!$A$33:$A$776,$A72,СВЦЭМ!$B$33:$B$776,N$47)+'СЕТ СН'!$G$14+СВЦЭМ!$D$10+'СЕТ СН'!$G$5-'СЕТ СН'!$G$24</f>
        <v>3405.9436894700002</v>
      </c>
      <c r="O72" s="36">
        <f>SUMIFS(СВЦЭМ!$D$33:$D$776,СВЦЭМ!$A$33:$A$776,$A72,СВЦЭМ!$B$33:$B$776,O$47)+'СЕТ СН'!$G$14+СВЦЭМ!$D$10+'СЕТ СН'!$G$5-'СЕТ СН'!$G$24</f>
        <v>3448.78475893</v>
      </c>
      <c r="P72" s="36">
        <f>SUMIFS(СВЦЭМ!$D$33:$D$776,СВЦЭМ!$A$33:$A$776,$A72,СВЦЭМ!$B$33:$B$776,P$47)+'СЕТ СН'!$G$14+СВЦЭМ!$D$10+'СЕТ СН'!$G$5-'СЕТ СН'!$G$24</f>
        <v>3498.7433541700002</v>
      </c>
      <c r="Q72" s="36">
        <f>SUMIFS(СВЦЭМ!$D$33:$D$776,СВЦЭМ!$A$33:$A$776,$A72,СВЦЭМ!$B$33:$B$776,Q$47)+'СЕТ СН'!$G$14+СВЦЭМ!$D$10+'СЕТ СН'!$G$5-'СЕТ СН'!$G$24</f>
        <v>3460.7913078000001</v>
      </c>
      <c r="R72" s="36">
        <f>SUMIFS(СВЦЭМ!$D$33:$D$776,СВЦЭМ!$A$33:$A$776,$A72,СВЦЭМ!$B$33:$B$776,R$47)+'СЕТ СН'!$G$14+СВЦЭМ!$D$10+'СЕТ СН'!$G$5-'СЕТ СН'!$G$24</f>
        <v>3407.3216399200001</v>
      </c>
      <c r="S72" s="36">
        <f>SUMIFS(СВЦЭМ!$D$33:$D$776,СВЦЭМ!$A$33:$A$776,$A72,СВЦЭМ!$B$33:$B$776,S$47)+'СЕТ СН'!$G$14+СВЦЭМ!$D$10+'СЕТ СН'!$G$5-'СЕТ СН'!$G$24</f>
        <v>3397.5485939499999</v>
      </c>
      <c r="T72" s="36">
        <f>SUMIFS(СВЦЭМ!$D$33:$D$776,СВЦЭМ!$A$33:$A$776,$A72,СВЦЭМ!$B$33:$B$776,T$47)+'СЕТ СН'!$G$14+СВЦЭМ!$D$10+'СЕТ СН'!$G$5-'СЕТ СН'!$G$24</f>
        <v>3423.2694867199998</v>
      </c>
      <c r="U72" s="36">
        <f>SUMIFS(СВЦЭМ!$D$33:$D$776,СВЦЭМ!$A$33:$A$776,$A72,СВЦЭМ!$B$33:$B$776,U$47)+'СЕТ СН'!$G$14+СВЦЭМ!$D$10+'СЕТ СН'!$G$5-'СЕТ СН'!$G$24</f>
        <v>3359.0862584799997</v>
      </c>
      <c r="V72" s="36">
        <f>SUMIFS(СВЦЭМ!$D$33:$D$776,СВЦЭМ!$A$33:$A$776,$A72,СВЦЭМ!$B$33:$B$776,V$47)+'СЕТ СН'!$G$14+СВЦЭМ!$D$10+'СЕТ СН'!$G$5-'СЕТ СН'!$G$24</f>
        <v>3341.1851695599998</v>
      </c>
      <c r="W72" s="36">
        <f>SUMIFS(СВЦЭМ!$D$33:$D$776,СВЦЭМ!$A$33:$A$776,$A72,СВЦЭМ!$B$33:$B$776,W$47)+'СЕТ СН'!$G$14+СВЦЭМ!$D$10+'СЕТ СН'!$G$5-'СЕТ СН'!$G$24</f>
        <v>3322.40386786</v>
      </c>
      <c r="X72" s="36">
        <f>SUMIFS(СВЦЭМ!$D$33:$D$776,СВЦЭМ!$A$33:$A$776,$A72,СВЦЭМ!$B$33:$B$776,X$47)+'СЕТ СН'!$G$14+СВЦЭМ!$D$10+'СЕТ СН'!$G$5-'СЕТ СН'!$G$24</f>
        <v>3328.7695776700002</v>
      </c>
      <c r="Y72" s="36">
        <f>SUMIFS(СВЦЭМ!$D$33:$D$776,СВЦЭМ!$A$33:$A$776,$A72,СВЦЭМ!$B$33:$B$776,Y$47)+'СЕТ СН'!$G$14+СВЦЭМ!$D$10+'СЕТ СН'!$G$5-'СЕТ СН'!$G$24</f>
        <v>3369.4954335399998</v>
      </c>
    </row>
    <row r="73" spans="1:26" ht="15.75" x14ac:dyDescent="0.2">
      <c r="A73" s="35">
        <f t="shared" si="1"/>
        <v>44130</v>
      </c>
      <c r="B73" s="36">
        <f>SUMIFS(СВЦЭМ!$D$33:$D$776,СВЦЭМ!$A$33:$A$776,$A73,СВЦЭМ!$B$33:$B$776,B$47)+'СЕТ СН'!$G$14+СВЦЭМ!$D$10+'СЕТ СН'!$G$5-'СЕТ СН'!$G$24</f>
        <v>3475.1058966199998</v>
      </c>
      <c r="C73" s="36">
        <f>SUMIFS(СВЦЭМ!$D$33:$D$776,СВЦЭМ!$A$33:$A$776,$A73,СВЦЭМ!$B$33:$B$776,C$47)+'СЕТ СН'!$G$14+СВЦЭМ!$D$10+'СЕТ СН'!$G$5-'СЕТ СН'!$G$24</f>
        <v>3558.4105579799998</v>
      </c>
      <c r="D73" s="36">
        <f>SUMIFS(СВЦЭМ!$D$33:$D$776,СВЦЭМ!$A$33:$A$776,$A73,СВЦЭМ!$B$33:$B$776,D$47)+'СЕТ СН'!$G$14+СВЦЭМ!$D$10+'СЕТ СН'!$G$5-'СЕТ СН'!$G$24</f>
        <v>3620.7699651299999</v>
      </c>
      <c r="E73" s="36">
        <f>SUMIFS(СВЦЭМ!$D$33:$D$776,СВЦЭМ!$A$33:$A$776,$A73,СВЦЭМ!$B$33:$B$776,E$47)+'СЕТ СН'!$G$14+СВЦЭМ!$D$10+'СЕТ СН'!$G$5-'СЕТ СН'!$G$24</f>
        <v>3626.7150060499998</v>
      </c>
      <c r="F73" s="36">
        <f>SUMIFS(СВЦЭМ!$D$33:$D$776,СВЦЭМ!$A$33:$A$776,$A73,СВЦЭМ!$B$33:$B$776,F$47)+'СЕТ СН'!$G$14+СВЦЭМ!$D$10+'СЕТ СН'!$G$5-'СЕТ СН'!$G$24</f>
        <v>3623.2180502800002</v>
      </c>
      <c r="G73" s="36">
        <f>SUMIFS(СВЦЭМ!$D$33:$D$776,СВЦЭМ!$A$33:$A$776,$A73,СВЦЭМ!$B$33:$B$776,G$47)+'СЕТ СН'!$G$14+СВЦЭМ!$D$10+'СЕТ СН'!$G$5-'СЕТ СН'!$G$24</f>
        <v>3600.3112263200001</v>
      </c>
      <c r="H73" s="36">
        <f>SUMIFS(СВЦЭМ!$D$33:$D$776,СВЦЭМ!$A$33:$A$776,$A73,СВЦЭМ!$B$33:$B$776,H$47)+'СЕТ СН'!$G$14+СВЦЭМ!$D$10+'СЕТ СН'!$G$5-'СЕТ СН'!$G$24</f>
        <v>3550.8552664899998</v>
      </c>
      <c r="I73" s="36">
        <f>SUMIFS(СВЦЭМ!$D$33:$D$776,СВЦЭМ!$A$33:$A$776,$A73,СВЦЭМ!$B$33:$B$776,I$47)+'СЕТ СН'!$G$14+СВЦЭМ!$D$10+'СЕТ СН'!$G$5-'СЕТ СН'!$G$24</f>
        <v>3510.5343081000001</v>
      </c>
      <c r="J73" s="36">
        <f>SUMIFS(СВЦЭМ!$D$33:$D$776,СВЦЭМ!$A$33:$A$776,$A73,СВЦЭМ!$B$33:$B$776,J$47)+'СЕТ СН'!$G$14+СВЦЭМ!$D$10+'СЕТ СН'!$G$5-'СЕТ СН'!$G$24</f>
        <v>3440.42323945</v>
      </c>
      <c r="K73" s="36">
        <f>SUMIFS(СВЦЭМ!$D$33:$D$776,СВЦЭМ!$A$33:$A$776,$A73,СВЦЭМ!$B$33:$B$776,K$47)+'СЕТ СН'!$G$14+СВЦЭМ!$D$10+'СЕТ СН'!$G$5-'СЕТ СН'!$G$24</f>
        <v>3393.9909873900001</v>
      </c>
      <c r="L73" s="36">
        <f>SUMIFS(СВЦЭМ!$D$33:$D$776,СВЦЭМ!$A$33:$A$776,$A73,СВЦЭМ!$B$33:$B$776,L$47)+'СЕТ СН'!$G$14+СВЦЭМ!$D$10+'СЕТ СН'!$G$5-'СЕТ СН'!$G$24</f>
        <v>3389.1367962700001</v>
      </c>
      <c r="M73" s="36">
        <f>SUMIFS(СВЦЭМ!$D$33:$D$776,СВЦЭМ!$A$33:$A$776,$A73,СВЦЭМ!$B$33:$B$776,M$47)+'СЕТ СН'!$G$14+СВЦЭМ!$D$10+'СЕТ СН'!$G$5-'СЕТ СН'!$G$24</f>
        <v>3412.5835763699997</v>
      </c>
      <c r="N73" s="36">
        <f>SUMIFS(СВЦЭМ!$D$33:$D$776,СВЦЭМ!$A$33:$A$776,$A73,СВЦЭМ!$B$33:$B$776,N$47)+'СЕТ СН'!$G$14+СВЦЭМ!$D$10+'СЕТ СН'!$G$5-'СЕТ СН'!$G$24</f>
        <v>3412.6401573200001</v>
      </c>
      <c r="O73" s="36">
        <f>SUMIFS(СВЦЭМ!$D$33:$D$776,СВЦЭМ!$A$33:$A$776,$A73,СВЦЭМ!$B$33:$B$776,O$47)+'СЕТ СН'!$G$14+СВЦЭМ!$D$10+'СЕТ СН'!$G$5-'СЕТ СН'!$G$24</f>
        <v>3449.17747035</v>
      </c>
      <c r="P73" s="36">
        <f>SUMIFS(СВЦЭМ!$D$33:$D$776,СВЦЭМ!$A$33:$A$776,$A73,СВЦЭМ!$B$33:$B$776,P$47)+'СЕТ СН'!$G$14+СВЦЭМ!$D$10+'СЕТ СН'!$G$5-'СЕТ СН'!$G$24</f>
        <v>3493.2565342500002</v>
      </c>
      <c r="Q73" s="36">
        <f>SUMIFS(СВЦЭМ!$D$33:$D$776,СВЦЭМ!$A$33:$A$776,$A73,СВЦЭМ!$B$33:$B$776,Q$47)+'СЕТ СН'!$G$14+СВЦЭМ!$D$10+'СЕТ СН'!$G$5-'СЕТ СН'!$G$24</f>
        <v>3455.3698242400001</v>
      </c>
      <c r="R73" s="36">
        <f>SUMIFS(СВЦЭМ!$D$33:$D$776,СВЦЭМ!$A$33:$A$776,$A73,СВЦЭМ!$B$33:$B$776,R$47)+'СЕТ СН'!$G$14+СВЦЭМ!$D$10+'СЕТ СН'!$G$5-'СЕТ СН'!$G$24</f>
        <v>3406.8805996800002</v>
      </c>
      <c r="S73" s="36">
        <f>SUMIFS(СВЦЭМ!$D$33:$D$776,СВЦЭМ!$A$33:$A$776,$A73,СВЦЭМ!$B$33:$B$776,S$47)+'СЕТ СН'!$G$14+СВЦЭМ!$D$10+'СЕТ СН'!$G$5-'СЕТ СН'!$G$24</f>
        <v>3343.2251780299998</v>
      </c>
      <c r="T73" s="36">
        <f>SUMIFS(СВЦЭМ!$D$33:$D$776,СВЦЭМ!$A$33:$A$776,$A73,СВЦЭМ!$B$33:$B$776,T$47)+'СЕТ СН'!$G$14+СВЦЭМ!$D$10+'СЕТ СН'!$G$5-'СЕТ СН'!$G$24</f>
        <v>3307.7618407</v>
      </c>
      <c r="U73" s="36">
        <f>SUMIFS(СВЦЭМ!$D$33:$D$776,СВЦЭМ!$A$33:$A$776,$A73,СВЦЭМ!$B$33:$B$776,U$47)+'СЕТ СН'!$G$14+СВЦЭМ!$D$10+'СЕТ СН'!$G$5-'СЕТ СН'!$G$24</f>
        <v>3307.5652096100002</v>
      </c>
      <c r="V73" s="36">
        <f>SUMIFS(СВЦЭМ!$D$33:$D$776,СВЦЭМ!$A$33:$A$776,$A73,СВЦЭМ!$B$33:$B$776,V$47)+'СЕТ СН'!$G$14+СВЦЭМ!$D$10+'СЕТ СН'!$G$5-'СЕТ СН'!$G$24</f>
        <v>3306.9494376399998</v>
      </c>
      <c r="W73" s="36">
        <f>SUMIFS(СВЦЭМ!$D$33:$D$776,СВЦЭМ!$A$33:$A$776,$A73,СВЦЭМ!$B$33:$B$776,W$47)+'СЕТ СН'!$G$14+СВЦЭМ!$D$10+'СЕТ СН'!$G$5-'СЕТ СН'!$G$24</f>
        <v>3307.70687129</v>
      </c>
      <c r="X73" s="36">
        <f>SUMIFS(СВЦЭМ!$D$33:$D$776,СВЦЭМ!$A$33:$A$776,$A73,СВЦЭМ!$B$33:$B$776,X$47)+'СЕТ СН'!$G$14+СВЦЭМ!$D$10+'СЕТ СН'!$G$5-'СЕТ СН'!$G$24</f>
        <v>3306.3671919799999</v>
      </c>
      <c r="Y73" s="36">
        <f>SUMIFS(СВЦЭМ!$D$33:$D$776,СВЦЭМ!$A$33:$A$776,$A73,СВЦЭМ!$B$33:$B$776,Y$47)+'СЕТ СН'!$G$14+СВЦЭМ!$D$10+'СЕТ СН'!$G$5-'СЕТ СН'!$G$24</f>
        <v>3348.9442126700001</v>
      </c>
    </row>
    <row r="74" spans="1:26" ht="15.75" x14ac:dyDescent="0.2">
      <c r="A74" s="35">
        <f t="shared" si="1"/>
        <v>44131</v>
      </c>
      <c r="B74" s="36">
        <f>SUMIFS(СВЦЭМ!$D$33:$D$776,СВЦЭМ!$A$33:$A$776,$A74,СВЦЭМ!$B$33:$B$776,B$47)+'СЕТ СН'!$G$14+СВЦЭМ!$D$10+'СЕТ СН'!$G$5-'СЕТ СН'!$G$24</f>
        <v>3458.70554171</v>
      </c>
      <c r="C74" s="36">
        <f>SUMIFS(СВЦЭМ!$D$33:$D$776,СВЦЭМ!$A$33:$A$776,$A74,СВЦЭМ!$B$33:$B$776,C$47)+'СЕТ СН'!$G$14+СВЦЭМ!$D$10+'СЕТ СН'!$G$5-'СЕТ СН'!$G$24</f>
        <v>3551.8966656799998</v>
      </c>
      <c r="D74" s="36">
        <f>SUMIFS(СВЦЭМ!$D$33:$D$776,СВЦЭМ!$A$33:$A$776,$A74,СВЦЭМ!$B$33:$B$776,D$47)+'СЕТ СН'!$G$14+СВЦЭМ!$D$10+'СЕТ СН'!$G$5-'СЕТ СН'!$G$24</f>
        <v>3626.0608636699999</v>
      </c>
      <c r="E74" s="36">
        <f>SUMIFS(СВЦЭМ!$D$33:$D$776,СВЦЭМ!$A$33:$A$776,$A74,СВЦЭМ!$B$33:$B$776,E$47)+'СЕТ СН'!$G$14+СВЦЭМ!$D$10+'СЕТ СН'!$G$5-'СЕТ СН'!$G$24</f>
        <v>3643.5813112300002</v>
      </c>
      <c r="F74" s="36">
        <f>SUMIFS(СВЦЭМ!$D$33:$D$776,СВЦЭМ!$A$33:$A$776,$A74,СВЦЭМ!$B$33:$B$776,F$47)+'СЕТ СН'!$G$14+СВЦЭМ!$D$10+'СЕТ СН'!$G$5-'СЕТ СН'!$G$24</f>
        <v>3633.8599162299997</v>
      </c>
      <c r="G74" s="36">
        <f>SUMIFS(СВЦЭМ!$D$33:$D$776,СВЦЭМ!$A$33:$A$776,$A74,СВЦЭМ!$B$33:$B$776,G$47)+'СЕТ СН'!$G$14+СВЦЭМ!$D$10+'СЕТ СН'!$G$5-'СЕТ СН'!$G$24</f>
        <v>3623.7478050099999</v>
      </c>
      <c r="H74" s="36">
        <f>SUMIFS(СВЦЭМ!$D$33:$D$776,СВЦЭМ!$A$33:$A$776,$A74,СВЦЭМ!$B$33:$B$776,H$47)+'СЕТ СН'!$G$14+СВЦЭМ!$D$10+'СЕТ СН'!$G$5-'СЕТ СН'!$G$24</f>
        <v>3588.5502643700001</v>
      </c>
      <c r="I74" s="36">
        <f>SUMIFS(СВЦЭМ!$D$33:$D$776,СВЦЭМ!$A$33:$A$776,$A74,СВЦЭМ!$B$33:$B$776,I$47)+'СЕТ СН'!$G$14+СВЦЭМ!$D$10+'СЕТ СН'!$G$5-'СЕТ СН'!$G$24</f>
        <v>3556.4774255399998</v>
      </c>
      <c r="J74" s="36">
        <f>SUMIFS(СВЦЭМ!$D$33:$D$776,СВЦЭМ!$A$33:$A$776,$A74,СВЦЭМ!$B$33:$B$776,J$47)+'СЕТ СН'!$G$14+СВЦЭМ!$D$10+'СЕТ СН'!$G$5-'СЕТ СН'!$G$24</f>
        <v>3474.54097026</v>
      </c>
      <c r="K74" s="36">
        <f>SUMIFS(СВЦЭМ!$D$33:$D$776,СВЦЭМ!$A$33:$A$776,$A74,СВЦЭМ!$B$33:$B$776,K$47)+'СЕТ СН'!$G$14+СВЦЭМ!$D$10+'СЕТ СН'!$G$5-'СЕТ СН'!$G$24</f>
        <v>3434.8286249100001</v>
      </c>
      <c r="L74" s="36">
        <f>SUMIFS(СВЦЭМ!$D$33:$D$776,СВЦЭМ!$A$33:$A$776,$A74,СВЦЭМ!$B$33:$B$776,L$47)+'СЕТ СН'!$G$14+СВЦЭМ!$D$10+'СЕТ СН'!$G$5-'СЕТ СН'!$G$24</f>
        <v>3443.1394104299998</v>
      </c>
      <c r="M74" s="36">
        <f>SUMIFS(СВЦЭМ!$D$33:$D$776,СВЦЭМ!$A$33:$A$776,$A74,СВЦЭМ!$B$33:$B$776,M$47)+'СЕТ СН'!$G$14+СВЦЭМ!$D$10+'СЕТ СН'!$G$5-'СЕТ СН'!$G$24</f>
        <v>3447.7412279</v>
      </c>
      <c r="N74" s="36">
        <f>SUMIFS(СВЦЭМ!$D$33:$D$776,СВЦЭМ!$A$33:$A$776,$A74,СВЦЭМ!$B$33:$B$776,N$47)+'СЕТ СН'!$G$14+СВЦЭМ!$D$10+'СЕТ СН'!$G$5-'СЕТ СН'!$G$24</f>
        <v>3456.36071502</v>
      </c>
      <c r="O74" s="36">
        <f>SUMIFS(СВЦЭМ!$D$33:$D$776,СВЦЭМ!$A$33:$A$776,$A74,СВЦЭМ!$B$33:$B$776,O$47)+'СЕТ СН'!$G$14+СВЦЭМ!$D$10+'СЕТ СН'!$G$5-'СЕТ СН'!$G$24</f>
        <v>3507.2242253099998</v>
      </c>
      <c r="P74" s="36">
        <f>SUMIFS(СВЦЭМ!$D$33:$D$776,СВЦЭМ!$A$33:$A$776,$A74,СВЦЭМ!$B$33:$B$776,P$47)+'СЕТ СН'!$G$14+СВЦЭМ!$D$10+'СЕТ СН'!$G$5-'СЕТ СН'!$G$24</f>
        <v>3548.0231293699999</v>
      </c>
      <c r="Q74" s="36">
        <f>SUMIFS(СВЦЭМ!$D$33:$D$776,СВЦЭМ!$A$33:$A$776,$A74,СВЦЭМ!$B$33:$B$776,Q$47)+'СЕТ СН'!$G$14+СВЦЭМ!$D$10+'СЕТ СН'!$G$5-'СЕТ СН'!$G$24</f>
        <v>3504.98552703</v>
      </c>
      <c r="R74" s="36">
        <f>SUMIFS(СВЦЭМ!$D$33:$D$776,СВЦЭМ!$A$33:$A$776,$A74,СВЦЭМ!$B$33:$B$776,R$47)+'СЕТ СН'!$G$14+СВЦЭМ!$D$10+'СЕТ СН'!$G$5-'СЕТ СН'!$G$24</f>
        <v>3441.6114579099999</v>
      </c>
      <c r="S74" s="36">
        <f>SUMIFS(СВЦЭМ!$D$33:$D$776,СВЦЭМ!$A$33:$A$776,$A74,СВЦЭМ!$B$33:$B$776,S$47)+'СЕТ СН'!$G$14+СВЦЭМ!$D$10+'СЕТ СН'!$G$5-'СЕТ СН'!$G$24</f>
        <v>3394.7380708000001</v>
      </c>
      <c r="T74" s="36">
        <f>SUMIFS(СВЦЭМ!$D$33:$D$776,СВЦЭМ!$A$33:$A$776,$A74,СВЦЭМ!$B$33:$B$776,T$47)+'СЕТ СН'!$G$14+СВЦЭМ!$D$10+'СЕТ СН'!$G$5-'СЕТ СН'!$G$24</f>
        <v>3410.4460476599997</v>
      </c>
      <c r="U74" s="36">
        <f>SUMIFS(СВЦЭМ!$D$33:$D$776,СВЦЭМ!$A$33:$A$776,$A74,СВЦЭМ!$B$33:$B$776,U$47)+'СЕТ СН'!$G$14+СВЦЭМ!$D$10+'СЕТ СН'!$G$5-'СЕТ СН'!$G$24</f>
        <v>3407.92225538</v>
      </c>
      <c r="V74" s="36">
        <f>SUMIFS(СВЦЭМ!$D$33:$D$776,СВЦЭМ!$A$33:$A$776,$A74,СВЦЭМ!$B$33:$B$776,V$47)+'СЕТ СН'!$G$14+СВЦЭМ!$D$10+'СЕТ СН'!$G$5-'СЕТ СН'!$G$24</f>
        <v>3409.80832349</v>
      </c>
      <c r="W74" s="36">
        <f>SUMIFS(СВЦЭМ!$D$33:$D$776,СВЦЭМ!$A$33:$A$776,$A74,СВЦЭМ!$B$33:$B$776,W$47)+'СЕТ СН'!$G$14+СВЦЭМ!$D$10+'СЕТ СН'!$G$5-'СЕТ СН'!$G$24</f>
        <v>3405.36092693</v>
      </c>
      <c r="X74" s="36">
        <f>SUMIFS(СВЦЭМ!$D$33:$D$776,СВЦЭМ!$A$33:$A$776,$A74,СВЦЭМ!$B$33:$B$776,X$47)+'СЕТ СН'!$G$14+СВЦЭМ!$D$10+'СЕТ СН'!$G$5-'СЕТ СН'!$G$24</f>
        <v>3384.7230381099998</v>
      </c>
      <c r="Y74" s="36">
        <f>SUMIFS(СВЦЭМ!$D$33:$D$776,СВЦЭМ!$A$33:$A$776,$A74,СВЦЭМ!$B$33:$B$776,Y$47)+'СЕТ СН'!$G$14+СВЦЭМ!$D$10+'СЕТ СН'!$G$5-'СЕТ СН'!$G$24</f>
        <v>3421.1440052200001</v>
      </c>
    </row>
    <row r="75" spans="1:26" ht="15.75" x14ac:dyDescent="0.2">
      <c r="A75" s="35">
        <f t="shared" si="1"/>
        <v>44132</v>
      </c>
      <c r="B75" s="36">
        <f>SUMIFS(СВЦЭМ!$D$33:$D$776,СВЦЭМ!$A$33:$A$776,$A75,СВЦЭМ!$B$33:$B$776,B$47)+'СЕТ СН'!$G$14+СВЦЭМ!$D$10+'СЕТ СН'!$G$5-'СЕТ СН'!$G$24</f>
        <v>3522.7009395800001</v>
      </c>
      <c r="C75" s="36">
        <f>SUMIFS(СВЦЭМ!$D$33:$D$776,СВЦЭМ!$A$33:$A$776,$A75,СВЦЭМ!$B$33:$B$776,C$47)+'СЕТ СН'!$G$14+СВЦЭМ!$D$10+'СЕТ СН'!$G$5-'СЕТ СН'!$G$24</f>
        <v>3584.7410056899998</v>
      </c>
      <c r="D75" s="36">
        <f>SUMIFS(СВЦЭМ!$D$33:$D$776,СВЦЭМ!$A$33:$A$776,$A75,СВЦЭМ!$B$33:$B$776,D$47)+'СЕТ СН'!$G$14+СВЦЭМ!$D$10+'СЕТ СН'!$G$5-'СЕТ СН'!$G$24</f>
        <v>3586.7668606699999</v>
      </c>
      <c r="E75" s="36">
        <f>SUMIFS(СВЦЭМ!$D$33:$D$776,СВЦЭМ!$A$33:$A$776,$A75,СВЦЭМ!$B$33:$B$776,E$47)+'СЕТ СН'!$G$14+СВЦЭМ!$D$10+'СЕТ СН'!$G$5-'СЕТ СН'!$G$24</f>
        <v>3590.7125762999999</v>
      </c>
      <c r="F75" s="36">
        <f>SUMIFS(СВЦЭМ!$D$33:$D$776,СВЦЭМ!$A$33:$A$776,$A75,СВЦЭМ!$B$33:$B$776,F$47)+'СЕТ СН'!$G$14+СВЦЭМ!$D$10+'СЕТ СН'!$G$5-'СЕТ СН'!$G$24</f>
        <v>3599.2322551699999</v>
      </c>
      <c r="G75" s="36">
        <f>SUMIFS(СВЦЭМ!$D$33:$D$776,СВЦЭМ!$A$33:$A$776,$A75,СВЦЭМ!$B$33:$B$776,G$47)+'СЕТ СН'!$G$14+СВЦЭМ!$D$10+'СЕТ СН'!$G$5-'СЕТ СН'!$G$24</f>
        <v>3585.31614468</v>
      </c>
      <c r="H75" s="36">
        <f>SUMIFS(СВЦЭМ!$D$33:$D$776,СВЦЭМ!$A$33:$A$776,$A75,СВЦЭМ!$B$33:$B$776,H$47)+'СЕТ СН'!$G$14+СВЦЭМ!$D$10+'СЕТ СН'!$G$5-'СЕТ СН'!$G$24</f>
        <v>3596.53245397</v>
      </c>
      <c r="I75" s="36">
        <f>SUMIFS(СВЦЭМ!$D$33:$D$776,СВЦЭМ!$A$33:$A$776,$A75,СВЦЭМ!$B$33:$B$776,I$47)+'СЕТ СН'!$G$14+СВЦЭМ!$D$10+'СЕТ СН'!$G$5-'СЕТ СН'!$G$24</f>
        <v>3579.5076499299998</v>
      </c>
      <c r="J75" s="36">
        <f>SUMIFS(СВЦЭМ!$D$33:$D$776,СВЦЭМ!$A$33:$A$776,$A75,СВЦЭМ!$B$33:$B$776,J$47)+'СЕТ СН'!$G$14+СВЦЭМ!$D$10+'СЕТ СН'!$G$5-'СЕТ СН'!$G$24</f>
        <v>3515.4301357599998</v>
      </c>
      <c r="K75" s="36">
        <f>SUMIFS(СВЦЭМ!$D$33:$D$776,СВЦЭМ!$A$33:$A$776,$A75,СВЦЭМ!$B$33:$B$776,K$47)+'СЕТ СН'!$G$14+СВЦЭМ!$D$10+'СЕТ СН'!$G$5-'СЕТ СН'!$G$24</f>
        <v>3466.1361858499999</v>
      </c>
      <c r="L75" s="36">
        <f>SUMIFS(СВЦЭМ!$D$33:$D$776,СВЦЭМ!$A$33:$A$776,$A75,СВЦЭМ!$B$33:$B$776,L$47)+'СЕТ СН'!$G$14+СВЦЭМ!$D$10+'СЕТ СН'!$G$5-'СЕТ СН'!$G$24</f>
        <v>3468.0293150100001</v>
      </c>
      <c r="M75" s="36">
        <f>SUMIFS(СВЦЭМ!$D$33:$D$776,СВЦЭМ!$A$33:$A$776,$A75,СВЦЭМ!$B$33:$B$776,M$47)+'СЕТ СН'!$G$14+СВЦЭМ!$D$10+'СЕТ СН'!$G$5-'СЕТ СН'!$G$24</f>
        <v>3468.7034440699999</v>
      </c>
      <c r="N75" s="36">
        <f>SUMIFS(СВЦЭМ!$D$33:$D$776,СВЦЭМ!$A$33:$A$776,$A75,СВЦЭМ!$B$33:$B$776,N$47)+'СЕТ СН'!$G$14+СВЦЭМ!$D$10+'СЕТ СН'!$G$5-'СЕТ СН'!$G$24</f>
        <v>3480.7107772300001</v>
      </c>
      <c r="O75" s="36">
        <f>SUMIFS(СВЦЭМ!$D$33:$D$776,СВЦЭМ!$A$33:$A$776,$A75,СВЦЭМ!$B$33:$B$776,O$47)+'СЕТ СН'!$G$14+СВЦЭМ!$D$10+'СЕТ СН'!$G$5-'СЕТ СН'!$G$24</f>
        <v>3519.5602607599999</v>
      </c>
      <c r="P75" s="36">
        <f>SUMIFS(СВЦЭМ!$D$33:$D$776,СВЦЭМ!$A$33:$A$776,$A75,СВЦЭМ!$B$33:$B$776,P$47)+'СЕТ СН'!$G$14+СВЦЭМ!$D$10+'СЕТ СН'!$G$5-'СЕТ СН'!$G$24</f>
        <v>3558.3770065200001</v>
      </c>
      <c r="Q75" s="36">
        <f>SUMIFS(СВЦЭМ!$D$33:$D$776,СВЦЭМ!$A$33:$A$776,$A75,СВЦЭМ!$B$33:$B$776,Q$47)+'СЕТ СН'!$G$14+СВЦЭМ!$D$10+'СЕТ СН'!$G$5-'СЕТ СН'!$G$24</f>
        <v>3515.9403498900001</v>
      </c>
      <c r="R75" s="36">
        <f>SUMIFS(СВЦЭМ!$D$33:$D$776,СВЦЭМ!$A$33:$A$776,$A75,СВЦЭМ!$B$33:$B$776,R$47)+'СЕТ СН'!$G$14+СВЦЭМ!$D$10+'СЕТ СН'!$G$5-'СЕТ СН'!$G$24</f>
        <v>3458.3614522799999</v>
      </c>
      <c r="S75" s="36">
        <f>SUMIFS(СВЦЭМ!$D$33:$D$776,СВЦЭМ!$A$33:$A$776,$A75,СВЦЭМ!$B$33:$B$776,S$47)+'СЕТ СН'!$G$14+СВЦЭМ!$D$10+'СЕТ СН'!$G$5-'СЕТ СН'!$G$24</f>
        <v>3410.2942380499999</v>
      </c>
      <c r="T75" s="36">
        <f>SUMIFS(СВЦЭМ!$D$33:$D$776,СВЦЭМ!$A$33:$A$776,$A75,СВЦЭМ!$B$33:$B$776,T$47)+'СЕТ СН'!$G$14+СВЦЭМ!$D$10+'СЕТ СН'!$G$5-'СЕТ СН'!$G$24</f>
        <v>3412.4033777700001</v>
      </c>
      <c r="U75" s="36">
        <f>SUMIFS(СВЦЭМ!$D$33:$D$776,СВЦЭМ!$A$33:$A$776,$A75,СВЦЭМ!$B$33:$B$776,U$47)+'СЕТ СН'!$G$14+СВЦЭМ!$D$10+'СЕТ СН'!$G$5-'СЕТ СН'!$G$24</f>
        <v>3416.52799891</v>
      </c>
      <c r="V75" s="36">
        <f>SUMIFS(СВЦЭМ!$D$33:$D$776,СВЦЭМ!$A$33:$A$776,$A75,СВЦЭМ!$B$33:$B$776,V$47)+'СЕТ СН'!$G$14+СВЦЭМ!$D$10+'СЕТ СН'!$G$5-'СЕТ СН'!$G$24</f>
        <v>3409.0182503400001</v>
      </c>
      <c r="W75" s="36">
        <f>SUMIFS(СВЦЭМ!$D$33:$D$776,СВЦЭМ!$A$33:$A$776,$A75,СВЦЭМ!$B$33:$B$776,W$47)+'СЕТ СН'!$G$14+СВЦЭМ!$D$10+'СЕТ СН'!$G$5-'СЕТ СН'!$G$24</f>
        <v>3407.6973347200001</v>
      </c>
      <c r="X75" s="36">
        <f>SUMIFS(СВЦЭМ!$D$33:$D$776,СВЦЭМ!$A$33:$A$776,$A75,СВЦЭМ!$B$33:$B$776,X$47)+'СЕТ СН'!$G$14+СВЦЭМ!$D$10+'СЕТ СН'!$G$5-'СЕТ СН'!$G$24</f>
        <v>3410.76728568</v>
      </c>
      <c r="Y75" s="36">
        <f>SUMIFS(СВЦЭМ!$D$33:$D$776,СВЦЭМ!$A$33:$A$776,$A75,СВЦЭМ!$B$33:$B$776,Y$47)+'СЕТ СН'!$G$14+СВЦЭМ!$D$10+'СЕТ СН'!$G$5-'СЕТ СН'!$G$24</f>
        <v>3438.5006923400001</v>
      </c>
    </row>
    <row r="76" spans="1:26" ht="15.75" x14ac:dyDescent="0.2">
      <c r="A76" s="35">
        <f t="shared" si="1"/>
        <v>44133</v>
      </c>
      <c r="B76" s="36">
        <f>SUMIFS(СВЦЭМ!$D$33:$D$776,СВЦЭМ!$A$33:$A$776,$A76,СВЦЭМ!$B$33:$B$776,B$47)+'СЕТ СН'!$G$14+СВЦЭМ!$D$10+'СЕТ СН'!$G$5-'СЕТ СН'!$G$24</f>
        <v>3491.5270828499997</v>
      </c>
      <c r="C76" s="36">
        <f>SUMIFS(СВЦЭМ!$D$33:$D$776,СВЦЭМ!$A$33:$A$776,$A76,СВЦЭМ!$B$33:$B$776,C$47)+'СЕТ СН'!$G$14+СВЦЭМ!$D$10+'СЕТ СН'!$G$5-'СЕТ СН'!$G$24</f>
        <v>3560.4652501700002</v>
      </c>
      <c r="D76" s="36">
        <f>SUMIFS(СВЦЭМ!$D$33:$D$776,СВЦЭМ!$A$33:$A$776,$A76,СВЦЭМ!$B$33:$B$776,D$47)+'СЕТ СН'!$G$14+СВЦЭМ!$D$10+'СЕТ СН'!$G$5-'СЕТ СН'!$G$24</f>
        <v>3571.9437861000001</v>
      </c>
      <c r="E76" s="36">
        <f>SUMIFS(СВЦЭМ!$D$33:$D$776,СВЦЭМ!$A$33:$A$776,$A76,СВЦЭМ!$B$33:$B$776,E$47)+'СЕТ СН'!$G$14+СВЦЭМ!$D$10+'СЕТ СН'!$G$5-'СЕТ СН'!$G$24</f>
        <v>3565.4758278899999</v>
      </c>
      <c r="F76" s="36">
        <f>SUMIFS(СВЦЭМ!$D$33:$D$776,СВЦЭМ!$A$33:$A$776,$A76,СВЦЭМ!$B$33:$B$776,F$47)+'СЕТ СН'!$G$14+СВЦЭМ!$D$10+'СЕТ СН'!$G$5-'СЕТ СН'!$G$24</f>
        <v>3570.7931704799998</v>
      </c>
      <c r="G76" s="36">
        <f>SUMIFS(СВЦЭМ!$D$33:$D$776,СВЦЭМ!$A$33:$A$776,$A76,СВЦЭМ!$B$33:$B$776,G$47)+'СЕТ СН'!$G$14+СВЦЭМ!$D$10+'СЕТ СН'!$G$5-'СЕТ СН'!$G$24</f>
        <v>3635.7673687000001</v>
      </c>
      <c r="H76" s="36">
        <f>SUMIFS(СВЦЭМ!$D$33:$D$776,СВЦЭМ!$A$33:$A$776,$A76,СВЦЭМ!$B$33:$B$776,H$47)+'СЕТ СН'!$G$14+СВЦЭМ!$D$10+'СЕТ СН'!$G$5-'СЕТ СН'!$G$24</f>
        <v>3649.6413490899999</v>
      </c>
      <c r="I76" s="36">
        <f>SUMIFS(СВЦЭМ!$D$33:$D$776,СВЦЭМ!$A$33:$A$776,$A76,СВЦЭМ!$B$33:$B$776,I$47)+'СЕТ СН'!$G$14+СВЦЭМ!$D$10+'СЕТ СН'!$G$5-'СЕТ СН'!$G$24</f>
        <v>3555.6280300200001</v>
      </c>
      <c r="J76" s="36">
        <f>SUMIFS(СВЦЭМ!$D$33:$D$776,СВЦЭМ!$A$33:$A$776,$A76,СВЦЭМ!$B$33:$B$776,J$47)+'СЕТ СН'!$G$14+СВЦЭМ!$D$10+'СЕТ СН'!$G$5-'СЕТ СН'!$G$24</f>
        <v>3463.9653089799999</v>
      </c>
      <c r="K76" s="36">
        <f>SUMIFS(СВЦЭМ!$D$33:$D$776,СВЦЭМ!$A$33:$A$776,$A76,СВЦЭМ!$B$33:$B$776,K$47)+'СЕТ СН'!$G$14+СВЦЭМ!$D$10+'СЕТ СН'!$G$5-'СЕТ СН'!$G$24</f>
        <v>3412.44043788</v>
      </c>
      <c r="L76" s="36">
        <f>SUMIFS(СВЦЭМ!$D$33:$D$776,СВЦЭМ!$A$33:$A$776,$A76,СВЦЭМ!$B$33:$B$776,L$47)+'СЕТ СН'!$G$14+СВЦЭМ!$D$10+'СЕТ СН'!$G$5-'СЕТ СН'!$G$24</f>
        <v>3418.8565089100002</v>
      </c>
      <c r="M76" s="36">
        <f>SUMIFS(СВЦЭМ!$D$33:$D$776,СВЦЭМ!$A$33:$A$776,$A76,СВЦЭМ!$B$33:$B$776,M$47)+'СЕТ СН'!$G$14+СВЦЭМ!$D$10+'СЕТ СН'!$G$5-'СЕТ СН'!$G$24</f>
        <v>3421.1863905800001</v>
      </c>
      <c r="N76" s="36">
        <f>SUMIFS(СВЦЭМ!$D$33:$D$776,СВЦЭМ!$A$33:$A$776,$A76,СВЦЭМ!$B$33:$B$776,N$47)+'СЕТ СН'!$G$14+СВЦЭМ!$D$10+'СЕТ СН'!$G$5-'СЕТ СН'!$G$24</f>
        <v>3410.4920213599999</v>
      </c>
      <c r="O76" s="36">
        <f>SUMIFS(СВЦЭМ!$D$33:$D$776,СВЦЭМ!$A$33:$A$776,$A76,СВЦЭМ!$B$33:$B$776,O$47)+'СЕТ СН'!$G$14+СВЦЭМ!$D$10+'СЕТ СН'!$G$5-'СЕТ СН'!$G$24</f>
        <v>3413.5842397000001</v>
      </c>
      <c r="P76" s="36">
        <f>SUMIFS(СВЦЭМ!$D$33:$D$776,СВЦЭМ!$A$33:$A$776,$A76,СВЦЭМ!$B$33:$B$776,P$47)+'СЕТ СН'!$G$14+СВЦЭМ!$D$10+'СЕТ СН'!$G$5-'СЕТ СН'!$G$24</f>
        <v>3451.5326715400001</v>
      </c>
      <c r="Q76" s="36">
        <f>SUMIFS(СВЦЭМ!$D$33:$D$776,СВЦЭМ!$A$33:$A$776,$A76,СВЦЭМ!$B$33:$B$776,Q$47)+'СЕТ СН'!$G$14+СВЦЭМ!$D$10+'СЕТ СН'!$G$5-'СЕТ СН'!$G$24</f>
        <v>3412.6365747899999</v>
      </c>
      <c r="R76" s="36">
        <f>SUMIFS(СВЦЭМ!$D$33:$D$776,СВЦЭМ!$A$33:$A$776,$A76,СВЦЭМ!$B$33:$B$776,R$47)+'СЕТ СН'!$G$14+СВЦЭМ!$D$10+'СЕТ СН'!$G$5-'СЕТ СН'!$G$24</f>
        <v>3406.9817121000001</v>
      </c>
      <c r="S76" s="36">
        <f>SUMIFS(СВЦЭМ!$D$33:$D$776,СВЦЭМ!$A$33:$A$776,$A76,СВЦЭМ!$B$33:$B$776,S$47)+'СЕТ СН'!$G$14+СВЦЭМ!$D$10+'СЕТ СН'!$G$5-'СЕТ СН'!$G$24</f>
        <v>3407.2391820499997</v>
      </c>
      <c r="T76" s="36">
        <f>SUMIFS(СВЦЭМ!$D$33:$D$776,СВЦЭМ!$A$33:$A$776,$A76,СВЦЭМ!$B$33:$B$776,T$47)+'СЕТ СН'!$G$14+СВЦЭМ!$D$10+'СЕТ СН'!$G$5-'СЕТ СН'!$G$24</f>
        <v>3434.5632965700001</v>
      </c>
      <c r="U76" s="36">
        <f>SUMIFS(СВЦЭМ!$D$33:$D$776,СВЦЭМ!$A$33:$A$776,$A76,СВЦЭМ!$B$33:$B$776,U$47)+'СЕТ СН'!$G$14+СВЦЭМ!$D$10+'СЕТ СН'!$G$5-'СЕТ СН'!$G$24</f>
        <v>3433.7791868099998</v>
      </c>
      <c r="V76" s="36">
        <f>SUMIFS(СВЦЭМ!$D$33:$D$776,СВЦЭМ!$A$33:$A$776,$A76,СВЦЭМ!$B$33:$B$776,V$47)+'СЕТ СН'!$G$14+СВЦЭМ!$D$10+'СЕТ СН'!$G$5-'СЕТ СН'!$G$24</f>
        <v>3417.8998737299999</v>
      </c>
      <c r="W76" s="36">
        <f>SUMIFS(СВЦЭМ!$D$33:$D$776,СВЦЭМ!$A$33:$A$776,$A76,СВЦЭМ!$B$33:$B$776,W$47)+'СЕТ СН'!$G$14+СВЦЭМ!$D$10+'СЕТ СН'!$G$5-'СЕТ СН'!$G$24</f>
        <v>3403.55875363</v>
      </c>
      <c r="X76" s="36">
        <f>SUMIFS(СВЦЭМ!$D$33:$D$776,СВЦЭМ!$A$33:$A$776,$A76,СВЦЭМ!$B$33:$B$776,X$47)+'СЕТ СН'!$G$14+СВЦЭМ!$D$10+'СЕТ СН'!$G$5-'СЕТ СН'!$G$24</f>
        <v>3452.3272660399998</v>
      </c>
      <c r="Y76" s="36">
        <f>SUMIFS(СВЦЭМ!$D$33:$D$776,СВЦЭМ!$A$33:$A$776,$A76,СВЦЭМ!$B$33:$B$776,Y$47)+'СЕТ СН'!$G$14+СВЦЭМ!$D$10+'СЕТ СН'!$G$5-'СЕТ СН'!$G$24</f>
        <v>3476.9754949600001</v>
      </c>
    </row>
    <row r="77" spans="1:26" ht="15.75" x14ac:dyDescent="0.2">
      <c r="A77" s="35">
        <f t="shared" si="1"/>
        <v>44134</v>
      </c>
      <c r="B77" s="36">
        <f>SUMIFS(СВЦЭМ!$D$33:$D$776,СВЦЭМ!$A$33:$A$776,$A77,СВЦЭМ!$B$33:$B$776,B$47)+'СЕТ СН'!$G$14+СВЦЭМ!$D$10+'СЕТ СН'!$G$5-'СЕТ СН'!$G$24</f>
        <v>3477.3993398100001</v>
      </c>
      <c r="C77" s="36">
        <f>SUMIFS(СВЦЭМ!$D$33:$D$776,СВЦЭМ!$A$33:$A$776,$A77,СВЦЭМ!$B$33:$B$776,C$47)+'СЕТ СН'!$G$14+СВЦЭМ!$D$10+'СЕТ СН'!$G$5-'СЕТ СН'!$G$24</f>
        <v>3538.6499363399998</v>
      </c>
      <c r="D77" s="36">
        <f>SUMIFS(СВЦЭМ!$D$33:$D$776,СВЦЭМ!$A$33:$A$776,$A77,СВЦЭМ!$B$33:$B$776,D$47)+'СЕТ СН'!$G$14+СВЦЭМ!$D$10+'СЕТ СН'!$G$5-'СЕТ СН'!$G$24</f>
        <v>3635.4929087299997</v>
      </c>
      <c r="E77" s="36">
        <f>SUMIFS(СВЦЭМ!$D$33:$D$776,СВЦЭМ!$A$33:$A$776,$A77,СВЦЭМ!$B$33:$B$776,E$47)+'СЕТ СН'!$G$14+СВЦЭМ!$D$10+'СЕТ СН'!$G$5-'СЕТ СН'!$G$24</f>
        <v>3652.4020328900001</v>
      </c>
      <c r="F77" s="36">
        <f>SUMIFS(СВЦЭМ!$D$33:$D$776,СВЦЭМ!$A$33:$A$776,$A77,СВЦЭМ!$B$33:$B$776,F$47)+'СЕТ СН'!$G$14+СВЦЭМ!$D$10+'СЕТ СН'!$G$5-'СЕТ СН'!$G$24</f>
        <v>3646.0145841899998</v>
      </c>
      <c r="G77" s="36">
        <f>SUMIFS(СВЦЭМ!$D$33:$D$776,СВЦЭМ!$A$33:$A$776,$A77,СВЦЭМ!$B$33:$B$776,G$47)+'СЕТ СН'!$G$14+СВЦЭМ!$D$10+'СЕТ СН'!$G$5-'СЕТ СН'!$G$24</f>
        <v>3629.8826673799999</v>
      </c>
      <c r="H77" s="36">
        <f>SUMIFS(СВЦЭМ!$D$33:$D$776,СВЦЭМ!$A$33:$A$776,$A77,СВЦЭМ!$B$33:$B$776,H$47)+'СЕТ СН'!$G$14+СВЦЭМ!$D$10+'СЕТ СН'!$G$5-'СЕТ СН'!$G$24</f>
        <v>3554.5795596200001</v>
      </c>
      <c r="I77" s="36">
        <f>SUMIFS(СВЦЭМ!$D$33:$D$776,СВЦЭМ!$A$33:$A$776,$A77,СВЦЭМ!$B$33:$B$776,I$47)+'СЕТ СН'!$G$14+СВЦЭМ!$D$10+'СЕТ СН'!$G$5-'СЕТ СН'!$G$24</f>
        <v>3541.6014706800001</v>
      </c>
      <c r="J77" s="36">
        <f>SUMIFS(СВЦЭМ!$D$33:$D$776,СВЦЭМ!$A$33:$A$776,$A77,СВЦЭМ!$B$33:$B$776,J$47)+'СЕТ СН'!$G$14+СВЦЭМ!$D$10+'СЕТ СН'!$G$5-'СЕТ СН'!$G$24</f>
        <v>3465.3612750000002</v>
      </c>
      <c r="K77" s="36">
        <f>SUMIFS(СВЦЭМ!$D$33:$D$776,СВЦЭМ!$A$33:$A$776,$A77,СВЦЭМ!$B$33:$B$776,K$47)+'СЕТ СН'!$G$14+СВЦЭМ!$D$10+'СЕТ СН'!$G$5-'СЕТ СН'!$G$24</f>
        <v>3447.7116960100002</v>
      </c>
      <c r="L77" s="36">
        <f>SUMIFS(СВЦЭМ!$D$33:$D$776,СВЦЭМ!$A$33:$A$776,$A77,СВЦЭМ!$B$33:$B$776,L$47)+'СЕТ СН'!$G$14+СВЦЭМ!$D$10+'СЕТ СН'!$G$5-'СЕТ СН'!$G$24</f>
        <v>3450.1310025900002</v>
      </c>
      <c r="M77" s="36">
        <f>SUMIFS(СВЦЭМ!$D$33:$D$776,СВЦЭМ!$A$33:$A$776,$A77,СВЦЭМ!$B$33:$B$776,M$47)+'СЕТ СН'!$G$14+СВЦЭМ!$D$10+'СЕТ СН'!$G$5-'СЕТ СН'!$G$24</f>
        <v>3446.6054383999999</v>
      </c>
      <c r="N77" s="36">
        <f>SUMIFS(СВЦЭМ!$D$33:$D$776,СВЦЭМ!$A$33:$A$776,$A77,СВЦЭМ!$B$33:$B$776,N$47)+'СЕТ СН'!$G$14+СВЦЭМ!$D$10+'СЕТ СН'!$G$5-'СЕТ СН'!$G$24</f>
        <v>3445.4554981000001</v>
      </c>
      <c r="O77" s="36">
        <f>SUMIFS(СВЦЭМ!$D$33:$D$776,СВЦЭМ!$A$33:$A$776,$A77,СВЦЭМ!$B$33:$B$776,O$47)+'СЕТ СН'!$G$14+СВЦЭМ!$D$10+'СЕТ СН'!$G$5-'СЕТ СН'!$G$24</f>
        <v>3480.7714478500002</v>
      </c>
      <c r="P77" s="36">
        <f>SUMIFS(СВЦЭМ!$D$33:$D$776,СВЦЭМ!$A$33:$A$776,$A77,СВЦЭМ!$B$33:$B$776,P$47)+'СЕТ СН'!$G$14+СВЦЭМ!$D$10+'СЕТ СН'!$G$5-'СЕТ СН'!$G$24</f>
        <v>3505.5097456399999</v>
      </c>
      <c r="Q77" s="36">
        <f>SUMIFS(СВЦЭМ!$D$33:$D$776,СВЦЭМ!$A$33:$A$776,$A77,СВЦЭМ!$B$33:$B$776,Q$47)+'СЕТ СН'!$G$14+СВЦЭМ!$D$10+'СЕТ СН'!$G$5-'СЕТ СН'!$G$24</f>
        <v>3491.4285618100002</v>
      </c>
      <c r="R77" s="36">
        <f>SUMIFS(СВЦЭМ!$D$33:$D$776,СВЦЭМ!$A$33:$A$776,$A77,СВЦЭМ!$B$33:$B$776,R$47)+'СЕТ СН'!$G$14+СВЦЭМ!$D$10+'СЕТ СН'!$G$5-'СЕТ СН'!$G$24</f>
        <v>3457.0513457799998</v>
      </c>
      <c r="S77" s="36">
        <f>SUMIFS(СВЦЭМ!$D$33:$D$776,СВЦЭМ!$A$33:$A$776,$A77,СВЦЭМ!$B$33:$B$776,S$47)+'СЕТ СН'!$G$14+СВЦЭМ!$D$10+'СЕТ СН'!$G$5-'СЕТ СН'!$G$24</f>
        <v>3404.6240641700001</v>
      </c>
      <c r="T77" s="36">
        <f>SUMIFS(СВЦЭМ!$D$33:$D$776,СВЦЭМ!$A$33:$A$776,$A77,СВЦЭМ!$B$33:$B$776,T$47)+'СЕТ СН'!$G$14+СВЦЭМ!$D$10+'СЕТ СН'!$G$5-'СЕТ СН'!$G$24</f>
        <v>3431.9790803699998</v>
      </c>
      <c r="U77" s="36">
        <f>SUMIFS(СВЦЭМ!$D$33:$D$776,СВЦЭМ!$A$33:$A$776,$A77,СВЦЭМ!$B$33:$B$776,U$47)+'СЕТ СН'!$G$14+СВЦЭМ!$D$10+'СЕТ СН'!$G$5-'СЕТ СН'!$G$24</f>
        <v>3431.3748666500001</v>
      </c>
      <c r="V77" s="36">
        <f>SUMIFS(СВЦЭМ!$D$33:$D$776,СВЦЭМ!$A$33:$A$776,$A77,СВЦЭМ!$B$33:$B$776,V$47)+'СЕТ СН'!$G$14+СВЦЭМ!$D$10+'СЕТ СН'!$G$5-'СЕТ СН'!$G$24</f>
        <v>3416.0466254100002</v>
      </c>
      <c r="W77" s="36">
        <f>SUMIFS(СВЦЭМ!$D$33:$D$776,СВЦЭМ!$A$33:$A$776,$A77,СВЦЭМ!$B$33:$B$776,W$47)+'СЕТ СН'!$G$14+СВЦЭМ!$D$10+'СЕТ СН'!$G$5-'СЕТ СН'!$G$24</f>
        <v>3405.3218178100001</v>
      </c>
      <c r="X77" s="36">
        <f>SUMIFS(СВЦЭМ!$D$33:$D$776,СВЦЭМ!$A$33:$A$776,$A77,СВЦЭМ!$B$33:$B$776,X$47)+'СЕТ СН'!$G$14+СВЦЭМ!$D$10+'СЕТ СН'!$G$5-'СЕТ СН'!$G$24</f>
        <v>3394.0759162700001</v>
      </c>
      <c r="Y77" s="36">
        <f>SUMIFS(СВЦЭМ!$D$33:$D$776,СВЦЭМ!$A$33:$A$776,$A77,СВЦЭМ!$B$33:$B$776,Y$47)+'СЕТ СН'!$G$14+СВЦЭМ!$D$10+'СЕТ СН'!$G$5-'СЕТ СН'!$G$24</f>
        <v>3436.8863960500003</v>
      </c>
    </row>
    <row r="78" spans="1:26" ht="15.75" x14ac:dyDescent="0.2">
      <c r="A78" s="35">
        <f t="shared" si="1"/>
        <v>44135</v>
      </c>
      <c r="B78" s="36">
        <f>SUMIFS(СВЦЭМ!$D$33:$D$776,СВЦЭМ!$A$33:$A$776,$A78,СВЦЭМ!$B$33:$B$776,B$47)+'СЕТ СН'!$G$14+СВЦЭМ!$D$10+'СЕТ СН'!$G$5-'СЕТ СН'!$G$24</f>
        <v>3421.50704322</v>
      </c>
      <c r="C78" s="36">
        <f>SUMIFS(СВЦЭМ!$D$33:$D$776,СВЦЭМ!$A$33:$A$776,$A78,СВЦЭМ!$B$33:$B$776,C$47)+'СЕТ СН'!$G$14+СВЦЭМ!$D$10+'СЕТ СН'!$G$5-'СЕТ СН'!$G$24</f>
        <v>3487.44187207</v>
      </c>
      <c r="D78" s="36">
        <f>SUMIFS(СВЦЭМ!$D$33:$D$776,СВЦЭМ!$A$33:$A$776,$A78,СВЦЭМ!$B$33:$B$776,D$47)+'СЕТ СН'!$G$14+СВЦЭМ!$D$10+'СЕТ СН'!$G$5-'СЕТ СН'!$G$24</f>
        <v>3534.4113207599999</v>
      </c>
      <c r="E78" s="36">
        <f>SUMIFS(СВЦЭМ!$D$33:$D$776,СВЦЭМ!$A$33:$A$776,$A78,СВЦЭМ!$B$33:$B$776,E$47)+'СЕТ СН'!$G$14+СВЦЭМ!$D$10+'СЕТ СН'!$G$5-'СЕТ СН'!$G$24</f>
        <v>3533.8681967799998</v>
      </c>
      <c r="F78" s="36">
        <f>SUMIFS(СВЦЭМ!$D$33:$D$776,СВЦЭМ!$A$33:$A$776,$A78,СВЦЭМ!$B$33:$B$776,F$47)+'СЕТ СН'!$G$14+СВЦЭМ!$D$10+'СЕТ СН'!$G$5-'СЕТ СН'!$G$24</f>
        <v>3546.0316561</v>
      </c>
      <c r="G78" s="36">
        <f>SUMIFS(СВЦЭМ!$D$33:$D$776,СВЦЭМ!$A$33:$A$776,$A78,СВЦЭМ!$B$33:$B$776,G$47)+'СЕТ СН'!$G$14+СВЦЭМ!$D$10+'СЕТ СН'!$G$5-'СЕТ СН'!$G$24</f>
        <v>3535.10949536</v>
      </c>
      <c r="H78" s="36">
        <f>SUMIFS(СВЦЭМ!$D$33:$D$776,СВЦЭМ!$A$33:$A$776,$A78,СВЦЭМ!$B$33:$B$776,H$47)+'СЕТ СН'!$G$14+СВЦЭМ!$D$10+'СЕТ СН'!$G$5-'СЕТ СН'!$G$24</f>
        <v>3515.21643352</v>
      </c>
      <c r="I78" s="36">
        <f>SUMIFS(СВЦЭМ!$D$33:$D$776,СВЦЭМ!$A$33:$A$776,$A78,СВЦЭМ!$B$33:$B$776,I$47)+'СЕТ СН'!$G$14+СВЦЭМ!$D$10+'СЕТ СН'!$G$5-'СЕТ СН'!$G$24</f>
        <v>3490.90030755</v>
      </c>
      <c r="J78" s="36">
        <f>SUMIFS(СВЦЭМ!$D$33:$D$776,СВЦЭМ!$A$33:$A$776,$A78,СВЦЭМ!$B$33:$B$776,J$47)+'СЕТ СН'!$G$14+СВЦЭМ!$D$10+'СЕТ СН'!$G$5-'СЕТ СН'!$G$24</f>
        <v>3409.5366880500001</v>
      </c>
      <c r="K78" s="36">
        <f>SUMIFS(СВЦЭМ!$D$33:$D$776,СВЦЭМ!$A$33:$A$776,$A78,СВЦЭМ!$B$33:$B$776,K$47)+'СЕТ СН'!$G$14+СВЦЭМ!$D$10+'СЕТ СН'!$G$5-'СЕТ СН'!$G$24</f>
        <v>3357.9314965399999</v>
      </c>
      <c r="L78" s="36">
        <f>SUMIFS(СВЦЭМ!$D$33:$D$776,СВЦЭМ!$A$33:$A$776,$A78,СВЦЭМ!$B$33:$B$776,L$47)+'СЕТ СН'!$G$14+СВЦЭМ!$D$10+'СЕТ СН'!$G$5-'СЕТ СН'!$G$24</f>
        <v>3375.2560772500001</v>
      </c>
      <c r="M78" s="36">
        <f>SUMIFS(СВЦЭМ!$D$33:$D$776,СВЦЭМ!$A$33:$A$776,$A78,СВЦЭМ!$B$33:$B$776,M$47)+'СЕТ СН'!$G$14+СВЦЭМ!$D$10+'СЕТ СН'!$G$5-'СЕТ СН'!$G$24</f>
        <v>3361.91424882</v>
      </c>
      <c r="N78" s="36">
        <f>SUMIFS(СВЦЭМ!$D$33:$D$776,СВЦЭМ!$A$33:$A$776,$A78,СВЦЭМ!$B$33:$B$776,N$47)+'СЕТ СН'!$G$14+СВЦЭМ!$D$10+'СЕТ СН'!$G$5-'СЕТ СН'!$G$24</f>
        <v>3352.1580578600001</v>
      </c>
      <c r="O78" s="36">
        <f>SUMIFS(СВЦЭМ!$D$33:$D$776,СВЦЭМ!$A$33:$A$776,$A78,СВЦЭМ!$B$33:$B$776,O$47)+'СЕТ СН'!$G$14+СВЦЭМ!$D$10+'СЕТ СН'!$G$5-'СЕТ СН'!$G$24</f>
        <v>3388.91331154</v>
      </c>
      <c r="P78" s="36">
        <f>SUMIFS(СВЦЭМ!$D$33:$D$776,СВЦЭМ!$A$33:$A$776,$A78,СВЦЭМ!$B$33:$B$776,P$47)+'СЕТ СН'!$G$14+СВЦЭМ!$D$10+'СЕТ СН'!$G$5-'СЕТ СН'!$G$24</f>
        <v>3438.3683610600001</v>
      </c>
      <c r="Q78" s="36">
        <f>SUMIFS(СВЦЭМ!$D$33:$D$776,СВЦЭМ!$A$33:$A$776,$A78,СВЦЭМ!$B$33:$B$776,Q$47)+'СЕТ СН'!$G$14+СВЦЭМ!$D$10+'СЕТ СН'!$G$5-'СЕТ СН'!$G$24</f>
        <v>3403.9091087100001</v>
      </c>
      <c r="R78" s="36">
        <f>SUMIFS(СВЦЭМ!$D$33:$D$776,СВЦЭМ!$A$33:$A$776,$A78,СВЦЭМ!$B$33:$B$776,R$47)+'СЕТ СН'!$G$14+СВЦЭМ!$D$10+'СЕТ СН'!$G$5-'СЕТ СН'!$G$24</f>
        <v>3369.5690049200002</v>
      </c>
      <c r="S78" s="36">
        <f>SUMIFS(СВЦЭМ!$D$33:$D$776,СВЦЭМ!$A$33:$A$776,$A78,СВЦЭМ!$B$33:$B$776,S$47)+'СЕТ СН'!$G$14+СВЦЭМ!$D$10+'СЕТ СН'!$G$5-'СЕТ СН'!$G$24</f>
        <v>3359.6111024500001</v>
      </c>
      <c r="T78" s="36">
        <f>SUMIFS(СВЦЭМ!$D$33:$D$776,СВЦЭМ!$A$33:$A$776,$A78,СВЦЭМ!$B$33:$B$776,T$47)+'СЕТ СН'!$G$14+СВЦЭМ!$D$10+'СЕТ СН'!$G$5-'СЕТ СН'!$G$24</f>
        <v>3388.6958472900001</v>
      </c>
      <c r="U78" s="36">
        <f>SUMIFS(СВЦЭМ!$D$33:$D$776,СВЦЭМ!$A$33:$A$776,$A78,СВЦЭМ!$B$33:$B$776,U$47)+'СЕТ СН'!$G$14+СВЦЭМ!$D$10+'СЕТ СН'!$G$5-'СЕТ СН'!$G$24</f>
        <v>3395.1709818899999</v>
      </c>
      <c r="V78" s="36">
        <f>SUMIFS(СВЦЭМ!$D$33:$D$776,СВЦЭМ!$A$33:$A$776,$A78,СВЦЭМ!$B$33:$B$776,V$47)+'СЕТ СН'!$G$14+СВЦЭМ!$D$10+'СЕТ СН'!$G$5-'СЕТ СН'!$G$24</f>
        <v>3383.0528405</v>
      </c>
      <c r="W78" s="36">
        <f>SUMIFS(СВЦЭМ!$D$33:$D$776,СВЦЭМ!$A$33:$A$776,$A78,СВЦЭМ!$B$33:$B$776,W$47)+'СЕТ СН'!$G$14+СВЦЭМ!$D$10+'СЕТ СН'!$G$5-'СЕТ СН'!$G$24</f>
        <v>3370.99340489</v>
      </c>
      <c r="X78" s="36">
        <f>SUMIFS(СВЦЭМ!$D$33:$D$776,СВЦЭМ!$A$33:$A$776,$A78,СВЦЭМ!$B$33:$B$776,X$47)+'СЕТ СН'!$G$14+СВЦЭМ!$D$10+'СЕТ СН'!$G$5-'СЕТ СН'!$G$24</f>
        <v>3331.7887380699999</v>
      </c>
      <c r="Y78" s="36">
        <f>SUMIFS(СВЦЭМ!$D$33:$D$776,СВЦЭМ!$A$33:$A$776,$A78,СВЦЭМ!$B$33:$B$776,Y$47)+'СЕТ СН'!$G$14+СВЦЭМ!$D$10+'СЕТ СН'!$G$5-'СЕТ СН'!$G$24</f>
        <v>3341.75210397</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6" t="s">
        <v>7</v>
      </c>
      <c r="B81" s="130" t="s">
        <v>72</v>
      </c>
      <c r="C81" s="131"/>
      <c r="D81" s="131"/>
      <c r="E81" s="131"/>
      <c r="F81" s="131"/>
      <c r="G81" s="131"/>
      <c r="H81" s="131"/>
      <c r="I81" s="131"/>
      <c r="J81" s="131"/>
      <c r="K81" s="131"/>
      <c r="L81" s="131"/>
      <c r="M81" s="131"/>
      <c r="N81" s="131"/>
      <c r="O81" s="131"/>
      <c r="P81" s="131"/>
      <c r="Q81" s="131"/>
      <c r="R81" s="131"/>
      <c r="S81" s="131"/>
      <c r="T81" s="131"/>
      <c r="U81" s="131"/>
      <c r="V81" s="131"/>
      <c r="W81" s="131"/>
      <c r="X81" s="131"/>
      <c r="Y81" s="132"/>
    </row>
    <row r="82" spans="1:27" ht="12.75" customHeight="1" x14ac:dyDescent="0.2">
      <c r="A82" s="137"/>
      <c r="B82" s="133"/>
      <c r="C82" s="134"/>
      <c r="D82" s="134"/>
      <c r="E82" s="134"/>
      <c r="F82" s="134"/>
      <c r="G82" s="134"/>
      <c r="H82" s="134"/>
      <c r="I82" s="134"/>
      <c r="J82" s="134"/>
      <c r="K82" s="134"/>
      <c r="L82" s="134"/>
      <c r="M82" s="134"/>
      <c r="N82" s="134"/>
      <c r="O82" s="134"/>
      <c r="P82" s="134"/>
      <c r="Q82" s="134"/>
      <c r="R82" s="134"/>
      <c r="S82" s="134"/>
      <c r="T82" s="134"/>
      <c r="U82" s="134"/>
      <c r="V82" s="134"/>
      <c r="W82" s="134"/>
      <c r="X82" s="134"/>
      <c r="Y82" s="135"/>
    </row>
    <row r="83" spans="1:27" ht="12.75" customHeight="1" x14ac:dyDescent="0.2">
      <c r="A83" s="138"/>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01.10.2020</v>
      </c>
      <c r="B84" s="36">
        <f>SUMIFS(СВЦЭМ!$D$33:$D$776,СВЦЭМ!$A$33:$A$776,$A84,СВЦЭМ!$B$33:$B$776,B$83)+'СЕТ СН'!$H$14+СВЦЭМ!$D$10+'СЕТ СН'!$H$5-'СЕТ СН'!$H$24</f>
        <v>3407.6724789999998</v>
      </c>
      <c r="C84" s="36">
        <f>SUMIFS(СВЦЭМ!$D$33:$D$776,СВЦЭМ!$A$33:$A$776,$A84,СВЦЭМ!$B$33:$B$776,C$83)+'СЕТ СН'!$H$14+СВЦЭМ!$D$10+'СЕТ СН'!$H$5-'СЕТ СН'!$H$24</f>
        <v>3468.6213926800001</v>
      </c>
      <c r="D84" s="36">
        <f>SUMIFS(СВЦЭМ!$D$33:$D$776,СВЦЭМ!$A$33:$A$776,$A84,СВЦЭМ!$B$33:$B$776,D$83)+'СЕТ СН'!$H$14+СВЦЭМ!$D$10+'СЕТ СН'!$H$5-'СЕТ СН'!$H$24</f>
        <v>3513.1106784399999</v>
      </c>
      <c r="E84" s="36">
        <f>SUMIFS(СВЦЭМ!$D$33:$D$776,СВЦЭМ!$A$33:$A$776,$A84,СВЦЭМ!$B$33:$B$776,E$83)+'СЕТ СН'!$H$14+СВЦЭМ!$D$10+'СЕТ СН'!$H$5-'СЕТ СН'!$H$24</f>
        <v>3534.7662603500003</v>
      </c>
      <c r="F84" s="36">
        <f>SUMIFS(СВЦЭМ!$D$33:$D$776,СВЦЭМ!$A$33:$A$776,$A84,СВЦЭМ!$B$33:$B$776,F$83)+'СЕТ СН'!$H$14+СВЦЭМ!$D$10+'СЕТ СН'!$H$5-'СЕТ СН'!$H$24</f>
        <v>3535.4812417200001</v>
      </c>
      <c r="G84" s="36">
        <f>SUMIFS(СВЦЭМ!$D$33:$D$776,СВЦЭМ!$A$33:$A$776,$A84,СВЦЭМ!$B$33:$B$776,G$83)+'СЕТ СН'!$H$14+СВЦЭМ!$D$10+'СЕТ СН'!$H$5-'СЕТ СН'!$H$24</f>
        <v>3518.9405849999998</v>
      </c>
      <c r="H84" s="36">
        <f>SUMIFS(СВЦЭМ!$D$33:$D$776,СВЦЭМ!$A$33:$A$776,$A84,СВЦЭМ!$B$33:$B$776,H$83)+'СЕТ СН'!$H$14+СВЦЭМ!$D$10+'СЕТ СН'!$H$5-'СЕТ СН'!$H$24</f>
        <v>3467.68203085</v>
      </c>
      <c r="I84" s="36">
        <f>SUMIFS(СВЦЭМ!$D$33:$D$776,СВЦЭМ!$A$33:$A$776,$A84,СВЦЭМ!$B$33:$B$776,I$83)+'СЕТ СН'!$H$14+СВЦЭМ!$D$10+'СЕТ СН'!$H$5-'СЕТ СН'!$H$24</f>
        <v>3411.9413826300001</v>
      </c>
      <c r="J84" s="36">
        <f>SUMIFS(СВЦЭМ!$D$33:$D$776,СВЦЭМ!$A$33:$A$776,$A84,СВЦЭМ!$B$33:$B$776,J$83)+'СЕТ СН'!$H$14+СВЦЭМ!$D$10+'СЕТ СН'!$H$5-'СЕТ СН'!$H$24</f>
        <v>3350.40720999</v>
      </c>
      <c r="K84" s="36">
        <f>SUMIFS(СВЦЭМ!$D$33:$D$776,СВЦЭМ!$A$33:$A$776,$A84,СВЦЭМ!$B$33:$B$776,K$83)+'СЕТ СН'!$H$14+СВЦЭМ!$D$10+'СЕТ СН'!$H$5-'СЕТ СН'!$H$24</f>
        <v>3316.71571855</v>
      </c>
      <c r="L84" s="36">
        <f>SUMIFS(СВЦЭМ!$D$33:$D$776,СВЦЭМ!$A$33:$A$776,$A84,СВЦЭМ!$B$33:$B$776,L$83)+'СЕТ СН'!$H$14+СВЦЭМ!$D$10+'СЕТ СН'!$H$5-'СЕТ СН'!$H$24</f>
        <v>3317.4917283599998</v>
      </c>
      <c r="M84" s="36">
        <f>SUMIFS(СВЦЭМ!$D$33:$D$776,СВЦЭМ!$A$33:$A$776,$A84,СВЦЭМ!$B$33:$B$776,M$83)+'СЕТ СН'!$H$14+СВЦЭМ!$D$10+'СЕТ СН'!$H$5-'СЕТ СН'!$H$24</f>
        <v>3322.5218482</v>
      </c>
      <c r="N84" s="36">
        <f>SUMIFS(СВЦЭМ!$D$33:$D$776,СВЦЭМ!$A$33:$A$776,$A84,СВЦЭМ!$B$33:$B$776,N$83)+'СЕТ СН'!$H$14+СВЦЭМ!$D$10+'СЕТ СН'!$H$5-'СЕТ СН'!$H$24</f>
        <v>3336.65482393</v>
      </c>
      <c r="O84" s="36">
        <f>SUMIFS(СВЦЭМ!$D$33:$D$776,СВЦЭМ!$A$33:$A$776,$A84,СВЦЭМ!$B$33:$B$776,O$83)+'СЕТ СН'!$H$14+СВЦЭМ!$D$10+'СЕТ СН'!$H$5-'СЕТ СН'!$H$24</f>
        <v>3359.4955640099997</v>
      </c>
      <c r="P84" s="36">
        <f>SUMIFS(СВЦЭМ!$D$33:$D$776,СВЦЭМ!$A$33:$A$776,$A84,СВЦЭМ!$B$33:$B$776,P$83)+'СЕТ СН'!$H$14+СВЦЭМ!$D$10+'СЕТ СН'!$H$5-'СЕТ СН'!$H$24</f>
        <v>3384.4481754999997</v>
      </c>
      <c r="Q84" s="36">
        <f>SUMIFS(СВЦЭМ!$D$33:$D$776,СВЦЭМ!$A$33:$A$776,$A84,СВЦЭМ!$B$33:$B$776,Q$83)+'СЕТ СН'!$H$14+СВЦЭМ!$D$10+'СЕТ СН'!$H$5-'СЕТ СН'!$H$24</f>
        <v>3350.9120267799999</v>
      </c>
      <c r="R84" s="36">
        <f>SUMIFS(СВЦЭМ!$D$33:$D$776,СВЦЭМ!$A$33:$A$776,$A84,СВЦЭМ!$B$33:$B$776,R$83)+'СЕТ СН'!$H$14+СВЦЭМ!$D$10+'СЕТ СН'!$H$5-'СЕТ СН'!$H$24</f>
        <v>3313.2664326200002</v>
      </c>
      <c r="S84" s="36">
        <f>SUMIFS(СВЦЭМ!$D$33:$D$776,СВЦЭМ!$A$33:$A$776,$A84,СВЦЭМ!$B$33:$B$776,S$83)+'СЕТ СН'!$H$14+СВЦЭМ!$D$10+'СЕТ СН'!$H$5-'СЕТ СН'!$H$24</f>
        <v>3273.3153631200003</v>
      </c>
      <c r="T84" s="36">
        <f>SUMIFS(СВЦЭМ!$D$33:$D$776,СВЦЭМ!$A$33:$A$776,$A84,СВЦЭМ!$B$33:$B$776,T$83)+'СЕТ СН'!$H$14+СВЦЭМ!$D$10+'СЕТ СН'!$H$5-'СЕТ СН'!$H$24</f>
        <v>3262.23413953</v>
      </c>
      <c r="U84" s="36">
        <f>SUMIFS(СВЦЭМ!$D$33:$D$776,СВЦЭМ!$A$33:$A$776,$A84,СВЦЭМ!$B$33:$B$776,U$83)+'СЕТ СН'!$H$14+СВЦЭМ!$D$10+'СЕТ СН'!$H$5-'СЕТ СН'!$H$24</f>
        <v>3266.2906114699999</v>
      </c>
      <c r="V84" s="36">
        <f>SUMIFS(СВЦЭМ!$D$33:$D$776,СВЦЭМ!$A$33:$A$776,$A84,СВЦЭМ!$B$33:$B$776,V$83)+'СЕТ СН'!$H$14+СВЦЭМ!$D$10+'СЕТ СН'!$H$5-'СЕТ СН'!$H$24</f>
        <v>3263.09281457</v>
      </c>
      <c r="W84" s="36">
        <f>SUMIFS(СВЦЭМ!$D$33:$D$776,СВЦЭМ!$A$33:$A$776,$A84,СВЦЭМ!$B$33:$B$776,W$83)+'СЕТ СН'!$H$14+СВЦЭМ!$D$10+'СЕТ СН'!$H$5-'СЕТ СН'!$H$24</f>
        <v>3261.4658852600001</v>
      </c>
      <c r="X84" s="36">
        <f>SUMIFS(СВЦЭМ!$D$33:$D$776,СВЦЭМ!$A$33:$A$776,$A84,СВЦЭМ!$B$33:$B$776,X$83)+'СЕТ СН'!$H$14+СВЦЭМ!$D$10+'СЕТ СН'!$H$5-'СЕТ СН'!$H$24</f>
        <v>3270.3766443899999</v>
      </c>
      <c r="Y84" s="36">
        <f>SUMIFS(СВЦЭМ!$D$33:$D$776,СВЦЭМ!$A$33:$A$776,$A84,СВЦЭМ!$B$33:$B$776,Y$83)+'СЕТ СН'!$H$14+СВЦЭМ!$D$10+'СЕТ СН'!$H$5-'СЕТ СН'!$H$24</f>
        <v>3300.4753423399998</v>
      </c>
      <c r="AA84" s="45"/>
    </row>
    <row r="85" spans="1:27" ht="15.75" x14ac:dyDescent="0.2">
      <c r="A85" s="35">
        <f>A84+1</f>
        <v>44106</v>
      </c>
      <c r="B85" s="36">
        <f>SUMIFS(СВЦЭМ!$D$33:$D$776,СВЦЭМ!$A$33:$A$776,$A85,СВЦЭМ!$B$33:$B$776,B$83)+'СЕТ СН'!$H$14+СВЦЭМ!$D$10+'СЕТ СН'!$H$5-'СЕТ СН'!$H$24</f>
        <v>3371.3574938000002</v>
      </c>
      <c r="C85" s="36">
        <f>SUMIFS(СВЦЭМ!$D$33:$D$776,СВЦЭМ!$A$33:$A$776,$A85,СВЦЭМ!$B$33:$B$776,C$83)+'СЕТ СН'!$H$14+СВЦЭМ!$D$10+'СЕТ СН'!$H$5-'СЕТ СН'!$H$24</f>
        <v>3450.81028014</v>
      </c>
      <c r="D85" s="36">
        <f>SUMIFS(СВЦЭМ!$D$33:$D$776,СВЦЭМ!$A$33:$A$776,$A85,СВЦЭМ!$B$33:$B$776,D$83)+'СЕТ СН'!$H$14+СВЦЭМ!$D$10+'СЕТ СН'!$H$5-'СЕТ СН'!$H$24</f>
        <v>3507.57794057</v>
      </c>
      <c r="E85" s="36">
        <f>SUMIFS(СВЦЭМ!$D$33:$D$776,СВЦЭМ!$A$33:$A$776,$A85,СВЦЭМ!$B$33:$B$776,E$83)+'СЕТ СН'!$H$14+СВЦЭМ!$D$10+'СЕТ СН'!$H$5-'СЕТ СН'!$H$24</f>
        <v>3527.0555964599998</v>
      </c>
      <c r="F85" s="36">
        <f>SUMIFS(СВЦЭМ!$D$33:$D$776,СВЦЭМ!$A$33:$A$776,$A85,СВЦЭМ!$B$33:$B$776,F$83)+'СЕТ СН'!$H$14+СВЦЭМ!$D$10+'СЕТ СН'!$H$5-'СЕТ СН'!$H$24</f>
        <v>3533.6464061199999</v>
      </c>
      <c r="G85" s="36">
        <f>SUMIFS(СВЦЭМ!$D$33:$D$776,СВЦЭМ!$A$33:$A$776,$A85,СВЦЭМ!$B$33:$B$776,G$83)+'СЕТ СН'!$H$14+СВЦЭМ!$D$10+'СЕТ СН'!$H$5-'СЕТ СН'!$H$24</f>
        <v>3513.81188892</v>
      </c>
      <c r="H85" s="36">
        <f>SUMIFS(СВЦЭМ!$D$33:$D$776,СВЦЭМ!$A$33:$A$776,$A85,СВЦЭМ!$B$33:$B$776,H$83)+'СЕТ СН'!$H$14+СВЦЭМ!$D$10+'СЕТ СН'!$H$5-'СЕТ СН'!$H$24</f>
        <v>3458.9364185499999</v>
      </c>
      <c r="I85" s="36">
        <f>SUMIFS(СВЦЭМ!$D$33:$D$776,СВЦЭМ!$A$33:$A$776,$A85,СВЦЭМ!$B$33:$B$776,I$83)+'СЕТ СН'!$H$14+СВЦЭМ!$D$10+'СЕТ СН'!$H$5-'СЕТ СН'!$H$24</f>
        <v>3405.13890997</v>
      </c>
      <c r="J85" s="36">
        <f>SUMIFS(СВЦЭМ!$D$33:$D$776,СВЦЭМ!$A$33:$A$776,$A85,СВЦЭМ!$B$33:$B$776,J$83)+'СЕТ СН'!$H$14+СВЦЭМ!$D$10+'СЕТ СН'!$H$5-'СЕТ СН'!$H$24</f>
        <v>3348.4304285200001</v>
      </c>
      <c r="K85" s="36">
        <f>SUMIFS(СВЦЭМ!$D$33:$D$776,СВЦЭМ!$A$33:$A$776,$A85,СВЦЭМ!$B$33:$B$776,K$83)+'СЕТ СН'!$H$14+СВЦЭМ!$D$10+'СЕТ СН'!$H$5-'СЕТ СН'!$H$24</f>
        <v>3315.03688921</v>
      </c>
      <c r="L85" s="36">
        <f>SUMIFS(СВЦЭМ!$D$33:$D$776,СВЦЭМ!$A$33:$A$776,$A85,СВЦЭМ!$B$33:$B$776,L$83)+'СЕТ СН'!$H$14+СВЦЭМ!$D$10+'СЕТ СН'!$H$5-'СЕТ СН'!$H$24</f>
        <v>3313.7135174999999</v>
      </c>
      <c r="M85" s="36">
        <f>SUMIFS(СВЦЭМ!$D$33:$D$776,СВЦЭМ!$A$33:$A$776,$A85,СВЦЭМ!$B$33:$B$776,M$83)+'СЕТ СН'!$H$14+СВЦЭМ!$D$10+'СЕТ СН'!$H$5-'СЕТ СН'!$H$24</f>
        <v>3318.6540798400001</v>
      </c>
      <c r="N85" s="36">
        <f>SUMIFS(СВЦЭМ!$D$33:$D$776,СВЦЭМ!$A$33:$A$776,$A85,СВЦЭМ!$B$33:$B$776,N$83)+'СЕТ СН'!$H$14+СВЦЭМ!$D$10+'СЕТ СН'!$H$5-'СЕТ СН'!$H$24</f>
        <v>3329.7790346900001</v>
      </c>
      <c r="O85" s="36">
        <f>SUMIFS(СВЦЭМ!$D$33:$D$776,СВЦЭМ!$A$33:$A$776,$A85,СВЦЭМ!$B$33:$B$776,O$83)+'СЕТ СН'!$H$14+СВЦЭМ!$D$10+'СЕТ СН'!$H$5-'СЕТ СН'!$H$24</f>
        <v>3354.9155011100002</v>
      </c>
      <c r="P85" s="36">
        <f>SUMIFS(СВЦЭМ!$D$33:$D$776,СВЦЭМ!$A$33:$A$776,$A85,СВЦЭМ!$B$33:$B$776,P$83)+'СЕТ СН'!$H$14+СВЦЭМ!$D$10+'СЕТ СН'!$H$5-'СЕТ СН'!$H$24</f>
        <v>3387.2435335499999</v>
      </c>
      <c r="Q85" s="36">
        <f>SUMIFS(СВЦЭМ!$D$33:$D$776,СВЦЭМ!$A$33:$A$776,$A85,СВЦЭМ!$B$33:$B$776,Q$83)+'СЕТ СН'!$H$14+СВЦЭМ!$D$10+'СЕТ СН'!$H$5-'СЕТ СН'!$H$24</f>
        <v>3355.18564156</v>
      </c>
      <c r="R85" s="36">
        <f>SUMIFS(СВЦЭМ!$D$33:$D$776,СВЦЭМ!$A$33:$A$776,$A85,СВЦЭМ!$B$33:$B$776,R$83)+'СЕТ СН'!$H$14+СВЦЭМ!$D$10+'СЕТ СН'!$H$5-'СЕТ СН'!$H$24</f>
        <v>3315.4309990299998</v>
      </c>
      <c r="S85" s="36">
        <f>SUMIFS(СВЦЭМ!$D$33:$D$776,СВЦЭМ!$A$33:$A$776,$A85,СВЦЭМ!$B$33:$B$776,S$83)+'СЕТ СН'!$H$14+СВЦЭМ!$D$10+'СЕТ СН'!$H$5-'СЕТ СН'!$H$24</f>
        <v>3277.7308400699999</v>
      </c>
      <c r="T85" s="36">
        <f>SUMIFS(СВЦЭМ!$D$33:$D$776,СВЦЭМ!$A$33:$A$776,$A85,СВЦЭМ!$B$33:$B$776,T$83)+'СЕТ СН'!$H$14+СВЦЭМ!$D$10+'СЕТ СН'!$H$5-'СЕТ СН'!$H$24</f>
        <v>3253.19280368</v>
      </c>
      <c r="U85" s="36">
        <f>SUMIFS(СВЦЭМ!$D$33:$D$776,СВЦЭМ!$A$33:$A$776,$A85,СВЦЭМ!$B$33:$B$776,U$83)+'СЕТ СН'!$H$14+СВЦЭМ!$D$10+'СЕТ СН'!$H$5-'СЕТ СН'!$H$24</f>
        <v>3246.6998235999999</v>
      </c>
      <c r="V85" s="36">
        <f>SUMIFS(СВЦЭМ!$D$33:$D$776,СВЦЭМ!$A$33:$A$776,$A85,СВЦЭМ!$B$33:$B$776,V$83)+'СЕТ СН'!$H$14+СВЦЭМ!$D$10+'СЕТ СН'!$H$5-'СЕТ СН'!$H$24</f>
        <v>3251.2433138699998</v>
      </c>
      <c r="W85" s="36">
        <f>SUMIFS(СВЦЭМ!$D$33:$D$776,СВЦЭМ!$A$33:$A$776,$A85,СВЦЭМ!$B$33:$B$776,W$83)+'СЕТ СН'!$H$14+СВЦЭМ!$D$10+'СЕТ СН'!$H$5-'СЕТ СН'!$H$24</f>
        <v>3250.4371053300001</v>
      </c>
      <c r="X85" s="36">
        <f>SUMIFS(СВЦЭМ!$D$33:$D$776,СВЦЭМ!$A$33:$A$776,$A85,СВЦЭМ!$B$33:$B$776,X$83)+'СЕТ СН'!$H$14+СВЦЭМ!$D$10+'СЕТ СН'!$H$5-'СЕТ СН'!$H$24</f>
        <v>3270.9339887599999</v>
      </c>
      <c r="Y85" s="36">
        <f>SUMIFS(СВЦЭМ!$D$33:$D$776,СВЦЭМ!$A$33:$A$776,$A85,СВЦЭМ!$B$33:$B$776,Y$83)+'СЕТ СН'!$H$14+СВЦЭМ!$D$10+'СЕТ СН'!$H$5-'СЕТ СН'!$H$24</f>
        <v>3299.17758559</v>
      </c>
    </row>
    <row r="86" spans="1:27" ht="15.75" x14ac:dyDescent="0.2">
      <c r="A86" s="35">
        <f t="shared" ref="A86:A114" si="2">A85+1</f>
        <v>44107</v>
      </c>
      <c r="B86" s="36">
        <f>SUMIFS(СВЦЭМ!$D$33:$D$776,СВЦЭМ!$A$33:$A$776,$A86,СВЦЭМ!$B$33:$B$776,B$83)+'СЕТ СН'!$H$14+СВЦЭМ!$D$10+'СЕТ СН'!$H$5-'СЕТ СН'!$H$24</f>
        <v>3363.8124049799999</v>
      </c>
      <c r="C86" s="36">
        <f>SUMIFS(СВЦЭМ!$D$33:$D$776,СВЦЭМ!$A$33:$A$776,$A86,СВЦЭМ!$B$33:$B$776,C$83)+'СЕТ СН'!$H$14+СВЦЭМ!$D$10+'СЕТ СН'!$H$5-'СЕТ СН'!$H$24</f>
        <v>3442.77737269</v>
      </c>
      <c r="D86" s="36">
        <f>SUMIFS(СВЦЭМ!$D$33:$D$776,СВЦЭМ!$A$33:$A$776,$A86,СВЦЭМ!$B$33:$B$776,D$83)+'СЕТ СН'!$H$14+СВЦЭМ!$D$10+'СЕТ СН'!$H$5-'СЕТ СН'!$H$24</f>
        <v>3511.12896189</v>
      </c>
      <c r="E86" s="36">
        <f>SUMIFS(СВЦЭМ!$D$33:$D$776,СВЦЭМ!$A$33:$A$776,$A86,СВЦЭМ!$B$33:$B$776,E$83)+'СЕТ СН'!$H$14+СВЦЭМ!$D$10+'СЕТ СН'!$H$5-'СЕТ СН'!$H$24</f>
        <v>3522.6834920800002</v>
      </c>
      <c r="F86" s="36">
        <f>SUMIFS(СВЦЭМ!$D$33:$D$776,СВЦЭМ!$A$33:$A$776,$A86,СВЦЭМ!$B$33:$B$776,F$83)+'СЕТ СН'!$H$14+СВЦЭМ!$D$10+'СЕТ СН'!$H$5-'СЕТ СН'!$H$24</f>
        <v>3526.9693301299999</v>
      </c>
      <c r="G86" s="36">
        <f>SUMIFS(СВЦЭМ!$D$33:$D$776,СВЦЭМ!$A$33:$A$776,$A86,СВЦЭМ!$B$33:$B$776,G$83)+'СЕТ СН'!$H$14+СВЦЭМ!$D$10+'СЕТ СН'!$H$5-'СЕТ СН'!$H$24</f>
        <v>3515.0082120699999</v>
      </c>
      <c r="H86" s="36">
        <f>SUMIFS(СВЦЭМ!$D$33:$D$776,СВЦЭМ!$A$33:$A$776,$A86,СВЦЭМ!$B$33:$B$776,H$83)+'СЕТ СН'!$H$14+СВЦЭМ!$D$10+'СЕТ СН'!$H$5-'СЕТ СН'!$H$24</f>
        <v>3491.7346046100001</v>
      </c>
      <c r="I86" s="36">
        <f>SUMIFS(СВЦЭМ!$D$33:$D$776,СВЦЭМ!$A$33:$A$776,$A86,СВЦЭМ!$B$33:$B$776,I$83)+'СЕТ СН'!$H$14+СВЦЭМ!$D$10+'СЕТ СН'!$H$5-'СЕТ СН'!$H$24</f>
        <v>3455.7208913700001</v>
      </c>
      <c r="J86" s="36">
        <f>SUMIFS(СВЦЭМ!$D$33:$D$776,СВЦЭМ!$A$33:$A$776,$A86,СВЦЭМ!$B$33:$B$776,J$83)+'СЕТ СН'!$H$14+СВЦЭМ!$D$10+'СЕТ СН'!$H$5-'СЕТ СН'!$H$24</f>
        <v>3369.7970192399998</v>
      </c>
      <c r="K86" s="36">
        <f>SUMIFS(СВЦЭМ!$D$33:$D$776,СВЦЭМ!$A$33:$A$776,$A86,СВЦЭМ!$B$33:$B$776,K$83)+'СЕТ СН'!$H$14+СВЦЭМ!$D$10+'СЕТ СН'!$H$5-'СЕТ СН'!$H$24</f>
        <v>3314.2368618099999</v>
      </c>
      <c r="L86" s="36">
        <f>SUMIFS(СВЦЭМ!$D$33:$D$776,СВЦЭМ!$A$33:$A$776,$A86,СВЦЭМ!$B$33:$B$776,L$83)+'СЕТ СН'!$H$14+СВЦЭМ!$D$10+'СЕТ СН'!$H$5-'СЕТ СН'!$H$24</f>
        <v>3308.50093711</v>
      </c>
      <c r="M86" s="36">
        <f>SUMIFS(СВЦЭМ!$D$33:$D$776,СВЦЭМ!$A$33:$A$776,$A86,СВЦЭМ!$B$33:$B$776,M$83)+'СЕТ СН'!$H$14+СВЦЭМ!$D$10+'СЕТ СН'!$H$5-'СЕТ СН'!$H$24</f>
        <v>3314.3289983300001</v>
      </c>
      <c r="N86" s="36">
        <f>SUMIFS(СВЦЭМ!$D$33:$D$776,СВЦЭМ!$A$33:$A$776,$A86,СВЦЭМ!$B$33:$B$776,N$83)+'СЕТ СН'!$H$14+СВЦЭМ!$D$10+'СЕТ СН'!$H$5-'СЕТ СН'!$H$24</f>
        <v>3325.1003580299998</v>
      </c>
      <c r="O86" s="36">
        <f>SUMIFS(СВЦЭМ!$D$33:$D$776,СВЦЭМ!$A$33:$A$776,$A86,СВЦЭМ!$B$33:$B$776,O$83)+'СЕТ СН'!$H$14+СВЦЭМ!$D$10+'СЕТ СН'!$H$5-'СЕТ СН'!$H$24</f>
        <v>3358.2686215899998</v>
      </c>
      <c r="P86" s="36">
        <f>SUMIFS(СВЦЭМ!$D$33:$D$776,СВЦЭМ!$A$33:$A$776,$A86,СВЦЭМ!$B$33:$B$776,P$83)+'СЕТ СН'!$H$14+СВЦЭМ!$D$10+'СЕТ СН'!$H$5-'СЕТ СН'!$H$24</f>
        <v>3392.5348999299999</v>
      </c>
      <c r="Q86" s="36">
        <f>SUMIFS(СВЦЭМ!$D$33:$D$776,СВЦЭМ!$A$33:$A$776,$A86,СВЦЭМ!$B$33:$B$776,Q$83)+'СЕТ СН'!$H$14+СВЦЭМ!$D$10+'СЕТ СН'!$H$5-'СЕТ СН'!$H$24</f>
        <v>3365.33883418</v>
      </c>
      <c r="R86" s="36">
        <f>SUMIFS(СВЦЭМ!$D$33:$D$776,СВЦЭМ!$A$33:$A$776,$A86,СВЦЭМ!$B$33:$B$776,R$83)+'СЕТ СН'!$H$14+СВЦЭМ!$D$10+'СЕТ СН'!$H$5-'СЕТ СН'!$H$24</f>
        <v>3325.8318557399998</v>
      </c>
      <c r="S86" s="36">
        <f>SUMIFS(СВЦЭМ!$D$33:$D$776,СВЦЭМ!$A$33:$A$776,$A86,СВЦЭМ!$B$33:$B$776,S$83)+'СЕТ СН'!$H$14+СВЦЭМ!$D$10+'СЕТ СН'!$H$5-'СЕТ СН'!$H$24</f>
        <v>3274.8472121200002</v>
      </c>
      <c r="T86" s="36">
        <f>SUMIFS(СВЦЭМ!$D$33:$D$776,СВЦЭМ!$A$33:$A$776,$A86,СВЦЭМ!$B$33:$B$776,T$83)+'СЕТ СН'!$H$14+СВЦЭМ!$D$10+'СЕТ СН'!$H$5-'СЕТ СН'!$H$24</f>
        <v>3258.2401382600001</v>
      </c>
      <c r="U86" s="36">
        <f>SUMIFS(СВЦЭМ!$D$33:$D$776,СВЦЭМ!$A$33:$A$776,$A86,СВЦЭМ!$B$33:$B$776,U$83)+'СЕТ СН'!$H$14+СВЦЭМ!$D$10+'СЕТ СН'!$H$5-'СЕТ СН'!$H$24</f>
        <v>3249.36749766</v>
      </c>
      <c r="V86" s="36">
        <f>SUMIFS(СВЦЭМ!$D$33:$D$776,СВЦЭМ!$A$33:$A$776,$A86,СВЦЭМ!$B$33:$B$776,V$83)+'СЕТ СН'!$H$14+СВЦЭМ!$D$10+'СЕТ СН'!$H$5-'СЕТ СН'!$H$24</f>
        <v>3243.7791292800002</v>
      </c>
      <c r="W86" s="36">
        <f>SUMIFS(СВЦЭМ!$D$33:$D$776,СВЦЭМ!$A$33:$A$776,$A86,СВЦЭМ!$B$33:$B$776,W$83)+'СЕТ СН'!$H$14+СВЦЭМ!$D$10+'СЕТ СН'!$H$5-'СЕТ СН'!$H$24</f>
        <v>3251.2138102500003</v>
      </c>
      <c r="X86" s="36">
        <f>SUMIFS(СВЦЭМ!$D$33:$D$776,СВЦЭМ!$A$33:$A$776,$A86,СВЦЭМ!$B$33:$B$776,X$83)+'СЕТ СН'!$H$14+СВЦЭМ!$D$10+'СЕТ СН'!$H$5-'СЕТ СН'!$H$24</f>
        <v>3264.3072025699998</v>
      </c>
      <c r="Y86" s="36">
        <f>SUMIFS(СВЦЭМ!$D$33:$D$776,СВЦЭМ!$A$33:$A$776,$A86,СВЦЭМ!$B$33:$B$776,Y$83)+'СЕТ СН'!$H$14+СВЦЭМ!$D$10+'СЕТ СН'!$H$5-'СЕТ СН'!$H$24</f>
        <v>3299.92180809</v>
      </c>
    </row>
    <row r="87" spans="1:27" ht="15.75" x14ac:dyDescent="0.2">
      <c r="A87" s="35">
        <f t="shared" si="2"/>
        <v>44108</v>
      </c>
      <c r="B87" s="36">
        <f>SUMIFS(СВЦЭМ!$D$33:$D$776,СВЦЭМ!$A$33:$A$776,$A87,СВЦЭМ!$B$33:$B$776,B$83)+'СЕТ СН'!$H$14+СВЦЭМ!$D$10+'СЕТ СН'!$H$5-'СЕТ СН'!$H$24</f>
        <v>3395.6957089799998</v>
      </c>
      <c r="C87" s="36">
        <f>SUMIFS(СВЦЭМ!$D$33:$D$776,СВЦЭМ!$A$33:$A$776,$A87,СВЦЭМ!$B$33:$B$776,C$83)+'СЕТ СН'!$H$14+СВЦЭМ!$D$10+'СЕТ СН'!$H$5-'СЕТ СН'!$H$24</f>
        <v>3472.6797852099999</v>
      </c>
      <c r="D87" s="36">
        <f>SUMIFS(СВЦЭМ!$D$33:$D$776,СВЦЭМ!$A$33:$A$776,$A87,СВЦЭМ!$B$33:$B$776,D$83)+'СЕТ СН'!$H$14+СВЦЭМ!$D$10+'СЕТ СН'!$H$5-'СЕТ СН'!$H$24</f>
        <v>3546.4136981800002</v>
      </c>
      <c r="E87" s="36">
        <f>SUMIFS(СВЦЭМ!$D$33:$D$776,СВЦЭМ!$A$33:$A$776,$A87,СВЦЭМ!$B$33:$B$776,E$83)+'СЕТ СН'!$H$14+СВЦЭМ!$D$10+'СЕТ СН'!$H$5-'СЕТ СН'!$H$24</f>
        <v>3575.3321397899999</v>
      </c>
      <c r="F87" s="36">
        <f>SUMIFS(СВЦЭМ!$D$33:$D$776,СВЦЭМ!$A$33:$A$776,$A87,СВЦЭМ!$B$33:$B$776,F$83)+'СЕТ СН'!$H$14+СВЦЭМ!$D$10+'СЕТ СН'!$H$5-'СЕТ СН'!$H$24</f>
        <v>3579.9216706899997</v>
      </c>
      <c r="G87" s="36">
        <f>SUMIFS(СВЦЭМ!$D$33:$D$776,СВЦЭМ!$A$33:$A$776,$A87,СВЦЭМ!$B$33:$B$776,G$83)+'СЕТ СН'!$H$14+СВЦЭМ!$D$10+'СЕТ СН'!$H$5-'СЕТ СН'!$H$24</f>
        <v>3569.8605490099999</v>
      </c>
      <c r="H87" s="36">
        <f>SUMIFS(СВЦЭМ!$D$33:$D$776,СВЦЭМ!$A$33:$A$776,$A87,СВЦЭМ!$B$33:$B$776,H$83)+'СЕТ СН'!$H$14+СВЦЭМ!$D$10+'СЕТ СН'!$H$5-'СЕТ СН'!$H$24</f>
        <v>3555.86158707</v>
      </c>
      <c r="I87" s="36">
        <f>SUMIFS(СВЦЭМ!$D$33:$D$776,СВЦЭМ!$A$33:$A$776,$A87,СВЦЭМ!$B$33:$B$776,I$83)+'СЕТ СН'!$H$14+СВЦЭМ!$D$10+'СЕТ СН'!$H$5-'СЕТ СН'!$H$24</f>
        <v>3523.4860427200001</v>
      </c>
      <c r="J87" s="36">
        <f>SUMIFS(СВЦЭМ!$D$33:$D$776,СВЦЭМ!$A$33:$A$776,$A87,СВЦЭМ!$B$33:$B$776,J$83)+'СЕТ СН'!$H$14+СВЦЭМ!$D$10+'СЕТ СН'!$H$5-'СЕТ СН'!$H$24</f>
        <v>3428.5507791199998</v>
      </c>
      <c r="K87" s="36">
        <f>SUMIFS(СВЦЭМ!$D$33:$D$776,СВЦЭМ!$A$33:$A$776,$A87,СВЦЭМ!$B$33:$B$776,K$83)+'СЕТ СН'!$H$14+СВЦЭМ!$D$10+'СЕТ СН'!$H$5-'СЕТ СН'!$H$24</f>
        <v>3358.0737932699999</v>
      </c>
      <c r="L87" s="36">
        <f>SUMIFS(СВЦЭМ!$D$33:$D$776,СВЦЭМ!$A$33:$A$776,$A87,СВЦЭМ!$B$33:$B$776,L$83)+'СЕТ СН'!$H$14+СВЦЭМ!$D$10+'СЕТ СН'!$H$5-'СЕТ СН'!$H$24</f>
        <v>3324.9020139499999</v>
      </c>
      <c r="M87" s="36">
        <f>SUMIFS(СВЦЭМ!$D$33:$D$776,СВЦЭМ!$A$33:$A$776,$A87,СВЦЭМ!$B$33:$B$776,M$83)+'СЕТ СН'!$H$14+СВЦЭМ!$D$10+'СЕТ СН'!$H$5-'СЕТ СН'!$H$24</f>
        <v>3330.7936346299998</v>
      </c>
      <c r="N87" s="36">
        <f>SUMIFS(СВЦЭМ!$D$33:$D$776,СВЦЭМ!$A$33:$A$776,$A87,СВЦЭМ!$B$33:$B$776,N$83)+'СЕТ СН'!$H$14+СВЦЭМ!$D$10+'СЕТ СН'!$H$5-'СЕТ СН'!$H$24</f>
        <v>3341.7382925800002</v>
      </c>
      <c r="O87" s="36">
        <f>SUMIFS(СВЦЭМ!$D$33:$D$776,СВЦЭМ!$A$33:$A$776,$A87,СВЦЭМ!$B$33:$B$776,O$83)+'СЕТ СН'!$H$14+СВЦЭМ!$D$10+'СЕТ СН'!$H$5-'СЕТ СН'!$H$24</f>
        <v>3400.6018872899999</v>
      </c>
      <c r="P87" s="36">
        <f>SUMIFS(СВЦЭМ!$D$33:$D$776,СВЦЭМ!$A$33:$A$776,$A87,СВЦЭМ!$B$33:$B$776,P$83)+'СЕТ СН'!$H$14+СВЦЭМ!$D$10+'СЕТ СН'!$H$5-'СЕТ СН'!$H$24</f>
        <v>3430.9597809900001</v>
      </c>
      <c r="Q87" s="36">
        <f>SUMIFS(СВЦЭМ!$D$33:$D$776,СВЦЭМ!$A$33:$A$776,$A87,СВЦЭМ!$B$33:$B$776,Q$83)+'СЕТ СН'!$H$14+СВЦЭМ!$D$10+'СЕТ СН'!$H$5-'СЕТ СН'!$H$24</f>
        <v>3391.69881338</v>
      </c>
      <c r="R87" s="36">
        <f>SUMIFS(СВЦЭМ!$D$33:$D$776,СВЦЭМ!$A$33:$A$776,$A87,СВЦЭМ!$B$33:$B$776,R$83)+'СЕТ СН'!$H$14+СВЦЭМ!$D$10+'СЕТ СН'!$H$5-'СЕТ СН'!$H$24</f>
        <v>3346.6704745500001</v>
      </c>
      <c r="S87" s="36">
        <f>SUMIFS(СВЦЭМ!$D$33:$D$776,СВЦЭМ!$A$33:$A$776,$A87,СВЦЭМ!$B$33:$B$776,S$83)+'СЕТ СН'!$H$14+СВЦЭМ!$D$10+'СЕТ СН'!$H$5-'СЕТ СН'!$H$24</f>
        <v>3306.1910688099997</v>
      </c>
      <c r="T87" s="36">
        <f>SUMIFS(СВЦЭМ!$D$33:$D$776,СВЦЭМ!$A$33:$A$776,$A87,СВЦЭМ!$B$33:$B$776,T$83)+'СЕТ СН'!$H$14+СВЦЭМ!$D$10+'СЕТ СН'!$H$5-'СЕТ СН'!$H$24</f>
        <v>3278.2090062500001</v>
      </c>
      <c r="U87" s="36">
        <f>SUMIFS(СВЦЭМ!$D$33:$D$776,СВЦЭМ!$A$33:$A$776,$A87,СВЦЭМ!$B$33:$B$776,U$83)+'СЕТ СН'!$H$14+СВЦЭМ!$D$10+'СЕТ СН'!$H$5-'СЕТ СН'!$H$24</f>
        <v>3269.7553074400003</v>
      </c>
      <c r="V87" s="36">
        <f>SUMIFS(СВЦЭМ!$D$33:$D$776,СВЦЭМ!$A$33:$A$776,$A87,СВЦЭМ!$B$33:$B$776,V$83)+'СЕТ СН'!$H$14+СВЦЭМ!$D$10+'СЕТ СН'!$H$5-'СЕТ СН'!$H$24</f>
        <v>3290.3252168399999</v>
      </c>
      <c r="W87" s="36">
        <f>SUMIFS(СВЦЭМ!$D$33:$D$776,СВЦЭМ!$A$33:$A$776,$A87,СВЦЭМ!$B$33:$B$776,W$83)+'СЕТ СН'!$H$14+СВЦЭМ!$D$10+'СЕТ СН'!$H$5-'СЕТ СН'!$H$24</f>
        <v>3289.65859877</v>
      </c>
      <c r="X87" s="36">
        <f>SUMIFS(СВЦЭМ!$D$33:$D$776,СВЦЭМ!$A$33:$A$776,$A87,СВЦЭМ!$B$33:$B$776,X$83)+'СЕТ СН'!$H$14+СВЦЭМ!$D$10+'СЕТ СН'!$H$5-'СЕТ СН'!$H$24</f>
        <v>3308.27883376</v>
      </c>
      <c r="Y87" s="36">
        <f>SUMIFS(СВЦЭМ!$D$33:$D$776,СВЦЭМ!$A$33:$A$776,$A87,СВЦЭМ!$B$33:$B$776,Y$83)+'СЕТ СН'!$H$14+СВЦЭМ!$D$10+'СЕТ СН'!$H$5-'СЕТ СН'!$H$24</f>
        <v>3352.2230525800001</v>
      </c>
    </row>
    <row r="88" spans="1:27" ht="15.75" x14ac:dyDescent="0.2">
      <c r="A88" s="35">
        <f t="shared" si="2"/>
        <v>44109</v>
      </c>
      <c r="B88" s="36">
        <f>SUMIFS(СВЦЭМ!$D$33:$D$776,СВЦЭМ!$A$33:$A$776,$A88,СВЦЭМ!$B$33:$B$776,B$83)+'СЕТ СН'!$H$14+СВЦЭМ!$D$10+'СЕТ СН'!$H$5-'СЕТ СН'!$H$24</f>
        <v>3410.5447127799998</v>
      </c>
      <c r="C88" s="36">
        <f>SUMIFS(СВЦЭМ!$D$33:$D$776,СВЦЭМ!$A$33:$A$776,$A88,СВЦЭМ!$B$33:$B$776,C$83)+'СЕТ СН'!$H$14+СВЦЭМ!$D$10+'СЕТ СН'!$H$5-'СЕТ СН'!$H$24</f>
        <v>3496.4250323599999</v>
      </c>
      <c r="D88" s="36">
        <f>SUMIFS(СВЦЭМ!$D$33:$D$776,СВЦЭМ!$A$33:$A$776,$A88,СВЦЭМ!$B$33:$B$776,D$83)+'СЕТ СН'!$H$14+СВЦЭМ!$D$10+'СЕТ СН'!$H$5-'СЕТ СН'!$H$24</f>
        <v>3573.27883041</v>
      </c>
      <c r="E88" s="36">
        <f>SUMIFS(СВЦЭМ!$D$33:$D$776,СВЦЭМ!$A$33:$A$776,$A88,СВЦЭМ!$B$33:$B$776,E$83)+'СЕТ СН'!$H$14+СВЦЭМ!$D$10+'СЕТ СН'!$H$5-'СЕТ СН'!$H$24</f>
        <v>3594.3115858800002</v>
      </c>
      <c r="F88" s="36">
        <f>SUMIFS(СВЦЭМ!$D$33:$D$776,СВЦЭМ!$A$33:$A$776,$A88,СВЦЭМ!$B$33:$B$776,F$83)+'СЕТ СН'!$H$14+СВЦЭМ!$D$10+'СЕТ СН'!$H$5-'СЕТ СН'!$H$24</f>
        <v>3594.0299999600002</v>
      </c>
      <c r="G88" s="36">
        <f>SUMIFS(СВЦЭМ!$D$33:$D$776,СВЦЭМ!$A$33:$A$776,$A88,СВЦЭМ!$B$33:$B$776,G$83)+'СЕТ СН'!$H$14+СВЦЭМ!$D$10+'СЕТ СН'!$H$5-'СЕТ СН'!$H$24</f>
        <v>3573.9671792600002</v>
      </c>
      <c r="H88" s="36">
        <f>SUMIFS(СВЦЭМ!$D$33:$D$776,СВЦЭМ!$A$33:$A$776,$A88,СВЦЭМ!$B$33:$B$776,H$83)+'СЕТ СН'!$H$14+СВЦЭМ!$D$10+'СЕТ СН'!$H$5-'СЕТ СН'!$H$24</f>
        <v>3512.1632654099999</v>
      </c>
      <c r="I88" s="36">
        <f>SUMIFS(СВЦЭМ!$D$33:$D$776,СВЦЭМ!$A$33:$A$776,$A88,СВЦЭМ!$B$33:$B$776,I$83)+'СЕТ СН'!$H$14+СВЦЭМ!$D$10+'СЕТ СН'!$H$5-'СЕТ СН'!$H$24</f>
        <v>3455.11947573</v>
      </c>
      <c r="J88" s="36">
        <f>SUMIFS(СВЦЭМ!$D$33:$D$776,СВЦЭМ!$A$33:$A$776,$A88,СВЦЭМ!$B$33:$B$776,J$83)+'СЕТ СН'!$H$14+СВЦЭМ!$D$10+'СЕТ СН'!$H$5-'СЕТ СН'!$H$24</f>
        <v>3390.1989292399999</v>
      </c>
      <c r="K88" s="36">
        <f>SUMIFS(СВЦЭМ!$D$33:$D$776,СВЦЭМ!$A$33:$A$776,$A88,СВЦЭМ!$B$33:$B$776,K$83)+'СЕТ СН'!$H$14+СВЦЭМ!$D$10+'СЕТ СН'!$H$5-'СЕТ СН'!$H$24</f>
        <v>3357.6474521300001</v>
      </c>
      <c r="L88" s="36">
        <f>SUMIFS(СВЦЭМ!$D$33:$D$776,СВЦЭМ!$A$33:$A$776,$A88,СВЦЭМ!$B$33:$B$776,L$83)+'СЕТ СН'!$H$14+СВЦЭМ!$D$10+'СЕТ СН'!$H$5-'СЕТ СН'!$H$24</f>
        <v>3354.7137487099999</v>
      </c>
      <c r="M88" s="36">
        <f>SUMIFS(СВЦЭМ!$D$33:$D$776,СВЦЭМ!$A$33:$A$776,$A88,СВЦЭМ!$B$33:$B$776,M$83)+'СЕТ СН'!$H$14+СВЦЭМ!$D$10+'СЕТ СН'!$H$5-'СЕТ СН'!$H$24</f>
        <v>3378.59879047</v>
      </c>
      <c r="N88" s="36">
        <f>SUMIFS(СВЦЭМ!$D$33:$D$776,СВЦЭМ!$A$33:$A$776,$A88,СВЦЭМ!$B$33:$B$776,N$83)+'СЕТ СН'!$H$14+СВЦЭМ!$D$10+'СЕТ СН'!$H$5-'СЕТ СН'!$H$24</f>
        <v>3387.82363571</v>
      </c>
      <c r="O88" s="36">
        <f>SUMIFS(СВЦЭМ!$D$33:$D$776,СВЦЭМ!$A$33:$A$776,$A88,СВЦЭМ!$B$33:$B$776,O$83)+'СЕТ СН'!$H$14+СВЦЭМ!$D$10+'СЕТ СН'!$H$5-'СЕТ СН'!$H$24</f>
        <v>3415.3228219900002</v>
      </c>
      <c r="P88" s="36">
        <f>SUMIFS(СВЦЭМ!$D$33:$D$776,СВЦЭМ!$A$33:$A$776,$A88,СВЦЭМ!$B$33:$B$776,P$83)+'СЕТ СН'!$H$14+СВЦЭМ!$D$10+'СЕТ СН'!$H$5-'СЕТ СН'!$H$24</f>
        <v>3443.3962296</v>
      </c>
      <c r="Q88" s="36">
        <f>SUMIFS(СВЦЭМ!$D$33:$D$776,СВЦЭМ!$A$33:$A$776,$A88,СВЦЭМ!$B$33:$B$776,Q$83)+'СЕТ СН'!$H$14+СВЦЭМ!$D$10+'СЕТ СН'!$H$5-'СЕТ СН'!$H$24</f>
        <v>3407.8419645100003</v>
      </c>
      <c r="R88" s="36">
        <f>SUMIFS(СВЦЭМ!$D$33:$D$776,СВЦЭМ!$A$33:$A$776,$A88,СВЦЭМ!$B$33:$B$776,R$83)+'СЕТ СН'!$H$14+СВЦЭМ!$D$10+'СЕТ СН'!$H$5-'СЕТ СН'!$H$24</f>
        <v>3371.7688134300001</v>
      </c>
      <c r="S88" s="36">
        <f>SUMIFS(СВЦЭМ!$D$33:$D$776,СВЦЭМ!$A$33:$A$776,$A88,СВЦЭМ!$B$33:$B$776,S$83)+'СЕТ СН'!$H$14+СВЦЭМ!$D$10+'СЕТ СН'!$H$5-'СЕТ СН'!$H$24</f>
        <v>3359.5899915099999</v>
      </c>
      <c r="T88" s="36">
        <f>SUMIFS(СВЦЭМ!$D$33:$D$776,СВЦЭМ!$A$33:$A$776,$A88,СВЦЭМ!$B$33:$B$776,T$83)+'СЕТ СН'!$H$14+СВЦЭМ!$D$10+'СЕТ СН'!$H$5-'СЕТ СН'!$H$24</f>
        <v>3378.6174139099999</v>
      </c>
      <c r="U88" s="36">
        <f>SUMIFS(СВЦЭМ!$D$33:$D$776,СВЦЭМ!$A$33:$A$776,$A88,СВЦЭМ!$B$33:$B$776,U$83)+'СЕТ СН'!$H$14+СВЦЭМ!$D$10+'СЕТ СН'!$H$5-'СЕТ СН'!$H$24</f>
        <v>3355.74158055</v>
      </c>
      <c r="V88" s="36">
        <f>SUMIFS(СВЦЭМ!$D$33:$D$776,СВЦЭМ!$A$33:$A$776,$A88,СВЦЭМ!$B$33:$B$776,V$83)+'СЕТ СН'!$H$14+СВЦЭМ!$D$10+'СЕТ СН'!$H$5-'СЕТ СН'!$H$24</f>
        <v>3357.9616323700002</v>
      </c>
      <c r="W88" s="36">
        <f>SUMIFS(СВЦЭМ!$D$33:$D$776,СВЦЭМ!$A$33:$A$776,$A88,СВЦЭМ!$B$33:$B$776,W$83)+'СЕТ СН'!$H$14+СВЦЭМ!$D$10+'СЕТ СН'!$H$5-'СЕТ СН'!$H$24</f>
        <v>3389.1655702399999</v>
      </c>
      <c r="X88" s="36">
        <f>SUMIFS(СВЦЭМ!$D$33:$D$776,СВЦЭМ!$A$33:$A$776,$A88,СВЦЭМ!$B$33:$B$776,X$83)+'СЕТ СН'!$H$14+СВЦЭМ!$D$10+'СЕТ СН'!$H$5-'СЕТ СН'!$H$24</f>
        <v>3385.5378836899999</v>
      </c>
      <c r="Y88" s="36">
        <f>SUMIFS(СВЦЭМ!$D$33:$D$776,СВЦЭМ!$A$33:$A$776,$A88,СВЦЭМ!$B$33:$B$776,Y$83)+'СЕТ СН'!$H$14+СВЦЭМ!$D$10+'СЕТ СН'!$H$5-'СЕТ СН'!$H$24</f>
        <v>3419.63975751</v>
      </c>
    </row>
    <row r="89" spans="1:27" ht="15.75" x14ac:dyDescent="0.2">
      <c r="A89" s="35">
        <f t="shared" si="2"/>
        <v>44110</v>
      </c>
      <c r="B89" s="36">
        <f>SUMIFS(СВЦЭМ!$D$33:$D$776,СВЦЭМ!$A$33:$A$776,$A89,СВЦЭМ!$B$33:$B$776,B$83)+'СЕТ СН'!$H$14+СВЦЭМ!$D$10+'СЕТ СН'!$H$5-'СЕТ СН'!$H$24</f>
        <v>3489.9049463800002</v>
      </c>
      <c r="C89" s="36">
        <f>SUMIFS(СВЦЭМ!$D$33:$D$776,СВЦЭМ!$A$33:$A$776,$A89,СВЦЭМ!$B$33:$B$776,C$83)+'СЕТ СН'!$H$14+СВЦЭМ!$D$10+'СЕТ СН'!$H$5-'СЕТ СН'!$H$24</f>
        <v>3571.48889865</v>
      </c>
      <c r="D89" s="36">
        <f>SUMIFS(СВЦЭМ!$D$33:$D$776,СВЦЭМ!$A$33:$A$776,$A89,СВЦЭМ!$B$33:$B$776,D$83)+'СЕТ СН'!$H$14+СВЦЭМ!$D$10+'СЕТ СН'!$H$5-'СЕТ СН'!$H$24</f>
        <v>3633.0428762500001</v>
      </c>
      <c r="E89" s="36">
        <f>SUMIFS(СВЦЭМ!$D$33:$D$776,СВЦЭМ!$A$33:$A$776,$A89,СВЦЭМ!$B$33:$B$776,E$83)+'СЕТ СН'!$H$14+СВЦЭМ!$D$10+'СЕТ СН'!$H$5-'СЕТ СН'!$H$24</f>
        <v>3654.89990524</v>
      </c>
      <c r="F89" s="36">
        <f>SUMIFS(СВЦЭМ!$D$33:$D$776,СВЦЭМ!$A$33:$A$776,$A89,СВЦЭМ!$B$33:$B$776,F$83)+'СЕТ СН'!$H$14+СВЦЭМ!$D$10+'СЕТ СН'!$H$5-'СЕТ СН'!$H$24</f>
        <v>3659.0979096800002</v>
      </c>
      <c r="G89" s="36">
        <f>SUMIFS(СВЦЭМ!$D$33:$D$776,СВЦЭМ!$A$33:$A$776,$A89,СВЦЭМ!$B$33:$B$776,G$83)+'СЕТ СН'!$H$14+СВЦЭМ!$D$10+'СЕТ СН'!$H$5-'СЕТ СН'!$H$24</f>
        <v>3645.80309446</v>
      </c>
      <c r="H89" s="36">
        <f>SUMIFS(СВЦЭМ!$D$33:$D$776,СВЦЭМ!$A$33:$A$776,$A89,СВЦЭМ!$B$33:$B$776,H$83)+'СЕТ СН'!$H$14+СВЦЭМ!$D$10+'СЕТ СН'!$H$5-'СЕТ СН'!$H$24</f>
        <v>3585.1159635700001</v>
      </c>
      <c r="I89" s="36">
        <f>SUMIFS(СВЦЭМ!$D$33:$D$776,СВЦЭМ!$A$33:$A$776,$A89,СВЦЭМ!$B$33:$B$776,I$83)+'СЕТ СН'!$H$14+СВЦЭМ!$D$10+'СЕТ СН'!$H$5-'СЕТ СН'!$H$24</f>
        <v>3534.1806967699999</v>
      </c>
      <c r="J89" s="36">
        <f>SUMIFS(СВЦЭМ!$D$33:$D$776,СВЦЭМ!$A$33:$A$776,$A89,СВЦЭМ!$B$33:$B$776,J$83)+'СЕТ СН'!$H$14+СВЦЭМ!$D$10+'СЕТ СН'!$H$5-'СЕТ СН'!$H$24</f>
        <v>3467.8839384499997</v>
      </c>
      <c r="K89" s="36">
        <f>SUMIFS(СВЦЭМ!$D$33:$D$776,СВЦЭМ!$A$33:$A$776,$A89,СВЦЭМ!$B$33:$B$776,K$83)+'СЕТ СН'!$H$14+СВЦЭМ!$D$10+'СЕТ СН'!$H$5-'СЕТ СН'!$H$24</f>
        <v>3428.8163884099999</v>
      </c>
      <c r="L89" s="36">
        <f>SUMIFS(СВЦЭМ!$D$33:$D$776,СВЦЭМ!$A$33:$A$776,$A89,СВЦЭМ!$B$33:$B$776,L$83)+'СЕТ СН'!$H$14+СВЦЭМ!$D$10+'СЕТ СН'!$H$5-'СЕТ СН'!$H$24</f>
        <v>3433.4885514100001</v>
      </c>
      <c r="M89" s="36">
        <f>SUMIFS(СВЦЭМ!$D$33:$D$776,СВЦЭМ!$A$33:$A$776,$A89,СВЦЭМ!$B$33:$B$776,M$83)+'СЕТ СН'!$H$14+СВЦЭМ!$D$10+'СЕТ СН'!$H$5-'СЕТ СН'!$H$24</f>
        <v>3437.0265641800002</v>
      </c>
      <c r="N89" s="36">
        <f>SUMIFS(СВЦЭМ!$D$33:$D$776,СВЦЭМ!$A$33:$A$776,$A89,СВЦЭМ!$B$33:$B$776,N$83)+'СЕТ СН'!$H$14+СВЦЭМ!$D$10+'СЕТ СН'!$H$5-'СЕТ СН'!$H$24</f>
        <v>3451.5590583499998</v>
      </c>
      <c r="O89" s="36">
        <f>SUMIFS(СВЦЭМ!$D$33:$D$776,СВЦЭМ!$A$33:$A$776,$A89,СВЦЭМ!$B$33:$B$776,O$83)+'СЕТ СН'!$H$14+СВЦЭМ!$D$10+'СЕТ СН'!$H$5-'СЕТ СН'!$H$24</f>
        <v>3490.1885026800001</v>
      </c>
      <c r="P89" s="36">
        <f>SUMIFS(СВЦЭМ!$D$33:$D$776,СВЦЭМ!$A$33:$A$776,$A89,СВЦЭМ!$B$33:$B$776,P$83)+'СЕТ СН'!$H$14+СВЦЭМ!$D$10+'СЕТ СН'!$H$5-'СЕТ СН'!$H$24</f>
        <v>3520.5639987200002</v>
      </c>
      <c r="Q89" s="36">
        <f>SUMIFS(СВЦЭМ!$D$33:$D$776,СВЦЭМ!$A$33:$A$776,$A89,СВЦЭМ!$B$33:$B$776,Q$83)+'СЕТ СН'!$H$14+СВЦЭМ!$D$10+'СЕТ СН'!$H$5-'СЕТ СН'!$H$24</f>
        <v>3477.6095117999998</v>
      </c>
      <c r="R89" s="36">
        <f>SUMIFS(СВЦЭМ!$D$33:$D$776,СВЦЭМ!$A$33:$A$776,$A89,СВЦЭМ!$B$33:$B$776,R$83)+'СЕТ СН'!$H$14+СВЦЭМ!$D$10+'СЕТ СН'!$H$5-'СЕТ СН'!$H$24</f>
        <v>3429.9867396199998</v>
      </c>
      <c r="S89" s="36">
        <f>SUMIFS(СВЦЭМ!$D$33:$D$776,СВЦЭМ!$A$33:$A$776,$A89,СВЦЭМ!$B$33:$B$776,S$83)+'СЕТ СН'!$H$14+СВЦЭМ!$D$10+'СЕТ СН'!$H$5-'СЕТ СН'!$H$24</f>
        <v>3385.9444635099999</v>
      </c>
      <c r="T89" s="36">
        <f>SUMIFS(СВЦЭМ!$D$33:$D$776,СВЦЭМ!$A$33:$A$776,$A89,СВЦЭМ!$B$33:$B$776,T$83)+'СЕТ СН'!$H$14+СВЦЭМ!$D$10+'СЕТ СН'!$H$5-'СЕТ СН'!$H$24</f>
        <v>3361.6439987200001</v>
      </c>
      <c r="U89" s="36">
        <f>SUMIFS(СВЦЭМ!$D$33:$D$776,СВЦЭМ!$A$33:$A$776,$A89,СВЦЭМ!$B$33:$B$776,U$83)+'СЕТ СН'!$H$14+СВЦЭМ!$D$10+'СЕТ СН'!$H$5-'СЕТ СН'!$H$24</f>
        <v>3363.3768357399999</v>
      </c>
      <c r="V89" s="36">
        <f>SUMIFS(СВЦЭМ!$D$33:$D$776,СВЦЭМ!$A$33:$A$776,$A89,СВЦЭМ!$B$33:$B$776,V$83)+'СЕТ СН'!$H$14+СВЦЭМ!$D$10+'СЕТ СН'!$H$5-'СЕТ СН'!$H$24</f>
        <v>3353.5871099800002</v>
      </c>
      <c r="W89" s="36">
        <f>SUMIFS(СВЦЭМ!$D$33:$D$776,СВЦЭМ!$A$33:$A$776,$A89,СВЦЭМ!$B$33:$B$776,W$83)+'СЕТ СН'!$H$14+СВЦЭМ!$D$10+'СЕТ СН'!$H$5-'СЕТ СН'!$H$24</f>
        <v>3359.2152903199999</v>
      </c>
      <c r="X89" s="36">
        <f>SUMIFS(СВЦЭМ!$D$33:$D$776,СВЦЭМ!$A$33:$A$776,$A89,СВЦЭМ!$B$33:$B$776,X$83)+'СЕТ СН'!$H$14+СВЦЭМ!$D$10+'СЕТ СН'!$H$5-'СЕТ СН'!$H$24</f>
        <v>3380.1818230099998</v>
      </c>
      <c r="Y89" s="36">
        <f>SUMIFS(СВЦЭМ!$D$33:$D$776,СВЦЭМ!$A$33:$A$776,$A89,СВЦЭМ!$B$33:$B$776,Y$83)+'СЕТ СН'!$H$14+СВЦЭМ!$D$10+'СЕТ СН'!$H$5-'СЕТ СН'!$H$24</f>
        <v>3419.8434981</v>
      </c>
    </row>
    <row r="90" spans="1:27" ht="15.75" x14ac:dyDescent="0.2">
      <c r="A90" s="35">
        <f t="shared" si="2"/>
        <v>44111</v>
      </c>
      <c r="B90" s="36">
        <f>SUMIFS(СВЦЭМ!$D$33:$D$776,СВЦЭМ!$A$33:$A$776,$A90,СВЦЭМ!$B$33:$B$776,B$83)+'СЕТ СН'!$H$14+СВЦЭМ!$D$10+'СЕТ СН'!$H$5-'СЕТ СН'!$H$24</f>
        <v>3477.4740627199999</v>
      </c>
      <c r="C90" s="36">
        <f>SUMIFS(СВЦЭМ!$D$33:$D$776,СВЦЭМ!$A$33:$A$776,$A90,СВЦЭМ!$B$33:$B$776,C$83)+'СЕТ СН'!$H$14+СВЦЭМ!$D$10+'СЕТ СН'!$H$5-'СЕТ СН'!$H$24</f>
        <v>3563.12367576</v>
      </c>
      <c r="D90" s="36">
        <f>SUMIFS(СВЦЭМ!$D$33:$D$776,СВЦЭМ!$A$33:$A$776,$A90,СВЦЭМ!$B$33:$B$776,D$83)+'СЕТ СН'!$H$14+СВЦЭМ!$D$10+'СЕТ СН'!$H$5-'СЕТ СН'!$H$24</f>
        <v>3636.23037092</v>
      </c>
      <c r="E90" s="36">
        <f>SUMIFS(СВЦЭМ!$D$33:$D$776,СВЦЭМ!$A$33:$A$776,$A90,СВЦЭМ!$B$33:$B$776,E$83)+'СЕТ СН'!$H$14+СВЦЭМ!$D$10+'СЕТ СН'!$H$5-'СЕТ СН'!$H$24</f>
        <v>3659.6535309400001</v>
      </c>
      <c r="F90" s="36">
        <f>SUMIFS(СВЦЭМ!$D$33:$D$776,СВЦЭМ!$A$33:$A$776,$A90,СВЦЭМ!$B$33:$B$776,F$83)+'СЕТ СН'!$H$14+СВЦЭМ!$D$10+'СЕТ СН'!$H$5-'СЕТ СН'!$H$24</f>
        <v>3654.8576655299998</v>
      </c>
      <c r="G90" s="36">
        <f>SUMIFS(СВЦЭМ!$D$33:$D$776,СВЦЭМ!$A$33:$A$776,$A90,СВЦЭМ!$B$33:$B$776,G$83)+'СЕТ СН'!$H$14+СВЦЭМ!$D$10+'СЕТ СН'!$H$5-'СЕТ СН'!$H$24</f>
        <v>3634.7367185399999</v>
      </c>
      <c r="H90" s="36">
        <f>SUMIFS(СВЦЭМ!$D$33:$D$776,СВЦЭМ!$A$33:$A$776,$A90,СВЦЭМ!$B$33:$B$776,H$83)+'СЕТ СН'!$H$14+СВЦЭМ!$D$10+'СЕТ СН'!$H$5-'СЕТ СН'!$H$24</f>
        <v>3587.77877747</v>
      </c>
      <c r="I90" s="36">
        <f>SUMIFS(СВЦЭМ!$D$33:$D$776,СВЦЭМ!$A$33:$A$776,$A90,СВЦЭМ!$B$33:$B$776,I$83)+'СЕТ СН'!$H$14+СВЦЭМ!$D$10+'СЕТ СН'!$H$5-'СЕТ СН'!$H$24</f>
        <v>3534.3594050299998</v>
      </c>
      <c r="J90" s="36">
        <f>SUMIFS(СВЦЭМ!$D$33:$D$776,СВЦЭМ!$A$33:$A$776,$A90,СВЦЭМ!$B$33:$B$776,J$83)+'СЕТ СН'!$H$14+СВЦЭМ!$D$10+'СЕТ СН'!$H$5-'СЕТ СН'!$H$24</f>
        <v>3469.4174366899997</v>
      </c>
      <c r="K90" s="36">
        <f>SUMIFS(СВЦЭМ!$D$33:$D$776,СВЦЭМ!$A$33:$A$776,$A90,СВЦЭМ!$B$33:$B$776,K$83)+'СЕТ СН'!$H$14+СВЦЭМ!$D$10+'СЕТ СН'!$H$5-'СЕТ СН'!$H$24</f>
        <v>3438.2273962099998</v>
      </c>
      <c r="L90" s="36">
        <f>SUMIFS(СВЦЭМ!$D$33:$D$776,СВЦЭМ!$A$33:$A$776,$A90,СВЦЭМ!$B$33:$B$776,L$83)+'СЕТ СН'!$H$14+СВЦЭМ!$D$10+'СЕТ СН'!$H$5-'СЕТ СН'!$H$24</f>
        <v>3442.8327486500002</v>
      </c>
      <c r="M90" s="36">
        <f>SUMIFS(СВЦЭМ!$D$33:$D$776,СВЦЭМ!$A$33:$A$776,$A90,СВЦЭМ!$B$33:$B$776,M$83)+'СЕТ СН'!$H$14+СВЦЭМ!$D$10+'СЕТ СН'!$H$5-'СЕТ СН'!$H$24</f>
        <v>3450.9760048500002</v>
      </c>
      <c r="N90" s="36">
        <f>SUMIFS(СВЦЭМ!$D$33:$D$776,СВЦЭМ!$A$33:$A$776,$A90,СВЦЭМ!$B$33:$B$776,N$83)+'СЕТ СН'!$H$14+СВЦЭМ!$D$10+'СЕТ СН'!$H$5-'СЕТ СН'!$H$24</f>
        <v>3456.4613412399999</v>
      </c>
      <c r="O90" s="36">
        <f>SUMIFS(СВЦЭМ!$D$33:$D$776,СВЦЭМ!$A$33:$A$776,$A90,СВЦЭМ!$B$33:$B$776,O$83)+'СЕТ СН'!$H$14+СВЦЭМ!$D$10+'СЕТ СН'!$H$5-'СЕТ СН'!$H$24</f>
        <v>3485.79427829</v>
      </c>
      <c r="P90" s="36">
        <f>SUMIFS(СВЦЭМ!$D$33:$D$776,СВЦЭМ!$A$33:$A$776,$A90,СВЦЭМ!$B$33:$B$776,P$83)+'СЕТ СН'!$H$14+СВЦЭМ!$D$10+'СЕТ СН'!$H$5-'СЕТ СН'!$H$24</f>
        <v>3513.3952876600001</v>
      </c>
      <c r="Q90" s="36">
        <f>SUMIFS(СВЦЭМ!$D$33:$D$776,СВЦЭМ!$A$33:$A$776,$A90,СВЦЭМ!$B$33:$B$776,Q$83)+'СЕТ СН'!$H$14+СВЦЭМ!$D$10+'СЕТ СН'!$H$5-'СЕТ СН'!$H$24</f>
        <v>3474.11396061</v>
      </c>
      <c r="R90" s="36">
        <f>SUMIFS(СВЦЭМ!$D$33:$D$776,СВЦЭМ!$A$33:$A$776,$A90,СВЦЭМ!$B$33:$B$776,R$83)+'СЕТ СН'!$H$14+СВЦЭМ!$D$10+'СЕТ СН'!$H$5-'СЕТ СН'!$H$24</f>
        <v>3421.6093736900002</v>
      </c>
      <c r="S90" s="36">
        <f>SUMIFS(СВЦЭМ!$D$33:$D$776,СВЦЭМ!$A$33:$A$776,$A90,СВЦЭМ!$B$33:$B$776,S$83)+'СЕТ СН'!$H$14+СВЦЭМ!$D$10+'СЕТ СН'!$H$5-'СЕТ СН'!$H$24</f>
        <v>3371.7489807399998</v>
      </c>
      <c r="T90" s="36">
        <f>SUMIFS(СВЦЭМ!$D$33:$D$776,СВЦЭМ!$A$33:$A$776,$A90,СВЦЭМ!$B$33:$B$776,T$83)+'СЕТ СН'!$H$14+СВЦЭМ!$D$10+'СЕТ СН'!$H$5-'СЕТ СН'!$H$24</f>
        <v>3363.7929365099999</v>
      </c>
      <c r="U90" s="36">
        <f>SUMIFS(СВЦЭМ!$D$33:$D$776,СВЦЭМ!$A$33:$A$776,$A90,СВЦЭМ!$B$33:$B$776,U$83)+'СЕТ СН'!$H$14+СВЦЭМ!$D$10+'СЕТ СН'!$H$5-'СЕТ СН'!$H$24</f>
        <v>3371.1201145599998</v>
      </c>
      <c r="V90" s="36">
        <f>SUMIFS(СВЦЭМ!$D$33:$D$776,СВЦЭМ!$A$33:$A$776,$A90,СВЦЭМ!$B$33:$B$776,V$83)+'СЕТ СН'!$H$14+СВЦЭМ!$D$10+'СЕТ СН'!$H$5-'СЕТ СН'!$H$24</f>
        <v>3367.6154024799998</v>
      </c>
      <c r="W90" s="36">
        <f>SUMIFS(СВЦЭМ!$D$33:$D$776,СВЦЭМ!$A$33:$A$776,$A90,СВЦЭМ!$B$33:$B$776,W$83)+'СЕТ СН'!$H$14+СВЦЭМ!$D$10+'СЕТ СН'!$H$5-'СЕТ СН'!$H$24</f>
        <v>3364.5064817699999</v>
      </c>
      <c r="X90" s="36">
        <f>SUMIFS(СВЦЭМ!$D$33:$D$776,СВЦЭМ!$A$33:$A$776,$A90,СВЦЭМ!$B$33:$B$776,X$83)+'СЕТ СН'!$H$14+СВЦЭМ!$D$10+'СЕТ СН'!$H$5-'СЕТ СН'!$H$24</f>
        <v>3367.56788005</v>
      </c>
      <c r="Y90" s="36">
        <f>SUMIFS(СВЦЭМ!$D$33:$D$776,СВЦЭМ!$A$33:$A$776,$A90,СВЦЭМ!$B$33:$B$776,Y$83)+'СЕТ СН'!$H$14+СВЦЭМ!$D$10+'СЕТ СН'!$H$5-'СЕТ СН'!$H$24</f>
        <v>3406.9985915400002</v>
      </c>
    </row>
    <row r="91" spans="1:27" ht="15.75" x14ac:dyDescent="0.2">
      <c r="A91" s="35">
        <f t="shared" si="2"/>
        <v>44112</v>
      </c>
      <c r="B91" s="36">
        <f>SUMIFS(СВЦЭМ!$D$33:$D$776,СВЦЭМ!$A$33:$A$776,$A91,СВЦЭМ!$B$33:$B$776,B$83)+'СЕТ СН'!$H$14+СВЦЭМ!$D$10+'СЕТ СН'!$H$5-'СЕТ СН'!$H$24</f>
        <v>3454.6652917699998</v>
      </c>
      <c r="C91" s="36">
        <f>SUMIFS(СВЦЭМ!$D$33:$D$776,СВЦЭМ!$A$33:$A$776,$A91,СВЦЭМ!$B$33:$B$776,C$83)+'СЕТ СН'!$H$14+СВЦЭМ!$D$10+'СЕТ СН'!$H$5-'СЕТ СН'!$H$24</f>
        <v>3537.9113242100002</v>
      </c>
      <c r="D91" s="36">
        <f>SUMIFS(СВЦЭМ!$D$33:$D$776,СВЦЭМ!$A$33:$A$776,$A91,СВЦЭМ!$B$33:$B$776,D$83)+'СЕТ СН'!$H$14+СВЦЭМ!$D$10+'СЕТ СН'!$H$5-'СЕТ СН'!$H$24</f>
        <v>3602.47742849</v>
      </c>
      <c r="E91" s="36">
        <f>SUMIFS(СВЦЭМ!$D$33:$D$776,СВЦЭМ!$A$33:$A$776,$A91,СВЦЭМ!$B$33:$B$776,E$83)+'СЕТ СН'!$H$14+СВЦЭМ!$D$10+'СЕТ СН'!$H$5-'СЕТ СН'!$H$24</f>
        <v>3615.2344582199999</v>
      </c>
      <c r="F91" s="36">
        <f>SUMIFS(СВЦЭМ!$D$33:$D$776,СВЦЭМ!$A$33:$A$776,$A91,СВЦЭМ!$B$33:$B$776,F$83)+'СЕТ СН'!$H$14+СВЦЭМ!$D$10+'СЕТ СН'!$H$5-'СЕТ СН'!$H$24</f>
        <v>3611.0708056200001</v>
      </c>
      <c r="G91" s="36">
        <f>SUMIFS(СВЦЭМ!$D$33:$D$776,СВЦЭМ!$A$33:$A$776,$A91,СВЦЭМ!$B$33:$B$776,G$83)+'СЕТ СН'!$H$14+СВЦЭМ!$D$10+'СЕТ СН'!$H$5-'СЕТ СН'!$H$24</f>
        <v>3592.1121368300001</v>
      </c>
      <c r="H91" s="36">
        <f>SUMIFS(СВЦЭМ!$D$33:$D$776,СВЦЭМ!$A$33:$A$776,$A91,СВЦЭМ!$B$33:$B$776,H$83)+'СЕТ СН'!$H$14+СВЦЭМ!$D$10+'СЕТ СН'!$H$5-'СЕТ СН'!$H$24</f>
        <v>3543.44559721</v>
      </c>
      <c r="I91" s="36">
        <f>SUMIFS(СВЦЭМ!$D$33:$D$776,СВЦЭМ!$A$33:$A$776,$A91,СВЦЭМ!$B$33:$B$776,I$83)+'СЕТ СН'!$H$14+СВЦЭМ!$D$10+'СЕТ СН'!$H$5-'СЕТ СН'!$H$24</f>
        <v>3490.1764107700001</v>
      </c>
      <c r="J91" s="36">
        <f>SUMIFS(СВЦЭМ!$D$33:$D$776,СВЦЭМ!$A$33:$A$776,$A91,СВЦЭМ!$B$33:$B$776,J$83)+'СЕТ СН'!$H$14+СВЦЭМ!$D$10+'СЕТ СН'!$H$5-'СЕТ СН'!$H$24</f>
        <v>3429.9788425299998</v>
      </c>
      <c r="K91" s="36">
        <f>SUMIFS(СВЦЭМ!$D$33:$D$776,СВЦЭМ!$A$33:$A$776,$A91,СВЦЭМ!$B$33:$B$776,K$83)+'СЕТ СН'!$H$14+СВЦЭМ!$D$10+'СЕТ СН'!$H$5-'СЕТ СН'!$H$24</f>
        <v>3398.2978746399999</v>
      </c>
      <c r="L91" s="36">
        <f>SUMIFS(СВЦЭМ!$D$33:$D$776,СВЦЭМ!$A$33:$A$776,$A91,СВЦЭМ!$B$33:$B$776,L$83)+'СЕТ СН'!$H$14+СВЦЭМ!$D$10+'СЕТ СН'!$H$5-'СЕТ СН'!$H$24</f>
        <v>3403.9227720700001</v>
      </c>
      <c r="M91" s="36">
        <f>SUMIFS(СВЦЭМ!$D$33:$D$776,СВЦЭМ!$A$33:$A$776,$A91,СВЦЭМ!$B$33:$B$776,M$83)+'СЕТ СН'!$H$14+СВЦЭМ!$D$10+'СЕТ СН'!$H$5-'СЕТ СН'!$H$24</f>
        <v>3411.50079194</v>
      </c>
      <c r="N91" s="36">
        <f>SUMIFS(СВЦЭМ!$D$33:$D$776,СВЦЭМ!$A$33:$A$776,$A91,СВЦЭМ!$B$33:$B$776,N$83)+'СЕТ СН'!$H$14+СВЦЭМ!$D$10+'СЕТ СН'!$H$5-'СЕТ СН'!$H$24</f>
        <v>3421.2212365599999</v>
      </c>
      <c r="O91" s="36">
        <f>SUMIFS(СВЦЭМ!$D$33:$D$776,СВЦЭМ!$A$33:$A$776,$A91,СВЦЭМ!$B$33:$B$776,O$83)+'СЕТ СН'!$H$14+СВЦЭМ!$D$10+'СЕТ СН'!$H$5-'СЕТ СН'!$H$24</f>
        <v>3455.7778038799997</v>
      </c>
      <c r="P91" s="36">
        <f>SUMIFS(СВЦЭМ!$D$33:$D$776,СВЦЭМ!$A$33:$A$776,$A91,СВЦЭМ!$B$33:$B$776,P$83)+'СЕТ СН'!$H$14+СВЦЭМ!$D$10+'СЕТ СН'!$H$5-'СЕТ СН'!$H$24</f>
        <v>3483.4697540400002</v>
      </c>
      <c r="Q91" s="36">
        <f>SUMIFS(СВЦЭМ!$D$33:$D$776,СВЦЭМ!$A$33:$A$776,$A91,СВЦЭМ!$B$33:$B$776,Q$83)+'СЕТ СН'!$H$14+СВЦЭМ!$D$10+'СЕТ СН'!$H$5-'СЕТ СН'!$H$24</f>
        <v>3441.8570388399999</v>
      </c>
      <c r="R91" s="36">
        <f>SUMIFS(СВЦЭМ!$D$33:$D$776,СВЦЭМ!$A$33:$A$776,$A91,СВЦЭМ!$B$33:$B$776,R$83)+'СЕТ СН'!$H$14+СВЦЭМ!$D$10+'СЕТ СН'!$H$5-'СЕТ СН'!$H$24</f>
        <v>3392.79659872</v>
      </c>
      <c r="S91" s="36">
        <f>SUMIFS(СВЦЭМ!$D$33:$D$776,СВЦЭМ!$A$33:$A$776,$A91,СВЦЭМ!$B$33:$B$776,S$83)+'СЕТ СН'!$H$14+СВЦЭМ!$D$10+'СЕТ СН'!$H$5-'СЕТ СН'!$H$24</f>
        <v>3348.46889418</v>
      </c>
      <c r="T91" s="36">
        <f>SUMIFS(СВЦЭМ!$D$33:$D$776,СВЦЭМ!$A$33:$A$776,$A91,СВЦЭМ!$B$33:$B$776,T$83)+'СЕТ СН'!$H$14+СВЦЭМ!$D$10+'СЕТ СН'!$H$5-'СЕТ СН'!$H$24</f>
        <v>3348.5508841999999</v>
      </c>
      <c r="U91" s="36">
        <f>SUMIFS(СВЦЭМ!$D$33:$D$776,СВЦЭМ!$A$33:$A$776,$A91,СВЦЭМ!$B$33:$B$776,U$83)+'СЕТ СН'!$H$14+СВЦЭМ!$D$10+'СЕТ СН'!$H$5-'СЕТ СН'!$H$24</f>
        <v>3364.53527416</v>
      </c>
      <c r="V91" s="36">
        <f>SUMIFS(СВЦЭМ!$D$33:$D$776,СВЦЭМ!$A$33:$A$776,$A91,СВЦЭМ!$B$33:$B$776,V$83)+'СЕТ СН'!$H$14+СВЦЭМ!$D$10+'СЕТ СН'!$H$5-'СЕТ СН'!$H$24</f>
        <v>3355.4688651900001</v>
      </c>
      <c r="W91" s="36">
        <f>SUMIFS(СВЦЭМ!$D$33:$D$776,СВЦЭМ!$A$33:$A$776,$A91,СВЦЭМ!$B$33:$B$776,W$83)+'СЕТ СН'!$H$14+СВЦЭМ!$D$10+'СЕТ СН'!$H$5-'СЕТ СН'!$H$24</f>
        <v>3350.78363365</v>
      </c>
      <c r="X91" s="36">
        <f>SUMIFS(СВЦЭМ!$D$33:$D$776,СВЦЭМ!$A$33:$A$776,$A91,СВЦЭМ!$B$33:$B$776,X$83)+'СЕТ СН'!$H$14+СВЦЭМ!$D$10+'СЕТ СН'!$H$5-'СЕТ СН'!$H$24</f>
        <v>3360.984383</v>
      </c>
      <c r="Y91" s="36">
        <f>SUMIFS(СВЦЭМ!$D$33:$D$776,СВЦЭМ!$A$33:$A$776,$A91,СВЦЭМ!$B$33:$B$776,Y$83)+'СЕТ СН'!$H$14+СВЦЭМ!$D$10+'СЕТ СН'!$H$5-'СЕТ СН'!$H$24</f>
        <v>3396.13264441</v>
      </c>
    </row>
    <row r="92" spans="1:27" ht="15.75" x14ac:dyDescent="0.2">
      <c r="A92" s="35">
        <f t="shared" si="2"/>
        <v>44113</v>
      </c>
      <c r="B92" s="36">
        <f>SUMIFS(СВЦЭМ!$D$33:$D$776,СВЦЭМ!$A$33:$A$776,$A92,СВЦЭМ!$B$33:$B$776,B$83)+'СЕТ СН'!$H$14+СВЦЭМ!$D$10+'СЕТ СН'!$H$5-'СЕТ СН'!$H$24</f>
        <v>3450.8951259800001</v>
      </c>
      <c r="C92" s="36">
        <f>SUMIFS(СВЦЭМ!$D$33:$D$776,СВЦЭМ!$A$33:$A$776,$A92,СВЦЭМ!$B$33:$B$776,C$83)+'СЕТ СН'!$H$14+СВЦЭМ!$D$10+'СЕТ СН'!$H$5-'СЕТ СН'!$H$24</f>
        <v>3530.52954211</v>
      </c>
      <c r="D92" s="36">
        <f>SUMIFS(СВЦЭМ!$D$33:$D$776,СВЦЭМ!$A$33:$A$776,$A92,СВЦЭМ!$B$33:$B$776,D$83)+'СЕТ СН'!$H$14+СВЦЭМ!$D$10+'СЕТ СН'!$H$5-'СЕТ СН'!$H$24</f>
        <v>3599.9159064699998</v>
      </c>
      <c r="E92" s="36">
        <f>SUMIFS(СВЦЭМ!$D$33:$D$776,СВЦЭМ!$A$33:$A$776,$A92,СВЦЭМ!$B$33:$B$776,E$83)+'СЕТ СН'!$H$14+СВЦЭМ!$D$10+'СЕТ СН'!$H$5-'СЕТ СН'!$H$24</f>
        <v>3615.3896663400001</v>
      </c>
      <c r="F92" s="36">
        <f>SUMIFS(СВЦЭМ!$D$33:$D$776,СВЦЭМ!$A$33:$A$776,$A92,СВЦЭМ!$B$33:$B$776,F$83)+'СЕТ СН'!$H$14+СВЦЭМ!$D$10+'СЕТ СН'!$H$5-'СЕТ СН'!$H$24</f>
        <v>3621.4397589499999</v>
      </c>
      <c r="G92" s="36">
        <f>SUMIFS(СВЦЭМ!$D$33:$D$776,СВЦЭМ!$A$33:$A$776,$A92,СВЦЭМ!$B$33:$B$776,G$83)+'СЕТ СН'!$H$14+СВЦЭМ!$D$10+'СЕТ СН'!$H$5-'СЕТ СН'!$H$24</f>
        <v>3597.8602380100001</v>
      </c>
      <c r="H92" s="36">
        <f>SUMIFS(СВЦЭМ!$D$33:$D$776,СВЦЭМ!$A$33:$A$776,$A92,СВЦЭМ!$B$33:$B$776,H$83)+'СЕТ СН'!$H$14+СВЦЭМ!$D$10+'СЕТ СН'!$H$5-'СЕТ СН'!$H$24</f>
        <v>3543.1914697000002</v>
      </c>
      <c r="I92" s="36">
        <f>SUMIFS(СВЦЭМ!$D$33:$D$776,СВЦЭМ!$A$33:$A$776,$A92,СВЦЭМ!$B$33:$B$776,I$83)+'СЕТ СН'!$H$14+СВЦЭМ!$D$10+'СЕТ СН'!$H$5-'СЕТ СН'!$H$24</f>
        <v>3493.8260310699998</v>
      </c>
      <c r="J92" s="36">
        <f>SUMIFS(СВЦЭМ!$D$33:$D$776,СВЦЭМ!$A$33:$A$776,$A92,СВЦЭМ!$B$33:$B$776,J$83)+'СЕТ СН'!$H$14+СВЦЭМ!$D$10+'СЕТ СН'!$H$5-'СЕТ СН'!$H$24</f>
        <v>3438.4291154000002</v>
      </c>
      <c r="K92" s="36">
        <f>SUMIFS(СВЦЭМ!$D$33:$D$776,СВЦЭМ!$A$33:$A$776,$A92,СВЦЭМ!$B$33:$B$776,K$83)+'СЕТ СН'!$H$14+СВЦЭМ!$D$10+'СЕТ СН'!$H$5-'СЕТ СН'!$H$24</f>
        <v>3425.6793803599999</v>
      </c>
      <c r="L92" s="36">
        <f>SUMIFS(СВЦЭМ!$D$33:$D$776,СВЦЭМ!$A$33:$A$776,$A92,СВЦЭМ!$B$33:$B$776,L$83)+'СЕТ СН'!$H$14+СВЦЭМ!$D$10+'СЕТ СН'!$H$5-'СЕТ СН'!$H$24</f>
        <v>3426.2529942699998</v>
      </c>
      <c r="M92" s="36">
        <f>SUMIFS(СВЦЭМ!$D$33:$D$776,СВЦЭМ!$A$33:$A$776,$A92,СВЦЭМ!$B$33:$B$776,M$83)+'СЕТ СН'!$H$14+СВЦЭМ!$D$10+'СЕТ СН'!$H$5-'СЕТ СН'!$H$24</f>
        <v>3439.1163749400002</v>
      </c>
      <c r="N92" s="36">
        <f>SUMIFS(СВЦЭМ!$D$33:$D$776,СВЦЭМ!$A$33:$A$776,$A92,СВЦЭМ!$B$33:$B$776,N$83)+'СЕТ СН'!$H$14+СВЦЭМ!$D$10+'СЕТ СН'!$H$5-'СЕТ СН'!$H$24</f>
        <v>3449.4744265499999</v>
      </c>
      <c r="O92" s="36">
        <f>SUMIFS(СВЦЭМ!$D$33:$D$776,СВЦЭМ!$A$33:$A$776,$A92,СВЦЭМ!$B$33:$B$776,O$83)+'СЕТ СН'!$H$14+СВЦЭМ!$D$10+'СЕТ СН'!$H$5-'СЕТ СН'!$H$24</f>
        <v>3450.7963420699998</v>
      </c>
      <c r="P92" s="36">
        <f>SUMIFS(СВЦЭМ!$D$33:$D$776,СВЦЭМ!$A$33:$A$776,$A92,СВЦЭМ!$B$33:$B$776,P$83)+'СЕТ СН'!$H$14+СВЦЭМ!$D$10+'СЕТ СН'!$H$5-'СЕТ СН'!$H$24</f>
        <v>3462.1427055099998</v>
      </c>
      <c r="Q92" s="36">
        <f>SUMIFS(СВЦЭМ!$D$33:$D$776,СВЦЭМ!$A$33:$A$776,$A92,СВЦЭМ!$B$33:$B$776,Q$83)+'СЕТ СН'!$H$14+СВЦЭМ!$D$10+'СЕТ СН'!$H$5-'СЕТ СН'!$H$24</f>
        <v>3467.7905595299999</v>
      </c>
      <c r="R92" s="36">
        <f>SUMIFS(СВЦЭМ!$D$33:$D$776,СВЦЭМ!$A$33:$A$776,$A92,СВЦЭМ!$B$33:$B$776,R$83)+'СЕТ СН'!$H$14+СВЦЭМ!$D$10+'СЕТ СН'!$H$5-'СЕТ СН'!$H$24</f>
        <v>3426.9497642799997</v>
      </c>
      <c r="S92" s="36">
        <f>SUMIFS(СВЦЭМ!$D$33:$D$776,СВЦЭМ!$A$33:$A$776,$A92,СВЦЭМ!$B$33:$B$776,S$83)+'СЕТ СН'!$H$14+СВЦЭМ!$D$10+'СЕТ СН'!$H$5-'СЕТ СН'!$H$24</f>
        <v>3362.8145186299998</v>
      </c>
      <c r="T92" s="36">
        <f>SUMIFS(СВЦЭМ!$D$33:$D$776,СВЦЭМ!$A$33:$A$776,$A92,СВЦЭМ!$B$33:$B$776,T$83)+'СЕТ СН'!$H$14+СВЦЭМ!$D$10+'СЕТ СН'!$H$5-'СЕТ СН'!$H$24</f>
        <v>3321.5299057800003</v>
      </c>
      <c r="U92" s="36">
        <f>SUMIFS(СВЦЭМ!$D$33:$D$776,СВЦЭМ!$A$33:$A$776,$A92,СВЦЭМ!$B$33:$B$776,U$83)+'СЕТ СН'!$H$14+СВЦЭМ!$D$10+'СЕТ СН'!$H$5-'СЕТ СН'!$H$24</f>
        <v>3354.9858073300002</v>
      </c>
      <c r="V92" s="36">
        <f>SUMIFS(СВЦЭМ!$D$33:$D$776,СВЦЭМ!$A$33:$A$776,$A92,СВЦЭМ!$B$33:$B$776,V$83)+'СЕТ СН'!$H$14+СВЦЭМ!$D$10+'СЕТ СН'!$H$5-'СЕТ СН'!$H$24</f>
        <v>3353.1905744599999</v>
      </c>
      <c r="W92" s="36">
        <f>SUMIFS(СВЦЭМ!$D$33:$D$776,СВЦЭМ!$A$33:$A$776,$A92,СВЦЭМ!$B$33:$B$776,W$83)+'СЕТ СН'!$H$14+СВЦЭМ!$D$10+'СЕТ СН'!$H$5-'СЕТ СН'!$H$24</f>
        <v>3343.8273729100001</v>
      </c>
      <c r="X92" s="36">
        <f>SUMIFS(СВЦЭМ!$D$33:$D$776,СВЦЭМ!$A$33:$A$776,$A92,СВЦЭМ!$B$33:$B$776,X$83)+'СЕТ СН'!$H$14+СВЦЭМ!$D$10+'СЕТ СН'!$H$5-'СЕТ СН'!$H$24</f>
        <v>3354.1424549900003</v>
      </c>
      <c r="Y92" s="36">
        <f>SUMIFS(СВЦЭМ!$D$33:$D$776,СВЦЭМ!$A$33:$A$776,$A92,СВЦЭМ!$B$33:$B$776,Y$83)+'СЕТ СН'!$H$14+СВЦЭМ!$D$10+'СЕТ СН'!$H$5-'СЕТ СН'!$H$24</f>
        <v>3382.6593578500001</v>
      </c>
    </row>
    <row r="93" spans="1:27" ht="15.75" x14ac:dyDescent="0.2">
      <c r="A93" s="35">
        <f t="shared" si="2"/>
        <v>44114</v>
      </c>
      <c r="B93" s="36">
        <f>SUMIFS(СВЦЭМ!$D$33:$D$776,СВЦЭМ!$A$33:$A$776,$A93,СВЦЭМ!$B$33:$B$776,B$83)+'СЕТ СН'!$H$14+СВЦЭМ!$D$10+'СЕТ СН'!$H$5-'СЕТ СН'!$H$24</f>
        <v>3436.3575359500001</v>
      </c>
      <c r="C93" s="36">
        <f>SUMIFS(СВЦЭМ!$D$33:$D$776,СВЦЭМ!$A$33:$A$776,$A93,СВЦЭМ!$B$33:$B$776,C$83)+'СЕТ СН'!$H$14+СВЦЭМ!$D$10+'СЕТ СН'!$H$5-'СЕТ СН'!$H$24</f>
        <v>3514.6849268999999</v>
      </c>
      <c r="D93" s="36">
        <f>SUMIFS(СВЦЭМ!$D$33:$D$776,СВЦЭМ!$A$33:$A$776,$A93,СВЦЭМ!$B$33:$B$776,D$83)+'СЕТ СН'!$H$14+СВЦЭМ!$D$10+'СЕТ СН'!$H$5-'СЕТ СН'!$H$24</f>
        <v>3587.6484315100001</v>
      </c>
      <c r="E93" s="36">
        <f>SUMIFS(СВЦЭМ!$D$33:$D$776,СВЦЭМ!$A$33:$A$776,$A93,СВЦЭМ!$B$33:$B$776,E$83)+'СЕТ СН'!$H$14+СВЦЭМ!$D$10+'СЕТ СН'!$H$5-'СЕТ СН'!$H$24</f>
        <v>3614.3635541600001</v>
      </c>
      <c r="F93" s="36">
        <f>SUMIFS(СВЦЭМ!$D$33:$D$776,СВЦЭМ!$A$33:$A$776,$A93,СВЦЭМ!$B$33:$B$776,F$83)+'СЕТ СН'!$H$14+СВЦЭМ!$D$10+'СЕТ СН'!$H$5-'СЕТ СН'!$H$24</f>
        <v>3618.6712150100002</v>
      </c>
      <c r="G93" s="36">
        <f>SUMIFS(СВЦЭМ!$D$33:$D$776,СВЦЭМ!$A$33:$A$776,$A93,СВЦЭМ!$B$33:$B$776,G$83)+'СЕТ СН'!$H$14+СВЦЭМ!$D$10+'СЕТ СН'!$H$5-'СЕТ СН'!$H$24</f>
        <v>3601.5646501900001</v>
      </c>
      <c r="H93" s="36">
        <f>SUMIFS(СВЦЭМ!$D$33:$D$776,СВЦЭМ!$A$33:$A$776,$A93,СВЦЭМ!$B$33:$B$776,H$83)+'СЕТ СН'!$H$14+СВЦЭМ!$D$10+'СЕТ СН'!$H$5-'СЕТ СН'!$H$24</f>
        <v>3584.6148029800001</v>
      </c>
      <c r="I93" s="36">
        <f>SUMIFS(СВЦЭМ!$D$33:$D$776,СВЦЭМ!$A$33:$A$776,$A93,СВЦЭМ!$B$33:$B$776,I$83)+'СЕТ СН'!$H$14+СВЦЭМ!$D$10+'СЕТ СН'!$H$5-'СЕТ СН'!$H$24</f>
        <v>3554.2055782299999</v>
      </c>
      <c r="J93" s="36">
        <f>SUMIFS(СВЦЭМ!$D$33:$D$776,СВЦЭМ!$A$33:$A$776,$A93,СВЦЭМ!$B$33:$B$776,J$83)+'СЕТ СН'!$H$14+СВЦЭМ!$D$10+'СЕТ СН'!$H$5-'СЕТ СН'!$H$24</f>
        <v>3464.9829100699999</v>
      </c>
      <c r="K93" s="36">
        <f>SUMIFS(СВЦЭМ!$D$33:$D$776,СВЦЭМ!$A$33:$A$776,$A93,СВЦЭМ!$B$33:$B$776,K$83)+'СЕТ СН'!$H$14+СВЦЭМ!$D$10+'СЕТ СН'!$H$5-'СЕТ СН'!$H$24</f>
        <v>3409.0702368000002</v>
      </c>
      <c r="L93" s="36">
        <f>SUMIFS(СВЦЭМ!$D$33:$D$776,СВЦЭМ!$A$33:$A$776,$A93,СВЦЭМ!$B$33:$B$776,L$83)+'СЕТ СН'!$H$14+СВЦЭМ!$D$10+'СЕТ СН'!$H$5-'СЕТ СН'!$H$24</f>
        <v>3401.6585680799999</v>
      </c>
      <c r="M93" s="36">
        <f>SUMIFS(СВЦЭМ!$D$33:$D$776,СВЦЭМ!$A$33:$A$776,$A93,СВЦЭМ!$B$33:$B$776,M$83)+'СЕТ СН'!$H$14+СВЦЭМ!$D$10+'СЕТ СН'!$H$5-'СЕТ СН'!$H$24</f>
        <v>3396.8389171099998</v>
      </c>
      <c r="N93" s="36">
        <f>SUMIFS(СВЦЭМ!$D$33:$D$776,СВЦЭМ!$A$33:$A$776,$A93,СВЦЭМ!$B$33:$B$776,N$83)+'СЕТ СН'!$H$14+СВЦЭМ!$D$10+'СЕТ СН'!$H$5-'СЕТ СН'!$H$24</f>
        <v>3403.40441676</v>
      </c>
      <c r="O93" s="36">
        <f>SUMIFS(СВЦЭМ!$D$33:$D$776,СВЦЭМ!$A$33:$A$776,$A93,СВЦЭМ!$B$33:$B$776,O$83)+'СЕТ СН'!$H$14+СВЦЭМ!$D$10+'СЕТ СН'!$H$5-'СЕТ СН'!$H$24</f>
        <v>3454.5950901000001</v>
      </c>
      <c r="P93" s="36">
        <f>SUMIFS(СВЦЭМ!$D$33:$D$776,СВЦЭМ!$A$33:$A$776,$A93,СВЦЭМ!$B$33:$B$776,P$83)+'СЕТ СН'!$H$14+СВЦЭМ!$D$10+'СЕТ СН'!$H$5-'СЕТ СН'!$H$24</f>
        <v>3480.4727928299999</v>
      </c>
      <c r="Q93" s="36">
        <f>SUMIFS(СВЦЭМ!$D$33:$D$776,СВЦЭМ!$A$33:$A$776,$A93,СВЦЭМ!$B$33:$B$776,Q$83)+'СЕТ СН'!$H$14+СВЦЭМ!$D$10+'СЕТ СН'!$H$5-'СЕТ СН'!$H$24</f>
        <v>3470.5187522400001</v>
      </c>
      <c r="R93" s="36">
        <f>SUMIFS(СВЦЭМ!$D$33:$D$776,СВЦЭМ!$A$33:$A$776,$A93,СВЦЭМ!$B$33:$B$776,R$83)+'СЕТ СН'!$H$14+СВЦЭМ!$D$10+'СЕТ СН'!$H$5-'СЕТ СН'!$H$24</f>
        <v>3414.18764117</v>
      </c>
      <c r="S93" s="36">
        <f>SUMIFS(СВЦЭМ!$D$33:$D$776,СВЦЭМ!$A$33:$A$776,$A93,СВЦЭМ!$B$33:$B$776,S$83)+'СЕТ СН'!$H$14+СВЦЭМ!$D$10+'СЕТ СН'!$H$5-'СЕТ СН'!$H$24</f>
        <v>3392.6779764799999</v>
      </c>
      <c r="T93" s="36">
        <f>SUMIFS(СВЦЭМ!$D$33:$D$776,СВЦЭМ!$A$33:$A$776,$A93,СВЦЭМ!$B$33:$B$776,T$83)+'СЕТ СН'!$H$14+СВЦЭМ!$D$10+'СЕТ СН'!$H$5-'СЕТ СН'!$H$24</f>
        <v>3373.8933084299997</v>
      </c>
      <c r="U93" s="36">
        <f>SUMIFS(СВЦЭМ!$D$33:$D$776,СВЦЭМ!$A$33:$A$776,$A93,СВЦЭМ!$B$33:$B$776,U$83)+'СЕТ СН'!$H$14+СВЦЭМ!$D$10+'СЕТ СН'!$H$5-'СЕТ СН'!$H$24</f>
        <v>3370.39647431</v>
      </c>
      <c r="V93" s="36">
        <f>SUMIFS(СВЦЭМ!$D$33:$D$776,СВЦЭМ!$A$33:$A$776,$A93,СВЦЭМ!$B$33:$B$776,V$83)+'СЕТ СН'!$H$14+СВЦЭМ!$D$10+'СЕТ СН'!$H$5-'СЕТ СН'!$H$24</f>
        <v>3332.3193805700002</v>
      </c>
      <c r="W93" s="36">
        <f>SUMIFS(СВЦЭМ!$D$33:$D$776,СВЦЭМ!$A$33:$A$776,$A93,СВЦЭМ!$B$33:$B$776,W$83)+'СЕТ СН'!$H$14+СВЦЭМ!$D$10+'СЕТ СН'!$H$5-'СЕТ СН'!$H$24</f>
        <v>3327.41647913</v>
      </c>
      <c r="X93" s="36">
        <f>SUMIFS(СВЦЭМ!$D$33:$D$776,СВЦЭМ!$A$33:$A$776,$A93,СВЦЭМ!$B$33:$B$776,X$83)+'СЕТ СН'!$H$14+СВЦЭМ!$D$10+'СЕТ СН'!$H$5-'СЕТ СН'!$H$24</f>
        <v>3315.8174220700002</v>
      </c>
      <c r="Y93" s="36">
        <f>SUMIFS(СВЦЭМ!$D$33:$D$776,СВЦЭМ!$A$33:$A$776,$A93,СВЦЭМ!$B$33:$B$776,Y$83)+'СЕТ СН'!$H$14+СВЦЭМ!$D$10+'СЕТ СН'!$H$5-'СЕТ СН'!$H$24</f>
        <v>3358.50445193</v>
      </c>
    </row>
    <row r="94" spans="1:27" ht="15.75" x14ac:dyDescent="0.2">
      <c r="A94" s="35">
        <f t="shared" si="2"/>
        <v>44115</v>
      </c>
      <c r="B94" s="36">
        <f>SUMIFS(СВЦЭМ!$D$33:$D$776,СВЦЭМ!$A$33:$A$776,$A94,СВЦЭМ!$B$33:$B$776,B$83)+'СЕТ СН'!$H$14+СВЦЭМ!$D$10+'СЕТ СН'!$H$5-'СЕТ СН'!$H$24</f>
        <v>3441.7863156499998</v>
      </c>
      <c r="C94" s="36">
        <f>SUMIFS(СВЦЭМ!$D$33:$D$776,СВЦЭМ!$A$33:$A$776,$A94,СВЦЭМ!$B$33:$B$776,C$83)+'СЕТ СН'!$H$14+СВЦЭМ!$D$10+'СЕТ СН'!$H$5-'СЕТ СН'!$H$24</f>
        <v>3531.2299450099999</v>
      </c>
      <c r="D94" s="36">
        <f>SUMIFS(СВЦЭМ!$D$33:$D$776,СВЦЭМ!$A$33:$A$776,$A94,СВЦЭМ!$B$33:$B$776,D$83)+'СЕТ СН'!$H$14+СВЦЭМ!$D$10+'СЕТ СН'!$H$5-'СЕТ СН'!$H$24</f>
        <v>3626.4726131899997</v>
      </c>
      <c r="E94" s="36">
        <f>SUMIFS(СВЦЭМ!$D$33:$D$776,СВЦЭМ!$A$33:$A$776,$A94,СВЦЭМ!$B$33:$B$776,E$83)+'СЕТ СН'!$H$14+СВЦЭМ!$D$10+'СЕТ СН'!$H$5-'СЕТ СН'!$H$24</f>
        <v>3658.0622588599999</v>
      </c>
      <c r="F94" s="36">
        <f>SUMIFS(СВЦЭМ!$D$33:$D$776,СВЦЭМ!$A$33:$A$776,$A94,СВЦЭМ!$B$33:$B$776,F$83)+'СЕТ СН'!$H$14+СВЦЭМ!$D$10+'СЕТ СН'!$H$5-'СЕТ СН'!$H$24</f>
        <v>3662.7571813</v>
      </c>
      <c r="G94" s="36">
        <f>SUMIFS(СВЦЭМ!$D$33:$D$776,СВЦЭМ!$A$33:$A$776,$A94,СВЦЭМ!$B$33:$B$776,G$83)+'СЕТ СН'!$H$14+СВЦЭМ!$D$10+'СЕТ СН'!$H$5-'СЕТ СН'!$H$24</f>
        <v>3653.6909517599997</v>
      </c>
      <c r="H94" s="36">
        <f>SUMIFS(СВЦЭМ!$D$33:$D$776,СВЦЭМ!$A$33:$A$776,$A94,СВЦЭМ!$B$33:$B$776,H$83)+'СЕТ СН'!$H$14+СВЦЭМ!$D$10+'СЕТ СН'!$H$5-'СЕТ СН'!$H$24</f>
        <v>3635.7001939900001</v>
      </c>
      <c r="I94" s="36">
        <f>SUMIFS(СВЦЭМ!$D$33:$D$776,СВЦЭМ!$A$33:$A$776,$A94,СВЦЭМ!$B$33:$B$776,I$83)+'СЕТ СН'!$H$14+СВЦЭМ!$D$10+'СЕТ СН'!$H$5-'СЕТ СН'!$H$24</f>
        <v>3614.9143757000002</v>
      </c>
      <c r="J94" s="36">
        <f>SUMIFS(СВЦЭМ!$D$33:$D$776,СВЦЭМ!$A$33:$A$776,$A94,СВЦЭМ!$B$33:$B$776,J$83)+'СЕТ СН'!$H$14+СВЦЭМ!$D$10+'СЕТ СН'!$H$5-'СЕТ СН'!$H$24</f>
        <v>3518.61716574</v>
      </c>
      <c r="K94" s="36">
        <f>SUMIFS(СВЦЭМ!$D$33:$D$776,СВЦЭМ!$A$33:$A$776,$A94,СВЦЭМ!$B$33:$B$776,K$83)+'СЕТ СН'!$H$14+СВЦЭМ!$D$10+'СЕТ СН'!$H$5-'СЕТ СН'!$H$24</f>
        <v>3445.3678481299999</v>
      </c>
      <c r="L94" s="36">
        <f>SUMIFS(СВЦЭМ!$D$33:$D$776,СВЦЭМ!$A$33:$A$776,$A94,СВЦЭМ!$B$33:$B$776,L$83)+'СЕТ СН'!$H$14+СВЦЭМ!$D$10+'СЕТ СН'!$H$5-'СЕТ СН'!$H$24</f>
        <v>3436.24919421</v>
      </c>
      <c r="M94" s="36">
        <f>SUMIFS(СВЦЭМ!$D$33:$D$776,СВЦЭМ!$A$33:$A$776,$A94,СВЦЭМ!$B$33:$B$776,M$83)+'СЕТ СН'!$H$14+СВЦЭМ!$D$10+'СЕТ СН'!$H$5-'СЕТ СН'!$H$24</f>
        <v>3436.69000194</v>
      </c>
      <c r="N94" s="36">
        <f>SUMIFS(СВЦЭМ!$D$33:$D$776,СВЦЭМ!$A$33:$A$776,$A94,СВЦЭМ!$B$33:$B$776,N$83)+'СЕТ СН'!$H$14+СВЦЭМ!$D$10+'СЕТ СН'!$H$5-'СЕТ СН'!$H$24</f>
        <v>3446.8934743899999</v>
      </c>
      <c r="O94" s="36">
        <f>SUMIFS(СВЦЭМ!$D$33:$D$776,СВЦЭМ!$A$33:$A$776,$A94,СВЦЭМ!$B$33:$B$776,O$83)+'СЕТ СН'!$H$14+СВЦЭМ!$D$10+'СЕТ СН'!$H$5-'СЕТ СН'!$H$24</f>
        <v>3490.2228806600001</v>
      </c>
      <c r="P94" s="36">
        <f>SUMIFS(СВЦЭМ!$D$33:$D$776,СВЦЭМ!$A$33:$A$776,$A94,СВЦЭМ!$B$33:$B$776,P$83)+'СЕТ СН'!$H$14+СВЦЭМ!$D$10+'СЕТ СН'!$H$5-'СЕТ СН'!$H$24</f>
        <v>3525.1225272500001</v>
      </c>
      <c r="Q94" s="36">
        <f>SUMIFS(СВЦЭМ!$D$33:$D$776,СВЦЭМ!$A$33:$A$776,$A94,СВЦЭМ!$B$33:$B$776,Q$83)+'СЕТ СН'!$H$14+СВЦЭМ!$D$10+'СЕТ СН'!$H$5-'СЕТ СН'!$H$24</f>
        <v>3480.0241669100001</v>
      </c>
      <c r="R94" s="36">
        <f>SUMIFS(СВЦЭМ!$D$33:$D$776,СВЦЭМ!$A$33:$A$776,$A94,СВЦЭМ!$B$33:$B$776,R$83)+'СЕТ СН'!$H$14+СВЦЭМ!$D$10+'СЕТ СН'!$H$5-'СЕТ СН'!$H$24</f>
        <v>3428.0221203999999</v>
      </c>
      <c r="S94" s="36">
        <f>SUMIFS(СВЦЭМ!$D$33:$D$776,СВЦЭМ!$A$33:$A$776,$A94,СВЦЭМ!$B$33:$B$776,S$83)+'СЕТ СН'!$H$14+СВЦЭМ!$D$10+'СЕТ СН'!$H$5-'СЕТ СН'!$H$24</f>
        <v>3386.3475662299998</v>
      </c>
      <c r="T94" s="36">
        <f>SUMIFS(СВЦЭМ!$D$33:$D$776,СВЦЭМ!$A$33:$A$776,$A94,СВЦЭМ!$B$33:$B$776,T$83)+'СЕТ СН'!$H$14+СВЦЭМ!$D$10+'СЕТ СН'!$H$5-'СЕТ СН'!$H$24</f>
        <v>3405.3381080099998</v>
      </c>
      <c r="U94" s="36">
        <f>SUMIFS(СВЦЭМ!$D$33:$D$776,СВЦЭМ!$A$33:$A$776,$A94,СВЦЭМ!$B$33:$B$776,U$83)+'СЕТ СН'!$H$14+СВЦЭМ!$D$10+'СЕТ СН'!$H$5-'СЕТ СН'!$H$24</f>
        <v>3414.1991443699999</v>
      </c>
      <c r="V94" s="36">
        <f>SUMIFS(СВЦЭМ!$D$33:$D$776,СВЦЭМ!$A$33:$A$776,$A94,СВЦЭМ!$B$33:$B$776,V$83)+'СЕТ СН'!$H$14+СВЦЭМ!$D$10+'СЕТ СН'!$H$5-'СЕТ СН'!$H$24</f>
        <v>3383.60478384</v>
      </c>
      <c r="W94" s="36">
        <f>SUMIFS(СВЦЭМ!$D$33:$D$776,СВЦЭМ!$A$33:$A$776,$A94,СВЦЭМ!$B$33:$B$776,W$83)+'СЕТ СН'!$H$14+СВЦЭМ!$D$10+'СЕТ СН'!$H$5-'СЕТ СН'!$H$24</f>
        <v>3366.4319985399998</v>
      </c>
      <c r="X94" s="36">
        <f>SUMIFS(СВЦЭМ!$D$33:$D$776,СВЦЭМ!$A$33:$A$776,$A94,СВЦЭМ!$B$33:$B$776,X$83)+'СЕТ СН'!$H$14+СВЦЭМ!$D$10+'СЕТ СН'!$H$5-'СЕТ СН'!$H$24</f>
        <v>3343.0117634899998</v>
      </c>
      <c r="Y94" s="36">
        <f>SUMIFS(СВЦЭМ!$D$33:$D$776,СВЦЭМ!$A$33:$A$776,$A94,СВЦЭМ!$B$33:$B$776,Y$83)+'СЕТ СН'!$H$14+СВЦЭМ!$D$10+'СЕТ СН'!$H$5-'СЕТ СН'!$H$24</f>
        <v>3378.9158549499998</v>
      </c>
    </row>
    <row r="95" spans="1:27" ht="15.75" x14ac:dyDescent="0.2">
      <c r="A95" s="35">
        <f t="shared" si="2"/>
        <v>44116</v>
      </c>
      <c r="B95" s="36">
        <f>SUMIFS(СВЦЭМ!$D$33:$D$776,СВЦЭМ!$A$33:$A$776,$A95,СВЦЭМ!$B$33:$B$776,B$83)+'СЕТ СН'!$H$14+СВЦЭМ!$D$10+'СЕТ СН'!$H$5-'СЕТ СН'!$H$24</f>
        <v>3436.5707079499998</v>
      </c>
      <c r="C95" s="36">
        <f>SUMIFS(СВЦЭМ!$D$33:$D$776,СВЦЭМ!$A$33:$A$776,$A95,СВЦЭМ!$B$33:$B$776,C$83)+'СЕТ СН'!$H$14+СВЦЭМ!$D$10+'СЕТ СН'!$H$5-'СЕТ СН'!$H$24</f>
        <v>3511.5565840899999</v>
      </c>
      <c r="D95" s="36">
        <f>SUMIFS(СВЦЭМ!$D$33:$D$776,СВЦЭМ!$A$33:$A$776,$A95,СВЦЭМ!$B$33:$B$776,D$83)+'СЕТ СН'!$H$14+СВЦЭМ!$D$10+'СЕТ СН'!$H$5-'СЕТ СН'!$H$24</f>
        <v>3581.4349892599998</v>
      </c>
      <c r="E95" s="36">
        <f>SUMIFS(СВЦЭМ!$D$33:$D$776,СВЦЭМ!$A$33:$A$776,$A95,СВЦЭМ!$B$33:$B$776,E$83)+'СЕТ СН'!$H$14+СВЦЭМ!$D$10+'СЕТ СН'!$H$5-'СЕТ СН'!$H$24</f>
        <v>3599.7712943900001</v>
      </c>
      <c r="F95" s="36">
        <f>SUMIFS(СВЦЭМ!$D$33:$D$776,СВЦЭМ!$A$33:$A$776,$A95,СВЦЭМ!$B$33:$B$776,F$83)+'СЕТ СН'!$H$14+СВЦЭМ!$D$10+'СЕТ СН'!$H$5-'СЕТ СН'!$H$24</f>
        <v>3595.1505153399999</v>
      </c>
      <c r="G95" s="36">
        <f>SUMIFS(СВЦЭМ!$D$33:$D$776,СВЦЭМ!$A$33:$A$776,$A95,СВЦЭМ!$B$33:$B$776,G$83)+'СЕТ СН'!$H$14+СВЦЭМ!$D$10+'СЕТ СН'!$H$5-'СЕТ СН'!$H$24</f>
        <v>3578.74389088</v>
      </c>
      <c r="H95" s="36">
        <f>SUMIFS(СВЦЭМ!$D$33:$D$776,СВЦЭМ!$A$33:$A$776,$A95,СВЦЭМ!$B$33:$B$776,H$83)+'СЕТ СН'!$H$14+СВЦЭМ!$D$10+'СЕТ СН'!$H$5-'СЕТ СН'!$H$24</f>
        <v>3528.7730794899999</v>
      </c>
      <c r="I95" s="36">
        <f>SUMIFS(СВЦЭМ!$D$33:$D$776,СВЦЭМ!$A$33:$A$776,$A95,СВЦЭМ!$B$33:$B$776,I$83)+'СЕТ СН'!$H$14+СВЦЭМ!$D$10+'СЕТ СН'!$H$5-'СЕТ СН'!$H$24</f>
        <v>3488.8305654400001</v>
      </c>
      <c r="J95" s="36">
        <f>SUMIFS(СВЦЭМ!$D$33:$D$776,СВЦЭМ!$A$33:$A$776,$A95,СВЦЭМ!$B$33:$B$776,J$83)+'СЕТ СН'!$H$14+СВЦЭМ!$D$10+'СЕТ СН'!$H$5-'СЕТ СН'!$H$24</f>
        <v>3413.3626123599997</v>
      </c>
      <c r="K95" s="36">
        <f>SUMIFS(СВЦЭМ!$D$33:$D$776,СВЦЭМ!$A$33:$A$776,$A95,СВЦЭМ!$B$33:$B$776,K$83)+'СЕТ СН'!$H$14+СВЦЭМ!$D$10+'СЕТ СН'!$H$5-'СЕТ СН'!$H$24</f>
        <v>3364.9035296500001</v>
      </c>
      <c r="L95" s="36">
        <f>SUMIFS(СВЦЭМ!$D$33:$D$776,СВЦЭМ!$A$33:$A$776,$A95,СВЦЭМ!$B$33:$B$776,L$83)+'СЕТ СН'!$H$14+СВЦЭМ!$D$10+'СЕТ СН'!$H$5-'СЕТ СН'!$H$24</f>
        <v>3360.9435083500002</v>
      </c>
      <c r="M95" s="36">
        <f>SUMIFS(СВЦЭМ!$D$33:$D$776,СВЦЭМ!$A$33:$A$776,$A95,СВЦЭМ!$B$33:$B$776,M$83)+'СЕТ СН'!$H$14+СВЦЭМ!$D$10+'СЕТ СН'!$H$5-'СЕТ СН'!$H$24</f>
        <v>3361.2894683499999</v>
      </c>
      <c r="N95" s="36">
        <f>SUMIFS(СВЦЭМ!$D$33:$D$776,СВЦЭМ!$A$33:$A$776,$A95,СВЦЭМ!$B$33:$B$776,N$83)+'СЕТ СН'!$H$14+СВЦЭМ!$D$10+'СЕТ СН'!$H$5-'СЕТ СН'!$H$24</f>
        <v>3368.28080615</v>
      </c>
      <c r="O95" s="36">
        <f>SUMIFS(СВЦЭМ!$D$33:$D$776,СВЦЭМ!$A$33:$A$776,$A95,СВЦЭМ!$B$33:$B$776,O$83)+'СЕТ СН'!$H$14+СВЦЭМ!$D$10+'СЕТ СН'!$H$5-'СЕТ СН'!$H$24</f>
        <v>3388.6421297299999</v>
      </c>
      <c r="P95" s="36">
        <f>SUMIFS(СВЦЭМ!$D$33:$D$776,СВЦЭМ!$A$33:$A$776,$A95,СВЦЭМ!$B$33:$B$776,P$83)+'СЕТ СН'!$H$14+СВЦЭМ!$D$10+'СЕТ СН'!$H$5-'СЕТ СН'!$H$24</f>
        <v>3426.2202599100001</v>
      </c>
      <c r="Q95" s="36">
        <f>SUMIFS(СВЦЭМ!$D$33:$D$776,СВЦЭМ!$A$33:$A$776,$A95,СВЦЭМ!$B$33:$B$776,Q$83)+'СЕТ СН'!$H$14+СВЦЭМ!$D$10+'СЕТ СН'!$H$5-'СЕТ СН'!$H$24</f>
        <v>3411.2235589299999</v>
      </c>
      <c r="R95" s="36">
        <f>SUMIFS(СВЦЭМ!$D$33:$D$776,СВЦЭМ!$A$33:$A$776,$A95,СВЦЭМ!$B$33:$B$776,R$83)+'СЕТ СН'!$H$14+СВЦЭМ!$D$10+'СЕТ СН'!$H$5-'СЕТ СН'!$H$24</f>
        <v>3365.1925094200001</v>
      </c>
      <c r="S95" s="36">
        <f>SUMIFS(СВЦЭМ!$D$33:$D$776,СВЦЭМ!$A$33:$A$776,$A95,СВЦЭМ!$B$33:$B$776,S$83)+'СЕТ СН'!$H$14+СВЦЭМ!$D$10+'СЕТ СН'!$H$5-'СЕТ СН'!$H$24</f>
        <v>3315.4859639000001</v>
      </c>
      <c r="T95" s="36">
        <f>SUMIFS(СВЦЭМ!$D$33:$D$776,СВЦЭМ!$A$33:$A$776,$A95,СВЦЭМ!$B$33:$B$776,T$83)+'СЕТ СН'!$H$14+СВЦЭМ!$D$10+'СЕТ СН'!$H$5-'СЕТ СН'!$H$24</f>
        <v>3325.5560789199999</v>
      </c>
      <c r="U95" s="36">
        <f>SUMIFS(СВЦЭМ!$D$33:$D$776,СВЦЭМ!$A$33:$A$776,$A95,СВЦЭМ!$B$33:$B$776,U$83)+'СЕТ СН'!$H$14+СВЦЭМ!$D$10+'СЕТ СН'!$H$5-'СЕТ СН'!$H$24</f>
        <v>3353.9208304100002</v>
      </c>
      <c r="V95" s="36">
        <f>SUMIFS(СВЦЭМ!$D$33:$D$776,СВЦЭМ!$A$33:$A$776,$A95,СВЦЭМ!$B$33:$B$776,V$83)+'СЕТ СН'!$H$14+СВЦЭМ!$D$10+'СЕТ СН'!$H$5-'СЕТ СН'!$H$24</f>
        <v>3353.1859050799999</v>
      </c>
      <c r="W95" s="36">
        <f>SUMIFS(СВЦЭМ!$D$33:$D$776,СВЦЭМ!$A$33:$A$776,$A95,СВЦЭМ!$B$33:$B$776,W$83)+'СЕТ СН'!$H$14+СВЦЭМ!$D$10+'СЕТ СН'!$H$5-'СЕТ СН'!$H$24</f>
        <v>3345.6874000500002</v>
      </c>
      <c r="X95" s="36">
        <f>SUMIFS(СВЦЭМ!$D$33:$D$776,СВЦЭМ!$A$33:$A$776,$A95,СВЦЭМ!$B$33:$B$776,X$83)+'СЕТ СН'!$H$14+СВЦЭМ!$D$10+'СЕТ СН'!$H$5-'СЕТ СН'!$H$24</f>
        <v>3319.8126135500002</v>
      </c>
      <c r="Y95" s="36">
        <f>SUMIFS(СВЦЭМ!$D$33:$D$776,СВЦЭМ!$A$33:$A$776,$A95,СВЦЭМ!$B$33:$B$776,Y$83)+'СЕТ СН'!$H$14+СВЦЭМ!$D$10+'СЕТ СН'!$H$5-'СЕТ СН'!$H$24</f>
        <v>3351.5720968999999</v>
      </c>
    </row>
    <row r="96" spans="1:27" ht="15.75" x14ac:dyDescent="0.2">
      <c r="A96" s="35">
        <f t="shared" si="2"/>
        <v>44117</v>
      </c>
      <c r="B96" s="36">
        <f>SUMIFS(СВЦЭМ!$D$33:$D$776,СВЦЭМ!$A$33:$A$776,$A96,СВЦЭМ!$B$33:$B$776,B$83)+'СЕТ СН'!$H$14+СВЦЭМ!$D$10+'СЕТ СН'!$H$5-'СЕТ СН'!$H$24</f>
        <v>3422.3196872399999</v>
      </c>
      <c r="C96" s="36">
        <f>SUMIFS(СВЦЭМ!$D$33:$D$776,СВЦЭМ!$A$33:$A$776,$A96,СВЦЭМ!$B$33:$B$776,C$83)+'СЕТ СН'!$H$14+СВЦЭМ!$D$10+'СЕТ СН'!$H$5-'СЕТ СН'!$H$24</f>
        <v>3497.7832112599999</v>
      </c>
      <c r="D96" s="36">
        <f>SUMIFS(СВЦЭМ!$D$33:$D$776,СВЦЭМ!$A$33:$A$776,$A96,СВЦЭМ!$B$33:$B$776,D$83)+'СЕТ СН'!$H$14+СВЦЭМ!$D$10+'СЕТ СН'!$H$5-'СЕТ СН'!$H$24</f>
        <v>3558.4471705300002</v>
      </c>
      <c r="E96" s="36">
        <f>SUMIFS(СВЦЭМ!$D$33:$D$776,СВЦЭМ!$A$33:$A$776,$A96,СВЦЭМ!$B$33:$B$776,E$83)+'СЕТ СН'!$H$14+СВЦЭМ!$D$10+'СЕТ СН'!$H$5-'СЕТ СН'!$H$24</f>
        <v>3574.08056902</v>
      </c>
      <c r="F96" s="36">
        <f>SUMIFS(СВЦЭМ!$D$33:$D$776,СВЦЭМ!$A$33:$A$776,$A96,СВЦЭМ!$B$33:$B$776,F$83)+'СЕТ СН'!$H$14+СВЦЭМ!$D$10+'СЕТ СН'!$H$5-'СЕТ СН'!$H$24</f>
        <v>3569.50489629</v>
      </c>
      <c r="G96" s="36">
        <f>SUMIFS(СВЦЭМ!$D$33:$D$776,СВЦЭМ!$A$33:$A$776,$A96,СВЦЭМ!$B$33:$B$776,G$83)+'СЕТ СН'!$H$14+СВЦЭМ!$D$10+'СЕТ СН'!$H$5-'СЕТ СН'!$H$24</f>
        <v>3558.11304685</v>
      </c>
      <c r="H96" s="36">
        <f>SUMIFS(СВЦЭМ!$D$33:$D$776,СВЦЭМ!$A$33:$A$776,$A96,СВЦЭМ!$B$33:$B$776,H$83)+'СЕТ СН'!$H$14+СВЦЭМ!$D$10+'СЕТ СН'!$H$5-'СЕТ СН'!$H$24</f>
        <v>3533.7772335099999</v>
      </c>
      <c r="I96" s="36">
        <f>SUMIFS(СВЦЭМ!$D$33:$D$776,СВЦЭМ!$A$33:$A$776,$A96,СВЦЭМ!$B$33:$B$776,I$83)+'СЕТ СН'!$H$14+СВЦЭМ!$D$10+'СЕТ СН'!$H$5-'СЕТ СН'!$H$24</f>
        <v>3527.16508071</v>
      </c>
      <c r="J96" s="36">
        <f>SUMIFS(СВЦЭМ!$D$33:$D$776,СВЦЭМ!$A$33:$A$776,$A96,СВЦЭМ!$B$33:$B$776,J$83)+'СЕТ СН'!$H$14+СВЦЭМ!$D$10+'СЕТ СН'!$H$5-'СЕТ СН'!$H$24</f>
        <v>3471.0574889</v>
      </c>
      <c r="K96" s="36">
        <f>SUMIFS(СВЦЭМ!$D$33:$D$776,СВЦЭМ!$A$33:$A$776,$A96,СВЦЭМ!$B$33:$B$776,K$83)+'СЕТ СН'!$H$14+СВЦЭМ!$D$10+'СЕТ СН'!$H$5-'СЕТ СН'!$H$24</f>
        <v>3429.4440189799998</v>
      </c>
      <c r="L96" s="36">
        <f>SUMIFS(СВЦЭМ!$D$33:$D$776,СВЦЭМ!$A$33:$A$776,$A96,СВЦЭМ!$B$33:$B$776,L$83)+'СЕТ СН'!$H$14+СВЦЭМ!$D$10+'СЕТ СН'!$H$5-'СЕТ СН'!$H$24</f>
        <v>3431.3401060000001</v>
      </c>
      <c r="M96" s="36">
        <f>SUMIFS(СВЦЭМ!$D$33:$D$776,СВЦЭМ!$A$33:$A$776,$A96,СВЦЭМ!$B$33:$B$776,M$83)+'СЕТ СН'!$H$14+СВЦЭМ!$D$10+'СЕТ СН'!$H$5-'СЕТ СН'!$H$24</f>
        <v>3441.6641961400001</v>
      </c>
      <c r="N96" s="36">
        <f>SUMIFS(СВЦЭМ!$D$33:$D$776,СВЦЭМ!$A$33:$A$776,$A96,СВЦЭМ!$B$33:$B$776,N$83)+'СЕТ СН'!$H$14+СВЦЭМ!$D$10+'СЕТ СН'!$H$5-'СЕТ СН'!$H$24</f>
        <v>3447.3890124600002</v>
      </c>
      <c r="O96" s="36">
        <f>SUMIFS(СВЦЭМ!$D$33:$D$776,СВЦЭМ!$A$33:$A$776,$A96,СВЦЭМ!$B$33:$B$776,O$83)+'СЕТ СН'!$H$14+СВЦЭМ!$D$10+'СЕТ СН'!$H$5-'СЕТ СН'!$H$24</f>
        <v>3484.5937565200002</v>
      </c>
      <c r="P96" s="36">
        <f>SUMIFS(СВЦЭМ!$D$33:$D$776,СВЦЭМ!$A$33:$A$776,$A96,СВЦЭМ!$B$33:$B$776,P$83)+'СЕТ СН'!$H$14+СВЦЭМ!$D$10+'СЕТ СН'!$H$5-'СЕТ СН'!$H$24</f>
        <v>3515.4912912199998</v>
      </c>
      <c r="Q96" s="36">
        <f>SUMIFS(СВЦЭМ!$D$33:$D$776,СВЦЭМ!$A$33:$A$776,$A96,СВЦЭМ!$B$33:$B$776,Q$83)+'СЕТ СН'!$H$14+СВЦЭМ!$D$10+'СЕТ СН'!$H$5-'СЕТ СН'!$H$24</f>
        <v>3475.9535806599997</v>
      </c>
      <c r="R96" s="36">
        <f>SUMIFS(СВЦЭМ!$D$33:$D$776,СВЦЭМ!$A$33:$A$776,$A96,СВЦЭМ!$B$33:$B$776,R$83)+'СЕТ СН'!$H$14+СВЦЭМ!$D$10+'СЕТ СН'!$H$5-'СЕТ СН'!$H$24</f>
        <v>3425.5065353199998</v>
      </c>
      <c r="S96" s="36">
        <f>SUMIFS(СВЦЭМ!$D$33:$D$776,СВЦЭМ!$A$33:$A$776,$A96,СВЦЭМ!$B$33:$B$776,S$83)+'СЕТ СН'!$H$14+СВЦЭМ!$D$10+'СЕТ СН'!$H$5-'СЕТ СН'!$H$24</f>
        <v>3381.4698794999999</v>
      </c>
      <c r="T96" s="36">
        <f>SUMIFS(СВЦЭМ!$D$33:$D$776,СВЦЭМ!$A$33:$A$776,$A96,СВЦЭМ!$B$33:$B$776,T$83)+'СЕТ СН'!$H$14+СВЦЭМ!$D$10+'СЕТ СН'!$H$5-'СЕТ СН'!$H$24</f>
        <v>3379.8503401899998</v>
      </c>
      <c r="U96" s="36">
        <f>SUMIFS(СВЦЭМ!$D$33:$D$776,СВЦЭМ!$A$33:$A$776,$A96,СВЦЭМ!$B$33:$B$776,U$83)+'СЕТ СН'!$H$14+СВЦЭМ!$D$10+'СЕТ СН'!$H$5-'СЕТ СН'!$H$24</f>
        <v>3401.3366458599999</v>
      </c>
      <c r="V96" s="36">
        <f>SUMIFS(СВЦЭМ!$D$33:$D$776,СВЦЭМ!$A$33:$A$776,$A96,СВЦЭМ!$B$33:$B$776,V$83)+'СЕТ СН'!$H$14+СВЦЭМ!$D$10+'СЕТ СН'!$H$5-'СЕТ СН'!$H$24</f>
        <v>3395.8807401399999</v>
      </c>
      <c r="W96" s="36">
        <f>SUMIFS(СВЦЭМ!$D$33:$D$776,СВЦЭМ!$A$33:$A$776,$A96,СВЦЭМ!$B$33:$B$776,W$83)+'СЕТ СН'!$H$14+СВЦЭМ!$D$10+'СЕТ СН'!$H$5-'СЕТ СН'!$H$24</f>
        <v>3387.9458802499998</v>
      </c>
      <c r="X96" s="36">
        <f>SUMIFS(СВЦЭМ!$D$33:$D$776,СВЦЭМ!$A$33:$A$776,$A96,СВЦЭМ!$B$33:$B$776,X$83)+'СЕТ СН'!$H$14+СВЦЭМ!$D$10+'СЕТ СН'!$H$5-'СЕТ СН'!$H$24</f>
        <v>3370.6251858599999</v>
      </c>
      <c r="Y96" s="36">
        <f>SUMIFS(СВЦЭМ!$D$33:$D$776,СВЦЭМ!$A$33:$A$776,$A96,СВЦЭМ!$B$33:$B$776,Y$83)+'СЕТ СН'!$H$14+СВЦЭМ!$D$10+'СЕТ СН'!$H$5-'СЕТ СН'!$H$24</f>
        <v>3390.8529672</v>
      </c>
    </row>
    <row r="97" spans="1:25" ht="15.75" x14ac:dyDescent="0.2">
      <c r="A97" s="35">
        <f t="shared" si="2"/>
        <v>44118</v>
      </c>
      <c r="B97" s="36">
        <f>SUMIFS(СВЦЭМ!$D$33:$D$776,СВЦЭМ!$A$33:$A$776,$A97,СВЦЭМ!$B$33:$B$776,B$83)+'СЕТ СН'!$H$14+СВЦЭМ!$D$10+'СЕТ СН'!$H$5-'СЕТ СН'!$H$24</f>
        <v>3461.5725591999999</v>
      </c>
      <c r="C97" s="36">
        <f>SUMIFS(СВЦЭМ!$D$33:$D$776,СВЦЭМ!$A$33:$A$776,$A97,СВЦЭМ!$B$33:$B$776,C$83)+'СЕТ СН'!$H$14+СВЦЭМ!$D$10+'СЕТ СН'!$H$5-'СЕТ СН'!$H$24</f>
        <v>3529.45139466</v>
      </c>
      <c r="D97" s="36">
        <f>SUMIFS(СВЦЭМ!$D$33:$D$776,СВЦЭМ!$A$33:$A$776,$A97,СВЦЭМ!$B$33:$B$776,D$83)+'СЕТ СН'!$H$14+СВЦЭМ!$D$10+'СЕТ СН'!$H$5-'СЕТ СН'!$H$24</f>
        <v>3596.3273296100001</v>
      </c>
      <c r="E97" s="36">
        <f>SUMIFS(СВЦЭМ!$D$33:$D$776,СВЦЭМ!$A$33:$A$776,$A97,СВЦЭМ!$B$33:$B$776,E$83)+'СЕТ СН'!$H$14+СВЦЭМ!$D$10+'СЕТ СН'!$H$5-'СЕТ СН'!$H$24</f>
        <v>3610.9547237699999</v>
      </c>
      <c r="F97" s="36">
        <f>SUMIFS(СВЦЭМ!$D$33:$D$776,СВЦЭМ!$A$33:$A$776,$A97,СВЦЭМ!$B$33:$B$776,F$83)+'СЕТ СН'!$H$14+СВЦЭМ!$D$10+'СЕТ СН'!$H$5-'СЕТ СН'!$H$24</f>
        <v>3602.8132006599999</v>
      </c>
      <c r="G97" s="36">
        <f>SUMIFS(СВЦЭМ!$D$33:$D$776,СВЦЭМ!$A$33:$A$776,$A97,СВЦЭМ!$B$33:$B$776,G$83)+'СЕТ СН'!$H$14+СВЦЭМ!$D$10+'СЕТ СН'!$H$5-'СЕТ СН'!$H$24</f>
        <v>3594.1013562200001</v>
      </c>
      <c r="H97" s="36">
        <f>SUMIFS(СВЦЭМ!$D$33:$D$776,СВЦЭМ!$A$33:$A$776,$A97,СВЦЭМ!$B$33:$B$776,H$83)+'СЕТ СН'!$H$14+СВЦЭМ!$D$10+'СЕТ СН'!$H$5-'СЕТ СН'!$H$24</f>
        <v>3547.3525465299999</v>
      </c>
      <c r="I97" s="36">
        <f>SUMIFS(СВЦЭМ!$D$33:$D$776,СВЦЭМ!$A$33:$A$776,$A97,СВЦЭМ!$B$33:$B$776,I$83)+'СЕТ СН'!$H$14+СВЦЭМ!$D$10+'СЕТ СН'!$H$5-'СЕТ СН'!$H$24</f>
        <v>3504.7693243100002</v>
      </c>
      <c r="J97" s="36">
        <f>SUMIFS(СВЦЭМ!$D$33:$D$776,СВЦЭМ!$A$33:$A$776,$A97,СВЦЭМ!$B$33:$B$776,J$83)+'СЕТ СН'!$H$14+СВЦЭМ!$D$10+'СЕТ СН'!$H$5-'СЕТ СН'!$H$24</f>
        <v>3442.4507993799998</v>
      </c>
      <c r="K97" s="36">
        <f>SUMIFS(СВЦЭМ!$D$33:$D$776,СВЦЭМ!$A$33:$A$776,$A97,СВЦЭМ!$B$33:$B$776,K$83)+'СЕТ СН'!$H$14+СВЦЭМ!$D$10+'СЕТ СН'!$H$5-'СЕТ СН'!$H$24</f>
        <v>3404.6427727800001</v>
      </c>
      <c r="L97" s="36">
        <f>SUMIFS(СВЦЭМ!$D$33:$D$776,СВЦЭМ!$A$33:$A$776,$A97,СВЦЭМ!$B$33:$B$776,L$83)+'СЕТ СН'!$H$14+СВЦЭМ!$D$10+'СЕТ СН'!$H$5-'СЕТ СН'!$H$24</f>
        <v>3412.02701798</v>
      </c>
      <c r="M97" s="36">
        <f>SUMIFS(СВЦЭМ!$D$33:$D$776,СВЦЭМ!$A$33:$A$776,$A97,СВЦЭМ!$B$33:$B$776,M$83)+'СЕТ СН'!$H$14+СВЦЭМ!$D$10+'СЕТ СН'!$H$5-'СЕТ СН'!$H$24</f>
        <v>3428.08466791</v>
      </c>
      <c r="N97" s="36">
        <f>SUMIFS(СВЦЭМ!$D$33:$D$776,СВЦЭМ!$A$33:$A$776,$A97,СВЦЭМ!$B$33:$B$776,N$83)+'СЕТ СН'!$H$14+СВЦЭМ!$D$10+'СЕТ СН'!$H$5-'СЕТ СН'!$H$24</f>
        <v>3434.6589102799999</v>
      </c>
      <c r="O97" s="36">
        <f>SUMIFS(СВЦЭМ!$D$33:$D$776,СВЦЭМ!$A$33:$A$776,$A97,СВЦЭМ!$B$33:$B$776,O$83)+'СЕТ СН'!$H$14+СВЦЭМ!$D$10+'СЕТ СН'!$H$5-'СЕТ СН'!$H$24</f>
        <v>3485.0669440900001</v>
      </c>
      <c r="P97" s="36">
        <f>SUMIFS(СВЦЭМ!$D$33:$D$776,СВЦЭМ!$A$33:$A$776,$A97,СВЦЭМ!$B$33:$B$776,P$83)+'СЕТ СН'!$H$14+СВЦЭМ!$D$10+'СЕТ СН'!$H$5-'СЕТ СН'!$H$24</f>
        <v>3515.2767675300001</v>
      </c>
      <c r="Q97" s="36">
        <f>SUMIFS(СВЦЭМ!$D$33:$D$776,СВЦЭМ!$A$33:$A$776,$A97,СВЦЭМ!$B$33:$B$776,Q$83)+'СЕТ СН'!$H$14+СВЦЭМ!$D$10+'СЕТ СН'!$H$5-'СЕТ СН'!$H$24</f>
        <v>3475.6608049000001</v>
      </c>
      <c r="R97" s="36">
        <f>SUMIFS(СВЦЭМ!$D$33:$D$776,СВЦЭМ!$A$33:$A$776,$A97,СВЦЭМ!$B$33:$B$776,R$83)+'СЕТ СН'!$H$14+СВЦЭМ!$D$10+'СЕТ СН'!$H$5-'СЕТ СН'!$H$24</f>
        <v>3424.2221572899998</v>
      </c>
      <c r="S97" s="36">
        <f>SUMIFS(СВЦЭМ!$D$33:$D$776,СВЦЭМ!$A$33:$A$776,$A97,СВЦЭМ!$B$33:$B$776,S$83)+'СЕТ СН'!$H$14+СВЦЭМ!$D$10+'СЕТ СН'!$H$5-'СЕТ СН'!$H$24</f>
        <v>3369.3888723599998</v>
      </c>
      <c r="T97" s="36">
        <f>SUMIFS(СВЦЭМ!$D$33:$D$776,СВЦЭМ!$A$33:$A$776,$A97,СВЦЭМ!$B$33:$B$776,T$83)+'СЕТ СН'!$H$14+СВЦЭМ!$D$10+'СЕТ СН'!$H$5-'СЕТ СН'!$H$24</f>
        <v>3351.8039516200001</v>
      </c>
      <c r="U97" s="36">
        <f>SUMIFS(СВЦЭМ!$D$33:$D$776,СВЦЭМ!$A$33:$A$776,$A97,СВЦЭМ!$B$33:$B$776,U$83)+'СЕТ СН'!$H$14+СВЦЭМ!$D$10+'СЕТ СН'!$H$5-'СЕТ СН'!$H$24</f>
        <v>3380.79546351</v>
      </c>
      <c r="V97" s="36">
        <f>SUMIFS(СВЦЭМ!$D$33:$D$776,СВЦЭМ!$A$33:$A$776,$A97,СВЦЭМ!$B$33:$B$776,V$83)+'СЕТ СН'!$H$14+СВЦЭМ!$D$10+'СЕТ СН'!$H$5-'СЕТ СН'!$H$24</f>
        <v>3375.3566649700001</v>
      </c>
      <c r="W97" s="36">
        <f>SUMIFS(СВЦЭМ!$D$33:$D$776,СВЦЭМ!$A$33:$A$776,$A97,СВЦЭМ!$B$33:$B$776,W$83)+'СЕТ СН'!$H$14+СВЦЭМ!$D$10+'СЕТ СН'!$H$5-'СЕТ СН'!$H$24</f>
        <v>3363.2138798800001</v>
      </c>
      <c r="X97" s="36">
        <f>SUMIFS(СВЦЭМ!$D$33:$D$776,СВЦЭМ!$A$33:$A$776,$A97,СВЦЭМ!$B$33:$B$776,X$83)+'СЕТ СН'!$H$14+СВЦЭМ!$D$10+'СЕТ СН'!$H$5-'СЕТ СН'!$H$24</f>
        <v>3346.3882072400002</v>
      </c>
      <c r="Y97" s="36">
        <f>SUMIFS(СВЦЭМ!$D$33:$D$776,СВЦЭМ!$A$33:$A$776,$A97,СВЦЭМ!$B$33:$B$776,Y$83)+'СЕТ СН'!$H$14+СВЦЭМ!$D$10+'СЕТ СН'!$H$5-'СЕТ СН'!$H$24</f>
        <v>3376.4664708999999</v>
      </c>
    </row>
    <row r="98" spans="1:25" ht="15.75" x14ac:dyDescent="0.2">
      <c r="A98" s="35">
        <f t="shared" si="2"/>
        <v>44119</v>
      </c>
      <c r="B98" s="36">
        <f>SUMIFS(СВЦЭМ!$D$33:$D$776,СВЦЭМ!$A$33:$A$776,$A98,СВЦЭМ!$B$33:$B$776,B$83)+'СЕТ СН'!$H$14+СВЦЭМ!$D$10+'СЕТ СН'!$H$5-'СЕТ СН'!$H$24</f>
        <v>3478.9003281699997</v>
      </c>
      <c r="C98" s="36">
        <f>SUMIFS(СВЦЭМ!$D$33:$D$776,СВЦЭМ!$A$33:$A$776,$A98,СВЦЭМ!$B$33:$B$776,C$83)+'СЕТ СН'!$H$14+СВЦЭМ!$D$10+'СЕТ СН'!$H$5-'СЕТ СН'!$H$24</f>
        <v>3562.3558972599999</v>
      </c>
      <c r="D98" s="36">
        <f>SUMIFS(СВЦЭМ!$D$33:$D$776,СВЦЭМ!$A$33:$A$776,$A98,СВЦЭМ!$B$33:$B$776,D$83)+'СЕТ СН'!$H$14+СВЦЭМ!$D$10+'СЕТ СН'!$H$5-'СЕТ СН'!$H$24</f>
        <v>3627.3892292599999</v>
      </c>
      <c r="E98" s="36">
        <f>SUMIFS(СВЦЭМ!$D$33:$D$776,СВЦЭМ!$A$33:$A$776,$A98,СВЦЭМ!$B$33:$B$776,E$83)+'СЕТ СН'!$H$14+СВЦЭМ!$D$10+'СЕТ СН'!$H$5-'СЕТ СН'!$H$24</f>
        <v>3632.6801530000002</v>
      </c>
      <c r="F98" s="36">
        <f>SUMIFS(СВЦЭМ!$D$33:$D$776,СВЦЭМ!$A$33:$A$776,$A98,СВЦЭМ!$B$33:$B$776,F$83)+'СЕТ СН'!$H$14+СВЦЭМ!$D$10+'СЕТ СН'!$H$5-'СЕТ СН'!$H$24</f>
        <v>3626.23689431</v>
      </c>
      <c r="G98" s="36">
        <f>SUMIFS(СВЦЭМ!$D$33:$D$776,СВЦЭМ!$A$33:$A$776,$A98,СВЦЭМ!$B$33:$B$776,G$83)+'СЕТ СН'!$H$14+СВЦЭМ!$D$10+'СЕТ СН'!$H$5-'СЕТ СН'!$H$24</f>
        <v>3605.0711658299997</v>
      </c>
      <c r="H98" s="36">
        <f>SUMIFS(СВЦЭМ!$D$33:$D$776,СВЦЭМ!$A$33:$A$776,$A98,СВЦЭМ!$B$33:$B$776,H$83)+'СЕТ СН'!$H$14+СВЦЭМ!$D$10+'СЕТ СН'!$H$5-'СЕТ СН'!$H$24</f>
        <v>3558.8667568700002</v>
      </c>
      <c r="I98" s="36">
        <f>SUMIFS(СВЦЭМ!$D$33:$D$776,СВЦЭМ!$A$33:$A$776,$A98,СВЦЭМ!$B$33:$B$776,I$83)+'СЕТ СН'!$H$14+СВЦЭМ!$D$10+'СЕТ СН'!$H$5-'СЕТ СН'!$H$24</f>
        <v>3514.3160104399999</v>
      </c>
      <c r="J98" s="36">
        <f>SUMIFS(СВЦЭМ!$D$33:$D$776,СВЦЭМ!$A$33:$A$776,$A98,СВЦЭМ!$B$33:$B$776,J$83)+'СЕТ СН'!$H$14+СВЦЭМ!$D$10+'СЕТ СН'!$H$5-'СЕТ СН'!$H$24</f>
        <v>3453.6760509699998</v>
      </c>
      <c r="K98" s="36">
        <f>SUMIFS(СВЦЭМ!$D$33:$D$776,СВЦЭМ!$A$33:$A$776,$A98,СВЦЭМ!$B$33:$B$776,K$83)+'СЕТ СН'!$H$14+СВЦЭМ!$D$10+'СЕТ СН'!$H$5-'СЕТ СН'!$H$24</f>
        <v>3414.9739837400002</v>
      </c>
      <c r="L98" s="36">
        <f>SUMIFS(СВЦЭМ!$D$33:$D$776,СВЦЭМ!$A$33:$A$776,$A98,СВЦЭМ!$B$33:$B$776,L$83)+'СЕТ СН'!$H$14+СВЦЭМ!$D$10+'СЕТ СН'!$H$5-'СЕТ СН'!$H$24</f>
        <v>3418.1960678199998</v>
      </c>
      <c r="M98" s="36">
        <f>SUMIFS(СВЦЭМ!$D$33:$D$776,СВЦЭМ!$A$33:$A$776,$A98,СВЦЭМ!$B$33:$B$776,M$83)+'СЕТ СН'!$H$14+СВЦЭМ!$D$10+'СЕТ СН'!$H$5-'СЕТ СН'!$H$24</f>
        <v>3426.0173403500003</v>
      </c>
      <c r="N98" s="36">
        <f>SUMIFS(СВЦЭМ!$D$33:$D$776,СВЦЭМ!$A$33:$A$776,$A98,СВЦЭМ!$B$33:$B$776,N$83)+'СЕТ СН'!$H$14+СВЦЭМ!$D$10+'СЕТ СН'!$H$5-'СЕТ СН'!$H$24</f>
        <v>3436.9008469299997</v>
      </c>
      <c r="O98" s="36">
        <f>SUMIFS(СВЦЭМ!$D$33:$D$776,СВЦЭМ!$A$33:$A$776,$A98,СВЦЭМ!$B$33:$B$776,O$83)+'СЕТ СН'!$H$14+СВЦЭМ!$D$10+'СЕТ СН'!$H$5-'СЕТ СН'!$H$24</f>
        <v>3456.8243287599998</v>
      </c>
      <c r="P98" s="36">
        <f>SUMIFS(СВЦЭМ!$D$33:$D$776,СВЦЭМ!$A$33:$A$776,$A98,СВЦЭМ!$B$33:$B$776,P$83)+'СЕТ СН'!$H$14+СВЦЭМ!$D$10+'СЕТ СН'!$H$5-'СЕТ СН'!$H$24</f>
        <v>3480.9629344499999</v>
      </c>
      <c r="Q98" s="36">
        <f>SUMIFS(СВЦЭМ!$D$33:$D$776,СВЦЭМ!$A$33:$A$776,$A98,СВЦЭМ!$B$33:$B$776,Q$83)+'СЕТ СН'!$H$14+СВЦЭМ!$D$10+'СЕТ СН'!$H$5-'СЕТ СН'!$H$24</f>
        <v>3443.9290460900002</v>
      </c>
      <c r="R98" s="36">
        <f>SUMIFS(СВЦЭМ!$D$33:$D$776,СВЦЭМ!$A$33:$A$776,$A98,СВЦЭМ!$B$33:$B$776,R$83)+'СЕТ СН'!$H$14+СВЦЭМ!$D$10+'СЕТ СН'!$H$5-'СЕТ СН'!$H$24</f>
        <v>3395.6611692699998</v>
      </c>
      <c r="S98" s="36">
        <f>SUMIFS(СВЦЭМ!$D$33:$D$776,СВЦЭМ!$A$33:$A$776,$A98,СВЦЭМ!$B$33:$B$776,S$83)+'СЕТ СН'!$H$14+СВЦЭМ!$D$10+'СЕТ СН'!$H$5-'СЕТ СН'!$H$24</f>
        <v>3341.46914612</v>
      </c>
      <c r="T98" s="36">
        <f>SUMIFS(СВЦЭМ!$D$33:$D$776,СВЦЭМ!$A$33:$A$776,$A98,СВЦЭМ!$B$33:$B$776,T$83)+'СЕТ СН'!$H$14+СВЦЭМ!$D$10+'СЕТ СН'!$H$5-'СЕТ СН'!$H$24</f>
        <v>3345.6940641699998</v>
      </c>
      <c r="U98" s="36">
        <f>SUMIFS(СВЦЭМ!$D$33:$D$776,СВЦЭМ!$A$33:$A$776,$A98,СВЦЭМ!$B$33:$B$776,U$83)+'СЕТ СН'!$H$14+СВЦЭМ!$D$10+'СЕТ СН'!$H$5-'СЕТ СН'!$H$24</f>
        <v>3370.13687914</v>
      </c>
      <c r="V98" s="36">
        <f>SUMIFS(СВЦЭМ!$D$33:$D$776,СВЦЭМ!$A$33:$A$776,$A98,СВЦЭМ!$B$33:$B$776,V$83)+'СЕТ СН'!$H$14+СВЦЭМ!$D$10+'СЕТ СН'!$H$5-'СЕТ СН'!$H$24</f>
        <v>3363.3875174499999</v>
      </c>
      <c r="W98" s="36">
        <f>SUMIFS(СВЦЭМ!$D$33:$D$776,СВЦЭМ!$A$33:$A$776,$A98,СВЦЭМ!$B$33:$B$776,W$83)+'СЕТ СН'!$H$14+СВЦЭМ!$D$10+'СЕТ СН'!$H$5-'СЕТ СН'!$H$24</f>
        <v>3352.5034758199999</v>
      </c>
      <c r="X98" s="36">
        <f>SUMIFS(СВЦЭМ!$D$33:$D$776,СВЦЭМ!$A$33:$A$776,$A98,СВЦЭМ!$B$33:$B$776,X$83)+'СЕТ СН'!$H$14+СВЦЭМ!$D$10+'СЕТ СН'!$H$5-'СЕТ СН'!$H$24</f>
        <v>3328.9463445299998</v>
      </c>
      <c r="Y98" s="36">
        <f>SUMIFS(СВЦЭМ!$D$33:$D$776,СВЦЭМ!$A$33:$A$776,$A98,СВЦЭМ!$B$33:$B$776,Y$83)+'СЕТ СН'!$H$14+СВЦЭМ!$D$10+'СЕТ СН'!$H$5-'СЕТ СН'!$H$24</f>
        <v>3378.2928017899999</v>
      </c>
    </row>
    <row r="99" spans="1:25" ht="15.75" x14ac:dyDescent="0.2">
      <c r="A99" s="35">
        <f t="shared" si="2"/>
        <v>44120</v>
      </c>
      <c r="B99" s="36">
        <f>SUMIFS(СВЦЭМ!$D$33:$D$776,СВЦЭМ!$A$33:$A$776,$A99,СВЦЭМ!$B$33:$B$776,B$83)+'СЕТ СН'!$H$14+СВЦЭМ!$D$10+'СЕТ СН'!$H$5-'СЕТ СН'!$H$24</f>
        <v>3425.9397280799999</v>
      </c>
      <c r="C99" s="36">
        <f>SUMIFS(СВЦЭМ!$D$33:$D$776,СВЦЭМ!$A$33:$A$776,$A99,СВЦЭМ!$B$33:$B$776,C$83)+'СЕТ СН'!$H$14+СВЦЭМ!$D$10+'СЕТ СН'!$H$5-'СЕТ СН'!$H$24</f>
        <v>3504.1320145300001</v>
      </c>
      <c r="D99" s="36">
        <f>SUMIFS(СВЦЭМ!$D$33:$D$776,СВЦЭМ!$A$33:$A$776,$A99,СВЦЭМ!$B$33:$B$776,D$83)+'СЕТ СН'!$H$14+СВЦЭМ!$D$10+'СЕТ СН'!$H$5-'СЕТ СН'!$H$24</f>
        <v>3557.8204798400002</v>
      </c>
      <c r="E99" s="36">
        <f>SUMIFS(СВЦЭМ!$D$33:$D$776,СВЦЭМ!$A$33:$A$776,$A99,СВЦЭМ!$B$33:$B$776,E$83)+'СЕТ СН'!$H$14+СВЦЭМ!$D$10+'СЕТ СН'!$H$5-'СЕТ СН'!$H$24</f>
        <v>3562.79469986</v>
      </c>
      <c r="F99" s="36">
        <f>SUMIFS(СВЦЭМ!$D$33:$D$776,СВЦЭМ!$A$33:$A$776,$A99,СВЦЭМ!$B$33:$B$776,F$83)+'СЕТ СН'!$H$14+СВЦЭМ!$D$10+'СЕТ СН'!$H$5-'СЕТ СН'!$H$24</f>
        <v>3559.6386328399999</v>
      </c>
      <c r="G99" s="36">
        <f>SUMIFS(СВЦЭМ!$D$33:$D$776,СВЦЭМ!$A$33:$A$776,$A99,СВЦЭМ!$B$33:$B$776,G$83)+'СЕТ СН'!$H$14+СВЦЭМ!$D$10+'СЕТ СН'!$H$5-'СЕТ СН'!$H$24</f>
        <v>3545.7712272700001</v>
      </c>
      <c r="H99" s="36">
        <f>SUMIFS(СВЦЭМ!$D$33:$D$776,СВЦЭМ!$A$33:$A$776,$A99,СВЦЭМ!$B$33:$B$776,H$83)+'СЕТ СН'!$H$14+СВЦЭМ!$D$10+'СЕТ СН'!$H$5-'СЕТ СН'!$H$24</f>
        <v>3515.4325782400001</v>
      </c>
      <c r="I99" s="36">
        <f>SUMIFS(СВЦЭМ!$D$33:$D$776,СВЦЭМ!$A$33:$A$776,$A99,СВЦЭМ!$B$33:$B$776,I$83)+'СЕТ СН'!$H$14+СВЦЭМ!$D$10+'СЕТ СН'!$H$5-'СЕТ СН'!$H$24</f>
        <v>3489.9707405199997</v>
      </c>
      <c r="J99" s="36">
        <f>SUMIFS(СВЦЭМ!$D$33:$D$776,СВЦЭМ!$A$33:$A$776,$A99,СВЦЭМ!$B$33:$B$776,J$83)+'СЕТ СН'!$H$14+СВЦЭМ!$D$10+'СЕТ СН'!$H$5-'СЕТ СН'!$H$24</f>
        <v>3461.15564524</v>
      </c>
      <c r="K99" s="36">
        <f>SUMIFS(СВЦЭМ!$D$33:$D$776,СВЦЭМ!$A$33:$A$776,$A99,СВЦЭМ!$B$33:$B$776,K$83)+'СЕТ СН'!$H$14+СВЦЭМ!$D$10+'СЕТ СН'!$H$5-'СЕТ СН'!$H$24</f>
        <v>3428.2412332200001</v>
      </c>
      <c r="L99" s="36">
        <f>SUMIFS(СВЦЭМ!$D$33:$D$776,СВЦЭМ!$A$33:$A$776,$A99,СВЦЭМ!$B$33:$B$776,L$83)+'СЕТ СН'!$H$14+СВЦЭМ!$D$10+'СЕТ СН'!$H$5-'СЕТ СН'!$H$24</f>
        <v>3425.8970793600001</v>
      </c>
      <c r="M99" s="36">
        <f>SUMIFS(СВЦЭМ!$D$33:$D$776,СВЦЭМ!$A$33:$A$776,$A99,СВЦЭМ!$B$33:$B$776,M$83)+'СЕТ СН'!$H$14+СВЦЭМ!$D$10+'СЕТ СН'!$H$5-'СЕТ СН'!$H$24</f>
        <v>3429.96468099</v>
      </c>
      <c r="N99" s="36">
        <f>SUMIFS(СВЦЭМ!$D$33:$D$776,СВЦЭМ!$A$33:$A$776,$A99,СВЦЭМ!$B$33:$B$776,N$83)+'СЕТ СН'!$H$14+СВЦЭМ!$D$10+'СЕТ СН'!$H$5-'СЕТ СН'!$H$24</f>
        <v>3442.2636499800001</v>
      </c>
      <c r="O99" s="36">
        <f>SUMIFS(СВЦЭМ!$D$33:$D$776,СВЦЭМ!$A$33:$A$776,$A99,СВЦЭМ!$B$33:$B$776,O$83)+'СЕТ СН'!$H$14+СВЦЭМ!$D$10+'СЕТ СН'!$H$5-'СЕТ СН'!$H$24</f>
        <v>3477.8394255600001</v>
      </c>
      <c r="P99" s="36">
        <f>SUMIFS(СВЦЭМ!$D$33:$D$776,СВЦЭМ!$A$33:$A$776,$A99,СВЦЭМ!$B$33:$B$776,P$83)+'СЕТ СН'!$H$14+СВЦЭМ!$D$10+'СЕТ СН'!$H$5-'СЕТ СН'!$H$24</f>
        <v>3520.9980708499997</v>
      </c>
      <c r="Q99" s="36">
        <f>SUMIFS(СВЦЭМ!$D$33:$D$776,СВЦЭМ!$A$33:$A$776,$A99,СВЦЭМ!$B$33:$B$776,Q$83)+'СЕТ СН'!$H$14+СВЦЭМ!$D$10+'СЕТ СН'!$H$5-'СЕТ СН'!$H$24</f>
        <v>3487.6482461999999</v>
      </c>
      <c r="R99" s="36">
        <f>SUMIFS(СВЦЭМ!$D$33:$D$776,СВЦЭМ!$A$33:$A$776,$A99,СВЦЭМ!$B$33:$B$776,R$83)+'СЕТ СН'!$H$14+СВЦЭМ!$D$10+'СЕТ СН'!$H$5-'СЕТ СН'!$H$24</f>
        <v>3440.8425876299998</v>
      </c>
      <c r="S99" s="36">
        <f>SUMIFS(СВЦЭМ!$D$33:$D$776,СВЦЭМ!$A$33:$A$776,$A99,СВЦЭМ!$B$33:$B$776,S$83)+'СЕТ СН'!$H$14+СВЦЭМ!$D$10+'СЕТ СН'!$H$5-'СЕТ СН'!$H$24</f>
        <v>3380.6732231599999</v>
      </c>
      <c r="T99" s="36">
        <f>SUMIFS(СВЦЭМ!$D$33:$D$776,СВЦЭМ!$A$33:$A$776,$A99,СВЦЭМ!$B$33:$B$776,T$83)+'СЕТ СН'!$H$14+СВЦЭМ!$D$10+'СЕТ СН'!$H$5-'СЕТ СН'!$H$24</f>
        <v>3354.6674422999999</v>
      </c>
      <c r="U99" s="36">
        <f>SUMIFS(СВЦЭМ!$D$33:$D$776,СВЦЭМ!$A$33:$A$776,$A99,СВЦЭМ!$B$33:$B$776,U$83)+'СЕТ СН'!$H$14+СВЦЭМ!$D$10+'СЕТ СН'!$H$5-'СЕТ СН'!$H$24</f>
        <v>3357.0631190599997</v>
      </c>
      <c r="V99" s="36">
        <f>SUMIFS(СВЦЭМ!$D$33:$D$776,СВЦЭМ!$A$33:$A$776,$A99,СВЦЭМ!$B$33:$B$776,V$83)+'СЕТ СН'!$H$14+СВЦЭМ!$D$10+'СЕТ СН'!$H$5-'СЕТ СН'!$H$24</f>
        <v>3345.3965518999998</v>
      </c>
      <c r="W99" s="36">
        <f>SUMIFS(СВЦЭМ!$D$33:$D$776,СВЦЭМ!$A$33:$A$776,$A99,СВЦЭМ!$B$33:$B$776,W$83)+'СЕТ СН'!$H$14+СВЦЭМ!$D$10+'СЕТ СН'!$H$5-'СЕТ СН'!$H$24</f>
        <v>3341.1919728499997</v>
      </c>
      <c r="X99" s="36">
        <f>SUMIFS(СВЦЭМ!$D$33:$D$776,СВЦЭМ!$A$33:$A$776,$A99,СВЦЭМ!$B$33:$B$776,X$83)+'СЕТ СН'!$H$14+СВЦЭМ!$D$10+'СЕТ СН'!$H$5-'СЕТ СН'!$H$24</f>
        <v>3340.6779377799999</v>
      </c>
      <c r="Y99" s="36">
        <f>SUMIFS(СВЦЭМ!$D$33:$D$776,СВЦЭМ!$A$33:$A$776,$A99,СВЦЭМ!$B$33:$B$776,Y$83)+'СЕТ СН'!$H$14+СВЦЭМ!$D$10+'СЕТ СН'!$H$5-'СЕТ СН'!$H$24</f>
        <v>3371.2567822800002</v>
      </c>
    </row>
    <row r="100" spans="1:25" ht="15.75" x14ac:dyDescent="0.2">
      <c r="A100" s="35">
        <f t="shared" si="2"/>
        <v>44121</v>
      </c>
      <c r="B100" s="36">
        <f>SUMIFS(СВЦЭМ!$D$33:$D$776,СВЦЭМ!$A$33:$A$776,$A100,СВЦЭМ!$B$33:$B$776,B$83)+'СЕТ СН'!$H$14+СВЦЭМ!$D$10+'СЕТ СН'!$H$5-'СЕТ СН'!$H$24</f>
        <v>3422.9324229399999</v>
      </c>
      <c r="C100" s="36">
        <f>SUMIFS(СВЦЭМ!$D$33:$D$776,СВЦЭМ!$A$33:$A$776,$A100,СВЦЭМ!$B$33:$B$776,C$83)+'СЕТ СН'!$H$14+СВЦЭМ!$D$10+'СЕТ СН'!$H$5-'СЕТ СН'!$H$24</f>
        <v>3498.6289158999998</v>
      </c>
      <c r="D100" s="36">
        <f>SUMIFS(СВЦЭМ!$D$33:$D$776,СВЦЭМ!$A$33:$A$776,$A100,СВЦЭМ!$B$33:$B$776,D$83)+'СЕТ СН'!$H$14+СВЦЭМ!$D$10+'СЕТ СН'!$H$5-'СЕТ СН'!$H$24</f>
        <v>3559.8342723699998</v>
      </c>
      <c r="E100" s="36">
        <f>SUMIFS(СВЦЭМ!$D$33:$D$776,СВЦЭМ!$A$33:$A$776,$A100,СВЦЭМ!$B$33:$B$776,E$83)+'СЕТ СН'!$H$14+СВЦЭМ!$D$10+'СЕТ СН'!$H$5-'СЕТ СН'!$H$24</f>
        <v>3568.0186991599999</v>
      </c>
      <c r="F100" s="36">
        <f>SUMIFS(СВЦЭМ!$D$33:$D$776,СВЦЭМ!$A$33:$A$776,$A100,СВЦЭМ!$B$33:$B$776,F$83)+'СЕТ СН'!$H$14+СВЦЭМ!$D$10+'СЕТ СН'!$H$5-'СЕТ СН'!$H$24</f>
        <v>3571.4544465499998</v>
      </c>
      <c r="G100" s="36">
        <f>SUMIFS(СВЦЭМ!$D$33:$D$776,СВЦЭМ!$A$33:$A$776,$A100,СВЦЭМ!$B$33:$B$776,G$83)+'СЕТ СН'!$H$14+СВЦЭМ!$D$10+'СЕТ СН'!$H$5-'СЕТ СН'!$H$24</f>
        <v>3561.4436660400002</v>
      </c>
      <c r="H100" s="36">
        <f>SUMIFS(СВЦЭМ!$D$33:$D$776,СВЦЭМ!$A$33:$A$776,$A100,СВЦЭМ!$B$33:$B$776,H$83)+'СЕТ СН'!$H$14+СВЦЭМ!$D$10+'СЕТ СН'!$H$5-'СЕТ СН'!$H$24</f>
        <v>3548.8819252900003</v>
      </c>
      <c r="I100" s="36">
        <f>SUMIFS(СВЦЭМ!$D$33:$D$776,СВЦЭМ!$A$33:$A$776,$A100,СВЦЭМ!$B$33:$B$776,I$83)+'СЕТ СН'!$H$14+СВЦЭМ!$D$10+'СЕТ СН'!$H$5-'СЕТ СН'!$H$24</f>
        <v>3546.2187426299997</v>
      </c>
      <c r="J100" s="36">
        <f>SUMIFS(СВЦЭМ!$D$33:$D$776,СВЦЭМ!$A$33:$A$776,$A100,СВЦЭМ!$B$33:$B$776,J$83)+'СЕТ СН'!$H$14+СВЦЭМ!$D$10+'СЕТ СН'!$H$5-'СЕТ СН'!$H$24</f>
        <v>3491.4545150599997</v>
      </c>
      <c r="K100" s="36">
        <f>SUMIFS(СВЦЭМ!$D$33:$D$776,СВЦЭМ!$A$33:$A$776,$A100,СВЦЭМ!$B$33:$B$776,K$83)+'СЕТ СН'!$H$14+СВЦЭМ!$D$10+'СЕТ СН'!$H$5-'СЕТ СН'!$H$24</f>
        <v>3467.3157205299999</v>
      </c>
      <c r="L100" s="36">
        <f>SUMIFS(СВЦЭМ!$D$33:$D$776,СВЦЭМ!$A$33:$A$776,$A100,СВЦЭМ!$B$33:$B$776,L$83)+'СЕТ СН'!$H$14+СВЦЭМ!$D$10+'СЕТ СН'!$H$5-'СЕТ СН'!$H$24</f>
        <v>3439.1291253700001</v>
      </c>
      <c r="M100" s="36">
        <f>SUMIFS(СВЦЭМ!$D$33:$D$776,СВЦЭМ!$A$33:$A$776,$A100,СВЦЭМ!$B$33:$B$776,M$83)+'СЕТ СН'!$H$14+СВЦЭМ!$D$10+'СЕТ СН'!$H$5-'СЕТ СН'!$H$24</f>
        <v>3446.8168320099999</v>
      </c>
      <c r="N100" s="36">
        <f>SUMIFS(СВЦЭМ!$D$33:$D$776,СВЦЭМ!$A$33:$A$776,$A100,СВЦЭМ!$B$33:$B$776,N$83)+'СЕТ СН'!$H$14+СВЦЭМ!$D$10+'СЕТ СН'!$H$5-'СЕТ СН'!$H$24</f>
        <v>3459.87278053</v>
      </c>
      <c r="O100" s="36">
        <f>SUMIFS(СВЦЭМ!$D$33:$D$776,СВЦЭМ!$A$33:$A$776,$A100,СВЦЭМ!$B$33:$B$776,O$83)+'СЕТ СН'!$H$14+СВЦЭМ!$D$10+'СЕТ СН'!$H$5-'СЕТ СН'!$H$24</f>
        <v>3500.4502082600002</v>
      </c>
      <c r="P100" s="36">
        <f>SUMIFS(СВЦЭМ!$D$33:$D$776,СВЦЭМ!$A$33:$A$776,$A100,СВЦЭМ!$B$33:$B$776,P$83)+'СЕТ СН'!$H$14+СВЦЭМ!$D$10+'СЕТ СН'!$H$5-'СЕТ СН'!$H$24</f>
        <v>3544.3353296999999</v>
      </c>
      <c r="Q100" s="36">
        <f>SUMIFS(СВЦЭМ!$D$33:$D$776,СВЦЭМ!$A$33:$A$776,$A100,СВЦЭМ!$B$33:$B$776,Q$83)+'СЕТ СН'!$H$14+СВЦЭМ!$D$10+'СЕТ СН'!$H$5-'СЕТ СН'!$H$24</f>
        <v>3515.8842921599999</v>
      </c>
      <c r="R100" s="36">
        <f>SUMIFS(СВЦЭМ!$D$33:$D$776,СВЦЭМ!$A$33:$A$776,$A100,СВЦЭМ!$B$33:$B$776,R$83)+'СЕТ СН'!$H$14+СВЦЭМ!$D$10+'СЕТ СН'!$H$5-'СЕТ СН'!$H$24</f>
        <v>3471.1713961599999</v>
      </c>
      <c r="S100" s="36">
        <f>SUMIFS(СВЦЭМ!$D$33:$D$776,СВЦЭМ!$A$33:$A$776,$A100,СВЦЭМ!$B$33:$B$776,S$83)+'СЕТ СН'!$H$14+СВЦЭМ!$D$10+'СЕТ СН'!$H$5-'СЕТ СН'!$H$24</f>
        <v>3406.59258735</v>
      </c>
      <c r="T100" s="36">
        <f>SUMIFS(СВЦЭМ!$D$33:$D$776,СВЦЭМ!$A$33:$A$776,$A100,СВЦЭМ!$B$33:$B$776,T$83)+'СЕТ СН'!$H$14+СВЦЭМ!$D$10+'СЕТ СН'!$H$5-'СЕТ СН'!$H$24</f>
        <v>3370.02481601</v>
      </c>
      <c r="U100" s="36">
        <f>SUMIFS(СВЦЭМ!$D$33:$D$776,СВЦЭМ!$A$33:$A$776,$A100,СВЦЭМ!$B$33:$B$776,U$83)+'СЕТ СН'!$H$14+СВЦЭМ!$D$10+'СЕТ СН'!$H$5-'СЕТ СН'!$H$24</f>
        <v>3358.3789766099999</v>
      </c>
      <c r="V100" s="36">
        <f>SUMIFS(СВЦЭМ!$D$33:$D$776,СВЦЭМ!$A$33:$A$776,$A100,СВЦЭМ!$B$33:$B$776,V$83)+'СЕТ СН'!$H$14+СВЦЭМ!$D$10+'СЕТ СН'!$H$5-'СЕТ СН'!$H$24</f>
        <v>3359.2555258900002</v>
      </c>
      <c r="W100" s="36">
        <f>SUMIFS(СВЦЭМ!$D$33:$D$776,СВЦЭМ!$A$33:$A$776,$A100,СВЦЭМ!$B$33:$B$776,W$83)+'СЕТ СН'!$H$14+СВЦЭМ!$D$10+'СЕТ СН'!$H$5-'СЕТ СН'!$H$24</f>
        <v>3360.6922989300001</v>
      </c>
      <c r="X100" s="36">
        <f>SUMIFS(СВЦЭМ!$D$33:$D$776,СВЦЭМ!$A$33:$A$776,$A100,СВЦЭМ!$B$33:$B$776,X$83)+'СЕТ СН'!$H$14+СВЦЭМ!$D$10+'СЕТ СН'!$H$5-'СЕТ СН'!$H$24</f>
        <v>3380.6957956799997</v>
      </c>
      <c r="Y100" s="36">
        <f>SUMIFS(СВЦЭМ!$D$33:$D$776,СВЦЭМ!$A$33:$A$776,$A100,СВЦЭМ!$B$33:$B$776,Y$83)+'СЕТ СН'!$H$14+СВЦЭМ!$D$10+'СЕТ СН'!$H$5-'СЕТ СН'!$H$24</f>
        <v>3411.35759267</v>
      </c>
    </row>
    <row r="101" spans="1:25" ht="15.75" x14ac:dyDescent="0.2">
      <c r="A101" s="35">
        <f t="shared" si="2"/>
        <v>44122</v>
      </c>
      <c r="B101" s="36">
        <f>SUMIFS(СВЦЭМ!$D$33:$D$776,СВЦЭМ!$A$33:$A$776,$A101,СВЦЭМ!$B$33:$B$776,B$83)+'СЕТ СН'!$H$14+СВЦЭМ!$D$10+'СЕТ СН'!$H$5-'СЕТ СН'!$H$24</f>
        <v>3508.7142443499997</v>
      </c>
      <c r="C101" s="36">
        <f>SUMIFS(СВЦЭМ!$D$33:$D$776,СВЦЭМ!$A$33:$A$776,$A101,СВЦЭМ!$B$33:$B$776,C$83)+'СЕТ СН'!$H$14+СВЦЭМ!$D$10+'СЕТ СН'!$H$5-'СЕТ СН'!$H$24</f>
        <v>3604.2097531999998</v>
      </c>
      <c r="D101" s="36">
        <f>SUMIFS(СВЦЭМ!$D$33:$D$776,СВЦЭМ!$A$33:$A$776,$A101,СВЦЭМ!$B$33:$B$776,D$83)+'СЕТ СН'!$H$14+СВЦЭМ!$D$10+'СЕТ СН'!$H$5-'СЕТ СН'!$H$24</f>
        <v>3674.0953030999999</v>
      </c>
      <c r="E101" s="36">
        <f>SUMIFS(СВЦЭМ!$D$33:$D$776,СВЦЭМ!$A$33:$A$776,$A101,СВЦЭМ!$B$33:$B$776,E$83)+'СЕТ СН'!$H$14+СВЦЭМ!$D$10+'СЕТ СН'!$H$5-'СЕТ СН'!$H$24</f>
        <v>3681.7511536100001</v>
      </c>
      <c r="F101" s="36">
        <f>SUMIFS(СВЦЭМ!$D$33:$D$776,СВЦЭМ!$A$33:$A$776,$A101,СВЦЭМ!$B$33:$B$776,F$83)+'СЕТ СН'!$H$14+СВЦЭМ!$D$10+'СЕТ СН'!$H$5-'СЕТ СН'!$H$24</f>
        <v>3688.4420774700002</v>
      </c>
      <c r="G101" s="36">
        <f>SUMIFS(СВЦЭМ!$D$33:$D$776,СВЦЭМ!$A$33:$A$776,$A101,СВЦЭМ!$B$33:$B$776,G$83)+'СЕТ СН'!$H$14+СВЦЭМ!$D$10+'СЕТ СН'!$H$5-'СЕТ СН'!$H$24</f>
        <v>3676.2162822099999</v>
      </c>
      <c r="H101" s="36">
        <f>SUMIFS(СВЦЭМ!$D$33:$D$776,СВЦЭМ!$A$33:$A$776,$A101,СВЦЭМ!$B$33:$B$776,H$83)+'СЕТ СН'!$H$14+СВЦЭМ!$D$10+'СЕТ СН'!$H$5-'СЕТ СН'!$H$24</f>
        <v>3654.6649543899998</v>
      </c>
      <c r="I101" s="36">
        <f>SUMIFS(СВЦЭМ!$D$33:$D$776,СВЦЭМ!$A$33:$A$776,$A101,СВЦЭМ!$B$33:$B$776,I$83)+'СЕТ СН'!$H$14+СВЦЭМ!$D$10+'СЕТ СН'!$H$5-'СЕТ СН'!$H$24</f>
        <v>3620.9336938599999</v>
      </c>
      <c r="J101" s="36">
        <f>SUMIFS(СВЦЭМ!$D$33:$D$776,СВЦЭМ!$A$33:$A$776,$A101,СВЦЭМ!$B$33:$B$776,J$83)+'СЕТ СН'!$H$14+СВЦЭМ!$D$10+'СЕТ СН'!$H$5-'СЕТ СН'!$H$24</f>
        <v>3538.4958197400001</v>
      </c>
      <c r="K101" s="36">
        <f>SUMIFS(СВЦЭМ!$D$33:$D$776,СВЦЭМ!$A$33:$A$776,$A101,СВЦЭМ!$B$33:$B$776,K$83)+'СЕТ СН'!$H$14+СВЦЭМ!$D$10+'СЕТ СН'!$H$5-'СЕТ СН'!$H$24</f>
        <v>3472.4350795700002</v>
      </c>
      <c r="L101" s="36">
        <f>SUMIFS(СВЦЭМ!$D$33:$D$776,СВЦЭМ!$A$33:$A$776,$A101,СВЦЭМ!$B$33:$B$776,L$83)+'СЕТ СН'!$H$14+СВЦЭМ!$D$10+'СЕТ СН'!$H$5-'СЕТ СН'!$H$24</f>
        <v>3462.9183441800001</v>
      </c>
      <c r="M101" s="36">
        <f>SUMIFS(СВЦЭМ!$D$33:$D$776,СВЦЭМ!$A$33:$A$776,$A101,СВЦЭМ!$B$33:$B$776,M$83)+'СЕТ СН'!$H$14+СВЦЭМ!$D$10+'СЕТ СН'!$H$5-'СЕТ СН'!$H$24</f>
        <v>3464.1456144700001</v>
      </c>
      <c r="N101" s="36">
        <f>SUMIFS(СВЦЭМ!$D$33:$D$776,СВЦЭМ!$A$33:$A$776,$A101,СВЦЭМ!$B$33:$B$776,N$83)+'СЕТ СН'!$H$14+СВЦЭМ!$D$10+'СЕТ СН'!$H$5-'СЕТ СН'!$H$24</f>
        <v>3471.12230297</v>
      </c>
      <c r="O101" s="36">
        <f>SUMIFS(СВЦЭМ!$D$33:$D$776,СВЦЭМ!$A$33:$A$776,$A101,СВЦЭМ!$B$33:$B$776,O$83)+'СЕТ СН'!$H$14+СВЦЭМ!$D$10+'СЕТ СН'!$H$5-'СЕТ СН'!$H$24</f>
        <v>3520.7837607500001</v>
      </c>
      <c r="P101" s="36">
        <f>SUMIFS(СВЦЭМ!$D$33:$D$776,СВЦЭМ!$A$33:$A$776,$A101,СВЦЭМ!$B$33:$B$776,P$83)+'СЕТ СН'!$H$14+СВЦЭМ!$D$10+'СЕТ СН'!$H$5-'СЕТ СН'!$H$24</f>
        <v>3568.8339392899998</v>
      </c>
      <c r="Q101" s="36">
        <f>SUMIFS(СВЦЭМ!$D$33:$D$776,СВЦЭМ!$A$33:$A$776,$A101,СВЦЭМ!$B$33:$B$776,Q$83)+'СЕТ СН'!$H$14+СВЦЭМ!$D$10+'СЕТ СН'!$H$5-'СЕТ СН'!$H$24</f>
        <v>3533.9025817399997</v>
      </c>
      <c r="R101" s="36">
        <f>SUMIFS(СВЦЭМ!$D$33:$D$776,СВЦЭМ!$A$33:$A$776,$A101,СВЦЭМ!$B$33:$B$776,R$83)+'СЕТ СН'!$H$14+СВЦЭМ!$D$10+'СЕТ СН'!$H$5-'СЕТ СН'!$H$24</f>
        <v>3478.2588523099998</v>
      </c>
      <c r="S101" s="36">
        <f>SUMIFS(СВЦЭМ!$D$33:$D$776,СВЦЭМ!$A$33:$A$776,$A101,СВЦЭМ!$B$33:$B$776,S$83)+'СЕТ СН'!$H$14+СВЦЭМ!$D$10+'СЕТ СН'!$H$5-'СЕТ СН'!$H$24</f>
        <v>3405.7725990999998</v>
      </c>
      <c r="T101" s="36">
        <f>SUMIFS(СВЦЭМ!$D$33:$D$776,СВЦЭМ!$A$33:$A$776,$A101,СВЦЭМ!$B$33:$B$776,T$83)+'СЕТ СН'!$H$14+СВЦЭМ!$D$10+'СЕТ СН'!$H$5-'СЕТ СН'!$H$24</f>
        <v>3366.7375765699999</v>
      </c>
      <c r="U101" s="36">
        <f>SUMIFS(СВЦЭМ!$D$33:$D$776,СВЦЭМ!$A$33:$A$776,$A101,СВЦЭМ!$B$33:$B$776,U$83)+'СЕТ СН'!$H$14+СВЦЭМ!$D$10+'СЕТ СН'!$H$5-'СЕТ СН'!$H$24</f>
        <v>3363.0774564100002</v>
      </c>
      <c r="V101" s="36">
        <f>SUMIFS(СВЦЭМ!$D$33:$D$776,СВЦЭМ!$A$33:$A$776,$A101,СВЦЭМ!$B$33:$B$776,V$83)+'СЕТ СН'!$H$14+СВЦЭМ!$D$10+'СЕТ СН'!$H$5-'СЕТ СН'!$H$24</f>
        <v>3361.96141992</v>
      </c>
      <c r="W101" s="36">
        <f>SUMIFS(СВЦЭМ!$D$33:$D$776,СВЦЭМ!$A$33:$A$776,$A101,СВЦЭМ!$B$33:$B$776,W$83)+'СЕТ СН'!$H$14+СВЦЭМ!$D$10+'СЕТ СН'!$H$5-'СЕТ СН'!$H$24</f>
        <v>3360.9551040699998</v>
      </c>
      <c r="X101" s="36">
        <f>SUMIFS(СВЦЭМ!$D$33:$D$776,СВЦЭМ!$A$33:$A$776,$A101,СВЦЭМ!$B$33:$B$776,X$83)+'СЕТ СН'!$H$14+СВЦЭМ!$D$10+'СЕТ СН'!$H$5-'СЕТ СН'!$H$24</f>
        <v>3361.0654421899999</v>
      </c>
      <c r="Y101" s="36">
        <f>SUMIFS(СВЦЭМ!$D$33:$D$776,СВЦЭМ!$A$33:$A$776,$A101,СВЦЭМ!$B$33:$B$776,Y$83)+'СЕТ СН'!$H$14+СВЦЭМ!$D$10+'СЕТ СН'!$H$5-'СЕТ СН'!$H$24</f>
        <v>3401.4986591500001</v>
      </c>
    </row>
    <row r="102" spans="1:25" ht="15.75" x14ac:dyDescent="0.2">
      <c r="A102" s="35">
        <f t="shared" si="2"/>
        <v>44123</v>
      </c>
      <c r="B102" s="36">
        <f>SUMIFS(СВЦЭМ!$D$33:$D$776,СВЦЭМ!$A$33:$A$776,$A102,СВЦЭМ!$B$33:$B$776,B$83)+'СЕТ СН'!$H$14+СВЦЭМ!$D$10+'СЕТ СН'!$H$5-'СЕТ СН'!$H$24</f>
        <v>3467.17308349</v>
      </c>
      <c r="C102" s="36">
        <f>SUMIFS(СВЦЭМ!$D$33:$D$776,СВЦЭМ!$A$33:$A$776,$A102,СВЦЭМ!$B$33:$B$776,C$83)+'СЕТ СН'!$H$14+СВЦЭМ!$D$10+'СЕТ СН'!$H$5-'СЕТ СН'!$H$24</f>
        <v>3543.03401115</v>
      </c>
      <c r="D102" s="36">
        <f>SUMIFS(СВЦЭМ!$D$33:$D$776,СВЦЭМ!$A$33:$A$776,$A102,СВЦЭМ!$B$33:$B$776,D$83)+'СЕТ СН'!$H$14+СВЦЭМ!$D$10+'СЕТ СН'!$H$5-'СЕТ СН'!$H$24</f>
        <v>3613.5446684899998</v>
      </c>
      <c r="E102" s="36">
        <f>SUMIFS(СВЦЭМ!$D$33:$D$776,СВЦЭМ!$A$33:$A$776,$A102,СВЦЭМ!$B$33:$B$776,E$83)+'СЕТ СН'!$H$14+СВЦЭМ!$D$10+'СЕТ СН'!$H$5-'СЕТ СН'!$H$24</f>
        <v>3616.5049844699997</v>
      </c>
      <c r="F102" s="36">
        <f>SUMIFS(СВЦЭМ!$D$33:$D$776,СВЦЭМ!$A$33:$A$776,$A102,СВЦЭМ!$B$33:$B$776,F$83)+'СЕТ СН'!$H$14+СВЦЭМ!$D$10+'СЕТ СН'!$H$5-'СЕТ СН'!$H$24</f>
        <v>3619.2885353000001</v>
      </c>
      <c r="G102" s="36">
        <f>SUMIFS(СВЦЭМ!$D$33:$D$776,СВЦЭМ!$A$33:$A$776,$A102,СВЦЭМ!$B$33:$B$776,G$83)+'СЕТ СН'!$H$14+СВЦЭМ!$D$10+'СЕТ СН'!$H$5-'СЕТ СН'!$H$24</f>
        <v>3600.1391888200001</v>
      </c>
      <c r="H102" s="36">
        <f>SUMIFS(СВЦЭМ!$D$33:$D$776,СВЦЭМ!$A$33:$A$776,$A102,СВЦЭМ!$B$33:$B$776,H$83)+'СЕТ СН'!$H$14+СВЦЭМ!$D$10+'СЕТ СН'!$H$5-'СЕТ СН'!$H$24</f>
        <v>3551.00654145</v>
      </c>
      <c r="I102" s="36">
        <f>SUMIFS(СВЦЭМ!$D$33:$D$776,СВЦЭМ!$A$33:$A$776,$A102,СВЦЭМ!$B$33:$B$776,I$83)+'СЕТ СН'!$H$14+СВЦЭМ!$D$10+'СЕТ СН'!$H$5-'СЕТ СН'!$H$24</f>
        <v>3495.9508659799999</v>
      </c>
      <c r="J102" s="36">
        <f>SUMIFS(СВЦЭМ!$D$33:$D$776,СВЦЭМ!$A$33:$A$776,$A102,СВЦЭМ!$B$33:$B$776,J$83)+'СЕТ СН'!$H$14+СВЦЭМ!$D$10+'СЕТ СН'!$H$5-'СЕТ СН'!$H$24</f>
        <v>3440.0512074099997</v>
      </c>
      <c r="K102" s="36">
        <f>SUMIFS(СВЦЭМ!$D$33:$D$776,СВЦЭМ!$A$33:$A$776,$A102,СВЦЭМ!$B$33:$B$776,K$83)+'СЕТ СН'!$H$14+СВЦЭМ!$D$10+'СЕТ СН'!$H$5-'СЕТ СН'!$H$24</f>
        <v>3406.1949692600001</v>
      </c>
      <c r="L102" s="36">
        <f>SUMIFS(СВЦЭМ!$D$33:$D$776,СВЦЭМ!$A$33:$A$776,$A102,СВЦЭМ!$B$33:$B$776,L$83)+'СЕТ СН'!$H$14+СВЦЭМ!$D$10+'СЕТ СН'!$H$5-'СЕТ СН'!$H$24</f>
        <v>3408.2342377699997</v>
      </c>
      <c r="M102" s="36">
        <f>SUMIFS(СВЦЭМ!$D$33:$D$776,СВЦЭМ!$A$33:$A$776,$A102,СВЦЭМ!$B$33:$B$776,M$83)+'СЕТ СН'!$H$14+СВЦЭМ!$D$10+'СЕТ СН'!$H$5-'СЕТ СН'!$H$24</f>
        <v>3413.6033220600002</v>
      </c>
      <c r="N102" s="36">
        <f>SUMIFS(СВЦЭМ!$D$33:$D$776,СВЦЭМ!$A$33:$A$776,$A102,СВЦЭМ!$B$33:$B$776,N$83)+'СЕТ СН'!$H$14+СВЦЭМ!$D$10+'СЕТ СН'!$H$5-'СЕТ СН'!$H$24</f>
        <v>3426.0997355199997</v>
      </c>
      <c r="O102" s="36">
        <f>SUMIFS(СВЦЭМ!$D$33:$D$776,СВЦЭМ!$A$33:$A$776,$A102,СВЦЭМ!$B$33:$B$776,O$83)+'СЕТ СН'!$H$14+СВЦЭМ!$D$10+'СЕТ СН'!$H$5-'СЕТ СН'!$H$24</f>
        <v>3469.3779886000002</v>
      </c>
      <c r="P102" s="36">
        <f>SUMIFS(СВЦЭМ!$D$33:$D$776,СВЦЭМ!$A$33:$A$776,$A102,СВЦЭМ!$B$33:$B$776,P$83)+'СЕТ СН'!$H$14+СВЦЭМ!$D$10+'СЕТ СН'!$H$5-'СЕТ СН'!$H$24</f>
        <v>3507.9873672799999</v>
      </c>
      <c r="Q102" s="36">
        <f>SUMIFS(СВЦЭМ!$D$33:$D$776,СВЦЭМ!$A$33:$A$776,$A102,СВЦЭМ!$B$33:$B$776,Q$83)+'СЕТ СН'!$H$14+СВЦЭМ!$D$10+'СЕТ СН'!$H$5-'СЕТ СН'!$H$24</f>
        <v>3479.1522355500001</v>
      </c>
      <c r="R102" s="36">
        <f>SUMIFS(СВЦЭМ!$D$33:$D$776,СВЦЭМ!$A$33:$A$776,$A102,СВЦЭМ!$B$33:$B$776,R$83)+'СЕТ СН'!$H$14+СВЦЭМ!$D$10+'СЕТ СН'!$H$5-'СЕТ СН'!$H$24</f>
        <v>3434.6109513199999</v>
      </c>
      <c r="S102" s="36">
        <f>SUMIFS(СВЦЭМ!$D$33:$D$776,СВЦЭМ!$A$33:$A$776,$A102,СВЦЭМ!$B$33:$B$776,S$83)+'СЕТ СН'!$H$14+СВЦЭМ!$D$10+'СЕТ СН'!$H$5-'СЕТ СН'!$H$24</f>
        <v>3378.6104966000003</v>
      </c>
      <c r="T102" s="36">
        <f>SUMIFS(СВЦЭМ!$D$33:$D$776,СВЦЭМ!$A$33:$A$776,$A102,СВЦЭМ!$B$33:$B$776,T$83)+'СЕТ СН'!$H$14+СВЦЭМ!$D$10+'СЕТ СН'!$H$5-'СЕТ СН'!$H$24</f>
        <v>3349.3963945999999</v>
      </c>
      <c r="U102" s="36">
        <f>SUMIFS(СВЦЭМ!$D$33:$D$776,СВЦЭМ!$A$33:$A$776,$A102,СВЦЭМ!$B$33:$B$776,U$83)+'СЕТ СН'!$H$14+СВЦЭМ!$D$10+'СЕТ СН'!$H$5-'СЕТ СН'!$H$24</f>
        <v>3357.4648790000001</v>
      </c>
      <c r="V102" s="36">
        <f>SUMIFS(СВЦЭМ!$D$33:$D$776,СВЦЭМ!$A$33:$A$776,$A102,СВЦЭМ!$B$33:$B$776,V$83)+'СЕТ СН'!$H$14+СВЦЭМ!$D$10+'СЕТ СН'!$H$5-'СЕТ СН'!$H$24</f>
        <v>3348.91982383</v>
      </c>
      <c r="W102" s="36">
        <f>SUMIFS(СВЦЭМ!$D$33:$D$776,СВЦЭМ!$A$33:$A$776,$A102,СВЦЭМ!$B$33:$B$776,W$83)+'СЕТ СН'!$H$14+СВЦЭМ!$D$10+'СЕТ СН'!$H$5-'СЕТ СН'!$H$24</f>
        <v>3353.3575221000001</v>
      </c>
      <c r="X102" s="36">
        <f>SUMIFS(СВЦЭМ!$D$33:$D$776,СВЦЭМ!$A$33:$A$776,$A102,СВЦЭМ!$B$33:$B$776,X$83)+'СЕТ СН'!$H$14+СВЦЭМ!$D$10+'СЕТ СН'!$H$5-'СЕТ СН'!$H$24</f>
        <v>3367.4374735699998</v>
      </c>
      <c r="Y102" s="36">
        <f>SUMIFS(СВЦЭМ!$D$33:$D$776,СВЦЭМ!$A$33:$A$776,$A102,СВЦЭМ!$B$33:$B$776,Y$83)+'СЕТ СН'!$H$14+СВЦЭМ!$D$10+'СЕТ СН'!$H$5-'СЕТ СН'!$H$24</f>
        <v>3398.4841833099999</v>
      </c>
    </row>
    <row r="103" spans="1:25" ht="15.75" x14ac:dyDescent="0.2">
      <c r="A103" s="35">
        <f t="shared" si="2"/>
        <v>44124</v>
      </c>
      <c r="B103" s="36">
        <f>SUMIFS(СВЦЭМ!$D$33:$D$776,СВЦЭМ!$A$33:$A$776,$A103,СВЦЭМ!$B$33:$B$776,B$83)+'СЕТ СН'!$H$14+СВЦЭМ!$D$10+'СЕТ СН'!$H$5-'СЕТ СН'!$H$24</f>
        <v>3507.81897583</v>
      </c>
      <c r="C103" s="36">
        <f>SUMIFS(СВЦЭМ!$D$33:$D$776,СВЦЭМ!$A$33:$A$776,$A103,СВЦЭМ!$B$33:$B$776,C$83)+'СЕТ СН'!$H$14+СВЦЭМ!$D$10+'СЕТ СН'!$H$5-'СЕТ СН'!$H$24</f>
        <v>3588.9445629299998</v>
      </c>
      <c r="D103" s="36">
        <f>SUMIFS(СВЦЭМ!$D$33:$D$776,СВЦЭМ!$A$33:$A$776,$A103,СВЦЭМ!$B$33:$B$776,D$83)+'СЕТ СН'!$H$14+СВЦЭМ!$D$10+'СЕТ СН'!$H$5-'СЕТ СН'!$H$24</f>
        <v>3656.7447644599997</v>
      </c>
      <c r="E103" s="36">
        <f>SUMIFS(СВЦЭМ!$D$33:$D$776,СВЦЭМ!$A$33:$A$776,$A103,СВЦЭМ!$B$33:$B$776,E$83)+'СЕТ СН'!$H$14+СВЦЭМ!$D$10+'СЕТ СН'!$H$5-'СЕТ СН'!$H$24</f>
        <v>3666.0889091899999</v>
      </c>
      <c r="F103" s="36">
        <f>SUMIFS(СВЦЭМ!$D$33:$D$776,СВЦЭМ!$A$33:$A$776,$A103,СВЦЭМ!$B$33:$B$776,F$83)+'СЕТ СН'!$H$14+СВЦЭМ!$D$10+'СЕТ СН'!$H$5-'СЕТ СН'!$H$24</f>
        <v>3674.8617682599997</v>
      </c>
      <c r="G103" s="36">
        <f>SUMIFS(СВЦЭМ!$D$33:$D$776,СВЦЭМ!$A$33:$A$776,$A103,СВЦЭМ!$B$33:$B$776,G$83)+'СЕТ СН'!$H$14+СВЦЭМ!$D$10+'СЕТ СН'!$H$5-'СЕТ СН'!$H$24</f>
        <v>3651.9687336799998</v>
      </c>
      <c r="H103" s="36">
        <f>SUMIFS(СВЦЭМ!$D$33:$D$776,СВЦЭМ!$A$33:$A$776,$A103,СВЦЭМ!$B$33:$B$776,H$83)+'СЕТ СН'!$H$14+СВЦЭМ!$D$10+'СЕТ СН'!$H$5-'СЕТ СН'!$H$24</f>
        <v>3594.1435185299997</v>
      </c>
      <c r="I103" s="36">
        <f>SUMIFS(СВЦЭМ!$D$33:$D$776,СВЦЭМ!$A$33:$A$776,$A103,СВЦЭМ!$B$33:$B$776,I$83)+'СЕТ СН'!$H$14+СВЦЭМ!$D$10+'СЕТ СН'!$H$5-'СЕТ СН'!$H$24</f>
        <v>3542.2285760300001</v>
      </c>
      <c r="J103" s="36">
        <f>SUMIFS(СВЦЭМ!$D$33:$D$776,СВЦЭМ!$A$33:$A$776,$A103,СВЦЭМ!$B$33:$B$776,J$83)+'СЕТ СН'!$H$14+СВЦЭМ!$D$10+'СЕТ СН'!$H$5-'СЕТ СН'!$H$24</f>
        <v>3475.7573786299999</v>
      </c>
      <c r="K103" s="36">
        <f>SUMIFS(СВЦЭМ!$D$33:$D$776,СВЦЭМ!$A$33:$A$776,$A103,СВЦЭМ!$B$33:$B$776,K$83)+'СЕТ СН'!$H$14+СВЦЭМ!$D$10+'СЕТ СН'!$H$5-'СЕТ СН'!$H$24</f>
        <v>3431.1924598000001</v>
      </c>
      <c r="L103" s="36">
        <f>SUMIFS(СВЦЭМ!$D$33:$D$776,СВЦЭМ!$A$33:$A$776,$A103,СВЦЭМ!$B$33:$B$776,L$83)+'СЕТ СН'!$H$14+СВЦЭМ!$D$10+'СЕТ СН'!$H$5-'СЕТ СН'!$H$24</f>
        <v>3430.9624394699999</v>
      </c>
      <c r="M103" s="36">
        <f>SUMIFS(СВЦЭМ!$D$33:$D$776,СВЦЭМ!$A$33:$A$776,$A103,СВЦЭМ!$B$33:$B$776,M$83)+'СЕТ СН'!$H$14+СВЦЭМ!$D$10+'СЕТ СН'!$H$5-'СЕТ СН'!$H$24</f>
        <v>3441.5297714500002</v>
      </c>
      <c r="N103" s="36">
        <f>SUMIFS(СВЦЭМ!$D$33:$D$776,СВЦЭМ!$A$33:$A$776,$A103,СВЦЭМ!$B$33:$B$776,N$83)+'СЕТ СН'!$H$14+СВЦЭМ!$D$10+'СЕТ СН'!$H$5-'СЕТ СН'!$H$24</f>
        <v>3454.1232844599999</v>
      </c>
      <c r="O103" s="36">
        <f>SUMIFS(СВЦЭМ!$D$33:$D$776,СВЦЭМ!$A$33:$A$776,$A103,СВЦЭМ!$B$33:$B$776,O$83)+'СЕТ СН'!$H$14+СВЦЭМ!$D$10+'СЕТ СН'!$H$5-'СЕТ СН'!$H$24</f>
        <v>3496.7775513500001</v>
      </c>
      <c r="P103" s="36">
        <f>SUMIFS(СВЦЭМ!$D$33:$D$776,СВЦЭМ!$A$33:$A$776,$A103,СВЦЭМ!$B$33:$B$776,P$83)+'СЕТ СН'!$H$14+СВЦЭМ!$D$10+'СЕТ СН'!$H$5-'СЕТ СН'!$H$24</f>
        <v>3545.8715590699999</v>
      </c>
      <c r="Q103" s="36">
        <f>SUMIFS(СВЦЭМ!$D$33:$D$776,СВЦЭМ!$A$33:$A$776,$A103,СВЦЭМ!$B$33:$B$776,Q$83)+'СЕТ СН'!$H$14+СВЦЭМ!$D$10+'СЕТ СН'!$H$5-'СЕТ СН'!$H$24</f>
        <v>3515.3730009400001</v>
      </c>
      <c r="R103" s="36">
        <f>SUMIFS(СВЦЭМ!$D$33:$D$776,СВЦЭМ!$A$33:$A$776,$A103,СВЦЭМ!$B$33:$B$776,R$83)+'СЕТ СН'!$H$14+СВЦЭМ!$D$10+'СЕТ СН'!$H$5-'СЕТ СН'!$H$24</f>
        <v>3464.1848517099997</v>
      </c>
      <c r="S103" s="36">
        <f>SUMIFS(СВЦЭМ!$D$33:$D$776,СВЦЭМ!$A$33:$A$776,$A103,СВЦЭМ!$B$33:$B$776,S$83)+'СЕТ СН'!$H$14+СВЦЭМ!$D$10+'СЕТ СН'!$H$5-'СЕТ СН'!$H$24</f>
        <v>3395.4221193399999</v>
      </c>
      <c r="T103" s="36">
        <f>SUMIFS(СВЦЭМ!$D$33:$D$776,СВЦЭМ!$A$33:$A$776,$A103,СВЦЭМ!$B$33:$B$776,T$83)+'СЕТ СН'!$H$14+СВЦЭМ!$D$10+'СЕТ СН'!$H$5-'СЕТ СН'!$H$24</f>
        <v>3362.9723059899998</v>
      </c>
      <c r="U103" s="36">
        <f>SUMIFS(СВЦЭМ!$D$33:$D$776,СВЦЭМ!$A$33:$A$776,$A103,СВЦЭМ!$B$33:$B$776,U$83)+'СЕТ СН'!$H$14+СВЦЭМ!$D$10+'СЕТ СН'!$H$5-'СЕТ СН'!$H$24</f>
        <v>3377.73350089</v>
      </c>
      <c r="V103" s="36">
        <f>SUMIFS(СВЦЭМ!$D$33:$D$776,СВЦЭМ!$A$33:$A$776,$A103,СВЦЭМ!$B$33:$B$776,V$83)+'СЕТ СН'!$H$14+СВЦЭМ!$D$10+'СЕТ СН'!$H$5-'СЕТ СН'!$H$24</f>
        <v>3374.91852268</v>
      </c>
      <c r="W103" s="36">
        <f>SUMIFS(СВЦЭМ!$D$33:$D$776,СВЦЭМ!$A$33:$A$776,$A103,СВЦЭМ!$B$33:$B$776,W$83)+'СЕТ СН'!$H$14+СВЦЭМ!$D$10+'СЕТ СН'!$H$5-'СЕТ СН'!$H$24</f>
        <v>3371.0107008999998</v>
      </c>
      <c r="X103" s="36">
        <f>SUMIFS(СВЦЭМ!$D$33:$D$776,СВЦЭМ!$A$33:$A$776,$A103,СВЦЭМ!$B$33:$B$776,X$83)+'СЕТ СН'!$H$14+СВЦЭМ!$D$10+'СЕТ СН'!$H$5-'СЕТ СН'!$H$24</f>
        <v>3375.2674405899998</v>
      </c>
      <c r="Y103" s="36">
        <f>SUMIFS(СВЦЭМ!$D$33:$D$776,СВЦЭМ!$A$33:$A$776,$A103,СВЦЭМ!$B$33:$B$776,Y$83)+'СЕТ СН'!$H$14+СВЦЭМ!$D$10+'СЕТ СН'!$H$5-'СЕТ СН'!$H$24</f>
        <v>3410.8799194499998</v>
      </c>
    </row>
    <row r="104" spans="1:25" ht="15.75" x14ac:dyDescent="0.2">
      <c r="A104" s="35">
        <f t="shared" si="2"/>
        <v>44125</v>
      </c>
      <c r="B104" s="36">
        <f>SUMIFS(СВЦЭМ!$D$33:$D$776,СВЦЭМ!$A$33:$A$776,$A104,СВЦЭМ!$B$33:$B$776,B$83)+'СЕТ СН'!$H$14+СВЦЭМ!$D$10+'СЕТ СН'!$H$5-'СЕТ СН'!$H$24</f>
        <v>3492.1479090299999</v>
      </c>
      <c r="C104" s="36">
        <f>SUMIFS(СВЦЭМ!$D$33:$D$776,СВЦЭМ!$A$33:$A$776,$A104,СВЦЭМ!$B$33:$B$776,C$83)+'СЕТ СН'!$H$14+СВЦЭМ!$D$10+'СЕТ СН'!$H$5-'СЕТ СН'!$H$24</f>
        <v>3570.69692932</v>
      </c>
      <c r="D104" s="36">
        <f>SUMIFS(СВЦЭМ!$D$33:$D$776,СВЦЭМ!$A$33:$A$776,$A104,СВЦЭМ!$B$33:$B$776,D$83)+'СЕТ СН'!$H$14+СВЦЭМ!$D$10+'СЕТ СН'!$H$5-'СЕТ СН'!$H$24</f>
        <v>3627.5253500899998</v>
      </c>
      <c r="E104" s="36">
        <f>SUMIFS(СВЦЭМ!$D$33:$D$776,СВЦЭМ!$A$33:$A$776,$A104,СВЦЭМ!$B$33:$B$776,E$83)+'СЕТ СН'!$H$14+СВЦЭМ!$D$10+'СЕТ СН'!$H$5-'СЕТ СН'!$H$24</f>
        <v>3635.10353708</v>
      </c>
      <c r="F104" s="36">
        <f>SUMIFS(СВЦЭМ!$D$33:$D$776,СВЦЭМ!$A$33:$A$776,$A104,СВЦЭМ!$B$33:$B$776,F$83)+'СЕТ СН'!$H$14+СВЦЭМ!$D$10+'СЕТ СН'!$H$5-'СЕТ СН'!$H$24</f>
        <v>3635.5813529699999</v>
      </c>
      <c r="G104" s="36">
        <f>SUMIFS(СВЦЭМ!$D$33:$D$776,СВЦЭМ!$A$33:$A$776,$A104,СВЦЭМ!$B$33:$B$776,G$83)+'СЕТ СН'!$H$14+СВЦЭМ!$D$10+'СЕТ СН'!$H$5-'СЕТ СН'!$H$24</f>
        <v>3618.4280925200001</v>
      </c>
      <c r="H104" s="36">
        <f>SUMIFS(СВЦЭМ!$D$33:$D$776,СВЦЭМ!$A$33:$A$776,$A104,СВЦЭМ!$B$33:$B$776,H$83)+'СЕТ СН'!$H$14+СВЦЭМ!$D$10+'СЕТ СН'!$H$5-'СЕТ СН'!$H$24</f>
        <v>3566.1672267200001</v>
      </c>
      <c r="I104" s="36">
        <f>SUMIFS(СВЦЭМ!$D$33:$D$776,СВЦЭМ!$A$33:$A$776,$A104,СВЦЭМ!$B$33:$B$776,I$83)+'СЕТ СН'!$H$14+СВЦЭМ!$D$10+'СЕТ СН'!$H$5-'СЕТ СН'!$H$24</f>
        <v>3522.76258082</v>
      </c>
      <c r="J104" s="36">
        <f>SUMIFS(СВЦЭМ!$D$33:$D$776,СВЦЭМ!$A$33:$A$776,$A104,СВЦЭМ!$B$33:$B$776,J$83)+'СЕТ СН'!$H$14+СВЦЭМ!$D$10+'СЕТ СН'!$H$5-'СЕТ СН'!$H$24</f>
        <v>3468.0857972200001</v>
      </c>
      <c r="K104" s="36">
        <f>SUMIFS(СВЦЭМ!$D$33:$D$776,СВЦЭМ!$A$33:$A$776,$A104,СВЦЭМ!$B$33:$B$776,K$83)+'СЕТ СН'!$H$14+СВЦЭМ!$D$10+'СЕТ СН'!$H$5-'СЕТ СН'!$H$24</f>
        <v>3428.4197464200001</v>
      </c>
      <c r="L104" s="36">
        <f>SUMIFS(СВЦЭМ!$D$33:$D$776,СВЦЭМ!$A$33:$A$776,$A104,СВЦЭМ!$B$33:$B$776,L$83)+'СЕТ СН'!$H$14+СВЦЭМ!$D$10+'СЕТ СН'!$H$5-'СЕТ СН'!$H$24</f>
        <v>3428.54634622</v>
      </c>
      <c r="M104" s="36">
        <f>SUMIFS(СВЦЭМ!$D$33:$D$776,СВЦЭМ!$A$33:$A$776,$A104,СВЦЭМ!$B$33:$B$776,M$83)+'СЕТ СН'!$H$14+СВЦЭМ!$D$10+'СЕТ СН'!$H$5-'СЕТ СН'!$H$24</f>
        <v>3432.3692153399998</v>
      </c>
      <c r="N104" s="36">
        <f>SUMIFS(СВЦЭМ!$D$33:$D$776,СВЦЭМ!$A$33:$A$776,$A104,СВЦЭМ!$B$33:$B$776,N$83)+'СЕТ СН'!$H$14+СВЦЭМ!$D$10+'СЕТ СН'!$H$5-'СЕТ СН'!$H$24</f>
        <v>3439.4551245399998</v>
      </c>
      <c r="O104" s="36">
        <f>SUMIFS(СВЦЭМ!$D$33:$D$776,СВЦЭМ!$A$33:$A$776,$A104,СВЦЭМ!$B$33:$B$776,O$83)+'СЕТ СН'!$H$14+СВЦЭМ!$D$10+'СЕТ СН'!$H$5-'СЕТ СН'!$H$24</f>
        <v>3477.9219369500001</v>
      </c>
      <c r="P104" s="36">
        <f>SUMIFS(СВЦЭМ!$D$33:$D$776,СВЦЭМ!$A$33:$A$776,$A104,СВЦЭМ!$B$33:$B$776,P$83)+'СЕТ СН'!$H$14+СВЦЭМ!$D$10+'СЕТ СН'!$H$5-'СЕТ СН'!$H$24</f>
        <v>3518.7111758700003</v>
      </c>
      <c r="Q104" s="36">
        <f>SUMIFS(СВЦЭМ!$D$33:$D$776,СВЦЭМ!$A$33:$A$776,$A104,СВЦЭМ!$B$33:$B$776,Q$83)+'СЕТ СН'!$H$14+СВЦЭМ!$D$10+'СЕТ СН'!$H$5-'СЕТ СН'!$H$24</f>
        <v>3483.3431792299998</v>
      </c>
      <c r="R104" s="36">
        <f>SUMIFS(СВЦЭМ!$D$33:$D$776,СВЦЭМ!$A$33:$A$776,$A104,СВЦЭМ!$B$33:$B$776,R$83)+'СЕТ СН'!$H$14+СВЦЭМ!$D$10+'СЕТ СН'!$H$5-'СЕТ СН'!$H$24</f>
        <v>3429.1165486899999</v>
      </c>
      <c r="S104" s="36">
        <f>SUMIFS(СВЦЭМ!$D$33:$D$776,СВЦЭМ!$A$33:$A$776,$A104,СВЦЭМ!$B$33:$B$776,S$83)+'СЕТ СН'!$H$14+СВЦЭМ!$D$10+'СЕТ СН'!$H$5-'СЕТ СН'!$H$24</f>
        <v>3366.1264609300001</v>
      </c>
      <c r="T104" s="36">
        <f>SUMIFS(СВЦЭМ!$D$33:$D$776,СВЦЭМ!$A$33:$A$776,$A104,СВЦЭМ!$B$33:$B$776,T$83)+'СЕТ СН'!$H$14+СВЦЭМ!$D$10+'СЕТ СН'!$H$5-'СЕТ СН'!$H$24</f>
        <v>3361.1582330400001</v>
      </c>
      <c r="U104" s="36">
        <f>SUMIFS(СВЦЭМ!$D$33:$D$776,СВЦЭМ!$A$33:$A$776,$A104,СВЦЭМ!$B$33:$B$776,U$83)+'СЕТ СН'!$H$14+СВЦЭМ!$D$10+'СЕТ СН'!$H$5-'СЕТ СН'!$H$24</f>
        <v>3376.4604744500002</v>
      </c>
      <c r="V104" s="36">
        <f>SUMIFS(СВЦЭМ!$D$33:$D$776,СВЦЭМ!$A$33:$A$776,$A104,СВЦЭМ!$B$33:$B$776,V$83)+'СЕТ СН'!$H$14+СВЦЭМ!$D$10+'СЕТ СН'!$H$5-'СЕТ СН'!$H$24</f>
        <v>3373.4707311100001</v>
      </c>
      <c r="W104" s="36">
        <f>SUMIFS(СВЦЭМ!$D$33:$D$776,СВЦЭМ!$A$33:$A$776,$A104,СВЦЭМ!$B$33:$B$776,W$83)+'СЕТ СН'!$H$14+СВЦЭМ!$D$10+'СЕТ СН'!$H$5-'СЕТ СН'!$H$24</f>
        <v>3370.7979057499997</v>
      </c>
      <c r="X104" s="36">
        <f>SUMIFS(СВЦЭМ!$D$33:$D$776,СВЦЭМ!$A$33:$A$776,$A104,СВЦЭМ!$B$33:$B$776,X$83)+'СЕТ СН'!$H$14+СВЦЭМ!$D$10+'СЕТ СН'!$H$5-'СЕТ СН'!$H$24</f>
        <v>3362.54072412</v>
      </c>
      <c r="Y104" s="36">
        <f>SUMIFS(СВЦЭМ!$D$33:$D$776,СВЦЭМ!$A$33:$A$776,$A104,СВЦЭМ!$B$33:$B$776,Y$83)+'СЕТ СН'!$H$14+СВЦЭМ!$D$10+'СЕТ СН'!$H$5-'СЕТ СН'!$H$24</f>
        <v>3394.3999303800001</v>
      </c>
    </row>
    <row r="105" spans="1:25" ht="15.75" x14ac:dyDescent="0.2">
      <c r="A105" s="35">
        <f t="shared" si="2"/>
        <v>44126</v>
      </c>
      <c r="B105" s="36">
        <f>SUMIFS(СВЦЭМ!$D$33:$D$776,СВЦЭМ!$A$33:$A$776,$A105,СВЦЭМ!$B$33:$B$776,B$83)+'СЕТ СН'!$H$14+СВЦЭМ!$D$10+'СЕТ СН'!$H$5-'СЕТ СН'!$H$24</f>
        <v>3511.34056465</v>
      </c>
      <c r="C105" s="36">
        <f>SUMIFS(СВЦЭМ!$D$33:$D$776,СВЦЭМ!$A$33:$A$776,$A105,СВЦЭМ!$B$33:$B$776,C$83)+'СЕТ СН'!$H$14+СВЦЭМ!$D$10+'СЕТ СН'!$H$5-'СЕТ СН'!$H$24</f>
        <v>3602.0501635400001</v>
      </c>
      <c r="D105" s="36">
        <f>SUMIFS(СВЦЭМ!$D$33:$D$776,СВЦЭМ!$A$33:$A$776,$A105,СВЦЭМ!$B$33:$B$776,D$83)+'СЕТ СН'!$H$14+СВЦЭМ!$D$10+'СЕТ СН'!$H$5-'СЕТ СН'!$H$24</f>
        <v>3658.6033199899998</v>
      </c>
      <c r="E105" s="36">
        <f>SUMIFS(СВЦЭМ!$D$33:$D$776,СВЦЭМ!$A$33:$A$776,$A105,СВЦЭМ!$B$33:$B$776,E$83)+'СЕТ СН'!$H$14+СВЦЭМ!$D$10+'СЕТ СН'!$H$5-'СЕТ СН'!$H$24</f>
        <v>3664.3871879200001</v>
      </c>
      <c r="F105" s="36">
        <f>SUMIFS(СВЦЭМ!$D$33:$D$776,СВЦЭМ!$A$33:$A$776,$A105,СВЦЭМ!$B$33:$B$776,F$83)+'СЕТ СН'!$H$14+СВЦЭМ!$D$10+'СЕТ СН'!$H$5-'СЕТ СН'!$H$24</f>
        <v>3664.88165166</v>
      </c>
      <c r="G105" s="36">
        <f>SUMIFS(СВЦЭМ!$D$33:$D$776,СВЦЭМ!$A$33:$A$776,$A105,СВЦЭМ!$B$33:$B$776,G$83)+'СЕТ СН'!$H$14+СВЦЭМ!$D$10+'СЕТ СН'!$H$5-'СЕТ СН'!$H$24</f>
        <v>3644.4805986400002</v>
      </c>
      <c r="H105" s="36">
        <f>SUMIFS(СВЦЭМ!$D$33:$D$776,СВЦЭМ!$A$33:$A$776,$A105,СВЦЭМ!$B$33:$B$776,H$83)+'СЕТ СН'!$H$14+СВЦЭМ!$D$10+'СЕТ СН'!$H$5-'СЕТ СН'!$H$24</f>
        <v>3594.8287702100001</v>
      </c>
      <c r="I105" s="36">
        <f>SUMIFS(СВЦЭМ!$D$33:$D$776,СВЦЭМ!$A$33:$A$776,$A105,СВЦЭМ!$B$33:$B$776,I$83)+'СЕТ СН'!$H$14+СВЦЭМ!$D$10+'СЕТ СН'!$H$5-'СЕТ СН'!$H$24</f>
        <v>3547.0536760200002</v>
      </c>
      <c r="J105" s="36">
        <f>SUMIFS(СВЦЭМ!$D$33:$D$776,СВЦЭМ!$A$33:$A$776,$A105,СВЦЭМ!$B$33:$B$776,J$83)+'СЕТ СН'!$H$14+СВЦЭМ!$D$10+'СЕТ СН'!$H$5-'СЕТ СН'!$H$24</f>
        <v>3487.8542974399998</v>
      </c>
      <c r="K105" s="36">
        <f>SUMIFS(СВЦЭМ!$D$33:$D$776,СВЦЭМ!$A$33:$A$776,$A105,СВЦЭМ!$B$33:$B$776,K$83)+'СЕТ СН'!$H$14+СВЦЭМ!$D$10+'СЕТ СН'!$H$5-'СЕТ СН'!$H$24</f>
        <v>3445.9852431199997</v>
      </c>
      <c r="L105" s="36">
        <f>SUMIFS(СВЦЭМ!$D$33:$D$776,СВЦЭМ!$A$33:$A$776,$A105,СВЦЭМ!$B$33:$B$776,L$83)+'СЕТ СН'!$H$14+СВЦЭМ!$D$10+'СЕТ СН'!$H$5-'СЕТ СН'!$H$24</f>
        <v>3443.0453863900002</v>
      </c>
      <c r="M105" s="36">
        <f>SUMIFS(СВЦЭМ!$D$33:$D$776,СВЦЭМ!$A$33:$A$776,$A105,СВЦЭМ!$B$33:$B$776,M$83)+'СЕТ СН'!$H$14+СВЦЭМ!$D$10+'СЕТ СН'!$H$5-'СЕТ СН'!$H$24</f>
        <v>3453.3455118800002</v>
      </c>
      <c r="N105" s="36">
        <f>SUMIFS(СВЦЭМ!$D$33:$D$776,СВЦЭМ!$A$33:$A$776,$A105,СВЦЭМ!$B$33:$B$776,N$83)+'СЕТ СН'!$H$14+СВЦЭМ!$D$10+'СЕТ СН'!$H$5-'СЕТ СН'!$H$24</f>
        <v>3463.94523334</v>
      </c>
      <c r="O105" s="36">
        <f>SUMIFS(СВЦЭМ!$D$33:$D$776,СВЦЭМ!$A$33:$A$776,$A105,СВЦЭМ!$B$33:$B$776,O$83)+'СЕТ СН'!$H$14+СВЦЭМ!$D$10+'СЕТ СН'!$H$5-'СЕТ СН'!$H$24</f>
        <v>3511.87586809</v>
      </c>
      <c r="P105" s="36">
        <f>SUMIFS(СВЦЭМ!$D$33:$D$776,СВЦЭМ!$A$33:$A$776,$A105,СВЦЭМ!$B$33:$B$776,P$83)+'СЕТ СН'!$H$14+СВЦЭМ!$D$10+'СЕТ СН'!$H$5-'СЕТ СН'!$H$24</f>
        <v>3553.456095</v>
      </c>
      <c r="Q105" s="36">
        <f>SUMIFS(СВЦЭМ!$D$33:$D$776,СВЦЭМ!$A$33:$A$776,$A105,СВЦЭМ!$B$33:$B$776,Q$83)+'СЕТ СН'!$H$14+СВЦЭМ!$D$10+'СЕТ СН'!$H$5-'СЕТ СН'!$H$24</f>
        <v>3514.59903996</v>
      </c>
      <c r="R105" s="36">
        <f>SUMIFS(СВЦЭМ!$D$33:$D$776,СВЦЭМ!$A$33:$A$776,$A105,СВЦЭМ!$B$33:$B$776,R$83)+'СЕТ СН'!$H$14+СВЦЭМ!$D$10+'СЕТ СН'!$H$5-'СЕТ СН'!$H$24</f>
        <v>3457.5479226500001</v>
      </c>
      <c r="S105" s="36">
        <f>SUMIFS(СВЦЭМ!$D$33:$D$776,СВЦЭМ!$A$33:$A$776,$A105,СВЦЭМ!$B$33:$B$776,S$83)+'СЕТ СН'!$H$14+СВЦЭМ!$D$10+'СЕТ СН'!$H$5-'СЕТ СН'!$H$24</f>
        <v>3394.5430824800001</v>
      </c>
      <c r="T105" s="36">
        <f>SUMIFS(СВЦЭМ!$D$33:$D$776,СВЦЭМ!$A$33:$A$776,$A105,СВЦЭМ!$B$33:$B$776,T$83)+'СЕТ СН'!$H$14+СВЦЭМ!$D$10+'СЕТ СН'!$H$5-'СЕТ СН'!$H$24</f>
        <v>3375.9993458899999</v>
      </c>
      <c r="U105" s="36">
        <f>SUMIFS(СВЦЭМ!$D$33:$D$776,СВЦЭМ!$A$33:$A$776,$A105,СВЦЭМ!$B$33:$B$776,U$83)+'СЕТ СН'!$H$14+СВЦЭМ!$D$10+'СЕТ СН'!$H$5-'СЕТ СН'!$H$24</f>
        <v>3390.3742475399999</v>
      </c>
      <c r="V105" s="36">
        <f>SUMIFS(СВЦЭМ!$D$33:$D$776,СВЦЭМ!$A$33:$A$776,$A105,СВЦЭМ!$B$33:$B$776,V$83)+'СЕТ СН'!$H$14+СВЦЭМ!$D$10+'СЕТ СН'!$H$5-'СЕТ СН'!$H$24</f>
        <v>3384.1768942500003</v>
      </c>
      <c r="W105" s="36">
        <f>SUMIFS(СВЦЭМ!$D$33:$D$776,СВЦЭМ!$A$33:$A$776,$A105,СВЦЭМ!$B$33:$B$776,W$83)+'СЕТ СН'!$H$14+СВЦЭМ!$D$10+'СЕТ СН'!$H$5-'СЕТ СН'!$H$24</f>
        <v>3384.84550365</v>
      </c>
      <c r="X105" s="36">
        <f>SUMIFS(СВЦЭМ!$D$33:$D$776,СВЦЭМ!$A$33:$A$776,$A105,СВЦЭМ!$B$33:$B$776,X$83)+'СЕТ СН'!$H$14+СВЦЭМ!$D$10+'СЕТ СН'!$H$5-'СЕТ СН'!$H$24</f>
        <v>3375.4621779499998</v>
      </c>
      <c r="Y105" s="36">
        <f>SUMIFS(СВЦЭМ!$D$33:$D$776,СВЦЭМ!$A$33:$A$776,$A105,СВЦЭМ!$B$33:$B$776,Y$83)+'СЕТ СН'!$H$14+СВЦЭМ!$D$10+'СЕТ СН'!$H$5-'СЕТ СН'!$H$24</f>
        <v>3410.9083255099999</v>
      </c>
    </row>
    <row r="106" spans="1:25" ht="15.75" x14ac:dyDescent="0.2">
      <c r="A106" s="35">
        <f t="shared" si="2"/>
        <v>44127</v>
      </c>
      <c r="B106" s="36">
        <f>SUMIFS(СВЦЭМ!$D$33:$D$776,СВЦЭМ!$A$33:$A$776,$A106,СВЦЭМ!$B$33:$B$776,B$83)+'СЕТ СН'!$H$14+СВЦЭМ!$D$10+'СЕТ СН'!$H$5-'СЕТ СН'!$H$24</f>
        <v>3525.2015781</v>
      </c>
      <c r="C106" s="36">
        <f>SUMIFS(СВЦЭМ!$D$33:$D$776,СВЦЭМ!$A$33:$A$776,$A106,СВЦЭМ!$B$33:$B$776,C$83)+'СЕТ СН'!$H$14+СВЦЭМ!$D$10+'СЕТ СН'!$H$5-'СЕТ СН'!$H$24</f>
        <v>3603.9051755999999</v>
      </c>
      <c r="D106" s="36">
        <f>SUMIFS(СВЦЭМ!$D$33:$D$776,СВЦЭМ!$A$33:$A$776,$A106,СВЦЭМ!$B$33:$B$776,D$83)+'СЕТ СН'!$H$14+СВЦЭМ!$D$10+'СЕТ СН'!$H$5-'СЕТ СН'!$H$24</f>
        <v>3658.8076658599998</v>
      </c>
      <c r="E106" s="36">
        <f>SUMIFS(СВЦЭМ!$D$33:$D$776,СВЦЭМ!$A$33:$A$776,$A106,СВЦЭМ!$B$33:$B$776,E$83)+'СЕТ СН'!$H$14+СВЦЭМ!$D$10+'СЕТ СН'!$H$5-'СЕТ СН'!$H$24</f>
        <v>3667.4989441299999</v>
      </c>
      <c r="F106" s="36">
        <f>SUMIFS(СВЦЭМ!$D$33:$D$776,СВЦЭМ!$A$33:$A$776,$A106,СВЦЭМ!$B$33:$B$776,F$83)+'СЕТ СН'!$H$14+СВЦЭМ!$D$10+'СЕТ СН'!$H$5-'СЕТ СН'!$H$24</f>
        <v>3666.6651695</v>
      </c>
      <c r="G106" s="36">
        <f>SUMIFS(СВЦЭМ!$D$33:$D$776,СВЦЭМ!$A$33:$A$776,$A106,СВЦЭМ!$B$33:$B$776,G$83)+'СЕТ СН'!$H$14+СВЦЭМ!$D$10+'СЕТ СН'!$H$5-'СЕТ СН'!$H$24</f>
        <v>3645.9247271599997</v>
      </c>
      <c r="H106" s="36">
        <f>SUMIFS(СВЦЭМ!$D$33:$D$776,СВЦЭМ!$A$33:$A$776,$A106,СВЦЭМ!$B$33:$B$776,H$83)+'СЕТ СН'!$H$14+СВЦЭМ!$D$10+'СЕТ СН'!$H$5-'СЕТ СН'!$H$24</f>
        <v>3598.15723759</v>
      </c>
      <c r="I106" s="36">
        <f>SUMIFS(СВЦЭМ!$D$33:$D$776,СВЦЭМ!$A$33:$A$776,$A106,СВЦЭМ!$B$33:$B$776,I$83)+'СЕТ СН'!$H$14+СВЦЭМ!$D$10+'СЕТ СН'!$H$5-'СЕТ СН'!$H$24</f>
        <v>3550.03381545</v>
      </c>
      <c r="J106" s="36">
        <f>SUMIFS(СВЦЭМ!$D$33:$D$776,СВЦЭМ!$A$33:$A$776,$A106,СВЦЭМ!$B$33:$B$776,J$83)+'СЕТ СН'!$H$14+СВЦЭМ!$D$10+'СЕТ СН'!$H$5-'СЕТ СН'!$H$24</f>
        <v>3492.3322427499998</v>
      </c>
      <c r="K106" s="36">
        <f>SUMIFS(СВЦЭМ!$D$33:$D$776,СВЦЭМ!$A$33:$A$776,$A106,СВЦЭМ!$B$33:$B$776,K$83)+'СЕТ СН'!$H$14+СВЦЭМ!$D$10+'СЕТ СН'!$H$5-'СЕТ СН'!$H$24</f>
        <v>3463.0318007300002</v>
      </c>
      <c r="L106" s="36">
        <f>SUMIFS(СВЦЭМ!$D$33:$D$776,СВЦЭМ!$A$33:$A$776,$A106,СВЦЭМ!$B$33:$B$776,L$83)+'СЕТ СН'!$H$14+СВЦЭМ!$D$10+'СЕТ СН'!$H$5-'СЕТ СН'!$H$24</f>
        <v>3462.71983628</v>
      </c>
      <c r="M106" s="36">
        <f>SUMIFS(СВЦЭМ!$D$33:$D$776,СВЦЭМ!$A$33:$A$776,$A106,СВЦЭМ!$B$33:$B$776,M$83)+'СЕТ СН'!$H$14+СВЦЭМ!$D$10+'СЕТ СН'!$H$5-'СЕТ СН'!$H$24</f>
        <v>3463.5454442099999</v>
      </c>
      <c r="N106" s="36">
        <f>SUMIFS(СВЦЭМ!$D$33:$D$776,СВЦЭМ!$A$33:$A$776,$A106,СВЦЭМ!$B$33:$B$776,N$83)+'СЕТ СН'!$H$14+СВЦЭМ!$D$10+'СЕТ СН'!$H$5-'СЕТ СН'!$H$24</f>
        <v>3470.7047164000001</v>
      </c>
      <c r="O106" s="36">
        <f>SUMIFS(СВЦЭМ!$D$33:$D$776,СВЦЭМ!$A$33:$A$776,$A106,СВЦЭМ!$B$33:$B$776,O$83)+'СЕТ СН'!$H$14+СВЦЭМ!$D$10+'СЕТ СН'!$H$5-'СЕТ СН'!$H$24</f>
        <v>3510.6817608199999</v>
      </c>
      <c r="P106" s="36">
        <f>SUMIFS(СВЦЭМ!$D$33:$D$776,СВЦЭМ!$A$33:$A$776,$A106,СВЦЭМ!$B$33:$B$776,P$83)+'СЕТ СН'!$H$14+СВЦЭМ!$D$10+'СЕТ СН'!$H$5-'СЕТ СН'!$H$24</f>
        <v>3549.30374231</v>
      </c>
      <c r="Q106" s="36">
        <f>SUMIFS(СВЦЭМ!$D$33:$D$776,СВЦЭМ!$A$33:$A$776,$A106,СВЦЭМ!$B$33:$B$776,Q$83)+'СЕТ СН'!$H$14+СВЦЭМ!$D$10+'СЕТ СН'!$H$5-'СЕТ СН'!$H$24</f>
        <v>3512.0165864000001</v>
      </c>
      <c r="R106" s="36">
        <f>SUMIFS(СВЦЭМ!$D$33:$D$776,СВЦЭМ!$A$33:$A$776,$A106,СВЦЭМ!$B$33:$B$776,R$83)+'СЕТ СН'!$H$14+СВЦЭМ!$D$10+'СЕТ СН'!$H$5-'СЕТ СН'!$H$24</f>
        <v>3458.3360957599998</v>
      </c>
      <c r="S106" s="36">
        <f>SUMIFS(СВЦЭМ!$D$33:$D$776,СВЦЭМ!$A$33:$A$776,$A106,СВЦЭМ!$B$33:$B$776,S$83)+'СЕТ СН'!$H$14+СВЦЭМ!$D$10+'СЕТ СН'!$H$5-'СЕТ СН'!$H$24</f>
        <v>3484.1888546300002</v>
      </c>
      <c r="T106" s="36">
        <f>SUMIFS(СВЦЭМ!$D$33:$D$776,СВЦЭМ!$A$33:$A$776,$A106,СВЦЭМ!$B$33:$B$776,T$83)+'СЕТ СН'!$H$14+СВЦЭМ!$D$10+'СЕТ СН'!$H$5-'СЕТ СН'!$H$24</f>
        <v>3479.1390134100002</v>
      </c>
      <c r="U106" s="36">
        <f>SUMIFS(СВЦЭМ!$D$33:$D$776,СВЦЭМ!$A$33:$A$776,$A106,СВЦЭМ!$B$33:$B$776,U$83)+'СЕТ СН'!$H$14+СВЦЭМ!$D$10+'СЕТ СН'!$H$5-'СЕТ СН'!$H$24</f>
        <v>3412.6828579799999</v>
      </c>
      <c r="V106" s="36">
        <f>SUMIFS(СВЦЭМ!$D$33:$D$776,СВЦЭМ!$A$33:$A$776,$A106,СВЦЭМ!$B$33:$B$776,V$83)+'СЕТ СН'!$H$14+СВЦЭМ!$D$10+'СЕТ СН'!$H$5-'СЕТ СН'!$H$24</f>
        <v>3408.2345765700002</v>
      </c>
      <c r="W106" s="36">
        <f>SUMIFS(СВЦЭМ!$D$33:$D$776,СВЦЭМ!$A$33:$A$776,$A106,СВЦЭМ!$B$33:$B$776,W$83)+'СЕТ СН'!$H$14+СВЦЭМ!$D$10+'СЕТ СН'!$H$5-'СЕТ СН'!$H$24</f>
        <v>3404.8602574400002</v>
      </c>
      <c r="X106" s="36">
        <f>SUMIFS(СВЦЭМ!$D$33:$D$776,СВЦЭМ!$A$33:$A$776,$A106,СВЦЭМ!$B$33:$B$776,X$83)+'СЕТ СН'!$H$14+СВЦЭМ!$D$10+'СЕТ СН'!$H$5-'СЕТ СН'!$H$24</f>
        <v>3387.9496918200002</v>
      </c>
      <c r="Y106" s="36">
        <f>SUMIFS(СВЦЭМ!$D$33:$D$776,СВЦЭМ!$A$33:$A$776,$A106,СВЦЭМ!$B$33:$B$776,Y$83)+'СЕТ СН'!$H$14+СВЦЭМ!$D$10+'СЕТ СН'!$H$5-'СЕТ СН'!$H$24</f>
        <v>3393.9208744400003</v>
      </c>
    </row>
    <row r="107" spans="1:25" ht="15.75" x14ac:dyDescent="0.2">
      <c r="A107" s="35">
        <f t="shared" si="2"/>
        <v>44128</v>
      </c>
      <c r="B107" s="36">
        <f>SUMIFS(СВЦЭМ!$D$33:$D$776,СВЦЭМ!$A$33:$A$776,$A107,СВЦЭМ!$B$33:$B$776,B$83)+'СЕТ СН'!$H$14+СВЦЭМ!$D$10+'СЕТ СН'!$H$5-'СЕТ СН'!$H$24</f>
        <v>3493.9472240999999</v>
      </c>
      <c r="C107" s="36">
        <f>SUMIFS(СВЦЭМ!$D$33:$D$776,СВЦЭМ!$A$33:$A$776,$A107,СВЦЭМ!$B$33:$B$776,C$83)+'СЕТ СН'!$H$14+СВЦЭМ!$D$10+'СЕТ СН'!$H$5-'СЕТ СН'!$H$24</f>
        <v>3571.8963396999998</v>
      </c>
      <c r="D107" s="36">
        <f>SUMIFS(СВЦЭМ!$D$33:$D$776,СВЦЭМ!$A$33:$A$776,$A107,СВЦЭМ!$B$33:$B$776,D$83)+'СЕТ СН'!$H$14+СВЦЭМ!$D$10+'СЕТ СН'!$H$5-'СЕТ СН'!$H$24</f>
        <v>3639.3985323299999</v>
      </c>
      <c r="E107" s="36">
        <f>SUMIFS(СВЦЭМ!$D$33:$D$776,СВЦЭМ!$A$33:$A$776,$A107,СВЦЭМ!$B$33:$B$776,E$83)+'СЕТ СН'!$H$14+СВЦЭМ!$D$10+'СЕТ СН'!$H$5-'СЕТ СН'!$H$24</f>
        <v>3653.8737952399997</v>
      </c>
      <c r="F107" s="36">
        <f>SUMIFS(СВЦЭМ!$D$33:$D$776,СВЦЭМ!$A$33:$A$776,$A107,СВЦЭМ!$B$33:$B$776,F$83)+'СЕТ СН'!$H$14+СВЦЭМ!$D$10+'СЕТ СН'!$H$5-'СЕТ СН'!$H$24</f>
        <v>3655.3613504300001</v>
      </c>
      <c r="G107" s="36">
        <f>SUMIFS(СВЦЭМ!$D$33:$D$776,СВЦЭМ!$A$33:$A$776,$A107,СВЦЭМ!$B$33:$B$776,G$83)+'СЕТ СН'!$H$14+СВЦЭМ!$D$10+'СЕТ СН'!$H$5-'СЕТ СН'!$H$24</f>
        <v>3634.8345524799997</v>
      </c>
      <c r="H107" s="36">
        <f>SUMIFS(СВЦЭМ!$D$33:$D$776,СВЦЭМ!$A$33:$A$776,$A107,СВЦЭМ!$B$33:$B$776,H$83)+'СЕТ СН'!$H$14+СВЦЭМ!$D$10+'СЕТ СН'!$H$5-'СЕТ СН'!$H$24</f>
        <v>3612.8892121999997</v>
      </c>
      <c r="I107" s="36">
        <f>SUMIFS(СВЦЭМ!$D$33:$D$776,СВЦЭМ!$A$33:$A$776,$A107,СВЦЭМ!$B$33:$B$776,I$83)+'СЕТ СН'!$H$14+СВЦЭМ!$D$10+'СЕТ СН'!$H$5-'СЕТ СН'!$H$24</f>
        <v>3582.9416829000002</v>
      </c>
      <c r="J107" s="36">
        <f>SUMIFS(СВЦЭМ!$D$33:$D$776,СВЦЭМ!$A$33:$A$776,$A107,СВЦЭМ!$B$33:$B$776,J$83)+'СЕТ СН'!$H$14+СВЦЭМ!$D$10+'СЕТ СН'!$H$5-'СЕТ СН'!$H$24</f>
        <v>3509.8426826300001</v>
      </c>
      <c r="K107" s="36">
        <f>SUMIFS(СВЦЭМ!$D$33:$D$776,СВЦЭМ!$A$33:$A$776,$A107,СВЦЭМ!$B$33:$B$776,K$83)+'СЕТ СН'!$H$14+СВЦЭМ!$D$10+'СЕТ СН'!$H$5-'СЕТ СН'!$H$24</f>
        <v>3478.1841266299998</v>
      </c>
      <c r="L107" s="36">
        <f>SUMIFS(СВЦЭМ!$D$33:$D$776,СВЦЭМ!$A$33:$A$776,$A107,СВЦЭМ!$B$33:$B$776,L$83)+'СЕТ СН'!$H$14+СВЦЭМ!$D$10+'СЕТ СН'!$H$5-'СЕТ СН'!$H$24</f>
        <v>3467.3849888999998</v>
      </c>
      <c r="M107" s="36">
        <f>SUMIFS(СВЦЭМ!$D$33:$D$776,СВЦЭМ!$A$33:$A$776,$A107,СВЦЭМ!$B$33:$B$776,M$83)+'СЕТ СН'!$H$14+СВЦЭМ!$D$10+'СЕТ СН'!$H$5-'СЕТ СН'!$H$24</f>
        <v>3458.8821669600002</v>
      </c>
      <c r="N107" s="36">
        <f>SUMIFS(СВЦЭМ!$D$33:$D$776,СВЦЭМ!$A$33:$A$776,$A107,СВЦЭМ!$B$33:$B$776,N$83)+'СЕТ СН'!$H$14+СВЦЭМ!$D$10+'СЕТ СН'!$H$5-'СЕТ СН'!$H$24</f>
        <v>3456.25233794</v>
      </c>
      <c r="O107" s="36">
        <f>SUMIFS(СВЦЭМ!$D$33:$D$776,СВЦЭМ!$A$33:$A$776,$A107,СВЦЭМ!$B$33:$B$776,O$83)+'СЕТ СН'!$H$14+СВЦЭМ!$D$10+'СЕТ СН'!$H$5-'СЕТ СН'!$H$24</f>
        <v>3500.88852821</v>
      </c>
      <c r="P107" s="36">
        <f>SUMIFS(СВЦЭМ!$D$33:$D$776,СВЦЭМ!$A$33:$A$776,$A107,СВЦЭМ!$B$33:$B$776,P$83)+'СЕТ СН'!$H$14+СВЦЭМ!$D$10+'СЕТ СН'!$H$5-'СЕТ СН'!$H$24</f>
        <v>3550.8470912499997</v>
      </c>
      <c r="Q107" s="36">
        <f>SUMIFS(СВЦЭМ!$D$33:$D$776,СВЦЭМ!$A$33:$A$776,$A107,СВЦЭМ!$B$33:$B$776,Q$83)+'СЕТ СН'!$H$14+СВЦЭМ!$D$10+'СЕТ СН'!$H$5-'СЕТ СН'!$H$24</f>
        <v>3537.0549497299999</v>
      </c>
      <c r="R107" s="36">
        <f>SUMIFS(СВЦЭМ!$D$33:$D$776,СВЦЭМ!$A$33:$A$776,$A107,СВЦЭМ!$B$33:$B$776,R$83)+'СЕТ СН'!$H$14+СВЦЭМ!$D$10+'СЕТ СН'!$H$5-'СЕТ СН'!$H$24</f>
        <v>3504.9544836300001</v>
      </c>
      <c r="S107" s="36">
        <f>SUMIFS(СВЦЭМ!$D$33:$D$776,СВЦЭМ!$A$33:$A$776,$A107,СВЦЭМ!$B$33:$B$776,S$83)+'СЕТ СН'!$H$14+СВЦЭМ!$D$10+'СЕТ СН'!$H$5-'СЕТ СН'!$H$24</f>
        <v>3464.30893019</v>
      </c>
      <c r="T107" s="36">
        <f>SUMIFS(СВЦЭМ!$D$33:$D$776,СВЦЭМ!$A$33:$A$776,$A107,СВЦЭМ!$B$33:$B$776,T$83)+'СЕТ СН'!$H$14+СВЦЭМ!$D$10+'СЕТ СН'!$H$5-'СЕТ СН'!$H$24</f>
        <v>3492.1411359200001</v>
      </c>
      <c r="U107" s="36">
        <f>SUMIFS(СВЦЭМ!$D$33:$D$776,СВЦЭМ!$A$33:$A$776,$A107,СВЦЭМ!$B$33:$B$776,U$83)+'СЕТ СН'!$H$14+СВЦЭМ!$D$10+'СЕТ СН'!$H$5-'СЕТ СН'!$H$24</f>
        <v>3494.0896722899997</v>
      </c>
      <c r="V107" s="36">
        <f>SUMIFS(СВЦЭМ!$D$33:$D$776,СВЦЭМ!$A$33:$A$776,$A107,СВЦЭМ!$B$33:$B$776,V$83)+'СЕТ СН'!$H$14+СВЦЭМ!$D$10+'СЕТ СН'!$H$5-'СЕТ СН'!$H$24</f>
        <v>3408.0722224400001</v>
      </c>
      <c r="W107" s="36">
        <f>SUMIFS(СВЦЭМ!$D$33:$D$776,СВЦЭМ!$A$33:$A$776,$A107,СВЦЭМ!$B$33:$B$776,W$83)+'СЕТ СН'!$H$14+СВЦЭМ!$D$10+'СЕТ СН'!$H$5-'СЕТ СН'!$H$24</f>
        <v>3425.9067768</v>
      </c>
      <c r="X107" s="36">
        <f>SUMIFS(СВЦЭМ!$D$33:$D$776,СВЦЭМ!$A$33:$A$776,$A107,СВЦЭМ!$B$33:$B$776,X$83)+'СЕТ СН'!$H$14+СВЦЭМ!$D$10+'СЕТ СН'!$H$5-'СЕТ СН'!$H$24</f>
        <v>3452.0218129699997</v>
      </c>
      <c r="Y107" s="36">
        <f>SUMIFS(СВЦЭМ!$D$33:$D$776,СВЦЭМ!$A$33:$A$776,$A107,СВЦЭМ!$B$33:$B$776,Y$83)+'СЕТ СН'!$H$14+СВЦЭМ!$D$10+'СЕТ СН'!$H$5-'СЕТ СН'!$H$24</f>
        <v>3486.9764884400001</v>
      </c>
    </row>
    <row r="108" spans="1:25" ht="15.75" x14ac:dyDescent="0.2">
      <c r="A108" s="35">
        <f t="shared" si="2"/>
        <v>44129</v>
      </c>
      <c r="B108" s="36">
        <f>SUMIFS(СВЦЭМ!$D$33:$D$776,СВЦЭМ!$A$33:$A$776,$A108,СВЦЭМ!$B$33:$B$776,B$83)+'СЕТ СН'!$H$14+СВЦЭМ!$D$10+'СЕТ СН'!$H$5-'СЕТ СН'!$H$24</f>
        <v>3553.4186280599997</v>
      </c>
      <c r="C108" s="36">
        <f>SUMIFS(СВЦЭМ!$D$33:$D$776,СВЦЭМ!$A$33:$A$776,$A108,СВЦЭМ!$B$33:$B$776,C$83)+'СЕТ СН'!$H$14+СВЦЭМ!$D$10+'СЕТ СН'!$H$5-'СЕТ СН'!$H$24</f>
        <v>3604.3239911800001</v>
      </c>
      <c r="D108" s="36">
        <f>SUMIFS(СВЦЭМ!$D$33:$D$776,СВЦЭМ!$A$33:$A$776,$A108,СВЦЭМ!$B$33:$B$776,D$83)+'СЕТ СН'!$H$14+СВЦЭМ!$D$10+'СЕТ СН'!$H$5-'СЕТ СН'!$H$24</f>
        <v>3673.2180923400001</v>
      </c>
      <c r="E108" s="36">
        <f>SUMIFS(СВЦЭМ!$D$33:$D$776,СВЦЭМ!$A$33:$A$776,$A108,СВЦЭМ!$B$33:$B$776,E$83)+'СЕТ СН'!$H$14+СВЦЭМ!$D$10+'СЕТ СН'!$H$5-'СЕТ СН'!$H$24</f>
        <v>3681.5897202300002</v>
      </c>
      <c r="F108" s="36">
        <f>SUMIFS(СВЦЭМ!$D$33:$D$776,СВЦЭМ!$A$33:$A$776,$A108,СВЦЭМ!$B$33:$B$776,F$83)+'СЕТ СН'!$H$14+СВЦЭМ!$D$10+'СЕТ СН'!$H$5-'СЕТ СН'!$H$24</f>
        <v>3685.2669821700001</v>
      </c>
      <c r="G108" s="36">
        <f>SUMIFS(СВЦЭМ!$D$33:$D$776,СВЦЭМ!$A$33:$A$776,$A108,СВЦЭМ!$B$33:$B$776,G$83)+'СЕТ СН'!$H$14+СВЦЭМ!$D$10+'СЕТ СН'!$H$5-'СЕТ СН'!$H$24</f>
        <v>3684.6336829900001</v>
      </c>
      <c r="H108" s="36">
        <f>SUMIFS(СВЦЭМ!$D$33:$D$776,СВЦЭМ!$A$33:$A$776,$A108,СВЦЭМ!$B$33:$B$776,H$83)+'СЕТ СН'!$H$14+СВЦЭМ!$D$10+'СЕТ СН'!$H$5-'СЕТ СН'!$H$24</f>
        <v>3662.2706374700001</v>
      </c>
      <c r="I108" s="36">
        <f>SUMIFS(СВЦЭМ!$D$33:$D$776,СВЦЭМ!$A$33:$A$776,$A108,СВЦЭМ!$B$33:$B$776,I$83)+'СЕТ СН'!$H$14+СВЦЭМ!$D$10+'СЕТ СН'!$H$5-'СЕТ СН'!$H$24</f>
        <v>3637.6245004500001</v>
      </c>
      <c r="J108" s="36">
        <f>SUMIFS(СВЦЭМ!$D$33:$D$776,СВЦЭМ!$A$33:$A$776,$A108,СВЦЭМ!$B$33:$B$776,J$83)+'СЕТ СН'!$H$14+СВЦЭМ!$D$10+'СЕТ СН'!$H$5-'СЕТ СН'!$H$24</f>
        <v>3544.6484149099997</v>
      </c>
      <c r="K108" s="36">
        <f>SUMIFS(СВЦЭМ!$D$33:$D$776,СВЦЭМ!$A$33:$A$776,$A108,СВЦЭМ!$B$33:$B$776,K$83)+'СЕТ СН'!$H$14+СВЦЭМ!$D$10+'СЕТ СН'!$H$5-'СЕТ СН'!$H$24</f>
        <v>3475.0945305800001</v>
      </c>
      <c r="L108" s="36">
        <f>SUMIFS(СВЦЭМ!$D$33:$D$776,СВЦЭМ!$A$33:$A$776,$A108,СВЦЭМ!$B$33:$B$776,L$83)+'СЕТ СН'!$H$14+СВЦЭМ!$D$10+'СЕТ СН'!$H$5-'СЕТ СН'!$H$24</f>
        <v>3468.9288280999999</v>
      </c>
      <c r="M108" s="36">
        <f>SUMIFS(СВЦЭМ!$D$33:$D$776,СВЦЭМ!$A$33:$A$776,$A108,СВЦЭМ!$B$33:$B$776,M$83)+'СЕТ СН'!$H$14+СВЦЭМ!$D$10+'СЕТ СН'!$H$5-'СЕТ СН'!$H$24</f>
        <v>3470.15645176</v>
      </c>
      <c r="N108" s="36">
        <f>SUMIFS(СВЦЭМ!$D$33:$D$776,СВЦЭМ!$A$33:$A$776,$A108,СВЦЭМ!$B$33:$B$776,N$83)+'СЕТ СН'!$H$14+СВЦЭМ!$D$10+'СЕТ СН'!$H$5-'СЕТ СН'!$H$24</f>
        <v>3475.9436894700002</v>
      </c>
      <c r="O108" s="36">
        <f>SUMIFS(СВЦЭМ!$D$33:$D$776,СВЦЭМ!$A$33:$A$776,$A108,СВЦЭМ!$B$33:$B$776,O$83)+'СЕТ СН'!$H$14+СВЦЭМ!$D$10+'СЕТ СН'!$H$5-'СЕТ СН'!$H$24</f>
        <v>3518.78475893</v>
      </c>
      <c r="P108" s="36">
        <f>SUMIFS(СВЦЭМ!$D$33:$D$776,СВЦЭМ!$A$33:$A$776,$A108,СВЦЭМ!$B$33:$B$776,P$83)+'СЕТ СН'!$H$14+СВЦЭМ!$D$10+'СЕТ СН'!$H$5-'СЕТ СН'!$H$24</f>
        <v>3568.7433541700002</v>
      </c>
      <c r="Q108" s="36">
        <f>SUMIFS(СВЦЭМ!$D$33:$D$776,СВЦЭМ!$A$33:$A$776,$A108,СВЦЭМ!$B$33:$B$776,Q$83)+'СЕТ СН'!$H$14+СВЦЭМ!$D$10+'СЕТ СН'!$H$5-'СЕТ СН'!$H$24</f>
        <v>3530.7913078000001</v>
      </c>
      <c r="R108" s="36">
        <f>SUMIFS(СВЦЭМ!$D$33:$D$776,СВЦЭМ!$A$33:$A$776,$A108,СВЦЭМ!$B$33:$B$776,R$83)+'СЕТ СН'!$H$14+СВЦЭМ!$D$10+'СЕТ СН'!$H$5-'СЕТ СН'!$H$24</f>
        <v>3477.3216399200001</v>
      </c>
      <c r="S108" s="36">
        <f>SUMIFS(СВЦЭМ!$D$33:$D$776,СВЦЭМ!$A$33:$A$776,$A108,СВЦЭМ!$B$33:$B$776,S$83)+'СЕТ СН'!$H$14+СВЦЭМ!$D$10+'СЕТ СН'!$H$5-'СЕТ СН'!$H$24</f>
        <v>3467.5485939499999</v>
      </c>
      <c r="T108" s="36">
        <f>SUMIFS(СВЦЭМ!$D$33:$D$776,СВЦЭМ!$A$33:$A$776,$A108,СВЦЭМ!$B$33:$B$776,T$83)+'СЕТ СН'!$H$14+СВЦЭМ!$D$10+'СЕТ СН'!$H$5-'СЕТ СН'!$H$24</f>
        <v>3493.2694867199998</v>
      </c>
      <c r="U108" s="36">
        <f>SUMIFS(СВЦЭМ!$D$33:$D$776,СВЦЭМ!$A$33:$A$776,$A108,СВЦЭМ!$B$33:$B$776,U$83)+'СЕТ СН'!$H$14+СВЦЭМ!$D$10+'СЕТ СН'!$H$5-'СЕТ СН'!$H$24</f>
        <v>3429.0862584799997</v>
      </c>
      <c r="V108" s="36">
        <f>SUMIFS(СВЦЭМ!$D$33:$D$776,СВЦЭМ!$A$33:$A$776,$A108,СВЦЭМ!$B$33:$B$776,V$83)+'СЕТ СН'!$H$14+СВЦЭМ!$D$10+'СЕТ СН'!$H$5-'СЕТ СН'!$H$24</f>
        <v>3411.1851695599998</v>
      </c>
      <c r="W108" s="36">
        <f>SUMIFS(СВЦЭМ!$D$33:$D$776,СВЦЭМ!$A$33:$A$776,$A108,СВЦЭМ!$B$33:$B$776,W$83)+'СЕТ СН'!$H$14+СВЦЭМ!$D$10+'СЕТ СН'!$H$5-'СЕТ СН'!$H$24</f>
        <v>3392.40386786</v>
      </c>
      <c r="X108" s="36">
        <f>SUMIFS(СВЦЭМ!$D$33:$D$776,СВЦЭМ!$A$33:$A$776,$A108,СВЦЭМ!$B$33:$B$776,X$83)+'СЕТ СН'!$H$14+СВЦЭМ!$D$10+'СЕТ СН'!$H$5-'СЕТ СН'!$H$24</f>
        <v>3398.7695776700002</v>
      </c>
      <c r="Y108" s="36">
        <f>SUMIFS(СВЦЭМ!$D$33:$D$776,СВЦЭМ!$A$33:$A$776,$A108,СВЦЭМ!$B$33:$B$776,Y$83)+'СЕТ СН'!$H$14+СВЦЭМ!$D$10+'СЕТ СН'!$H$5-'СЕТ СН'!$H$24</f>
        <v>3439.4954335399998</v>
      </c>
    </row>
    <row r="109" spans="1:25" ht="15.75" x14ac:dyDescent="0.2">
      <c r="A109" s="35">
        <f t="shared" si="2"/>
        <v>44130</v>
      </c>
      <c r="B109" s="36">
        <f>SUMIFS(СВЦЭМ!$D$33:$D$776,СВЦЭМ!$A$33:$A$776,$A109,СВЦЭМ!$B$33:$B$776,B$83)+'СЕТ СН'!$H$14+СВЦЭМ!$D$10+'СЕТ СН'!$H$5-'СЕТ СН'!$H$24</f>
        <v>3545.1058966199998</v>
      </c>
      <c r="C109" s="36">
        <f>SUMIFS(СВЦЭМ!$D$33:$D$776,СВЦЭМ!$A$33:$A$776,$A109,СВЦЭМ!$B$33:$B$776,C$83)+'СЕТ СН'!$H$14+СВЦЭМ!$D$10+'СЕТ СН'!$H$5-'СЕТ СН'!$H$24</f>
        <v>3628.4105579799998</v>
      </c>
      <c r="D109" s="36">
        <f>SUMIFS(СВЦЭМ!$D$33:$D$776,СВЦЭМ!$A$33:$A$776,$A109,СВЦЭМ!$B$33:$B$776,D$83)+'СЕТ СН'!$H$14+СВЦЭМ!$D$10+'СЕТ СН'!$H$5-'СЕТ СН'!$H$24</f>
        <v>3690.7699651299999</v>
      </c>
      <c r="E109" s="36">
        <f>SUMIFS(СВЦЭМ!$D$33:$D$776,СВЦЭМ!$A$33:$A$776,$A109,СВЦЭМ!$B$33:$B$776,E$83)+'СЕТ СН'!$H$14+СВЦЭМ!$D$10+'СЕТ СН'!$H$5-'СЕТ СН'!$H$24</f>
        <v>3696.7150060499998</v>
      </c>
      <c r="F109" s="36">
        <f>SUMIFS(СВЦЭМ!$D$33:$D$776,СВЦЭМ!$A$33:$A$776,$A109,СВЦЭМ!$B$33:$B$776,F$83)+'СЕТ СН'!$H$14+СВЦЭМ!$D$10+'СЕТ СН'!$H$5-'СЕТ СН'!$H$24</f>
        <v>3693.2180502800002</v>
      </c>
      <c r="G109" s="36">
        <f>SUMIFS(СВЦЭМ!$D$33:$D$776,СВЦЭМ!$A$33:$A$776,$A109,СВЦЭМ!$B$33:$B$776,G$83)+'СЕТ СН'!$H$14+СВЦЭМ!$D$10+'СЕТ СН'!$H$5-'СЕТ СН'!$H$24</f>
        <v>3670.3112263200001</v>
      </c>
      <c r="H109" s="36">
        <f>SUMIFS(СВЦЭМ!$D$33:$D$776,СВЦЭМ!$A$33:$A$776,$A109,СВЦЭМ!$B$33:$B$776,H$83)+'СЕТ СН'!$H$14+СВЦЭМ!$D$10+'СЕТ СН'!$H$5-'СЕТ СН'!$H$24</f>
        <v>3620.8552664899998</v>
      </c>
      <c r="I109" s="36">
        <f>SUMIFS(СВЦЭМ!$D$33:$D$776,СВЦЭМ!$A$33:$A$776,$A109,СВЦЭМ!$B$33:$B$776,I$83)+'СЕТ СН'!$H$14+СВЦЭМ!$D$10+'СЕТ СН'!$H$5-'СЕТ СН'!$H$24</f>
        <v>3580.5343081000001</v>
      </c>
      <c r="J109" s="36">
        <f>SUMIFS(СВЦЭМ!$D$33:$D$776,СВЦЭМ!$A$33:$A$776,$A109,СВЦЭМ!$B$33:$B$776,J$83)+'СЕТ СН'!$H$14+СВЦЭМ!$D$10+'СЕТ СН'!$H$5-'СЕТ СН'!$H$24</f>
        <v>3510.42323945</v>
      </c>
      <c r="K109" s="36">
        <f>SUMIFS(СВЦЭМ!$D$33:$D$776,СВЦЭМ!$A$33:$A$776,$A109,СВЦЭМ!$B$33:$B$776,K$83)+'СЕТ СН'!$H$14+СВЦЭМ!$D$10+'СЕТ СН'!$H$5-'СЕТ СН'!$H$24</f>
        <v>3463.9909873900001</v>
      </c>
      <c r="L109" s="36">
        <f>SUMIFS(СВЦЭМ!$D$33:$D$776,СВЦЭМ!$A$33:$A$776,$A109,СВЦЭМ!$B$33:$B$776,L$83)+'СЕТ СН'!$H$14+СВЦЭМ!$D$10+'СЕТ СН'!$H$5-'СЕТ СН'!$H$24</f>
        <v>3459.1367962700001</v>
      </c>
      <c r="M109" s="36">
        <f>SUMIFS(СВЦЭМ!$D$33:$D$776,СВЦЭМ!$A$33:$A$776,$A109,СВЦЭМ!$B$33:$B$776,M$83)+'СЕТ СН'!$H$14+СВЦЭМ!$D$10+'СЕТ СН'!$H$5-'СЕТ СН'!$H$24</f>
        <v>3482.5835763699997</v>
      </c>
      <c r="N109" s="36">
        <f>SUMIFS(СВЦЭМ!$D$33:$D$776,СВЦЭМ!$A$33:$A$776,$A109,СВЦЭМ!$B$33:$B$776,N$83)+'СЕТ СН'!$H$14+СВЦЭМ!$D$10+'СЕТ СН'!$H$5-'СЕТ СН'!$H$24</f>
        <v>3482.6401573200001</v>
      </c>
      <c r="O109" s="36">
        <f>SUMIFS(СВЦЭМ!$D$33:$D$776,СВЦЭМ!$A$33:$A$776,$A109,СВЦЭМ!$B$33:$B$776,O$83)+'СЕТ СН'!$H$14+СВЦЭМ!$D$10+'СЕТ СН'!$H$5-'СЕТ СН'!$H$24</f>
        <v>3519.17747035</v>
      </c>
      <c r="P109" s="36">
        <f>SUMIFS(СВЦЭМ!$D$33:$D$776,СВЦЭМ!$A$33:$A$776,$A109,СВЦЭМ!$B$33:$B$776,P$83)+'СЕТ СН'!$H$14+СВЦЭМ!$D$10+'СЕТ СН'!$H$5-'СЕТ СН'!$H$24</f>
        <v>3563.2565342500002</v>
      </c>
      <c r="Q109" s="36">
        <f>SUMIFS(СВЦЭМ!$D$33:$D$776,СВЦЭМ!$A$33:$A$776,$A109,СВЦЭМ!$B$33:$B$776,Q$83)+'СЕТ СН'!$H$14+СВЦЭМ!$D$10+'СЕТ СН'!$H$5-'СЕТ СН'!$H$24</f>
        <v>3525.3698242400001</v>
      </c>
      <c r="R109" s="36">
        <f>SUMIFS(СВЦЭМ!$D$33:$D$776,СВЦЭМ!$A$33:$A$776,$A109,СВЦЭМ!$B$33:$B$776,R$83)+'СЕТ СН'!$H$14+СВЦЭМ!$D$10+'СЕТ СН'!$H$5-'СЕТ СН'!$H$24</f>
        <v>3476.8805996800002</v>
      </c>
      <c r="S109" s="36">
        <f>SUMIFS(СВЦЭМ!$D$33:$D$776,СВЦЭМ!$A$33:$A$776,$A109,СВЦЭМ!$B$33:$B$776,S$83)+'СЕТ СН'!$H$14+СВЦЭМ!$D$10+'СЕТ СН'!$H$5-'СЕТ СН'!$H$24</f>
        <v>3413.2251780299998</v>
      </c>
      <c r="T109" s="36">
        <f>SUMIFS(СВЦЭМ!$D$33:$D$776,СВЦЭМ!$A$33:$A$776,$A109,СВЦЭМ!$B$33:$B$776,T$83)+'СЕТ СН'!$H$14+СВЦЭМ!$D$10+'СЕТ СН'!$H$5-'СЕТ СН'!$H$24</f>
        <v>3377.7618407</v>
      </c>
      <c r="U109" s="36">
        <f>SUMIFS(СВЦЭМ!$D$33:$D$776,СВЦЭМ!$A$33:$A$776,$A109,СВЦЭМ!$B$33:$B$776,U$83)+'СЕТ СН'!$H$14+СВЦЭМ!$D$10+'СЕТ СН'!$H$5-'СЕТ СН'!$H$24</f>
        <v>3377.5652096100002</v>
      </c>
      <c r="V109" s="36">
        <f>SUMIFS(СВЦЭМ!$D$33:$D$776,СВЦЭМ!$A$33:$A$776,$A109,СВЦЭМ!$B$33:$B$776,V$83)+'СЕТ СН'!$H$14+СВЦЭМ!$D$10+'СЕТ СН'!$H$5-'СЕТ СН'!$H$24</f>
        <v>3376.9494376399998</v>
      </c>
      <c r="W109" s="36">
        <f>SUMIFS(СВЦЭМ!$D$33:$D$776,СВЦЭМ!$A$33:$A$776,$A109,СВЦЭМ!$B$33:$B$776,W$83)+'СЕТ СН'!$H$14+СВЦЭМ!$D$10+'СЕТ СН'!$H$5-'СЕТ СН'!$H$24</f>
        <v>3377.70687129</v>
      </c>
      <c r="X109" s="36">
        <f>SUMIFS(СВЦЭМ!$D$33:$D$776,СВЦЭМ!$A$33:$A$776,$A109,СВЦЭМ!$B$33:$B$776,X$83)+'СЕТ СН'!$H$14+СВЦЭМ!$D$10+'СЕТ СН'!$H$5-'СЕТ СН'!$H$24</f>
        <v>3376.3671919799999</v>
      </c>
      <c r="Y109" s="36">
        <f>SUMIFS(СВЦЭМ!$D$33:$D$776,СВЦЭМ!$A$33:$A$776,$A109,СВЦЭМ!$B$33:$B$776,Y$83)+'СЕТ СН'!$H$14+СВЦЭМ!$D$10+'СЕТ СН'!$H$5-'СЕТ СН'!$H$24</f>
        <v>3418.9442126700001</v>
      </c>
    </row>
    <row r="110" spans="1:25" ht="15.75" x14ac:dyDescent="0.2">
      <c r="A110" s="35">
        <f t="shared" si="2"/>
        <v>44131</v>
      </c>
      <c r="B110" s="36">
        <f>SUMIFS(СВЦЭМ!$D$33:$D$776,СВЦЭМ!$A$33:$A$776,$A110,СВЦЭМ!$B$33:$B$776,B$83)+'СЕТ СН'!$H$14+СВЦЭМ!$D$10+'СЕТ СН'!$H$5-'СЕТ СН'!$H$24</f>
        <v>3528.70554171</v>
      </c>
      <c r="C110" s="36">
        <f>SUMIFS(СВЦЭМ!$D$33:$D$776,СВЦЭМ!$A$33:$A$776,$A110,СВЦЭМ!$B$33:$B$776,C$83)+'СЕТ СН'!$H$14+СВЦЭМ!$D$10+'СЕТ СН'!$H$5-'СЕТ СН'!$H$24</f>
        <v>3621.8966656799998</v>
      </c>
      <c r="D110" s="36">
        <f>SUMIFS(СВЦЭМ!$D$33:$D$776,СВЦЭМ!$A$33:$A$776,$A110,СВЦЭМ!$B$33:$B$776,D$83)+'СЕТ СН'!$H$14+СВЦЭМ!$D$10+'СЕТ СН'!$H$5-'СЕТ СН'!$H$24</f>
        <v>3696.0608636699999</v>
      </c>
      <c r="E110" s="36">
        <f>SUMIFS(СВЦЭМ!$D$33:$D$776,СВЦЭМ!$A$33:$A$776,$A110,СВЦЭМ!$B$33:$B$776,E$83)+'СЕТ СН'!$H$14+СВЦЭМ!$D$10+'СЕТ СН'!$H$5-'СЕТ СН'!$H$24</f>
        <v>3713.5813112300002</v>
      </c>
      <c r="F110" s="36">
        <f>SUMIFS(СВЦЭМ!$D$33:$D$776,СВЦЭМ!$A$33:$A$776,$A110,СВЦЭМ!$B$33:$B$776,F$83)+'СЕТ СН'!$H$14+СВЦЭМ!$D$10+'СЕТ СН'!$H$5-'СЕТ СН'!$H$24</f>
        <v>3703.8599162299997</v>
      </c>
      <c r="G110" s="36">
        <f>SUMIFS(СВЦЭМ!$D$33:$D$776,СВЦЭМ!$A$33:$A$776,$A110,СВЦЭМ!$B$33:$B$776,G$83)+'СЕТ СН'!$H$14+СВЦЭМ!$D$10+'СЕТ СН'!$H$5-'СЕТ СН'!$H$24</f>
        <v>3693.7478050099999</v>
      </c>
      <c r="H110" s="36">
        <f>SUMIFS(СВЦЭМ!$D$33:$D$776,СВЦЭМ!$A$33:$A$776,$A110,СВЦЭМ!$B$33:$B$776,H$83)+'СЕТ СН'!$H$14+СВЦЭМ!$D$10+'СЕТ СН'!$H$5-'СЕТ СН'!$H$24</f>
        <v>3658.5502643700001</v>
      </c>
      <c r="I110" s="36">
        <f>SUMIFS(СВЦЭМ!$D$33:$D$776,СВЦЭМ!$A$33:$A$776,$A110,СВЦЭМ!$B$33:$B$776,I$83)+'СЕТ СН'!$H$14+СВЦЭМ!$D$10+'СЕТ СН'!$H$5-'СЕТ СН'!$H$24</f>
        <v>3626.4774255399998</v>
      </c>
      <c r="J110" s="36">
        <f>SUMIFS(СВЦЭМ!$D$33:$D$776,СВЦЭМ!$A$33:$A$776,$A110,СВЦЭМ!$B$33:$B$776,J$83)+'СЕТ СН'!$H$14+СВЦЭМ!$D$10+'СЕТ СН'!$H$5-'СЕТ СН'!$H$24</f>
        <v>3544.54097026</v>
      </c>
      <c r="K110" s="36">
        <f>SUMIFS(СВЦЭМ!$D$33:$D$776,СВЦЭМ!$A$33:$A$776,$A110,СВЦЭМ!$B$33:$B$776,K$83)+'СЕТ СН'!$H$14+СВЦЭМ!$D$10+'СЕТ СН'!$H$5-'СЕТ СН'!$H$24</f>
        <v>3504.8286249100001</v>
      </c>
      <c r="L110" s="36">
        <f>SUMIFS(СВЦЭМ!$D$33:$D$776,СВЦЭМ!$A$33:$A$776,$A110,СВЦЭМ!$B$33:$B$776,L$83)+'СЕТ СН'!$H$14+СВЦЭМ!$D$10+'СЕТ СН'!$H$5-'СЕТ СН'!$H$24</f>
        <v>3513.1394104299998</v>
      </c>
      <c r="M110" s="36">
        <f>SUMIFS(СВЦЭМ!$D$33:$D$776,СВЦЭМ!$A$33:$A$776,$A110,СВЦЭМ!$B$33:$B$776,M$83)+'СЕТ СН'!$H$14+СВЦЭМ!$D$10+'СЕТ СН'!$H$5-'СЕТ СН'!$H$24</f>
        <v>3517.7412279</v>
      </c>
      <c r="N110" s="36">
        <f>SUMIFS(СВЦЭМ!$D$33:$D$776,СВЦЭМ!$A$33:$A$776,$A110,СВЦЭМ!$B$33:$B$776,N$83)+'СЕТ СН'!$H$14+СВЦЭМ!$D$10+'СЕТ СН'!$H$5-'СЕТ СН'!$H$24</f>
        <v>3526.36071502</v>
      </c>
      <c r="O110" s="36">
        <f>SUMIFS(СВЦЭМ!$D$33:$D$776,СВЦЭМ!$A$33:$A$776,$A110,СВЦЭМ!$B$33:$B$776,O$83)+'СЕТ СН'!$H$14+СВЦЭМ!$D$10+'СЕТ СН'!$H$5-'СЕТ СН'!$H$24</f>
        <v>3577.2242253099998</v>
      </c>
      <c r="P110" s="36">
        <f>SUMIFS(СВЦЭМ!$D$33:$D$776,СВЦЭМ!$A$33:$A$776,$A110,СВЦЭМ!$B$33:$B$776,P$83)+'СЕТ СН'!$H$14+СВЦЭМ!$D$10+'СЕТ СН'!$H$5-'СЕТ СН'!$H$24</f>
        <v>3618.0231293699999</v>
      </c>
      <c r="Q110" s="36">
        <f>SUMIFS(СВЦЭМ!$D$33:$D$776,СВЦЭМ!$A$33:$A$776,$A110,СВЦЭМ!$B$33:$B$776,Q$83)+'СЕТ СН'!$H$14+СВЦЭМ!$D$10+'СЕТ СН'!$H$5-'СЕТ СН'!$H$24</f>
        <v>3574.98552703</v>
      </c>
      <c r="R110" s="36">
        <f>SUMIFS(СВЦЭМ!$D$33:$D$776,СВЦЭМ!$A$33:$A$776,$A110,СВЦЭМ!$B$33:$B$776,R$83)+'СЕТ СН'!$H$14+СВЦЭМ!$D$10+'СЕТ СН'!$H$5-'СЕТ СН'!$H$24</f>
        <v>3511.6114579099999</v>
      </c>
      <c r="S110" s="36">
        <f>SUMIFS(СВЦЭМ!$D$33:$D$776,СВЦЭМ!$A$33:$A$776,$A110,СВЦЭМ!$B$33:$B$776,S$83)+'СЕТ СН'!$H$14+СВЦЭМ!$D$10+'СЕТ СН'!$H$5-'СЕТ СН'!$H$24</f>
        <v>3464.7380708000001</v>
      </c>
      <c r="T110" s="36">
        <f>SUMIFS(СВЦЭМ!$D$33:$D$776,СВЦЭМ!$A$33:$A$776,$A110,СВЦЭМ!$B$33:$B$776,T$83)+'СЕТ СН'!$H$14+СВЦЭМ!$D$10+'СЕТ СН'!$H$5-'СЕТ СН'!$H$24</f>
        <v>3480.4460476599997</v>
      </c>
      <c r="U110" s="36">
        <f>SUMIFS(СВЦЭМ!$D$33:$D$776,СВЦЭМ!$A$33:$A$776,$A110,СВЦЭМ!$B$33:$B$776,U$83)+'СЕТ СН'!$H$14+СВЦЭМ!$D$10+'СЕТ СН'!$H$5-'СЕТ СН'!$H$24</f>
        <v>3477.92225538</v>
      </c>
      <c r="V110" s="36">
        <f>SUMIFS(СВЦЭМ!$D$33:$D$776,СВЦЭМ!$A$33:$A$776,$A110,СВЦЭМ!$B$33:$B$776,V$83)+'СЕТ СН'!$H$14+СВЦЭМ!$D$10+'СЕТ СН'!$H$5-'СЕТ СН'!$H$24</f>
        <v>3479.80832349</v>
      </c>
      <c r="W110" s="36">
        <f>SUMIFS(СВЦЭМ!$D$33:$D$776,СВЦЭМ!$A$33:$A$776,$A110,СВЦЭМ!$B$33:$B$776,W$83)+'СЕТ СН'!$H$14+СВЦЭМ!$D$10+'СЕТ СН'!$H$5-'СЕТ СН'!$H$24</f>
        <v>3475.36092693</v>
      </c>
      <c r="X110" s="36">
        <f>SUMIFS(СВЦЭМ!$D$33:$D$776,СВЦЭМ!$A$33:$A$776,$A110,СВЦЭМ!$B$33:$B$776,X$83)+'СЕТ СН'!$H$14+СВЦЭМ!$D$10+'СЕТ СН'!$H$5-'СЕТ СН'!$H$24</f>
        <v>3454.7230381099998</v>
      </c>
      <c r="Y110" s="36">
        <f>SUMIFS(СВЦЭМ!$D$33:$D$776,СВЦЭМ!$A$33:$A$776,$A110,СВЦЭМ!$B$33:$B$776,Y$83)+'СЕТ СН'!$H$14+СВЦЭМ!$D$10+'СЕТ СН'!$H$5-'СЕТ СН'!$H$24</f>
        <v>3491.1440052200001</v>
      </c>
    </row>
    <row r="111" spans="1:25" ht="15.75" x14ac:dyDescent="0.2">
      <c r="A111" s="35">
        <f t="shared" si="2"/>
        <v>44132</v>
      </c>
      <c r="B111" s="36">
        <f>SUMIFS(СВЦЭМ!$D$33:$D$776,СВЦЭМ!$A$33:$A$776,$A111,СВЦЭМ!$B$33:$B$776,B$83)+'СЕТ СН'!$H$14+СВЦЭМ!$D$10+'СЕТ СН'!$H$5-'СЕТ СН'!$H$24</f>
        <v>3592.7009395800001</v>
      </c>
      <c r="C111" s="36">
        <f>SUMIFS(СВЦЭМ!$D$33:$D$776,СВЦЭМ!$A$33:$A$776,$A111,СВЦЭМ!$B$33:$B$776,C$83)+'СЕТ СН'!$H$14+СВЦЭМ!$D$10+'СЕТ СН'!$H$5-'СЕТ СН'!$H$24</f>
        <v>3654.7410056899998</v>
      </c>
      <c r="D111" s="36">
        <f>SUMIFS(СВЦЭМ!$D$33:$D$776,СВЦЭМ!$A$33:$A$776,$A111,СВЦЭМ!$B$33:$B$776,D$83)+'СЕТ СН'!$H$14+СВЦЭМ!$D$10+'СЕТ СН'!$H$5-'СЕТ СН'!$H$24</f>
        <v>3656.7668606699999</v>
      </c>
      <c r="E111" s="36">
        <f>SUMIFS(СВЦЭМ!$D$33:$D$776,СВЦЭМ!$A$33:$A$776,$A111,СВЦЭМ!$B$33:$B$776,E$83)+'СЕТ СН'!$H$14+СВЦЭМ!$D$10+'СЕТ СН'!$H$5-'СЕТ СН'!$H$24</f>
        <v>3660.7125762999999</v>
      </c>
      <c r="F111" s="36">
        <f>SUMIFS(СВЦЭМ!$D$33:$D$776,СВЦЭМ!$A$33:$A$776,$A111,СВЦЭМ!$B$33:$B$776,F$83)+'СЕТ СН'!$H$14+СВЦЭМ!$D$10+'СЕТ СН'!$H$5-'СЕТ СН'!$H$24</f>
        <v>3669.2322551699999</v>
      </c>
      <c r="G111" s="36">
        <f>SUMIFS(СВЦЭМ!$D$33:$D$776,СВЦЭМ!$A$33:$A$776,$A111,СВЦЭМ!$B$33:$B$776,G$83)+'СЕТ СН'!$H$14+СВЦЭМ!$D$10+'СЕТ СН'!$H$5-'СЕТ СН'!$H$24</f>
        <v>3655.31614468</v>
      </c>
      <c r="H111" s="36">
        <f>SUMIFS(СВЦЭМ!$D$33:$D$776,СВЦЭМ!$A$33:$A$776,$A111,СВЦЭМ!$B$33:$B$776,H$83)+'СЕТ СН'!$H$14+СВЦЭМ!$D$10+'СЕТ СН'!$H$5-'СЕТ СН'!$H$24</f>
        <v>3666.53245397</v>
      </c>
      <c r="I111" s="36">
        <f>SUMIFS(СВЦЭМ!$D$33:$D$776,СВЦЭМ!$A$33:$A$776,$A111,СВЦЭМ!$B$33:$B$776,I$83)+'СЕТ СН'!$H$14+СВЦЭМ!$D$10+'СЕТ СН'!$H$5-'СЕТ СН'!$H$24</f>
        <v>3649.5076499299998</v>
      </c>
      <c r="J111" s="36">
        <f>SUMIFS(СВЦЭМ!$D$33:$D$776,СВЦЭМ!$A$33:$A$776,$A111,СВЦЭМ!$B$33:$B$776,J$83)+'СЕТ СН'!$H$14+СВЦЭМ!$D$10+'СЕТ СН'!$H$5-'СЕТ СН'!$H$24</f>
        <v>3585.4301357599998</v>
      </c>
      <c r="K111" s="36">
        <f>SUMIFS(СВЦЭМ!$D$33:$D$776,СВЦЭМ!$A$33:$A$776,$A111,СВЦЭМ!$B$33:$B$776,K$83)+'СЕТ СН'!$H$14+СВЦЭМ!$D$10+'СЕТ СН'!$H$5-'СЕТ СН'!$H$24</f>
        <v>3536.1361858499999</v>
      </c>
      <c r="L111" s="36">
        <f>SUMIFS(СВЦЭМ!$D$33:$D$776,СВЦЭМ!$A$33:$A$776,$A111,СВЦЭМ!$B$33:$B$776,L$83)+'СЕТ СН'!$H$14+СВЦЭМ!$D$10+'СЕТ СН'!$H$5-'СЕТ СН'!$H$24</f>
        <v>3538.0293150100001</v>
      </c>
      <c r="M111" s="36">
        <f>SUMIFS(СВЦЭМ!$D$33:$D$776,СВЦЭМ!$A$33:$A$776,$A111,СВЦЭМ!$B$33:$B$776,M$83)+'СЕТ СН'!$H$14+СВЦЭМ!$D$10+'СЕТ СН'!$H$5-'СЕТ СН'!$H$24</f>
        <v>3538.7034440699999</v>
      </c>
      <c r="N111" s="36">
        <f>SUMIFS(СВЦЭМ!$D$33:$D$776,СВЦЭМ!$A$33:$A$776,$A111,СВЦЭМ!$B$33:$B$776,N$83)+'СЕТ СН'!$H$14+СВЦЭМ!$D$10+'СЕТ СН'!$H$5-'СЕТ СН'!$H$24</f>
        <v>3550.7107772300001</v>
      </c>
      <c r="O111" s="36">
        <f>SUMIFS(СВЦЭМ!$D$33:$D$776,СВЦЭМ!$A$33:$A$776,$A111,СВЦЭМ!$B$33:$B$776,O$83)+'СЕТ СН'!$H$14+СВЦЭМ!$D$10+'СЕТ СН'!$H$5-'СЕТ СН'!$H$24</f>
        <v>3589.5602607599999</v>
      </c>
      <c r="P111" s="36">
        <f>SUMIFS(СВЦЭМ!$D$33:$D$776,СВЦЭМ!$A$33:$A$776,$A111,СВЦЭМ!$B$33:$B$776,P$83)+'СЕТ СН'!$H$14+СВЦЭМ!$D$10+'СЕТ СН'!$H$5-'СЕТ СН'!$H$24</f>
        <v>3628.3770065200001</v>
      </c>
      <c r="Q111" s="36">
        <f>SUMIFS(СВЦЭМ!$D$33:$D$776,СВЦЭМ!$A$33:$A$776,$A111,СВЦЭМ!$B$33:$B$776,Q$83)+'СЕТ СН'!$H$14+СВЦЭМ!$D$10+'СЕТ СН'!$H$5-'СЕТ СН'!$H$24</f>
        <v>3585.9403498900001</v>
      </c>
      <c r="R111" s="36">
        <f>SUMIFS(СВЦЭМ!$D$33:$D$776,СВЦЭМ!$A$33:$A$776,$A111,СВЦЭМ!$B$33:$B$776,R$83)+'СЕТ СН'!$H$14+СВЦЭМ!$D$10+'СЕТ СН'!$H$5-'СЕТ СН'!$H$24</f>
        <v>3528.3614522799999</v>
      </c>
      <c r="S111" s="36">
        <f>SUMIFS(СВЦЭМ!$D$33:$D$776,СВЦЭМ!$A$33:$A$776,$A111,СВЦЭМ!$B$33:$B$776,S$83)+'СЕТ СН'!$H$14+СВЦЭМ!$D$10+'СЕТ СН'!$H$5-'СЕТ СН'!$H$24</f>
        <v>3480.2942380499999</v>
      </c>
      <c r="T111" s="36">
        <f>SUMIFS(СВЦЭМ!$D$33:$D$776,СВЦЭМ!$A$33:$A$776,$A111,СВЦЭМ!$B$33:$B$776,T$83)+'СЕТ СН'!$H$14+СВЦЭМ!$D$10+'СЕТ СН'!$H$5-'СЕТ СН'!$H$24</f>
        <v>3482.4033777700001</v>
      </c>
      <c r="U111" s="36">
        <f>SUMIFS(СВЦЭМ!$D$33:$D$776,СВЦЭМ!$A$33:$A$776,$A111,СВЦЭМ!$B$33:$B$776,U$83)+'СЕТ СН'!$H$14+СВЦЭМ!$D$10+'СЕТ СН'!$H$5-'СЕТ СН'!$H$24</f>
        <v>3486.52799891</v>
      </c>
      <c r="V111" s="36">
        <f>SUMIFS(СВЦЭМ!$D$33:$D$776,СВЦЭМ!$A$33:$A$776,$A111,СВЦЭМ!$B$33:$B$776,V$83)+'СЕТ СН'!$H$14+СВЦЭМ!$D$10+'СЕТ СН'!$H$5-'СЕТ СН'!$H$24</f>
        <v>3479.0182503400001</v>
      </c>
      <c r="W111" s="36">
        <f>SUMIFS(СВЦЭМ!$D$33:$D$776,СВЦЭМ!$A$33:$A$776,$A111,СВЦЭМ!$B$33:$B$776,W$83)+'СЕТ СН'!$H$14+СВЦЭМ!$D$10+'СЕТ СН'!$H$5-'СЕТ СН'!$H$24</f>
        <v>3477.6973347200001</v>
      </c>
      <c r="X111" s="36">
        <f>SUMIFS(СВЦЭМ!$D$33:$D$776,СВЦЭМ!$A$33:$A$776,$A111,СВЦЭМ!$B$33:$B$776,X$83)+'СЕТ СН'!$H$14+СВЦЭМ!$D$10+'СЕТ СН'!$H$5-'СЕТ СН'!$H$24</f>
        <v>3480.76728568</v>
      </c>
      <c r="Y111" s="36">
        <f>SUMIFS(СВЦЭМ!$D$33:$D$776,СВЦЭМ!$A$33:$A$776,$A111,СВЦЭМ!$B$33:$B$776,Y$83)+'СЕТ СН'!$H$14+СВЦЭМ!$D$10+'СЕТ СН'!$H$5-'СЕТ СН'!$H$24</f>
        <v>3508.5006923400001</v>
      </c>
    </row>
    <row r="112" spans="1:25" ht="15.75" x14ac:dyDescent="0.2">
      <c r="A112" s="35">
        <f t="shared" si="2"/>
        <v>44133</v>
      </c>
      <c r="B112" s="36">
        <f>SUMIFS(СВЦЭМ!$D$33:$D$776,СВЦЭМ!$A$33:$A$776,$A112,СВЦЭМ!$B$33:$B$776,B$83)+'СЕТ СН'!$H$14+СВЦЭМ!$D$10+'СЕТ СН'!$H$5-'СЕТ СН'!$H$24</f>
        <v>3561.5270828499997</v>
      </c>
      <c r="C112" s="36">
        <f>SUMIFS(СВЦЭМ!$D$33:$D$776,СВЦЭМ!$A$33:$A$776,$A112,СВЦЭМ!$B$33:$B$776,C$83)+'СЕТ СН'!$H$14+СВЦЭМ!$D$10+'СЕТ СН'!$H$5-'СЕТ СН'!$H$24</f>
        <v>3630.4652501700002</v>
      </c>
      <c r="D112" s="36">
        <f>SUMIFS(СВЦЭМ!$D$33:$D$776,СВЦЭМ!$A$33:$A$776,$A112,СВЦЭМ!$B$33:$B$776,D$83)+'СЕТ СН'!$H$14+СВЦЭМ!$D$10+'СЕТ СН'!$H$5-'СЕТ СН'!$H$24</f>
        <v>3641.9437861000001</v>
      </c>
      <c r="E112" s="36">
        <f>SUMIFS(СВЦЭМ!$D$33:$D$776,СВЦЭМ!$A$33:$A$776,$A112,СВЦЭМ!$B$33:$B$776,E$83)+'СЕТ СН'!$H$14+СВЦЭМ!$D$10+'СЕТ СН'!$H$5-'СЕТ СН'!$H$24</f>
        <v>3635.4758278899999</v>
      </c>
      <c r="F112" s="36">
        <f>SUMIFS(СВЦЭМ!$D$33:$D$776,СВЦЭМ!$A$33:$A$776,$A112,СВЦЭМ!$B$33:$B$776,F$83)+'СЕТ СН'!$H$14+СВЦЭМ!$D$10+'СЕТ СН'!$H$5-'СЕТ СН'!$H$24</f>
        <v>3640.7931704799998</v>
      </c>
      <c r="G112" s="36">
        <f>SUMIFS(СВЦЭМ!$D$33:$D$776,СВЦЭМ!$A$33:$A$776,$A112,СВЦЭМ!$B$33:$B$776,G$83)+'СЕТ СН'!$H$14+СВЦЭМ!$D$10+'СЕТ СН'!$H$5-'СЕТ СН'!$H$24</f>
        <v>3705.7673687000001</v>
      </c>
      <c r="H112" s="36">
        <f>SUMIFS(СВЦЭМ!$D$33:$D$776,СВЦЭМ!$A$33:$A$776,$A112,СВЦЭМ!$B$33:$B$776,H$83)+'СЕТ СН'!$H$14+СВЦЭМ!$D$10+'СЕТ СН'!$H$5-'СЕТ СН'!$H$24</f>
        <v>3719.6413490899999</v>
      </c>
      <c r="I112" s="36">
        <f>SUMIFS(СВЦЭМ!$D$33:$D$776,СВЦЭМ!$A$33:$A$776,$A112,СВЦЭМ!$B$33:$B$776,I$83)+'СЕТ СН'!$H$14+СВЦЭМ!$D$10+'СЕТ СН'!$H$5-'СЕТ СН'!$H$24</f>
        <v>3625.6280300200001</v>
      </c>
      <c r="J112" s="36">
        <f>SUMIFS(СВЦЭМ!$D$33:$D$776,СВЦЭМ!$A$33:$A$776,$A112,СВЦЭМ!$B$33:$B$776,J$83)+'СЕТ СН'!$H$14+СВЦЭМ!$D$10+'СЕТ СН'!$H$5-'СЕТ СН'!$H$24</f>
        <v>3533.9653089799999</v>
      </c>
      <c r="K112" s="36">
        <f>SUMIFS(СВЦЭМ!$D$33:$D$776,СВЦЭМ!$A$33:$A$776,$A112,СВЦЭМ!$B$33:$B$776,K$83)+'СЕТ СН'!$H$14+СВЦЭМ!$D$10+'СЕТ СН'!$H$5-'СЕТ СН'!$H$24</f>
        <v>3482.44043788</v>
      </c>
      <c r="L112" s="36">
        <f>SUMIFS(СВЦЭМ!$D$33:$D$776,СВЦЭМ!$A$33:$A$776,$A112,СВЦЭМ!$B$33:$B$776,L$83)+'СЕТ СН'!$H$14+СВЦЭМ!$D$10+'СЕТ СН'!$H$5-'СЕТ СН'!$H$24</f>
        <v>3488.8565089100002</v>
      </c>
      <c r="M112" s="36">
        <f>SUMIFS(СВЦЭМ!$D$33:$D$776,СВЦЭМ!$A$33:$A$776,$A112,СВЦЭМ!$B$33:$B$776,M$83)+'СЕТ СН'!$H$14+СВЦЭМ!$D$10+'СЕТ СН'!$H$5-'СЕТ СН'!$H$24</f>
        <v>3491.1863905800001</v>
      </c>
      <c r="N112" s="36">
        <f>SUMIFS(СВЦЭМ!$D$33:$D$776,СВЦЭМ!$A$33:$A$776,$A112,СВЦЭМ!$B$33:$B$776,N$83)+'СЕТ СН'!$H$14+СВЦЭМ!$D$10+'СЕТ СН'!$H$5-'СЕТ СН'!$H$24</f>
        <v>3480.4920213599999</v>
      </c>
      <c r="O112" s="36">
        <f>SUMIFS(СВЦЭМ!$D$33:$D$776,СВЦЭМ!$A$33:$A$776,$A112,СВЦЭМ!$B$33:$B$776,O$83)+'СЕТ СН'!$H$14+СВЦЭМ!$D$10+'СЕТ СН'!$H$5-'СЕТ СН'!$H$24</f>
        <v>3483.5842397000001</v>
      </c>
      <c r="P112" s="36">
        <f>SUMIFS(СВЦЭМ!$D$33:$D$776,СВЦЭМ!$A$33:$A$776,$A112,СВЦЭМ!$B$33:$B$776,P$83)+'СЕТ СН'!$H$14+СВЦЭМ!$D$10+'СЕТ СН'!$H$5-'СЕТ СН'!$H$24</f>
        <v>3521.5326715400001</v>
      </c>
      <c r="Q112" s="36">
        <f>SUMIFS(СВЦЭМ!$D$33:$D$776,СВЦЭМ!$A$33:$A$776,$A112,СВЦЭМ!$B$33:$B$776,Q$83)+'СЕТ СН'!$H$14+СВЦЭМ!$D$10+'СЕТ СН'!$H$5-'СЕТ СН'!$H$24</f>
        <v>3482.6365747899999</v>
      </c>
      <c r="R112" s="36">
        <f>SUMIFS(СВЦЭМ!$D$33:$D$776,СВЦЭМ!$A$33:$A$776,$A112,СВЦЭМ!$B$33:$B$776,R$83)+'СЕТ СН'!$H$14+СВЦЭМ!$D$10+'СЕТ СН'!$H$5-'СЕТ СН'!$H$24</f>
        <v>3476.9817121000001</v>
      </c>
      <c r="S112" s="36">
        <f>SUMIFS(СВЦЭМ!$D$33:$D$776,СВЦЭМ!$A$33:$A$776,$A112,СВЦЭМ!$B$33:$B$776,S$83)+'СЕТ СН'!$H$14+СВЦЭМ!$D$10+'СЕТ СН'!$H$5-'СЕТ СН'!$H$24</f>
        <v>3477.2391820499997</v>
      </c>
      <c r="T112" s="36">
        <f>SUMIFS(СВЦЭМ!$D$33:$D$776,СВЦЭМ!$A$33:$A$776,$A112,СВЦЭМ!$B$33:$B$776,T$83)+'СЕТ СН'!$H$14+СВЦЭМ!$D$10+'СЕТ СН'!$H$5-'СЕТ СН'!$H$24</f>
        <v>3504.5632965700001</v>
      </c>
      <c r="U112" s="36">
        <f>SUMIFS(СВЦЭМ!$D$33:$D$776,СВЦЭМ!$A$33:$A$776,$A112,СВЦЭМ!$B$33:$B$776,U$83)+'СЕТ СН'!$H$14+СВЦЭМ!$D$10+'СЕТ СН'!$H$5-'СЕТ СН'!$H$24</f>
        <v>3503.7791868099998</v>
      </c>
      <c r="V112" s="36">
        <f>SUMIFS(СВЦЭМ!$D$33:$D$776,СВЦЭМ!$A$33:$A$776,$A112,СВЦЭМ!$B$33:$B$776,V$83)+'СЕТ СН'!$H$14+СВЦЭМ!$D$10+'СЕТ СН'!$H$5-'СЕТ СН'!$H$24</f>
        <v>3487.8998737299999</v>
      </c>
      <c r="W112" s="36">
        <f>SUMIFS(СВЦЭМ!$D$33:$D$776,СВЦЭМ!$A$33:$A$776,$A112,СВЦЭМ!$B$33:$B$776,W$83)+'СЕТ СН'!$H$14+СВЦЭМ!$D$10+'СЕТ СН'!$H$5-'СЕТ СН'!$H$24</f>
        <v>3473.55875363</v>
      </c>
      <c r="X112" s="36">
        <f>SUMIFS(СВЦЭМ!$D$33:$D$776,СВЦЭМ!$A$33:$A$776,$A112,СВЦЭМ!$B$33:$B$776,X$83)+'СЕТ СН'!$H$14+СВЦЭМ!$D$10+'СЕТ СН'!$H$5-'СЕТ СН'!$H$24</f>
        <v>3522.3272660399998</v>
      </c>
      <c r="Y112" s="36">
        <f>SUMIFS(СВЦЭМ!$D$33:$D$776,СВЦЭМ!$A$33:$A$776,$A112,СВЦЭМ!$B$33:$B$776,Y$83)+'СЕТ СН'!$H$14+СВЦЭМ!$D$10+'СЕТ СН'!$H$5-'СЕТ СН'!$H$24</f>
        <v>3546.9754949600001</v>
      </c>
    </row>
    <row r="113" spans="1:27" ht="15.75" x14ac:dyDescent="0.2">
      <c r="A113" s="35">
        <f t="shared" si="2"/>
        <v>44134</v>
      </c>
      <c r="B113" s="36">
        <f>SUMIFS(СВЦЭМ!$D$33:$D$776,СВЦЭМ!$A$33:$A$776,$A113,СВЦЭМ!$B$33:$B$776,B$83)+'СЕТ СН'!$H$14+СВЦЭМ!$D$10+'СЕТ СН'!$H$5-'СЕТ СН'!$H$24</f>
        <v>3547.3993398100001</v>
      </c>
      <c r="C113" s="36">
        <f>SUMIFS(СВЦЭМ!$D$33:$D$776,СВЦЭМ!$A$33:$A$776,$A113,СВЦЭМ!$B$33:$B$776,C$83)+'СЕТ СН'!$H$14+СВЦЭМ!$D$10+'СЕТ СН'!$H$5-'СЕТ СН'!$H$24</f>
        <v>3608.6499363399998</v>
      </c>
      <c r="D113" s="36">
        <f>SUMIFS(СВЦЭМ!$D$33:$D$776,СВЦЭМ!$A$33:$A$776,$A113,СВЦЭМ!$B$33:$B$776,D$83)+'СЕТ СН'!$H$14+СВЦЭМ!$D$10+'СЕТ СН'!$H$5-'СЕТ СН'!$H$24</f>
        <v>3705.4929087299997</v>
      </c>
      <c r="E113" s="36">
        <f>SUMIFS(СВЦЭМ!$D$33:$D$776,СВЦЭМ!$A$33:$A$776,$A113,СВЦЭМ!$B$33:$B$776,E$83)+'СЕТ СН'!$H$14+СВЦЭМ!$D$10+'СЕТ СН'!$H$5-'СЕТ СН'!$H$24</f>
        <v>3722.4020328900001</v>
      </c>
      <c r="F113" s="36">
        <f>SUMIFS(СВЦЭМ!$D$33:$D$776,СВЦЭМ!$A$33:$A$776,$A113,СВЦЭМ!$B$33:$B$776,F$83)+'СЕТ СН'!$H$14+СВЦЭМ!$D$10+'СЕТ СН'!$H$5-'СЕТ СН'!$H$24</f>
        <v>3716.0145841899998</v>
      </c>
      <c r="G113" s="36">
        <f>SUMIFS(СВЦЭМ!$D$33:$D$776,СВЦЭМ!$A$33:$A$776,$A113,СВЦЭМ!$B$33:$B$776,G$83)+'СЕТ СН'!$H$14+СВЦЭМ!$D$10+'СЕТ СН'!$H$5-'СЕТ СН'!$H$24</f>
        <v>3699.8826673799999</v>
      </c>
      <c r="H113" s="36">
        <f>SUMIFS(СВЦЭМ!$D$33:$D$776,СВЦЭМ!$A$33:$A$776,$A113,СВЦЭМ!$B$33:$B$776,H$83)+'СЕТ СН'!$H$14+СВЦЭМ!$D$10+'СЕТ СН'!$H$5-'СЕТ СН'!$H$24</f>
        <v>3624.5795596200001</v>
      </c>
      <c r="I113" s="36">
        <f>SUMIFS(СВЦЭМ!$D$33:$D$776,СВЦЭМ!$A$33:$A$776,$A113,СВЦЭМ!$B$33:$B$776,I$83)+'СЕТ СН'!$H$14+СВЦЭМ!$D$10+'СЕТ СН'!$H$5-'СЕТ СН'!$H$24</f>
        <v>3611.6014706800001</v>
      </c>
      <c r="J113" s="36">
        <f>SUMIFS(СВЦЭМ!$D$33:$D$776,СВЦЭМ!$A$33:$A$776,$A113,СВЦЭМ!$B$33:$B$776,J$83)+'СЕТ СН'!$H$14+СВЦЭМ!$D$10+'СЕТ СН'!$H$5-'СЕТ СН'!$H$24</f>
        <v>3535.3612750000002</v>
      </c>
      <c r="K113" s="36">
        <f>SUMIFS(СВЦЭМ!$D$33:$D$776,СВЦЭМ!$A$33:$A$776,$A113,СВЦЭМ!$B$33:$B$776,K$83)+'СЕТ СН'!$H$14+СВЦЭМ!$D$10+'СЕТ СН'!$H$5-'СЕТ СН'!$H$24</f>
        <v>3517.7116960100002</v>
      </c>
      <c r="L113" s="36">
        <f>SUMIFS(СВЦЭМ!$D$33:$D$776,СВЦЭМ!$A$33:$A$776,$A113,СВЦЭМ!$B$33:$B$776,L$83)+'СЕТ СН'!$H$14+СВЦЭМ!$D$10+'СЕТ СН'!$H$5-'СЕТ СН'!$H$24</f>
        <v>3520.1310025900002</v>
      </c>
      <c r="M113" s="36">
        <f>SUMIFS(СВЦЭМ!$D$33:$D$776,СВЦЭМ!$A$33:$A$776,$A113,СВЦЭМ!$B$33:$B$776,M$83)+'СЕТ СН'!$H$14+СВЦЭМ!$D$10+'СЕТ СН'!$H$5-'СЕТ СН'!$H$24</f>
        <v>3516.6054383999999</v>
      </c>
      <c r="N113" s="36">
        <f>SUMIFS(СВЦЭМ!$D$33:$D$776,СВЦЭМ!$A$33:$A$776,$A113,СВЦЭМ!$B$33:$B$776,N$83)+'СЕТ СН'!$H$14+СВЦЭМ!$D$10+'СЕТ СН'!$H$5-'СЕТ СН'!$H$24</f>
        <v>3515.4554981000001</v>
      </c>
      <c r="O113" s="36">
        <f>SUMIFS(СВЦЭМ!$D$33:$D$776,СВЦЭМ!$A$33:$A$776,$A113,СВЦЭМ!$B$33:$B$776,O$83)+'СЕТ СН'!$H$14+СВЦЭМ!$D$10+'СЕТ СН'!$H$5-'СЕТ СН'!$H$24</f>
        <v>3550.7714478500002</v>
      </c>
      <c r="P113" s="36">
        <f>SUMIFS(СВЦЭМ!$D$33:$D$776,СВЦЭМ!$A$33:$A$776,$A113,СВЦЭМ!$B$33:$B$776,P$83)+'СЕТ СН'!$H$14+СВЦЭМ!$D$10+'СЕТ СН'!$H$5-'СЕТ СН'!$H$24</f>
        <v>3575.5097456399999</v>
      </c>
      <c r="Q113" s="36">
        <f>SUMIFS(СВЦЭМ!$D$33:$D$776,СВЦЭМ!$A$33:$A$776,$A113,СВЦЭМ!$B$33:$B$776,Q$83)+'СЕТ СН'!$H$14+СВЦЭМ!$D$10+'СЕТ СН'!$H$5-'СЕТ СН'!$H$24</f>
        <v>3561.4285618100002</v>
      </c>
      <c r="R113" s="36">
        <f>SUMIFS(СВЦЭМ!$D$33:$D$776,СВЦЭМ!$A$33:$A$776,$A113,СВЦЭМ!$B$33:$B$776,R$83)+'СЕТ СН'!$H$14+СВЦЭМ!$D$10+'СЕТ СН'!$H$5-'СЕТ СН'!$H$24</f>
        <v>3527.0513457799998</v>
      </c>
      <c r="S113" s="36">
        <f>SUMIFS(СВЦЭМ!$D$33:$D$776,СВЦЭМ!$A$33:$A$776,$A113,СВЦЭМ!$B$33:$B$776,S$83)+'СЕТ СН'!$H$14+СВЦЭМ!$D$10+'СЕТ СН'!$H$5-'СЕТ СН'!$H$24</f>
        <v>3474.6240641700001</v>
      </c>
      <c r="T113" s="36">
        <f>SUMIFS(СВЦЭМ!$D$33:$D$776,СВЦЭМ!$A$33:$A$776,$A113,СВЦЭМ!$B$33:$B$776,T$83)+'СЕТ СН'!$H$14+СВЦЭМ!$D$10+'СЕТ СН'!$H$5-'СЕТ СН'!$H$24</f>
        <v>3501.9790803699998</v>
      </c>
      <c r="U113" s="36">
        <f>SUMIFS(СВЦЭМ!$D$33:$D$776,СВЦЭМ!$A$33:$A$776,$A113,СВЦЭМ!$B$33:$B$776,U$83)+'СЕТ СН'!$H$14+СВЦЭМ!$D$10+'СЕТ СН'!$H$5-'СЕТ СН'!$H$24</f>
        <v>3501.3748666500001</v>
      </c>
      <c r="V113" s="36">
        <f>SUMIFS(СВЦЭМ!$D$33:$D$776,СВЦЭМ!$A$33:$A$776,$A113,СВЦЭМ!$B$33:$B$776,V$83)+'СЕТ СН'!$H$14+СВЦЭМ!$D$10+'СЕТ СН'!$H$5-'СЕТ СН'!$H$24</f>
        <v>3486.0466254100002</v>
      </c>
      <c r="W113" s="36">
        <f>SUMIFS(СВЦЭМ!$D$33:$D$776,СВЦЭМ!$A$33:$A$776,$A113,СВЦЭМ!$B$33:$B$776,W$83)+'СЕТ СН'!$H$14+СВЦЭМ!$D$10+'СЕТ СН'!$H$5-'СЕТ СН'!$H$24</f>
        <v>3475.3218178100001</v>
      </c>
      <c r="X113" s="36">
        <f>SUMIFS(СВЦЭМ!$D$33:$D$776,СВЦЭМ!$A$33:$A$776,$A113,СВЦЭМ!$B$33:$B$776,X$83)+'СЕТ СН'!$H$14+СВЦЭМ!$D$10+'СЕТ СН'!$H$5-'СЕТ СН'!$H$24</f>
        <v>3464.0759162700001</v>
      </c>
      <c r="Y113" s="36">
        <f>SUMIFS(СВЦЭМ!$D$33:$D$776,СВЦЭМ!$A$33:$A$776,$A113,СВЦЭМ!$B$33:$B$776,Y$83)+'СЕТ СН'!$H$14+СВЦЭМ!$D$10+'СЕТ СН'!$H$5-'СЕТ СН'!$H$24</f>
        <v>3506.8863960500003</v>
      </c>
    </row>
    <row r="114" spans="1:27" ht="15.75" x14ac:dyDescent="0.2">
      <c r="A114" s="35">
        <f t="shared" si="2"/>
        <v>44135</v>
      </c>
      <c r="B114" s="36">
        <f>SUMIFS(СВЦЭМ!$D$33:$D$776,СВЦЭМ!$A$33:$A$776,$A114,СВЦЭМ!$B$33:$B$776,B$83)+'СЕТ СН'!$H$14+СВЦЭМ!$D$10+'СЕТ СН'!$H$5-'СЕТ СН'!$H$24</f>
        <v>3491.50704322</v>
      </c>
      <c r="C114" s="36">
        <f>SUMIFS(СВЦЭМ!$D$33:$D$776,СВЦЭМ!$A$33:$A$776,$A114,СВЦЭМ!$B$33:$B$776,C$83)+'СЕТ СН'!$H$14+СВЦЭМ!$D$10+'СЕТ СН'!$H$5-'СЕТ СН'!$H$24</f>
        <v>3557.44187207</v>
      </c>
      <c r="D114" s="36">
        <f>SUMIFS(СВЦЭМ!$D$33:$D$776,СВЦЭМ!$A$33:$A$776,$A114,СВЦЭМ!$B$33:$B$776,D$83)+'СЕТ СН'!$H$14+СВЦЭМ!$D$10+'СЕТ СН'!$H$5-'СЕТ СН'!$H$24</f>
        <v>3604.4113207599999</v>
      </c>
      <c r="E114" s="36">
        <f>SUMIFS(СВЦЭМ!$D$33:$D$776,СВЦЭМ!$A$33:$A$776,$A114,СВЦЭМ!$B$33:$B$776,E$83)+'СЕТ СН'!$H$14+СВЦЭМ!$D$10+'СЕТ СН'!$H$5-'СЕТ СН'!$H$24</f>
        <v>3603.8681967799998</v>
      </c>
      <c r="F114" s="36">
        <f>SUMIFS(СВЦЭМ!$D$33:$D$776,СВЦЭМ!$A$33:$A$776,$A114,СВЦЭМ!$B$33:$B$776,F$83)+'СЕТ СН'!$H$14+СВЦЭМ!$D$10+'СЕТ СН'!$H$5-'СЕТ СН'!$H$24</f>
        <v>3616.0316561</v>
      </c>
      <c r="G114" s="36">
        <f>SUMIFS(СВЦЭМ!$D$33:$D$776,СВЦЭМ!$A$33:$A$776,$A114,СВЦЭМ!$B$33:$B$776,G$83)+'СЕТ СН'!$H$14+СВЦЭМ!$D$10+'СЕТ СН'!$H$5-'СЕТ СН'!$H$24</f>
        <v>3605.10949536</v>
      </c>
      <c r="H114" s="36">
        <f>SUMIFS(СВЦЭМ!$D$33:$D$776,СВЦЭМ!$A$33:$A$776,$A114,СВЦЭМ!$B$33:$B$776,H$83)+'СЕТ СН'!$H$14+СВЦЭМ!$D$10+'СЕТ СН'!$H$5-'СЕТ СН'!$H$24</f>
        <v>3585.21643352</v>
      </c>
      <c r="I114" s="36">
        <f>SUMIFS(СВЦЭМ!$D$33:$D$776,СВЦЭМ!$A$33:$A$776,$A114,СВЦЭМ!$B$33:$B$776,I$83)+'СЕТ СН'!$H$14+СВЦЭМ!$D$10+'СЕТ СН'!$H$5-'СЕТ СН'!$H$24</f>
        <v>3560.90030755</v>
      </c>
      <c r="J114" s="36">
        <f>SUMIFS(СВЦЭМ!$D$33:$D$776,СВЦЭМ!$A$33:$A$776,$A114,СВЦЭМ!$B$33:$B$776,J$83)+'СЕТ СН'!$H$14+СВЦЭМ!$D$10+'СЕТ СН'!$H$5-'СЕТ СН'!$H$24</f>
        <v>3479.5366880500001</v>
      </c>
      <c r="K114" s="36">
        <f>SUMIFS(СВЦЭМ!$D$33:$D$776,СВЦЭМ!$A$33:$A$776,$A114,СВЦЭМ!$B$33:$B$776,K$83)+'СЕТ СН'!$H$14+СВЦЭМ!$D$10+'СЕТ СН'!$H$5-'СЕТ СН'!$H$24</f>
        <v>3427.9314965399999</v>
      </c>
      <c r="L114" s="36">
        <f>SUMIFS(СВЦЭМ!$D$33:$D$776,СВЦЭМ!$A$33:$A$776,$A114,СВЦЭМ!$B$33:$B$776,L$83)+'СЕТ СН'!$H$14+СВЦЭМ!$D$10+'СЕТ СН'!$H$5-'СЕТ СН'!$H$24</f>
        <v>3445.2560772500001</v>
      </c>
      <c r="M114" s="36">
        <f>SUMIFS(СВЦЭМ!$D$33:$D$776,СВЦЭМ!$A$33:$A$776,$A114,СВЦЭМ!$B$33:$B$776,M$83)+'СЕТ СН'!$H$14+СВЦЭМ!$D$10+'СЕТ СН'!$H$5-'СЕТ СН'!$H$24</f>
        <v>3431.91424882</v>
      </c>
      <c r="N114" s="36">
        <f>SUMIFS(СВЦЭМ!$D$33:$D$776,СВЦЭМ!$A$33:$A$776,$A114,СВЦЭМ!$B$33:$B$776,N$83)+'СЕТ СН'!$H$14+СВЦЭМ!$D$10+'СЕТ СН'!$H$5-'СЕТ СН'!$H$24</f>
        <v>3422.1580578600001</v>
      </c>
      <c r="O114" s="36">
        <f>SUMIFS(СВЦЭМ!$D$33:$D$776,СВЦЭМ!$A$33:$A$776,$A114,СВЦЭМ!$B$33:$B$776,O$83)+'СЕТ СН'!$H$14+СВЦЭМ!$D$10+'СЕТ СН'!$H$5-'СЕТ СН'!$H$24</f>
        <v>3458.91331154</v>
      </c>
      <c r="P114" s="36">
        <f>SUMIFS(СВЦЭМ!$D$33:$D$776,СВЦЭМ!$A$33:$A$776,$A114,СВЦЭМ!$B$33:$B$776,P$83)+'СЕТ СН'!$H$14+СВЦЭМ!$D$10+'СЕТ СН'!$H$5-'СЕТ СН'!$H$24</f>
        <v>3508.3683610600001</v>
      </c>
      <c r="Q114" s="36">
        <f>SUMIFS(СВЦЭМ!$D$33:$D$776,СВЦЭМ!$A$33:$A$776,$A114,СВЦЭМ!$B$33:$B$776,Q$83)+'СЕТ СН'!$H$14+СВЦЭМ!$D$10+'СЕТ СН'!$H$5-'СЕТ СН'!$H$24</f>
        <v>3473.9091087100001</v>
      </c>
      <c r="R114" s="36">
        <f>SUMIFS(СВЦЭМ!$D$33:$D$776,СВЦЭМ!$A$33:$A$776,$A114,СВЦЭМ!$B$33:$B$776,R$83)+'СЕТ СН'!$H$14+СВЦЭМ!$D$10+'СЕТ СН'!$H$5-'СЕТ СН'!$H$24</f>
        <v>3439.5690049200002</v>
      </c>
      <c r="S114" s="36">
        <f>SUMIFS(СВЦЭМ!$D$33:$D$776,СВЦЭМ!$A$33:$A$776,$A114,СВЦЭМ!$B$33:$B$776,S$83)+'СЕТ СН'!$H$14+СВЦЭМ!$D$10+'СЕТ СН'!$H$5-'СЕТ СН'!$H$24</f>
        <v>3429.6111024500001</v>
      </c>
      <c r="T114" s="36">
        <f>SUMIFS(СВЦЭМ!$D$33:$D$776,СВЦЭМ!$A$33:$A$776,$A114,СВЦЭМ!$B$33:$B$776,T$83)+'СЕТ СН'!$H$14+СВЦЭМ!$D$10+'СЕТ СН'!$H$5-'СЕТ СН'!$H$24</f>
        <v>3458.6958472900001</v>
      </c>
      <c r="U114" s="36">
        <f>SUMIFS(СВЦЭМ!$D$33:$D$776,СВЦЭМ!$A$33:$A$776,$A114,СВЦЭМ!$B$33:$B$776,U$83)+'СЕТ СН'!$H$14+СВЦЭМ!$D$10+'СЕТ СН'!$H$5-'СЕТ СН'!$H$24</f>
        <v>3465.1709818899999</v>
      </c>
      <c r="V114" s="36">
        <f>SUMIFS(СВЦЭМ!$D$33:$D$776,СВЦЭМ!$A$33:$A$776,$A114,СВЦЭМ!$B$33:$B$776,V$83)+'СЕТ СН'!$H$14+СВЦЭМ!$D$10+'СЕТ СН'!$H$5-'СЕТ СН'!$H$24</f>
        <v>3453.0528405</v>
      </c>
      <c r="W114" s="36">
        <f>SUMIFS(СВЦЭМ!$D$33:$D$776,СВЦЭМ!$A$33:$A$776,$A114,СВЦЭМ!$B$33:$B$776,W$83)+'СЕТ СН'!$H$14+СВЦЭМ!$D$10+'СЕТ СН'!$H$5-'СЕТ СН'!$H$24</f>
        <v>3440.99340489</v>
      </c>
      <c r="X114" s="36">
        <f>SUMIFS(СВЦЭМ!$D$33:$D$776,СВЦЭМ!$A$33:$A$776,$A114,СВЦЭМ!$B$33:$B$776,X$83)+'СЕТ СН'!$H$14+СВЦЭМ!$D$10+'СЕТ СН'!$H$5-'СЕТ СН'!$H$24</f>
        <v>3401.7887380699999</v>
      </c>
      <c r="Y114" s="36">
        <f>SUMIFS(СВЦЭМ!$D$33:$D$776,СВЦЭМ!$A$33:$A$776,$A114,СВЦЭМ!$B$33:$B$776,Y$83)+'СЕТ СН'!$H$14+СВЦЭМ!$D$10+'СЕТ СН'!$H$5-'СЕТ СН'!$H$24</f>
        <v>3411.75210397</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6" t="s">
        <v>7</v>
      </c>
      <c r="B117" s="130" t="s">
        <v>73</v>
      </c>
      <c r="C117" s="131"/>
      <c r="D117" s="131"/>
      <c r="E117" s="131"/>
      <c r="F117" s="131"/>
      <c r="G117" s="131"/>
      <c r="H117" s="131"/>
      <c r="I117" s="131"/>
      <c r="J117" s="131"/>
      <c r="K117" s="131"/>
      <c r="L117" s="131"/>
      <c r="M117" s="131"/>
      <c r="N117" s="131"/>
      <c r="O117" s="131"/>
      <c r="P117" s="131"/>
      <c r="Q117" s="131"/>
      <c r="R117" s="131"/>
      <c r="S117" s="131"/>
      <c r="T117" s="131"/>
      <c r="U117" s="131"/>
      <c r="V117" s="131"/>
      <c r="W117" s="131"/>
      <c r="X117" s="131"/>
      <c r="Y117" s="132"/>
    </row>
    <row r="118" spans="1:27" ht="12.75" customHeight="1" x14ac:dyDescent="0.2">
      <c r="A118" s="137"/>
      <c r="B118" s="133"/>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5"/>
    </row>
    <row r="119" spans="1:27" ht="12.75" customHeight="1" x14ac:dyDescent="0.2">
      <c r="A119" s="138"/>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01.10.2020</v>
      </c>
      <c r="B120" s="36">
        <f>SUMIFS(СВЦЭМ!$D$33:$D$776,СВЦЭМ!$A$33:$A$776,$A120,СВЦЭМ!$B$33:$B$776,B$119)+'СЕТ СН'!$I$14+СВЦЭМ!$D$10+'СЕТ СН'!$I$5-'СЕТ СН'!$I$24</f>
        <v>3407.6724789999998</v>
      </c>
      <c r="C120" s="36">
        <f>SUMIFS(СВЦЭМ!$D$33:$D$776,СВЦЭМ!$A$33:$A$776,$A120,СВЦЭМ!$B$33:$B$776,C$119)+'СЕТ СН'!$I$14+СВЦЭМ!$D$10+'СЕТ СН'!$I$5-'СЕТ СН'!$I$24</f>
        <v>3468.6213926800001</v>
      </c>
      <c r="D120" s="36">
        <f>SUMIFS(СВЦЭМ!$D$33:$D$776,СВЦЭМ!$A$33:$A$776,$A120,СВЦЭМ!$B$33:$B$776,D$119)+'СЕТ СН'!$I$14+СВЦЭМ!$D$10+'СЕТ СН'!$I$5-'СЕТ СН'!$I$24</f>
        <v>3513.1106784399999</v>
      </c>
      <c r="E120" s="36">
        <f>SUMIFS(СВЦЭМ!$D$33:$D$776,СВЦЭМ!$A$33:$A$776,$A120,СВЦЭМ!$B$33:$B$776,E$119)+'СЕТ СН'!$I$14+СВЦЭМ!$D$10+'СЕТ СН'!$I$5-'СЕТ СН'!$I$24</f>
        <v>3534.7662603500003</v>
      </c>
      <c r="F120" s="36">
        <f>SUMIFS(СВЦЭМ!$D$33:$D$776,СВЦЭМ!$A$33:$A$776,$A120,СВЦЭМ!$B$33:$B$776,F$119)+'СЕТ СН'!$I$14+СВЦЭМ!$D$10+'СЕТ СН'!$I$5-'СЕТ СН'!$I$24</f>
        <v>3535.4812417200001</v>
      </c>
      <c r="G120" s="36">
        <f>SUMIFS(СВЦЭМ!$D$33:$D$776,СВЦЭМ!$A$33:$A$776,$A120,СВЦЭМ!$B$33:$B$776,G$119)+'СЕТ СН'!$I$14+СВЦЭМ!$D$10+'СЕТ СН'!$I$5-'СЕТ СН'!$I$24</f>
        <v>3518.9405849999998</v>
      </c>
      <c r="H120" s="36">
        <f>SUMIFS(СВЦЭМ!$D$33:$D$776,СВЦЭМ!$A$33:$A$776,$A120,СВЦЭМ!$B$33:$B$776,H$119)+'СЕТ СН'!$I$14+СВЦЭМ!$D$10+'СЕТ СН'!$I$5-'СЕТ СН'!$I$24</f>
        <v>3467.68203085</v>
      </c>
      <c r="I120" s="36">
        <f>SUMIFS(СВЦЭМ!$D$33:$D$776,СВЦЭМ!$A$33:$A$776,$A120,СВЦЭМ!$B$33:$B$776,I$119)+'СЕТ СН'!$I$14+СВЦЭМ!$D$10+'СЕТ СН'!$I$5-'СЕТ СН'!$I$24</f>
        <v>3411.9413826300001</v>
      </c>
      <c r="J120" s="36">
        <f>SUMIFS(СВЦЭМ!$D$33:$D$776,СВЦЭМ!$A$33:$A$776,$A120,СВЦЭМ!$B$33:$B$776,J$119)+'СЕТ СН'!$I$14+СВЦЭМ!$D$10+'СЕТ СН'!$I$5-'СЕТ СН'!$I$24</f>
        <v>3350.40720999</v>
      </c>
      <c r="K120" s="36">
        <f>SUMIFS(СВЦЭМ!$D$33:$D$776,СВЦЭМ!$A$33:$A$776,$A120,СВЦЭМ!$B$33:$B$776,K$119)+'СЕТ СН'!$I$14+СВЦЭМ!$D$10+'СЕТ СН'!$I$5-'СЕТ СН'!$I$24</f>
        <v>3316.71571855</v>
      </c>
      <c r="L120" s="36">
        <f>SUMIFS(СВЦЭМ!$D$33:$D$776,СВЦЭМ!$A$33:$A$776,$A120,СВЦЭМ!$B$33:$B$776,L$119)+'СЕТ СН'!$I$14+СВЦЭМ!$D$10+'СЕТ СН'!$I$5-'СЕТ СН'!$I$24</f>
        <v>3317.4917283599998</v>
      </c>
      <c r="M120" s="36">
        <f>SUMIFS(СВЦЭМ!$D$33:$D$776,СВЦЭМ!$A$33:$A$776,$A120,СВЦЭМ!$B$33:$B$776,M$119)+'СЕТ СН'!$I$14+СВЦЭМ!$D$10+'СЕТ СН'!$I$5-'СЕТ СН'!$I$24</f>
        <v>3322.5218482</v>
      </c>
      <c r="N120" s="36">
        <f>SUMIFS(СВЦЭМ!$D$33:$D$776,СВЦЭМ!$A$33:$A$776,$A120,СВЦЭМ!$B$33:$B$776,N$119)+'СЕТ СН'!$I$14+СВЦЭМ!$D$10+'СЕТ СН'!$I$5-'СЕТ СН'!$I$24</f>
        <v>3336.65482393</v>
      </c>
      <c r="O120" s="36">
        <f>SUMIFS(СВЦЭМ!$D$33:$D$776,СВЦЭМ!$A$33:$A$776,$A120,СВЦЭМ!$B$33:$B$776,O$119)+'СЕТ СН'!$I$14+СВЦЭМ!$D$10+'СЕТ СН'!$I$5-'СЕТ СН'!$I$24</f>
        <v>3359.4955640099997</v>
      </c>
      <c r="P120" s="36">
        <f>SUMIFS(СВЦЭМ!$D$33:$D$776,СВЦЭМ!$A$33:$A$776,$A120,СВЦЭМ!$B$33:$B$776,P$119)+'СЕТ СН'!$I$14+СВЦЭМ!$D$10+'СЕТ СН'!$I$5-'СЕТ СН'!$I$24</f>
        <v>3384.4481754999997</v>
      </c>
      <c r="Q120" s="36">
        <f>SUMIFS(СВЦЭМ!$D$33:$D$776,СВЦЭМ!$A$33:$A$776,$A120,СВЦЭМ!$B$33:$B$776,Q$119)+'СЕТ СН'!$I$14+СВЦЭМ!$D$10+'СЕТ СН'!$I$5-'СЕТ СН'!$I$24</f>
        <v>3350.9120267799999</v>
      </c>
      <c r="R120" s="36">
        <f>SUMIFS(СВЦЭМ!$D$33:$D$776,СВЦЭМ!$A$33:$A$776,$A120,СВЦЭМ!$B$33:$B$776,R$119)+'СЕТ СН'!$I$14+СВЦЭМ!$D$10+'СЕТ СН'!$I$5-'СЕТ СН'!$I$24</f>
        <v>3313.2664326200002</v>
      </c>
      <c r="S120" s="36">
        <f>SUMIFS(СВЦЭМ!$D$33:$D$776,СВЦЭМ!$A$33:$A$776,$A120,СВЦЭМ!$B$33:$B$776,S$119)+'СЕТ СН'!$I$14+СВЦЭМ!$D$10+'СЕТ СН'!$I$5-'СЕТ СН'!$I$24</f>
        <v>3273.3153631200003</v>
      </c>
      <c r="T120" s="36">
        <f>SUMIFS(СВЦЭМ!$D$33:$D$776,СВЦЭМ!$A$33:$A$776,$A120,СВЦЭМ!$B$33:$B$776,T$119)+'СЕТ СН'!$I$14+СВЦЭМ!$D$10+'СЕТ СН'!$I$5-'СЕТ СН'!$I$24</f>
        <v>3262.23413953</v>
      </c>
      <c r="U120" s="36">
        <f>SUMIFS(СВЦЭМ!$D$33:$D$776,СВЦЭМ!$A$33:$A$776,$A120,СВЦЭМ!$B$33:$B$776,U$119)+'СЕТ СН'!$I$14+СВЦЭМ!$D$10+'СЕТ СН'!$I$5-'СЕТ СН'!$I$24</f>
        <v>3266.2906114699999</v>
      </c>
      <c r="V120" s="36">
        <f>SUMIFS(СВЦЭМ!$D$33:$D$776,СВЦЭМ!$A$33:$A$776,$A120,СВЦЭМ!$B$33:$B$776,V$119)+'СЕТ СН'!$I$14+СВЦЭМ!$D$10+'СЕТ СН'!$I$5-'СЕТ СН'!$I$24</f>
        <v>3263.09281457</v>
      </c>
      <c r="W120" s="36">
        <f>SUMIFS(СВЦЭМ!$D$33:$D$776,СВЦЭМ!$A$33:$A$776,$A120,СВЦЭМ!$B$33:$B$776,W$119)+'СЕТ СН'!$I$14+СВЦЭМ!$D$10+'СЕТ СН'!$I$5-'СЕТ СН'!$I$24</f>
        <v>3261.4658852600001</v>
      </c>
      <c r="X120" s="36">
        <f>SUMIFS(СВЦЭМ!$D$33:$D$776,СВЦЭМ!$A$33:$A$776,$A120,СВЦЭМ!$B$33:$B$776,X$119)+'СЕТ СН'!$I$14+СВЦЭМ!$D$10+'СЕТ СН'!$I$5-'СЕТ СН'!$I$24</f>
        <v>3270.3766443899999</v>
      </c>
      <c r="Y120" s="36">
        <f>SUMIFS(СВЦЭМ!$D$33:$D$776,СВЦЭМ!$A$33:$A$776,$A120,СВЦЭМ!$B$33:$B$776,Y$119)+'СЕТ СН'!$I$14+СВЦЭМ!$D$10+'СЕТ СН'!$I$5-'СЕТ СН'!$I$24</f>
        <v>3300.4753423399998</v>
      </c>
      <c r="AA120" s="45"/>
    </row>
    <row r="121" spans="1:27" ht="15.75" x14ac:dyDescent="0.2">
      <c r="A121" s="35">
        <f>A120+1</f>
        <v>44106</v>
      </c>
      <c r="B121" s="36">
        <f>SUMIFS(СВЦЭМ!$D$33:$D$776,СВЦЭМ!$A$33:$A$776,$A121,СВЦЭМ!$B$33:$B$776,B$119)+'СЕТ СН'!$I$14+СВЦЭМ!$D$10+'СЕТ СН'!$I$5-'СЕТ СН'!$I$24</f>
        <v>3371.3574938000002</v>
      </c>
      <c r="C121" s="36">
        <f>SUMIFS(СВЦЭМ!$D$33:$D$776,СВЦЭМ!$A$33:$A$776,$A121,СВЦЭМ!$B$33:$B$776,C$119)+'СЕТ СН'!$I$14+СВЦЭМ!$D$10+'СЕТ СН'!$I$5-'СЕТ СН'!$I$24</f>
        <v>3450.81028014</v>
      </c>
      <c r="D121" s="36">
        <f>SUMIFS(СВЦЭМ!$D$33:$D$776,СВЦЭМ!$A$33:$A$776,$A121,СВЦЭМ!$B$33:$B$776,D$119)+'СЕТ СН'!$I$14+СВЦЭМ!$D$10+'СЕТ СН'!$I$5-'СЕТ СН'!$I$24</f>
        <v>3507.57794057</v>
      </c>
      <c r="E121" s="36">
        <f>SUMIFS(СВЦЭМ!$D$33:$D$776,СВЦЭМ!$A$33:$A$776,$A121,СВЦЭМ!$B$33:$B$776,E$119)+'СЕТ СН'!$I$14+СВЦЭМ!$D$10+'СЕТ СН'!$I$5-'СЕТ СН'!$I$24</f>
        <v>3527.0555964599998</v>
      </c>
      <c r="F121" s="36">
        <f>SUMIFS(СВЦЭМ!$D$33:$D$776,СВЦЭМ!$A$33:$A$776,$A121,СВЦЭМ!$B$33:$B$776,F$119)+'СЕТ СН'!$I$14+СВЦЭМ!$D$10+'СЕТ СН'!$I$5-'СЕТ СН'!$I$24</f>
        <v>3533.6464061199999</v>
      </c>
      <c r="G121" s="36">
        <f>SUMIFS(СВЦЭМ!$D$33:$D$776,СВЦЭМ!$A$33:$A$776,$A121,СВЦЭМ!$B$33:$B$776,G$119)+'СЕТ СН'!$I$14+СВЦЭМ!$D$10+'СЕТ СН'!$I$5-'СЕТ СН'!$I$24</f>
        <v>3513.81188892</v>
      </c>
      <c r="H121" s="36">
        <f>SUMIFS(СВЦЭМ!$D$33:$D$776,СВЦЭМ!$A$33:$A$776,$A121,СВЦЭМ!$B$33:$B$776,H$119)+'СЕТ СН'!$I$14+СВЦЭМ!$D$10+'СЕТ СН'!$I$5-'СЕТ СН'!$I$24</f>
        <v>3458.9364185499999</v>
      </c>
      <c r="I121" s="36">
        <f>SUMIFS(СВЦЭМ!$D$33:$D$776,СВЦЭМ!$A$33:$A$776,$A121,СВЦЭМ!$B$33:$B$776,I$119)+'СЕТ СН'!$I$14+СВЦЭМ!$D$10+'СЕТ СН'!$I$5-'СЕТ СН'!$I$24</f>
        <v>3405.13890997</v>
      </c>
      <c r="J121" s="36">
        <f>SUMIFS(СВЦЭМ!$D$33:$D$776,СВЦЭМ!$A$33:$A$776,$A121,СВЦЭМ!$B$33:$B$776,J$119)+'СЕТ СН'!$I$14+СВЦЭМ!$D$10+'СЕТ СН'!$I$5-'СЕТ СН'!$I$24</f>
        <v>3348.4304285200001</v>
      </c>
      <c r="K121" s="36">
        <f>SUMIFS(СВЦЭМ!$D$33:$D$776,СВЦЭМ!$A$33:$A$776,$A121,СВЦЭМ!$B$33:$B$776,K$119)+'СЕТ СН'!$I$14+СВЦЭМ!$D$10+'СЕТ СН'!$I$5-'СЕТ СН'!$I$24</f>
        <v>3315.03688921</v>
      </c>
      <c r="L121" s="36">
        <f>SUMIFS(СВЦЭМ!$D$33:$D$776,СВЦЭМ!$A$33:$A$776,$A121,СВЦЭМ!$B$33:$B$776,L$119)+'СЕТ СН'!$I$14+СВЦЭМ!$D$10+'СЕТ СН'!$I$5-'СЕТ СН'!$I$24</f>
        <v>3313.7135174999999</v>
      </c>
      <c r="M121" s="36">
        <f>SUMIFS(СВЦЭМ!$D$33:$D$776,СВЦЭМ!$A$33:$A$776,$A121,СВЦЭМ!$B$33:$B$776,M$119)+'СЕТ СН'!$I$14+СВЦЭМ!$D$10+'СЕТ СН'!$I$5-'СЕТ СН'!$I$24</f>
        <v>3318.6540798400001</v>
      </c>
      <c r="N121" s="36">
        <f>SUMIFS(СВЦЭМ!$D$33:$D$776,СВЦЭМ!$A$33:$A$776,$A121,СВЦЭМ!$B$33:$B$776,N$119)+'СЕТ СН'!$I$14+СВЦЭМ!$D$10+'СЕТ СН'!$I$5-'СЕТ СН'!$I$24</f>
        <v>3329.7790346900001</v>
      </c>
      <c r="O121" s="36">
        <f>SUMIFS(СВЦЭМ!$D$33:$D$776,СВЦЭМ!$A$33:$A$776,$A121,СВЦЭМ!$B$33:$B$776,O$119)+'СЕТ СН'!$I$14+СВЦЭМ!$D$10+'СЕТ СН'!$I$5-'СЕТ СН'!$I$24</f>
        <v>3354.9155011100002</v>
      </c>
      <c r="P121" s="36">
        <f>SUMIFS(СВЦЭМ!$D$33:$D$776,СВЦЭМ!$A$33:$A$776,$A121,СВЦЭМ!$B$33:$B$776,P$119)+'СЕТ СН'!$I$14+СВЦЭМ!$D$10+'СЕТ СН'!$I$5-'СЕТ СН'!$I$24</f>
        <v>3387.2435335499999</v>
      </c>
      <c r="Q121" s="36">
        <f>SUMIFS(СВЦЭМ!$D$33:$D$776,СВЦЭМ!$A$33:$A$776,$A121,СВЦЭМ!$B$33:$B$776,Q$119)+'СЕТ СН'!$I$14+СВЦЭМ!$D$10+'СЕТ СН'!$I$5-'СЕТ СН'!$I$24</f>
        <v>3355.18564156</v>
      </c>
      <c r="R121" s="36">
        <f>SUMIFS(СВЦЭМ!$D$33:$D$776,СВЦЭМ!$A$33:$A$776,$A121,СВЦЭМ!$B$33:$B$776,R$119)+'СЕТ СН'!$I$14+СВЦЭМ!$D$10+'СЕТ СН'!$I$5-'СЕТ СН'!$I$24</f>
        <v>3315.4309990299998</v>
      </c>
      <c r="S121" s="36">
        <f>SUMIFS(СВЦЭМ!$D$33:$D$776,СВЦЭМ!$A$33:$A$776,$A121,СВЦЭМ!$B$33:$B$776,S$119)+'СЕТ СН'!$I$14+СВЦЭМ!$D$10+'СЕТ СН'!$I$5-'СЕТ СН'!$I$24</f>
        <v>3277.7308400699999</v>
      </c>
      <c r="T121" s="36">
        <f>SUMIFS(СВЦЭМ!$D$33:$D$776,СВЦЭМ!$A$33:$A$776,$A121,СВЦЭМ!$B$33:$B$776,T$119)+'СЕТ СН'!$I$14+СВЦЭМ!$D$10+'СЕТ СН'!$I$5-'СЕТ СН'!$I$24</f>
        <v>3253.19280368</v>
      </c>
      <c r="U121" s="36">
        <f>SUMIFS(СВЦЭМ!$D$33:$D$776,СВЦЭМ!$A$33:$A$776,$A121,СВЦЭМ!$B$33:$B$776,U$119)+'СЕТ СН'!$I$14+СВЦЭМ!$D$10+'СЕТ СН'!$I$5-'СЕТ СН'!$I$24</f>
        <v>3246.6998235999999</v>
      </c>
      <c r="V121" s="36">
        <f>SUMIFS(СВЦЭМ!$D$33:$D$776,СВЦЭМ!$A$33:$A$776,$A121,СВЦЭМ!$B$33:$B$776,V$119)+'СЕТ СН'!$I$14+СВЦЭМ!$D$10+'СЕТ СН'!$I$5-'СЕТ СН'!$I$24</f>
        <v>3251.2433138699998</v>
      </c>
      <c r="W121" s="36">
        <f>SUMIFS(СВЦЭМ!$D$33:$D$776,СВЦЭМ!$A$33:$A$776,$A121,СВЦЭМ!$B$33:$B$776,W$119)+'СЕТ СН'!$I$14+СВЦЭМ!$D$10+'СЕТ СН'!$I$5-'СЕТ СН'!$I$24</f>
        <v>3250.4371053300001</v>
      </c>
      <c r="X121" s="36">
        <f>SUMIFS(СВЦЭМ!$D$33:$D$776,СВЦЭМ!$A$33:$A$776,$A121,СВЦЭМ!$B$33:$B$776,X$119)+'СЕТ СН'!$I$14+СВЦЭМ!$D$10+'СЕТ СН'!$I$5-'СЕТ СН'!$I$24</f>
        <v>3270.9339887599999</v>
      </c>
      <c r="Y121" s="36">
        <f>SUMIFS(СВЦЭМ!$D$33:$D$776,СВЦЭМ!$A$33:$A$776,$A121,СВЦЭМ!$B$33:$B$776,Y$119)+'СЕТ СН'!$I$14+СВЦЭМ!$D$10+'СЕТ СН'!$I$5-'СЕТ СН'!$I$24</f>
        <v>3299.17758559</v>
      </c>
    </row>
    <row r="122" spans="1:27" ht="15.75" x14ac:dyDescent="0.2">
      <c r="A122" s="35">
        <f t="shared" ref="A122:A150" si="3">A121+1</f>
        <v>44107</v>
      </c>
      <c r="B122" s="36">
        <f>SUMIFS(СВЦЭМ!$D$33:$D$776,СВЦЭМ!$A$33:$A$776,$A122,СВЦЭМ!$B$33:$B$776,B$119)+'СЕТ СН'!$I$14+СВЦЭМ!$D$10+'СЕТ СН'!$I$5-'СЕТ СН'!$I$24</f>
        <v>3363.8124049799999</v>
      </c>
      <c r="C122" s="36">
        <f>SUMIFS(СВЦЭМ!$D$33:$D$776,СВЦЭМ!$A$33:$A$776,$A122,СВЦЭМ!$B$33:$B$776,C$119)+'СЕТ СН'!$I$14+СВЦЭМ!$D$10+'СЕТ СН'!$I$5-'СЕТ СН'!$I$24</f>
        <v>3442.77737269</v>
      </c>
      <c r="D122" s="36">
        <f>SUMIFS(СВЦЭМ!$D$33:$D$776,СВЦЭМ!$A$33:$A$776,$A122,СВЦЭМ!$B$33:$B$776,D$119)+'СЕТ СН'!$I$14+СВЦЭМ!$D$10+'СЕТ СН'!$I$5-'СЕТ СН'!$I$24</f>
        <v>3511.12896189</v>
      </c>
      <c r="E122" s="36">
        <f>SUMIFS(СВЦЭМ!$D$33:$D$776,СВЦЭМ!$A$33:$A$776,$A122,СВЦЭМ!$B$33:$B$776,E$119)+'СЕТ СН'!$I$14+СВЦЭМ!$D$10+'СЕТ СН'!$I$5-'СЕТ СН'!$I$24</f>
        <v>3522.6834920800002</v>
      </c>
      <c r="F122" s="36">
        <f>SUMIFS(СВЦЭМ!$D$33:$D$776,СВЦЭМ!$A$33:$A$776,$A122,СВЦЭМ!$B$33:$B$776,F$119)+'СЕТ СН'!$I$14+СВЦЭМ!$D$10+'СЕТ СН'!$I$5-'СЕТ СН'!$I$24</f>
        <v>3526.9693301299999</v>
      </c>
      <c r="G122" s="36">
        <f>SUMIFS(СВЦЭМ!$D$33:$D$776,СВЦЭМ!$A$33:$A$776,$A122,СВЦЭМ!$B$33:$B$776,G$119)+'СЕТ СН'!$I$14+СВЦЭМ!$D$10+'СЕТ СН'!$I$5-'СЕТ СН'!$I$24</f>
        <v>3515.0082120699999</v>
      </c>
      <c r="H122" s="36">
        <f>SUMIFS(СВЦЭМ!$D$33:$D$776,СВЦЭМ!$A$33:$A$776,$A122,СВЦЭМ!$B$33:$B$776,H$119)+'СЕТ СН'!$I$14+СВЦЭМ!$D$10+'СЕТ СН'!$I$5-'СЕТ СН'!$I$24</f>
        <v>3491.7346046100001</v>
      </c>
      <c r="I122" s="36">
        <f>SUMIFS(СВЦЭМ!$D$33:$D$776,СВЦЭМ!$A$33:$A$776,$A122,СВЦЭМ!$B$33:$B$776,I$119)+'СЕТ СН'!$I$14+СВЦЭМ!$D$10+'СЕТ СН'!$I$5-'СЕТ СН'!$I$24</f>
        <v>3455.7208913700001</v>
      </c>
      <c r="J122" s="36">
        <f>SUMIFS(СВЦЭМ!$D$33:$D$776,СВЦЭМ!$A$33:$A$776,$A122,СВЦЭМ!$B$33:$B$776,J$119)+'СЕТ СН'!$I$14+СВЦЭМ!$D$10+'СЕТ СН'!$I$5-'СЕТ СН'!$I$24</f>
        <v>3369.7970192399998</v>
      </c>
      <c r="K122" s="36">
        <f>SUMIFS(СВЦЭМ!$D$33:$D$776,СВЦЭМ!$A$33:$A$776,$A122,СВЦЭМ!$B$33:$B$776,K$119)+'СЕТ СН'!$I$14+СВЦЭМ!$D$10+'СЕТ СН'!$I$5-'СЕТ СН'!$I$24</f>
        <v>3314.2368618099999</v>
      </c>
      <c r="L122" s="36">
        <f>SUMIFS(СВЦЭМ!$D$33:$D$776,СВЦЭМ!$A$33:$A$776,$A122,СВЦЭМ!$B$33:$B$776,L$119)+'СЕТ СН'!$I$14+СВЦЭМ!$D$10+'СЕТ СН'!$I$5-'СЕТ СН'!$I$24</f>
        <v>3308.50093711</v>
      </c>
      <c r="M122" s="36">
        <f>SUMIFS(СВЦЭМ!$D$33:$D$776,СВЦЭМ!$A$33:$A$776,$A122,СВЦЭМ!$B$33:$B$776,M$119)+'СЕТ СН'!$I$14+СВЦЭМ!$D$10+'СЕТ СН'!$I$5-'СЕТ СН'!$I$24</f>
        <v>3314.3289983300001</v>
      </c>
      <c r="N122" s="36">
        <f>SUMIFS(СВЦЭМ!$D$33:$D$776,СВЦЭМ!$A$33:$A$776,$A122,СВЦЭМ!$B$33:$B$776,N$119)+'СЕТ СН'!$I$14+СВЦЭМ!$D$10+'СЕТ СН'!$I$5-'СЕТ СН'!$I$24</f>
        <v>3325.1003580299998</v>
      </c>
      <c r="O122" s="36">
        <f>SUMIFS(СВЦЭМ!$D$33:$D$776,СВЦЭМ!$A$33:$A$776,$A122,СВЦЭМ!$B$33:$B$776,O$119)+'СЕТ СН'!$I$14+СВЦЭМ!$D$10+'СЕТ СН'!$I$5-'СЕТ СН'!$I$24</f>
        <v>3358.2686215899998</v>
      </c>
      <c r="P122" s="36">
        <f>SUMIFS(СВЦЭМ!$D$33:$D$776,СВЦЭМ!$A$33:$A$776,$A122,СВЦЭМ!$B$33:$B$776,P$119)+'СЕТ СН'!$I$14+СВЦЭМ!$D$10+'СЕТ СН'!$I$5-'СЕТ СН'!$I$24</f>
        <v>3392.5348999299999</v>
      </c>
      <c r="Q122" s="36">
        <f>SUMIFS(СВЦЭМ!$D$33:$D$776,СВЦЭМ!$A$33:$A$776,$A122,СВЦЭМ!$B$33:$B$776,Q$119)+'СЕТ СН'!$I$14+СВЦЭМ!$D$10+'СЕТ СН'!$I$5-'СЕТ СН'!$I$24</f>
        <v>3365.33883418</v>
      </c>
      <c r="R122" s="36">
        <f>SUMIFS(СВЦЭМ!$D$33:$D$776,СВЦЭМ!$A$33:$A$776,$A122,СВЦЭМ!$B$33:$B$776,R$119)+'СЕТ СН'!$I$14+СВЦЭМ!$D$10+'СЕТ СН'!$I$5-'СЕТ СН'!$I$24</f>
        <v>3325.8318557399998</v>
      </c>
      <c r="S122" s="36">
        <f>SUMIFS(СВЦЭМ!$D$33:$D$776,СВЦЭМ!$A$33:$A$776,$A122,СВЦЭМ!$B$33:$B$776,S$119)+'СЕТ СН'!$I$14+СВЦЭМ!$D$10+'СЕТ СН'!$I$5-'СЕТ СН'!$I$24</f>
        <v>3274.8472121200002</v>
      </c>
      <c r="T122" s="36">
        <f>SUMIFS(СВЦЭМ!$D$33:$D$776,СВЦЭМ!$A$33:$A$776,$A122,СВЦЭМ!$B$33:$B$776,T$119)+'СЕТ СН'!$I$14+СВЦЭМ!$D$10+'СЕТ СН'!$I$5-'СЕТ СН'!$I$24</f>
        <v>3258.2401382600001</v>
      </c>
      <c r="U122" s="36">
        <f>SUMIFS(СВЦЭМ!$D$33:$D$776,СВЦЭМ!$A$33:$A$776,$A122,СВЦЭМ!$B$33:$B$776,U$119)+'СЕТ СН'!$I$14+СВЦЭМ!$D$10+'СЕТ СН'!$I$5-'СЕТ СН'!$I$24</f>
        <v>3249.36749766</v>
      </c>
      <c r="V122" s="36">
        <f>SUMIFS(СВЦЭМ!$D$33:$D$776,СВЦЭМ!$A$33:$A$776,$A122,СВЦЭМ!$B$33:$B$776,V$119)+'СЕТ СН'!$I$14+СВЦЭМ!$D$10+'СЕТ СН'!$I$5-'СЕТ СН'!$I$24</f>
        <v>3243.7791292800002</v>
      </c>
      <c r="W122" s="36">
        <f>SUMIFS(СВЦЭМ!$D$33:$D$776,СВЦЭМ!$A$33:$A$776,$A122,СВЦЭМ!$B$33:$B$776,W$119)+'СЕТ СН'!$I$14+СВЦЭМ!$D$10+'СЕТ СН'!$I$5-'СЕТ СН'!$I$24</f>
        <v>3251.2138102500003</v>
      </c>
      <c r="X122" s="36">
        <f>SUMIFS(СВЦЭМ!$D$33:$D$776,СВЦЭМ!$A$33:$A$776,$A122,СВЦЭМ!$B$33:$B$776,X$119)+'СЕТ СН'!$I$14+СВЦЭМ!$D$10+'СЕТ СН'!$I$5-'СЕТ СН'!$I$24</f>
        <v>3264.3072025699998</v>
      </c>
      <c r="Y122" s="36">
        <f>SUMIFS(СВЦЭМ!$D$33:$D$776,СВЦЭМ!$A$33:$A$776,$A122,СВЦЭМ!$B$33:$B$776,Y$119)+'СЕТ СН'!$I$14+СВЦЭМ!$D$10+'СЕТ СН'!$I$5-'СЕТ СН'!$I$24</f>
        <v>3299.92180809</v>
      </c>
    </row>
    <row r="123" spans="1:27" ht="15.75" x14ac:dyDescent="0.2">
      <c r="A123" s="35">
        <f t="shared" si="3"/>
        <v>44108</v>
      </c>
      <c r="B123" s="36">
        <f>SUMIFS(СВЦЭМ!$D$33:$D$776,СВЦЭМ!$A$33:$A$776,$A123,СВЦЭМ!$B$33:$B$776,B$119)+'СЕТ СН'!$I$14+СВЦЭМ!$D$10+'СЕТ СН'!$I$5-'СЕТ СН'!$I$24</f>
        <v>3395.6957089799998</v>
      </c>
      <c r="C123" s="36">
        <f>SUMIFS(СВЦЭМ!$D$33:$D$776,СВЦЭМ!$A$33:$A$776,$A123,СВЦЭМ!$B$33:$B$776,C$119)+'СЕТ СН'!$I$14+СВЦЭМ!$D$10+'СЕТ СН'!$I$5-'СЕТ СН'!$I$24</f>
        <v>3472.6797852099999</v>
      </c>
      <c r="D123" s="36">
        <f>SUMIFS(СВЦЭМ!$D$33:$D$776,СВЦЭМ!$A$33:$A$776,$A123,СВЦЭМ!$B$33:$B$776,D$119)+'СЕТ СН'!$I$14+СВЦЭМ!$D$10+'СЕТ СН'!$I$5-'СЕТ СН'!$I$24</f>
        <v>3546.4136981800002</v>
      </c>
      <c r="E123" s="36">
        <f>SUMIFS(СВЦЭМ!$D$33:$D$776,СВЦЭМ!$A$33:$A$776,$A123,СВЦЭМ!$B$33:$B$776,E$119)+'СЕТ СН'!$I$14+СВЦЭМ!$D$10+'СЕТ СН'!$I$5-'СЕТ СН'!$I$24</f>
        <v>3575.3321397899999</v>
      </c>
      <c r="F123" s="36">
        <f>SUMIFS(СВЦЭМ!$D$33:$D$776,СВЦЭМ!$A$33:$A$776,$A123,СВЦЭМ!$B$33:$B$776,F$119)+'СЕТ СН'!$I$14+СВЦЭМ!$D$10+'СЕТ СН'!$I$5-'СЕТ СН'!$I$24</f>
        <v>3579.9216706899997</v>
      </c>
      <c r="G123" s="36">
        <f>SUMIFS(СВЦЭМ!$D$33:$D$776,СВЦЭМ!$A$33:$A$776,$A123,СВЦЭМ!$B$33:$B$776,G$119)+'СЕТ СН'!$I$14+СВЦЭМ!$D$10+'СЕТ СН'!$I$5-'СЕТ СН'!$I$24</f>
        <v>3569.8605490099999</v>
      </c>
      <c r="H123" s="36">
        <f>SUMIFS(СВЦЭМ!$D$33:$D$776,СВЦЭМ!$A$33:$A$776,$A123,СВЦЭМ!$B$33:$B$776,H$119)+'СЕТ СН'!$I$14+СВЦЭМ!$D$10+'СЕТ СН'!$I$5-'СЕТ СН'!$I$24</f>
        <v>3555.86158707</v>
      </c>
      <c r="I123" s="36">
        <f>SUMIFS(СВЦЭМ!$D$33:$D$776,СВЦЭМ!$A$33:$A$776,$A123,СВЦЭМ!$B$33:$B$776,I$119)+'СЕТ СН'!$I$14+СВЦЭМ!$D$10+'СЕТ СН'!$I$5-'СЕТ СН'!$I$24</f>
        <v>3523.4860427200001</v>
      </c>
      <c r="J123" s="36">
        <f>SUMIFS(СВЦЭМ!$D$33:$D$776,СВЦЭМ!$A$33:$A$776,$A123,СВЦЭМ!$B$33:$B$776,J$119)+'СЕТ СН'!$I$14+СВЦЭМ!$D$10+'СЕТ СН'!$I$5-'СЕТ СН'!$I$24</f>
        <v>3428.5507791199998</v>
      </c>
      <c r="K123" s="36">
        <f>SUMIFS(СВЦЭМ!$D$33:$D$776,СВЦЭМ!$A$33:$A$776,$A123,СВЦЭМ!$B$33:$B$776,K$119)+'СЕТ СН'!$I$14+СВЦЭМ!$D$10+'СЕТ СН'!$I$5-'СЕТ СН'!$I$24</f>
        <v>3358.0737932699999</v>
      </c>
      <c r="L123" s="36">
        <f>SUMIFS(СВЦЭМ!$D$33:$D$776,СВЦЭМ!$A$33:$A$776,$A123,СВЦЭМ!$B$33:$B$776,L$119)+'СЕТ СН'!$I$14+СВЦЭМ!$D$10+'СЕТ СН'!$I$5-'СЕТ СН'!$I$24</f>
        <v>3324.9020139499999</v>
      </c>
      <c r="M123" s="36">
        <f>SUMIFS(СВЦЭМ!$D$33:$D$776,СВЦЭМ!$A$33:$A$776,$A123,СВЦЭМ!$B$33:$B$776,M$119)+'СЕТ СН'!$I$14+СВЦЭМ!$D$10+'СЕТ СН'!$I$5-'СЕТ СН'!$I$24</f>
        <v>3330.7936346299998</v>
      </c>
      <c r="N123" s="36">
        <f>SUMIFS(СВЦЭМ!$D$33:$D$776,СВЦЭМ!$A$33:$A$776,$A123,СВЦЭМ!$B$33:$B$776,N$119)+'СЕТ СН'!$I$14+СВЦЭМ!$D$10+'СЕТ СН'!$I$5-'СЕТ СН'!$I$24</f>
        <v>3341.7382925800002</v>
      </c>
      <c r="O123" s="36">
        <f>SUMIFS(СВЦЭМ!$D$33:$D$776,СВЦЭМ!$A$33:$A$776,$A123,СВЦЭМ!$B$33:$B$776,O$119)+'СЕТ СН'!$I$14+СВЦЭМ!$D$10+'СЕТ СН'!$I$5-'СЕТ СН'!$I$24</f>
        <v>3400.6018872899999</v>
      </c>
      <c r="P123" s="36">
        <f>SUMIFS(СВЦЭМ!$D$33:$D$776,СВЦЭМ!$A$33:$A$776,$A123,СВЦЭМ!$B$33:$B$776,P$119)+'СЕТ СН'!$I$14+СВЦЭМ!$D$10+'СЕТ СН'!$I$5-'СЕТ СН'!$I$24</f>
        <v>3430.9597809900001</v>
      </c>
      <c r="Q123" s="36">
        <f>SUMIFS(СВЦЭМ!$D$33:$D$776,СВЦЭМ!$A$33:$A$776,$A123,СВЦЭМ!$B$33:$B$776,Q$119)+'СЕТ СН'!$I$14+СВЦЭМ!$D$10+'СЕТ СН'!$I$5-'СЕТ СН'!$I$24</f>
        <v>3391.69881338</v>
      </c>
      <c r="R123" s="36">
        <f>SUMIFS(СВЦЭМ!$D$33:$D$776,СВЦЭМ!$A$33:$A$776,$A123,СВЦЭМ!$B$33:$B$776,R$119)+'СЕТ СН'!$I$14+СВЦЭМ!$D$10+'СЕТ СН'!$I$5-'СЕТ СН'!$I$24</f>
        <v>3346.6704745500001</v>
      </c>
      <c r="S123" s="36">
        <f>SUMIFS(СВЦЭМ!$D$33:$D$776,СВЦЭМ!$A$33:$A$776,$A123,СВЦЭМ!$B$33:$B$776,S$119)+'СЕТ СН'!$I$14+СВЦЭМ!$D$10+'СЕТ СН'!$I$5-'СЕТ СН'!$I$24</f>
        <v>3306.1910688099997</v>
      </c>
      <c r="T123" s="36">
        <f>SUMIFS(СВЦЭМ!$D$33:$D$776,СВЦЭМ!$A$33:$A$776,$A123,СВЦЭМ!$B$33:$B$776,T$119)+'СЕТ СН'!$I$14+СВЦЭМ!$D$10+'СЕТ СН'!$I$5-'СЕТ СН'!$I$24</f>
        <v>3278.2090062500001</v>
      </c>
      <c r="U123" s="36">
        <f>SUMIFS(СВЦЭМ!$D$33:$D$776,СВЦЭМ!$A$33:$A$776,$A123,СВЦЭМ!$B$33:$B$776,U$119)+'СЕТ СН'!$I$14+СВЦЭМ!$D$10+'СЕТ СН'!$I$5-'СЕТ СН'!$I$24</f>
        <v>3269.7553074400003</v>
      </c>
      <c r="V123" s="36">
        <f>SUMIFS(СВЦЭМ!$D$33:$D$776,СВЦЭМ!$A$33:$A$776,$A123,СВЦЭМ!$B$33:$B$776,V$119)+'СЕТ СН'!$I$14+СВЦЭМ!$D$10+'СЕТ СН'!$I$5-'СЕТ СН'!$I$24</f>
        <v>3290.3252168399999</v>
      </c>
      <c r="W123" s="36">
        <f>SUMIFS(СВЦЭМ!$D$33:$D$776,СВЦЭМ!$A$33:$A$776,$A123,СВЦЭМ!$B$33:$B$776,W$119)+'СЕТ СН'!$I$14+СВЦЭМ!$D$10+'СЕТ СН'!$I$5-'СЕТ СН'!$I$24</f>
        <v>3289.65859877</v>
      </c>
      <c r="X123" s="36">
        <f>SUMIFS(СВЦЭМ!$D$33:$D$776,СВЦЭМ!$A$33:$A$776,$A123,СВЦЭМ!$B$33:$B$776,X$119)+'СЕТ СН'!$I$14+СВЦЭМ!$D$10+'СЕТ СН'!$I$5-'СЕТ СН'!$I$24</f>
        <v>3308.27883376</v>
      </c>
      <c r="Y123" s="36">
        <f>SUMIFS(СВЦЭМ!$D$33:$D$776,СВЦЭМ!$A$33:$A$776,$A123,СВЦЭМ!$B$33:$B$776,Y$119)+'СЕТ СН'!$I$14+СВЦЭМ!$D$10+'СЕТ СН'!$I$5-'СЕТ СН'!$I$24</f>
        <v>3352.2230525800001</v>
      </c>
    </row>
    <row r="124" spans="1:27" ht="15.75" x14ac:dyDescent="0.2">
      <c r="A124" s="35">
        <f t="shared" si="3"/>
        <v>44109</v>
      </c>
      <c r="B124" s="36">
        <f>SUMIFS(СВЦЭМ!$D$33:$D$776,СВЦЭМ!$A$33:$A$776,$A124,СВЦЭМ!$B$33:$B$776,B$119)+'СЕТ СН'!$I$14+СВЦЭМ!$D$10+'СЕТ СН'!$I$5-'СЕТ СН'!$I$24</f>
        <v>3410.5447127799998</v>
      </c>
      <c r="C124" s="36">
        <f>SUMIFS(СВЦЭМ!$D$33:$D$776,СВЦЭМ!$A$33:$A$776,$A124,СВЦЭМ!$B$33:$B$776,C$119)+'СЕТ СН'!$I$14+СВЦЭМ!$D$10+'СЕТ СН'!$I$5-'СЕТ СН'!$I$24</f>
        <v>3496.4250323599999</v>
      </c>
      <c r="D124" s="36">
        <f>SUMIFS(СВЦЭМ!$D$33:$D$776,СВЦЭМ!$A$33:$A$776,$A124,СВЦЭМ!$B$33:$B$776,D$119)+'СЕТ СН'!$I$14+СВЦЭМ!$D$10+'СЕТ СН'!$I$5-'СЕТ СН'!$I$24</f>
        <v>3573.27883041</v>
      </c>
      <c r="E124" s="36">
        <f>SUMIFS(СВЦЭМ!$D$33:$D$776,СВЦЭМ!$A$33:$A$776,$A124,СВЦЭМ!$B$33:$B$776,E$119)+'СЕТ СН'!$I$14+СВЦЭМ!$D$10+'СЕТ СН'!$I$5-'СЕТ СН'!$I$24</f>
        <v>3594.3115858800002</v>
      </c>
      <c r="F124" s="36">
        <f>SUMIFS(СВЦЭМ!$D$33:$D$776,СВЦЭМ!$A$33:$A$776,$A124,СВЦЭМ!$B$33:$B$776,F$119)+'СЕТ СН'!$I$14+СВЦЭМ!$D$10+'СЕТ СН'!$I$5-'СЕТ СН'!$I$24</f>
        <v>3594.0299999600002</v>
      </c>
      <c r="G124" s="36">
        <f>SUMIFS(СВЦЭМ!$D$33:$D$776,СВЦЭМ!$A$33:$A$776,$A124,СВЦЭМ!$B$33:$B$776,G$119)+'СЕТ СН'!$I$14+СВЦЭМ!$D$10+'СЕТ СН'!$I$5-'СЕТ СН'!$I$24</f>
        <v>3573.9671792600002</v>
      </c>
      <c r="H124" s="36">
        <f>SUMIFS(СВЦЭМ!$D$33:$D$776,СВЦЭМ!$A$33:$A$776,$A124,СВЦЭМ!$B$33:$B$776,H$119)+'СЕТ СН'!$I$14+СВЦЭМ!$D$10+'СЕТ СН'!$I$5-'СЕТ СН'!$I$24</f>
        <v>3512.1632654099999</v>
      </c>
      <c r="I124" s="36">
        <f>SUMIFS(СВЦЭМ!$D$33:$D$776,СВЦЭМ!$A$33:$A$776,$A124,СВЦЭМ!$B$33:$B$776,I$119)+'СЕТ СН'!$I$14+СВЦЭМ!$D$10+'СЕТ СН'!$I$5-'СЕТ СН'!$I$24</f>
        <v>3455.11947573</v>
      </c>
      <c r="J124" s="36">
        <f>SUMIFS(СВЦЭМ!$D$33:$D$776,СВЦЭМ!$A$33:$A$776,$A124,СВЦЭМ!$B$33:$B$776,J$119)+'СЕТ СН'!$I$14+СВЦЭМ!$D$10+'СЕТ СН'!$I$5-'СЕТ СН'!$I$24</f>
        <v>3390.1989292399999</v>
      </c>
      <c r="K124" s="36">
        <f>SUMIFS(СВЦЭМ!$D$33:$D$776,СВЦЭМ!$A$33:$A$776,$A124,СВЦЭМ!$B$33:$B$776,K$119)+'СЕТ СН'!$I$14+СВЦЭМ!$D$10+'СЕТ СН'!$I$5-'СЕТ СН'!$I$24</f>
        <v>3357.6474521300001</v>
      </c>
      <c r="L124" s="36">
        <f>SUMIFS(СВЦЭМ!$D$33:$D$776,СВЦЭМ!$A$33:$A$776,$A124,СВЦЭМ!$B$33:$B$776,L$119)+'СЕТ СН'!$I$14+СВЦЭМ!$D$10+'СЕТ СН'!$I$5-'СЕТ СН'!$I$24</f>
        <v>3354.7137487099999</v>
      </c>
      <c r="M124" s="36">
        <f>SUMIFS(СВЦЭМ!$D$33:$D$776,СВЦЭМ!$A$33:$A$776,$A124,СВЦЭМ!$B$33:$B$776,M$119)+'СЕТ СН'!$I$14+СВЦЭМ!$D$10+'СЕТ СН'!$I$5-'СЕТ СН'!$I$24</f>
        <v>3378.59879047</v>
      </c>
      <c r="N124" s="36">
        <f>SUMIFS(СВЦЭМ!$D$33:$D$776,СВЦЭМ!$A$33:$A$776,$A124,СВЦЭМ!$B$33:$B$776,N$119)+'СЕТ СН'!$I$14+СВЦЭМ!$D$10+'СЕТ СН'!$I$5-'СЕТ СН'!$I$24</f>
        <v>3387.82363571</v>
      </c>
      <c r="O124" s="36">
        <f>SUMIFS(СВЦЭМ!$D$33:$D$776,СВЦЭМ!$A$33:$A$776,$A124,СВЦЭМ!$B$33:$B$776,O$119)+'СЕТ СН'!$I$14+СВЦЭМ!$D$10+'СЕТ СН'!$I$5-'СЕТ СН'!$I$24</f>
        <v>3415.3228219900002</v>
      </c>
      <c r="P124" s="36">
        <f>SUMIFS(СВЦЭМ!$D$33:$D$776,СВЦЭМ!$A$33:$A$776,$A124,СВЦЭМ!$B$33:$B$776,P$119)+'СЕТ СН'!$I$14+СВЦЭМ!$D$10+'СЕТ СН'!$I$5-'СЕТ СН'!$I$24</f>
        <v>3443.3962296</v>
      </c>
      <c r="Q124" s="36">
        <f>SUMIFS(СВЦЭМ!$D$33:$D$776,СВЦЭМ!$A$33:$A$776,$A124,СВЦЭМ!$B$33:$B$776,Q$119)+'СЕТ СН'!$I$14+СВЦЭМ!$D$10+'СЕТ СН'!$I$5-'СЕТ СН'!$I$24</f>
        <v>3407.8419645100003</v>
      </c>
      <c r="R124" s="36">
        <f>SUMIFS(СВЦЭМ!$D$33:$D$776,СВЦЭМ!$A$33:$A$776,$A124,СВЦЭМ!$B$33:$B$776,R$119)+'СЕТ СН'!$I$14+СВЦЭМ!$D$10+'СЕТ СН'!$I$5-'СЕТ СН'!$I$24</f>
        <v>3371.7688134300001</v>
      </c>
      <c r="S124" s="36">
        <f>SUMIFS(СВЦЭМ!$D$33:$D$776,СВЦЭМ!$A$33:$A$776,$A124,СВЦЭМ!$B$33:$B$776,S$119)+'СЕТ СН'!$I$14+СВЦЭМ!$D$10+'СЕТ СН'!$I$5-'СЕТ СН'!$I$24</f>
        <v>3359.5899915099999</v>
      </c>
      <c r="T124" s="36">
        <f>SUMIFS(СВЦЭМ!$D$33:$D$776,СВЦЭМ!$A$33:$A$776,$A124,СВЦЭМ!$B$33:$B$776,T$119)+'СЕТ СН'!$I$14+СВЦЭМ!$D$10+'СЕТ СН'!$I$5-'СЕТ СН'!$I$24</f>
        <v>3378.6174139099999</v>
      </c>
      <c r="U124" s="36">
        <f>SUMIFS(СВЦЭМ!$D$33:$D$776,СВЦЭМ!$A$33:$A$776,$A124,СВЦЭМ!$B$33:$B$776,U$119)+'СЕТ СН'!$I$14+СВЦЭМ!$D$10+'СЕТ СН'!$I$5-'СЕТ СН'!$I$24</f>
        <v>3355.74158055</v>
      </c>
      <c r="V124" s="36">
        <f>SUMIFS(СВЦЭМ!$D$33:$D$776,СВЦЭМ!$A$33:$A$776,$A124,СВЦЭМ!$B$33:$B$776,V$119)+'СЕТ СН'!$I$14+СВЦЭМ!$D$10+'СЕТ СН'!$I$5-'СЕТ СН'!$I$24</f>
        <v>3357.9616323700002</v>
      </c>
      <c r="W124" s="36">
        <f>SUMIFS(СВЦЭМ!$D$33:$D$776,СВЦЭМ!$A$33:$A$776,$A124,СВЦЭМ!$B$33:$B$776,W$119)+'СЕТ СН'!$I$14+СВЦЭМ!$D$10+'СЕТ СН'!$I$5-'СЕТ СН'!$I$24</f>
        <v>3389.1655702399999</v>
      </c>
      <c r="X124" s="36">
        <f>SUMIFS(СВЦЭМ!$D$33:$D$776,СВЦЭМ!$A$33:$A$776,$A124,СВЦЭМ!$B$33:$B$776,X$119)+'СЕТ СН'!$I$14+СВЦЭМ!$D$10+'СЕТ СН'!$I$5-'СЕТ СН'!$I$24</f>
        <v>3385.5378836899999</v>
      </c>
      <c r="Y124" s="36">
        <f>SUMIFS(СВЦЭМ!$D$33:$D$776,СВЦЭМ!$A$33:$A$776,$A124,СВЦЭМ!$B$33:$B$776,Y$119)+'СЕТ СН'!$I$14+СВЦЭМ!$D$10+'СЕТ СН'!$I$5-'СЕТ СН'!$I$24</f>
        <v>3419.63975751</v>
      </c>
    </row>
    <row r="125" spans="1:27" ht="15.75" x14ac:dyDescent="0.2">
      <c r="A125" s="35">
        <f t="shared" si="3"/>
        <v>44110</v>
      </c>
      <c r="B125" s="36">
        <f>SUMIFS(СВЦЭМ!$D$33:$D$776,СВЦЭМ!$A$33:$A$776,$A125,СВЦЭМ!$B$33:$B$776,B$119)+'СЕТ СН'!$I$14+СВЦЭМ!$D$10+'СЕТ СН'!$I$5-'СЕТ СН'!$I$24</f>
        <v>3489.9049463800002</v>
      </c>
      <c r="C125" s="36">
        <f>SUMIFS(СВЦЭМ!$D$33:$D$776,СВЦЭМ!$A$33:$A$776,$A125,СВЦЭМ!$B$33:$B$776,C$119)+'СЕТ СН'!$I$14+СВЦЭМ!$D$10+'СЕТ СН'!$I$5-'СЕТ СН'!$I$24</f>
        <v>3571.48889865</v>
      </c>
      <c r="D125" s="36">
        <f>SUMIFS(СВЦЭМ!$D$33:$D$776,СВЦЭМ!$A$33:$A$776,$A125,СВЦЭМ!$B$33:$B$776,D$119)+'СЕТ СН'!$I$14+СВЦЭМ!$D$10+'СЕТ СН'!$I$5-'СЕТ СН'!$I$24</f>
        <v>3633.0428762500001</v>
      </c>
      <c r="E125" s="36">
        <f>SUMIFS(СВЦЭМ!$D$33:$D$776,СВЦЭМ!$A$33:$A$776,$A125,СВЦЭМ!$B$33:$B$776,E$119)+'СЕТ СН'!$I$14+СВЦЭМ!$D$10+'СЕТ СН'!$I$5-'СЕТ СН'!$I$24</f>
        <v>3654.89990524</v>
      </c>
      <c r="F125" s="36">
        <f>SUMIFS(СВЦЭМ!$D$33:$D$776,СВЦЭМ!$A$33:$A$776,$A125,СВЦЭМ!$B$33:$B$776,F$119)+'СЕТ СН'!$I$14+СВЦЭМ!$D$10+'СЕТ СН'!$I$5-'СЕТ СН'!$I$24</f>
        <v>3659.0979096800002</v>
      </c>
      <c r="G125" s="36">
        <f>SUMIFS(СВЦЭМ!$D$33:$D$776,СВЦЭМ!$A$33:$A$776,$A125,СВЦЭМ!$B$33:$B$776,G$119)+'СЕТ СН'!$I$14+СВЦЭМ!$D$10+'СЕТ СН'!$I$5-'СЕТ СН'!$I$24</f>
        <v>3645.80309446</v>
      </c>
      <c r="H125" s="36">
        <f>SUMIFS(СВЦЭМ!$D$33:$D$776,СВЦЭМ!$A$33:$A$776,$A125,СВЦЭМ!$B$33:$B$776,H$119)+'СЕТ СН'!$I$14+СВЦЭМ!$D$10+'СЕТ СН'!$I$5-'СЕТ СН'!$I$24</f>
        <v>3585.1159635700001</v>
      </c>
      <c r="I125" s="36">
        <f>SUMIFS(СВЦЭМ!$D$33:$D$776,СВЦЭМ!$A$33:$A$776,$A125,СВЦЭМ!$B$33:$B$776,I$119)+'СЕТ СН'!$I$14+СВЦЭМ!$D$10+'СЕТ СН'!$I$5-'СЕТ СН'!$I$24</f>
        <v>3534.1806967699999</v>
      </c>
      <c r="J125" s="36">
        <f>SUMIFS(СВЦЭМ!$D$33:$D$776,СВЦЭМ!$A$33:$A$776,$A125,СВЦЭМ!$B$33:$B$776,J$119)+'СЕТ СН'!$I$14+СВЦЭМ!$D$10+'СЕТ СН'!$I$5-'СЕТ СН'!$I$24</f>
        <v>3467.8839384499997</v>
      </c>
      <c r="K125" s="36">
        <f>SUMIFS(СВЦЭМ!$D$33:$D$776,СВЦЭМ!$A$33:$A$776,$A125,СВЦЭМ!$B$33:$B$776,K$119)+'СЕТ СН'!$I$14+СВЦЭМ!$D$10+'СЕТ СН'!$I$5-'СЕТ СН'!$I$24</f>
        <v>3428.8163884099999</v>
      </c>
      <c r="L125" s="36">
        <f>SUMIFS(СВЦЭМ!$D$33:$D$776,СВЦЭМ!$A$33:$A$776,$A125,СВЦЭМ!$B$33:$B$776,L$119)+'СЕТ СН'!$I$14+СВЦЭМ!$D$10+'СЕТ СН'!$I$5-'СЕТ СН'!$I$24</f>
        <v>3433.4885514100001</v>
      </c>
      <c r="M125" s="36">
        <f>SUMIFS(СВЦЭМ!$D$33:$D$776,СВЦЭМ!$A$33:$A$776,$A125,СВЦЭМ!$B$33:$B$776,M$119)+'СЕТ СН'!$I$14+СВЦЭМ!$D$10+'СЕТ СН'!$I$5-'СЕТ СН'!$I$24</f>
        <v>3437.0265641800002</v>
      </c>
      <c r="N125" s="36">
        <f>SUMIFS(СВЦЭМ!$D$33:$D$776,СВЦЭМ!$A$33:$A$776,$A125,СВЦЭМ!$B$33:$B$776,N$119)+'СЕТ СН'!$I$14+СВЦЭМ!$D$10+'СЕТ СН'!$I$5-'СЕТ СН'!$I$24</f>
        <v>3451.5590583499998</v>
      </c>
      <c r="O125" s="36">
        <f>SUMIFS(СВЦЭМ!$D$33:$D$776,СВЦЭМ!$A$33:$A$776,$A125,СВЦЭМ!$B$33:$B$776,O$119)+'СЕТ СН'!$I$14+СВЦЭМ!$D$10+'СЕТ СН'!$I$5-'СЕТ СН'!$I$24</f>
        <v>3490.1885026800001</v>
      </c>
      <c r="P125" s="36">
        <f>SUMIFS(СВЦЭМ!$D$33:$D$776,СВЦЭМ!$A$33:$A$776,$A125,СВЦЭМ!$B$33:$B$776,P$119)+'СЕТ СН'!$I$14+СВЦЭМ!$D$10+'СЕТ СН'!$I$5-'СЕТ СН'!$I$24</f>
        <v>3520.5639987200002</v>
      </c>
      <c r="Q125" s="36">
        <f>SUMIFS(СВЦЭМ!$D$33:$D$776,СВЦЭМ!$A$33:$A$776,$A125,СВЦЭМ!$B$33:$B$776,Q$119)+'СЕТ СН'!$I$14+СВЦЭМ!$D$10+'СЕТ СН'!$I$5-'СЕТ СН'!$I$24</f>
        <v>3477.6095117999998</v>
      </c>
      <c r="R125" s="36">
        <f>SUMIFS(СВЦЭМ!$D$33:$D$776,СВЦЭМ!$A$33:$A$776,$A125,СВЦЭМ!$B$33:$B$776,R$119)+'СЕТ СН'!$I$14+СВЦЭМ!$D$10+'СЕТ СН'!$I$5-'СЕТ СН'!$I$24</f>
        <v>3429.9867396199998</v>
      </c>
      <c r="S125" s="36">
        <f>SUMIFS(СВЦЭМ!$D$33:$D$776,СВЦЭМ!$A$33:$A$776,$A125,СВЦЭМ!$B$33:$B$776,S$119)+'СЕТ СН'!$I$14+СВЦЭМ!$D$10+'СЕТ СН'!$I$5-'СЕТ СН'!$I$24</f>
        <v>3385.9444635099999</v>
      </c>
      <c r="T125" s="36">
        <f>SUMIFS(СВЦЭМ!$D$33:$D$776,СВЦЭМ!$A$33:$A$776,$A125,СВЦЭМ!$B$33:$B$776,T$119)+'СЕТ СН'!$I$14+СВЦЭМ!$D$10+'СЕТ СН'!$I$5-'СЕТ СН'!$I$24</f>
        <v>3361.6439987200001</v>
      </c>
      <c r="U125" s="36">
        <f>SUMIFS(СВЦЭМ!$D$33:$D$776,СВЦЭМ!$A$33:$A$776,$A125,СВЦЭМ!$B$33:$B$776,U$119)+'СЕТ СН'!$I$14+СВЦЭМ!$D$10+'СЕТ СН'!$I$5-'СЕТ СН'!$I$24</f>
        <v>3363.3768357399999</v>
      </c>
      <c r="V125" s="36">
        <f>SUMIFS(СВЦЭМ!$D$33:$D$776,СВЦЭМ!$A$33:$A$776,$A125,СВЦЭМ!$B$33:$B$776,V$119)+'СЕТ СН'!$I$14+СВЦЭМ!$D$10+'СЕТ СН'!$I$5-'СЕТ СН'!$I$24</f>
        <v>3353.5871099800002</v>
      </c>
      <c r="W125" s="36">
        <f>SUMIFS(СВЦЭМ!$D$33:$D$776,СВЦЭМ!$A$33:$A$776,$A125,СВЦЭМ!$B$33:$B$776,W$119)+'СЕТ СН'!$I$14+СВЦЭМ!$D$10+'СЕТ СН'!$I$5-'СЕТ СН'!$I$24</f>
        <v>3359.2152903199999</v>
      </c>
      <c r="X125" s="36">
        <f>SUMIFS(СВЦЭМ!$D$33:$D$776,СВЦЭМ!$A$33:$A$776,$A125,СВЦЭМ!$B$33:$B$776,X$119)+'СЕТ СН'!$I$14+СВЦЭМ!$D$10+'СЕТ СН'!$I$5-'СЕТ СН'!$I$24</f>
        <v>3380.1818230099998</v>
      </c>
      <c r="Y125" s="36">
        <f>SUMIFS(СВЦЭМ!$D$33:$D$776,СВЦЭМ!$A$33:$A$776,$A125,СВЦЭМ!$B$33:$B$776,Y$119)+'СЕТ СН'!$I$14+СВЦЭМ!$D$10+'СЕТ СН'!$I$5-'СЕТ СН'!$I$24</f>
        <v>3419.8434981</v>
      </c>
    </row>
    <row r="126" spans="1:27" ht="15.75" x14ac:dyDescent="0.2">
      <c r="A126" s="35">
        <f t="shared" si="3"/>
        <v>44111</v>
      </c>
      <c r="B126" s="36">
        <f>SUMIFS(СВЦЭМ!$D$33:$D$776,СВЦЭМ!$A$33:$A$776,$A126,СВЦЭМ!$B$33:$B$776,B$119)+'СЕТ СН'!$I$14+СВЦЭМ!$D$10+'СЕТ СН'!$I$5-'СЕТ СН'!$I$24</f>
        <v>3477.4740627199999</v>
      </c>
      <c r="C126" s="36">
        <f>SUMIFS(СВЦЭМ!$D$33:$D$776,СВЦЭМ!$A$33:$A$776,$A126,СВЦЭМ!$B$33:$B$776,C$119)+'СЕТ СН'!$I$14+СВЦЭМ!$D$10+'СЕТ СН'!$I$5-'СЕТ СН'!$I$24</f>
        <v>3563.12367576</v>
      </c>
      <c r="D126" s="36">
        <f>SUMIFS(СВЦЭМ!$D$33:$D$776,СВЦЭМ!$A$33:$A$776,$A126,СВЦЭМ!$B$33:$B$776,D$119)+'СЕТ СН'!$I$14+СВЦЭМ!$D$10+'СЕТ СН'!$I$5-'СЕТ СН'!$I$24</f>
        <v>3636.23037092</v>
      </c>
      <c r="E126" s="36">
        <f>SUMIFS(СВЦЭМ!$D$33:$D$776,СВЦЭМ!$A$33:$A$776,$A126,СВЦЭМ!$B$33:$B$776,E$119)+'СЕТ СН'!$I$14+СВЦЭМ!$D$10+'СЕТ СН'!$I$5-'СЕТ СН'!$I$24</f>
        <v>3659.6535309400001</v>
      </c>
      <c r="F126" s="36">
        <f>SUMIFS(СВЦЭМ!$D$33:$D$776,СВЦЭМ!$A$33:$A$776,$A126,СВЦЭМ!$B$33:$B$776,F$119)+'СЕТ СН'!$I$14+СВЦЭМ!$D$10+'СЕТ СН'!$I$5-'СЕТ СН'!$I$24</f>
        <v>3654.8576655299998</v>
      </c>
      <c r="G126" s="36">
        <f>SUMIFS(СВЦЭМ!$D$33:$D$776,СВЦЭМ!$A$33:$A$776,$A126,СВЦЭМ!$B$33:$B$776,G$119)+'СЕТ СН'!$I$14+СВЦЭМ!$D$10+'СЕТ СН'!$I$5-'СЕТ СН'!$I$24</f>
        <v>3634.7367185399999</v>
      </c>
      <c r="H126" s="36">
        <f>SUMIFS(СВЦЭМ!$D$33:$D$776,СВЦЭМ!$A$33:$A$776,$A126,СВЦЭМ!$B$33:$B$776,H$119)+'СЕТ СН'!$I$14+СВЦЭМ!$D$10+'СЕТ СН'!$I$5-'СЕТ СН'!$I$24</f>
        <v>3587.77877747</v>
      </c>
      <c r="I126" s="36">
        <f>SUMIFS(СВЦЭМ!$D$33:$D$776,СВЦЭМ!$A$33:$A$776,$A126,СВЦЭМ!$B$33:$B$776,I$119)+'СЕТ СН'!$I$14+СВЦЭМ!$D$10+'СЕТ СН'!$I$5-'СЕТ СН'!$I$24</f>
        <v>3534.3594050299998</v>
      </c>
      <c r="J126" s="36">
        <f>SUMIFS(СВЦЭМ!$D$33:$D$776,СВЦЭМ!$A$33:$A$776,$A126,СВЦЭМ!$B$33:$B$776,J$119)+'СЕТ СН'!$I$14+СВЦЭМ!$D$10+'СЕТ СН'!$I$5-'СЕТ СН'!$I$24</f>
        <v>3469.4174366899997</v>
      </c>
      <c r="K126" s="36">
        <f>SUMIFS(СВЦЭМ!$D$33:$D$776,СВЦЭМ!$A$33:$A$776,$A126,СВЦЭМ!$B$33:$B$776,K$119)+'СЕТ СН'!$I$14+СВЦЭМ!$D$10+'СЕТ СН'!$I$5-'СЕТ СН'!$I$24</f>
        <v>3438.2273962099998</v>
      </c>
      <c r="L126" s="36">
        <f>SUMIFS(СВЦЭМ!$D$33:$D$776,СВЦЭМ!$A$33:$A$776,$A126,СВЦЭМ!$B$33:$B$776,L$119)+'СЕТ СН'!$I$14+СВЦЭМ!$D$10+'СЕТ СН'!$I$5-'СЕТ СН'!$I$24</f>
        <v>3442.8327486500002</v>
      </c>
      <c r="M126" s="36">
        <f>SUMIFS(СВЦЭМ!$D$33:$D$776,СВЦЭМ!$A$33:$A$776,$A126,СВЦЭМ!$B$33:$B$776,M$119)+'СЕТ СН'!$I$14+СВЦЭМ!$D$10+'СЕТ СН'!$I$5-'СЕТ СН'!$I$24</f>
        <v>3450.9760048500002</v>
      </c>
      <c r="N126" s="36">
        <f>SUMIFS(СВЦЭМ!$D$33:$D$776,СВЦЭМ!$A$33:$A$776,$A126,СВЦЭМ!$B$33:$B$776,N$119)+'СЕТ СН'!$I$14+СВЦЭМ!$D$10+'СЕТ СН'!$I$5-'СЕТ СН'!$I$24</f>
        <v>3456.4613412399999</v>
      </c>
      <c r="O126" s="36">
        <f>SUMIFS(СВЦЭМ!$D$33:$D$776,СВЦЭМ!$A$33:$A$776,$A126,СВЦЭМ!$B$33:$B$776,O$119)+'СЕТ СН'!$I$14+СВЦЭМ!$D$10+'СЕТ СН'!$I$5-'СЕТ СН'!$I$24</f>
        <v>3485.79427829</v>
      </c>
      <c r="P126" s="36">
        <f>SUMIFS(СВЦЭМ!$D$33:$D$776,СВЦЭМ!$A$33:$A$776,$A126,СВЦЭМ!$B$33:$B$776,P$119)+'СЕТ СН'!$I$14+СВЦЭМ!$D$10+'СЕТ СН'!$I$5-'СЕТ СН'!$I$24</f>
        <v>3513.3952876600001</v>
      </c>
      <c r="Q126" s="36">
        <f>SUMIFS(СВЦЭМ!$D$33:$D$776,СВЦЭМ!$A$33:$A$776,$A126,СВЦЭМ!$B$33:$B$776,Q$119)+'СЕТ СН'!$I$14+СВЦЭМ!$D$10+'СЕТ СН'!$I$5-'СЕТ СН'!$I$24</f>
        <v>3474.11396061</v>
      </c>
      <c r="R126" s="36">
        <f>SUMIFS(СВЦЭМ!$D$33:$D$776,СВЦЭМ!$A$33:$A$776,$A126,СВЦЭМ!$B$33:$B$776,R$119)+'СЕТ СН'!$I$14+СВЦЭМ!$D$10+'СЕТ СН'!$I$5-'СЕТ СН'!$I$24</f>
        <v>3421.6093736900002</v>
      </c>
      <c r="S126" s="36">
        <f>SUMIFS(СВЦЭМ!$D$33:$D$776,СВЦЭМ!$A$33:$A$776,$A126,СВЦЭМ!$B$33:$B$776,S$119)+'СЕТ СН'!$I$14+СВЦЭМ!$D$10+'СЕТ СН'!$I$5-'СЕТ СН'!$I$24</f>
        <v>3371.7489807399998</v>
      </c>
      <c r="T126" s="36">
        <f>SUMIFS(СВЦЭМ!$D$33:$D$776,СВЦЭМ!$A$33:$A$776,$A126,СВЦЭМ!$B$33:$B$776,T$119)+'СЕТ СН'!$I$14+СВЦЭМ!$D$10+'СЕТ СН'!$I$5-'СЕТ СН'!$I$24</f>
        <v>3363.7929365099999</v>
      </c>
      <c r="U126" s="36">
        <f>SUMIFS(СВЦЭМ!$D$33:$D$776,СВЦЭМ!$A$33:$A$776,$A126,СВЦЭМ!$B$33:$B$776,U$119)+'СЕТ СН'!$I$14+СВЦЭМ!$D$10+'СЕТ СН'!$I$5-'СЕТ СН'!$I$24</f>
        <v>3371.1201145599998</v>
      </c>
      <c r="V126" s="36">
        <f>SUMIFS(СВЦЭМ!$D$33:$D$776,СВЦЭМ!$A$33:$A$776,$A126,СВЦЭМ!$B$33:$B$776,V$119)+'СЕТ СН'!$I$14+СВЦЭМ!$D$10+'СЕТ СН'!$I$5-'СЕТ СН'!$I$24</f>
        <v>3367.6154024799998</v>
      </c>
      <c r="W126" s="36">
        <f>SUMIFS(СВЦЭМ!$D$33:$D$776,СВЦЭМ!$A$33:$A$776,$A126,СВЦЭМ!$B$33:$B$776,W$119)+'СЕТ СН'!$I$14+СВЦЭМ!$D$10+'СЕТ СН'!$I$5-'СЕТ СН'!$I$24</f>
        <v>3364.5064817699999</v>
      </c>
      <c r="X126" s="36">
        <f>SUMIFS(СВЦЭМ!$D$33:$D$776,СВЦЭМ!$A$33:$A$776,$A126,СВЦЭМ!$B$33:$B$776,X$119)+'СЕТ СН'!$I$14+СВЦЭМ!$D$10+'СЕТ СН'!$I$5-'СЕТ СН'!$I$24</f>
        <v>3367.56788005</v>
      </c>
      <c r="Y126" s="36">
        <f>SUMIFS(СВЦЭМ!$D$33:$D$776,СВЦЭМ!$A$33:$A$776,$A126,СВЦЭМ!$B$33:$B$776,Y$119)+'СЕТ СН'!$I$14+СВЦЭМ!$D$10+'СЕТ СН'!$I$5-'СЕТ СН'!$I$24</f>
        <v>3406.9985915400002</v>
      </c>
    </row>
    <row r="127" spans="1:27" ht="15.75" x14ac:dyDescent="0.2">
      <c r="A127" s="35">
        <f t="shared" si="3"/>
        <v>44112</v>
      </c>
      <c r="B127" s="36">
        <f>SUMIFS(СВЦЭМ!$D$33:$D$776,СВЦЭМ!$A$33:$A$776,$A127,СВЦЭМ!$B$33:$B$776,B$119)+'СЕТ СН'!$I$14+СВЦЭМ!$D$10+'СЕТ СН'!$I$5-'СЕТ СН'!$I$24</f>
        <v>3454.6652917699998</v>
      </c>
      <c r="C127" s="36">
        <f>SUMIFS(СВЦЭМ!$D$33:$D$776,СВЦЭМ!$A$33:$A$776,$A127,СВЦЭМ!$B$33:$B$776,C$119)+'СЕТ СН'!$I$14+СВЦЭМ!$D$10+'СЕТ СН'!$I$5-'СЕТ СН'!$I$24</f>
        <v>3537.9113242100002</v>
      </c>
      <c r="D127" s="36">
        <f>SUMIFS(СВЦЭМ!$D$33:$D$776,СВЦЭМ!$A$33:$A$776,$A127,СВЦЭМ!$B$33:$B$776,D$119)+'СЕТ СН'!$I$14+СВЦЭМ!$D$10+'СЕТ СН'!$I$5-'СЕТ СН'!$I$24</f>
        <v>3602.47742849</v>
      </c>
      <c r="E127" s="36">
        <f>SUMIFS(СВЦЭМ!$D$33:$D$776,СВЦЭМ!$A$33:$A$776,$A127,СВЦЭМ!$B$33:$B$776,E$119)+'СЕТ СН'!$I$14+СВЦЭМ!$D$10+'СЕТ СН'!$I$5-'СЕТ СН'!$I$24</f>
        <v>3615.2344582199999</v>
      </c>
      <c r="F127" s="36">
        <f>SUMIFS(СВЦЭМ!$D$33:$D$776,СВЦЭМ!$A$33:$A$776,$A127,СВЦЭМ!$B$33:$B$776,F$119)+'СЕТ СН'!$I$14+СВЦЭМ!$D$10+'СЕТ СН'!$I$5-'СЕТ СН'!$I$24</f>
        <v>3611.0708056200001</v>
      </c>
      <c r="G127" s="36">
        <f>SUMIFS(СВЦЭМ!$D$33:$D$776,СВЦЭМ!$A$33:$A$776,$A127,СВЦЭМ!$B$33:$B$776,G$119)+'СЕТ СН'!$I$14+СВЦЭМ!$D$10+'СЕТ СН'!$I$5-'СЕТ СН'!$I$24</f>
        <v>3592.1121368300001</v>
      </c>
      <c r="H127" s="36">
        <f>SUMIFS(СВЦЭМ!$D$33:$D$776,СВЦЭМ!$A$33:$A$776,$A127,СВЦЭМ!$B$33:$B$776,H$119)+'СЕТ СН'!$I$14+СВЦЭМ!$D$10+'СЕТ СН'!$I$5-'СЕТ СН'!$I$24</f>
        <v>3543.44559721</v>
      </c>
      <c r="I127" s="36">
        <f>SUMIFS(СВЦЭМ!$D$33:$D$776,СВЦЭМ!$A$33:$A$776,$A127,СВЦЭМ!$B$33:$B$776,I$119)+'СЕТ СН'!$I$14+СВЦЭМ!$D$10+'СЕТ СН'!$I$5-'СЕТ СН'!$I$24</f>
        <v>3490.1764107700001</v>
      </c>
      <c r="J127" s="36">
        <f>SUMIFS(СВЦЭМ!$D$33:$D$776,СВЦЭМ!$A$33:$A$776,$A127,СВЦЭМ!$B$33:$B$776,J$119)+'СЕТ СН'!$I$14+СВЦЭМ!$D$10+'СЕТ СН'!$I$5-'СЕТ СН'!$I$24</f>
        <v>3429.9788425299998</v>
      </c>
      <c r="K127" s="36">
        <f>SUMIFS(СВЦЭМ!$D$33:$D$776,СВЦЭМ!$A$33:$A$776,$A127,СВЦЭМ!$B$33:$B$776,K$119)+'СЕТ СН'!$I$14+СВЦЭМ!$D$10+'СЕТ СН'!$I$5-'СЕТ СН'!$I$24</f>
        <v>3398.2978746399999</v>
      </c>
      <c r="L127" s="36">
        <f>SUMIFS(СВЦЭМ!$D$33:$D$776,СВЦЭМ!$A$33:$A$776,$A127,СВЦЭМ!$B$33:$B$776,L$119)+'СЕТ СН'!$I$14+СВЦЭМ!$D$10+'СЕТ СН'!$I$5-'СЕТ СН'!$I$24</f>
        <v>3403.9227720700001</v>
      </c>
      <c r="M127" s="36">
        <f>SUMIFS(СВЦЭМ!$D$33:$D$776,СВЦЭМ!$A$33:$A$776,$A127,СВЦЭМ!$B$33:$B$776,M$119)+'СЕТ СН'!$I$14+СВЦЭМ!$D$10+'СЕТ СН'!$I$5-'СЕТ СН'!$I$24</f>
        <v>3411.50079194</v>
      </c>
      <c r="N127" s="36">
        <f>SUMIFS(СВЦЭМ!$D$33:$D$776,СВЦЭМ!$A$33:$A$776,$A127,СВЦЭМ!$B$33:$B$776,N$119)+'СЕТ СН'!$I$14+СВЦЭМ!$D$10+'СЕТ СН'!$I$5-'СЕТ СН'!$I$24</f>
        <v>3421.2212365599999</v>
      </c>
      <c r="O127" s="36">
        <f>SUMIFS(СВЦЭМ!$D$33:$D$776,СВЦЭМ!$A$33:$A$776,$A127,СВЦЭМ!$B$33:$B$776,O$119)+'СЕТ СН'!$I$14+СВЦЭМ!$D$10+'СЕТ СН'!$I$5-'СЕТ СН'!$I$24</f>
        <v>3455.7778038799997</v>
      </c>
      <c r="P127" s="36">
        <f>SUMIFS(СВЦЭМ!$D$33:$D$776,СВЦЭМ!$A$33:$A$776,$A127,СВЦЭМ!$B$33:$B$776,P$119)+'СЕТ СН'!$I$14+СВЦЭМ!$D$10+'СЕТ СН'!$I$5-'СЕТ СН'!$I$24</f>
        <v>3483.4697540400002</v>
      </c>
      <c r="Q127" s="36">
        <f>SUMIFS(СВЦЭМ!$D$33:$D$776,СВЦЭМ!$A$33:$A$776,$A127,СВЦЭМ!$B$33:$B$776,Q$119)+'СЕТ СН'!$I$14+СВЦЭМ!$D$10+'СЕТ СН'!$I$5-'СЕТ СН'!$I$24</f>
        <v>3441.8570388399999</v>
      </c>
      <c r="R127" s="36">
        <f>SUMIFS(СВЦЭМ!$D$33:$D$776,СВЦЭМ!$A$33:$A$776,$A127,СВЦЭМ!$B$33:$B$776,R$119)+'СЕТ СН'!$I$14+СВЦЭМ!$D$10+'СЕТ СН'!$I$5-'СЕТ СН'!$I$24</f>
        <v>3392.79659872</v>
      </c>
      <c r="S127" s="36">
        <f>SUMIFS(СВЦЭМ!$D$33:$D$776,СВЦЭМ!$A$33:$A$776,$A127,СВЦЭМ!$B$33:$B$776,S$119)+'СЕТ СН'!$I$14+СВЦЭМ!$D$10+'СЕТ СН'!$I$5-'СЕТ СН'!$I$24</f>
        <v>3348.46889418</v>
      </c>
      <c r="T127" s="36">
        <f>SUMIFS(СВЦЭМ!$D$33:$D$776,СВЦЭМ!$A$33:$A$776,$A127,СВЦЭМ!$B$33:$B$776,T$119)+'СЕТ СН'!$I$14+СВЦЭМ!$D$10+'СЕТ СН'!$I$5-'СЕТ СН'!$I$24</f>
        <v>3348.5508841999999</v>
      </c>
      <c r="U127" s="36">
        <f>SUMIFS(СВЦЭМ!$D$33:$D$776,СВЦЭМ!$A$33:$A$776,$A127,СВЦЭМ!$B$33:$B$776,U$119)+'СЕТ СН'!$I$14+СВЦЭМ!$D$10+'СЕТ СН'!$I$5-'СЕТ СН'!$I$24</f>
        <v>3364.53527416</v>
      </c>
      <c r="V127" s="36">
        <f>SUMIFS(СВЦЭМ!$D$33:$D$776,СВЦЭМ!$A$33:$A$776,$A127,СВЦЭМ!$B$33:$B$776,V$119)+'СЕТ СН'!$I$14+СВЦЭМ!$D$10+'СЕТ СН'!$I$5-'СЕТ СН'!$I$24</f>
        <v>3355.4688651900001</v>
      </c>
      <c r="W127" s="36">
        <f>SUMIFS(СВЦЭМ!$D$33:$D$776,СВЦЭМ!$A$33:$A$776,$A127,СВЦЭМ!$B$33:$B$776,W$119)+'СЕТ СН'!$I$14+СВЦЭМ!$D$10+'СЕТ СН'!$I$5-'СЕТ СН'!$I$24</f>
        <v>3350.78363365</v>
      </c>
      <c r="X127" s="36">
        <f>SUMIFS(СВЦЭМ!$D$33:$D$776,СВЦЭМ!$A$33:$A$776,$A127,СВЦЭМ!$B$33:$B$776,X$119)+'СЕТ СН'!$I$14+СВЦЭМ!$D$10+'СЕТ СН'!$I$5-'СЕТ СН'!$I$24</f>
        <v>3360.984383</v>
      </c>
      <c r="Y127" s="36">
        <f>SUMIFS(СВЦЭМ!$D$33:$D$776,СВЦЭМ!$A$33:$A$776,$A127,СВЦЭМ!$B$33:$B$776,Y$119)+'СЕТ СН'!$I$14+СВЦЭМ!$D$10+'СЕТ СН'!$I$5-'СЕТ СН'!$I$24</f>
        <v>3396.13264441</v>
      </c>
    </row>
    <row r="128" spans="1:27" ht="15.75" x14ac:dyDescent="0.2">
      <c r="A128" s="35">
        <f t="shared" si="3"/>
        <v>44113</v>
      </c>
      <c r="B128" s="36">
        <f>SUMIFS(СВЦЭМ!$D$33:$D$776,СВЦЭМ!$A$33:$A$776,$A128,СВЦЭМ!$B$33:$B$776,B$119)+'СЕТ СН'!$I$14+СВЦЭМ!$D$10+'СЕТ СН'!$I$5-'СЕТ СН'!$I$24</f>
        <v>3450.8951259800001</v>
      </c>
      <c r="C128" s="36">
        <f>SUMIFS(СВЦЭМ!$D$33:$D$776,СВЦЭМ!$A$33:$A$776,$A128,СВЦЭМ!$B$33:$B$776,C$119)+'СЕТ СН'!$I$14+СВЦЭМ!$D$10+'СЕТ СН'!$I$5-'СЕТ СН'!$I$24</f>
        <v>3530.52954211</v>
      </c>
      <c r="D128" s="36">
        <f>SUMIFS(СВЦЭМ!$D$33:$D$776,СВЦЭМ!$A$33:$A$776,$A128,СВЦЭМ!$B$33:$B$776,D$119)+'СЕТ СН'!$I$14+СВЦЭМ!$D$10+'СЕТ СН'!$I$5-'СЕТ СН'!$I$24</f>
        <v>3599.9159064699998</v>
      </c>
      <c r="E128" s="36">
        <f>SUMIFS(СВЦЭМ!$D$33:$D$776,СВЦЭМ!$A$33:$A$776,$A128,СВЦЭМ!$B$33:$B$776,E$119)+'СЕТ СН'!$I$14+СВЦЭМ!$D$10+'СЕТ СН'!$I$5-'СЕТ СН'!$I$24</f>
        <v>3615.3896663400001</v>
      </c>
      <c r="F128" s="36">
        <f>SUMIFS(СВЦЭМ!$D$33:$D$776,СВЦЭМ!$A$33:$A$776,$A128,СВЦЭМ!$B$33:$B$776,F$119)+'СЕТ СН'!$I$14+СВЦЭМ!$D$10+'СЕТ СН'!$I$5-'СЕТ СН'!$I$24</f>
        <v>3621.4397589499999</v>
      </c>
      <c r="G128" s="36">
        <f>SUMIFS(СВЦЭМ!$D$33:$D$776,СВЦЭМ!$A$33:$A$776,$A128,СВЦЭМ!$B$33:$B$776,G$119)+'СЕТ СН'!$I$14+СВЦЭМ!$D$10+'СЕТ СН'!$I$5-'СЕТ СН'!$I$24</f>
        <v>3597.8602380100001</v>
      </c>
      <c r="H128" s="36">
        <f>SUMIFS(СВЦЭМ!$D$33:$D$776,СВЦЭМ!$A$33:$A$776,$A128,СВЦЭМ!$B$33:$B$776,H$119)+'СЕТ СН'!$I$14+СВЦЭМ!$D$10+'СЕТ СН'!$I$5-'СЕТ СН'!$I$24</f>
        <v>3543.1914697000002</v>
      </c>
      <c r="I128" s="36">
        <f>SUMIFS(СВЦЭМ!$D$33:$D$776,СВЦЭМ!$A$33:$A$776,$A128,СВЦЭМ!$B$33:$B$776,I$119)+'СЕТ СН'!$I$14+СВЦЭМ!$D$10+'СЕТ СН'!$I$5-'СЕТ СН'!$I$24</f>
        <v>3493.8260310699998</v>
      </c>
      <c r="J128" s="36">
        <f>SUMIFS(СВЦЭМ!$D$33:$D$776,СВЦЭМ!$A$33:$A$776,$A128,СВЦЭМ!$B$33:$B$776,J$119)+'СЕТ СН'!$I$14+СВЦЭМ!$D$10+'СЕТ СН'!$I$5-'СЕТ СН'!$I$24</f>
        <v>3438.4291154000002</v>
      </c>
      <c r="K128" s="36">
        <f>SUMIFS(СВЦЭМ!$D$33:$D$776,СВЦЭМ!$A$33:$A$776,$A128,СВЦЭМ!$B$33:$B$776,K$119)+'СЕТ СН'!$I$14+СВЦЭМ!$D$10+'СЕТ СН'!$I$5-'СЕТ СН'!$I$24</f>
        <v>3425.6793803599999</v>
      </c>
      <c r="L128" s="36">
        <f>SUMIFS(СВЦЭМ!$D$33:$D$776,СВЦЭМ!$A$33:$A$776,$A128,СВЦЭМ!$B$33:$B$776,L$119)+'СЕТ СН'!$I$14+СВЦЭМ!$D$10+'СЕТ СН'!$I$5-'СЕТ СН'!$I$24</f>
        <v>3426.2529942699998</v>
      </c>
      <c r="M128" s="36">
        <f>SUMIFS(СВЦЭМ!$D$33:$D$776,СВЦЭМ!$A$33:$A$776,$A128,СВЦЭМ!$B$33:$B$776,M$119)+'СЕТ СН'!$I$14+СВЦЭМ!$D$10+'СЕТ СН'!$I$5-'СЕТ СН'!$I$24</f>
        <v>3439.1163749400002</v>
      </c>
      <c r="N128" s="36">
        <f>SUMIFS(СВЦЭМ!$D$33:$D$776,СВЦЭМ!$A$33:$A$776,$A128,СВЦЭМ!$B$33:$B$776,N$119)+'СЕТ СН'!$I$14+СВЦЭМ!$D$10+'СЕТ СН'!$I$5-'СЕТ СН'!$I$24</f>
        <v>3449.4744265499999</v>
      </c>
      <c r="O128" s="36">
        <f>SUMIFS(СВЦЭМ!$D$33:$D$776,СВЦЭМ!$A$33:$A$776,$A128,СВЦЭМ!$B$33:$B$776,O$119)+'СЕТ СН'!$I$14+СВЦЭМ!$D$10+'СЕТ СН'!$I$5-'СЕТ СН'!$I$24</f>
        <v>3450.7963420699998</v>
      </c>
      <c r="P128" s="36">
        <f>SUMIFS(СВЦЭМ!$D$33:$D$776,СВЦЭМ!$A$33:$A$776,$A128,СВЦЭМ!$B$33:$B$776,P$119)+'СЕТ СН'!$I$14+СВЦЭМ!$D$10+'СЕТ СН'!$I$5-'СЕТ СН'!$I$24</f>
        <v>3462.1427055099998</v>
      </c>
      <c r="Q128" s="36">
        <f>SUMIFS(СВЦЭМ!$D$33:$D$776,СВЦЭМ!$A$33:$A$776,$A128,СВЦЭМ!$B$33:$B$776,Q$119)+'СЕТ СН'!$I$14+СВЦЭМ!$D$10+'СЕТ СН'!$I$5-'СЕТ СН'!$I$24</f>
        <v>3467.7905595299999</v>
      </c>
      <c r="R128" s="36">
        <f>SUMIFS(СВЦЭМ!$D$33:$D$776,СВЦЭМ!$A$33:$A$776,$A128,СВЦЭМ!$B$33:$B$776,R$119)+'СЕТ СН'!$I$14+СВЦЭМ!$D$10+'СЕТ СН'!$I$5-'СЕТ СН'!$I$24</f>
        <v>3426.9497642799997</v>
      </c>
      <c r="S128" s="36">
        <f>SUMIFS(СВЦЭМ!$D$33:$D$776,СВЦЭМ!$A$33:$A$776,$A128,СВЦЭМ!$B$33:$B$776,S$119)+'СЕТ СН'!$I$14+СВЦЭМ!$D$10+'СЕТ СН'!$I$5-'СЕТ СН'!$I$24</f>
        <v>3362.8145186299998</v>
      </c>
      <c r="T128" s="36">
        <f>SUMIFS(СВЦЭМ!$D$33:$D$776,СВЦЭМ!$A$33:$A$776,$A128,СВЦЭМ!$B$33:$B$776,T$119)+'СЕТ СН'!$I$14+СВЦЭМ!$D$10+'СЕТ СН'!$I$5-'СЕТ СН'!$I$24</f>
        <v>3321.5299057800003</v>
      </c>
      <c r="U128" s="36">
        <f>SUMIFS(СВЦЭМ!$D$33:$D$776,СВЦЭМ!$A$33:$A$776,$A128,СВЦЭМ!$B$33:$B$776,U$119)+'СЕТ СН'!$I$14+СВЦЭМ!$D$10+'СЕТ СН'!$I$5-'СЕТ СН'!$I$24</f>
        <v>3354.9858073300002</v>
      </c>
      <c r="V128" s="36">
        <f>SUMIFS(СВЦЭМ!$D$33:$D$776,СВЦЭМ!$A$33:$A$776,$A128,СВЦЭМ!$B$33:$B$776,V$119)+'СЕТ СН'!$I$14+СВЦЭМ!$D$10+'СЕТ СН'!$I$5-'СЕТ СН'!$I$24</f>
        <v>3353.1905744599999</v>
      </c>
      <c r="W128" s="36">
        <f>SUMIFS(СВЦЭМ!$D$33:$D$776,СВЦЭМ!$A$33:$A$776,$A128,СВЦЭМ!$B$33:$B$776,W$119)+'СЕТ СН'!$I$14+СВЦЭМ!$D$10+'СЕТ СН'!$I$5-'СЕТ СН'!$I$24</f>
        <v>3343.8273729100001</v>
      </c>
      <c r="X128" s="36">
        <f>SUMIFS(СВЦЭМ!$D$33:$D$776,СВЦЭМ!$A$33:$A$776,$A128,СВЦЭМ!$B$33:$B$776,X$119)+'СЕТ СН'!$I$14+СВЦЭМ!$D$10+'СЕТ СН'!$I$5-'СЕТ СН'!$I$24</f>
        <v>3354.1424549900003</v>
      </c>
      <c r="Y128" s="36">
        <f>SUMIFS(СВЦЭМ!$D$33:$D$776,СВЦЭМ!$A$33:$A$776,$A128,СВЦЭМ!$B$33:$B$776,Y$119)+'СЕТ СН'!$I$14+СВЦЭМ!$D$10+'СЕТ СН'!$I$5-'СЕТ СН'!$I$24</f>
        <v>3382.6593578500001</v>
      </c>
    </row>
    <row r="129" spans="1:25" ht="15.75" x14ac:dyDescent="0.2">
      <c r="A129" s="35">
        <f t="shared" si="3"/>
        <v>44114</v>
      </c>
      <c r="B129" s="36">
        <f>SUMIFS(СВЦЭМ!$D$33:$D$776,СВЦЭМ!$A$33:$A$776,$A129,СВЦЭМ!$B$33:$B$776,B$119)+'СЕТ СН'!$I$14+СВЦЭМ!$D$10+'СЕТ СН'!$I$5-'СЕТ СН'!$I$24</f>
        <v>3436.3575359500001</v>
      </c>
      <c r="C129" s="36">
        <f>SUMIFS(СВЦЭМ!$D$33:$D$776,СВЦЭМ!$A$33:$A$776,$A129,СВЦЭМ!$B$33:$B$776,C$119)+'СЕТ СН'!$I$14+СВЦЭМ!$D$10+'СЕТ СН'!$I$5-'СЕТ СН'!$I$24</f>
        <v>3514.6849268999999</v>
      </c>
      <c r="D129" s="36">
        <f>SUMIFS(СВЦЭМ!$D$33:$D$776,СВЦЭМ!$A$33:$A$776,$A129,СВЦЭМ!$B$33:$B$776,D$119)+'СЕТ СН'!$I$14+СВЦЭМ!$D$10+'СЕТ СН'!$I$5-'СЕТ СН'!$I$24</f>
        <v>3587.6484315100001</v>
      </c>
      <c r="E129" s="36">
        <f>SUMIFS(СВЦЭМ!$D$33:$D$776,СВЦЭМ!$A$33:$A$776,$A129,СВЦЭМ!$B$33:$B$776,E$119)+'СЕТ СН'!$I$14+СВЦЭМ!$D$10+'СЕТ СН'!$I$5-'СЕТ СН'!$I$24</f>
        <v>3614.3635541600001</v>
      </c>
      <c r="F129" s="36">
        <f>SUMIFS(СВЦЭМ!$D$33:$D$776,СВЦЭМ!$A$33:$A$776,$A129,СВЦЭМ!$B$33:$B$776,F$119)+'СЕТ СН'!$I$14+СВЦЭМ!$D$10+'СЕТ СН'!$I$5-'СЕТ СН'!$I$24</f>
        <v>3618.6712150100002</v>
      </c>
      <c r="G129" s="36">
        <f>SUMIFS(СВЦЭМ!$D$33:$D$776,СВЦЭМ!$A$33:$A$776,$A129,СВЦЭМ!$B$33:$B$776,G$119)+'СЕТ СН'!$I$14+СВЦЭМ!$D$10+'СЕТ СН'!$I$5-'СЕТ СН'!$I$24</f>
        <v>3601.5646501900001</v>
      </c>
      <c r="H129" s="36">
        <f>SUMIFS(СВЦЭМ!$D$33:$D$776,СВЦЭМ!$A$33:$A$776,$A129,СВЦЭМ!$B$33:$B$776,H$119)+'СЕТ СН'!$I$14+СВЦЭМ!$D$10+'СЕТ СН'!$I$5-'СЕТ СН'!$I$24</f>
        <v>3584.6148029800001</v>
      </c>
      <c r="I129" s="36">
        <f>SUMIFS(СВЦЭМ!$D$33:$D$776,СВЦЭМ!$A$33:$A$776,$A129,СВЦЭМ!$B$33:$B$776,I$119)+'СЕТ СН'!$I$14+СВЦЭМ!$D$10+'СЕТ СН'!$I$5-'СЕТ СН'!$I$24</f>
        <v>3554.2055782299999</v>
      </c>
      <c r="J129" s="36">
        <f>SUMIFS(СВЦЭМ!$D$33:$D$776,СВЦЭМ!$A$33:$A$776,$A129,СВЦЭМ!$B$33:$B$776,J$119)+'СЕТ СН'!$I$14+СВЦЭМ!$D$10+'СЕТ СН'!$I$5-'СЕТ СН'!$I$24</f>
        <v>3464.9829100699999</v>
      </c>
      <c r="K129" s="36">
        <f>SUMIFS(СВЦЭМ!$D$33:$D$776,СВЦЭМ!$A$33:$A$776,$A129,СВЦЭМ!$B$33:$B$776,K$119)+'СЕТ СН'!$I$14+СВЦЭМ!$D$10+'СЕТ СН'!$I$5-'СЕТ СН'!$I$24</f>
        <v>3409.0702368000002</v>
      </c>
      <c r="L129" s="36">
        <f>SUMIFS(СВЦЭМ!$D$33:$D$776,СВЦЭМ!$A$33:$A$776,$A129,СВЦЭМ!$B$33:$B$776,L$119)+'СЕТ СН'!$I$14+СВЦЭМ!$D$10+'СЕТ СН'!$I$5-'СЕТ СН'!$I$24</f>
        <v>3401.6585680799999</v>
      </c>
      <c r="M129" s="36">
        <f>SUMIFS(СВЦЭМ!$D$33:$D$776,СВЦЭМ!$A$33:$A$776,$A129,СВЦЭМ!$B$33:$B$776,M$119)+'СЕТ СН'!$I$14+СВЦЭМ!$D$10+'СЕТ СН'!$I$5-'СЕТ СН'!$I$24</f>
        <v>3396.8389171099998</v>
      </c>
      <c r="N129" s="36">
        <f>SUMIFS(СВЦЭМ!$D$33:$D$776,СВЦЭМ!$A$33:$A$776,$A129,СВЦЭМ!$B$33:$B$776,N$119)+'СЕТ СН'!$I$14+СВЦЭМ!$D$10+'СЕТ СН'!$I$5-'СЕТ СН'!$I$24</f>
        <v>3403.40441676</v>
      </c>
      <c r="O129" s="36">
        <f>SUMIFS(СВЦЭМ!$D$33:$D$776,СВЦЭМ!$A$33:$A$776,$A129,СВЦЭМ!$B$33:$B$776,O$119)+'СЕТ СН'!$I$14+СВЦЭМ!$D$10+'СЕТ СН'!$I$5-'СЕТ СН'!$I$24</f>
        <v>3454.5950901000001</v>
      </c>
      <c r="P129" s="36">
        <f>SUMIFS(СВЦЭМ!$D$33:$D$776,СВЦЭМ!$A$33:$A$776,$A129,СВЦЭМ!$B$33:$B$776,P$119)+'СЕТ СН'!$I$14+СВЦЭМ!$D$10+'СЕТ СН'!$I$5-'СЕТ СН'!$I$24</f>
        <v>3480.4727928299999</v>
      </c>
      <c r="Q129" s="36">
        <f>SUMIFS(СВЦЭМ!$D$33:$D$776,СВЦЭМ!$A$33:$A$776,$A129,СВЦЭМ!$B$33:$B$776,Q$119)+'СЕТ СН'!$I$14+СВЦЭМ!$D$10+'СЕТ СН'!$I$5-'СЕТ СН'!$I$24</f>
        <v>3470.5187522400001</v>
      </c>
      <c r="R129" s="36">
        <f>SUMIFS(СВЦЭМ!$D$33:$D$776,СВЦЭМ!$A$33:$A$776,$A129,СВЦЭМ!$B$33:$B$776,R$119)+'СЕТ СН'!$I$14+СВЦЭМ!$D$10+'СЕТ СН'!$I$5-'СЕТ СН'!$I$24</f>
        <v>3414.18764117</v>
      </c>
      <c r="S129" s="36">
        <f>SUMIFS(СВЦЭМ!$D$33:$D$776,СВЦЭМ!$A$33:$A$776,$A129,СВЦЭМ!$B$33:$B$776,S$119)+'СЕТ СН'!$I$14+СВЦЭМ!$D$10+'СЕТ СН'!$I$5-'СЕТ СН'!$I$24</f>
        <v>3392.6779764799999</v>
      </c>
      <c r="T129" s="36">
        <f>SUMIFS(СВЦЭМ!$D$33:$D$776,СВЦЭМ!$A$33:$A$776,$A129,СВЦЭМ!$B$33:$B$776,T$119)+'СЕТ СН'!$I$14+СВЦЭМ!$D$10+'СЕТ СН'!$I$5-'СЕТ СН'!$I$24</f>
        <v>3373.8933084299997</v>
      </c>
      <c r="U129" s="36">
        <f>SUMIFS(СВЦЭМ!$D$33:$D$776,СВЦЭМ!$A$33:$A$776,$A129,СВЦЭМ!$B$33:$B$776,U$119)+'СЕТ СН'!$I$14+СВЦЭМ!$D$10+'СЕТ СН'!$I$5-'СЕТ СН'!$I$24</f>
        <v>3370.39647431</v>
      </c>
      <c r="V129" s="36">
        <f>SUMIFS(СВЦЭМ!$D$33:$D$776,СВЦЭМ!$A$33:$A$776,$A129,СВЦЭМ!$B$33:$B$776,V$119)+'СЕТ СН'!$I$14+СВЦЭМ!$D$10+'СЕТ СН'!$I$5-'СЕТ СН'!$I$24</f>
        <v>3332.3193805700002</v>
      </c>
      <c r="W129" s="36">
        <f>SUMIFS(СВЦЭМ!$D$33:$D$776,СВЦЭМ!$A$33:$A$776,$A129,СВЦЭМ!$B$33:$B$776,W$119)+'СЕТ СН'!$I$14+СВЦЭМ!$D$10+'СЕТ СН'!$I$5-'СЕТ СН'!$I$24</f>
        <v>3327.41647913</v>
      </c>
      <c r="X129" s="36">
        <f>SUMIFS(СВЦЭМ!$D$33:$D$776,СВЦЭМ!$A$33:$A$776,$A129,СВЦЭМ!$B$33:$B$776,X$119)+'СЕТ СН'!$I$14+СВЦЭМ!$D$10+'СЕТ СН'!$I$5-'СЕТ СН'!$I$24</f>
        <v>3315.8174220700002</v>
      </c>
      <c r="Y129" s="36">
        <f>SUMIFS(СВЦЭМ!$D$33:$D$776,СВЦЭМ!$A$33:$A$776,$A129,СВЦЭМ!$B$33:$B$776,Y$119)+'СЕТ СН'!$I$14+СВЦЭМ!$D$10+'СЕТ СН'!$I$5-'СЕТ СН'!$I$24</f>
        <v>3358.50445193</v>
      </c>
    </row>
    <row r="130" spans="1:25" ht="15.75" x14ac:dyDescent="0.2">
      <c r="A130" s="35">
        <f t="shared" si="3"/>
        <v>44115</v>
      </c>
      <c r="B130" s="36">
        <f>SUMIFS(СВЦЭМ!$D$33:$D$776,СВЦЭМ!$A$33:$A$776,$A130,СВЦЭМ!$B$33:$B$776,B$119)+'СЕТ СН'!$I$14+СВЦЭМ!$D$10+'СЕТ СН'!$I$5-'СЕТ СН'!$I$24</f>
        <v>3441.7863156499998</v>
      </c>
      <c r="C130" s="36">
        <f>SUMIFS(СВЦЭМ!$D$33:$D$776,СВЦЭМ!$A$33:$A$776,$A130,СВЦЭМ!$B$33:$B$776,C$119)+'СЕТ СН'!$I$14+СВЦЭМ!$D$10+'СЕТ СН'!$I$5-'СЕТ СН'!$I$24</f>
        <v>3531.2299450099999</v>
      </c>
      <c r="D130" s="36">
        <f>SUMIFS(СВЦЭМ!$D$33:$D$776,СВЦЭМ!$A$33:$A$776,$A130,СВЦЭМ!$B$33:$B$776,D$119)+'СЕТ СН'!$I$14+СВЦЭМ!$D$10+'СЕТ СН'!$I$5-'СЕТ СН'!$I$24</f>
        <v>3626.4726131899997</v>
      </c>
      <c r="E130" s="36">
        <f>SUMIFS(СВЦЭМ!$D$33:$D$776,СВЦЭМ!$A$33:$A$776,$A130,СВЦЭМ!$B$33:$B$776,E$119)+'СЕТ СН'!$I$14+СВЦЭМ!$D$10+'СЕТ СН'!$I$5-'СЕТ СН'!$I$24</f>
        <v>3658.0622588599999</v>
      </c>
      <c r="F130" s="36">
        <f>SUMIFS(СВЦЭМ!$D$33:$D$776,СВЦЭМ!$A$33:$A$776,$A130,СВЦЭМ!$B$33:$B$776,F$119)+'СЕТ СН'!$I$14+СВЦЭМ!$D$10+'СЕТ СН'!$I$5-'СЕТ СН'!$I$24</f>
        <v>3662.7571813</v>
      </c>
      <c r="G130" s="36">
        <f>SUMIFS(СВЦЭМ!$D$33:$D$776,СВЦЭМ!$A$33:$A$776,$A130,СВЦЭМ!$B$33:$B$776,G$119)+'СЕТ СН'!$I$14+СВЦЭМ!$D$10+'СЕТ СН'!$I$5-'СЕТ СН'!$I$24</f>
        <v>3653.6909517599997</v>
      </c>
      <c r="H130" s="36">
        <f>SUMIFS(СВЦЭМ!$D$33:$D$776,СВЦЭМ!$A$33:$A$776,$A130,СВЦЭМ!$B$33:$B$776,H$119)+'СЕТ СН'!$I$14+СВЦЭМ!$D$10+'СЕТ СН'!$I$5-'СЕТ СН'!$I$24</f>
        <v>3635.7001939900001</v>
      </c>
      <c r="I130" s="36">
        <f>SUMIFS(СВЦЭМ!$D$33:$D$776,СВЦЭМ!$A$33:$A$776,$A130,СВЦЭМ!$B$33:$B$776,I$119)+'СЕТ СН'!$I$14+СВЦЭМ!$D$10+'СЕТ СН'!$I$5-'СЕТ СН'!$I$24</f>
        <v>3614.9143757000002</v>
      </c>
      <c r="J130" s="36">
        <f>SUMIFS(СВЦЭМ!$D$33:$D$776,СВЦЭМ!$A$33:$A$776,$A130,СВЦЭМ!$B$33:$B$776,J$119)+'СЕТ СН'!$I$14+СВЦЭМ!$D$10+'СЕТ СН'!$I$5-'СЕТ СН'!$I$24</f>
        <v>3518.61716574</v>
      </c>
      <c r="K130" s="36">
        <f>SUMIFS(СВЦЭМ!$D$33:$D$776,СВЦЭМ!$A$33:$A$776,$A130,СВЦЭМ!$B$33:$B$776,K$119)+'СЕТ СН'!$I$14+СВЦЭМ!$D$10+'СЕТ СН'!$I$5-'СЕТ СН'!$I$24</f>
        <v>3445.3678481299999</v>
      </c>
      <c r="L130" s="36">
        <f>SUMIFS(СВЦЭМ!$D$33:$D$776,СВЦЭМ!$A$33:$A$776,$A130,СВЦЭМ!$B$33:$B$776,L$119)+'СЕТ СН'!$I$14+СВЦЭМ!$D$10+'СЕТ СН'!$I$5-'СЕТ СН'!$I$24</f>
        <v>3436.24919421</v>
      </c>
      <c r="M130" s="36">
        <f>SUMIFS(СВЦЭМ!$D$33:$D$776,СВЦЭМ!$A$33:$A$776,$A130,СВЦЭМ!$B$33:$B$776,M$119)+'СЕТ СН'!$I$14+СВЦЭМ!$D$10+'СЕТ СН'!$I$5-'СЕТ СН'!$I$24</f>
        <v>3436.69000194</v>
      </c>
      <c r="N130" s="36">
        <f>SUMIFS(СВЦЭМ!$D$33:$D$776,СВЦЭМ!$A$33:$A$776,$A130,СВЦЭМ!$B$33:$B$776,N$119)+'СЕТ СН'!$I$14+СВЦЭМ!$D$10+'СЕТ СН'!$I$5-'СЕТ СН'!$I$24</f>
        <v>3446.8934743899999</v>
      </c>
      <c r="O130" s="36">
        <f>SUMIFS(СВЦЭМ!$D$33:$D$776,СВЦЭМ!$A$33:$A$776,$A130,СВЦЭМ!$B$33:$B$776,O$119)+'СЕТ СН'!$I$14+СВЦЭМ!$D$10+'СЕТ СН'!$I$5-'СЕТ СН'!$I$24</f>
        <v>3490.2228806600001</v>
      </c>
      <c r="P130" s="36">
        <f>SUMIFS(СВЦЭМ!$D$33:$D$776,СВЦЭМ!$A$33:$A$776,$A130,СВЦЭМ!$B$33:$B$776,P$119)+'СЕТ СН'!$I$14+СВЦЭМ!$D$10+'СЕТ СН'!$I$5-'СЕТ СН'!$I$24</f>
        <v>3525.1225272500001</v>
      </c>
      <c r="Q130" s="36">
        <f>SUMIFS(СВЦЭМ!$D$33:$D$776,СВЦЭМ!$A$33:$A$776,$A130,СВЦЭМ!$B$33:$B$776,Q$119)+'СЕТ СН'!$I$14+СВЦЭМ!$D$10+'СЕТ СН'!$I$5-'СЕТ СН'!$I$24</f>
        <v>3480.0241669100001</v>
      </c>
      <c r="R130" s="36">
        <f>SUMIFS(СВЦЭМ!$D$33:$D$776,СВЦЭМ!$A$33:$A$776,$A130,СВЦЭМ!$B$33:$B$776,R$119)+'СЕТ СН'!$I$14+СВЦЭМ!$D$10+'СЕТ СН'!$I$5-'СЕТ СН'!$I$24</f>
        <v>3428.0221203999999</v>
      </c>
      <c r="S130" s="36">
        <f>SUMIFS(СВЦЭМ!$D$33:$D$776,СВЦЭМ!$A$33:$A$776,$A130,СВЦЭМ!$B$33:$B$776,S$119)+'СЕТ СН'!$I$14+СВЦЭМ!$D$10+'СЕТ СН'!$I$5-'СЕТ СН'!$I$24</f>
        <v>3386.3475662299998</v>
      </c>
      <c r="T130" s="36">
        <f>SUMIFS(СВЦЭМ!$D$33:$D$776,СВЦЭМ!$A$33:$A$776,$A130,СВЦЭМ!$B$33:$B$776,T$119)+'СЕТ СН'!$I$14+СВЦЭМ!$D$10+'СЕТ СН'!$I$5-'СЕТ СН'!$I$24</f>
        <v>3405.3381080099998</v>
      </c>
      <c r="U130" s="36">
        <f>SUMIFS(СВЦЭМ!$D$33:$D$776,СВЦЭМ!$A$33:$A$776,$A130,СВЦЭМ!$B$33:$B$776,U$119)+'СЕТ СН'!$I$14+СВЦЭМ!$D$10+'СЕТ СН'!$I$5-'СЕТ СН'!$I$24</f>
        <v>3414.1991443699999</v>
      </c>
      <c r="V130" s="36">
        <f>SUMIFS(СВЦЭМ!$D$33:$D$776,СВЦЭМ!$A$33:$A$776,$A130,СВЦЭМ!$B$33:$B$776,V$119)+'СЕТ СН'!$I$14+СВЦЭМ!$D$10+'СЕТ СН'!$I$5-'СЕТ СН'!$I$24</f>
        <v>3383.60478384</v>
      </c>
      <c r="W130" s="36">
        <f>SUMIFS(СВЦЭМ!$D$33:$D$776,СВЦЭМ!$A$33:$A$776,$A130,СВЦЭМ!$B$33:$B$776,W$119)+'СЕТ СН'!$I$14+СВЦЭМ!$D$10+'СЕТ СН'!$I$5-'СЕТ СН'!$I$24</f>
        <v>3366.4319985399998</v>
      </c>
      <c r="X130" s="36">
        <f>SUMIFS(СВЦЭМ!$D$33:$D$776,СВЦЭМ!$A$33:$A$776,$A130,СВЦЭМ!$B$33:$B$776,X$119)+'СЕТ СН'!$I$14+СВЦЭМ!$D$10+'СЕТ СН'!$I$5-'СЕТ СН'!$I$24</f>
        <v>3343.0117634899998</v>
      </c>
      <c r="Y130" s="36">
        <f>SUMIFS(СВЦЭМ!$D$33:$D$776,СВЦЭМ!$A$33:$A$776,$A130,СВЦЭМ!$B$33:$B$776,Y$119)+'СЕТ СН'!$I$14+СВЦЭМ!$D$10+'СЕТ СН'!$I$5-'СЕТ СН'!$I$24</f>
        <v>3378.9158549499998</v>
      </c>
    </row>
    <row r="131" spans="1:25" ht="15.75" x14ac:dyDescent="0.2">
      <c r="A131" s="35">
        <f t="shared" si="3"/>
        <v>44116</v>
      </c>
      <c r="B131" s="36">
        <f>SUMIFS(СВЦЭМ!$D$33:$D$776,СВЦЭМ!$A$33:$A$776,$A131,СВЦЭМ!$B$33:$B$776,B$119)+'СЕТ СН'!$I$14+СВЦЭМ!$D$10+'СЕТ СН'!$I$5-'СЕТ СН'!$I$24</f>
        <v>3436.5707079499998</v>
      </c>
      <c r="C131" s="36">
        <f>SUMIFS(СВЦЭМ!$D$33:$D$776,СВЦЭМ!$A$33:$A$776,$A131,СВЦЭМ!$B$33:$B$776,C$119)+'СЕТ СН'!$I$14+СВЦЭМ!$D$10+'СЕТ СН'!$I$5-'СЕТ СН'!$I$24</f>
        <v>3511.5565840899999</v>
      </c>
      <c r="D131" s="36">
        <f>SUMIFS(СВЦЭМ!$D$33:$D$776,СВЦЭМ!$A$33:$A$776,$A131,СВЦЭМ!$B$33:$B$776,D$119)+'СЕТ СН'!$I$14+СВЦЭМ!$D$10+'СЕТ СН'!$I$5-'СЕТ СН'!$I$24</f>
        <v>3581.4349892599998</v>
      </c>
      <c r="E131" s="36">
        <f>SUMIFS(СВЦЭМ!$D$33:$D$776,СВЦЭМ!$A$33:$A$776,$A131,СВЦЭМ!$B$33:$B$776,E$119)+'СЕТ СН'!$I$14+СВЦЭМ!$D$10+'СЕТ СН'!$I$5-'СЕТ СН'!$I$24</f>
        <v>3599.7712943900001</v>
      </c>
      <c r="F131" s="36">
        <f>SUMIFS(СВЦЭМ!$D$33:$D$776,СВЦЭМ!$A$33:$A$776,$A131,СВЦЭМ!$B$33:$B$776,F$119)+'СЕТ СН'!$I$14+СВЦЭМ!$D$10+'СЕТ СН'!$I$5-'СЕТ СН'!$I$24</f>
        <v>3595.1505153399999</v>
      </c>
      <c r="G131" s="36">
        <f>SUMIFS(СВЦЭМ!$D$33:$D$776,СВЦЭМ!$A$33:$A$776,$A131,СВЦЭМ!$B$33:$B$776,G$119)+'СЕТ СН'!$I$14+СВЦЭМ!$D$10+'СЕТ СН'!$I$5-'СЕТ СН'!$I$24</f>
        <v>3578.74389088</v>
      </c>
      <c r="H131" s="36">
        <f>SUMIFS(СВЦЭМ!$D$33:$D$776,СВЦЭМ!$A$33:$A$776,$A131,СВЦЭМ!$B$33:$B$776,H$119)+'СЕТ СН'!$I$14+СВЦЭМ!$D$10+'СЕТ СН'!$I$5-'СЕТ СН'!$I$24</f>
        <v>3528.7730794899999</v>
      </c>
      <c r="I131" s="36">
        <f>SUMIFS(СВЦЭМ!$D$33:$D$776,СВЦЭМ!$A$33:$A$776,$A131,СВЦЭМ!$B$33:$B$776,I$119)+'СЕТ СН'!$I$14+СВЦЭМ!$D$10+'СЕТ СН'!$I$5-'СЕТ СН'!$I$24</f>
        <v>3488.8305654400001</v>
      </c>
      <c r="J131" s="36">
        <f>SUMIFS(СВЦЭМ!$D$33:$D$776,СВЦЭМ!$A$33:$A$776,$A131,СВЦЭМ!$B$33:$B$776,J$119)+'СЕТ СН'!$I$14+СВЦЭМ!$D$10+'СЕТ СН'!$I$5-'СЕТ СН'!$I$24</f>
        <v>3413.3626123599997</v>
      </c>
      <c r="K131" s="36">
        <f>SUMIFS(СВЦЭМ!$D$33:$D$776,СВЦЭМ!$A$33:$A$776,$A131,СВЦЭМ!$B$33:$B$776,K$119)+'СЕТ СН'!$I$14+СВЦЭМ!$D$10+'СЕТ СН'!$I$5-'СЕТ СН'!$I$24</f>
        <v>3364.9035296500001</v>
      </c>
      <c r="L131" s="36">
        <f>SUMIFS(СВЦЭМ!$D$33:$D$776,СВЦЭМ!$A$33:$A$776,$A131,СВЦЭМ!$B$33:$B$776,L$119)+'СЕТ СН'!$I$14+СВЦЭМ!$D$10+'СЕТ СН'!$I$5-'СЕТ СН'!$I$24</f>
        <v>3360.9435083500002</v>
      </c>
      <c r="M131" s="36">
        <f>SUMIFS(СВЦЭМ!$D$33:$D$776,СВЦЭМ!$A$33:$A$776,$A131,СВЦЭМ!$B$33:$B$776,M$119)+'СЕТ СН'!$I$14+СВЦЭМ!$D$10+'СЕТ СН'!$I$5-'СЕТ СН'!$I$24</f>
        <v>3361.2894683499999</v>
      </c>
      <c r="N131" s="36">
        <f>SUMIFS(СВЦЭМ!$D$33:$D$776,СВЦЭМ!$A$33:$A$776,$A131,СВЦЭМ!$B$33:$B$776,N$119)+'СЕТ СН'!$I$14+СВЦЭМ!$D$10+'СЕТ СН'!$I$5-'СЕТ СН'!$I$24</f>
        <v>3368.28080615</v>
      </c>
      <c r="O131" s="36">
        <f>SUMIFS(СВЦЭМ!$D$33:$D$776,СВЦЭМ!$A$33:$A$776,$A131,СВЦЭМ!$B$33:$B$776,O$119)+'СЕТ СН'!$I$14+СВЦЭМ!$D$10+'СЕТ СН'!$I$5-'СЕТ СН'!$I$24</f>
        <v>3388.6421297299999</v>
      </c>
      <c r="P131" s="36">
        <f>SUMIFS(СВЦЭМ!$D$33:$D$776,СВЦЭМ!$A$33:$A$776,$A131,СВЦЭМ!$B$33:$B$776,P$119)+'СЕТ СН'!$I$14+СВЦЭМ!$D$10+'СЕТ СН'!$I$5-'СЕТ СН'!$I$24</f>
        <v>3426.2202599100001</v>
      </c>
      <c r="Q131" s="36">
        <f>SUMIFS(СВЦЭМ!$D$33:$D$776,СВЦЭМ!$A$33:$A$776,$A131,СВЦЭМ!$B$33:$B$776,Q$119)+'СЕТ СН'!$I$14+СВЦЭМ!$D$10+'СЕТ СН'!$I$5-'СЕТ СН'!$I$24</f>
        <v>3411.2235589299999</v>
      </c>
      <c r="R131" s="36">
        <f>SUMIFS(СВЦЭМ!$D$33:$D$776,СВЦЭМ!$A$33:$A$776,$A131,СВЦЭМ!$B$33:$B$776,R$119)+'СЕТ СН'!$I$14+СВЦЭМ!$D$10+'СЕТ СН'!$I$5-'СЕТ СН'!$I$24</f>
        <v>3365.1925094200001</v>
      </c>
      <c r="S131" s="36">
        <f>SUMIFS(СВЦЭМ!$D$33:$D$776,СВЦЭМ!$A$33:$A$776,$A131,СВЦЭМ!$B$33:$B$776,S$119)+'СЕТ СН'!$I$14+СВЦЭМ!$D$10+'СЕТ СН'!$I$5-'СЕТ СН'!$I$24</f>
        <v>3315.4859639000001</v>
      </c>
      <c r="T131" s="36">
        <f>SUMIFS(СВЦЭМ!$D$33:$D$776,СВЦЭМ!$A$33:$A$776,$A131,СВЦЭМ!$B$33:$B$776,T$119)+'СЕТ СН'!$I$14+СВЦЭМ!$D$10+'СЕТ СН'!$I$5-'СЕТ СН'!$I$24</f>
        <v>3325.5560789199999</v>
      </c>
      <c r="U131" s="36">
        <f>SUMIFS(СВЦЭМ!$D$33:$D$776,СВЦЭМ!$A$33:$A$776,$A131,СВЦЭМ!$B$33:$B$776,U$119)+'СЕТ СН'!$I$14+СВЦЭМ!$D$10+'СЕТ СН'!$I$5-'СЕТ СН'!$I$24</f>
        <v>3353.9208304100002</v>
      </c>
      <c r="V131" s="36">
        <f>SUMIFS(СВЦЭМ!$D$33:$D$776,СВЦЭМ!$A$33:$A$776,$A131,СВЦЭМ!$B$33:$B$776,V$119)+'СЕТ СН'!$I$14+СВЦЭМ!$D$10+'СЕТ СН'!$I$5-'СЕТ СН'!$I$24</f>
        <v>3353.1859050799999</v>
      </c>
      <c r="W131" s="36">
        <f>SUMIFS(СВЦЭМ!$D$33:$D$776,СВЦЭМ!$A$33:$A$776,$A131,СВЦЭМ!$B$33:$B$776,W$119)+'СЕТ СН'!$I$14+СВЦЭМ!$D$10+'СЕТ СН'!$I$5-'СЕТ СН'!$I$24</f>
        <v>3345.6874000500002</v>
      </c>
      <c r="X131" s="36">
        <f>SUMIFS(СВЦЭМ!$D$33:$D$776,СВЦЭМ!$A$33:$A$776,$A131,СВЦЭМ!$B$33:$B$776,X$119)+'СЕТ СН'!$I$14+СВЦЭМ!$D$10+'СЕТ СН'!$I$5-'СЕТ СН'!$I$24</f>
        <v>3319.8126135500002</v>
      </c>
      <c r="Y131" s="36">
        <f>SUMIFS(СВЦЭМ!$D$33:$D$776,СВЦЭМ!$A$33:$A$776,$A131,СВЦЭМ!$B$33:$B$776,Y$119)+'СЕТ СН'!$I$14+СВЦЭМ!$D$10+'СЕТ СН'!$I$5-'СЕТ СН'!$I$24</f>
        <v>3351.5720968999999</v>
      </c>
    </row>
    <row r="132" spans="1:25" ht="15.75" x14ac:dyDescent="0.2">
      <c r="A132" s="35">
        <f t="shared" si="3"/>
        <v>44117</v>
      </c>
      <c r="B132" s="36">
        <f>SUMIFS(СВЦЭМ!$D$33:$D$776,СВЦЭМ!$A$33:$A$776,$A132,СВЦЭМ!$B$33:$B$776,B$119)+'СЕТ СН'!$I$14+СВЦЭМ!$D$10+'СЕТ СН'!$I$5-'СЕТ СН'!$I$24</f>
        <v>3422.3196872399999</v>
      </c>
      <c r="C132" s="36">
        <f>SUMIFS(СВЦЭМ!$D$33:$D$776,СВЦЭМ!$A$33:$A$776,$A132,СВЦЭМ!$B$33:$B$776,C$119)+'СЕТ СН'!$I$14+СВЦЭМ!$D$10+'СЕТ СН'!$I$5-'СЕТ СН'!$I$24</f>
        <v>3497.7832112599999</v>
      </c>
      <c r="D132" s="36">
        <f>SUMIFS(СВЦЭМ!$D$33:$D$776,СВЦЭМ!$A$33:$A$776,$A132,СВЦЭМ!$B$33:$B$776,D$119)+'СЕТ СН'!$I$14+СВЦЭМ!$D$10+'СЕТ СН'!$I$5-'СЕТ СН'!$I$24</f>
        <v>3558.4471705300002</v>
      </c>
      <c r="E132" s="36">
        <f>SUMIFS(СВЦЭМ!$D$33:$D$776,СВЦЭМ!$A$33:$A$776,$A132,СВЦЭМ!$B$33:$B$776,E$119)+'СЕТ СН'!$I$14+СВЦЭМ!$D$10+'СЕТ СН'!$I$5-'СЕТ СН'!$I$24</f>
        <v>3574.08056902</v>
      </c>
      <c r="F132" s="36">
        <f>SUMIFS(СВЦЭМ!$D$33:$D$776,СВЦЭМ!$A$33:$A$776,$A132,СВЦЭМ!$B$33:$B$776,F$119)+'СЕТ СН'!$I$14+СВЦЭМ!$D$10+'СЕТ СН'!$I$5-'СЕТ СН'!$I$24</f>
        <v>3569.50489629</v>
      </c>
      <c r="G132" s="36">
        <f>SUMIFS(СВЦЭМ!$D$33:$D$776,СВЦЭМ!$A$33:$A$776,$A132,СВЦЭМ!$B$33:$B$776,G$119)+'СЕТ СН'!$I$14+СВЦЭМ!$D$10+'СЕТ СН'!$I$5-'СЕТ СН'!$I$24</f>
        <v>3558.11304685</v>
      </c>
      <c r="H132" s="36">
        <f>SUMIFS(СВЦЭМ!$D$33:$D$776,СВЦЭМ!$A$33:$A$776,$A132,СВЦЭМ!$B$33:$B$776,H$119)+'СЕТ СН'!$I$14+СВЦЭМ!$D$10+'СЕТ СН'!$I$5-'СЕТ СН'!$I$24</f>
        <v>3533.7772335099999</v>
      </c>
      <c r="I132" s="36">
        <f>SUMIFS(СВЦЭМ!$D$33:$D$776,СВЦЭМ!$A$33:$A$776,$A132,СВЦЭМ!$B$33:$B$776,I$119)+'СЕТ СН'!$I$14+СВЦЭМ!$D$10+'СЕТ СН'!$I$5-'СЕТ СН'!$I$24</f>
        <v>3527.16508071</v>
      </c>
      <c r="J132" s="36">
        <f>SUMIFS(СВЦЭМ!$D$33:$D$776,СВЦЭМ!$A$33:$A$776,$A132,СВЦЭМ!$B$33:$B$776,J$119)+'СЕТ СН'!$I$14+СВЦЭМ!$D$10+'СЕТ СН'!$I$5-'СЕТ СН'!$I$24</f>
        <v>3471.0574889</v>
      </c>
      <c r="K132" s="36">
        <f>SUMIFS(СВЦЭМ!$D$33:$D$776,СВЦЭМ!$A$33:$A$776,$A132,СВЦЭМ!$B$33:$B$776,K$119)+'СЕТ СН'!$I$14+СВЦЭМ!$D$10+'СЕТ СН'!$I$5-'СЕТ СН'!$I$24</f>
        <v>3429.4440189799998</v>
      </c>
      <c r="L132" s="36">
        <f>SUMIFS(СВЦЭМ!$D$33:$D$776,СВЦЭМ!$A$33:$A$776,$A132,СВЦЭМ!$B$33:$B$776,L$119)+'СЕТ СН'!$I$14+СВЦЭМ!$D$10+'СЕТ СН'!$I$5-'СЕТ СН'!$I$24</f>
        <v>3431.3401060000001</v>
      </c>
      <c r="M132" s="36">
        <f>SUMIFS(СВЦЭМ!$D$33:$D$776,СВЦЭМ!$A$33:$A$776,$A132,СВЦЭМ!$B$33:$B$776,M$119)+'СЕТ СН'!$I$14+СВЦЭМ!$D$10+'СЕТ СН'!$I$5-'СЕТ СН'!$I$24</f>
        <v>3441.6641961400001</v>
      </c>
      <c r="N132" s="36">
        <f>SUMIFS(СВЦЭМ!$D$33:$D$776,СВЦЭМ!$A$33:$A$776,$A132,СВЦЭМ!$B$33:$B$776,N$119)+'СЕТ СН'!$I$14+СВЦЭМ!$D$10+'СЕТ СН'!$I$5-'СЕТ СН'!$I$24</f>
        <v>3447.3890124600002</v>
      </c>
      <c r="O132" s="36">
        <f>SUMIFS(СВЦЭМ!$D$33:$D$776,СВЦЭМ!$A$33:$A$776,$A132,СВЦЭМ!$B$33:$B$776,O$119)+'СЕТ СН'!$I$14+СВЦЭМ!$D$10+'СЕТ СН'!$I$5-'СЕТ СН'!$I$24</f>
        <v>3484.5937565200002</v>
      </c>
      <c r="P132" s="36">
        <f>SUMIFS(СВЦЭМ!$D$33:$D$776,СВЦЭМ!$A$33:$A$776,$A132,СВЦЭМ!$B$33:$B$776,P$119)+'СЕТ СН'!$I$14+СВЦЭМ!$D$10+'СЕТ СН'!$I$5-'СЕТ СН'!$I$24</f>
        <v>3515.4912912199998</v>
      </c>
      <c r="Q132" s="36">
        <f>SUMIFS(СВЦЭМ!$D$33:$D$776,СВЦЭМ!$A$33:$A$776,$A132,СВЦЭМ!$B$33:$B$776,Q$119)+'СЕТ СН'!$I$14+СВЦЭМ!$D$10+'СЕТ СН'!$I$5-'СЕТ СН'!$I$24</f>
        <v>3475.9535806599997</v>
      </c>
      <c r="R132" s="36">
        <f>SUMIFS(СВЦЭМ!$D$33:$D$776,СВЦЭМ!$A$33:$A$776,$A132,СВЦЭМ!$B$33:$B$776,R$119)+'СЕТ СН'!$I$14+СВЦЭМ!$D$10+'СЕТ СН'!$I$5-'СЕТ СН'!$I$24</f>
        <v>3425.5065353199998</v>
      </c>
      <c r="S132" s="36">
        <f>SUMIFS(СВЦЭМ!$D$33:$D$776,СВЦЭМ!$A$33:$A$776,$A132,СВЦЭМ!$B$33:$B$776,S$119)+'СЕТ СН'!$I$14+СВЦЭМ!$D$10+'СЕТ СН'!$I$5-'СЕТ СН'!$I$24</f>
        <v>3381.4698794999999</v>
      </c>
      <c r="T132" s="36">
        <f>SUMIFS(СВЦЭМ!$D$33:$D$776,СВЦЭМ!$A$33:$A$776,$A132,СВЦЭМ!$B$33:$B$776,T$119)+'СЕТ СН'!$I$14+СВЦЭМ!$D$10+'СЕТ СН'!$I$5-'СЕТ СН'!$I$24</f>
        <v>3379.8503401899998</v>
      </c>
      <c r="U132" s="36">
        <f>SUMIFS(СВЦЭМ!$D$33:$D$776,СВЦЭМ!$A$33:$A$776,$A132,СВЦЭМ!$B$33:$B$776,U$119)+'СЕТ СН'!$I$14+СВЦЭМ!$D$10+'СЕТ СН'!$I$5-'СЕТ СН'!$I$24</f>
        <v>3401.3366458599999</v>
      </c>
      <c r="V132" s="36">
        <f>SUMIFS(СВЦЭМ!$D$33:$D$776,СВЦЭМ!$A$33:$A$776,$A132,СВЦЭМ!$B$33:$B$776,V$119)+'СЕТ СН'!$I$14+СВЦЭМ!$D$10+'СЕТ СН'!$I$5-'СЕТ СН'!$I$24</f>
        <v>3395.8807401399999</v>
      </c>
      <c r="W132" s="36">
        <f>SUMIFS(СВЦЭМ!$D$33:$D$776,СВЦЭМ!$A$33:$A$776,$A132,СВЦЭМ!$B$33:$B$776,W$119)+'СЕТ СН'!$I$14+СВЦЭМ!$D$10+'СЕТ СН'!$I$5-'СЕТ СН'!$I$24</f>
        <v>3387.9458802499998</v>
      </c>
      <c r="X132" s="36">
        <f>SUMIFS(СВЦЭМ!$D$33:$D$776,СВЦЭМ!$A$33:$A$776,$A132,СВЦЭМ!$B$33:$B$776,X$119)+'СЕТ СН'!$I$14+СВЦЭМ!$D$10+'СЕТ СН'!$I$5-'СЕТ СН'!$I$24</f>
        <v>3370.6251858599999</v>
      </c>
      <c r="Y132" s="36">
        <f>SUMIFS(СВЦЭМ!$D$33:$D$776,СВЦЭМ!$A$33:$A$776,$A132,СВЦЭМ!$B$33:$B$776,Y$119)+'СЕТ СН'!$I$14+СВЦЭМ!$D$10+'СЕТ СН'!$I$5-'СЕТ СН'!$I$24</f>
        <v>3390.8529672</v>
      </c>
    </row>
    <row r="133" spans="1:25" ht="15.75" x14ac:dyDescent="0.2">
      <c r="A133" s="35">
        <f t="shared" si="3"/>
        <v>44118</v>
      </c>
      <c r="B133" s="36">
        <f>SUMIFS(СВЦЭМ!$D$33:$D$776,СВЦЭМ!$A$33:$A$776,$A133,СВЦЭМ!$B$33:$B$776,B$119)+'СЕТ СН'!$I$14+СВЦЭМ!$D$10+'СЕТ СН'!$I$5-'СЕТ СН'!$I$24</f>
        <v>3461.5725591999999</v>
      </c>
      <c r="C133" s="36">
        <f>SUMIFS(СВЦЭМ!$D$33:$D$776,СВЦЭМ!$A$33:$A$776,$A133,СВЦЭМ!$B$33:$B$776,C$119)+'СЕТ СН'!$I$14+СВЦЭМ!$D$10+'СЕТ СН'!$I$5-'СЕТ СН'!$I$24</f>
        <v>3529.45139466</v>
      </c>
      <c r="D133" s="36">
        <f>SUMIFS(СВЦЭМ!$D$33:$D$776,СВЦЭМ!$A$33:$A$776,$A133,СВЦЭМ!$B$33:$B$776,D$119)+'СЕТ СН'!$I$14+СВЦЭМ!$D$10+'СЕТ СН'!$I$5-'СЕТ СН'!$I$24</f>
        <v>3596.3273296100001</v>
      </c>
      <c r="E133" s="36">
        <f>SUMIFS(СВЦЭМ!$D$33:$D$776,СВЦЭМ!$A$33:$A$776,$A133,СВЦЭМ!$B$33:$B$776,E$119)+'СЕТ СН'!$I$14+СВЦЭМ!$D$10+'СЕТ СН'!$I$5-'СЕТ СН'!$I$24</f>
        <v>3610.9547237699999</v>
      </c>
      <c r="F133" s="36">
        <f>SUMIFS(СВЦЭМ!$D$33:$D$776,СВЦЭМ!$A$33:$A$776,$A133,СВЦЭМ!$B$33:$B$776,F$119)+'СЕТ СН'!$I$14+СВЦЭМ!$D$10+'СЕТ СН'!$I$5-'СЕТ СН'!$I$24</f>
        <v>3602.8132006599999</v>
      </c>
      <c r="G133" s="36">
        <f>SUMIFS(СВЦЭМ!$D$33:$D$776,СВЦЭМ!$A$33:$A$776,$A133,СВЦЭМ!$B$33:$B$776,G$119)+'СЕТ СН'!$I$14+СВЦЭМ!$D$10+'СЕТ СН'!$I$5-'СЕТ СН'!$I$24</f>
        <v>3594.1013562200001</v>
      </c>
      <c r="H133" s="36">
        <f>SUMIFS(СВЦЭМ!$D$33:$D$776,СВЦЭМ!$A$33:$A$776,$A133,СВЦЭМ!$B$33:$B$776,H$119)+'СЕТ СН'!$I$14+СВЦЭМ!$D$10+'СЕТ СН'!$I$5-'СЕТ СН'!$I$24</f>
        <v>3547.3525465299999</v>
      </c>
      <c r="I133" s="36">
        <f>SUMIFS(СВЦЭМ!$D$33:$D$776,СВЦЭМ!$A$33:$A$776,$A133,СВЦЭМ!$B$33:$B$776,I$119)+'СЕТ СН'!$I$14+СВЦЭМ!$D$10+'СЕТ СН'!$I$5-'СЕТ СН'!$I$24</f>
        <v>3504.7693243100002</v>
      </c>
      <c r="J133" s="36">
        <f>SUMIFS(СВЦЭМ!$D$33:$D$776,СВЦЭМ!$A$33:$A$776,$A133,СВЦЭМ!$B$33:$B$776,J$119)+'СЕТ СН'!$I$14+СВЦЭМ!$D$10+'СЕТ СН'!$I$5-'СЕТ СН'!$I$24</f>
        <v>3442.4507993799998</v>
      </c>
      <c r="K133" s="36">
        <f>SUMIFS(СВЦЭМ!$D$33:$D$776,СВЦЭМ!$A$33:$A$776,$A133,СВЦЭМ!$B$33:$B$776,K$119)+'СЕТ СН'!$I$14+СВЦЭМ!$D$10+'СЕТ СН'!$I$5-'СЕТ СН'!$I$24</f>
        <v>3404.6427727800001</v>
      </c>
      <c r="L133" s="36">
        <f>SUMIFS(СВЦЭМ!$D$33:$D$776,СВЦЭМ!$A$33:$A$776,$A133,СВЦЭМ!$B$33:$B$776,L$119)+'СЕТ СН'!$I$14+СВЦЭМ!$D$10+'СЕТ СН'!$I$5-'СЕТ СН'!$I$24</f>
        <v>3412.02701798</v>
      </c>
      <c r="M133" s="36">
        <f>SUMIFS(СВЦЭМ!$D$33:$D$776,СВЦЭМ!$A$33:$A$776,$A133,СВЦЭМ!$B$33:$B$776,M$119)+'СЕТ СН'!$I$14+СВЦЭМ!$D$10+'СЕТ СН'!$I$5-'СЕТ СН'!$I$24</f>
        <v>3428.08466791</v>
      </c>
      <c r="N133" s="36">
        <f>SUMIFS(СВЦЭМ!$D$33:$D$776,СВЦЭМ!$A$33:$A$776,$A133,СВЦЭМ!$B$33:$B$776,N$119)+'СЕТ СН'!$I$14+СВЦЭМ!$D$10+'СЕТ СН'!$I$5-'СЕТ СН'!$I$24</f>
        <v>3434.6589102799999</v>
      </c>
      <c r="O133" s="36">
        <f>SUMIFS(СВЦЭМ!$D$33:$D$776,СВЦЭМ!$A$33:$A$776,$A133,СВЦЭМ!$B$33:$B$776,O$119)+'СЕТ СН'!$I$14+СВЦЭМ!$D$10+'СЕТ СН'!$I$5-'СЕТ СН'!$I$24</f>
        <v>3485.0669440900001</v>
      </c>
      <c r="P133" s="36">
        <f>SUMIFS(СВЦЭМ!$D$33:$D$776,СВЦЭМ!$A$33:$A$776,$A133,СВЦЭМ!$B$33:$B$776,P$119)+'СЕТ СН'!$I$14+СВЦЭМ!$D$10+'СЕТ СН'!$I$5-'СЕТ СН'!$I$24</f>
        <v>3515.2767675300001</v>
      </c>
      <c r="Q133" s="36">
        <f>SUMIFS(СВЦЭМ!$D$33:$D$776,СВЦЭМ!$A$33:$A$776,$A133,СВЦЭМ!$B$33:$B$776,Q$119)+'СЕТ СН'!$I$14+СВЦЭМ!$D$10+'СЕТ СН'!$I$5-'СЕТ СН'!$I$24</f>
        <v>3475.6608049000001</v>
      </c>
      <c r="R133" s="36">
        <f>SUMIFS(СВЦЭМ!$D$33:$D$776,СВЦЭМ!$A$33:$A$776,$A133,СВЦЭМ!$B$33:$B$776,R$119)+'СЕТ СН'!$I$14+СВЦЭМ!$D$10+'СЕТ СН'!$I$5-'СЕТ СН'!$I$24</f>
        <v>3424.2221572899998</v>
      </c>
      <c r="S133" s="36">
        <f>SUMIFS(СВЦЭМ!$D$33:$D$776,СВЦЭМ!$A$33:$A$776,$A133,СВЦЭМ!$B$33:$B$776,S$119)+'СЕТ СН'!$I$14+СВЦЭМ!$D$10+'СЕТ СН'!$I$5-'СЕТ СН'!$I$24</f>
        <v>3369.3888723599998</v>
      </c>
      <c r="T133" s="36">
        <f>SUMIFS(СВЦЭМ!$D$33:$D$776,СВЦЭМ!$A$33:$A$776,$A133,СВЦЭМ!$B$33:$B$776,T$119)+'СЕТ СН'!$I$14+СВЦЭМ!$D$10+'СЕТ СН'!$I$5-'СЕТ СН'!$I$24</f>
        <v>3351.8039516200001</v>
      </c>
      <c r="U133" s="36">
        <f>SUMIFS(СВЦЭМ!$D$33:$D$776,СВЦЭМ!$A$33:$A$776,$A133,СВЦЭМ!$B$33:$B$776,U$119)+'СЕТ СН'!$I$14+СВЦЭМ!$D$10+'СЕТ СН'!$I$5-'СЕТ СН'!$I$24</f>
        <v>3380.79546351</v>
      </c>
      <c r="V133" s="36">
        <f>SUMIFS(СВЦЭМ!$D$33:$D$776,СВЦЭМ!$A$33:$A$776,$A133,СВЦЭМ!$B$33:$B$776,V$119)+'СЕТ СН'!$I$14+СВЦЭМ!$D$10+'СЕТ СН'!$I$5-'СЕТ СН'!$I$24</f>
        <v>3375.3566649700001</v>
      </c>
      <c r="W133" s="36">
        <f>SUMIFS(СВЦЭМ!$D$33:$D$776,СВЦЭМ!$A$33:$A$776,$A133,СВЦЭМ!$B$33:$B$776,W$119)+'СЕТ СН'!$I$14+СВЦЭМ!$D$10+'СЕТ СН'!$I$5-'СЕТ СН'!$I$24</f>
        <v>3363.2138798800001</v>
      </c>
      <c r="X133" s="36">
        <f>SUMIFS(СВЦЭМ!$D$33:$D$776,СВЦЭМ!$A$33:$A$776,$A133,СВЦЭМ!$B$33:$B$776,X$119)+'СЕТ СН'!$I$14+СВЦЭМ!$D$10+'СЕТ СН'!$I$5-'СЕТ СН'!$I$24</f>
        <v>3346.3882072400002</v>
      </c>
      <c r="Y133" s="36">
        <f>SUMIFS(СВЦЭМ!$D$33:$D$776,СВЦЭМ!$A$33:$A$776,$A133,СВЦЭМ!$B$33:$B$776,Y$119)+'СЕТ СН'!$I$14+СВЦЭМ!$D$10+'СЕТ СН'!$I$5-'СЕТ СН'!$I$24</f>
        <v>3376.4664708999999</v>
      </c>
    </row>
    <row r="134" spans="1:25" ht="15.75" x14ac:dyDescent="0.2">
      <c r="A134" s="35">
        <f t="shared" si="3"/>
        <v>44119</v>
      </c>
      <c r="B134" s="36">
        <f>SUMIFS(СВЦЭМ!$D$33:$D$776,СВЦЭМ!$A$33:$A$776,$A134,СВЦЭМ!$B$33:$B$776,B$119)+'СЕТ СН'!$I$14+СВЦЭМ!$D$10+'СЕТ СН'!$I$5-'СЕТ СН'!$I$24</f>
        <v>3478.9003281699997</v>
      </c>
      <c r="C134" s="36">
        <f>SUMIFS(СВЦЭМ!$D$33:$D$776,СВЦЭМ!$A$33:$A$776,$A134,СВЦЭМ!$B$33:$B$776,C$119)+'СЕТ СН'!$I$14+СВЦЭМ!$D$10+'СЕТ СН'!$I$5-'СЕТ СН'!$I$24</f>
        <v>3562.3558972599999</v>
      </c>
      <c r="D134" s="36">
        <f>SUMIFS(СВЦЭМ!$D$33:$D$776,СВЦЭМ!$A$33:$A$776,$A134,СВЦЭМ!$B$33:$B$776,D$119)+'СЕТ СН'!$I$14+СВЦЭМ!$D$10+'СЕТ СН'!$I$5-'СЕТ СН'!$I$24</f>
        <v>3627.3892292599999</v>
      </c>
      <c r="E134" s="36">
        <f>SUMIFS(СВЦЭМ!$D$33:$D$776,СВЦЭМ!$A$33:$A$776,$A134,СВЦЭМ!$B$33:$B$776,E$119)+'СЕТ СН'!$I$14+СВЦЭМ!$D$10+'СЕТ СН'!$I$5-'СЕТ СН'!$I$24</f>
        <v>3632.6801530000002</v>
      </c>
      <c r="F134" s="36">
        <f>SUMIFS(СВЦЭМ!$D$33:$D$776,СВЦЭМ!$A$33:$A$776,$A134,СВЦЭМ!$B$33:$B$776,F$119)+'СЕТ СН'!$I$14+СВЦЭМ!$D$10+'СЕТ СН'!$I$5-'СЕТ СН'!$I$24</f>
        <v>3626.23689431</v>
      </c>
      <c r="G134" s="36">
        <f>SUMIFS(СВЦЭМ!$D$33:$D$776,СВЦЭМ!$A$33:$A$776,$A134,СВЦЭМ!$B$33:$B$776,G$119)+'СЕТ СН'!$I$14+СВЦЭМ!$D$10+'СЕТ СН'!$I$5-'СЕТ СН'!$I$24</f>
        <v>3605.0711658299997</v>
      </c>
      <c r="H134" s="36">
        <f>SUMIFS(СВЦЭМ!$D$33:$D$776,СВЦЭМ!$A$33:$A$776,$A134,СВЦЭМ!$B$33:$B$776,H$119)+'СЕТ СН'!$I$14+СВЦЭМ!$D$10+'СЕТ СН'!$I$5-'СЕТ СН'!$I$24</f>
        <v>3558.8667568700002</v>
      </c>
      <c r="I134" s="36">
        <f>SUMIFS(СВЦЭМ!$D$33:$D$776,СВЦЭМ!$A$33:$A$776,$A134,СВЦЭМ!$B$33:$B$776,I$119)+'СЕТ СН'!$I$14+СВЦЭМ!$D$10+'СЕТ СН'!$I$5-'СЕТ СН'!$I$24</f>
        <v>3514.3160104399999</v>
      </c>
      <c r="J134" s="36">
        <f>SUMIFS(СВЦЭМ!$D$33:$D$776,СВЦЭМ!$A$33:$A$776,$A134,СВЦЭМ!$B$33:$B$776,J$119)+'СЕТ СН'!$I$14+СВЦЭМ!$D$10+'СЕТ СН'!$I$5-'СЕТ СН'!$I$24</f>
        <v>3453.6760509699998</v>
      </c>
      <c r="K134" s="36">
        <f>SUMIFS(СВЦЭМ!$D$33:$D$776,СВЦЭМ!$A$33:$A$776,$A134,СВЦЭМ!$B$33:$B$776,K$119)+'СЕТ СН'!$I$14+СВЦЭМ!$D$10+'СЕТ СН'!$I$5-'СЕТ СН'!$I$24</f>
        <v>3414.9739837400002</v>
      </c>
      <c r="L134" s="36">
        <f>SUMIFS(СВЦЭМ!$D$33:$D$776,СВЦЭМ!$A$33:$A$776,$A134,СВЦЭМ!$B$33:$B$776,L$119)+'СЕТ СН'!$I$14+СВЦЭМ!$D$10+'СЕТ СН'!$I$5-'СЕТ СН'!$I$24</f>
        <v>3418.1960678199998</v>
      </c>
      <c r="M134" s="36">
        <f>SUMIFS(СВЦЭМ!$D$33:$D$776,СВЦЭМ!$A$33:$A$776,$A134,СВЦЭМ!$B$33:$B$776,M$119)+'СЕТ СН'!$I$14+СВЦЭМ!$D$10+'СЕТ СН'!$I$5-'СЕТ СН'!$I$24</f>
        <v>3426.0173403500003</v>
      </c>
      <c r="N134" s="36">
        <f>SUMIFS(СВЦЭМ!$D$33:$D$776,СВЦЭМ!$A$33:$A$776,$A134,СВЦЭМ!$B$33:$B$776,N$119)+'СЕТ СН'!$I$14+СВЦЭМ!$D$10+'СЕТ СН'!$I$5-'СЕТ СН'!$I$24</f>
        <v>3436.9008469299997</v>
      </c>
      <c r="O134" s="36">
        <f>SUMIFS(СВЦЭМ!$D$33:$D$776,СВЦЭМ!$A$33:$A$776,$A134,СВЦЭМ!$B$33:$B$776,O$119)+'СЕТ СН'!$I$14+СВЦЭМ!$D$10+'СЕТ СН'!$I$5-'СЕТ СН'!$I$24</f>
        <v>3456.8243287599998</v>
      </c>
      <c r="P134" s="36">
        <f>SUMIFS(СВЦЭМ!$D$33:$D$776,СВЦЭМ!$A$33:$A$776,$A134,СВЦЭМ!$B$33:$B$776,P$119)+'СЕТ СН'!$I$14+СВЦЭМ!$D$10+'СЕТ СН'!$I$5-'СЕТ СН'!$I$24</f>
        <v>3480.9629344499999</v>
      </c>
      <c r="Q134" s="36">
        <f>SUMIFS(СВЦЭМ!$D$33:$D$776,СВЦЭМ!$A$33:$A$776,$A134,СВЦЭМ!$B$33:$B$776,Q$119)+'СЕТ СН'!$I$14+СВЦЭМ!$D$10+'СЕТ СН'!$I$5-'СЕТ СН'!$I$24</f>
        <v>3443.9290460900002</v>
      </c>
      <c r="R134" s="36">
        <f>SUMIFS(СВЦЭМ!$D$33:$D$776,СВЦЭМ!$A$33:$A$776,$A134,СВЦЭМ!$B$33:$B$776,R$119)+'СЕТ СН'!$I$14+СВЦЭМ!$D$10+'СЕТ СН'!$I$5-'СЕТ СН'!$I$24</f>
        <v>3395.6611692699998</v>
      </c>
      <c r="S134" s="36">
        <f>SUMIFS(СВЦЭМ!$D$33:$D$776,СВЦЭМ!$A$33:$A$776,$A134,СВЦЭМ!$B$33:$B$776,S$119)+'СЕТ СН'!$I$14+СВЦЭМ!$D$10+'СЕТ СН'!$I$5-'СЕТ СН'!$I$24</f>
        <v>3341.46914612</v>
      </c>
      <c r="T134" s="36">
        <f>SUMIFS(СВЦЭМ!$D$33:$D$776,СВЦЭМ!$A$33:$A$776,$A134,СВЦЭМ!$B$33:$B$776,T$119)+'СЕТ СН'!$I$14+СВЦЭМ!$D$10+'СЕТ СН'!$I$5-'СЕТ СН'!$I$24</f>
        <v>3345.6940641699998</v>
      </c>
      <c r="U134" s="36">
        <f>SUMIFS(СВЦЭМ!$D$33:$D$776,СВЦЭМ!$A$33:$A$776,$A134,СВЦЭМ!$B$33:$B$776,U$119)+'СЕТ СН'!$I$14+СВЦЭМ!$D$10+'СЕТ СН'!$I$5-'СЕТ СН'!$I$24</f>
        <v>3370.13687914</v>
      </c>
      <c r="V134" s="36">
        <f>SUMIFS(СВЦЭМ!$D$33:$D$776,СВЦЭМ!$A$33:$A$776,$A134,СВЦЭМ!$B$33:$B$776,V$119)+'СЕТ СН'!$I$14+СВЦЭМ!$D$10+'СЕТ СН'!$I$5-'СЕТ СН'!$I$24</f>
        <v>3363.3875174499999</v>
      </c>
      <c r="W134" s="36">
        <f>SUMIFS(СВЦЭМ!$D$33:$D$776,СВЦЭМ!$A$33:$A$776,$A134,СВЦЭМ!$B$33:$B$776,W$119)+'СЕТ СН'!$I$14+СВЦЭМ!$D$10+'СЕТ СН'!$I$5-'СЕТ СН'!$I$24</f>
        <v>3352.5034758199999</v>
      </c>
      <c r="X134" s="36">
        <f>SUMIFS(СВЦЭМ!$D$33:$D$776,СВЦЭМ!$A$33:$A$776,$A134,СВЦЭМ!$B$33:$B$776,X$119)+'СЕТ СН'!$I$14+СВЦЭМ!$D$10+'СЕТ СН'!$I$5-'СЕТ СН'!$I$24</f>
        <v>3328.9463445299998</v>
      </c>
      <c r="Y134" s="36">
        <f>SUMIFS(СВЦЭМ!$D$33:$D$776,СВЦЭМ!$A$33:$A$776,$A134,СВЦЭМ!$B$33:$B$776,Y$119)+'СЕТ СН'!$I$14+СВЦЭМ!$D$10+'СЕТ СН'!$I$5-'СЕТ СН'!$I$24</f>
        <v>3378.2928017899999</v>
      </c>
    </row>
    <row r="135" spans="1:25" ht="15.75" x14ac:dyDescent="0.2">
      <c r="A135" s="35">
        <f t="shared" si="3"/>
        <v>44120</v>
      </c>
      <c r="B135" s="36">
        <f>SUMIFS(СВЦЭМ!$D$33:$D$776,СВЦЭМ!$A$33:$A$776,$A135,СВЦЭМ!$B$33:$B$776,B$119)+'СЕТ СН'!$I$14+СВЦЭМ!$D$10+'СЕТ СН'!$I$5-'СЕТ СН'!$I$24</f>
        <v>3425.9397280799999</v>
      </c>
      <c r="C135" s="36">
        <f>SUMIFS(СВЦЭМ!$D$33:$D$776,СВЦЭМ!$A$33:$A$776,$A135,СВЦЭМ!$B$33:$B$776,C$119)+'СЕТ СН'!$I$14+СВЦЭМ!$D$10+'СЕТ СН'!$I$5-'СЕТ СН'!$I$24</f>
        <v>3504.1320145300001</v>
      </c>
      <c r="D135" s="36">
        <f>SUMIFS(СВЦЭМ!$D$33:$D$776,СВЦЭМ!$A$33:$A$776,$A135,СВЦЭМ!$B$33:$B$776,D$119)+'СЕТ СН'!$I$14+СВЦЭМ!$D$10+'СЕТ СН'!$I$5-'СЕТ СН'!$I$24</f>
        <v>3557.8204798400002</v>
      </c>
      <c r="E135" s="36">
        <f>SUMIFS(СВЦЭМ!$D$33:$D$776,СВЦЭМ!$A$33:$A$776,$A135,СВЦЭМ!$B$33:$B$776,E$119)+'СЕТ СН'!$I$14+СВЦЭМ!$D$10+'СЕТ СН'!$I$5-'СЕТ СН'!$I$24</f>
        <v>3562.79469986</v>
      </c>
      <c r="F135" s="36">
        <f>SUMIFS(СВЦЭМ!$D$33:$D$776,СВЦЭМ!$A$33:$A$776,$A135,СВЦЭМ!$B$33:$B$776,F$119)+'СЕТ СН'!$I$14+СВЦЭМ!$D$10+'СЕТ СН'!$I$5-'СЕТ СН'!$I$24</f>
        <v>3559.6386328399999</v>
      </c>
      <c r="G135" s="36">
        <f>SUMIFS(СВЦЭМ!$D$33:$D$776,СВЦЭМ!$A$33:$A$776,$A135,СВЦЭМ!$B$33:$B$776,G$119)+'СЕТ СН'!$I$14+СВЦЭМ!$D$10+'СЕТ СН'!$I$5-'СЕТ СН'!$I$24</f>
        <v>3545.7712272700001</v>
      </c>
      <c r="H135" s="36">
        <f>SUMIFS(СВЦЭМ!$D$33:$D$776,СВЦЭМ!$A$33:$A$776,$A135,СВЦЭМ!$B$33:$B$776,H$119)+'СЕТ СН'!$I$14+СВЦЭМ!$D$10+'СЕТ СН'!$I$5-'СЕТ СН'!$I$24</f>
        <v>3515.4325782400001</v>
      </c>
      <c r="I135" s="36">
        <f>SUMIFS(СВЦЭМ!$D$33:$D$776,СВЦЭМ!$A$33:$A$776,$A135,СВЦЭМ!$B$33:$B$776,I$119)+'СЕТ СН'!$I$14+СВЦЭМ!$D$10+'СЕТ СН'!$I$5-'СЕТ СН'!$I$24</f>
        <v>3489.9707405199997</v>
      </c>
      <c r="J135" s="36">
        <f>SUMIFS(СВЦЭМ!$D$33:$D$776,СВЦЭМ!$A$33:$A$776,$A135,СВЦЭМ!$B$33:$B$776,J$119)+'СЕТ СН'!$I$14+СВЦЭМ!$D$10+'СЕТ СН'!$I$5-'СЕТ СН'!$I$24</f>
        <v>3461.15564524</v>
      </c>
      <c r="K135" s="36">
        <f>SUMIFS(СВЦЭМ!$D$33:$D$776,СВЦЭМ!$A$33:$A$776,$A135,СВЦЭМ!$B$33:$B$776,K$119)+'СЕТ СН'!$I$14+СВЦЭМ!$D$10+'СЕТ СН'!$I$5-'СЕТ СН'!$I$24</f>
        <v>3428.2412332200001</v>
      </c>
      <c r="L135" s="36">
        <f>SUMIFS(СВЦЭМ!$D$33:$D$776,СВЦЭМ!$A$33:$A$776,$A135,СВЦЭМ!$B$33:$B$776,L$119)+'СЕТ СН'!$I$14+СВЦЭМ!$D$10+'СЕТ СН'!$I$5-'СЕТ СН'!$I$24</f>
        <v>3425.8970793600001</v>
      </c>
      <c r="M135" s="36">
        <f>SUMIFS(СВЦЭМ!$D$33:$D$776,СВЦЭМ!$A$33:$A$776,$A135,СВЦЭМ!$B$33:$B$776,M$119)+'СЕТ СН'!$I$14+СВЦЭМ!$D$10+'СЕТ СН'!$I$5-'СЕТ СН'!$I$24</f>
        <v>3429.96468099</v>
      </c>
      <c r="N135" s="36">
        <f>SUMIFS(СВЦЭМ!$D$33:$D$776,СВЦЭМ!$A$33:$A$776,$A135,СВЦЭМ!$B$33:$B$776,N$119)+'СЕТ СН'!$I$14+СВЦЭМ!$D$10+'СЕТ СН'!$I$5-'СЕТ СН'!$I$24</f>
        <v>3442.2636499800001</v>
      </c>
      <c r="O135" s="36">
        <f>SUMIFS(СВЦЭМ!$D$33:$D$776,СВЦЭМ!$A$33:$A$776,$A135,СВЦЭМ!$B$33:$B$776,O$119)+'СЕТ СН'!$I$14+СВЦЭМ!$D$10+'СЕТ СН'!$I$5-'СЕТ СН'!$I$24</f>
        <v>3477.8394255600001</v>
      </c>
      <c r="P135" s="36">
        <f>SUMIFS(СВЦЭМ!$D$33:$D$776,СВЦЭМ!$A$33:$A$776,$A135,СВЦЭМ!$B$33:$B$776,P$119)+'СЕТ СН'!$I$14+СВЦЭМ!$D$10+'СЕТ СН'!$I$5-'СЕТ СН'!$I$24</f>
        <v>3520.9980708499997</v>
      </c>
      <c r="Q135" s="36">
        <f>SUMIFS(СВЦЭМ!$D$33:$D$776,СВЦЭМ!$A$33:$A$776,$A135,СВЦЭМ!$B$33:$B$776,Q$119)+'СЕТ СН'!$I$14+СВЦЭМ!$D$10+'СЕТ СН'!$I$5-'СЕТ СН'!$I$24</f>
        <v>3487.6482461999999</v>
      </c>
      <c r="R135" s="36">
        <f>SUMIFS(СВЦЭМ!$D$33:$D$776,СВЦЭМ!$A$33:$A$776,$A135,СВЦЭМ!$B$33:$B$776,R$119)+'СЕТ СН'!$I$14+СВЦЭМ!$D$10+'СЕТ СН'!$I$5-'СЕТ СН'!$I$24</f>
        <v>3440.8425876299998</v>
      </c>
      <c r="S135" s="36">
        <f>SUMIFS(СВЦЭМ!$D$33:$D$776,СВЦЭМ!$A$33:$A$776,$A135,СВЦЭМ!$B$33:$B$776,S$119)+'СЕТ СН'!$I$14+СВЦЭМ!$D$10+'СЕТ СН'!$I$5-'СЕТ СН'!$I$24</f>
        <v>3380.6732231599999</v>
      </c>
      <c r="T135" s="36">
        <f>SUMIFS(СВЦЭМ!$D$33:$D$776,СВЦЭМ!$A$33:$A$776,$A135,СВЦЭМ!$B$33:$B$776,T$119)+'СЕТ СН'!$I$14+СВЦЭМ!$D$10+'СЕТ СН'!$I$5-'СЕТ СН'!$I$24</f>
        <v>3354.6674422999999</v>
      </c>
      <c r="U135" s="36">
        <f>SUMIFS(СВЦЭМ!$D$33:$D$776,СВЦЭМ!$A$33:$A$776,$A135,СВЦЭМ!$B$33:$B$776,U$119)+'СЕТ СН'!$I$14+СВЦЭМ!$D$10+'СЕТ СН'!$I$5-'СЕТ СН'!$I$24</f>
        <v>3357.0631190599997</v>
      </c>
      <c r="V135" s="36">
        <f>SUMIFS(СВЦЭМ!$D$33:$D$776,СВЦЭМ!$A$33:$A$776,$A135,СВЦЭМ!$B$33:$B$776,V$119)+'СЕТ СН'!$I$14+СВЦЭМ!$D$10+'СЕТ СН'!$I$5-'СЕТ СН'!$I$24</f>
        <v>3345.3965518999998</v>
      </c>
      <c r="W135" s="36">
        <f>SUMIFS(СВЦЭМ!$D$33:$D$776,СВЦЭМ!$A$33:$A$776,$A135,СВЦЭМ!$B$33:$B$776,W$119)+'СЕТ СН'!$I$14+СВЦЭМ!$D$10+'СЕТ СН'!$I$5-'СЕТ СН'!$I$24</f>
        <v>3341.1919728499997</v>
      </c>
      <c r="X135" s="36">
        <f>SUMIFS(СВЦЭМ!$D$33:$D$776,СВЦЭМ!$A$33:$A$776,$A135,СВЦЭМ!$B$33:$B$776,X$119)+'СЕТ СН'!$I$14+СВЦЭМ!$D$10+'СЕТ СН'!$I$5-'СЕТ СН'!$I$24</f>
        <v>3340.6779377799999</v>
      </c>
      <c r="Y135" s="36">
        <f>SUMIFS(СВЦЭМ!$D$33:$D$776,СВЦЭМ!$A$33:$A$776,$A135,СВЦЭМ!$B$33:$B$776,Y$119)+'СЕТ СН'!$I$14+СВЦЭМ!$D$10+'СЕТ СН'!$I$5-'СЕТ СН'!$I$24</f>
        <v>3371.2567822800002</v>
      </c>
    </row>
    <row r="136" spans="1:25" ht="15.75" x14ac:dyDescent="0.2">
      <c r="A136" s="35">
        <f t="shared" si="3"/>
        <v>44121</v>
      </c>
      <c r="B136" s="36">
        <f>SUMIFS(СВЦЭМ!$D$33:$D$776,СВЦЭМ!$A$33:$A$776,$A136,СВЦЭМ!$B$33:$B$776,B$119)+'СЕТ СН'!$I$14+СВЦЭМ!$D$10+'СЕТ СН'!$I$5-'СЕТ СН'!$I$24</f>
        <v>3422.9324229399999</v>
      </c>
      <c r="C136" s="36">
        <f>SUMIFS(СВЦЭМ!$D$33:$D$776,СВЦЭМ!$A$33:$A$776,$A136,СВЦЭМ!$B$33:$B$776,C$119)+'СЕТ СН'!$I$14+СВЦЭМ!$D$10+'СЕТ СН'!$I$5-'СЕТ СН'!$I$24</f>
        <v>3498.6289158999998</v>
      </c>
      <c r="D136" s="36">
        <f>SUMIFS(СВЦЭМ!$D$33:$D$776,СВЦЭМ!$A$33:$A$776,$A136,СВЦЭМ!$B$33:$B$776,D$119)+'СЕТ СН'!$I$14+СВЦЭМ!$D$10+'СЕТ СН'!$I$5-'СЕТ СН'!$I$24</f>
        <v>3559.8342723699998</v>
      </c>
      <c r="E136" s="36">
        <f>SUMIFS(СВЦЭМ!$D$33:$D$776,СВЦЭМ!$A$33:$A$776,$A136,СВЦЭМ!$B$33:$B$776,E$119)+'СЕТ СН'!$I$14+СВЦЭМ!$D$10+'СЕТ СН'!$I$5-'СЕТ СН'!$I$24</f>
        <v>3568.0186991599999</v>
      </c>
      <c r="F136" s="36">
        <f>SUMIFS(СВЦЭМ!$D$33:$D$776,СВЦЭМ!$A$33:$A$776,$A136,СВЦЭМ!$B$33:$B$776,F$119)+'СЕТ СН'!$I$14+СВЦЭМ!$D$10+'СЕТ СН'!$I$5-'СЕТ СН'!$I$24</f>
        <v>3571.4544465499998</v>
      </c>
      <c r="G136" s="36">
        <f>SUMIFS(СВЦЭМ!$D$33:$D$776,СВЦЭМ!$A$33:$A$776,$A136,СВЦЭМ!$B$33:$B$776,G$119)+'СЕТ СН'!$I$14+СВЦЭМ!$D$10+'СЕТ СН'!$I$5-'СЕТ СН'!$I$24</f>
        <v>3561.4436660400002</v>
      </c>
      <c r="H136" s="36">
        <f>SUMIFS(СВЦЭМ!$D$33:$D$776,СВЦЭМ!$A$33:$A$776,$A136,СВЦЭМ!$B$33:$B$776,H$119)+'СЕТ СН'!$I$14+СВЦЭМ!$D$10+'СЕТ СН'!$I$5-'СЕТ СН'!$I$24</f>
        <v>3548.8819252900003</v>
      </c>
      <c r="I136" s="36">
        <f>SUMIFS(СВЦЭМ!$D$33:$D$776,СВЦЭМ!$A$33:$A$776,$A136,СВЦЭМ!$B$33:$B$776,I$119)+'СЕТ СН'!$I$14+СВЦЭМ!$D$10+'СЕТ СН'!$I$5-'СЕТ СН'!$I$24</f>
        <v>3546.2187426299997</v>
      </c>
      <c r="J136" s="36">
        <f>SUMIFS(СВЦЭМ!$D$33:$D$776,СВЦЭМ!$A$33:$A$776,$A136,СВЦЭМ!$B$33:$B$776,J$119)+'СЕТ СН'!$I$14+СВЦЭМ!$D$10+'СЕТ СН'!$I$5-'СЕТ СН'!$I$24</f>
        <v>3491.4545150599997</v>
      </c>
      <c r="K136" s="36">
        <f>SUMIFS(СВЦЭМ!$D$33:$D$776,СВЦЭМ!$A$33:$A$776,$A136,СВЦЭМ!$B$33:$B$776,K$119)+'СЕТ СН'!$I$14+СВЦЭМ!$D$10+'СЕТ СН'!$I$5-'СЕТ СН'!$I$24</f>
        <v>3467.3157205299999</v>
      </c>
      <c r="L136" s="36">
        <f>SUMIFS(СВЦЭМ!$D$33:$D$776,СВЦЭМ!$A$33:$A$776,$A136,СВЦЭМ!$B$33:$B$776,L$119)+'СЕТ СН'!$I$14+СВЦЭМ!$D$10+'СЕТ СН'!$I$5-'СЕТ СН'!$I$24</f>
        <v>3439.1291253700001</v>
      </c>
      <c r="M136" s="36">
        <f>SUMIFS(СВЦЭМ!$D$33:$D$776,СВЦЭМ!$A$33:$A$776,$A136,СВЦЭМ!$B$33:$B$776,M$119)+'СЕТ СН'!$I$14+СВЦЭМ!$D$10+'СЕТ СН'!$I$5-'СЕТ СН'!$I$24</f>
        <v>3446.8168320099999</v>
      </c>
      <c r="N136" s="36">
        <f>SUMIFS(СВЦЭМ!$D$33:$D$776,СВЦЭМ!$A$33:$A$776,$A136,СВЦЭМ!$B$33:$B$776,N$119)+'СЕТ СН'!$I$14+СВЦЭМ!$D$10+'СЕТ СН'!$I$5-'СЕТ СН'!$I$24</f>
        <v>3459.87278053</v>
      </c>
      <c r="O136" s="36">
        <f>SUMIFS(СВЦЭМ!$D$33:$D$776,СВЦЭМ!$A$33:$A$776,$A136,СВЦЭМ!$B$33:$B$776,O$119)+'СЕТ СН'!$I$14+СВЦЭМ!$D$10+'СЕТ СН'!$I$5-'СЕТ СН'!$I$24</f>
        <v>3500.4502082600002</v>
      </c>
      <c r="P136" s="36">
        <f>SUMIFS(СВЦЭМ!$D$33:$D$776,СВЦЭМ!$A$33:$A$776,$A136,СВЦЭМ!$B$33:$B$776,P$119)+'СЕТ СН'!$I$14+СВЦЭМ!$D$10+'СЕТ СН'!$I$5-'СЕТ СН'!$I$24</f>
        <v>3544.3353296999999</v>
      </c>
      <c r="Q136" s="36">
        <f>SUMIFS(СВЦЭМ!$D$33:$D$776,СВЦЭМ!$A$33:$A$776,$A136,СВЦЭМ!$B$33:$B$776,Q$119)+'СЕТ СН'!$I$14+СВЦЭМ!$D$10+'СЕТ СН'!$I$5-'СЕТ СН'!$I$24</f>
        <v>3515.8842921599999</v>
      </c>
      <c r="R136" s="36">
        <f>SUMIFS(СВЦЭМ!$D$33:$D$776,СВЦЭМ!$A$33:$A$776,$A136,СВЦЭМ!$B$33:$B$776,R$119)+'СЕТ СН'!$I$14+СВЦЭМ!$D$10+'СЕТ СН'!$I$5-'СЕТ СН'!$I$24</f>
        <v>3471.1713961599999</v>
      </c>
      <c r="S136" s="36">
        <f>SUMIFS(СВЦЭМ!$D$33:$D$776,СВЦЭМ!$A$33:$A$776,$A136,СВЦЭМ!$B$33:$B$776,S$119)+'СЕТ СН'!$I$14+СВЦЭМ!$D$10+'СЕТ СН'!$I$5-'СЕТ СН'!$I$24</f>
        <v>3406.59258735</v>
      </c>
      <c r="T136" s="36">
        <f>SUMIFS(СВЦЭМ!$D$33:$D$776,СВЦЭМ!$A$33:$A$776,$A136,СВЦЭМ!$B$33:$B$776,T$119)+'СЕТ СН'!$I$14+СВЦЭМ!$D$10+'СЕТ СН'!$I$5-'СЕТ СН'!$I$24</f>
        <v>3370.02481601</v>
      </c>
      <c r="U136" s="36">
        <f>SUMIFS(СВЦЭМ!$D$33:$D$776,СВЦЭМ!$A$33:$A$776,$A136,СВЦЭМ!$B$33:$B$776,U$119)+'СЕТ СН'!$I$14+СВЦЭМ!$D$10+'СЕТ СН'!$I$5-'СЕТ СН'!$I$24</f>
        <v>3358.3789766099999</v>
      </c>
      <c r="V136" s="36">
        <f>SUMIFS(СВЦЭМ!$D$33:$D$776,СВЦЭМ!$A$33:$A$776,$A136,СВЦЭМ!$B$33:$B$776,V$119)+'СЕТ СН'!$I$14+СВЦЭМ!$D$10+'СЕТ СН'!$I$5-'СЕТ СН'!$I$24</f>
        <v>3359.2555258900002</v>
      </c>
      <c r="W136" s="36">
        <f>SUMIFS(СВЦЭМ!$D$33:$D$776,СВЦЭМ!$A$33:$A$776,$A136,СВЦЭМ!$B$33:$B$776,W$119)+'СЕТ СН'!$I$14+СВЦЭМ!$D$10+'СЕТ СН'!$I$5-'СЕТ СН'!$I$24</f>
        <v>3360.6922989300001</v>
      </c>
      <c r="X136" s="36">
        <f>SUMIFS(СВЦЭМ!$D$33:$D$776,СВЦЭМ!$A$33:$A$776,$A136,СВЦЭМ!$B$33:$B$776,X$119)+'СЕТ СН'!$I$14+СВЦЭМ!$D$10+'СЕТ СН'!$I$5-'СЕТ СН'!$I$24</f>
        <v>3380.6957956799997</v>
      </c>
      <c r="Y136" s="36">
        <f>SUMIFS(СВЦЭМ!$D$33:$D$776,СВЦЭМ!$A$33:$A$776,$A136,СВЦЭМ!$B$33:$B$776,Y$119)+'СЕТ СН'!$I$14+СВЦЭМ!$D$10+'СЕТ СН'!$I$5-'СЕТ СН'!$I$24</f>
        <v>3411.35759267</v>
      </c>
    </row>
    <row r="137" spans="1:25" ht="15.75" x14ac:dyDescent="0.2">
      <c r="A137" s="35">
        <f t="shared" si="3"/>
        <v>44122</v>
      </c>
      <c r="B137" s="36">
        <f>SUMIFS(СВЦЭМ!$D$33:$D$776,СВЦЭМ!$A$33:$A$776,$A137,СВЦЭМ!$B$33:$B$776,B$119)+'СЕТ СН'!$I$14+СВЦЭМ!$D$10+'СЕТ СН'!$I$5-'СЕТ СН'!$I$24</f>
        <v>3508.7142443499997</v>
      </c>
      <c r="C137" s="36">
        <f>SUMIFS(СВЦЭМ!$D$33:$D$776,СВЦЭМ!$A$33:$A$776,$A137,СВЦЭМ!$B$33:$B$776,C$119)+'СЕТ СН'!$I$14+СВЦЭМ!$D$10+'СЕТ СН'!$I$5-'СЕТ СН'!$I$24</f>
        <v>3604.2097531999998</v>
      </c>
      <c r="D137" s="36">
        <f>SUMIFS(СВЦЭМ!$D$33:$D$776,СВЦЭМ!$A$33:$A$776,$A137,СВЦЭМ!$B$33:$B$776,D$119)+'СЕТ СН'!$I$14+СВЦЭМ!$D$10+'СЕТ СН'!$I$5-'СЕТ СН'!$I$24</f>
        <v>3674.0953030999999</v>
      </c>
      <c r="E137" s="36">
        <f>SUMIFS(СВЦЭМ!$D$33:$D$776,СВЦЭМ!$A$33:$A$776,$A137,СВЦЭМ!$B$33:$B$776,E$119)+'СЕТ СН'!$I$14+СВЦЭМ!$D$10+'СЕТ СН'!$I$5-'СЕТ СН'!$I$24</f>
        <v>3681.7511536100001</v>
      </c>
      <c r="F137" s="36">
        <f>SUMIFS(СВЦЭМ!$D$33:$D$776,СВЦЭМ!$A$33:$A$776,$A137,СВЦЭМ!$B$33:$B$776,F$119)+'СЕТ СН'!$I$14+СВЦЭМ!$D$10+'СЕТ СН'!$I$5-'СЕТ СН'!$I$24</f>
        <v>3688.4420774700002</v>
      </c>
      <c r="G137" s="36">
        <f>SUMIFS(СВЦЭМ!$D$33:$D$776,СВЦЭМ!$A$33:$A$776,$A137,СВЦЭМ!$B$33:$B$776,G$119)+'СЕТ СН'!$I$14+СВЦЭМ!$D$10+'СЕТ СН'!$I$5-'СЕТ СН'!$I$24</f>
        <v>3676.2162822099999</v>
      </c>
      <c r="H137" s="36">
        <f>SUMIFS(СВЦЭМ!$D$33:$D$776,СВЦЭМ!$A$33:$A$776,$A137,СВЦЭМ!$B$33:$B$776,H$119)+'СЕТ СН'!$I$14+СВЦЭМ!$D$10+'СЕТ СН'!$I$5-'СЕТ СН'!$I$24</f>
        <v>3654.6649543899998</v>
      </c>
      <c r="I137" s="36">
        <f>SUMIFS(СВЦЭМ!$D$33:$D$776,СВЦЭМ!$A$33:$A$776,$A137,СВЦЭМ!$B$33:$B$776,I$119)+'СЕТ СН'!$I$14+СВЦЭМ!$D$10+'СЕТ СН'!$I$5-'СЕТ СН'!$I$24</f>
        <v>3620.9336938599999</v>
      </c>
      <c r="J137" s="36">
        <f>SUMIFS(СВЦЭМ!$D$33:$D$776,СВЦЭМ!$A$33:$A$776,$A137,СВЦЭМ!$B$33:$B$776,J$119)+'СЕТ СН'!$I$14+СВЦЭМ!$D$10+'СЕТ СН'!$I$5-'СЕТ СН'!$I$24</f>
        <v>3538.4958197400001</v>
      </c>
      <c r="K137" s="36">
        <f>SUMIFS(СВЦЭМ!$D$33:$D$776,СВЦЭМ!$A$33:$A$776,$A137,СВЦЭМ!$B$33:$B$776,K$119)+'СЕТ СН'!$I$14+СВЦЭМ!$D$10+'СЕТ СН'!$I$5-'СЕТ СН'!$I$24</f>
        <v>3472.4350795700002</v>
      </c>
      <c r="L137" s="36">
        <f>SUMIFS(СВЦЭМ!$D$33:$D$776,СВЦЭМ!$A$33:$A$776,$A137,СВЦЭМ!$B$33:$B$776,L$119)+'СЕТ СН'!$I$14+СВЦЭМ!$D$10+'СЕТ СН'!$I$5-'СЕТ СН'!$I$24</f>
        <v>3462.9183441800001</v>
      </c>
      <c r="M137" s="36">
        <f>SUMIFS(СВЦЭМ!$D$33:$D$776,СВЦЭМ!$A$33:$A$776,$A137,СВЦЭМ!$B$33:$B$776,M$119)+'СЕТ СН'!$I$14+СВЦЭМ!$D$10+'СЕТ СН'!$I$5-'СЕТ СН'!$I$24</f>
        <v>3464.1456144700001</v>
      </c>
      <c r="N137" s="36">
        <f>SUMIFS(СВЦЭМ!$D$33:$D$776,СВЦЭМ!$A$33:$A$776,$A137,СВЦЭМ!$B$33:$B$776,N$119)+'СЕТ СН'!$I$14+СВЦЭМ!$D$10+'СЕТ СН'!$I$5-'СЕТ СН'!$I$24</f>
        <v>3471.12230297</v>
      </c>
      <c r="O137" s="36">
        <f>SUMIFS(СВЦЭМ!$D$33:$D$776,СВЦЭМ!$A$33:$A$776,$A137,СВЦЭМ!$B$33:$B$776,O$119)+'СЕТ СН'!$I$14+СВЦЭМ!$D$10+'СЕТ СН'!$I$5-'СЕТ СН'!$I$24</f>
        <v>3520.7837607500001</v>
      </c>
      <c r="P137" s="36">
        <f>SUMIFS(СВЦЭМ!$D$33:$D$776,СВЦЭМ!$A$33:$A$776,$A137,СВЦЭМ!$B$33:$B$776,P$119)+'СЕТ СН'!$I$14+СВЦЭМ!$D$10+'СЕТ СН'!$I$5-'СЕТ СН'!$I$24</f>
        <v>3568.8339392899998</v>
      </c>
      <c r="Q137" s="36">
        <f>SUMIFS(СВЦЭМ!$D$33:$D$776,СВЦЭМ!$A$33:$A$776,$A137,СВЦЭМ!$B$33:$B$776,Q$119)+'СЕТ СН'!$I$14+СВЦЭМ!$D$10+'СЕТ СН'!$I$5-'СЕТ СН'!$I$24</f>
        <v>3533.9025817399997</v>
      </c>
      <c r="R137" s="36">
        <f>SUMIFS(СВЦЭМ!$D$33:$D$776,СВЦЭМ!$A$33:$A$776,$A137,СВЦЭМ!$B$33:$B$776,R$119)+'СЕТ СН'!$I$14+СВЦЭМ!$D$10+'СЕТ СН'!$I$5-'СЕТ СН'!$I$24</f>
        <v>3478.2588523099998</v>
      </c>
      <c r="S137" s="36">
        <f>SUMIFS(СВЦЭМ!$D$33:$D$776,СВЦЭМ!$A$33:$A$776,$A137,СВЦЭМ!$B$33:$B$776,S$119)+'СЕТ СН'!$I$14+СВЦЭМ!$D$10+'СЕТ СН'!$I$5-'СЕТ СН'!$I$24</f>
        <v>3405.7725990999998</v>
      </c>
      <c r="T137" s="36">
        <f>SUMIFS(СВЦЭМ!$D$33:$D$776,СВЦЭМ!$A$33:$A$776,$A137,СВЦЭМ!$B$33:$B$776,T$119)+'СЕТ СН'!$I$14+СВЦЭМ!$D$10+'СЕТ СН'!$I$5-'СЕТ СН'!$I$24</f>
        <v>3366.7375765699999</v>
      </c>
      <c r="U137" s="36">
        <f>SUMIFS(СВЦЭМ!$D$33:$D$776,СВЦЭМ!$A$33:$A$776,$A137,СВЦЭМ!$B$33:$B$776,U$119)+'СЕТ СН'!$I$14+СВЦЭМ!$D$10+'СЕТ СН'!$I$5-'СЕТ СН'!$I$24</f>
        <v>3363.0774564100002</v>
      </c>
      <c r="V137" s="36">
        <f>SUMIFS(СВЦЭМ!$D$33:$D$776,СВЦЭМ!$A$33:$A$776,$A137,СВЦЭМ!$B$33:$B$776,V$119)+'СЕТ СН'!$I$14+СВЦЭМ!$D$10+'СЕТ СН'!$I$5-'СЕТ СН'!$I$24</f>
        <v>3361.96141992</v>
      </c>
      <c r="W137" s="36">
        <f>SUMIFS(СВЦЭМ!$D$33:$D$776,СВЦЭМ!$A$33:$A$776,$A137,СВЦЭМ!$B$33:$B$776,W$119)+'СЕТ СН'!$I$14+СВЦЭМ!$D$10+'СЕТ СН'!$I$5-'СЕТ СН'!$I$24</f>
        <v>3360.9551040699998</v>
      </c>
      <c r="X137" s="36">
        <f>SUMIFS(СВЦЭМ!$D$33:$D$776,СВЦЭМ!$A$33:$A$776,$A137,СВЦЭМ!$B$33:$B$776,X$119)+'СЕТ СН'!$I$14+СВЦЭМ!$D$10+'СЕТ СН'!$I$5-'СЕТ СН'!$I$24</f>
        <v>3361.0654421899999</v>
      </c>
      <c r="Y137" s="36">
        <f>SUMIFS(СВЦЭМ!$D$33:$D$776,СВЦЭМ!$A$33:$A$776,$A137,СВЦЭМ!$B$33:$B$776,Y$119)+'СЕТ СН'!$I$14+СВЦЭМ!$D$10+'СЕТ СН'!$I$5-'СЕТ СН'!$I$24</f>
        <v>3401.4986591500001</v>
      </c>
    </row>
    <row r="138" spans="1:25" ht="15.75" x14ac:dyDescent="0.2">
      <c r="A138" s="35">
        <f t="shared" si="3"/>
        <v>44123</v>
      </c>
      <c r="B138" s="36">
        <f>SUMIFS(СВЦЭМ!$D$33:$D$776,СВЦЭМ!$A$33:$A$776,$A138,СВЦЭМ!$B$33:$B$776,B$119)+'СЕТ СН'!$I$14+СВЦЭМ!$D$10+'СЕТ СН'!$I$5-'СЕТ СН'!$I$24</f>
        <v>3467.17308349</v>
      </c>
      <c r="C138" s="36">
        <f>SUMIFS(СВЦЭМ!$D$33:$D$776,СВЦЭМ!$A$33:$A$776,$A138,СВЦЭМ!$B$33:$B$776,C$119)+'СЕТ СН'!$I$14+СВЦЭМ!$D$10+'СЕТ СН'!$I$5-'СЕТ СН'!$I$24</f>
        <v>3543.03401115</v>
      </c>
      <c r="D138" s="36">
        <f>SUMIFS(СВЦЭМ!$D$33:$D$776,СВЦЭМ!$A$33:$A$776,$A138,СВЦЭМ!$B$33:$B$776,D$119)+'СЕТ СН'!$I$14+СВЦЭМ!$D$10+'СЕТ СН'!$I$5-'СЕТ СН'!$I$24</f>
        <v>3613.5446684899998</v>
      </c>
      <c r="E138" s="36">
        <f>SUMIFS(СВЦЭМ!$D$33:$D$776,СВЦЭМ!$A$33:$A$776,$A138,СВЦЭМ!$B$33:$B$776,E$119)+'СЕТ СН'!$I$14+СВЦЭМ!$D$10+'СЕТ СН'!$I$5-'СЕТ СН'!$I$24</f>
        <v>3616.5049844699997</v>
      </c>
      <c r="F138" s="36">
        <f>SUMIFS(СВЦЭМ!$D$33:$D$776,СВЦЭМ!$A$33:$A$776,$A138,СВЦЭМ!$B$33:$B$776,F$119)+'СЕТ СН'!$I$14+СВЦЭМ!$D$10+'СЕТ СН'!$I$5-'СЕТ СН'!$I$24</f>
        <v>3619.2885353000001</v>
      </c>
      <c r="G138" s="36">
        <f>SUMIFS(СВЦЭМ!$D$33:$D$776,СВЦЭМ!$A$33:$A$776,$A138,СВЦЭМ!$B$33:$B$776,G$119)+'СЕТ СН'!$I$14+СВЦЭМ!$D$10+'СЕТ СН'!$I$5-'СЕТ СН'!$I$24</f>
        <v>3600.1391888200001</v>
      </c>
      <c r="H138" s="36">
        <f>SUMIFS(СВЦЭМ!$D$33:$D$776,СВЦЭМ!$A$33:$A$776,$A138,СВЦЭМ!$B$33:$B$776,H$119)+'СЕТ СН'!$I$14+СВЦЭМ!$D$10+'СЕТ СН'!$I$5-'СЕТ СН'!$I$24</f>
        <v>3551.00654145</v>
      </c>
      <c r="I138" s="36">
        <f>SUMIFS(СВЦЭМ!$D$33:$D$776,СВЦЭМ!$A$33:$A$776,$A138,СВЦЭМ!$B$33:$B$776,I$119)+'СЕТ СН'!$I$14+СВЦЭМ!$D$10+'СЕТ СН'!$I$5-'СЕТ СН'!$I$24</f>
        <v>3495.9508659799999</v>
      </c>
      <c r="J138" s="36">
        <f>SUMIFS(СВЦЭМ!$D$33:$D$776,СВЦЭМ!$A$33:$A$776,$A138,СВЦЭМ!$B$33:$B$776,J$119)+'СЕТ СН'!$I$14+СВЦЭМ!$D$10+'СЕТ СН'!$I$5-'СЕТ СН'!$I$24</f>
        <v>3440.0512074099997</v>
      </c>
      <c r="K138" s="36">
        <f>SUMIFS(СВЦЭМ!$D$33:$D$776,СВЦЭМ!$A$33:$A$776,$A138,СВЦЭМ!$B$33:$B$776,K$119)+'СЕТ СН'!$I$14+СВЦЭМ!$D$10+'СЕТ СН'!$I$5-'СЕТ СН'!$I$24</f>
        <v>3406.1949692600001</v>
      </c>
      <c r="L138" s="36">
        <f>SUMIFS(СВЦЭМ!$D$33:$D$776,СВЦЭМ!$A$33:$A$776,$A138,СВЦЭМ!$B$33:$B$776,L$119)+'СЕТ СН'!$I$14+СВЦЭМ!$D$10+'СЕТ СН'!$I$5-'СЕТ СН'!$I$24</f>
        <v>3408.2342377699997</v>
      </c>
      <c r="M138" s="36">
        <f>SUMIFS(СВЦЭМ!$D$33:$D$776,СВЦЭМ!$A$33:$A$776,$A138,СВЦЭМ!$B$33:$B$776,M$119)+'СЕТ СН'!$I$14+СВЦЭМ!$D$10+'СЕТ СН'!$I$5-'СЕТ СН'!$I$24</f>
        <v>3413.6033220600002</v>
      </c>
      <c r="N138" s="36">
        <f>SUMIFS(СВЦЭМ!$D$33:$D$776,СВЦЭМ!$A$33:$A$776,$A138,СВЦЭМ!$B$33:$B$776,N$119)+'СЕТ СН'!$I$14+СВЦЭМ!$D$10+'СЕТ СН'!$I$5-'СЕТ СН'!$I$24</f>
        <v>3426.0997355199997</v>
      </c>
      <c r="O138" s="36">
        <f>SUMIFS(СВЦЭМ!$D$33:$D$776,СВЦЭМ!$A$33:$A$776,$A138,СВЦЭМ!$B$33:$B$776,O$119)+'СЕТ СН'!$I$14+СВЦЭМ!$D$10+'СЕТ СН'!$I$5-'СЕТ СН'!$I$24</f>
        <v>3469.3779886000002</v>
      </c>
      <c r="P138" s="36">
        <f>SUMIFS(СВЦЭМ!$D$33:$D$776,СВЦЭМ!$A$33:$A$776,$A138,СВЦЭМ!$B$33:$B$776,P$119)+'СЕТ СН'!$I$14+СВЦЭМ!$D$10+'СЕТ СН'!$I$5-'СЕТ СН'!$I$24</f>
        <v>3507.9873672799999</v>
      </c>
      <c r="Q138" s="36">
        <f>SUMIFS(СВЦЭМ!$D$33:$D$776,СВЦЭМ!$A$33:$A$776,$A138,СВЦЭМ!$B$33:$B$776,Q$119)+'СЕТ СН'!$I$14+СВЦЭМ!$D$10+'СЕТ СН'!$I$5-'СЕТ СН'!$I$24</f>
        <v>3479.1522355500001</v>
      </c>
      <c r="R138" s="36">
        <f>SUMIFS(СВЦЭМ!$D$33:$D$776,СВЦЭМ!$A$33:$A$776,$A138,СВЦЭМ!$B$33:$B$776,R$119)+'СЕТ СН'!$I$14+СВЦЭМ!$D$10+'СЕТ СН'!$I$5-'СЕТ СН'!$I$24</f>
        <v>3434.6109513199999</v>
      </c>
      <c r="S138" s="36">
        <f>SUMIFS(СВЦЭМ!$D$33:$D$776,СВЦЭМ!$A$33:$A$776,$A138,СВЦЭМ!$B$33:$B$776,S$119)+'СЕТ СН'!$I$14+СВЦЭМ!$D$10+'СЕТ СН'!$I$5-'СЕТ СН'!$I$24</f>
        <v>3378.6104966000003</v>
      </c>
      <c r="T138" s="36">
        <f>SUMIFS(СВЦЭМ!$D$33:$D$776,СВЦЭМ!$A$33:$A$776,$A138,СВЦЭМ!$B$33:$B$776,T$119)+'СЕТ СН'!$I$14+СВЦЭМ!$D$10+'СЕТ СН'!$I$5-'СЕТ СН'!$I$24</f>
        <v>3349.3963945999999</v>
      </c>
      <c r="U138" s="36">
        <f>SUMIFS(СВЦЭМ!$D$33:$D$776,СВЦЭМ!$A$33:$A$776,$A138,СВЦЭМ!$B$33:$B$776,U$119)+'СЕТ СН'!$I$14+СВЦЭМ!$D$10+'СЕТ СН'!$I$5-'СЕТ СН'!$I$24</f>
        <v>3357.4648790000001</v>
      </c>
      <c r="V138" s="36">
        <f>SUMIFS(СВЦЭМ!$D$33:$D$776,СВЦЭМ!$A$33:$A$776,$A138,СВЦЭМ!$B$33:$B$776,V$119)+'СЕТ СН'!$I$14+СВЦЭМ!$D$10+'СЕТ СН'!$I$5-'СЕТ СН'!$I$24</f>
        <v>3348.91982383</v>
      </c>
      <c r="W138" s="36">
        <f>SUMIFS(СВЦЭМ!$D$33:$D$776,СВЦЭМ!$A$33:$A$776,$A138,СВЦЭМ!$B$33:$B$776,W$119)+'СЕТ СН'!$I$14+СВЦЭМ!$D$10+'СЕТ СН'!$I$5-'СЕТ СН'!$I$24</f>
        <v>3353.3575221000001</v>
      </c>
      <c r="X138" s="36">
        <f>SUMIFS(СВЦЭМ!$D$33:$D$776,СВЦЭМ!$A$33:$A$776,$A138,СВЦЭМ!$B$33:$B$776,X$119)+'СЕТ СН'!$I$14+СВЦЭМ!$D$10+'СЕТ СН'!$I$5-'СЕТ СН'!$I$24</f>
        <v>3367.4374735699998</v>
      </c>
      <c r="Y138" s="36">
        <f>SUMIFS(СВЦЭМ!$D$33:$D$776,СВЦЭМ!$A$33:$A$776,$A138,СВЦЭМ!$B$33:$B$776,Y$119)+'СЕТ СН'!$I$14+СВЦЭМ!$D$10+'СЕТ СН'!$I$5-'СЕТ СН'!$I$24</f>
        <v>3398.4841833099999</v>
      </c>
    </row>
    <row r="139" spans="1:25" ht="15.75" x14ac:dyDescent="0.2">
      <c r="A139" s="35">
        <f t="shared" si="3"/>
        <v>44124</v>
      </c>
      <c r="B139" s="36">
        <f>SUMIFS(СВЦЭМ!$D$33:$D$776,СВЦЭМ!$A$33:$A$776,$A139,СВЦЭМ!$B$33:$B$776,B$119)+'СЕТ СН'!$I$14+СВЦЭМ!$D$10+'СЕТ СН'!$I$5-'СЕТ СН'!$I$24</f>
        <v>3507.81897583</v>
      </c>
      <c r="C139" s="36">
        <f>SUMIFS(СВЦЭМ!$D$33:$D$776,СВЦЭМ!$A$33:$A$776,$A139,СВЦЭМ!$B$33:$B$776,C$119)+'СЕТ СН'!$I$14+СВЦЭМ!$D$10+'СЕТ СН'!$I$5-'СЕТ СН'!$I$24</f>
        <v>3588.9445629299998</v>
      </c>
      <c r="D139" s="36">
        <f>SUMIFS(СВЦЭМ!$D$33:$D$776,СВЦЭМ!$A$33:$A$776,$A139,СВЦЭМ!$B$33:$B$776,D$119)+'СЕТ СН'!$I$14+СВЦЭМ!$D$10+'СЕТ СН'!$I$5-'СЕТ СН'!$I$24</f>
        <v>3656.7447644599997</v>
      </c>
      <c r="E139" s="36">
        <f>SUMIFS(СВЦЭМ!$D$33:$D$776,СВЦЭМ!$A$33:$A$776,$A139,СВЦЭМ!$B$33:$B$776,E$119)+'СЕТ СН'!$I$14+СВЦЭМ!$D$10+'СЕТ СН'!$I$5-'СЕТ СН'!$I$24</f>
        <v>3666.0889091899999</v>
      </c>
      <c r="F139" s="36">
        <f>SUMIFS(СВЦЭМ!$D$33:$D$776,СВЦЭМ!$A$33:$A$776,$A139,СВЦЭМ!$B$33:$B$776,F$119)+'СЕТ СН'!$I$14+СВЦЭМ!$D$10+'СЕТ СН'!$I$5-'СЕТ СН'!$I$24</f>
        <v>3674.8617682599997</v>
      </c>
      <c r="G139" s="36">
        <f>SUMIFS(СВЦЭМ!$D$33:$D$776,СВЦЭМ!$A$33:$A$776,$A139,СВЦЭМ!$B$33:$B$776,G$119)+'СЕТ СН'!$I$14+СВЦЭМ!$D$10+'СЕТ СН'!$I$5-'СЕТ СН'!$I$24</f>
        <v>3651.9687336799998</v>
      </c>
      <c r="H139" s="36">
        <f>SUMIFS(СВЦЭМ!$D$33:$D$776,СВЦЭМ!$A$33:$A$776,$A139,СВЦЭМ!$B$33:$B$776,H$119)+'СЕТ СН'!$I$14+СВЦЭМ!$D$10+'СЕТ СН'!$I$5-'СЕТ СН'!$I$24</f>
        <v>3594.1435185299997</v>
      </c>
      <c r="I139" s="36">
        <f>SUMIFS(СВЦЭМ!$D$33:$D$776,СВЦЭМ!$A$33:$A$776,$A139,СВЦЭМ!$B$33:$B$776,I$119)+'СЕТ СН'!$I$14+СВЦЭМ!$D$10+'СЕТ СН'!$I$5-'СЕТ СН'!$I$24</f>
        <v>3542.2285760300001</v>
      </c>
      <c r="J139" s="36">
        <f>SUMIFS(СВЦЭМ!$D$33:$D$776,СВЦЭМ!$A$33:$A$776,$A139,СВЦЭМ!$B$33:$B$776,J$119)+'СЕТ СН'!$I$14+СВЦЭМ!$D$10+'СЕТ СН'!$I$5-'СЕТ СН'!$I$24</f>
        <v>3475.7573786299999</v>
      </c>
      <c r="K139" s="36">
        <f>SUMIFS(СВЦЭМ!$D$33:$D$776,СВЦЭМ!$A$33:$A$776,$A139,СВЦЭМ!$B$33:$B$776,K$119)+'СЕТ СН'!$I$14+СВЦЭМ!$D$10+'СЕТ СН'!$I$5-'СЕТ СН'!$I$24</f>
        <v>3431.1924598000001</v>
      </c>
      <c r="L139" s="36">
        <f>SUMIFS(СВЦЭМ!$D$33:$D$776,СВЦЭМ!$A$33:$A$776,$A139,СВЦЭМ!$B$33:$B$776,L$119)+'СЕТ СН'!$I$14+СВЦЭМ!$D$10+'СЕТ СН'!$I$5-'СЕТ СН'!$I$24</f>
        <v>3430.9624394699999</v>
      </c>
      <c r="M139" s="36">
        <f>SUMIFS(СВЦЭМ!$D$33:$D$776,СВЦЭМ!$A$33:$A$776,$A139,СВЦЭМ!$B$33:$B$776,M$119)+'СЕТ СН'!$I$14+СВЦЭМ!$D$10+'СЕТ СН'!$I$5-'СЕТ СН'!$I$24</f>
        <v>3441.5297714500002</v>
      </c>
      <c r="N139" s="36">
        <f>SUMIFS(СВЦЭМ!$D$33:$D$776,СВЦЭМ!$A$33:$A$776,$A139,СВЦЭМ!$B$33:$B$776,N$119)+'СЕТ СН'!$I$14+СВЦЭМ!$D$10+'СЕТ СН'!$I$5-'СЕТ СН'!$I$24</f>
        <v>3454.1232844599999</v>
      </c>
      <c r="O139" s="36">
        <f>SUMIFS(СВЦЭМ!$D$33:$D$776,СВЦЭМ!$A$33:$A$776,$A139,СВЦЭМ!$B$33:$B$776,O$119)+'СЕТ СН'!$I$14+СВЦЭМ!$D$10+'СЕТ СН'!$I$5-'СЕТ СН'!$I$24</f>
        <v>3496.7775513500001</v>
      </c>
      <c r="P139" s="36">
        <f>SUMIFS(СВЦЭМ!$D$33:$D$776,СВЦЭМ!$A$33:$A$776,$A139,СВЦЭМ!$B$33:$B$776,P$119)+'СЕТ СН'!$I$14+СВЦЭМ!$D$10+'СЕТ СН'!$I$5-'СЕТ СН'!$I$24</f>
        <v>3545.8715590699999</v>
      </c>
      <c r="Q139" s="36">
        <f>SUMIFS(СВЦЭМ!$D$33:$D$776,СВЦЭМ!$A$33:$A$776,$A139,СВЦЭМ!$B$33:$B$776,Q$119)+'СЕТ СН'!$I$14+СВЦЭМ!$D$10+'СЕТ СН'!$I$5-'СЕТ СН'!$I$24</f>
        <v>3515.3730009400001</v>
      </c>
      <c r="R139" s="36">
        <f>SUMIFS(СВЦЭМ!$D$33:$D$776,СВЦЭМ!$A$33:$A$776,$A139,СВЦЭМ!$B$33:$B$776,R$119)+'СЕТ СН'!$I$14+СВЦЭМ!$D$10+'СЕТ СН'!$I$5-'СЕТ СН'!$I$24</f>
        <v>3464.1848517099997</v>
      </c>
      <c r="S139" s="36">
        <f>SUMIFS(СВЦЭМ!$D$33:$D$776,СВЦЭМ!$A$33:$A$776,$A139,СВЦЭМ!$B$33:$B$776,S$119)+'СЕТ СН'!$I$14+СВЦЭМ!$D$10+'СЕТ СН'!$I$5-'СЕТ СН'!$I$24</f>
        <v>3395.4221193399999</v>
      </c>
      <c r="T139" s="36">
        <f>SUMIFS(СВЦЭМ!$D$33:$D$776,СВЦЭМ!$A$33:$A$776,$A139,СВЦЭМ!$B$33:$B$776,T$119)+'СЕТ СН'!$I$14+СВЦЭМ!$D$10+'СЕТ СН'!$I$5-'СЕТ СН'!$I$24</f>
        <v>3362.9723059899998</v>
      </c>
      <c r="U139" s="36">
        <f>SUMIFS(СВЦЭМ!$D$33:$D$776,СВЦЭМ!$A$33:$A$776,$A139,СВЦЭМ!$B$33:$B$776,U$119)+'СЕТ СН'!$I$14+СВЦЭМ!$D$10+'СЕТ СН'!$I$5-'СЕТ СН'!$I$24</f>
        <v>3377.73350089</v>
      </c>
      <c r="V139" s="36">
        <f>SUMIFS(СВЦЭМ!$D$33:$D$776,СВЦЭМ!$A$33:$A$776,$A139,СВЦЭМ!$B$33:$B$776,V$119)+'СЕТ СН'!$I$14+СВЦЭМ!$D$10+'СЕТ СН'!$I$5-'СЕТ СН'!$I$24</f>
        <v>3374.91852268</v>
      </c>
      <c r="W139" s="36">
        <f>SUMIFS(СВЦЭМ!$D$33:$D$776,СВЦЭМ!$A$33:$A$776,$A139,СВЦЭМ!$B$33:$B$776,W$119)+'СЕТ СН'!$I$14+СВЦЭМ!$D$10+'СЕТ СН'!$I$5-'СЕТ СН'!$I$24</f>
        <v>3371.0107008999998</v>
      </c>
      <c r="X139" s="36">
        <f>SUMIFS(СВЦЭМ!$D$33:$D$776,СВЦЭМ!$A$33:$A$776,$A139,СВЦЭМ!$B$33:$B$776,X$119)+'СЕТ СН'!$I$14+СВЦЭМ!$D$10+'СЕТ СН'!$I$5-'СЕТ СН'!$I$24</f>
        <v>3375.2674405899998</v>
      </c>
      <c r="Y139" s="36">
        <f>SUMIFS(СВЦЭМ!$D$33:$D$776,СВЦЭМ!$A$33:$A$776,$A139,СВЦЭМ!$B$33:$B$776,Y$119)+'СЕТ СН'!$I$14+СВЦЭМ!$D$10+'СЕТ СН'!$I$5-'СЕТ СН'!$I$24</f>
        <v>3410.8799194499998</v>
      </c>
    </row>
    <row r="140" spans="1:25" ht="15.75" x14ac:dyDescent="0.2">
      <c r="A140" s="35">
        <f t="shared" si="3"/>
        <v>44125</v>
      </c>
      <c r="B140" s="36">
        <f>SUMIFS(СВЦЭМ!$D$33:$D$776,СВЦЭМ!$A$33:$A$776,$A140,СВЦЭМ!$B$33:$B$776,B$119)+'СЕТ СН'!$I$14+СВЦЭМ!$D$10+'СЕТ СН'!$I$5-'СЕТ СН'!$I$24</f>
        <v>3492.1479090299999</v>
      </c>
      <c r="C140" s="36">
        <f>SUMIFS(СВЦЭМ!$D$33:$D$776,СВЦЭМ!$A$33:$A$776,$A140,СВЦЭМ!$B$33:$B$776,C$119)+'СЕТ СН'!$I$14+СВЦЭМ!$D$10+'СЕТ СН'!$I$5-'СЕТ СН'!$I$24</f>
        <v>3570.69692932</v>
      </c>
      <c r="D140" s="36">
        <f>SUMIFS(СВЦЭМ!$D$33:$D$776,СВЦЭМ!$A$33:$A$776,$A140,СВЦЭМ!$B$33:$B$776,D$119)+'СЕТ СН'!$I$14+СВЦЭМ!$D$10+'СЕТ СН'!$I$5-'СЕТ СН'!$I$24</f>
        <v>3627.5253500899998</v>
      </c>
      <c r="E140" s="36">
        <f>SUMIFS(СВЦЭМ!$D$33:$D$776,СВЦЭМ!$A$33:$A$776,$A140,СВЦЭМ!$B$33:$B$776,E$119)+'СЕТ СН'!$I$14+СВЦЭМ!$D$10+'СЕТ СН'!$I$5-'СЕТ СН'!$I$24</f>
        <v>3635.10353708</v>
      </c>
      <c r="F140" s="36">
        <f>SUMIFS(СВЦЭМ!$D$33:$D$776,СВЦЭМ!$A$33:$A$776,$A140,СВЦЭМ!$B$33:$B$776,F$119)+'СЕТ СН'!$I$14+СВЦЭМ!$D$10+'СЕТ СН'!$I$5-'СЕТ СН'!$I$24</f>
        <v>3635.5813529699999</v>
      </c>
      <c r="G140" s="36">
        <f>SUMIFS(СВЦЭМ!$D$33:$D$776,СВЦЭМ!$A$33:$A$776,$A140,СВЦЭМ!$B$33:$B$776,G$119)+'СЕТ СН'!$I$14+СВЦЭМ!$D$10+'СЕТ СН'!$I$5-'СЕТ СН'!$I$24</f>
        <v>3618.4280925200001</v>
      </c>
      <c r="H140" s="36">
        <f>SUMIFS(СВЦЭМ!$D$33:$D$776,СВЦЭМ!$A$33:$A$776,$A140,СВЦЭМ!$B$33:$B$776,H$119)+'СЕТ СН'!$I$14+СВЦЭМ!$D$10+'СЕТ СН'!$I$5-'СЕТ СН'!$I$24</f>
        <v>3566.1672267200001</v>
      </c>
      <c r="I140" s="36">
        <f>SUMIFS(СВЦЭМ!$D$33:$D$776,СВЦЭМ!$A$33:$A$776,$A140,СВЦЭМ!$B$33:$B$776,I$119)+'СЕТ СН'!$I$14+СВЦЭМ!$D$10+'СЕТ СН'!$I$5-'СЕТ СН'!$I$24</f>
        <v>3522.76258082</v>
      </c>
      <c r="J140" s="36">
        <f>SUMIFS(СВЦЭМ!$D$33:$D$776,СВЦЭМ!$A$33:$A$776,$A140,СВЦЭМ!$B$33:$B$776,J$119)+'СЕТ СН'!$I$14+СВЦЭМ!$D$10+'СЕТ СН'!$I$5-'СЕТ СН'!$I$24</f>
        <v>3468.0857972200001</v>
      </c>
      <c r="K140" s="36">
        <f>SUMIFS(СВЦЭМ!$D$33:$D$776,СВЦЭМ!$A$33:$A$776,$A140,СВЦЭМ!$B$33:$B$776,K$119)+'СЕТ СН'!$I$14+СВЦЭМ!$D$10+'СЕТ СН'!$I$5-'СЕТ СН'!$I$24</f>
        <v>3428.4197464200001</v>
      </c>
      <c r="L140" s="36">
        <f>SUMIFS(СВЦЭМ!$D$33:$D$776,СВЦЭМ!$A$33:$A$776,$A140,СВЦЭМ!$B$33:$B$776,L$119)+'СЕТ СН'!$I$14+СВЦЭМ!$D$10+'СЕТ СН'!$I$5-'СЕТ СН'!$I$24</f>
        <v>3428.54634622</v>
      </c>
      <c r="M140" s="36">
        <f>SUMIFS(СВЦЭМ!$D$33:$D$776,СВЦЭМ!$A$33:$A$776,$A140,СВЦЭМ!$B$33:$B$776,M$119)+'СЕТ СН'!$I$14+СВЦЭМ!$D$10+'СЕТ СН'!$I$5-'СЕТ СН'!$I$24</f>
        <v>3432.3692153399998</v>
      </c>
      <c r="N140" s="36">
        <f>SUMIFS(СВЦЭМ!$D$33:$D$776,СВЦЭМ!$A$33:$A$776,$A140,СВЦЭМ!$B$33:$B$776,N$119)+'СЕТ СН'!$I$14+СВЦЭМ!$D$10+'СЕТ СН'!$I$5-'СЕТ СН'!$I$24</f>
        <v>3439.4551245399998</v>
      </c>
      <c r="O140" s="36">
        <f>SUMIFS(СВЦЭМ!$D$33:$D$776,СВЦЭМ!$A$33:$A$776,$A140,СВЦЭМ!$B$33:$B$776,O$119)+'СЕТ СН'!$I$14+СВЦЭМ!$D$10+'СЕТ СН'!$I$5-'СЕТ СН'!$I$24</f>
        <v>3477.9219369500001</v>
      </c>
      <c r="P140" s="36">
        <f>SUMIFS(СВЦЭМ!$D$33:$D$776,СВЦЭМ!$A$33:$A$776,$A140,СВЦЭМ!$B$33:$B$776,P$119)+'СЕТ СН'!$I$14+СВЦЭМ!$D$10+'СЕТ СН'!$I$5-'СЕТ СН'!$I$24</f>
        <v>3518.7111758700003</v>
      </c>
      <c r="Q140" s="36">
        <f>SUMIFS(СВЦЭМ!$D$33:$D$776,СВЦЭМ!$A$33:$A$776,$A140,СВЦЭМ!$B$33:$B$776,Q$119)+'СЕТ СН'!$I$14+СВЦЭМ!$D$10+'СЕТ СН'!$I$5-'СЕТ СН'!$I$24</f>
        <v>3483.3431792299998</v>
      </c>
      <c r="R140" s="36">
        <f>SUMIFS(СВЦЭМ!$D$33:$D$776,СВЦЭМ!$A$33:$A$776,$A140,СВЦЭМ!$B$33:$B$776,R$119)+'СЕТ СН'!$I$14+СВЦЭМ!$D$10+'СЕТ СН'!$I$5-'СЕТ СН'!$I$24</f>
        <v>3429.1165486899999</v>
      </c>
      <c r="S140" s="36">
        <f>SUMIFS(СВЦЭМ!$D$33:$D$776,СВЦЭМ!$A$33:$A$776,$A140,СВЦЭМ!$B$33:$B$776,S$119)+'СЕТ СН'!$I$14+СВЦЭМ!$D$10+'СЕТ СН'!$I$5-'СЕТ СН'!$I$24</f>
        <v>3366.1264609300001</v>
      </c>
      <c r="T140" s="36">
        <f>SUMIFS(СВЦЭМ!$D$33:$D$776,СВЦЭМ!$A$33:$A$776,$A140,СВЦЭМ!$B$33:$B$776,T$119)+'СЕТ СН'!$I$14+СВЦЭМ!$D$10+'СЕТ СН'!$I$5-'СЕТ СН'!$I$24</f>
        <v>3361.1582330400001</v>
      </c>
      <c r="U140" s="36">
        <f>SUMIFS(СВЦЭМ!$D$33:$D$776,СВЦЭМ!$A$33:$A$776,$A140,СВЦЭМ!$B$33:$B$776,U$119)+'СЕТ СН'!$I$14+СВЦЭМ!$D$10+'СЕТ СН'!$I$5-'СЕТ СН'!$I$24</f>
        <v>3376.4604744500002</v>
      </c>
      <c r="V140" s="36">
        <f>SUMIFS(СВЦЭМ!$D$33:$D$776,СВЦЭМ!$A$33:$A$776,$A140,СВЦЭМ!$B$33:$B$776,V$119)+'СЕТ СН'!$I$14+СВЦЭМ!$D$10+'СЕТ СН'!$I$5-'СЕТ СН'!$I$24</f>
        <v>3373.4707311100001</v>
      </c>
      <c r="W140" s="36">
        <f>SUMIFS(СВЦЭМ!$D$33:$D$776,СВЦЭМ!$A$33:$A$776,$A140,СВЦЭМ!$B$33:$B$776,W$119)+'СЕТ СН'!$I$14+СВЦЭМ!$D$10+'СЕТ СН'!$I$5-'СЕТ СН'!$I$24</f>
        <v>3370.7979057499997</v>
      </c>
      <c r="X140" s="36">
        <f>SUMIFS(СВЦЭМ!$D$33:$D$776,СВЦЭМ!$A$33:$A$776,$A140,СВЦЭМ!$B$33:$B$776,X$119)+'СЕТ СН'!$I$14+СВЦЭМ!$D$10+'СЕТ СН'!$I$5-'СЕТ СН'!$I$24</f>
        <v>3362.54072412</v>
      </c>
      <c r="Y140" s="36">
        <f>SUMIFS(СВЦЭМ!$D$33:$D$776,СВЦЭМ!$A$33:$A$776,$A140,СВЦЭМ!$B$33:$B$776,Y$119)+'СЕТ СН'!$I$14+СВЦЭМ!$D$10+'СЕТ СН'!$I$5-'СЕТ СН'!$I$24</f>
        <v>3394.3999303800001</v>
      </c>
    </row>
    <row r="141" spans="1:25" ht="15.75" x14ac:dyDescent="0.2">
      <c r="A141" s="35">
        <f t="shared" si="3"/>
        <v>44126</v>
      </c>
      <c r="B141" s="36">
        <f>SUMIFS(СВЦЭМ!$D$33:$D$776,СВЦЭМ!$A$33:$A$776,$A141,СВЦЭМ!$B$33:$B$776,B$119)+'СЕТ СН'!$I$14+СВЦЭМ!$D$10+'СЕТ СН'!$I$5-'СЕТ СН'!$I$24</f>
        <v>3511.34056465</v>
      </c>
      <c r="C141" s="36">
        <f>SUMIFS(СВЦЭМ!$D$33:$D$776,СВЦЭМ!$A$33:$A$776,$A141,СВЦЭМ!$B$33:$B$776,C$119)+'СЕТ СН'!$I$14+СВЦЭМ!$D$10+'СЕТ СН'!$I$5-'СЕТ СН'!$I$24</f>
        <v>3602.0501635400001</v>
      </c>
      <c r="D141" s="36">
        <f>SUMIFS(СВЦЭМ!$D$33:$D$776,СВЦЭМ!$A$33:$A$776,$A141,СВЦЭМ!$B$33:$B$776,D$119)+'СЕТ СН'!$I$14+СВЦЭМ!$D$10+'СЕТ СН'!$I$5-'СЕТ СН'!$I$24</f>
        <v>3658.6033199899998</v>
      </c>
      <c r="E141" s="36">
        <f>SUMIFS(СВЦЭМ!$D$33:$D$776,СВЦЭМ!$A$33:$A$776,$A141,СВЦЭМ!$B$33:$B$776,E$119)+'СЕТ СН'!$I$14+СВЦЭМ!$D$10+'СЕТ СН'!$I$5-'СЕТ СН'!$I$24</f>
        <v>3664.3871879200001</v>
      </c>
      <c r="F141" s="36">
        <f>SUMIFS(СВЦЭМ!$D$33:$D$776,СВЦЭМ!$A$33:$A$776,$A141,СВЦЭМ!$B$33:$B$776,F$119)+'СЕТ СН'!$I$14+СВЦЭМ!$D$10+'СЕТ СН'!$I$5-'СЕТ СН'!$I$24</f>
        <v>3664.88165166</v>
      </c>
      <c r="G141" s="36">
        <f>SUMIFS(СВЦЭМ!$D$33:$D$776,СВЦЭМ!$A$33:$A$776,$A141,СВЦЭМ!$B$33:$B$776,G$119)+'СЕТ СН'!$I$14+СВЦЭМ!$D$10+'СЕТ СН'!$I$5-'СЕТ СН'!$I$24</f>
        <v>3644.4805986400002</v>
      </c>
      <c r="H141" s="36">
        <f>SUMIFS(СВЦЭМ!$D$33:$D$776,СВЦЭМ!$A$33:$A$776,$A141,СВЦЭМ!$B$33:$B$776,H$119)+'СЕТ СН'!$I$14+СВЦЭМ!$D$10+'СЕТ СН'!$I$5-'СЕТ СН'!$I$24</f>
        <v>3594.8287702100001</v>
      </c>
      <c r="I141" s="36">
        <f>SUMIFS(СВЦЭМ!$D$33:$D$776,СВЦЭМ!$A$33:$A$776,$A141,СВЦЭМ!$B$33:$B$776,I$119)+'СЕТ СН'!$I$14+СВЦЭМ!$D$10+'СЕТ СН'!$I$5-'СЕТ СН'!$I$24</f>
        <v>3547.0536760200002</v>
      </c>
      <c r="J141" s="36">
        <f>SUMIFS(СВЦЭМ!$D$33:$D$776,СВЦЭМ!$A$33:$A$776,$A141,СВЦЭМ!$B$33:$B$776,J$119)+'СЕТ СН'!$I$14+СВЦЭМ!$D$10+'СЕТ СН'!$I$5-'СЕТ СН'!$I$24</f>
        <v>3487.8542974399998</v>
      </c>
      <c r="K141" s="36">
        <f>SUMIFS(СВЦЭМ!$D$33:$D$776,СВЦЭМ!$A$33:$A$776,$A141,СВЦЭМ!$B$33:$B$776,K$119)+'СЕТ СН'!$I$14+СВЦЭМ!$D$10+'СЕТ СН'!$I$5-'СЕТ СН'!$I$24</f>
        <v>3445.9852431199997</v>
      </c>
      <c r="L141" s="36">
        <f>SUMIFS(СВЦЭМ!$D$33:$D$776,СВЦЭМ!$A$33:$A$776,$A141,СВЦЭМ!$B$33:$B$776,L$119)+'СЕТ СН'!$I$14+СВЦЭМ!$D$10+'СЕТ СН'!$I$5-'СЕТ СН'!$I$24</f>
        <v>3443.0453863900002</v>
      </c>
      <c r="M141" s="36">
        <f>SUMIFS(СВЦЭМ!$D$33:$D$776,СВЦЭМ!$A$33:$A$776,$A141,СВЦЭМ!$B$33:$B$776,M$119)+'СЕТ СН'!$I$14+СВЦЭМ!$D$10+'СЕТ СН'!$I$5-'СЕТ СН'!$I$24</f>
        <v>3453.3455118800002</v>
      </c>
      <c r="N141" s="36">
        <f>SUMIFS(СВЦЭМ!$D$33:$D$776,СВЦЭМ!$A$33:$A$776,$A141,СВЦЭМ!$B$33:$B$776,N$119)+'СЕТ СН'!$I$14+СВЦЭМ!$D$10+'СЕТ СН'!$I$5-'СЕТ СН'!$I$24</f>
        <v>3463.94523334</v>
      </c>
      <c r="O141" s="36">
        <f>SUMIFS(СВЦЭМ!$D$33:$D$776,СВЦЭМ!$A$33:$A$776,$A141,СВЦЭМ!$B$33:$B$776,O$119)+'СЕТ СН'!$I$14+СВЦЭМ!$D$10+'СЕТ СН'!$I$5-'СЕТ СН'!$I$24</f>
        <v>3511.87586809</v>
      </c>
      <c r="P141" s="36">
        <f>SUMIFS(СВЦЭМ!$D$33:$D$776,СВЦЭМ!$A$33:$A$776,$A141,СВЦЭМ!$B$33:$B$776,P$119)+'СЕТ СН'!$I$14+СВЦЭМ!$D$10+'СЕТ СН'!$I$5-'СЕТ СН'!$I$24</f>
        <v>3553.456095</v>
      </c>
      <c r="Q141" s="36">
        <f>SUMIFS(СВЦЭМ!$D$33:$D$776,СВЦЭМ!$A$33:$A$776,$A141,СВЦЭМ!$B$33:$B$776,Q$119)+'СЕТ СН'!$I$14+СВЦЭМ!$D$10+'СЕТ СН'!$I$5-'СЕТ СН'!$I$24</f>
        <v>3514.59903996</v>
      </c>
      <c r="R141" s="36">
        <f>SUMIFS(СВЦЭМ!$D$33:$D$776,СВЦЭМ!$A$33:$A$776,$A141,СВЦЭМ!$B$33:$B$776,R$119)+'СЕТ СН'!$I$14+СВЦЭМ!$D$10+'СЕТ СН'!$I$5-'СЕТ СН'!$I$24</f>
        <v>3457.5479226500001</v>
      </c>
      <c r="S141" s="36">
        <f>SUMIFS(СВЦЭМ!$D$33:$D$776,СВЦЭМ!$A$33:$A$776,$A141,СВЦЭМ!$B$33:$B$776,S$119)+'СЕТ СН'!$I$14+СВЦЭМ!$D$10+'СЕТ СН'!$I$5-'СЕТ СН'!$I$24</f>
        <v>3394.5430824800001</v>
      </c>
      <c r="T141" s="36">
        <f>SUMIFS(СВЦЭМ!$D$33:$D$776,СВЦЭМ!$A$33:$A$776,$A141,СВЦЭМ!$B$33:$B$776,T$119)+'СЕТ СН'!$I$14+СВЦЭМ!$D$10+'СЕТ СН'!$I$5-'СЕТ СН'!$I$24</f>
        <v>3375.9993458899999</v>
      </c>
      <c r="U141" s="36">
        <f>SUMIFS(СВЦЭМ!$D$33:$D$776,СВЦЭМ!$A$33:$A$776,$A141,СВЦЭМ!$B$33:$B$776,U$119)+'СЕТ СН'!$I$14+СВЦЭМ!$D$10+'СЕТ СН'!$I$5-'СЕТ СН'!$I$24</f>
        <v>3390.3742475399999</v>
      </c>
      <c r="V141" s="36">
        <f>SUMIFS(СВЦЭМ!$D$33:$D$776,СВЦЭМ!$A$33:$A$776,$A141,СВЦЭМ!$B$33:$B$776,V$119)+'СЕТ СН'!$I$14+СВЦЭМ!$D$10+'СЕТ СН'!$I$5-'СЕТ СН'!$I$24</f>
        <v>3384.1768942500003</v>
      </c>
      <c r="W141" s="36">
        <f>SUMIFS(СВЦЭМ!$D$33:$D$776,СВЦЭМ!$A$33:$A$776,$A141,СВЦЭМ!$B$33:$B$776,W$119)+'СЕТ СН'!$I$14+СВЦЭМ!$D$10+'СЕТ СН'!$I$5-'СЕТ СН'!$I$24</f>
        <v>3384.84550365</v>
      </c>
      <c r="X141" s="36">
        <f>SUMIFS(СВЦЭМ!$D$33:$D$776,СВЦЭМ!$A$33:$A$776,$A141,СВЦЭМ!$B$33:$B$776,X$119)+'СЕТ СН'!$I$14+СВЦЭМ!$D$10+'СЕТ СН'!$I$5-'СЕТ СН'!$I$24</f>
        <v>3375.4621779499998</v>
      </c>
      <c r="Y141" s="36">
        <f>SUMIFS(СВЦЭМ!$D$33:$D$776,СВЦЭМ!$A$33:$A$776,$A141,СВЦЭМ!$B$33:$B$776,Y$119)+'СЕТ СН'!$I$14+СВЦЭМ!$D$10+'СЕТ СН'!$I$5-'СЕТ СН'!$I$24</f>
        <v>3410.9083255099999</v>
      </c>
    </row>
    <row r="142" spans="1:25" ht="15.75" x14ac:dyDescent="0.2">
      <c r="A142" s="35">
        <f t="shared" si="3"/>
        <v>44127</v>
      </c>
      <c r="B142" s="36">
        <f>SUMIFS(СВЦЭМ!$D$33:$D$776,СВЦЭМ!$A$33:$A$776,$A142,СВЦЭМ!$B$33:$B$776,B$119)+'СЕТ СН'!$I$14+СВЦЭМ!$D$10+'СЕТ СН'!$I$5-'СЕТ СН'!$I$24</f>
        <v>3525.2015781</v>
      </c>
      <c r="C142" s="36">
        <f>SUMIFS(СВЦЭМ!$D$33:$D$776,СВЦЭМ!$A$33:$A$776,$A142,СВЦЭМ!$B$33:$B$776,C$119)+'СЕТ СН'!$I$14+СВЦЭМ!$D$10+'СЕТ СН'!$I$5-'СЕТ СН'!$I$24</f>
        <v>3603.9051755999999</v>
      </c>
      <c r="D142" s="36">
        <f>SUMIFS(СВЦЭМ!$D$33:$D$776,СВЦЭМ!$A$33:$A$776,$A142,СВЦЭМ!$B$33:$B$776,D$119)+'СЕТ СН'!$I$14+СВЦЭМ!$D$10+'СЕТ СН'!$I$5-'СЕТ СН'!$I$24</f>
        <v>3658.8076658599998</v>
      </c>
      <c r="E142" s="36">
        <f>SUMIFS(СВЦЭМ!$D$33:$D$776,СВЦЭМ!$A$33:$A$776,$A142,СВЦЭМ!$B$33:$B$776,E$119)+'СЕТ СН'!$I$14+СВЦЭМ!$D$10+'СЕТ СН'!$I$5-'СЕТ СН'!$I$24</f>
        <v>3667.4989441299999</v>
      </c>
      <c r="F142" s="36">
        <f>SUMIFS(СВЦЭМ!$D$33:$D$776,СВЦЭМ!$A$33:$A$776,$A142,СВЦЭМ!$B$33:$B$776,F$119)+'СЕТ СН'!$I$14+СВЦЭМ!$D$10+'СЕТ СН'!$I$5-'СЕТ СН'!$I$24</f>
        <v>3666.6651695</v>
      </c>
      <c r="G142" s="36">
        <f>SUMIFS(СВЦЭМ!$D$33:$D$776,СВЦЭМ!$A$33:$A$776,$A142,СВЦЭМ!$B$33:$B$776,G$119)+'СЕТ СН'!$I$14+СВЦЭМ!$D$10+'СЕТ СН'!$I$5-'СЕТ СН'!$I$24</f>
        <v>3645.9247271599997</v>
      </c>
      <c r="H142" s="36">
        <f>SUMIFS(СВЦЭМ!$D$33:$D$776,СВЦЭМ!$A$33:$A$776,$A142,СВЦЭМ!$B$33:$B$776,H$119)+'СЕТ СН'!$I$14+СВЦЭМ!$D$10+'СЕТ СН'!$I$5-'СЕТ СН'!$I$24</f>
        <v>3598.15723759</v>
      </c>
      <c r="I142" s="36">
        <f>SUMIFS(СВЦЭМ!$D$33:$D$776,СВЦЭМ!$A$33:$A$776,$A142,СВЦЭМ!$B$33:$B$776,I$119)+'СЕТ СН'!$I$14+СВЦЭМ!$D$10+'СЕТ СН'!$I$5-'СЕТ СН'!$I$24</f>
        <v>3550.03381545</v>
      </c>
      <c r="J142" s="36">
        <f>SUMIFS(СВЦЭМ!$D$33:$D$776,СВЦЭМ!$A$33:$A$776,$A142,СВЦЭМ!$B$33:$B$776,J$119)+'СЕТ СН'!$I$14+СВЦЭМ!$D$10+'СЕТ СН'!$I$5-'СЕТ СН'!$I$24</f>
        <v>3492.3322427499998</v>
      </c>
      <c r="K142" s="36">
        <f>SUMIFS(СВЦЭМ!$D$33:$D$776,СВЦЭМ!$A$33:$A$776,$A142,СВЦЭМ!$B$33:$B$776,K$119)+'СЕТ СН'!$I$14+СВЦЭМ!$D$10+'СЕТ СН'!$I$5-'СЕТ СН'!$I$24</f>
        <v>3463.0318007300002</v>
      </c>
      <c r="L142" s="36">
        <f>SUMIFS(СВЦЭМ!$D$33:$D$776,СВЦЭМ!$A$33:$A$776,$A142,СВЦЭМ!$B$33:$B$776,L$119)+'СЕТ СН'!$I$14+СВЦЭМ!$D$10+'СЕТ СН'!$I$5-'СЕТ СН'!$I$24</f>
        <v>3462.71983628</v>
      </c>
      <c r="M142" s="36">
        <f>SUMIFS(СВЦЭМ!$D$33:$D$776,СВЦЭМ!$A$33:$A$776,$A142,СВЦЭМ!$B$33:$B$776,M$119)+'СЕТ СН'!$I$14+СВЦЭМ!$D$10+'СЕТ СН'!$I$5-'СЕТ СН'!$I$24</f>
        <v>3463.5454442099999</v>
      </c>
      <c r="N142" s="36">
        <f>SUMIFS(СВЦЭМ!$D$33:$D$776,СВЦЭМ!$A$33:$A$776,$A142,СВЦЭМ!$B$33:$B$776,N$119)+'СЕТ СН'!$I$14+СВЦЭМ!$D$10+'СЕТ СН'!$I$5-'СЕТ СН'!$I$24</f>
        <v>3470.7047164000001</v>
      </c>
      <c r="O142" s="36">
        <f>SUMIFS(СВЦЭМ!$D$33:$D$776,СВЦЭМ!$A$33:$A$776,$A142,СВЦЭМ!$B$33:$B$776,O$119)+'СЕТ СН'!$I$14+СВЦЭМ!$D$10+'СЕТ СН'!$I$5-'СЕТ СН'!$I$24</f>
        <v>3510.6817608199999</v>
      </c>
      <c r="P142" s="36">
        <f>SUMIFS(СВЦЭМ!$D$33:$D$776,СВЦЭМ!$A$33:$A$776,$A142,СВЦЭМ!$B$33:$B$776,P$119)+'СЕТ СН'!$I$14+СВЦЭМ!$D$10+'СЕТ СН'!$I$5-'СЕТ СН'!$I$24</f>
        <v>3549.30374231</v>
      </c>
      <c r="Q142" s="36">
        <f>SUMIFS(СВЦЭМ!$D$33:$D$776,СВЦЭМ!$A$33:$A$776,$A142,СВЦЭМ!$B$33:$B$776,Q$119)+'СЕТ СН'!$I$14+СВЦЭМ!$D$10+'СЕТ СН'!$I$5-'СЕТ СН'!$I$24</f>
        <v>3512.0165864000001</v>
      </c>
      <c r="R142" s="36">
        <f>SUMIFS(СВЦЭМ!$D$33:$D$776,СВЦЭМ!$A$33:$A$776,$A142,СВЦЭМ!$B$33:$B$776,R$119)+'СЕТ СН'!$I$14+СВЦЭМ!$D$10+'СЕТ СН'!$I$5-'СЕТ СН'!$I$24</f>
        <v>3458.3360957599998</v>
      </c>
      <c r="S142" s="36">
        <f>SUMIFS(СВЦЭМ!$D$33:$D$776,СВЦЭМ!$A$33:$A$776,$A142,СВЦЭМ!$B$33:$B$776,S$119)+'СЕТ СН'!$I$14+СВЦЭМ!$D$10+'СЕТ СН'!$I$5-'СЕТ СН'!$I$24</f>
        <v>3484.1888546300002</v>
      </c>
      <c r="T142" s="36">
        <f>SUMIFS(СВЦЭМ!$D$33:$D$776,СВЦЭМ!$A$33:$A$776,$A142,СВЦЭМ!$B$33:$B$776,T$119)+'СЕТ СН'!$I$14+СВЦЭМ!$D$10+'СЕТ СН'!$I$5-'СЕТ СН'!$I$24</f>
        <v>3479.1390134100002</v>
      </c>
      <c r="U142" s="36">
        <f>SUMIFS(СВЦЭМ!$D$33:$D$776,СВЦЭМ!$A$33:$A$776,$A142,СВЦЭМ!$B$33:$B$776,U$119)+'СЕТ СН'!$I$14+СВЦЭМ!$D$10+'СЕТ СН'!$I$5-'СЕТ СН'!$I$24</f>
        <v>3412.6828579799999</v>
      </c>
      <c r="V142" s="36">
        <f>SUMIFS(СВЦЭМ!$D$33:$D$776,СВЦЭМ!$A$33:$A$776,$A142,СВЦЭМ!$B$33:$B$776,V$119)+'СЕТ СН'!$I$14+СВЦЭМ!$D$10+'СЕТ СН'!$I$5-'СЕТ СН'!$I$24</f>
        <v>3408.2345765700002</v>
      </c>
      <c r="W142" s="36">
        <f>SUMIFS(СВЦЭМ!$D$33:$D$776,СВЦЭМ!$A$33:$A$776,$A142,СВЦЭМ!$B$33:$B$776,W$119)+'СЕТ СН'!$I$14+СВЦЭМ!$D$10+'СЕТ СН'!$I$5-'СЕТ СН'!$I$24</f>
        <v>3404.8602574400002</v>
      </c>
      <c r="X142" s="36">
        <f>SUMIFS(СВЦЭМ!$D$33:$D$776,СВЦЭМ!$A$33:$A$776,$A142,СВЦЭМ!$B$33:$B$776,X$119)+'СЕТ СН'!$I$14+СВЦЭМ!$D$10+'СЕТ СН'!$I$5-'СЕТ СН'!$I$24</f>
        <v>3387.9496918200002</v>
      </c>
      <c r="Y142" s="36">
        <f>SUMIFS(СВЦЭМ!$D$33:$D$776,СВЦЭМ!$A$33:$A$776,$A142,СВЦЭМ!$B$33:$B$776,Y$119)+'СЕТ СН'!$I$14+СВЦЭМ!$D$10+'СЕТ СН'!$I$5-'СЕТ СН'!$I$24</f>
        <v>3393.9208744400003</v>
      </c>
    </row>
    <row r="143" spans="1:25" ht="15.75" x14ac:dyDescent="0.2">
      <c r="A143" s="35">
        <f t="shared" si="3"/>
        <v>44128</v>
      </c>
      <c r="B143" s="36">
        <f>SUMIFS(СВЦЭМ!$D$33:$D$776,СВЦЭМ!$A$33:$A$776,$A143,СВЦЭМ!$B$33:$B$776,B$119)+'СЕТ СН'!$I$14+СВЦЭМ!$D$10+'СЕТ СН'!$I$5-'СЕТ СН'!$I$24</f>
        <v>3493.9472240999999</v>
      </c>
      <c r="C143" s="36">
        <f>SUMIFS(СВЦЭМ!$D$33:$D$776,СВЦЭМ!$A$33:$A$776,$A143,СВЦЭМ!$B$33:$B$776,C$119)+'СЕТ СН'!$I$14+СВЦЭМ!$D$10+'СЕТ СН'!$I$5-'СЕТ СН'!$I$24</f>
        <v>3571.8963396999998</v>
      </c>
      <c r="D143" s="36">
        <f>SUMIFS(СВЦЭМ!$D$33:$D$776,СВЦЭМ!$A$33:$A$776,$A143,СВЦЭМ!$B$33:$B$776,D$119)+'СЕТ СН'!$I$14+СВЦЭМ!$D$10+'СЕТ СН'!$I$5-'СЕТ СН'!$I$24</f>
        <v>3639.3985323299999</v>
      </c>
      <c r="E143" s="36">
        <f>SUMIFS(СВЦЭМ!$D$33:$D$776,СВЦЭМ!$A$33:$A$776,$A143,СВЦЭМ!$B$33:$B$776,E$119)+'СЕТ СН'!$I$14+СВЦЭМ!$D$10+'СЕТ СН'!$I$5-'СЕТ СН'!$I$24</f>
        <v>3653.8737952399997</v>
      </c>
      <c r="F143" s="36">
        <f>SUMIFS(СВЦЭМ!$D$33:$D$776,СВЦЭМ!$A$33:$A$776,$A143,СВЦЭМ!$B$33:$B$776,F$119)+'СЕТ СН'!$I$14+СВЦЭМ!$D$10+'СЕТ СН'!$I$5-'СЕТ СН'!$I$24</f>
        <v>3655.3613504300001</v>
      </c>
      <c r="G143" s="36">
        <f>SUMIFS(СВЦЭМ!$D$33:$D$776,СВЦЭМ!$A$33:$A$776,$A143,СВЦЭМ!$B$33:$B$776,G$119)+'СЕТ СН'!$I$14+СВЦЭМ!$D$10+'СЕТ СН'!$I$5-'СЕТ СН'!$I$24</f>
        <v>3634.8345524799997</v>
      </c>
      <c r="H143" s="36">
        <f>SUMIFS(СВЦЭМ!$D$33:$D$776,СВЦЭМ!$A$33:$A$776,$A143,СВЦЭМ!$B$33:$B$776,H$119)+'СЕТ СН'!$I$14+СВЦЭМ!$D$10+'СЕТ СН'!$I$5-'СЕТ СН'!$I$24</f>
        <v>3612.8892121999997</v>
      </c>
      <c r="I143" s="36">
        <f>SUMIFS(СВЦЭМ!$D$33:$D$776,СВЦЭМ!$A$33:$A$776,$A143,СВЦЭМ!$B$33:$B$776,I$119)+'СЕТ СН'!$I$14+СВЦЭМ!$D$10+'СЕТ СН'!$I$5-'СЕТ СН'!$I$24</f>
        <v>3582.9416829000002</v>
      </c>
      <c r="J143" s="36">
        <f>SUMIFS(СВЦЭМ!$D$33:$D$776,СВЦЭМ!$A$33:$A$776,$A143,СВЦЭМ!$B$33:$B$776,J$119)+'СЕТ СН'!$I$14+СВЦЭМ!$D$10+'СЕТ СН'!$I$5-'СЕТ СН'!$I$24</f>
        <v>3509.8426826300001</v>
      </c>
      <c r="K143" s="36">
        <f>SUMIFS(СВЦЭМ!$D$33:$D$776,СВЦЭМ!$A$33:$A$776,$A143,СВЦЭМ!$B$33:$B$776,K$119)+'СЕТ СН'!$I$14+СВЦЭМ!$D$10+'СЕТ СН'!$I$5-'СЕТ СН'!$I$24</f>
        <v>3478.1841266299998</v>
      </c>
      <c r="L143" s="36">
        <f>SUMIFS(СВЦЭМ!$D$33:$D$776,СВЦЭМ!$A$33:$A$776,$A143,СВЦЭМ!$B$33:$B$776,L$119)+'СЕТ СН'!$I$14+СВЦЭМ!$D$10+'СЕТ СН'!$I$5-'СЕТ СН'!$I$24</f>
        <v>3467.3849888999998</v>
      </c>
      <c r="M143" s="36">
        <f>SUMIFS(СВЦЭМ!$D$33:$D$776,СВЦЭМ!$A$33:$A$776,$A143,СВЦЭМ!$B$33:$B$776,M$119)+'СЕТ СН'!$I$14+СВЦЭМ!$D$10+'СЕТ СН'!$I$5-'СЕТ СН'!$I$24</f>
        <v>3458.8821669600002</v>
      </c>
      <c r="N143" s="36">
        <f>SUMIFS(СВЦЭМ!$D$33:$D$776,СВЦЭМ!$A$33:$A$776,$A143,СВЦЭМ!$B$33:$B$776,N$119)+'СЕТ СН'!$I$14+СВЦЭМ!$D$10+'СЕТ СН'!$I$5-'СЕТ СН'!$I$24</f>
        <v>3456.25233794</v>
      </c>
      <c r="O143" s="36">
        <f>SUMIFS(СВЦЭМ!$D$33:$D$776,СВЦЭМ!$A$33:$A$776,$A143,СВЦЭМ!$B$33:$B$776,O$119)+'СЕТ СН'!$I$14+СВЦЭМ!$D$10+'СЕТ СН'!$I$5-'СЕТ СН'!$I$24</f>
        <v>3500.88852821</v>
      </c>
      <c r="P143" s="36">
        <f>SUMIFS(СВЦЭМ!$D$33:$D$776,СВЦЭМ!$A$33:$A$776,$A143,СВЦЭМ!$B$33:$B$776,P$119)+'СЕТ СН'!$I$14+СВЦЭМ!$D$10+'СЕТ СН'!$I$5-'СЕТ СН'!$I$24</f>
        <v>3550.8470912499997</v>
      </c>
      <c r="Q143" s="36">
        <f>SUMIFS(СВЦЭМ!$D$33:$D$776,СВЦЭМ!$A$33:$A$776,$A143,СВЦЭМ!$B$33:$B$776,Q$119)+'СЕТ СН'!$I$14+СВЦЭМ!$D$10+'СЕТ СН'!$I$5-'СЕТ СН'!$I$24</f>
        <v>3537.0549497299999</v>
      </c>
      <c r="R143" s="36">
        <f>SUMIFS(СВЦЭМ!$D$33:$D$776,СВЦЭМ!$A$33:$A$776,$A143,СВЦЭМ!$B$33:$B$776,R$119)+'СЕТ СН'!$I$14+СВЦЭМ!$D$10+'СЕТ СН'!$I$5-'СЕТ СН'!$I$24</f>
        <v>3504.9544836300001</v>
      </c>
      <c r="S143" s="36">
        <f>SUMIFS(СВЦЭМ!$D$33:$D$776,СВЦЭМ!$A$33:$A$776,$A143,СВЦЭМ!$B$33:$B$776,S$119)+'СЕТ СН'!$I$14+СВЦЭМ!$D$10+'СЕТ СН'!$I$5-'СЕТ СН'!$I$24</f>
        <v>3464.30893019</v>
      </c>
      <c r="T143" s="36">
        <f>SUMIFS(СВЦЭМ!$D$33:$D$776,СВЦЭМ!$A$33:$A$776,$A143,СВЦЭМ!$B$33:$B$776,T$119)+'СЕТ СН'!$I$14+СВЦЭМ!$D$10+'СЕТ СН'!$I$5-'СЕТ СН'!$I$24</f>
        <v>3492.1411359200001</v>
      </c>
      <c r="U143" s="36">
        <f>SUMIFS(СВЦЭМ!$D$33:$D$776,СВЦЭМ!$A$33:$A$776,$A143,СВЦЭМ!$B$33:$B$776,U$119)+'СЕТ СН'!$I$14+СВЦЭМ!$D$10+'СЕТ СН'!$I$5-'СЕТ СН'!$I$24</f>
        <v>3494.0896722899997</v>
      </c>
      <c r="V143" s="36">
        <f>SUMIFS(СВЦЭМ!$D$33:$D$776,СВЦЭМ!$A$33:$A$776,$A143,СВЦЭМ!$B$33:$B$776,V$119)+'СЕТ СН'!$I$14+СВЦЭМ!$D$10+'СЕТ СН'!$I$5-'СЕТ СН'!$I$24</f>
        <v>3408.0722224400001</v>
      </c>
      <c r="W143" s="36">
        <f>SUMIFS(СВЦЭМ!$D$33:$D$776,СВЦЭМ!$A$33:$A$776,$A143,СВЦЭМ!$B$33:$B$776,W$119)+'СЕТ СН'!$I$14+СВЦЭМ!$D$10+'СЕТ СН'!$I$5-'СЕТ СН'!$I$24</f>
        <v>3425.9067768</v>
      </c>
      <c r="X143" s="36">
        <f>SUMIFS(СВЦЭМ!$D$33:$D$776,СВЦЭМ!$A$33:$A$776,$A143,СВЦЭМ!$B$33:$B$776,X$119)+'СЕТ СН'!$I$14+СВЦЭМ!$D$10+'СЕТ СН'!$I$5-'СЕТ СН'!$I$24</f>
        <v>3452.0218129699997</v>
      </c>
      <c r="Y143" s="36">
        <f>SUMIFS(СВЦЭМ!$D$33:$D$776,СВЦЭМ!$A$33:$A$776,$A143,СВЦЭМ!$B$33:$B$776,Y$119)+'СЕТ СН'!$I$14+СВЦЭМ!$D$10+'СЕТ СН'!$I$5-'СЕТ СН'!$I$24</f>
        <v>3486.9764884400001</v>
      </c>
    </row>
    <row r="144" spans="1:25" ht="15.75" x14ac:dyDescent="0.2">
      <c r="A144" s="35">
        <f t="shared" si="3"/>
        <v>44129</v>
      </c>
      <c r="B144" s="36">
        <f>SUMIFS(СВЦЭМ!$D$33:$D$776,СВЦЭМ!$A$33:$A$776,$A144,СВЦЭМ!$B$33:$B$776,B$119)+'СЕТ СН'!$I$14+СВЦЭМ!$D$10+'СЕТ СН'!$I$5-'СЕТ СН'!$I$24</f>
        <v>3553.4186280599997</v>
      </c>
      <c r="C144" s="36">
        <f>SUMIFS(СВЦЭМ!$D$33:$D$776,СВЦЭМ!$A$33:$A$776,$A144,СВЦЭМ!$B$33:$B$776,C$119)+'СЕТ СН'!$I$14+СВЦЭМ!$D$10+'СЕТ СН'!$I$5-'СЕТ СН'!$I$24</f>
        <v>3604.3239911800001</v>
      </c>
      <c r="D144" s="36">
        <f>SUMIFS(СВЦЭМ!$D$33:$D$776,СВЦЭМ!$A$33:$A$776,$A144,СВЦЭМ!$B$33:$B$776,D$119)+'СЕТ СН'!$I$14+СВЦЭМ!$D$10+'СЕТ СН'!$I$5-'СЕТ СН'!$I$24</f>
        <v>3673.2180923400001</v>
      </c>
      <c r="E144" s="36">
        <f>SUMIFS(СВЦЭМ!$D$33:$D$776,СВЦЭМ!$A$33:$A$776,$A144,СВЦЭМ!$B$33:$B$776,E$119)+'СЕТ СН'!$I$14+СВЦЭМ!$D$10+'СЕТ СН'!$I$5-'СЕТ СН'!$I$24</f>
        <v>3681.5897202300002</v>
      </c>
      <c r="F144" s="36">
        <f>SUMIFS(СВЦЭМ!$D$33:$D$776,СВЦЭМ!$A$33:$A$776,$A144,СВЦЭМ!$B$33:$B$776,F$119)+'СЕТ СН'!$I$14+СВЦЭМ!$D$10+'СЕТ СН'!$I$5-'СЕТ СН'!$I$24</f>
        <v>3685.2669821700001</v>
      </c>
      <c r="G144" s="36">
        <f>SUMIFS(СВЦЭМ!$D$33:$D$776,СВЦЭМ!$A$33:$A$776,$A144,СВЦЭМ!$B$33:$B$776,G$119)+'СЕТ СН'!$I$14+СВЦЭМ!$D$10+'СЕТ СН'!$I$5-'СЕТ СН'!$I$24</f>
        <v>3684.6336829900001</v>
      </c>
      <c r="H144" s="36">
        <f>SUMIFS(СВЦЭМ!$D$33:$D$776,СВЦЭМ!$A$33:$A$776,$A144,СВЦЭМ!$B$33:$B$776,H$119)+'СЕТ СН'!$I$14+СВЦЭМ!$D$10+'СЕТ СН'!$I$5-'СЕТ СН'!$I$24</f>
        <v>3662.2706374700001</v>
      </c>
      <c r="I144" s="36">
        <f>SUMIFS(СВЦЭМ!$D$33:$D$776,СВЦЭМ!$A$33:$A$776,$A144,СВЦЭМ!$B$33:$B$776,I$119)+'СЕТ СН'!$I$14+СВЦЭМ!$D$10+'СЕТ СН'!$I$5-'СЕТ СН'!$I$24</f>
        <v>3637.6245004500001</v>
      </c>
      <c r="J144" s="36">
        <f>SUMIFS(СВЦЭМ!$D$33:$D$776,СВЦЭМ!$A$33:$A$776,$A144,СВЦЭМ!$B$33:$B$776,J$119)+'СЕТ СН'!$I$14+СВЦЭМ!$D$10+'СЕТ СН'!$I$5-'СЕТ СН'!$I$24</f>
        <v>3544.6484149099997</v>
      </c>
      <c r="K144" s="36">
        <f>SUMIFS(СВЦЭМ!$D$33:$D$776,СВЦЭМ!$A$33:$A$776,$A144,СВЦЭМ!$B$33:$B$776,K$119)+'СЕТ СН'!$I$14+СВЦЭМ!$D$10+'СЕТ СН'!$I$5-'СЕТ СН'!$I$24</f>
        <v>3475.0945305800001</v>
      </c>
      <c r="L144" s="36">
        <f>SUMIFS(СВЦЭМ!$D$33:$D$776,СВЦЭМ!$A$33:$A$776,$A144,СВЦЭМ!$B$33:$B$776,L$119)+'СЕТ СН'!$I$14+СВЦЭМ!$D$10+'СЕТ СН'!$I$5-'СЕТ СН'!$I$24</f>
        <v>3468.9288280999999</v>
      </c>
      <c r="M144" s="36">
        <f>SUMIFS(СВЦЭМ!$D$33:$D$776,СВЦЭМ!$A$33:$A$776,$A144,СВЦЭМ!$B$33:$B$776,M$119)+'СЕТ СН'!$I$14+СВЦЭМ!$D$10+'СЕТ СН'!$I$5-'СЕТ СН'!$I$24</f>
        <v>3470.15645176</v>
      </c>
      <c r="N144" s="36">
        <f>SUMIFS(СВЦЭМ!$D$33:$D$776,СВЦЭМ!$A$33:$A$776,$A144,СВЦЭМ!$B$33:$B$776,N$119)+'СЕТ СН'!$I$14+СВЦЭМ!$D$10+'СЕТ СН'!$I$5-'СЕТ СН'!$I$24</f>
        <v>3475.9436894700002</v>
      </c>
      <c r="O144" s="36">
        <f>SUMIFS(СВЦЭМ!$D$33:$D$776,СВЦЭМ!$A$33:$A$776,$A144,СВЦЭМ!$B$33:$B$776,O$119)+'СЕТ СН'!$I$14+СВЦЭМ!$D$10+'СЕТ СН'!$I$5-'СЕТ СН'!$I$24</f>
        <v>3518.78475893</v>
      </c>
      <c r="P144" s="36">
        <f>SUMIFS(СВЦЭМ!$D$33:$D$776,СВЦЭМ!$A$33:$A$776,$A144,СВЦЭМ!$B$33:$B$776,P$119)+'СЕТ СН'!$I$14+СВЦЭМ!$D$10+'СЕТ СН'!$I$5-'СЕТ СН'!$I$24</f>
        <v>3568.7433541700002</v>
      </c>
      <c r="Q144" s="36">
        <f>SUMIFS(СВЦЭМ!$D$33:$D$776,СВЦЭМ!$A$33:$A$776,$A144,СВЦЭМ!$B$33:$B$776,Q$119)+'СЕТ СН'!$I$14+СВЦЭМ!$D$10+'СЕТ СН'!$I$5-'СЕТ СН'!$I$24</f>
        <v>3530.7913078000001</v>
      </c>
      <c r="R144" s="36">
        <f>SUMIFS(СВЦЭМ!$D$33:$D$776,СВЦЭМ!$A$33:$A$776,$A144,СВЦЭМ!$B$33:$B$776,R$119)+'СЕТ СН'!$I$14+СВЦЭМ!$D$10+'СЕТ СН'!$I$5-'СЕТ СН'!$I$24</f>
        <v>3477.3216399200001</v>
      </c>
      <c r="S144" s="36">
        <f>SUMIFS(СВЦЭМ!$D$33:$D$776,СВЦЭМ!$A$33:$A$776,$A144,СВЦЭМ!$B$33:$B$776,S$119)+'СЕТ СН'!$I$14+СВЦЭМ!$D$10+'СЕТ СН'!$I$5-'СЕТ СН'!$I$24</f>
        <v>3467.5485939499999</v>
      </c>
      <c r="T144" s="36">
        <f>SUMIFS(СВЦЭМ!$D$33:$D$776,СВЦЭМ!$A$33:$A$776,$A144,СВЦЭМ!$B$33:$B$776,T$119)+'СЕТ СН'!$I$14+СВЦЭМ!$D$10+'СЕТ СН'!$I$5-'СЕТ СН'!$I$24</f>
        <v>3493.2694867199998</v>
      </c>
      <c r="U144" s="36">
        <f>SUMIFS(СВЦЭМ!$D$33:$D$776,СВЦЭМ!$A$33:$A$776,$A144,СВЦЭМ!$B$33:$B$776,U$119)+'СЕТ СН'!$I$14+СВЦЭМ!$D$10+'СЕТ СН'!$I$5-'СЕТ СН'!$I$24</f>
        <v>3429.0862584799997</v>
      </c>
      <c r="V144" s="36">
        <f>SUMIFS(СВЦЭМ!$D$33:$D$776,СВЦЭМ!$A$33:$A$776,$A144,СВЦЭМ!$B$33:$B$776,V$119)+'СЕТ СН'!$I$14+СВЦЭМ!$D$10+'СЕТ СН'!$I$5-'СЕТ СН'!$I$24</f>
        <v>3411.1851695599998</v>
      </c>
      <c r="W144" s="36">
        <f>SUMIFS(СВЦЭМ!$D$33:$D$776,СВЦЭМ!$A$33:$A$776,$A144,СВЦЭМ!$B$33:$B$776,W$119)+'СЕТ СН'!$I$14+СВЦЭМ!$D$10+'СЕТ СН'!$I$5-'СЕТ СН'!$I$24</f>
        <v>3392.40386786</v>
      </c>
      <c r="X144" s="36">
        <f>SUMIFS(СВЦЭМ!$D$33:$D$776,СВЦЭМ!$A$33:$A$776,$A144,СВЦЭМ!$B$33:$B$776,X$119)+'СЕТ СН'!$I$14+СВЦЭМ!$D$10+'СЕТ СН'!$I$5-'СЕТ СН'!$I$24</f>
        <v>3398.7695776700002</v>
      </c>
      <c r="Y144" s="36">
        <f>SUMIFS(СВЦЭМ!$D$33:$D$776,СВЦЭМ!$A$33:$A$776,$A144,СВЦЭМ!$B$33:$B$776,Y$119)+'СЕТ СН'!$I$14+СВЦЭМ!$D$10+'СЕТ СН'!$I$5-'СЕТ СН'!$I$24</f>
        <v>3439.4954335399998</v>
      </c>
    </row>
    <row r="145" spans="1:27" ht="15.75" x14ac:dyDescent="0.2">
      <c r="A145" s="35">
        <f t="shared" si="3"/>
        <v>44130</v>
      </c>
      <c r="B145" s="36">
        <f>SUMIFS(СВЦЭМ!$D$33:$D$776,СВЦЭМ!$A$33:$A$776,$A145,СВЦЭМ!$B$33:$B$776,B$119)+'СЕТ СН'!$I$14+СВЦЭМ!$D$10+'СЕТ СН'!$I$5-'СЕТ СН'!$I$24</f>
        <v>3545.1058966199998</v>
      </c>
      <c r="C145" s="36">
        <f>SUMIFS(СВЦЭМ!$D$33:$D$776,СВЦЭМ!$A$33:$A$776,$A145,СВЦЭМ!$B$33:$B$776,C$119)+'СЕТ СН'!$I$14+СВЦЭМ!$D$10+'СЕТ СН'!$I$5-'СЕТ СН'!$I$24</f>
        <v>3628.4105579799998</v>
      </c>
      <c r="D145" s="36">
        <f>SUMIFS(СВЦЭМ!$D$33:$D$776,СВЦЭМ!$A$33:$A$776,$A145,СВЦЭМ!$B$33:$B$776,D$119)+'СЕТ СН'!$I$14+СВЦЭМ!$D$10+'СЕТ СН'!$I$5-'СЕТ СН'!$I$24</f>
        <v>3690.7699651299999</v>
      </c>
      <c r="E145" s="36">
        <f>SUMIFS(СВЦЭМ!$D$33:$D$776,СВЦЭМ!$A$33:$A$776,$A145,СВЦЭМ!$B$33:$B$776,E$119)+'СЕТ СН'!$I$14+СВЦЭМ!$D$10+'СЕТ СН'!$I$5-'СЕТ СН'!$I$24</f>
        <v>3696.7150060499998</v>
      </c>
      <c r="F145" s="36">
        <f>SUMIFS(СВЦЭМ!$D$33:$D$776,СВЦЭМ!$A$33:$A$776,$A145,СВЦЭМ!$B$33:$B$776,F$119)+'СЕТ СН'!$I$14+СВЦЭМ!$D$10+'СЕТ СН'!$I$5-'СЕТ СН'!$I$24</f>
        <v>3693.2180502800002</v>
      </c>
      <c r="G145" s="36">
        <f>SUMIFS(СВЦЭМ!$D$33:$D$776,СВЦЭМ!$A$33:$A$776,$A145,СВЦЭМ!$B$33:$B$776,G$119)+'СЕТ СН'!$I$14+СВЦЭМ!$D$10+'СЕТ СН'!$I$5-'СЕТ СН'!$I$24</f>
        <v>3670.3112263200001</v>
      </c>
      <c r="H145" s="36">
        <f>SUMIFS(СВЦЭМ!$D$33:$D$776,СВЦЭМ!$A$33:$A$776,$A145,СВЦЭМ!$B$33:$B$776,H$119)+'СЕТ СН'!$I$14+СВЦЭМ!$D$10+'СЕТ СН'!$I$5-'СЕТ СН'!$I$24</f>
        <v>3620.8552664899998</v>
      </c>
      <c r="I145" s="36">
        <f>SUMIFS(СВЦЭМ!$D$33:$D$776,СВЦЭМ!$A$33:$A$776,$A145,СВЦЭМ!$B$33:$B$776,I$119)+'СЕТ СН'!$I$14+СВЦЭМ!$D$10+'СЕТ СН'!$I$5-'СЕТ СН'!$I$24</f>
        <v>3580.5343081000001</v>
      </c>
      <c r="J145" s="36">
        <f>SUMIFS(СВЦЭМ!$D$33:$D$776,СВЦЭМ!$A$33:$A$776,$A145,СВЦЭМ!$B$33:$B$776,J$119)+'СЕТ СН'!$I$14+СВЦЭМ!$D$10+'СЕТ СН'!$I$5-'СЕТ СН'!$I$24</f>
        <v>3510.42323945</v>
      </c>
      <c r="K145" s="36">
        <f>SUMIFS(СВЦЭМ!$D$33:$D$776,СВЦЭМ!$A$33:$A$776,$A145,СВЦЭМ!$B$33:$B$776,K$119)+'СЕТ СН'!$I$14+СВЦЭМ!$D$10+'СЕТ СН'!$I$5-'СЕТ СН'!$I$24</f>
        <v>3463.9909873900001</v>
      </c>
      <c r="L145" s="36">
        <f>SUMIFS(СВЦЭМ!$D$33:$D$776,СВЦЭМ!$A$33:$A$776,$A145,СВЦЭМ!$B$33:$B$776,L$119)+'СЕТ СН'!$I$14+СВЦЭМ!$D$10+'СЕТ СН'!$I$5-'СЕТ СН'!$I$24</f>
        <v>3459.1367962700001</v>
      </c>
      <c r="M145" s="36">
        <f>SUMIFS(СВЦЭМ!$D$33:$D$776,СВЦЭМ!$A$33:$A$776,$A145,СВЦЭМ!$B$33:$B$776,M$119)+'СЕТ СН'!$I$14+СВЦЭМ!$D$10+'СЕТ СН'!$I$5-'СЕТ СН'!$I$24</f>
        <v>3482.5835763699997</v>
      </c>
      <c r="N145" s="36">
        <f>SUMIFS(СВЦЭМ!$D$33:$D$776,СВЦЭМ!$A$33:$A$776,$A145,СВЦЭМ!$B$33:$B$776,N$119)+'СЕТ СН'!$I$14+СВЦЭМ!$D$10+'СЕТ СН'!$I$5-'СЕТ СН'!$I$24</f>
        <v>3482.6401573200001</v>
      </c>
      <c r="O145" s="36">
        <f>SUMIFS(СВЦЭМ!$D$33:$D$776,СВЦЭМ!$A$33:$A$776,$A145,СВЦЭМ!$B$33:$B$776,O$119)+'СЕТ СН'!$I$14+СВЦЭМ!$D$10+'СЕТ СН'!$I$5-'СЕТ СН'!$I$24</f>
        <v>3519.17747035</v>
      </c>
      <c r="P145" s="36">
        <f>SUMIFS(СВЦЭМ!$D$33:$D$776,СВЦЭМ!$A$33:$A$776,$A145,СВЦЭМ!$B$33:$B$776,P$119)+'СЕТ СН'!$I$14+СВЦЭМ!$D$10+'СЕТ СН'!$I$5-'СЕТ СН'!$I$24</f>
        <v>3563.2565342500002</v>
      </c>
      <c r="Q145" s="36">
        <f>SUMIFS(СВЦЭМ!$D$33:$D$776,СВЦЭМ!$A$33:$A$776,$A145,СВЦЭМ!$B$33:$B$776,Q$119)+'СЕТ СН'!$I$14+СВЦЭМ!$D$10+'СЕТ СН'!$I$5-'СЕТ СН'!$I$24</f>
        <v>3525.3698242400001</v>
      </c>
      <c r="R145" s="36">
        <f>SUMIFS(СВЦЭМ!$D$33:$D$776,СВЦЭМ!$A$33:$A$776,$A145,СВЦЭМ!$B$33:$B$776,R$119)+'СЕТ СН'!$I$14+СВЦЭМ!$D$10+'СЕТ СН'!$I$5-'СЕТ СН'!$I$24</f>
        <v>3476.8805996800002</v>
      </c>
      <c r="S145" s="36">
        <f>SUMIFS(СВЦЭМ!$D$33:$D$776,СВЦЭМ!$A$33:$A$776,$A145,СВЦЭМ!$B$33:$B$776,S$119)+'СЕТ СН'!$I$14+СВЦЭМ!$D$10+'СЕТ СН'!$I$5-'СЕТ СН'!$I$24</f>
        <v>3413.2251780299998</v>
      </c>
      <c r="T145" s="36">
        <f>SUMIFS(СВЦЭМ!$D$33:$D$776,СВЦЭМ!$A$33:$A$776,$A145,СВЦЭМ!$B$33:$B$776,T$119)+'СЕТ СН'!$I$14+СВЦЭМ!$D$10+'СЕТ СН'!$I$5-'СЕТ СН'!$I$24</f>
        <v>3377.7618407</v>
      </c>
      <c r="U145" s="36">
        <f>SUMIFS(СВЦЭМ!$D$33:$D$776,СВЦЭМ!$A$33:$A$776,$A145,СВЦЭМ!$B$33:$B$776,U$119)+'СЕТ СН'!$I$14+СВЦЭМ!$D$10+'СЕТ СН'!$I$5-'СЕТ СН'!$I$24</f>
        <v>3377.5652096100002</v>
      </c>
      <c r="V145" s="36">
        <f>SUMIFS(СВЦЭМ!$D$33:$D$776,СВЦЭМ!$A$33:$A$776,$A145,СВЦЭМ!$B$33:$B$776,V$119)+'СЕТ СН'!$I$14+СВЦЭМ!$D$10+'СЕТ СН'!$I$5-'СЕТ СН'!$I$24</f>
        <v>3376.9494376399998</v>
      </c>
      <c r="W145" s="36">
        <f>SUMIFS(СВЦЭМ!$D$33:$D$776,СВЦЭМ!$A$33:$A$776,$A145,СВЦЭМ!$B$33:$B$776,W$119)+'СЕТ СН'!$I$14+СВЦЭМ!$D$10+'СЕТ СН'!$I$5-'СЕТ СН'!$I$24</f>
        <v>3377.70687129</v>
      </c>
      <c r="X145" s="36">
        <f>SUMIFS(СВЦЭМ!$D$33:$D$776,СВЦЭМ!$A$33:$A$776,$A145,СВЦЭМ!$B$33:$B$776,X$119)+'СЕТ СН'!$I$14+СВЦЭМ!$D$10+'СЕТ СН'!$I$5-'СЕТ СН'!$I$24</f>
        <v>3376.3671919799999</v>
      </c>
      <c r="Y145" s="36">
        <f>SUMIFS(СВЦЭМ!$D$33:$D$776,СВЦЭМ!$A$33:$A$776,$A145,СВЦЭМ!$B$33:$B$776,Y$119)+'СЕТ СН'!$I$14+СВЦЭМ!$D$10+'СЕТ СН'!$I$5-'СЕТ СН'!$I$24</f>
        <v>3418.9442126700001</v>
      </c>
    </row>
    <row r="146" spans="1:27" ht="15.75" x14ac:dyDescent="0.2">
      <c r="A146" s="35">
        <f t="shared" si="3"/>
        <v>44131</v>
      </c>
      <c r="B146" s="36">
        <f>SUMIFS(СВЦЭМ!$D$33:$D$776,СВЦЭМ!$A$33:$A$776,$A146,СВЦЭМ!$B$33:$B$776,B$119)+'СЕТ СН'!$I$14+СВЦЭМ!$D$10+'СЕТ СН'!$I$5-'СЕТ СН'!$I$24</f>
        <v>3528.70554171</v>
      </c>
      <c r="C146" s="36">
        <f>SUMIFS(СВЦЭМ!$D$33:$D$776,СВЦЭМ!$A$33:$A$776,$A146,СВЦЭМ!$B$33:$B$776,C$119)+'СЕТ СН'!$I$14+СВЦЭМ!$D$10+'СЕТ СН'!$I$5-'СЕТ СН'!$I$24</f>
        <v>3621.8966656799998</v>
      </c>
      <c r="D146" s="36">
        <f>SUMIFS(СВЦЭМ!$D$33:$D$776,СВЦЭМ!$A$33:$A$776,$A146,СВЦЭМ!$B$33:$B$776,D$119)+'СЕТ СН'!$I$14+СВЦЭМ!$D$10+'СЕТ СН'!$I$5-'СЕТ СН'!$I$24</f>
        <v>3696.0608636699999</v>
      </c>
      <c r="E146" s="36">
        <f>SUMIFS(СВЦЭМ!$D$33:$D$776,СВЦЭМ!$A$33:$A$776,$A146,СВЦЭМ!$B$33:$B$776,E$119)+'СЕТ СН'!$I$14+СВЦЭМ!$D$10+'СЕТ СН'!$I$5-'СЕТ СН'!$I$24</f>
        <v>3713.5813112300002</v>
      </c>
      <c r="F146" s="36">
        <f>SUMIFS(СВЦЭМ!$D$33:$D$776,СВЦЭМ!$A$33:$A$776,$A146,СВЦЭМ!$B$33:$B$776,F$119)+'СЕТ СН'!$I$14+СВЦЭМ!$D$10+'СЕТ СН'!$I$5-'СЕТ СН'!$I$24</f>
        <v>3703.8599162299997</v>
      </c>
      <c r="G146" s="36">
        <f>SUMIFS(СВЦЭМ!$D$33:$D$776,СВЦЭМ!$A$33:$A$776,$A146,СВЦЭМ!$B$33:$B$776,G$119)+'СЕТ СН'!$I$14+СВЦЭМ!$D$10+'СЕТ СН'!$I$5-'СЕТ СН'!$I$24</f>
        <v>3693.7478050099999</v>
      </c>
      <c r="H146" s="36">
        <f>SUMIFS(СВЦЭМ!$D$33:$D$776,СВЦЭМ!$A$33:$A$776,$A146,СВЦЭМ!$B$33:$B$776,H$119)+'СЕТ СН'!$I$14+СВЦЭМ!$D$10+'СЕТ СН'!$I$5-'СЕТ СН'!$I$24</f>
        <v>3658.5502643700001</v>
      </c>
      <c r="I146" s="36">
        <f>SUMIFS(СВЦЭМ!$D$33:$D$776,СВЦЭМ!$A$33:$A$776,$A146,СВЦЭМ!$B$33:$B$776,I$119)+'СЕТ СН'!$I$14+СВЦЭМ!$D$10+'СЕТ СН'!$I$5-'СЕТ СН'!$I$24</f>
        <v>3626.4774255399998</v>
      </c>
      <c r="J146" s="36">
        <f>SUMIFS(СВЦЭМ!$D$33:$D$776,СВЦЭМ!$A$33:$A$776,$A146,СВЦЭМ!$B$33:$B$776,J$119)+'СЕТ СН'!$I$14+СВЦЭМ!$D$10+'СЕТ СН'!$I$5-'СЕТ СН'!$I$24</f>
        <v>3544.54097026</v>
      </c>
      <c r="K146" s="36">
        <f>SUMIFS(СВЦЭМ!$D$33:$D$776,СВЦЭМ!$A$33:$A$776,$A146,СВЦЭМ!$B$33:$B$776,K$119)+'СЕТ СН'!$I$14+СВЦЭМ!$D$10+'СЕТ СН'!$I$5-'СЕТ СН'!$I$24</f>
        <v>3504.8286249100001</v>
      </c>
      <c r="L146" s="36">
        <f>SUMIFS(СВЦЭМ!$D$33:$D$776,СВЦЭМ!$A$33:$A$776,$A146,СВЦЭМ!$B$33:$B$776,L$119)+'СЕТ СН'!$I$14+СВЦЭМ!$D$10+'СЕТ СН'!$I$5-'СЕТ СН'!$I$24</f>
        <v>3513.1394104299998</v>
      </c>
      <c r="M146" s="36">
        <f>SUMIFS(СВЦЭМ!$D$33:$D$776,СВЦЭМ!$A$33:$A$776,$A146,СВЦЭМ!$B$33:$B$776,M$119)+'СЕТ СН'!$I$14+СВЦЭМ!$D$10+'СЕТ СН'!$I$5-'СЕТ СН'!$I$24</f>
        <v>3517.7412279</v>
      </c>
      <c r="N146" s="36">
        <f>SUMIFS(СВЦЭМ!$D$33:$D$776,СВЦЭМ!$A$33:$A$776,$A146,СВЦЭМ!$B$33:$B$776,N$119)+'СЕТ СН'!$I$14+СВЦЭМ!$D$10+'СЕТ СН'!$I$5-'СЕТ СН'!$I$24</f>
        <v>3526.36071502</v>
      </c>
      <c r="O146" s="36">
        <f>SUMIFS(СВЦЭМ!$D$33:$D$776,СВЦЭМ!$A$33:$A$776,$A146,СВЦЭМ!$B$33:$B$776,O$119)+'СЕТ СН'!$I$14+СВЦЭМ!$D$10+'СЕТ СН'!$I$5-'СЕТ СН'!$I$24</f>
        <v>3577.2242253099998</v>
      </c>
      <c r="P146" s="36">
        <f>SUMIFS(СВЦЭМ!$D$33:$D$776,СВЦЭМ!$A$33:$A$776,$A146,СВЦЭМ!$B$33:$B$776,P$119)+'СЕТ СН'!$I$14+СВЦЭМ!$D$10+'СЕТ СН'!$I$5-'СЕТ СН'!$I$24</f>
        <v>3618.0231293699999</v>
      </c>
      <c r="Q146" s="36">
        <f>SUMIFS(СВЦЭМ!$D$33:$D$776,СВЦЭМ!$A$33:$A$776,$A146,СВЦЭМ!$B$33:$B$776,Q$119)+'СЕТ СН'!$I$14+СВЦЭМ!$D$10+'СЕТ СН'!$I$5-'СЕТ СН'!$I$24</f>
        <v>3574.98552703</v>
      </c>
      <c r="R146" s="36">
        <f>SUMIFS(СВЦЭМ!$D$33:$D$776,СВЦЭМ!$A$33:$A$776,$A146,СВЦЭМ!$B$33:$B$776,R$119)+'СЕТ СН'!$I$14+СВЦЭМ!$D$10+'СЕТ СН'!$I$5-'СЕТ СН'!$I$24</f>
        <v>3511.6114579099999</v>
      </c>
      <c r="S146" s="36">
        <f>SUMIFS(СВЦЭМ!$D$33:$D$776,СВЦЭМ!$A$33:$A$776,$A146,СВЦЭМ!$B$33:$B$776,S$119)+'СЕТ СН'!$I$14+СВЦЭМ!$D$10+'СЕТ СН'!$I$5-'СЕТ СН'!$I$24</f>
        <v>3464.7380708000001</v>
      </c>
      <c r="T146" s="36">
        <f>SUMIFS(СВЦЭМ!$D$33:$D$776,СВЦЭМ!$A$33:$A$776,$A146,СВЦЭМ!$B$33:$B$776,T$119)+'СЕТ СН'!$I$14+СВЦЭМ!$D$10+'СЕТ СН'!$I$5-'СЕТ СН'!$I$24</f>
        <v>3480.4460476599997</v>
      </c>
      <c r="U146" s="36">
        <f>SUMIFS(СВЦЭМ!$D$33:$D$776,СВЦЭМ!$A$33:$A$776,$A146,СВЦЭМ!$B$33:$B$776,U$119)+'СЕТ СН'!$I$14+СВЦЭМ!$D$10+'СЕТ СН'!$I$5-'СЕТ СН'!$I$24</f>
        <v>3477.92225538</v>
      </c>
      <c r="V146" s="36">
        <f>SUMIFS(СВЦЭМ!$D$33:$D$776,СВЦЭМ!$A$33:$A$776,$A146,СВЦЭМ!$B$33:$B$776,V$119)+'СЕТ СН'!$I$14+СВЦЭМ!$D$10+'СЕТ СН'!$I$5-'СЕТ СН'!$I$24</f>
        <v>3479.80832349</v>
      </c>
      <c r="W146" s="36">
        <f>SUMIFS(СВЦЭМ!$D$33:$D$776,СВЦЭМ!$A$33:$A$776,$A146,СВЦЭМ!$B$33:$B$776,W$119)+'СЕТ СН'!$I$14+СВЦЭМ!$D$10+'СЕТ СН'!$I$5-'СЕТ СН'!$I$24</f>
        <v>3475.36092693</v>
      </c>
      <c r="X146" s="36">
        <f>SUMIFS(СВЦЭМ!$D$33:$D$776,СВЦЭМ!$A$33:$A$776,$A146,СВЦЭМ!$B$33:$B$776,X$119)+'СЕТ СН'!$I$14+СВЦЭМ!$D$10+'СЕТ СН'!$I$5-'СЕТ СН'!$I$24</f>
        <v>3454.7230381099998</v>
      </c>
      <c r="Y146" s="36">
        <f>SUMIFS(СВЦЭМ!$D$33:$D$776,СВЦЭМ!$A$33:$A$776,$A146,СВЦЭМ!$B$33:$B$776,Y$119)+'СЕТ СН'!$I$14+СВЦЭМ!$D$10+'СЕТ СН'!$I$5-'СЕТ СН'!$I$24</f>
        <v>3491.1440052200001</v>
      </c>
    </row>
    <row r="147" spans="1:27" ht="15.75" x14ac:dyDescent="0.2">
      <c r="A147" s="35">
        <f t="shared" si="3"/>
        <v>44132</v>
      </c>
      <c r="B147" s="36">
        <f>SUMIFS(СВЦЭМ!$D$33:$D$776,СВЦЭМ!$A$33:$A$776,$A147,СВЦЭМ!$B$33:$B$776,B$119)+'СЕТ СН'!$I$14+СВЦЭМ!$D$10+'СЕТ СН'!$I$5-'СЕТ СН'!$I$24</f>
        <v>3592.7009395800001</v>
      </c>
      <c r="C147" s="36">
        <f>SUMIFS(СВЦЭМ!$D$33:$D$776,СВЦЭМ!$A$33:$A$776,$A147,СВЦЭМ!$B$33:$B$776,C$119)+'СЕТ СН'!$I$14+СВЦЭМ!$D$10+'СЕТ СН'!$I$5-'СЕТ СН'!$I$24</f>
        <v>3654.7410056899998</v>
      </c>
      <c r="D147" s="36">
        <f>SUMIFS(СВЦЭМ!$D$33:$D$776,СВЦЭМ!$A$33:$A$776,$A147,СВЦЭМ!$B$33:$B$776,D$119)+'СЕТ СН'!$I$14+СВЦЭМ!$D$10+'СЕТ СН'!$I$5-'СЕТ СН'!$I$24</f>
        <v>3656.7668606699999</v>
      </c>
      <c r="E147" s="36">
        <f>SUMIFS(СВЦЭМ!$D$33:$D$776,СВЦЭМ!$A$33:$A$776,$A147,СВЦЭМ!$B$33:$B$776,E$119)+'СЕТ СН'!$I$14+СВЦЭМ!$D$10+'СЕТ СН'!$I$5-'СЕТ СН'!$I$24</f>
        <v>3660.7125762999999</v>
      </c>
      <c r="F147" s="36">
        <f>SUMIFS(СВЦЭМ!$D$33:$D$776,СВЦЭМ!$A$33:$A$776,$A147,СВЦЭМ!$B$33:$B$776,F$119)+'СЕТ СН'!$I$14+СВЦЭМ!$D$10+'СЕТ СН'!$I$5-'СЕТ СН'!$I$24</f>
        <v>3669.2322551699999</v>
      </c>
      <c r="G147" s="36">
        <f>SUMIFS(СВЦЭМ!$D$33:$D$776,СВЦЭМ!$A$33:$A$776,$A147,СВЦЭМ!$B$33:$B$776,G$119)+'СЕТ СН'!$I$14+СВЦЭМ!$D$10+'СЕТ СН'!$I$5-'СЕТ СН'!$I$24</f>
        <v>3655.31614468</v>
      </c>
      <c r="H147" s="36">
        <f>SUMIFS(СВЦЭМ!$D$33:$D$776,СВЦЭМ!$A$33:$A$776,$A147,СВЦЭМ!$B$33:$B$776,H$119)+'СЕТ СН'!$I$14+СВЦЭМ!$D$10+'СЕТ СН'!$I$5-'СЕТ СН'!$I$24</f>
        <v>3666.53245397</v>
      </c>
      <c r="I147" s="36">
        <f>SUMIFS(СВЦЭМ!$D$33:$D$776,СВЦЭМ!$A$33:$A$776,$A147,СВЦЭМ!$B$33:$B$776,I$119)+'СЕТ СН'!$I$14+СВЦЭМ!$D$10+'СЕТ СН'!$I$5-'СЕТ СН'!$I$24</f>
        <v>3649.5076499299998</v>
      </c>
      <c r="J147" s="36">
        <f>SUMIFS(СВЦЭМ!$D$33:$D$776,СВЦЭМ!$A$33:$A$776,$A147,СВЦЭМ!$B$33:$B$776,J$119)+'СЕТ СН'!$I$14+СВЦЭМ!$D$10+'СЕТ СН'!$I$5-'СЕТ СН'!$I$24</f>
        <v>3585.4301357599998</v>
      </c>
      <c r="K147" s="36">
        <f>SUMIFS(СВЦЭМ!$D$33:$D$776,СВЦЭМ!$A$33:$A$776,$A147,СВЦЭМ!$B$33:$B$776,K$119)+'СЕТ СН'!$I$14+СВЦЭМ!$D$10+'СЕТ СН'!$I$5-'СЕТ СН'!$I$24</f>
        <v>3536.1361858499999</v>
      </c>
      <c r="L147" s="36">
        <f>SUMIFS(СВЦЭМ!$D$33:$D$776,СВЦЭМ!$A$33:$A$776,$A147,СВЦЭМ!$B$33:$B$776,L$119)+'СЕТ СН'!$I$14+СВЦЭМ!$D$10+'СЕТ СН'!$I$5-'СЕТ СН'!$I$24</f>
        <v>3538.0293150100001</v>
      </c>
      <c r="M147" s="36">
        <f>SUMIFS(СВЦЭМ!$D$33:$D$776,СВЦЭМ!$A$33:$A$776,$A147,СВЦЭМ!$B$33:$B$776,M$119)+'СЕТ СН'!$I$14+СВЦЭМ!$D$10+'СЕТ СН'!$I$5-'СЕТ СН'!$I$24</f>
        <v>3538.7034440699999</v>
      </c>
      <c r="N147" s="36">
        <f>SUMIFS(СВЦЭМ!$D$33:$D$776,СВЦЭМ!$A$33:$A$776,$A147,СВЦЭМ!$B$33:$B$776,N$119)+'СЕТ СН'!$I$14+СВЦЭМ!$D$10+'СЕТ СН'!$I$5-'СЕТ СН'!$I$24</f>
        <v>3550.7107772300001</v>
      </c>
      <c r="O147" s="36">
        <f>SUMIFS(СВЦЭМ!$D$33:$D$776,СВЦЭМ!$A$33:$A$776,$A147,СВЦЭМ!$B$33:$B$776,O$119)+'СЕТ СН'!$I$14+СВЦЭМ!$D$10+'СЕТ СН'!$I$5-'СЕТ СН'!$I$24</f>
        <v>3589.5602607599999</v>
      </c>
      <c r="P147" s="36">
        <f>SUMIFS(СВЦЭМ!$D$33:$D$776,СВЦЭМ!$A$33:$A$776,$A147,СВЦЭМ!$B$33:$B$776,P$119)+'СЕТ СН'!$I$14+СВЦЭМ!$D$10+'СЕТ СН'!$I$5-'СЕТ СН'!$I$24</f>
        <v>3628.3770065200001</v>
      </c>
      <c r="Q147" s="36">
        <f>SUMIFS(СВЦЭМ!$D$33:$D$776,СВЦЭМ!$A$33:$A$776,$A147,СВЦЭМ!$B$33:$B$776,Q$119)+'СЕТ СН'!$I$14+СВЦЭМ!$D$10+'СЕТ СН'!$I$5-'СЕТ СН'!$I$24</f>
        <v>3585.9403498900001</v>
      </c>
      <c r="R147" s="36">
        <f>SUMIFS(СВЦЭМ!$D$33:$D$776,СВЦЭМ!$A$33:$A$776,$A147,СВЦЭМ!$B$33:$B$776,R$119)+'СЕТ СН'!$I$14+СВЦЭМ!$D$10+'СЕТ СН'!$I$5-'СЕТ СН'!$I$24</f>
        <v>3528.3614522799999</v>
      </c>
      <c r="S147" s="36">
        <f>SUMIFS(СВЦЭМ!$D$33:$D$776,СВЦЭМ!$A$33:$A$776,$A147,СВЦЭМ!$B$33:$B$776,S$119)+'СЕТ СН'!$I$14+СВЦЭМ!$D$10+'СЕТ СН'!$I$5-'СЕТ СН'!$I$24</f>
        <v>3480.2942380499999</v>
      </c>
      <c r="T147" s="36">
        <f>SUMIFS(СВЦЭМ!$D$33:$D$776,СВЦЭМ!$A$33:$A$776,$A147,СВЦЭМ!$B$33:$B$776,T$119)+'СЕТ СН'!$I$14+СВЦЭМ!$D$10+'СЕТ СН'!$I$5-'СЕТ СН'!$I$24</f>
        <v>3482.4033777700001</v>
      </c>
      <c r="U147" s="36">
        <f>SUMIFS(СВЦЭМ!$D$33:$D$776,СВЦЭМ!$A$33:$A$776,$A147,СВЦЭМ!$B$33:$B$776,U$119)+'СЕТ СН'!$I$14+СВЦЭМ!$D$10+'СЕТ СН'!$I$5-'СЕТ СН'!$I$24</f>
        <v>3486.52799891</v>
      </c>
      <c r="V147" s="36">
        <f>SUMIFS(СВЦЭМ!$D$33:$D$776,СВЦЭМ!$A$33:$A$776,$A147,СВЦЭМ!$B$33:$B$776,V$119)+'СЕТ СН'!$I$14+СВЦЭМ!$D$10+'СЕТ СН'!$I$5-'СЕТ СН'!$I$24</f>
        <v>3479.0182503400001</v>
      </c>
      <c r="W147" s="36">
        <f>SUMIFS(СВЦЭМ!$D$33:$D$776,СВЦЭМ!$A$33:$A$776,$A147,СВЦЭМ!$B$33:$B$776,W$119)+'СЕТ СН'!$I$14+СВЦЭМ!$D$10+'СЕТ СН'!$I$5-'СЕТ СН'!$I$24</f>
        <v>3477.6973347200001</v>
      </c>
      <c r="X147" s="36">
        <f>SUMIFS(СВЦЭМ!$D$33:$D$776,СВЦЭМ!$A$33:$A$776,$A147,СВЦЭМ!$B$33:$B$776,X$119)+'СЕТ СН'!$I$14+СВЦЭМ!$D$10+'СЕТ СН'!$I$5-'СЕТ СН'!$I$24</f>
        <v>3480.76728568</v>
      </c>
      <c r="Y147" s="36">
        <f>SUMIFS(СВЦЭМ!$D$33:$D$776,СВЦЭМ!$A$33:$A$776,$A147,СВЦЭМ!$B$33:$B$776,Y$119)+'СЕТ СН'!$I$14+СВЦЭМ!$D$10+'СЕТ СН'!$I$5-'СЕТ СН'!$I$24</f>
        <v>3508.5006923400001</v>
      </c>
    </row>
    <row r="148" spans="1:27" ht="15.75" x14ac:dyDescent="0.2">
      <c r="A148" s="35">
        <f t="shared" si="3"/>
        <v>44133</v>
      </c>
      <c r="B148" s="36">
        <f>SUMIFS(СВЦЭМ!$D$33:$D$776,СВЦЭМ!$A$33:$A$776,$A148,СВЦЭМ!$B$33:$B$776,B$119)+'СЕТ СН'!$I$14+СВЦЭМ!$D$10+'СЕТ СН'!$I$5-'СЕТ СН'!$I$24</f>
        <v>3561.5270828499997</v>
      </c>
      <c r="C148" s="36">
        <f>SUMIFS(СВЦЭМ!$D$33:$D$776,СВЦЭМ!$A$33:$A$776,$A148,СВЦЭМ!$B$33:$B$776,C$119)+'СЕТ СН'!$I$14+СВЦЭМ!$D$10+'СЕТ СН'!$I$5-'СЕТ СН'!$I$24</f>
        <v>3630.4652501700002</v>
      </c>
      <c r="D148" s="36">
        <f>SUMIFS(СВЦЭМ!$D$33:$D$776,СВЦЭМ!$A$33:$A$776,$A148,СВЦЭМ!$B$33:$B$776,D$119)+'СЕТ СН'!$I$14+СВЦЭМ!$D$10+'СЕТ СН'!$I$5-'СЕТ СН'!$I$24</f>
        <v>3641.9437861000001</v>
      </c>
      <c r="E148" s="36">
        <f>SUMIFS(СВЦЭМ!$D$33:$D$776,СВЦЭМ!$A$33:$A$776,$A148,СВЦЭМ!$B$33:$B$776,E$119)+'СЕТ СН'!$I$14+СВЦЭМ!$D$10+'СЕТ СН'!$I$5-'СЕТ СН'!$I$24</f>
        <v>3635.4758278899999</v>
      </c>
      <c r="F148" s="36">
        <f>SUMIFS(СВЦЭМ!$D$33:$D$776,СВЦЭМ!$A$33:$A$776,$A148,СВЦЭМ!$B$33:$B$776,F$119)+'СЕТ СН'!$I$14+СВЦЭМ!$D$10+'СЕТ СН'!$I$5-'СЕТ СН'!$I$24</f>
        <v>3640.7931704799998</v>
      </c>
      <c r="G148" s="36">
        <f>SUMIFS(СВЦЭМ!$D$33:$D$776,СВЦЭМ!$A$33:$A$776,$A148,СВЦЭМ!$B$33:$B$776,G$119)+'СЕТ СН'!$I$14+СВЦЭМ!$D$10+'СЕТ СН'!$I$5-'СЕТ СН'!$I$24</f>
        <v>3705.7673687000001</v>
      </c>
      <c r="H148" s="36">
        <f>SUMIFS(СВЦЭМ!$D$33:$D$776,СВЦЭМ!$A$33:$A$776,$A148,СВЦЭМ!$B$33:$B$776,H$119)+'СЕТ СН'!$I$14+СВЦЭМ!$D$10+'СЕТ СН'!$I$5-'СЕТ СН'!$I$24</f>
        <v>3719.6413490899999</v>
      </c>
      <c r="I148" s="36">
        <f>SUMIFS(СВЦЭМ!$D$33:$D$776,СВЦЭМ!$A$33:$A$776,$A148,СВЦЭМ!$B$33:$B$776,I$119)+'СЕТ СН'!$I$14+СВЦЭМ!$D$10+'СЕТ СН'!$I$5-'СЕТ СН'!$I$24</f>
        <v>3625.6280300200001</v>
      </c>
      <c r="J148" s="36">
        <f>SUMIFS(СВЦЭМ!$D$33:$D$776,СВЦЭМ!$A$33:$A$776,$A148,СВЦЭМ!$B$33:$B$776,J$119)+'СЕТ СН'!$I$14+СВЦЭМ!$D$10+'СЕТ СН'!$I$5-'СЕТ СН'!$I$24</f>
        <v>3533.9653089799999</v>
      </c>
      <c r="K148" s="36">
        <f>SUMIFS(СВЦЭМ!$D$33:$D$776,СВЦЭМ!$A$33:$A$776,$A148,СВЦЭМ!$B$33:$B$776,K$119)+'СЕТ СН'!$I$14+СВЦЭМ!$D$10+'СЕТ СН'!$I$5-'СЕТ СН'!$I$24</f>
        <v>3482.44043788</v>
      </c>
      <c r="L148" s="36">
        <f>SUMIFS(СВЦЭМ!$D$33:$D$776,СВЦЭМ!$A$33:$A$776,$A148,СВЦЭМ!$B$33:$B$776,L$119)+'СЕТ СН'!$I$14+СВЦЭМ!$D$10+'СЕТ СН'!$I$5-'СЕТ СН'!$I$24</f>
        <v>3488.8565089100002</v>
      </c>
      <c r="M148" s="36">
        <f>SUMIFS(СВЦЭМ!$D$33:$D$776,СВЦЭМ!$A$33:$A$776,$A148,СВЦЭМ!$B$33:$B$776,M$119)+'СЕТ СН'!$I$14+СВЦЭМ!$D$10+'СЕТ СН'!$I$5-'СЕТ СН'!$I$24</f>
        <v>3491.1863905800001</v>
      </c>
      <c r="N148" s="36">
        <f>SUMIFS(СВЦЭМ!$D$33:$D$776,СВЦЭМ!$A$33:$A$776,$A148,СВЦЭМ!$B$33:$B$776,N$119)+'СЕТ СН'!$I$14+СВЦЭМ!$D$10+'СЕТ СН'!$I$5-'СЕТ СН'!$I$24</f>
        <v>3480.4920213599999</v>
      </c>
      <c r="O148" s="36">
        <f>SUMIFS(СВЦЭМ!$D$33:$D$776,СВЦЭМ!$A$33:$A$776,$A148,СВЦЭМ!$B$33:$B$776,O$119)+'СЕТ СН'!$I$14+СВЦЭМ!$D$10+'СЕТ СН'!$I$5-'СЕТ СН'!$I$24</f>
        <v>3483.5842397000001</v>
      </c>
      <c r="P148" s="36">
        <f>SUMIFS(СВЦЭМ!$D$33:$D$776,СВЦЭМ!$A$33:$A$776,$A148,СВЦЭМ!$B$33:$B$776,P$119)+'СЕТ СН'!$I$14+СВЦЭМ!$D$10+'СЕТ СН'!$I$5-'СЕТ СН'!$I$24</f>
        <v>3521.5326715400001</v>
      </c>
      <c r="Q148" s="36">
        <f>SUMIFS(СВЦЭМ!$D$33:$D$776,СВЦЭМ!$A$33:$A$776,$A148,СВЦЭМ!$B$33:$B$776,Q$119)+'СЕТ СН'!$I$14+СВЦЭМ!$D$10+'СЕТ СН'!$I$5-'СЕТ СН'!$I$24</f>
        <v>3482.6365747899999</v>
      </c>
      <c r="R148" s="36">
        <f>SUMIFS(СВЦЭМ!$D$33:$D$776,СВЦЭМ!$A$33:$A$776,$A148,СВЦЭМ!$B$33:$B$776,R$119)+'СЕТ СН'!$I$14+СВЦЭМ!$D$10+'СЕТ СН'!$I$5-'СЕТ СН'!$I$24</f>
        <v>3476.9817121000001</v>
      </c>
      <c r="S148" s="36">
        <f>SUMIFS(СВЦЭМ!$D$33:$D$776,СВЦЭМ!$A$33:$A$776,$A148,СВЦЭМ!$B$33:$B$776,S$119)+'СЕТ СН'!$I$14+СВЦЭМ!$D$10+'СЕТ СН'!$I$5-'СЕТ СН'!$I$24</f>
        <v>3477.2391820499997</v>
      </c>
      <c r="T148" s="36">
        <f>SUMIFS(СВЦЭМ!$D$33:$D$776,СВЦЭМ!$A$33:$A$776,$A148,СВЦЭМ!$B$33:$B$776,T$119)+'СЕТ СН'!$I$14+СВЦЭМ!$D$10+'СЕТ СН'!$I$5-'СЕТ СН'!$I$24</f>
        <v>3504.5632965700001</v>
      </c>
      <c r="U148" s="36">
        <f>SUMIFS(СВЦЭМ!$D$33:$D$776,СВЦЭМ!$A$33:$A$776,$A148,СВЦЭМ!$B$33:$B$776,U$119)+'СЕТ СН'!$I$14+СВЦЭМ!$D$10+'СЕТ СН'!$I$5-'СЕТ СН'!$I$24</f>
        <v>3503.7791868099998</v>
      </c>
      <c r="V148" s="36">
        <f>SUMIFS(СВЦЭМ!$D$33:$D$776,СВЦЭМ!$A$33:$A$776,$A148,СВЦЭМ!$B$33:$B$776,V$119)+'СЕТ СН'!$I$14+СВЦЭМ!$D$10+'СЕТ СН'!$I$5-'СЕТ СН'!$I$24</f>
        <v>3487.8998737299999</v>
      </c>
      <c r="W148" s="36">
        <f>SUMIFS(СВЦЭМ!$D$33:$D$776,СВЦЭМ!$A$33:$A$776,$A148,СВЦЭМ!$B$33:$B$776,W$119)+'СЕТ СН'!$I$14+СВЦЭМ!$D$10+'СЕТ СН'!$I$5-'СЕТ СН'!$I$24</f>
        <v>3473.55875363</v>
      </c>
      <c r="X148" s="36">
        <f>SUMIFS(СВЦЭМ!$D$33:$D$776,СВЦЭМ!$A$33:$A$776,$A148,СВЦЭМ!$B$33:$B$776,X$119)+'СЕТ СН'!$I$14+СВЦЭМ!$D$10+'СЕТ СН'!$I$5-'СЕТ СН'!$I$24</f>
        <v>3522.3272660399998</v>
      </c>
      <c r="Y148" s="36">
        <f>SUMIFS(СВЦЭМ!$D$33:$D$776,СВЦЭМ!$A$33:$A$776,$A148,СВЦЭМ!$B$33:$B$776,Y$119)+'СЕТ СН'!$I$14+СВЦЭМ!$D$10+'СЕТ СН'!$I$5-'СЕТ СН'!$I$24</f>
        <v>3546.9754949600001</v>
      </c>
    </row>
    <row r="149" spans="1:27" ht="15.75" x14ac:dyDescent="0.2">
      <c r="A149" s="35">
        <f t="shared" si="3"/>
        <v>44134</v>
      </c>
      <c r="B149" s="36">
        <f>SUMIFS(СВЦЭМ!$D$33:$D$776,СВЦЭМ!$A$33:$A$776,$A149,СВЦЭМ!$B$33:$B$776,B$119)+'СЕТ СН'!$I$14+СВЦЭМ!$D$10+'СЕТ СН'!$I$5-'СЕТ СН'!$I$24</f>
        <v>3547.3993398100001</v>
      </c>
      <c r="C149" s="36">
        <f>SUMIFS(СВЦЭМ!$D$33:$D$776,СВЦЭМ!$A$33:$A$776,$A149,СВЦЭМ!$B$33:$B$776,C$119)+'СЕТ СН'!$I$14+СВЦЭМ!$D$10+'СЕТ СН'!$I$5-'СЕТ СН'!$I$24</f>
        <v>3608.6499363399998</v>
      </c>
      <c r="D149" s="36">
        <f>SUMIFS(СВЦЭМ!$D$33:$D$776,СВЦЭМ!$A$33:$A$776,$A149,СВЦЭМ!$B$33:$B$776,D$119)+'СЕТ СН'!$I$14+СВЦЭМ!$D$10+'СЕТ СН'!$I$5-'СЕТ СН'!$I$24</f>
        <v>3705.4929087299997</v>
      </c>
      <c r="E149" s="36">
        <f>SUMIFS(СВЦЭМ!$D$33:$D$776,СВЦЭМ!$A$33:$A$776,$A149,СВЦЭМ!$B$33:$B$776,E$119)+'СЕТ СН'!$I$14+СВЦЭМ!$D$10+'СЕТ СН'!$I$5-'СЕТ СН'!$I$24</f>
        <v>3722.4020328900001</v>
      </c>
      <c r="F149" s="36">
        <f>SUMIFS(СВЦЭМ!$D$33:$D$776,СВЦЭМ!$A$33:$A$776,$A149,СВЦЭМ!$B$33:$B$776,F$119)+'СЕТ СН'!$I$14+СВЦЭМ!$D$10+'СЕТ СН'!$I$5-'СЕТ СН'!$I$24</f>
        <v>3716.0145841899998</v>
      </c>
      <c r="G149" s="36">
        <f>SUMIFS(СВЦЭМ!$D$33:$D$776,СВЦЭМ!$A$33:$A$776,$A149,СВЦЭМ!$B$33:$B$776,G$119)+'СЕТ СН'!$I$14+СВЦЭМ!$D$10+'СЕТ СН'!$I$5-'СЕТ СН'!$I$24</f>
        <v>3699.8826673799999</v>
      </c>
      <c r="H149" s="36">
        <f>SUMIFS(СВЦЭМ!$D$33:$D$776,СВЦЭМ!$A$33:$A$776,$A149,СВЦЭМ!$B$33:$B$776,H$119)+'СЕТ СН'!$I$14+СВЦЭМ!$D$10+'СЕТ СН'!$I$5-'СЕТ СН'!$I$24</f>
        <v>3624.5795596200001</v>
      </c>
      <c r="I149" s="36">
        <f>SUMIFS(СВЦЭМ!$D$33:$D$776,СВЦЭМ!$A$33:$A$776,$A149,СВЦЭМ!$B$33:$B$776,I$119)+'СЕТ СН'!$I$14+СВЦЭМ!$D$10+'СЕТ СН'!$I$5-'СЕТ СН'!$I$24</f>
        <v>3611.6014706800001</v>
      </c>
      <c r="J149" s="36">
        <f>SUMIFS(СВЦЭМ!$D$33:$D$776,СВЦЭМ!$A$33:$A$776,$A149,СВЦЭМ!$B$33:$B$776,J$119)+'СЕТ СН'!$I$14+СВЦЭМ!$D$10+'СЕТ СН'!$I$5-'СЕТ СН'!$I$24</f>
        <v>3535.3612750000002</v>
      </c>
      <c r="K149" s="36">
        <f>SUMIFS(СВЦЭМ!$D$33:$D$776,СВЦЭМ!$A$33:$A$776,$A149,СВЦЭМ!$B$33:$B$776,K$119)+'СЕТ СН'!$I$14+СВЦЭМ!$D$10+'СЕТ СН'!$I$5-'СЕТ СН'!$I$24</f>
        <v>3517.7116960100002</v>
      </c>
      <c r="L149" s="36">
        <f>SUMIFS(СВЦЭМ!$D$33:$D$776,СВЦЭМ!$A$33:$A$776,$A149,СВЦЭМ!$B$33:$B$776,L$119)+'СЕТ СН'!$I$14+СВЦЭМ!$D$10+'СЕТ СН'!$I$5-'СЕТ СН'!$I$24</f>
        <v>3520.1310025900002</v>
      </c>
      <c r="M149" s="36">
        <f>SUMIFS(СВЦЭМ!$D$33:$D$776,СВЦЭМ!$A$33:$A$776,$A149,СВЦЭМ!$B$33:$B$776,M$119)+'СЕТ СН'!$I$14+СВЦЭМ!$D$10+'СЕТ СН'!$I$5-'СЕТ СН'!$I$24</f>
        <v>3516.6054383999999</v>
      </c>
      <c r="N149" s="36">
        <f>SUMIFS(СВЦЭМ!$D$33:$D$776,СВЦЭМ!$A$33:$A$776,$A149,СВЦЭМ!$B$33:$B$776,N$119)+'СЕТ СН'!$I$14+СВЦЭМ!$D$10+'СЕТ СН'!$I$5-'СЕТ СН'!$I$24</f>
        <v>3515.4554981000001</v>
      </c>
      <c r="O149" s="36">
        <f>SUMIFS(СВЦЭМ!$D$33:$D$776,СВЦЭМ!$A$33:$A$776,$A149,СВЦЭМ!$B$33:$B$776,O$119)+'СЕТ СН'!$I$14+СВЦЭМ!$D$10+'СЕТ СН'!$I$5-'СЕТ СН'!$I$24</f>
        <v>3550.7714478500002</v>
      </c>
      <c r="P149" s="36">
        <f>SUMIFS(СВЦЭМ!$D$33:$D$776,СВЦЭМ!$A$33:$A$776,$A149,СВЦЭМ!$B$33:$B$776,P$119)+'СЕТ СН'!$I$14+СВЦЭМ!$D$10+'СЕТ СН'!$I$5-'СЕТ СН'!$I$24</f>
        <v>3575.5097456399999</v>
      </c>
      <c r="Q149" s="36">
        <f>SUMIFS(СВЦЭМ!$D$33:$D$776,СВЦЭМ!$A$33:$A$776,$A149,СВЦЭМ!$B$33:$B$776,Q$119)+'СЕТ СН'!$I$14+СВЦЭМ!$D$10+'СЕТ СН'!$I$5-'СЕТ СН'!$I$24</f>
        <v>3561.4285618100002</v>
      </c>
      <c r="R149" s="36">
        <f>SUMIFS(СВЦЭМ!$D$33:$D$776,СВЦЭМ!$A$33:$A$776,$A149,СВЦЭМ!$B$33:$B$776,R$119)+'СЕТ СН'!$I$14+СВЦЭМ!$D$10+'СЕТ СН'!$I$5-'СЕТ СН'!$I$24</f>
        <v>3527.0513457799998</v>
      </c>
      <c r="S149" s="36">
        <f>SUMIFS(СВЦЭМ!$D$33:$D$776,СВЦЭМ!$A$33:$A$776,$A149,СВЦЭМ!$B$33:$B$776,S$119)+'СЕТ СН'!$I$14+СВЦЭМ!$D$10+'СЕТ СН'!$I$5-'СЕТ СН'!$I$24</f>
        <v>3474.6240641700001</v>
      </c>
      <c r="T149" s="36">
        <f>SUMIFS(СВЦЭМ!$D$33:$D$776,СВЦЭМ!$A$33:$A$776,$A149,СВЦЭМ!$B$33:$B$776,T$119)+'СЕТ СН'!$I$14+СВЦЭМ!$D$10+'СЕТ СН'!$I$5-'СЕТ СН'!$I$24</f>
        <v>3501.9790803699998</v>
      </c>
      <c r="U149" s="36">
        <f>SUMIFS(СВЦЭМ!$D$33:$D$776,СВЦЭМ!$A$33:$A$776,$A149,СВЦЭМ!$B$33:$B$776,U$119)+'СЕТ СН'!$I$14+СВЦЭМ!$D$10+'СЕТ СН'!$I$5-'СЕТ СН'!$I$24</f>
        <v>3501.3748666500001</v>
      </c>
      <c r="V149" s="36">
        <f>SUMIFS(СВЦЭМ!$D$33:$D$776,СВЦЭМ!$A$33:$A$776,$A149,СВЦЭМ!$B$33:$B$776,V$119)+'СЕТ СН'!$I$14+СВЦЭМ!$D$10+'СЕТ СН'!$I$5-'СЕТ СН'!$I$24</f>
        <v>3486.0466254100002</v>
      </c>
      <c r="W149" s="36">
        <f>SUMIFS(СВЦЭМ!$D$33:$D$776,СВЦЭМ!$A$33:$A$776,$A149,СВЦЭМ!$B$33:$B$776,W$119)+'СЕТ СН'!$I$14+СВЦЭМ!$D$10+'СЕТ СН'!$I$5-'СЕТ СН'!$I$24</f>
        <v>3475.3218178100001</v>
      </c>
      <c r="X149" s="36">
        <f>SUMIFS(СВЦЭМ!$D$33:$D$776,СВЦЭМ!$A$33:$A$776,$A149,СВЦЭМ!$B$33:$B$776,X$119)+'СЕТ СН'!$I$14+СВЦЭМ!$D$10+'СЕТ СН'!$I$5-'СЕТ СН'!$I$24</f>
        <v>3464.0759162700001</v>
      </c>
      <c r="Y149" s="36">
        <f>SUMIFS(СВЦЭМ!$D$33:$D$776,СВЦЭМ!$A$33:$A$776,$A149,СВЦЭМ!$B$33:$B$776,Y$119)+'СЕТ СН'!$I$14+СВЦЭМ!$D$10+'СЕТ СН'!$I$5-'СЕТ СН'!$I$24</f>
        <v>3506.8863960500003</v>
      </c>
    </row>
    <row r="150" spans="1:27" ht="15.75" x14ac:dyDescent="0.2">
      <c r="A150" s="35">
        <f t="shared" si="3"/>
        <v>44135</v>
      </c>
      <c r="B150" s="36">
        <f>SUMIFS(СВЦЭМ!$D$33:$D$776,СВЦЭМ!$A$33:$A$776,$A150,СВЦЭМ!$B$33:$B$776,B$119)+'СЕТ СН'!$I$14+СВЦЭМ!$D$10+'СЕТ СН'!$I$5-'СЕТ СН'!$I$24</f>
        <v>3491.50704322</v>
      </c>
      <c r="C150" s="36">
        <f>SUMIFS(СВЦЭМ!$D$33:$D$776,СВЦЭМ!$A$33:$A$776,$A150,СВЦЭМ!$B$33:$B$776,C$119)+'СЕТ СН'!$I$14+СВЦЭМ!$D$10+'СЕТ СН'!$I$5-'СЕТ СН'!$I$24</f>
        <v>3557.44187207</v>
      </c>
      <c r="D150" s="36">
        <f>SUMIFS(СВЦЭМ!$D$33:$D$776,СВЦЭМ!$A$33:$A$776,$A150,СВЦЭМ!$B$33:$B$776,D$119)+'СЕТ СН'!$I$14+СВЦЭМ!$D$10+'СЕТ СН'!$I$5-'СЕТ СН'!$I$24</f>
        <v>3604.4113207599999</v>
      </c>
      <c r="E150" s="36">
        <f>SUMIFS(СВЦЭМ!$D$33:$D$776,СВЦЭМ!$A$33:$A$776,$A150,СВЦЭМ!$B$33:$B$776,E$119)+'СЕТ СН'!$I$14+СВЦЭМ!$D$10+'СЕТ СН'!$I$5-'СЕТ СН'!$I$24</f>
        <v>3603.8681967799998</v>
      </c>
      <c r="F150" s="36">
        <f>SUMIFS(СВЦЭМ!$D$33:$D$776,СВЦЭМ!$A$33:$A$776,$A150,СВЦЭМ!$B$33:$B$776,F$119)+'СЕТ СН'!$I$14+СВЦЭМ!$D$10+'СЕТ СН'!$I$5-'СЕТ СН'!$I$24</f>
        <v>3616.0316561</v>
      </c>
      <c r="G150" s="36">
        <f>SUMIFS(СВЦЭМ!$D$33:$D$776,СВЦЭМ!$A$33:$A$776,$A150,СВЦЭМ!$B$33:$B$776,G$119)+'СЕТ СН'!$I$14+СВЦЭМ!$D$10+'СЕТ СН'!$I$5-'СЕТ СН'!$I$24</f>
        <v>3605.10949536</v>
      </c>
      <c r="H150" s="36">
        <f>SUMIFS(СВЦЭМ!$D$33:$D$776,СВЦЭМ!$A$33:$A$776,$A150,СВЦЭМ!$B$33:$B$776,H$119)+'СЕТ СН'!$I$14+СВЦЭМ!$D$10+'СЕТ СН'!$I$5-'СЕТ СН'!$I$24</f>
        <v>3585.21643352</v>
      </c>
      <c r="I150" s="36">
        <f>SUMIFS(СВЦЭМ!$D$33:$D$776,СВЦЭМ!$A$33:$A$776,$A150,СВЦЭМ!$B$33:$B$776,I$119)+'СЕТ СН'!$I$14+СВЦЭМ!$D$10+'СЕТ СН'!$I$5-'СЕТ СН'!$I$24</f>
        <v>3560.90030755</v>
      </c>
      <c r="J150" s="36">
        <f>SUMIFS(СВЦЭМ!$D$33:$D$776,СВЦЭМ!$A$33:$A$776,$A150,СВЦЭМ!$B$33:$B$776,J$119)+'СЕТ СН'!$I$14+СВЦЭМ!$D$10+'СЕТ СН'!$I$5-'СЕТ СН'!$I$24</f>
        <v>3479.5366880500001</v>
      </c>
      <c r="K150" s="36">
        <f>SUMIFS(СВЦЭМ!$D$33:$D$776,СВЦЭМ!$A$33:$A$776,$A150,СВЦЭМ!$B$33:$B$776,K$119)+'СЕТ СН'!$I$14+СВЦЭМ!$D$10+'СЕТ СН'!$I$5-'СЕТ СН'!$I$24</f>
        <v>3427.9314965399999</v>
      </c>
      <c r="L150" s="36">
        <f>SUMIFS(СВЦЭМ!$D$33:$D$776,СВЦЭМ!$A$33:$A$776,$A150,СВЦЭМ!$B$33:$B$776,L$119)+'СЕТ СН'!$I$14+СВЦЭМ!$D$10+'СЕТ СН'!$I$5-'СЕТ СН'!$I$24</f>
        <v>3445.2560772500001</v>
      </c>
      <c r="M150" s="36">
        <f>SUMIFS(СВЦЭМ!$D$33:$D$776,СВЦЭМ!$A$33:$A$776,$A150,СВЦЭМ!$B$33:$B$776,M$119)+'СЕТ СН'!$I$14+СВЦЭМ!$D$10+'СЕТ СН'!$I$5-'СЕТ СН'!$I$24</f>
        <v>3431.91424882</v>
      </c>
      <c r="N150" s="36">
        <f>SUMIFS(СВЦЭМ!$D$33:$D$776,СВЦЭМ!$A$33:$A$776,$A150,СВЦЭМ!$B$33:$B$776,N$119)+'СЕТ СН'!$I$14+СВЦЭМ!$D$10+'СЕТ СН'!$I$5-'СЕТ СН'!$I$24</f>
        <v>3422.1580578600001</v>
      </c>
      <c r="O150" s="36">
        <f>SUMIFS(СВЦЭМ!$D$33:$D$776,СВЦЭМ!$A$33:$A$776,$A150,СВЦЭМ!$B$33:$B$776,O$119)+'СЕТ СН'!$I$14+СВЦЭМ!$D$10+'СЕТ СН'!$I$5-'СЕТ СН'!$I$24</f>
        <v>3458.91331154</v>
      </c>
      <c r="P150" s="36">
        <f>SUMIFS(СВЦЭМ!$D$33:$D$776,СВЦЭМ!$A$33:$A$776,$A150,СВЦЭМ!$B$33:$B$776,P$119)+'СЕТ СН'!$I$14+СВЦЭМ!$D$10+'СЕТ СН'!$I$5-'СЕТ СН'!$I$24</f>
        <v>3508.3683610600001</v>
      </c>
      <c r="Q150" s="36">
        <f>SUMIFS(СВЦЭМ!$D$33:$D$776,СВЦЭМ!$A$33:$A$776,$A150,СВЦЭМ!$B$33:$B$776,Q$119)+'СЕТ СН'!$I$14+СВЦЭМ!$D$10+'СЕТ СН'!$I$5-'СЕТ СН'!$I$24</f>
        <v>3473.9091087100001</v>
      </c>
      <c r="R150" s="36">
        <f>SUMIFS(СВЦЭМ!$D$33:$D$776,СВЦЭМ!$A$33:$A$776,$A150,СВЦЭМ!$B$33:$B$776,R$119)+'СЕТ СН'!$I$14+СВЦЭМ!$D$10+'СЕТ СН'!$I$5-'СЕТ СН'!$I$24</f>
        <v>3439.5690049200002</v>
      </c>
      <c r="S150" s="36">
        <f>SUMIFS(СВЦЭМ!$D$33:$D$776,СВЦЭМ!$A$33:$A$776,$A150,СВЦЭМ!$B$33:$B$776,S$119)+'СЕТ СН'!$I$14+СВЦЭМ!$D$10+'СЕТ СН'!$I$5-'СЕТ СН'!$I$24</f>
        <v>3429.6111024500001</v>
      </c>
      <c r="T150" s="36">
        <f>SUMIFS(СВЦЭМ!$D$33:$D$776,СВЦЭМ!$A$33:$A$776,$A150,СВЦЭМ!$B$33:$B$776,T$119)+'СЕТ СН'!$I$14+СВЦЭМ!$D$10+'СЕТ СН'!$I$5-'СЕТ СН'!$I$24</f>
        <v>3458.6958472900001</v>
      </c>
      <c r="U150" s="36">
        <f>SUMIFS(СВЦЭМ!$D$33:$D$776,СВЦЭМ!$A$33:$A$776,$A150,СВЦЭМ!$B$33:$B$776,U$119)+'СЕТ СН'!$I$14+СВЦЭМ!$D$10+'СЕТ СН'!$I$5-'СЕТ СН'!$I$24</f>
        <v>3465.1709818899999</v>
      </c>
      <c r="V150" s="36">
        <f>SUMIFS(СВЦЭМ!$D$33:$D$776,СВЦЭМ!$A$33:$A$776,$A150,СВЦЭМ!$B$33:$B$776,V$119)+'СЕТ СН'!$I$14+СВЦЭМ!$D$10+'СЕТ СН'!$I$5-'СЕТ СН'!$I$24</f>
        <v>3453.0528405</v>
      </c>
      <c r="W150" s="36">
        <f>SUMIFS(СВЦЭМ!$D$33:$D$776,СВЦЭМ!$A$33:$A$776,$A150,СВЦЭМ!$B$33:$B$776,W$119)+'СЕТ СН'!$I$14+СВЦЭМ!$D$10+'СЕТ СН'!$I$5-'СЕТ СН'!$I$24</f>
        <v>3440.99340489</v>
      </c>
      <c r="X150" s="36">
        <f>SUMIFS(СВЦЭМ!$D$33:$D$776,СВЦЭМ!$A$33:$A$776,$A150,СВЦЭМ!$B$33:$B$776,X$119)+'СЕТ СН'!$I$14+СВЦЭМ!$D$10+'СЕТ СН'!$I$5-'СЕТ СН'!$I$24</f>
        <v>3401.7887380699999</v>
      </c>
      <c r="Y150" s="36">
        <f>SUMIFS(СВЦЭМ!$D$33:$D$776,СВЦЭМ!$A$33:$A$776,$A150,СВЦЭМ!$B$33:$B$776,Y$119)+'СЕТ СН'!$I$14+СВЦЭМ!$D$10+'СЕТ СН'!$I$5-'СЕТ СН'!$I$24</f>
        <v>3411.75210397</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6" t="s">
        <v>7</v>
      </c>
      <c r="B153" s="130" t="s">
        <v>148</v>
      </c>
      <c r="C153" s="131"/>
      <c r="D153" s="131"/>
      <c r="E153" s="131"/>
      <c r="F153" s="131"/>
      <c r="G153" s="131"/>
      <c r="H153" s="131"/>
      <c r="I153" s="131"/>
      <c r="J153" s="131"/>
      <c r="K153" s="131"/>
      <c r="L153" s="131"/>
      <c r="M153" s="131"/>
      <c r="N153" s="131"/>
      <c r="O153" s="131"/>
      <c r="P153" s="131"/>
      <c r="Q153" s="131"/>
      <c r="R153" s="131"/>
      <c r="S153" s="131"/>
      <c r="T153" s="131"/>
      <c r="U153" s="131"/>
      <c r="V153" s="131"/>
      <c r="W153" s="131"/>
      <c r="X153" s="131"/>
      <c r="Y153" s="132"/>
    </row>
    <row r="154" spans="1:27" ht="12.75" customHeight="1" x14ac:dyDescent="0.2">
      <c r="A154" s="137"/>
      <c r="B154" s="133"/>
      <c r="C154" s="134"/>
      <c r="D154" s="134"/>
      <c r="E154" s="134"/>
      <c r="F154" s="134"/>
      <c r="G154" s="134"/>
      <c r="H154" s="134"/>
      <c r="I154" s="134"/>
      <c r="J154" s="134"/>
      <c r="K154" s="134"/>
      <c r="L154" s="134"/>
      <c r="M154" s="134"/>
      <c r="N154" s="134"/>
      <c r="O154" s="134"/>
      <c r="P154" s="134"/>
      <c r="Q154" s="134"/>
      <c r="R154" s="134"/>
      <c r="S154" s="134"/>
      <c r="T154" s="134"/>
      <c r="U154" s="134"/>
      <c r="V154" s="134"/>
      <c r="W154" s="134"/>
      <c r="X154" s="134"/>
      <c r="Y154" s="135"/>
    </row>
    <row r="155" spans="1:27" s="46" customFormat="1" ht="12.75" customHeight="1" x14ac:dyDescent="0.2">
      <c r="A155" s="138"/>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01.10.2020</v>
      </c>
      <c r="B156" s="36">
        <f>SUMIFS(СВЦЭМ!$E$33:$E$776,СВЦЭМ!$A$33:$A$776,$A156,СВЦЭМ!$B$33:$B$776,B$155)+'СЕТ СН'!$F$15</f>
        <v>91.950031609999996</v>
      </c>
      <c r="C156" s="36">
        <f>SUMIFS(СВЦЭМ!$E$33:$E$776,СВЦЭМ!$A$33:$A$776,$A156,СВЦЭМ!$B$33:$B$776,C$155)+'СЕТ СН'!$F$15</f>
        <v>100.96847287999999</v>
      </c>
      <c r="D156" s="36">
        <f>SUMIFS(СВЦЭМ!$E$33:$E$776,СВЦЭМ!$A$33:$A$776,$A156,СВЦЭМ!$B$33:$B$776,D$155)+'СЕТ СН'!$F$15</f>
        <v>107.55142877999999</v>
      </c>
      <c r="E156" s="36">
        <f>SUMIFS(СВЦЭМ!$E$33:$E$776,СВЦЭМ!$A$33:$A$776,$A156,СВЦЭМ!$B$33:$B$776,E$155)+'СЕТ СН'!$F$15</f>
        <v>110.75574501</v>
      </c>
      <c r="F156" s="36">
        <f>SUMIFS(СВЦЭМ!$E$33:$E$776,СВЦЭМ!$A$33:$A$776,$A156,СВЦЭМ!$B$33:$B$776,F$155)+'СЕТ СН'!$F$15</f>
        <v>110.86153882000001</v>
      </c>
      <c r="G156" s="36">
        <f>SUMIFS(СВЦЭМ!$E$33:$E$776,СВЦЭМ!$A$33:$A$776,$A156,СВЦЭМ!$B$33:$B$776,G$155)+'СЕТ СН'!$F$15</f>
        <v>108.41406384</v>
      </c>
      <c r="H156" s="36">
        <f>SUMIFS(СВЦЭМ!$E$33:$E$776,СВЦЭМ!$A$33:$A$776,$A156,СВЦЭМ!$B$33:$B$776,H$155)+'СЕТ СН'!$F$15</f>
        <v>100.82947812</v>
      </c>
      <c r="I156" s="36">
        <f>SUMIFS(СВЦЭМ!$E$33:$E$776,СВЦЭМ!$A$33:$A$776,$A156,СВЦЭМ!$B$33:$B$776,I$155)+'СЕТ СН'!$F$15</f>
        <v>92.581689409999996</v>
      </c>
      <c r="J156" s="36">
        <f>SUMIFS(СВЦЭМ!$E$33:$E$776,СВЦЭМ!$A$33:$A$776,$A156,СВЦЭМ!$B$33:$B$776,J$155)+'СЕТ СН'!$F$15</f>
        <v>83.476648999999995</v>
      </c>
      <c r="K156" s="36">
        <f>SUMIFS(СВЦЭМ!$E$33:$E$776,СВЦЭМ!$A$33:$A$776,$A156,СВЦЭМ!$B$33:$B$776,K$155)+'СЕТ СН'!$F$15</f>
        <v>78.491412699999998</v>
      </c>
      <c r="L156" s="36">
        <f>SUMIFS(СВЦЭМ!$E$33:$E$776,СВЦЭМ!$A$33:$A$776,$A156,СВЦЭМ!$B$33:$B$776,L$155)+'СЕТ СН'!$F$15</f>
        <v>78.606236719999998</v>
      </c>
      <c r="M156" s="36">
        <f>SUMIFS(СВЦЭМ!$E$33:$E$776,СВЦЭМ!$A$33:$A$776,$A156,СВЦЭМ!$B$33:$B$776,M$155)+'СЕТ СН'!$F$15</f>
        <v>79.350529559999998</v>
      </c>
      <c r="N156" s="36">
        <f>SUMIFS(СВЦЭМ!$E$33:$E$776,СВЦЭМ!$A$33:$A$776,$A156,СВЦЭМ!$B$33:$B$776,N$155)+'СЕТ СН'!$F$15</f>
        <v>81.441746679999994</v>
      </c>
      <c r="O156" s="36">
        <f>SUMIFS(СВЦЭМ!$E$33:$E$776,СВЦЭМ!$A$33:$A$776,$A156,СВЦЭМ!$B$33:$B$776,O$155)+'СЕТ СН'!$F$15</f>
        <v>84.821427470000003</v>
      </c>
      <c r="P156" s="36">
        <f>SUMIFS(СВЦЭМ!$E$33:$E$776,СВЦЭМ!$A$33:$A$776,$A156,СВЦЭМ!$B$33:$B$776,P$155)+'СЕТ СН'!$F$15</f>
        <v>88.513596010000001</v>
      </c>
      <c r="Q156" s="36">
        <f>SUMIFS(СВЦЭМ!$E$33:$E$776,СВЦЭМ!$A$33:$A$776,$A156,СВЦЭМ!$B$33:$B$776,Q$155)+'СЕТ СН'!$F$15</f>
        <v>83.551345339999997</v>
      </c>
      <c r="R156" s="36">
        <f>SUMIFS(СВЦЭМ!$E$33:$E$776,СВЦЭМ!$A$33:$A$776,$A156,СВЦЭМ!$B$33:$B$776,R$155)+'СЕТ СН'!$F$15</f>
        <v>77.981031459999997</v>
      </c>
      <c r="S156" s="36">
        <f>SUMIFS(СВЦЭМ!$E$33:$E$776,СВЦЭМ!$A$33:$A$776,$A156,СВЦЭМ!$B$33:$B$776,S$155)+'СЕТ СН'!$F$15</f>
        <v>72.069582800000006</v>
      </c>
      <c r="T156" s="36">
        <f>SUMIFS(СВЦЭМ!$E$33:$E$776,СВЦЭМ!$A$33:$A$776,$A156,СВЦЭМ!$B$33:$B$776,T$155)+'СЕТ СН'!$F$15</f>
        <v>70.429924959999994</v>
      </c>
      <c r="U156" s="36">
        <f>SUMIFS(СВЦЭМ!$E$33:$E$776,СВЦЭМ!$A$33:$A$776,$A156,СВЦЭМ!$B$33:$B$776,U$155)+'СЕТ СН'!$F$15</f>
        <v>71.030149829999999</v>
      </c>
      <c r="V156" s="36">
        <f>SUMIFS(СВЦЭМ!$E$33:$E$776,СВЦЭМ!$A$33:$A$776,$A156,СВЦЭМ!$B$33:$B$776,V$155)+'СЕТ СН'!$F$15</f>
        <v>70.556980719999999</v>
      </c>
      <c r="W156" s="36">
        <f>SUMIFS(СВЦЭМ!$E$33:$E$776,СВЦЭМ!$A$33:$A$776,$A156,СВЦЭМ!$B$33:$B$776,W$155)+'СЕТ СН'!$F$15</f>
        <v>70.316248509999994</v>
      </c>
      <c r="X156" s="36">
        <f>SUMIFS(СВЦЭМ!$E$33:$E$776,СВЦЭМ!$A$33:$A$776,$A156,СВЦЭМ!$B$33:$B$776,X$155)+'СЕТ СН'!$F$15</f>
        <v>71.634748759999994</v>
      </c>
      <c r="Y156" s="36">
        <f>SUMIFS(СВЦЭМ!$E$33:$E$776,СВЦЭМ!$A$33:$A$776,$A156,СВЦЭМ!$B$33:$B$776,Y$155)+'СЕТ СН'!$F$15</f>
        <v>76.088369400000005</v>
      </c>
      <c r="AA156" s="45"/>
    </row>
    <row r="157" spans="1:27" ht="15.75" x14ac:dyDescent="0.2">
      <c r="A157" s="35">
        <f>A156+1</f>
        <v>44106</v>
      </c>
      <c r="B157" s="36">
        <f>SUMIFS(СВЦЭМ!$E$33:$E$776,СВЦЭМ!$A$33:$A$776,$A157,СВЦЭМ!$B$33:$B$776,B$155)+'СЕТ СН'!$F$15</f>
        <v>86.576604239999995</v>
      </c>
      <c r="C157" s="36">
        <f>SUMIFS(СВЦЭМ!$E$33:$E$776,СВЦЭМ!$A$33:$A$776,$A157,СВЦЭМ!$B$33:$B$776,C$155)+'СЕТ СН'!$F$15</f>
        <v>98.333012089999997</v>
      </c>
      <c r="D157" s="36">
        <f>SUMIFS(СВЦЭМ!$E$33:$E$776,СВЦЭМ!$A$33:$A$776,$A157,СВЦЭМ!$B$33:$B$776,D$155)+'СЕТ СН'!$F$15</f>
        <v>106.73276494</v>
      </c>
      <c r="E157" s="36">
        <f>SUMIFS(СВЦЭМ!$E$33:$E$776,СВЦЭМ!$A$33:$A$776,$A157,СВЦЭМ!$B$33:$B$776,E$155)+'СЕТ СН'!$F$15</f>
        <v>109.61481952</v>
      </c>
      <c r="F157" s="36">
        <f>SUMIFS(СВЦЭМ!$E$33:$E$776,СВЦЭМ!$A$33:$A$776,$A157,СВЦЭМ!$B$33:$B$776,F$155)+'СЕТ СН'!$F$15</f>
        <v>110.5900433</v>
      </c>
      <c r="G157" s="36">
        <f>SUMIFS(СВЦЭМ!$E$33:$E$776,СВЦЭМ!$A$33:$A$776,$A157,СВЦЭМ!$B$33:$B$776,G$155)+'СЕТ СН'!$F$15</f>
        <v>107.65518494</v>
      </c>
      <c r="H157" s="36">
        <f>SUMIFS(СВЦЭМ!$E$33:$E$776,СВЦЭМ!$A$33:$A$776,$A157,СВЦЭМ!$B$33:$B$776,H$155)+'СЕТ СН'!$F$15</f>
        <v>99.535414189999997</v>
      </c>
      <c r="I157" s="36">
        <f>SUMIFS(СВЦЭМ!$E$33:$E$776,СВЦЭМ!$A$33:$A$776,$A157,СВЦЭМ!$B$33:$B$776,I$155)+'СЕТ СН'!$F$15</f>
        <v>91.575146450000005</v>
      </c>
      <c r="J157" s="36">
        <f>SUMIFS(СВЦЭМ!$E$33:$E$776,СВЦЭМ!$A$33:$A$776,$A157,СВЦЭМ!$B$33:$B$776,J$155)+'СЕТ СН'!$F$15</f>
        <v>83.184150149999994</v>
      </c>
      <c r="K157" s="36">
        <f>SUMIFS(СВЦЭМ!$E$33:$E$776,СВЦЭМ!$A$33:$A$776,$A157,СВЦЭМ!$B$33:$B$776,K$155)+'СЕТ СН'!$F$15</f>
        <v>78.243001000000007</v>
      </c>
      <c r="L157" s="36">
        <f>SUMIFS(СВЦЭМ!$E$33:$E$776,СВЦЭМ!$A$33:$A$776,$A157,СВЦЭМ!$B$33:$B$776,L$155)+'СЕТ СН'!$F$15</f>
        <v>78.04718536</v>
      </c>
      <c r="M157" s="36">
        <f>SUMIFS(СВЦЭМ!$E$33:$E$776,СВЦЭМ!$A$33:$A$776,$A157,СВЦЭМ!$B$33:$B$776,M$155)+'СЕТ СН'!$F$15</f>
        <v>78.778226630000006</v>
      </c>
      <c r="N157" s="36">
        <f>SUMIFS(СВЦЭМ!$E$33:$E$776,СВЦЭМ!$A$33:$A$776,$A157,СВЦЭМ!$B$33:$B$776,N$155)+'СЕТ СН'!$F$15</f>
        <v>80.424355270000007</v>
      </c>
      <c r="O157" s="36">
        <f>SUMIFS(СВЦЭМ!$E$33:$E$776,СВЦЭМ!$A$33:$A$776,$A157,СВЦЭМ!$B$33:$B$776,O$155)+'СЕТ СН'!$F$15</f>
        <v>84.143728300000006</v>
      </c>
      <c r="P157" s="36">
        <f>SUMIFS(СВЦЭМ!$E$33:$E$776,СВЦЭМ!$A$33:$A$776,$A157,СВЦЭМ!$B$33:$B$776,P$155)+'СЕТ СН'!$F$15</f>
        <v>88.92721736</v>
      </c>
      <c r="Q157" s="36">
        <f>SUMIFS(СВЦЭМ!$E$33:$E$776,СВЦЭМ!$A$33:$A$776,$A157,СВЦЭМ!$B$33:$B$776,Q$155)+'СЕТ СН'!$F$15</f>
        <v>84.183700229999999</v>
      </c>
      <c r="R157" s="36">
        <f>SUMIFS(СВЦЭМ!$E$33:$E$776,СВЦЭМ!$A$33:$A$776,$A157,СВЦЭМ!$B$33:$B$776,R$155)+'СЕТ СН'!$F$15</f>
        <v>78.301316330000006</v>
      </c>
      <c r="S157" s="36">
        <f>SUMIFS(СВЦЭМ!$E$33:$E$776,СВЦЭМ!$A$33:$A$776,$A157,СВЦЭМ!$B$33:$B$776,S$155)+'СЕТ СН'!$F$15</f>
        <v>72.72292865</v>
      </c>
      <c r="T157" s="36">
        <f>SUMIFS(СВЦЭМ!$E$33:$E$776,СВЦЭМ!$A$33:$A$776,$A157,СВЦЭМ!$B$33:$B$776,T$155)+'СЕТ СН'!$F$15</f>
        <v>69.092103640000005</v>
      </c>
      <c r="U157" s="36">
        <f>SUMIFS(СВЦЭМ!$E$33:$E$776,СВЦЭМ!$A$33:$A$776,$A157,СВЦЭМ!$B$33:$B$776,U$155)+'СЕТ СН'!$F$15</f>
        <v>68.131355429999999</v>
      </c>
      <c r="V157" s="36">
        <f>SUMIFS(СВЦЭМ!$E$33:$E$776,СВЦЭМ!$A$33:$A$776,$A157,СВЦЭМ!$B$33:$B$776,V$155)+'СЕТ СН'!$F$15</f>
        <v>68.803643050000005</v>
      </c>
      <c r="W157" s="36">
        <f>SUMIFS(СВЦЭМ!$E$33:$E$776,СВЦЭМ!$A$33:$A$776,$A157,СВЦЭМ!$B$33:$B$776,W$155)+'СЕТ СН'!$F$15</f>
        <v>68.684350620000004</v>
      </c>
      <c r="X157" s="36">
        <f>SUMIFS(СВЦЭМ!$E$33:$E$776,СВЦЭМ!$A$33:$A$776,$A157,СВЦЭМ!$B$33:$B$776,X$155)+'СЕТ СН'!$F$15</f>
        <v>71.717217460000001</v>
      </c>
      <c r="Y157" s="36">
        <f>SUMIFS(СВЦЭМ!$E$33:$E$776,СВЦЭМ!$A$33:$A$776,$A157,СВЦЭМ!$B$33:$B$776,Y$155)+'СЕТ СН'!$F$15</f>
        <v>75.896343939999994</v>
      </c>
    </row>
    <row r="158" spans="1:27" ht="15.75" x14ac:dyDescent="0.2">
      <c r="A158" s="35">
        <f t="shared" ref="A158:A186" si="4">A157+1</f>
        <v>44107</v>
      </c>
      <c r="B158" s="36">
        <f>SUMIFS(СВЦЭМ!$E$33:$E$776,СВЦЭМ!$A$33:$A$776,$A158,СВЦЭМ!$B$33:$B$776,B$155)+'СЕТ СН'!$F$15</f>
        <v>85.460178429999999</v>
      </c>
      <c r="C158" s="36">
        <f>SUMIFS(СВЦЭМ!$E$33:$E$776,СВЦЭМ!$A$33:$A$776,$A158,СВЦЭМ!$B$33:$B$776,C$155)+'СЕТ СН'!$F$15</f>
        <v>97.144405109999994</v>
      </c>
      <c r="D158" s="36">
        <f>SUMIFS(СВЦЭМ!$E$33:$E$776,СВЦЭМ!$A$33:$A$776,$A158,СВЦЭМ!$B$33:$B$776,D$155)+'СЕТ СН'!$F$15</f>
        <v>107.25819969</v>
      </c>
      <c r="E158" s="36">
        <f>SUMIFS(СВЦЭМ!$E$33:$E$776,СВЦЭМ!$A$33:$A$776,$A158,СВЦЭМ!$B$33:$B$776,E$155)+'СЕТ СН'!$F$15</f>
        <v>108.96789139000001</v>
      </c>
      <c r="F158" s="36">
        <f>SUMIFS(СВЦЭМ!$E$33:$E$776,СВЦЭМ!$A$33:$A$776,$A158,СВЦЭМ!$B$33:$B$776,F$155)+'СЕТ СН'!$F$15</f>
        <v>109.60205492999999</v>
      </c>
      <c r="G158" s="36">
        <f>SUMIFS(СВЦЭМ!$E$33:$E$776,СВЦЭМ!$A$33:$A$776,$A158,СВЦЭМ!$B$33:$B$776,G$155)+'СЕТ СН'!$F$15</f>
        <v>107.83220154999999</v>
      </c>
      <c r="H158" s="36">
        <f>SUMIFS(СВЦЭМ!$E$33:$E$776,СВЦЭМ!$A$33:$A$776,$A158,СВЦЭМ!$B$33:$B$776,H$155)+'СЕТ СН'!$F$15</f>
        <v>104.38847058</v>
      </c>
      <c r="I158" s="36">
        <f>SUMIFS(СВЦЭМ!$E$33:$E$776,СВЦЭМ!$A$33:$A$776,$A158,СВЦЭМ!$B$33:$B$776,I$155)+'СЕТ СН'!$F$15</f>
        <v>99.059621579999998</v>
      </c>
      <c r="J158" s="36">
        <f>SUMIFS(СВЦЭМ!$E$33:$E$776,СВЦЭМ!$A$33:$A$776,$A158,СВЦЭМ!$B$33:$B$776,J$155)+'СЕТ СН'!$F$15</f>
        <v>86.345705159999994</v>
      </c>
      <c r="K158" s="36">
        <f>SUMIFS(СВЦЭМ!$E$33:$E$776,СВЦЭМ!$A$33:$A$776,$A158,СВЦЭМ!$B$33:$B$776,K$155)+'СЕТ СН'!$F$15</f>
        <v>78.124623170000007</v>
      </c>
      <c r="L158" s="36">
        <f>SUMIFS(СВЦЭМ!$E$33:$E$776,СВЦЭМ!$A$33:$A$776,$A158,СВЦЭМ!$B$33:$B$776,L$155)+'СЕТ СН'!$F$15</f>
        <v>77.275894339999994</v>
      </c>
      <c r="M158" s="36">
        <f>SUMIFS(СВЦЭМ!$E$33:$E$776,СВЦЭМ!$A$33:$A$776,$A158,СВЦЭМ!$B$33:$B$776,M$155)+'СЕТ СН'!$F$15</f>
        <v>78.138256350000006</v>
      </c>
      <c r="N158" s="36">
        <f>SUMIFS(СВЦЭМ!$E$33:$E$776,СВЦЭМ!$A$33:$A$776,$A158,СВЦЭМ!$B$33:$B$776,N$155)+'СЕТ СН'!$F$15</f>
        <v>79.732064489999999</v>
      </c>
      <c r="O158" s="36">
        <f>SUMIFS(СВЦЭМ!$E$33:$E$776,СВЦЭМ!$A$33:$A$776,$A158,СВЦЭМ!$B$33:$B$776,O$155)+'СЕТ СН'!$F$15</f>
        <v>84.639880219999995</v>
      </c>
      <c r="P158" s="36">
        <f>SUMIFS(СВЦЭМ!$E$33:$E$776,СВЦЭМ!$A$33:$A$776,$A158,СВЦЭМ!$B$33:$B$776,P$155)+'СЕТ СН'!$F$15</f>
        <v>89.710166130000005</v>
      </c>
      <c r="Q158" s="36">
        <f>SUMIFS(СВЦЭМ!$E$33:$E$776,СВЦЭМ!$A$33:$A$776,$A158,СВЦЭМ!$B$33:$B$776,Q$155)+'СЕТ СН'!$F$15</f>
        <v>85.686039910000005</v>
      </c>
      <c r="R158" s="36">
        <f>SUMIFS(СВЦЭМ!$E$33:$E$776,СВЦЭМ!$A$33:$A$776,$A158,СВЦЭМ!$B$33:$B$776,R$155)+'СЕТ СН'!$F$15</f>
        <v>79.840302170000001</v>
      </c>
      <c r="S158" s="36">
        <f>SUMIFS(СВЦЭМ!$E$33:$E$776,СВЦЭМ!$A$33:$A$776,$A158,СВЦЭМ!$B$33:$B$776,S$155)+'СЕТ СН'!$F$15</f>
        <v>72.296246240000002</v>
      </c>
      <c r="T158" s="36">
        <f>SUMIFS(СВЦЭМ!$E$33:$E$776,СВЦЭМ!$A$33:$A$776,$A158,СВЦЭМ!$B$33:$B$776,T$155)+'СЕТ СН'!$F$15</f>
        <v>69.838943700000002</v>
      </c>
      <c r="U158" s="36">
        <f>SUMIFS(СВЦЭМ!$E$33:$E$776,СВЦЭМ!$A$33:$A$776,$A158,СВЦЭМ!$B$33:$B$776,U$155)+'СЕТ СН'!$F$15</f>
        <v>68.526083740000004</v>
      </c>
      <c r="V158" s="36">
        <f>SUMIFS(СВЦЭМ!$E$33:$E$776,СВЦЭМ!$A$33:$A$776,$A158,СВЦЭМ!$B$33:$B$776,V$155)+'СЕТ СН'!$F$15</f>
        <v>67.699188410000005</v>
      </c>
      <c r="W158" s="36">
        <f>SUMIFS(СВЦЭМ!$E$33:$E$776,СВЦЭМ!$A$33:$A$776,$A158,СВЦЭМ!$B$33:$B$776,W$155)+'СЕТ СН'!$F$15</f>
        <v>68.799277480000001</v>
      </c>
      <c r="X158" s="36">
        <f>SUMIFS(СВЦЭМ!$E$33:$E$776,СВЦЭМ!$A$33:$A$776,$A158,СВЦЭМ!$B$33:$B$776,X$155)+'СЕТ СН'!$F$15</f>
        <v>70.736670329999995</v>
      </c>
      <c r="Y158" s="36">
        <f>SUMIFS(СВЦЭМ!$E$33:$E$776,СВЦЭМ!$A$33:$A$776,$A158,СВЦЭМ!$B$33:$B$776,Y$155)+'СЕТ СН'!$F$15</f>
        <v>76.006464469999997</v>
      </c>
    </row>
    <row r="159" spans="1:27" ht="15.75" x14ac:dyDescent="0.2">
      <c r="A159" s="35">
        <f t="shared" si="4"/>
        <v>44108</v>
      </c>
      <c r="B159" s="36">
        <f>SUMIFS(СВЦЭМ!$E$33:$E$776,СВЦЭМ!$A$33:$A$776,$A159,СВЦЭМ!$B$33:$B$776,B$155)+'СЕТ СН'!$F$15</f>
        <v>90.177862259999998</v>
      </c>
      <c r="C159" s="36">
        <f>SUMIFS(СВЦЭМ!$E$33:$E$776,СВЦЭМ!$A$33:$A$776,$A159,СВЦЭМ!$B$33:$B$776,C$155)+'СЕТ СН'!$F$15</f>
        <v>101.56898194</v>
      </c>
      <c r="D159" s="36">
        <f>SUMIFS(СВЦЭМ!$E$33:$E$776,СВЦЭМ!$A$33:$A$776,$A159,СВЦЭМ!$B$33:$B$776,D$155)+'СЕТ СН'!$F$15</f>
        <v>112.479184</v>
      </c>
      <c r="E159" s="36">
        <f>SUMIFS(СВЦЭМ!$E$33:$E$776,СВЦЭМ!$A$33:$A$776,$A159,СВЦЭМ!$B$33:$B$776,E$155)+'СЕТ СН'!$F$15</f>
        <v>116.75816539</v>
      </c>
      <c r="F159" s="36">
        <f>SUMIFS(СВЦЭМ!$E$33:$E$776,СВЦЭМ!$A$33:$A$776,$A159,СВЦЭМ!$B$33:$B$776,F$155)+'СЕТ СН'!$F$15</f>
        <v>117.43726551</v>
      </c>
      <c r="G159" s="36">
        <f>SUMIFS(СВЦЭМ!$E$33:$E$776,СВЦЭМ!$A$33:$A$776,$A159,СВЦЭМ!$B$33:$B$776,G$155)+'СЕТ СН'!$F$15</f>
        <v>115.94854932</v>
      </c>
      <c r="H159" s="36">
        <f>SUMIFS(СВЦЭМ!$E$33:$E$776,СВЦЭМ!$A$33:$A$776,$A159,СВЦЭМ!$B$33:$B$776,H$155)+'СЕТ СН'!$F$15</f>
        <v>113.87716184999999</v>
      </c>
      <c r="I159" s="36">
        <f>SUMIFS(СВЦЭМ!$E$33:$E$776,СВЦЭМ!$A$33:$A$776,$A159,СВЦЭМ!$B$33:$B$776,I$155)+'СЕТ СН'!$F$15</f>
        <v>109.08664258</v>
      </c>
      <c r="J159" s="36">
        <f>SUMIFS(СВЦЭМ!$E$33:$E$776,СВЦЭМ!$A$33:$A$776,$A159,СВЦЭМ!$B$33:$B$776,J$155)+'СЕТ СН'!$F$15</f>
        <v>95.039335620000003</v>
      </c>
      <c r="K159" s="36">
        <f>SUMIFS(СВЦЭМ!$E$33:$E$776,СВЦЭМ!$A$33:$A$776,$A159,СВЦЭМ!$B$33:$B$776,K$155)+'СЕТ СН'!$F$15</f>
        <v>84.611052009999995</v>
      </c>
      <c r="L159" s="36">
        <f>SUMIFS(СВЦЭМ!$E$33:$E$776,СВЦЭМ!$A$33:$A$776,$A159,СВЦЭМ!$B$33:$B$776,L$155)+'СЕТ СН'!$F$15</f>
        <v>79.702716069999994</v>
      </c>
      <c r="M159" s="36">
        <f>SUMIFS(СВЦЭМ!$E$33:$E$776,СВЦЭМ!$A$33:$A$776,$A159,СВЦЭМ!$B$33:$B$776,M$155)+'СЕТ СН'!$F$15</f>
        <v>80.574482799999998</v>
      </c>
      <c r="N159" s="36">
        <f>SUMIFS(СВЦЭМ!$E$33:$E$776,СВЦЭМ!$A$33:$A$776,$A159,СВЦЭМ!$B$33:$B$776,N$155)+'СЕТ СН'!$F$15</f>
        <v>82.193933400000006</v>
      </c>
      <c r="O159" s="36">
        <f>SUMIFS(СВЦЭМ!$E$33:$E$776,СВЦЭМ!$A$33:$A$776,$A159,СВЦЭМ!$B$33:$B$776,O$155)+'СЕТ СН'!$F$15</f>
        <v>90.903815820000005</v>
      </c>
      <c r="P159" s="36">
        <f>SUMIFS(СВЦЭМ!$E$33:$E$776,СВЦЭМ!$A$33:$A$776,$A159,СВЦЭМ!$B$33:$B$776,P$155)+'СЕТ СН'!$F$15</f>
        <v>95.395788929999995</v>
      </c>
      <c r="Q159" s="36">
        <f>SUMIFS(СВЦЭМ!$E$33:$E$776,СВЦЭМ!$A$33:$A$776,$A159,СВЦЭМ!$B$33:$B$776,Q$155)+'СЕТ СН'!$F$15</f>
        <v>89.586452730000005</v>
      </c>
      <c r="R159" s="36">
        <f>SUMIFS(СВЦЭМ!$E$33:$E$776,СВЦЭМ!$A$33:$A$776,$A159,СВЦЭМ!$B$33:$B$776,R$155)+'СЕТ СН'!$F$15</f>
        <v>82.92373465</v>
      </c>
      <c r="S159" s="36">
        <f>SUMIFS(СВЦЭМ!$E$33:$E$776,СВЦЭМ!$A$33:$A$776,$A159,СВЦЭМ!$B$33:$B$776,S$155)+'СЕТ СН'!$F$15</f>
        <v>76.934109550000002</v>
      </c>
      <c r="T159" s="36">
        <f>SUMIFS(СВЦЭМ!$E$33:$E$776,СВЦЭМ!$A$33:$A$776,$A159,СВЦЭМ!$B$33:$B$776,T$155)+'СЕТ СН'!$F$15</f>
        <v>72.793681570000004</v>
      </c>
      <c r="U159" s="36">
        <f>SUMIFS(СВЦЭМ!$E$33:$E$776,СВЦЭМ!$A$33:$A$776,$A159,СВЦЭМ!$B$33:$B$776,U$155)+'СЕТ СН'!$F$15</f>
        <v>71.542811259999993</v>
      </c>
      <c r="V159" s="36">
        <f>SUMIFS(СВЦЭМ!$E$33:$E$776,СВЦЭМ!$A$33:$A$776,$A159,СВЦЭМ!$B$33:$B$776,V$155)+'СЕТ СН'!$F$15</f>
        <v>74.586483549999997</v>
      </c>
      <c r="W159" s="36">
        <f>SUMIFS(СВЦЭМ!$E$33:$E$776,СВЦЭМ!$A$33:$A$776,$A159,СВЦЭМ!$B$33:$B$776,W$155)+'СЕТ СН'!$F$15</f>
        <v>74.487845930000006</v>
      </c>
      <c r="X159" s="36">
        <f>SUMIFS(СВЦЭМ!$E$33:$E$776,СВЦЭМ!$A$33:$A$776,$A159,СВЦЭМ!$B$33:$B$776,X$155)+'СЕТ СН'!$F$15</f>
        <v>77.243030320000003</v>
      </c>
      <c r="Y159" s="36">
        <f>SUMIFS(СВЦЭМ!$E$33:$E$776,СВЦЭМ!$A$33:$A$776,$A159,СВЦЭМ!$B$33:$B$776,Y$155)+'СЕТ СН'!$F$15</f>
        <v>83.74533418</v>
      </c>
    </row>
    <row r="160" spans="1:27" ht="15.75" x14ac:dyDescent="0.2">
      <c r="A160" s="35">
        <f t="shared" si="4"/>
        <v>44109</v>
      </c>
      <c r="B160" s="36">
        <f>SUMIFS(СВЦЭМ!$E$33:$E$776,СВЦЭМ!$A$33:$A$776,$A160,СВЦЭМ!$B$33:$B$776,B$155)+'СЕТ СН'!$F$15</f>
        <v>92.375028060000005</v>
      </c>
      <c r="C160" s="36">
        <f>SUMIFS(СВЦЭМ!$E$33:$E$776,СВЦЭМ!$A$33:$A$776,$A160,СВЦЭМ!$B$33:$B$776,C$155)+'СЕТ СН'!$F$15</f>
        <v>105.08250013</v>
      </c>
      <c r="D160" s="36">
        <f>SUMIFS(СВЦЭМ!$E$33:$E$776,СВЦЭМ!$A$33:$A$776,$A160,СВЦЭМ!$B$33:$B$776,D$155)+'СЕТ СН'!$F$15</f>
        <v>116.45434290999999</v>
      </c>
      <c r="E160" s="36">
        <f>SUMIFS(СВЦЭМ!$E$33:$E$776,СВЦЭМ!$A$33:$A$776,$A160,СВЦЭМ!$B$33:$B$776,E$155)+'СЕТ СН'!$F$15</f>
        <v>119.56650125</v>
      </c>
      <c r="F160" s="36">
        <f>SUMIFS(СВЦЭМ!$E$33:$E$776,СВЦЭМ!$A$33:$A$776,$A160,СВЦЭМ!$B$33:$B$776,F$155)+'СЕТ СН'!$F$15</f>
        <v>119.52483576</v>
      </c>
      <c r="G160" s="36">
        <f>SUMIFS(СВЦЭМ!$E$33:$E$776,СВЦЭМ!$A$33:$A$776,$A160,СВЦЭМ!$B$33:$B$776,G$155)+'СЕТ СН'!$F$15</f>
        <v>116.55619597</v>
      </c>
      <c r="H160" s="36">
        <f>SUMIFS(СВЦЭМ!$E$33:$E$776,СВЦЭМ!$A$33:$A$776,$A160,СВЦЭМ!$B$33:$B$776,H$155)+'СЕТ СН'!$F$15</f>
        <v>107.41124271</v>
      </c>
      <c r="I160" s="36">
        <f>SUMIFS(СВЦЭМ!$E$33:$E$776,СВЦЭМ!$A$33:$A$776,$A160,СВЦЭМ!$B$33:$B$776,I$155)+'СЕТ СН'!$F$15</f>
        <v>98.970631780000005</v>
      </c>
      <c r="J160" s="36">
        <f>SUMIFS(СВЦЭМ!$E$33:$E$776,СВЦЭМ!$A$33:$A$776,$A160,СВЦЭМ!$B$33:$B$776,J$155)+'СЕТ СН'!$F$15</f>
        <v>89.364519049999998</v>
      </c>
      <c r="K160" s="36">
        <f>SUMIFS(СВЦЭМ!$E$33:$E$776,СВЦЭМ!$A$33:$A$776,$A160,СВЦЭМ!$B$33:$B$776,K$155)+'СЕТ СН'!$F$15</f>
        <v>84.547967499999999</v>
      </c>
      <c r="L160" s="36">
        <f>SUMIFS(СВЦЭМ!$E$33:$E$776,СВЦЭМ!$A$33:$A$776,$A160,СВЦЭМ!$B$33:$B$776,L$155)+'СЕТ СН'!$F$15</f>
        <v>84.113875559999997</v>
      </c>
      <c r="M160" s="36">
        <f>SUMIFS(СВЦЭМ!$E$33:$E$776,СВЦЭМ!$A$33:$A$776,$A160,СВЦЭМ!$B$33:$B$776,M$155)+'СЕТ СН'!$F$15</f>
        <v>87.648078769999998</v>
      </c>
      <c r="N160" s="36">
        <f>SUMIFS(СВЦЭМ!$E$33:$E$776,СВЦЭМ!$A$33:$A$776,$A160,СВЦЭМ!$B$33:$B$776,N$155)+'СЕТ СН'!$F$15</f>
        <v>89.013053470000003</v>
      </c>
      <c r="O160" s="36">
        <f>SUMIFS(СВЦЭМ!$E$33:$E$776,СВЦЭМ!$A$33:$A$776,$A160,СВЦЭМ!$B$33:$B$776,O$155)+'СЕТ СН'!$F$15</f>
        <v>93.08203159</v>
      </c>
      <c r="P160" s="36">
        <f>SUMIFS(СВЦЭМ!$E$33:$E$776,СВЦЭМ!$A$33:$A$776,$A160,СВЦЭМ!$B$33:$B$776,P$155)+'СЕТ СН'!$F$15</f>
        <v>97.23597565</v>
      </c>
      <c r="Q160" s="36">
        <f>SUMIFS(СВЦЭМ!$E$33:$E$776,СВЦЭМ!$A$33:$A$776,$A160,СВЦЭМ!$B$33:$B$776,Q$155)+'СЕТ СН'!$F$15</f>
        <v>91.97510991</v>
      </c>
      <c r="R160" s="36">
        <f>SUMIFS(СВЦЭМ!$E$33:$E$776,СВЦЭМ!$A$33:$A$776,$A160,СВЦЭМ!$B$33:$B$776,R$155)+'СЕТ СН'!$F$15</f>
        <v>86.637466059999994</v>
      </c>
      <c r="S160" s="36">
        <f>SUMIFS(СВЦЭМ!$E$33:$E$776,СВЦЭМ!$A$33:$A$776,$A160,СВЦЭМ!$B$33:$B$776,S$155)+'СЕТ СН'!$F$15</f>
        <v>84.835399649999999</v>
      </c>
      <c r="T160" s="36">
        <f>SUMIFS(СВЦЭМ!$E$33:$E$776,СВЦЭМ!$A$33:$A$776,$A160,СВЦЭМ!$B$33:$B$776,T$155)+'СЕТ СН'!$F$15</f>
        <v>87.650834430000003</v>
      </c>
      <c r="U160" s="36">
        <f>SUMIFS(СВЦЭМ!$E$33:$E$776,СВЦЭМ!$A$33:$A$776,$A160,СВЦЭМ!$B$33:$B$776,U$155)+'СЕТ СН'!$F$15</f>
        <v>84.265960980000003</v>
      </c>
      <c r="V160" s="36">
        <f>SUMIFS(СВЦЭМ!$E$33:$E$776,СВЦЭМ!$A$33:$A$776,$A160,СВЦЭМ!$B$33:$B$776,V$155)+'СЕТ СН'!$F$15</f>
        <v>84.594455870000004</v>
      </c>
      <c r="W160" s="36">
        <f>SUMIFS(СВЦЭМ!$E$33:$E$776,СВЦЭМ!$A$33:$A$776,$A160,СВЦЭМ!$B$33:$B$776,W$155)+'СЕТ СН'!$F$15</f>
        <v>89.211615789999996</v>
      </c>
      <c r="X160" s="36">
        <f>SUMIFS(СВЦЭМ!$E$33:$E$776,СВЦЭМ!$A$33:$A$776,$A160,СВЦЭМ!$B$33:$B$776,X$155)+'СЕТ СН'!$F$15</f>
        <v>88.674837100000005</v>
      </c>
      <c r="Y160" s="36">
        <f>SUMIFS(СВЦЭМ!$E$33:$E$776,СВЦЭМ!$A$33:$A$776,$A160,СВЦЭМ!$B$33:$B$776,Y$155)+'СЕТ СН'!$F$15</f>
        <v>93.720796539999995</v>
      </c>
    </row>
    <row r="161" spans="1:25" ht="15.75" x14ac:dyDescent="0.2">
      <c r="A161" s="35">
        <f t="shared" si="4"/>
        <v>44110</v>
      </c>
      <c r="B161" s="36">
        <f>SUMIFS(СВЦЭМ!$E$33:$E$776,СВЦЭМ!$A$33:$A$776,$A161,СВЦЭМ!$B$33:$B$776,B$155)+'СЕТ СН'!$F$15</f>
        <v>104.11774114000001</v>
      </c>
      <c r="C161" s="36">
        <f>SUMIFS(СВЦЭМ!$E$33:$E$776,СВЦЭМ!$A$33:$A$776,$A161,СВЦЭМ!$B$33:$B$776,C$155)+'СЕТ СН'!$F$15</f>
        <v>116.18949168</v>
      </c>
      <c r="D161" s="36">
        <f>SUMIFS(СВЦЭМ!$E$33:$E$776,СВЦЭМ!$A$33:$A$776,$A161,СВЦЭМ!$B$33:$B$776,D$155)+'СЕТ СН'!$F$15</f>
        <v>125.29746258</v>
      </c>
      <c r="E161" s="36">
        <f>SUMIFS(СВЦЭМ!$E$33:$E$776,СВЦЭМ!$A$33:$A$776,$A161,СВЦЭМ!$B$33:$B$776,E$155)+'СЕТ СН'!$F$15</f>
        <v>128.53158637999999</v>
      </c>
      <c r="F161" s="36">
        <f>SUMIFS(СВЦЭМ!$E$33:$E$776,СВЦЭМ!$A$33:$A$776,$A161,СВЦЭМ!$B$33:$B$776,F$155)+'СЕТ СН'!$F$15</f>
        <v>129.15275342000001</v>
      </c>
      <c r="G161" s="36">
        <f>SUMIFS(СВЦЭМ!$E$33:$E$776,СВЦЭМ!$A$33:$A$776,$A161,СВЦЭМ!$B$33:$B$776,G$155)+'СЕТ СН'!$F$15</f>
        <v>127.18555658</v>
      </c>
      <c r="H161" s="36">
        <f>SUMIFS(СВЦЭМ!$E$33:$E$776,СВЦЭМ!$A$33:$A$776,$A161,СВЦЭМ!$B$33:$B$776,H$155)+'СЕТ СН'!$F$15</f>
        <v>118.20585059</v>
      </c>
      <c r="I161" s="36">
        <f>SUMIFS(СВЦЭМ!$E$33:$E$776,СВЦЭМ!$A$33:$A$776,$A161,СВЦЭМ!$B$33:$B$776,I$155)+'СЕТ СН'!$F$15</f>
        <v>110.6691008</v>
      </c>
      <c r="J161" s="36">
        <f>SUMIFS(СВЦЭМ!$E$33:$E$776,СВЦЭМ!$A$33:$A$776,$A161,СВЦЭМ!$B$33:$B$776,J$155)+'СЕТ СН'!$F$15</f>
        <v>100.85935383</v>
      </c>
      <c r="K161" s="36">
        <f>SUMIFS(СВЦЭМ!$E$33:$E$776,СВЦЭМ!$A$33:$A$776,$A161,СВЦЭМ!$B$33:$B$776,K$155)+'СЕТ СН'!$F$15</f>
        <v>95.078637090000001</v>
      </c>
      <c r="L161" s="36">
        <f>SUMIFS(СВЦЭМ!$E$33:$E$776,СВЦЭМ!$A$33:$A$776,$A161,СВЦЭМ!$B$33:$B$776,L$155)+'СЕТ СН'!$F$15</f>
        <v>95.769964060000007</v>
      </c>
      <c r="M161" s="36">
        <f>SUMIFS(СВЦЭМ!$E$33:$E$776,СВЦЭМ!$A$33:$A$776,$A161,СВЦЭМ!$B$33:$B$776,M$155)+'СЕТ СН'!$F$15</f>
        <v>96.293473969999994</v>
      </c>
      <c r="N161" s="36">
        <f>SUMIFS(СВЦЭМ!$E$33:$E$776,СВЦЭМ!$A$33:$A$776,$A161,СВЦЭМ!$B$33:$B$776,N$155)+'СЕТ СН'!$F$15</f>
        <v>98.443806719999998</v>
      </c>
      <c r="O161" s="36">
        <f>SUMIFS(СВЦЭМ!$E$33:$E$776,СВЦЭМ!$A$33:$A$776,$A161,СВЦЭМ!$B$33:$B$776,O$155)+'СЕТ СН'!$F$15</f>
        <v>104.15969817</v>
      </c>
      <c r="P161" s="36">
        <f>SUMIFS(СВЦЭМ!$E$33:$E$776,СВЦЭМ!$A$33:$A$776,$A161,СВЦЭМ!$B$33:$B$776,P$155)+'СЕТ СН'!$F$15</f>
        <v>108.65427585</v>
      </c>
      <c r="Q161" s="36">
        <f>SUMIFS(СВЦЭМ!$E$33:$E$776,СВЦЭМ!$A$33:$A$776,$A161,СВЦЭМ!$B$33:$B$776,Q$155)+'СЕТ СН'!$F$15</f>
        <v>102.29841987</v>
      </c>
      <c r="R161" s="36">
        <f>SUMIFS(СВЦЭМ!$E$33:$E$776,СВЦЭМ!$A$33:$A$776,$A161,СВЦЭМ!$B$33:$B$776,R$155)+'СЕТ СН'!$F$15</f>
        <v>95.251810710000001</v>
      </c>
      <c r="S161" s="36">
        <f>SUMIFS(СВЦЭМ!$E$33:$E$776,СВЦЭМ!$A$33:$A$776,$A161,СВЦЭМ!$B$33:$B$776,S$155)+'СЕТ СН'!$F$15</f>
        <v>88.734997579999998</v>
      </c>
      <c r="T161" s="36">
        <f>SUMIFS(СВЦЭМ!$E$33:$E$776,СВЦЭМ!$A$33:$A$776,$A161,СВЦЭМ!$B$33:$B$776,T$155)+'СЕТ СН'!$F$15</f>
        <v>85.139325380000002</v>
      </c>
      <c r="U161" s="36">
        <f>SUMIFS(СВЦЭМ!$E$33:$E$776,СВЦЭМ!$A$33:$A$776,$A161,СВЦЭМ!$B$33:$B$776,U$155)+'СЕТ СН'!$F$15</f>
        <v>85.395728460000001</v>
      </c>
      <c r="V161" s="36">
        <f>SUMIFS(СВЦЭМ!$E$33:$E$776,СВЦЭМ!$A$33:$A$776,$A161,СВЦЭМ!$B$33:$B$776,V$155)+'СЕТ СН'!$F$15</f>
        <v>83.947169959999997</v>
      </c>
      <c r="W161" s="36">
        <f>SUMIFS(СВЦЭМ!$E$33:$E$776,СВЦЭМ!$A$33:$A$776,$A161,СВЦЭМ!$B$33:$B$776,W$155)+'СЕТ СН'!$F$15</f>
        <v>84.779956159999998</v>
      </c>
      <c r="X161" s="36">
        <f>SUMIFS(СВЦЭМ!$E$33:$E$776,СВЦЭМ!$A$33:$A$776,$A161,СВЦЭМ!$B$33:$B$776,X$155)+'СЕТ СН'!$F$15</f>
        <v>87.882315689999999</v>
      </c>
      <c r="Y161" s="36">
        <f>SUMIFS(СВЦЭМ!$E$33:$E$776,СВЦЭМ!$A$33:$A$776,$A161,СВЦЭМ!$B$33:$B$776,Y$155)+'СЕТ СН'!$F$15</f>
        <v>93.750943460000002</v>
      </c>
    </row>
    <row r="162" spans="1:25" ht="15.75" x14ac:dyDescent="0.2">
      <c r="A162" s="35">
        <f t="shared" si="4"/>
        <v>44111</v>
      </c>
      <c r="B162" s="36">
        <f>SUMIFS(СВЦЭМ!$E$33:$E$776,СВЦЭМ!$A$33:$A$776,$A162,СВЦЭМ!$B$33:$B$776,B$155)+'СЕТ СН'!$F$15</f>
        <v>102.27837785</v>
      </c>
      <c r="C162" s="36">
        <f>SUMIFS(СВЦЭМ!$E$33:$E$776,СВЦЭМ!$A$33:$A$776,$A162,СВЦЭМ!$B$33:$B$776,C$155)+'СЕТ СН'!$F$15</f>
        <v>114.95171292000001</v>
      </c>
      <c r="D162" s="36">
        <f>SUMIFS(СВЦЭМ!$E$33:$E$776,СВЦЭМ!$A$33:$A$776,$A162,СВЦЭМ!$B$33:$B$776,D$155)+'СЕТ СН'!$F$15</f>
        <v>125.7691073</v>
      </c>
      <c r="E162" s="36">
        <f>SUMIFS(СВЦЭМ!$E$33:$E$776,СВЦЭМ!$A$33:$A$776,$A162,СВЦЭМ!$B$33:$B$776,E$155)+'СЕТ СН'!$F$15</f>
        <v>129.23496714999999</v>
      </c>
      <c r="F162" s="36">
        <f>SUMIFS(СВЦЭМ!$E$33:$E$776,СВЦЭМ!$A$33:$A$776,$A162,СВЦЭМ!$B$33:$B$776,F$155)+'СЕТ СН'!$F$15</f>
        <v>128.52533629000001</v>
      </c>
      <c r="G162" s="36">
        <f>SUMIFS(СВЦЭМ!$E$33:$E$776,СВЦЭМ!$A$33:$A$776,$A162,СВЦЭМ!$B$33:$B$776,G$155)+'СЕТ СН'!$F$15</f>
        <v>125.54809571</v>
      </c>
      <c r="H162" s="36">
        <f>SUMIFS(СВЦЭМ!$E$33:$E$776,СВЦЭМ!$A$33:$A$776,$A162,СВЦЭМ!$B$33:$B$776,H$155)+'СЕТ СН'!$F$15</f>
        <v>118.59985974999999</v>
      </c>
      <c r="I162" s="36">
        <f>SUMIFS(СВЦЭМ!$E$33:$E$776,СВЦЭМ!$A$33:$A$776,$A162,СВЦЭМ!$B$33:$B$776,I$155)+'СЕТ СН'!$F$15</f>
        <v>110.69554376000001</v>
      </c>
      <c r="J162" s="36">
        <f>SUMIFS(СВЦЭМ!$E$33:$E$776,СВЦЭМ!$A$33:$A$776,$A162,СВЦЭМ!$B$33:$B$776,J$155)+'СЕТ СН'!$F$15</f>
        <v>101.0862613</v>
      </c>
      <c r="K162" s="36">
        <f>SUMIFS(СВЦЭМ!$E$33:$E$776,СВЦЭМ!$A$33:$A$776,$A162,СВЦЭМ!$B$33:$B$776,K$155)+'СЕТ СН'!$F$15</f>
        <v>96.471157750000003</v>
      </c>
      <c r="L162" s="36">
        <f>SUMIFS(СВЦЭМ!$E$33:$E$776,СВЦЭМ!$A$33:$A$776,$A162,СВЦЭМ!$B$33:$B$776,L$155)+'СЕТ СН'!$F$15</f>
        <v>97.152598940000004</v>
      </c>
      <c r="M162" s="36">
        <f>SUMIFS(СВЦЭМ!$E$33:$E$776,СВЦЭМ!$A$33:$A$776,$A162,СВЦЭМ!$B$33:$B$776,M$155)+'СЕТ СН'!$F$15</f>
        <v>98.357533910000001</v>
      </c>
      <c r="N162" s="36">
        <f>SUMIFS(СВЦЭМ!$E$33:$E$776,СВЦЭМ!$A$33:$A$776,$A162,СВЦЭМ!$B$33:$B$776,N$155)+'СЕТ СН'!$F$15</f>
        <v>99.169183889999999</v>
      </c>
      <c r="O162" s="36">
        <f>SUMIFS(СВЦЭМ!$E$33:$E$776,СВЦЭМ!$A$33:$A$776,$A162,СВЦЭМ!$B$33:$B$776,O$155)+'СЕТ СН'!$F$15</f>
        <v>103.50949701</v>
      </c>
      <c r="P162" s="36">
        <f>SUMIFS(СВЦЭМ!$E$33:$E$776,СВЦЭМ!$A$33:$A$776,$A162,СВЦЭМ!$B$33:$B$776,P$155)+'СЕТ СН'!$F$15</f>
        <v>107.59354161</v>
      </c>
      <c r="Q162" s="36">
        <f>SUMIFS(СВЦЭМ!$E$33:$E$776,СВЦЭМ!$A$33:$A$776,$A162,СВЦЭМ!$B$33:$B$776,Q$155)+'СЕТ СН'!$F$15</f>
        <v>101.78119289</v>
      </c>
      <c r="R162" s="36">
        <f>SUMIFS(СВЦЭМ!$E$33:$E$776,СВЦЭМ!$A$33:$A$776,$A162,СВЦЭМ!$B$33:$B$776,R$155)+'СЕТ СН'!$F$15</f>
        <v>94.012235160000003</v>
      </c>
      <c r="S162" s="36">
        <f>SUMIFS(СВЦЭМ!$E$33:$E$776,СВЦЭМ!$A$33:$A$776,$A162,СВЦЭМ!$B$33:$B$776,S$155)+'СЕТ СН'!$F$15</f>
        <v>86.634531469999999</v>
      </c>
      <c r="T162" s="36">
        <f>SUMIFS(СВЦЭМ!$E$33:$E$776,СВЦЭМ!$A$33:$A$776,$A162,СВЦЭМ!$B$33:$B$776,T$155)+'СЕТ СН'!$F$15</f>
        <v>85.457297729999993</v>
      </c>
      <c r="U162" s="36">
        <f>SUMIFS(СВЦЭМ!$E$33:$E$776,СВЦЭМ!$A$33:$A$776,$A162,СВЦЭМ!$B$33:$B$776,U$155)+'СЕТ СН'!$F$15</f>
        <v>86.541479890000005</v>
      </c>
      <c r="V162" s="36">
        <f>SUMIFS(СВЦЭМ!$E$33:$E$776,СВЦЭМ!$A$33:$A$776,$A162,СВЦЭМ!$B$33:$B$776,V$155)+'СЕТ СН'!$F$15</f>
        <v>86.022897389999997</v>
      </c>
      <c r="W162" s="36">
        <f>SUMIFS(СВЦЭМ!$E$33:$E$776,СВЦЭМ!$A$33:$A$776,$A162,СВЦЭМ!$B$33:$B$776,W$155)+'СЕТ СН'!$F$15</f>
        <v>85.562879039999999</v>
      </c>
      <c r="X162" s="36">
        <f>SUMIFS(СВЦЭМ!$E$33:$E$776,СВЦЭМ!$A$33:$A$776,$A162,СВЦЭМ!$B$33:$B$776,X$155)+'СЕТ СН'!$F$15</f>
        <v>86.015865629999993</v>
      </c>
      <c r="Y162" s="36">
        <f>SUMIFS(СВЦЭМ!$E$33:$E$776,СВЦЭМ!$A$33:$A$776,$A162,СВЦЭМ!$B$33:$B$776,Y$155)+'СЕТ СН'!$F$15</f>
        <v>91.850318360000003</v>
      </c>
    </row>
    <row r="163" spans="1:25" ht="15.75" x14ac:dyDescent="0.2">
      <c r="A163" s="35">
        <f t="shared" si="4"/>
        <v>44112</v>
      </c>
      <c r="B163" s="36">
        <f>SUMIFS(СВЦЭМ!$E$33:$E$776,СВЦЭМ!$A$33:$A$776,$A163,СВЦЭМ!$B$33:$B$776,B$155)+'СЕТ СН'!$F$15</f>
        <v>98.903427440000002</v>
      </c>
      <c r="C163" s="36">
        <f>SUMIFS(СВЦЭМ!$E$33:$E$776,СВЦЭМ!$A$33:$A$776,$A163,СВЦЭМ!$B$33:$B$776,C$155)+'СЕТ СН'!$F$15</f>
        <v>111.22111137</v>
      </c>
      <c r="D163" s="36">
        <f>SUMIFS(СВЦЭМ!$E$33:$E$776,СВЦЭМ!$A$33:$A$776,$A163,СВЦЭМ!$B$33:$B$776,D$155)+'СЕТ СН'!$F$15</f>
        <v>120.77477827</v>
      </c>
      <c r="E163" s="36">
        <f>SUMIFS(СВЦЭМ!$E$33:$E$776,СВЦЭМ!$A$33:$A$776,$A163,СВЦЭМ!$B$33:$B$776,E$155)+'СЕТ СН'!$F$15</f>
        <v>122.66240048</v>
      </c>
      <c r="F163" s="36">
        <f>SUMIFS(СВЦЭМ!$E$33:$E$776,СВЦЭМ!$A$33:$A$776,$A163,СВЦЭМ!$B$33:$B$776,F$155)+'СЕТ СН'!$F$15</f>
        <v>122.04631639</v>
      </c>
      <c r="G163" s="36">
        <f>SUMIFS(СВЦЭМ!$E$33:$E$776,СВЦЭМ!$A$33:$A$776,$A163,СВЦЭМ!$B$33:$B$776,G$155)+'СЕТ СН'!$F$15</f>
        <v>119.24105489</v>
      </c>
      <c r="H163" s="36">
        <f>SUMIFS(СВЦЭМ!$E$33:$E$776,СВЦЭМ!$A$33:$A$776,$A163,СВЦЭМ!$B$33:$B$776,H$155)+'СЕТ СН'!$F$15</f>
        <v>112.04000234999999</v>
      </c>
      <c r="I163" s="36">
        <f>SUMIFS(СВЦЭМ!$E$33:$E$776,СВЦЭМ!$A$33:$A$776,$A163,СВЦЭМ!$B$33:$B$776,I$155)+'СЕТ СН'!$F$15</f>
        <v>104.15790896999999</v>
      </c>
      <c r="J163" s="36">
        <f>SUMIFS(СВЦЭМ!$E$33:$E$776,СВЦЭМ!$A$33:$A$776,$A163,СВЦЭМ!$B$33:$B$776,J$155)+'СЕТ СН'!$F$15</f>
        <v>95.250642189999994</v>
      </c>
      <c r="K163" s="36">
        <f>SUMIFS(СВЦЭМ!$E$33:$E$776,СВЦЭМ!$A$33:$A$776,$A163,СВЦЭМ!$B$33:$B$776,K$155)+'СЕТ СН'!$F$15</f>
        <v>90.562897480000004</v>
      </c>
      <c r="L163" s="36">
        <f>SUMIFS(СВЦЭМ!$E$33:$E$776,СВЦЭМ!$A$33:$A$776,$A163,СВЦЭМ!$B$33:$B$776,L$155)+'СЕТ СН'!$F$15</f>
        <v>91.395197909999993</v>
      </c>
      <c r="M163" s="36">
        <f>SUMIFS(СВЦЭМ!$E$33:$E$776,СВЦЭМ!$A$33:$A$776,$A163,СВЦЭМ!$B$33:$B$776,M$155)+'СЕТ СН'!$F$15</f>
        <v>92.516496430000004</v>
      </c>
      <c r="N163" s="36">
        <f>SUMIFS(СВЦЭМ!$E$33:$E$776,СВЦЭМ!$A$33:$A$776,$A163,СВЦЭМ!$B$33:$B$776,N$155)+'СЕТ СН'!$F$15</f>
        <v>93.954803589999997</v>
      </c>
      <c r="O163" s="36">
        <f>SUMIFS(СВЦЭМ!$E$33:$E$776,СВЦЭМ!$A$33:$A$776,$A163,СВЦЭМ!$B$33:$B$776,O$155)+'СЕТ СН'!$F$15</f>
        <v>99.068042759999997</v>
      </c>
      <c r="P163" s="36">
        <f>SUMIFS(СВЦЭМ!$E$33:$E$776,СВЦЭМ!$A$33:$A$776,$A163,СВЦЭМ!$B$33:$B$776,P$155)+'СЕТ СН'!$F$15</f>
        <v>103.16554361999999</v>
      </c>
      <c r="Q163" s="36">
        <f>SUMIFS(СВЦЭМ!$E$33:$E$776,СВЦЭМ!$A$33:$A$776,$A163,СВЦЭМ!$B$33:$B$776,Q$155)+'СЕТ СН'!$F$15</f>
        <v>97.008225870000004</v>
      </c>
      <c r="R163" s="36">
        <f>SUMIFS(СВЦЭМ!$E$33:$E$776,СВЦЭМ!$A$33:$A$776,$A163,СВЦЭМ!$B$33:$B$776,R$155)+'СЕТ СН'!$F$15</f>
        <v>89.748888980000004</v>
      </c>
      <c r="S163" s="36">
        <f>SUMIFS(СВЦЭМ!$E$33:$E$776,СВЦЭМ!$A$33:$A$776,$A163,СВЦЭМ!$B$33:$B$776,S$155)+'СЕТ СН'!$F$15</f>
        <v>83.189841799999996</v>
      </c>
      <c r="T163" s="36">
        <f>SUMIFS(СВЦЭМ!$E$33:$E$776,СВЦЭМ!$A$33:$A$776,$A163,СВЦЭМ!$B$33:$B$776,T$155)+'СЕТ СН'!$F$15</f>
        <v>83.201973640000006</v>
      </c>
      <c r="U163" s="36">
        <f>SUMIFS(СВЦЭМ!$E$33:$E$776,СВЦЭМ!$A$33:$A$776,$A163,СВЦЭМ!$B$33:$B$776,U$155)+'СЕТ СН'!$F$15</f>
        <v>85.567139370000007</v>
      </c>
      <c r="V163" s="36">
        <f>SUMIFS(СВЦЭМ!$E$33:$E$776,СВЦЭМ!$A$33:$A$776,$A163,СВЦЭМ!$B$33:$B$776,V$155)+'СЕТ СН'!$F$15</f>
        <v>84.225608050000005</v>
      </c>
      <c r="W163" s="36">
        <f>SUMIFS(СВЦЭМ!$E$33:$E$776,СВЦЭМ!$A$33:$A$776,$A163,СВЦЭМ!$B$33:$B$776,W$155)+'СЕТ СН'!$F$15</f>
        <v>83.532347360000003</v>
      </c>
      <c r="X163" s="36">
        <f>SUMIFS(СВЦЭМ!$E$33:$E$776,СВЦЭМ!$A$33:$A$776,$A163,СВЦЭМ!$B$33:$B$776,X$155)+'СЕТ СН'!$F$15</f>
        <v>85.041723880000006</v>
      </c>
      <c r="Y163" s="36">
        <f>SUMIFS(СВЦЭМ!$E$33:$E$776,СВЦЭМ!$A$33:$A$776,$A163,СВЦЭМ!$B$33:$B$776,Y$155)+'СЕТ СН'!$F$15</f>
        <v>90.242514380000003</v>
      </c>
    </row>
    <row r="164" spans="1:25" ht="15.75" x14ac:dyDescent="0.2">
      <c r="A164" s="35">
        <f t="shared" si="4"/>
        <v>44113</v>
      </c>
      <c r="B164" s="36">
        <f>SUMIFS(СВЦЭМ!$E$33:$E$776,СВЦЭМ!$A$33:$A$776,$A164,СВЦЭМ!$B$33:$B$776,B$155)+'СЕТ СН'!$F$15</f>
        <v>98.345566489999996</v>
      </c>
      <c r="C164" s="36">
        <f>SUMIFS(СВЦЭМ!$E$33:$E$776,СВЦЭМ!$A$33:$A$776,$A164,СВЦЭМ!$B$33:$B$776,C$155)+'СЕТ СН'!$F$15</f>
        <v>110.1288496</v>
      </c>
      <c r="D164" s="36">
        <f>SUMIFS(СВЦЭМ!$E$33:$E$776,СВЦЭМ!$A$33:$A$776,$A164,СВЦЭМ!$B$33:$B$776,D$155)+'СЕТ СН'!$F$15</f>
        <v>120.39575698</v>
      </c>
      <c r="E164" s="36">
        <f>SUMIFS(СВЦЭМ!$E$33:$E$776,СВЦЭМ!$A$33:$A$776,$A164,СВЦЭМ!$B$33:$B$776,E$155)+'СЕТ СН'!$F$15</f>
        <v>122.6853662</v>
      </c>
      <c r="F164" s="36">
        <f>SUMIFS(СВЦЭМ!$E$33:$E$776,СВЦЭМ!$A$33:$A$776,$A164,СВЦЭМ!$B$33:$B$776,F$155)+'СЕТ СН'!$F$15</f>
        <v>123.58058158</v>
      </c>
      <c r="G164" s="36">
        <f>SUMIFS(СВЦЭМ!$E$33:$E$776,СВЦЭМ!$A$33:$A$776,$A164,СВЦЭМ!$B$33:$B$776,G$155)+'СЕТ СН'!$F$15</f>
        <v>120.09158544</v>
      </c>
      <c r="H164" s="36">
        <f>SUMIFS(СВЦЭМ!$E$33:$E$776,СВЦЭМ!$A$33:$A$776,$A164,СВЦЭМ!$B$33:$B$776,H$155)+'СЕТ СН'!$F$15</f>
        <v>112.00239981</v>
      </c>
      <c r="I164" s="36">
        <f>SUMIFS(СВЦЭМ!$E$33:$E$776,СВЦЭМ!$A$33:$A$776,$A164,СВЦЭМ!$B$33:$B$776,I$155)+'СЕТ СН'!$F$15</f>
        <v>104.69793314</v>
      </c>
      <c r="J164" s="36">
        <f>SUMIFS(СВЦЭМ!$E$33:$E$776,СВЦЭМ!$A$33:$A$776,$A164,СВЦЭМ!$B$33:$B$776,J$155)+'СЕТ СН'!$F$15</f>
        <v>96.501005570000004</v>
      </c>
      <c r="K164" s="36">
        <f>SUMIFS(СВЦЭМ!$E$33:$E$776,СВЦЭМ!$A$33:$A$776,$A164,СВЦЭМ!$B$33:$B$776,K$155)+'СЕТ СН'!$F$15</f>
        <v>94.61446273</v>
      </c>
      <c r="L164" s="36">
        <f>SUMIFS(СВЦЭМ!$E$33:$E$776,СВЦЭМ!$A$33:$A$776,$A164,СВЦЭМ!$B$33:$B$776,L$155)+'СЕТ СН'!$F$15</f>
        <v>94.699338789999999</v>
      </c>
      <c r="M164" s="36">
        <f>SUMIFS(СВЦЭМ!$E$33:$E$776,СВЦЭМ!$A$33:$A$776,$A164,СВЦЭМ!$B$33:$B$776,M$155)+'СЕТ СН'!$F$15</f>
        <v>96.602697460000002</v>
      </c>
      <c r="N164" s="36">
        <f>SUMIFS(СВЦЭМ!$E$33:$E$776,СВЦЭМ!$A$33:$A$776,$A164,СВЦЭМ!$B$33:$B$776,N$155)+'СЕТ СН'!$F$15</f>
        <v>98.135349550000001</v>
      </c>
      <c r="O164" s="36">
        <f>SUMIFS(СВЦЭМ!$E$33:$E$776,СВЦЭМ!$A$33:$A$776,$A164,СВЦЭМ!$B$33:$B$776,O$155)+'СЕТ СН'!$F$15</f>
        <v>98.330949709999999</v>
      </c>
      <c r="P164" s="36">
        <f>SUMIFS(СВЦЭМ!$E$33:$E$776,СВЦЭМ!$A$33:$A$776,$A164,СВЦЭМ!$B$33:$B$776,P$155)+'СЕТ СН'!$F$15</f>
        <v>100.00983956</v>
      </c>
      <c r="Q164" s="36">
        <f>SUMIFS(СВЦЭМ!$E$33:$E$776,СВЦЭМ!$A$33:$A$776,$A164,СВЦЭМ!$B$33:$B$776,Q$155)+'СЕТ СН'!$F$15</f>
        <v>100.84553681</v>
      </c>
      <c r="R164" s="36">
        <f>SUMIFS(СВЦЭМ!$E$33:$E$776,СВЦЭМ!$A$33:$A$776,$A164,СВЦЭМ!$B$33:$B$776,R$155)+'СЕТ СН'!$F$15</f>
        <v>94.802437909999995</v>
      </c>
      <c r="S164" s="36">
        <f>SUMIFS(СВЦЭМ!$E$33:$E$776,СВЦЭМ!$A$33:$A$776,$A164,СВЦЭМ!$B$33:$B$776,S$155)+'СЕТ СН'!$F$15</f>
        <v>85.312523959999993</v>
      </c>
      <c r="T164" s="36">
        <f>SUMIFS(СВЦЭМ!$E$33:$E$776,СВЦЭМ!$A$33:$A$776,$A164,СВЦЭМ!$B$33:$B$776,T$155)+'СЕТ СН'!$F$15</f>
        <v>79.203754599999996</v>
      </c>
      <c r="U164" s="36">
        <f>SUMIFS(СВЦЭМ!$E$33:$E$776,СВЦЭМ!$A$33:$A$776,$A164,СВЦЭМ!$B$33:$B$776,U$155)+'СЕТ СН'!$F$15</f>
        <v>84.154131320000005</v>
      </c>
      <c r="V164" s="36">
        <f>SUMIFS(СВЦЭМ!$E$33:$E$776,СВЦЭМ!$A$33:$A$776,$A164,СВЦЭМ!$B$33:$B$776,V$155)+'СЕТ СН'!$F$15</f>
        <v>83.888495700000007</v>
      </c>
      <c r="W164" s="36">
        <f>SUMIFS(СВЦЭМ!$E$33:$E$776,СВЦЭМ!$A$33:$A$776,$A164,СВЦЭМ!$B$33:$B$776,W$155)+'СЕТ СН'!$F$15</f>
        <v>82.503048809999996</v>
      </c>
      <c r="X164" s="36">
        <f>SUMIFS(СВЦЭМ!$E$33:$E$776,СВЦЭМ!$A$33:$A$776,$A164,СВЦЭМ!$B$33:$B$776,X$155)+'СЕТ СН'!$F$15</f>
        <v>84.029342819999997</v>
      </c>
      <c r="Y164" s="36">
        <f>SUMIFS(СВЦЭМ!$E$33:$E$776,СВЦЭМ!$A$33:$A$776,$A164,СВЦЭМ!$B$33:$B$776,Y$155)+'СЕТ СН'!$F$15</f>
        <v>88.24890963</v>
      </c>
    </row>
    <row r="165" spans="1:25" ht="15.75" x14ac:dyDescent="0.2">
      <c r="A165" s="35">
        <f t="shared" si="4"/>
        <v>44114</v>
      </c>
      <c r="B165" s="36">
        <f>SUMIFS(СВЦЭМ!$E$33:$E$776,СВЦЭМ!$A$33:$A$776,$A165,СВЦЭМ!$B$33:$B$776,B$155)+'СЕТ СН'!$F$15</f>
        <v>96.194479720000004</v>
      </c>
      <c r="C165" s="36">
        <f>SUMIFS(СВЦЭМ!$E$33:$E$776,СВЦЭМ!$A$33:$A$776,$A165,СВЦЭМ!$B$33:$B$776,C$155)+'СЕТ СН'!$F$15</f>
        <v>107.78436594999999</v>
      </c>
      <c r="D165" s="36">
        <f>SUMIFS(СВЦЭМ!$E$33:$E$776,СВЦЭМ!$A$33:$A$776,$A165,СВЦЭМ!$B$33:$B$776,D$155)+'СЕТ СН'!$F$15</f>
        <v>118.58057282</v>
      </c>
      <c r="E165" s="36">
        <f>SUMIFS(СВЦЭМ!$E$33:$E$776,СВЦЭМ!$A$33:$A$776,$A165,СВЦЭМ!$B$33:$B$776,E$155)+'СЕТ СН'!$F$15</f>
        <v>122.53353523</v>
      </c>
      <c r="F165" s="36">
        <f>SUMIFS(СВЦЭМ!$E$33:$E$776,СВЦЭМ!$A$33:$A$776,$A165,СВЦЭМ!$B$33:$B$776,F$155)+'СЕТ СН'!$F$15</f>
        <v>123.17092783</v>
      </c>
      <c r="G165" s="36">
        <f>SUMIFS(СВЦЭМ!$E$33:$E$776,СВЦЭМ!$A$33:$A$776,$A165,СВЦЭМ!$B$33:$B$776,G$155)+'СЕТ СН'!$F$15</f>
        <v>120.639717</v>
      </c>
      <c r="H165" s="36">
        <f>SUMIFS(СВЦЭМ!$E$33:$E$776,СВЦЭМ!$A$33:$A$776,$A165,СВЦЭМ!$B$33:$B$776,H$155)+'СЕТ СН'!$F$15</f>
        <v>118.13169525000001</v>
      </c>
      <c r="I165" s="36">
        <f>SUMIFS(СВЦЭМ!$E$33:$E$776,СВЦЭМ!$A$33:$A$776,$A165,СВЦЭМ!$B$33:$B$776,I$155)+'СЕТ СН'!$F$15</f>
        <v>113.63212682</v>
      </c>
      <c r="J165" s="36">
        <f>SUMIFS(СВЦЭМ!$E$33:$E$776,СВЦЭМ!$A$33:$A$776,$A165,СВЦЭМ!$B$33:$B$776,J$155)+'СЕТ СН'!$F$15</f>
        <v>100.43009673</v>
      </c>
      <c r="K165" s="36">
        <f>SUMIFS(СВЦЭМ!$E$33:$E$776,СВЦЭМ!$A$33:$A$776,$A165,СВЦЭМ!$B$33:$B$776,K$155)+'СЕТ СН'!$F$15</f>
        <v>92.156853949999999</v>
      </c>
      <c r="L165" s="36">
        <f>SUMIFS(СВЦЭМ!$E$33:$E$776,СВЦЭМ!$A$33:$A$776,$A165,СВЦЭМ!$B$33:$B$776,L$155)+'СЕТ СН'!$F$15</f>
        <v>91.060169939999994</v>
      </c>
      <c r="M165" s="36">
        <f>SUMIFS(СВЦЭМ!$E$33:$E$776,СВЦЭМ!$A$33:$A$776,$A165,СВЦЭМ!$B$33:$B$776,M$155)+'СЕТ СН'!$F$15</f>
        <v>90.347019590000002</v>
      </c>
      <c r="N165" s="36">
        <f>SUMIFS(СВЦЭМ!$E$33:$E$776,СВЦЭМ!$A$33:$A$776,$A165,СВЦЭМ!$B$33:$B$776,N$155)+'СЕТ СН'!$F$15</f>
        <v>91.318498309999995</v>
      </c>
      <c r="O165" s="36">
        <f>SUMIFS(СВЦЭМ!$E$33:$E$776,СВЦЭМ!$A$33:$A$776,$A165,СВЦЭМ!$B$33:$B$776,O$155)+'СЕТ СН'!$F$15</f>
        <v>98.893039889999997</v>
      </c>
      <c r="P165" s="36">
        <f>SUMIFS(СВЦЭМ!$E$33:$E$776,СВЦЭМ!$A$33:$A$776,$A165,СВЦЭМ!$B$33:$B$776,P$155)+'СЕТ СН'!$F$15</f>
        <v>102.72209161000001</v>
      </c>
      <c r="Q165" s="36">
        <f>SUMIFS(СВЦЭМ!$E$33:$E$776,СВЦЭМ!$A$33:$A$776,$A165,СВЦЭМ!$B$33:$B$776,Q$155)+'СЕТ СН'!$F$15</f>
        <v>101.2492199</v>
      </c>
      <c r="R165" s="36">
        <f>SUMIFS(СВЦЭМ!$E$33:$E$776,СВЦЭМ!$A$33:$A$776,$A165,СВЦЭМ!$B$33:$B$776,R$155)+'СЕТ СН'!$F$15</f>
        <v>92.914062040000005</v>
      </c>
      <c r="S165" s="36">
        <f>SUMIFS(СВЦЭМ!$E$33:$E$776,СВЦЭМ!$A$33:$A$776,$A165,СВЦЭМ!$B$33:$B$776,S$155)+'СЕТ СН'!$F$15</f>
        <v>89.731336769999999</v>
      </c>
      <c r="T165" s="36">
        <f>SUMIFS(СВЦЭМ!$E$33:$E$776,СВЦЭМ!$A$33:$A$776,$A165,СВЦЭМ!$B$33:$B$776,T$155)+'СЕТ СН'!$F$15</f>
        <v>86.951821679999995</v>
      </c>
      <c r="U165" s="36">
        <f>SUMIFS(СВЦЭМ!$E$33:$E$776,СВЦЭМ!$A$33:$A$776,$A165,СВЦЭМ!$B$33:$B$776,U$155)+'СЕТ СН'!$F$15</f>
        <v>86.434404860000001</v>
      </c>
      <c r="V165" s="36">
        <f>SUMIFS(СВЦЭМ!$E$33:$E$776,СВЦЭМ!$A$33:$A$776,$A165,СВЦЭМ!$B$33:$B$776,V$155)+'СЕТ СН'!$F$15</f>
        <v>80.800243179999995</v>
      </c>
      <c r="W165" s="36">
        <f>SUMIFS(СВЦЭМ!$E$33:$E$776,СВЦЭМ!$A$33:$A$776,$A165,СВЦЭМ!$B$33:$B$776,W$155)+'СЕТ СН'!$F$15</f>
        <v>80.074774489999996</v>
      </c>
      <c r="X165" s="36">
        <f>SUMIFS(СВЦЭМ!$E$33:$E$776,СВЦЭМ!$A$33:$A$776,$A165,СВЦЭМ!$B$33:$B$776,X$155)+'СЕТ СН'!$F$15</f>
        <v>78.358494269999994</v>
      </c>
      <c r="Y165" s="36">
        <f>SUMIFS(СВЦЭМ!$E$33:$E$776,СВЦЭМ!$A$33:$A$776,$A165,СВЦЭМ!$B$33:$B$776,Y$155)+'СЕТ СН'!$F$15</f>
        <v>84.67477538</v>
      </c>
    </row>
    <row r="166" spans="1:25" ht="15.75" x14ac:dyDescent="0.2">
      <c r="A166" s="35">
        <f t="shared" si="4"/>
        <v>44115</v>
      </c>
      <c r="B166" s="36">
        <f>SUMIFS(СВЦЭМ!$E$33:$E$776,СВЦЭМ!$A$33:$A$776,$A166,СВЦЭМ!$B$33:$B$776,B$155)+'СЕТ СН'!$F$15</f>
        <v>96.997761159999996</v>
      </c>
      <c r="C166" s="36">
        <f>SUMIFS(СВЦЭМ!$E$33:$E$776,СВЦЭМ!$A$33:$A$776,$A166,СВЦЭМ!$B$33:$B$776,C$155)+'СЕТ СН'!$F$15</f>
        <v>110.23248627</v>
      </c>
      <c r="D166" s="36">
        <f>SUMIFS(СВЦЭМ!$E$33:$E$776,СВЦЭМ!$A$33:$A$776,$A166,СВЦЭМ!$B$33:$B$776,D$155)+'СЕТ СН'!$F$15</f>
        <v>124.32527902</v>
      </c>
      <c r="E166" s="36">
        <f>SUMIFS(СВЦЭМ!$E$33:$E$776,СВЦЭМ!$A$33:$A$776,$A166,СВЦЭМ!$B$33:$B$776,E$155)+'СЕТ СН'!$F$15</f>
        <v>128.99951105</v>
      </c>
      <c r="F166" s="36">
        <f>SUMIFS(СВЦЭМ!$E$33:$E$776,СВЦЭМ!$A$33:$A$776,$A166,СВЦЭМ!$B$33:$B$776,F$155)+'СЕТ СН'!$F$15</f>
        <v>129.69420567</v>
      </c>
      <c r="G166" s="36">
        <f>SUMIFS(СВЦЭМ!$E$33:$E$776,СВЦЭМ!$A$33:$A$776,$A166,СВЦЭМ!$B$33:$B$776,G$155)+'СЕТ СН'!$F$15</f>
        <v>128.35270088999999</v>
      </c>
      <c r="H166" s="36">
        <f>SUMIFS(СВЦЭМ!$E$33:$E$776,СВЦЭМ!$A$33:$A$776,$A166,СВЦЭМ!$B$33:$B$776,H$155)+'СЕТ СН'!$F$15</f>
        <v>125.6906585</v>
      </c>
      <c r="I166" s="36">
        <f>SUMIFS(СВЦЭМ!$E$33:$E$776,СВЦЭМ!$A$33:$A$776,$A166,СВЦЭМ!$B$33:$B$776,I$155)+'СЕТ СН'!$F$15</f>
        <v>122.61503876</v>
      </c>
      <c r="J166" s="36">
        <f>SUMIFS(СВЦЭМ!$E$33:$E$776,СВЦЭМ!$A$33:$A$776,$A166,СВЦЭМ!$B$33:$B$776,J$155)+'СЕТ СН'!$F$15</f>
        <v>108.36620839</v>
      </c>
      <c r="K166" s="36">
        <f>SUMIFS(СВЦЭМ!$E$33:$E$776,СВЦЭМ!$A$33:$A$776,$A166,СВЦЭМ!$B$33:$B$776,K$155)+'СЕТ СН'!$F$15</f>
        <v>97.527710560000003</v>
      </c>
      <c r="L166" s="36">
        <f>SUMIFS(СВЦЭМ!$E$33:$E$776,СВЦЭМ!$A$33:$A$776,$A166,СВЦЭМ!$B$33:$B$776,L$155)+'СЕТ СН'!$F$15</f>
        <v>96.178448700000004</v>
      </c>
      <c r="M166" s="36">
        <f>SUMIFS(СВЦЭМ!$E$33:$E$776,СВЦЭМ!$A$33:$A$776,$A166,СВЦЭМ!$B$33:$B$776,M$155)+'СЕТ СН'!$F$15</f>
        <v>96.243673790000003</v>
      </c>
      <c r="N166" s="36">
        <f>SUMIFS(СВЦЭМ!$E$33:$E$776,СВЦЭМ!$A$33:$A$776,$A166,СВЦЭМ!$B$33:$B$776,N$155)+'СЕТ СН'!$F$15</f>
        <v>97.753453230000005</v>
      </c>
      <c r="O166" s="36">
        <f>SUMIFS(СВЦЭМ!$E$33:$E$776,СВЦЭМ!$A$33:$A$776,$A166,СВЦЭМ!$B$33:$B$776,O$155)+'СЕТ СН'!$F$15</f>
        <v>104.16478499</v>
      </c>
      <c r="P166" s="36">
        <f>SUMIFS(СВЦЭМ!$E$33:$E$776,СВЦЭМ!$A$33:$A$776,$A166,СВЦЭМ!$B$33:$B$776,P$155)+'СЕТ СН'!$F$15</f>
        <v>109.32878864</v>
      </c>
      <c r="Q166" s="36">
        <f>SUMIFS(СВЦЭМ!$E$33:$E$776,СВЦЭМ!$A$33:$A$776,$A166,СВЦЭМ!$B$33:$B$776,Q$155)+'СЕТ СН'!$F$15</f>
        <v>102.65570968</v>
      </c>
      <c r="R166" s="36">
        <f>SUMIFS(СВЦЭМ!$E$33:$E$776,СВЦЭМ!$A$33:$A$776,$A166,СВЦЭМ!$B$33:$B$776,R$155)+'СЕТ СН'!$F$15</f>
        <v>94.961111459999998</v>
      </c>
      <c r="S166" s="36">
        <f>SUMIFS(СВЦЭМ!$E$33:$E$776,СВЦЭМ!$A$33:$A$776,$A166,СВЦЭМ!$B$33:$B$776,S$155)+'СЕТ СН'!$F$15</f>
        <v>88.794643570000005</v>
      </c>
      <c r="T166" s="36">
        <f>SUMIFS(СВЦЭМ!$E$33:$E$776,СВЦЭМ!$A$33:$A$776,$A166,СВЦЭМ!$B$33:$B$776,T$155)+'СЕТ СН'!$F$15</f>
        <v>91.604621230000006</v>
      </c>
      <c r="U166" s="36">
        <f>SUMIFS(СВЦЭМ!$E$33:$E$776,СВЦЭМ!$A$33:$A$776,$A166,СВЦЭМ!$B$33:$B$776,U$155)+'СЕТ СН'!$F$15</f>
        <v>92.915764139999993</v>
      </c>
      <c r="V166" s="36">
        <f>SUMIFS(СВЦЭМ!$E$33:$E$776,СВЦЭМ!$A$33:$A$776,$A166,СВЦЭМ!$B$33:$B$776,V$155)+'СЕТ СН'!$F$15</f>
        <v>88.388801689999994</v>
      </c>
      <c r="W166" s="36">
        <f>SUMIFS(СВЦЭМ!$E$33:$E$776,СВЦЭМ!$A$33:$A$776,$A166,СВЦЭМ!$B$33:$B$776,W$155)+'СЕТ СН'!$F$15</f>
        <v>85.847792400000003</v>
      </c>
      <c r="X166" s="36">
        <f>SUMIFS(СВЦЭМ!$E$33:$E$776,СВЦЭМ!$A$33:$A$776,$A166,СВЦЭМ!$B$33:$B$776,X$155)+'СЕТ СН'!$F$15</f>
        <v>82.382365350000001</v>
      </c>
      <c r="Y166" s="36">
        <f>SUMIFS(СВЦЭМ!$E$33:$E$776,СВЦЭМ!$A$33:$A$776,$A166,СВЦЭМ!$B$33:$B$776,Y$155)+'СЕТ СН'!$F$15</f>
        <v>87.694993920000002</v>
      </c>
    </row>
    <row r="167" spans="1:25" ht="15.75" x14ac:dyDescent="0.2">
      <c r="A167" s="35">
        <f t="shared" si="4"/>
        <v>44116</v>
      </c>
      <c r="B167" s="36">
        <f>SUMIFS(СВЦЭМ!$E$33:$E$776,СВЦЭМ!$A$33:$A$776,$A167,СВЦЭМ!$B$33:$B$776,B$155)+'СЕТ СН'!$F$15</f>
        <v>96.226022189999995</v>
      </c>
      <c r="C167" s="36">
        <f>SUMIFS(СВЦЭМ!$E$33:$E$776,СВЦЭМ!$A$33:$A$776,$A167,СВЦЭМ!$B$33:$B$776,C$155)+'СЕТ СН'!$F$15</f>
        <v>107.32147376</v>
      </c>
      <c r="D167" s="36">
        <f>SUMIFS(СВЦЭМ!$E$33:$E$776,СВЦЭМ!$A$33:$A$776,$A167,СВЦЭМ!$B$33:$B$776,D$155)+'СЕТ СН'!$F$15</f>
        <v>117.66118705</v>
      </c>
      <c r="E167" s="36">
        <f>SUMIFS(СВЦЭМ!$E$33:$E$776,СВЦЭМ!$A$33:$A$776,$A167,СВЦЭМ!$B$33:$B$776,E$155)+'СЕТ СН'!$F$15</f>
        <v>120.37435913</v>
      </c>
      <c r="F167" s="36">
        <f>SUMIFS(СВЦЭМ!$E$33:$E$776,СВЦЭМ!$A$33:$A$776,$A167,СВЦЭМ!$B$33:$B$776,F$155)+'СЕТ СН'!$F$15</f>
        <v>119.69063531</v>
      </c>
      <c r="G167" s="36">
        <f>SUMIFS(СВЦЭМ!$E$33:$E$776,СВЦЭМ!$A$33:$A$776,$A167,СВЦЭМ!$B$33:$B$776,G$155)+'СЕТ СН'!$F$15</f>
        <v>117.26299271000001</v>
      </c>
      <c r="H167" s="36">
        <f>SUMIFS(СВЦЭМ!$E$33:$E$776,СВЦЭМ!$A$33:$A$776,$A167,СВЦЭМ!$B$33:$B$776,H$155)+'СЕТ СН'!$F$15</f>
        <v>109.86895070999999</v>
      </c>
      <c r="I167" s="36">
        <f>SUMIFS(СВЦЭМ!$E$33:$E$776,СВЦЭМ!$A$33:$A$776,$A167,СВЦЭМ!$B$33:$B$776,I$155)+'СЕТ СН'!$F$15</f>
        <v>103.95876798</v>
      </c>
      <c r="J167" s="36">
        <f>SUMIFS(СВЦЭМ!$E$33:$E$776,СВЦЭМ!$A$33:$A$776,$A167,СВЦЭМ!$B$33:$B$776,J$155)+'СЕТ СН'!$F$15</f>
        <v>92.791984819999996</v>
      </c>
      <c r="K167" s="36">
        <f>SUMIFS(СВЦЭМ!$E$33:$E$776,СВЦЭМ!$A$33:$A$776,$A167,СВЦЭМ!$B$33:$B$776,K$155)+'СЕТ СН'!$F$15</f>
        <v>85.621629110000001</v>
      </c>
      <c r="L167" s="36">
        <f>SUMIFS(СВЦЭМ!$E$33:$E$776,СВЦЭМ!$A$33:$A$776,$A167,СВЦЭМ!$B$33:$B$776,L$155)+'СЕТ СН'!$F$15</f>
        <v>85.035675769999997</v>
      </c>
      <c r="M167" s="36">
        <f>SUMIFS(СВЦЭМ!$E$33:$E$776,СВЦЭМ!$A$33:$A$776,$A167,СВЦЭМ!$B$33:$B$776,M$155)+'СЕТ СН'!$F$15</f>
        <v>85.086866509999993</v>
      </c>
      <c r="N167" s="36">
        <f>SUMIFS(СВЦЭМ!$E$33:$E$776,СВЦЭМ!$A$33:$A$776,$A167,СВЦЭМ!$B$33:$B$776,N$155)+'СЕТ СН'!$F$15</f>
        <v>86.121355320000006</v>
      </c>
      <c r="O167" s="36">
        <f>SUMIFS(СВЦЭМ!$E$33:$E$776,СВЦЭМ!$A$33:$A$776,$A167,СВЦЭМ!$B$33:$B$776,O$155)+'СЕТ СН'!$F$15</f>
        <v>89.134163749999999</v>
      </c>
      <c r="P167" s="36">
        <f>SUMIFS(СВЦЭМ!$E$33:$E$776,СВЦЭМ!$A$33:$A$776,$A167,СВЦЭМ!$B$33:$B$776,P$155)+'СЕТ СН'!$F$15</f>
        <v>94.694495180000004</v>
      </c>
      <c r="Q167" s="36">
        <f>SUMIFS(СВЦЭМ!$E$33:$E$776,СВЦЭМ!$A$33:$A$776,$A167,СВЦЭМ!$B$33:$B$776,Q$155)+'СЕТ СН'!$F$15</f>
        <v>92.475475040000006</v>
      </c>
      <c r="R167" s="36">
        <f>SUMIFS(СВЦЭМ!$E$33:$E$776,СВЦЭМ!$A$33:$A$776,$A167,СВЦЭМ!$B$33:$B$776,R$155)+'СЕТ СН'!$F$15</f>
        <v>85.664388639999999</v>
      </c>
      <c r="S167" s="36">
        <f>SUMIFS(СВЦЭМ!$E$33:$E$776,СВЦЭМ!$A$33:$A$776,$A167,СВЦЭМ!$B$33:$B$776,S$155)+'СЕТ СН'!$F$15</f>
        <v>78.309449330000007</v>
      </c>
      <c r="T167" s="36">
        <f>SUMIFS(СВЦЭМ!$E$33:$E$776,СВЦЭМ!$A$33:$A$776,$A167,СВЦЭМ!$B$33:$B$776,T$155)+'СЕТ СН'!$F$15</f>
        <v>79.799496250000004</v>
      </c>
      <c r="U167" s="36">
        <f>SUMIFS(СВЦЭМ!$E$33:$E$776,СВЦЭМ!$A$33:$A$776,$A167,СВЦЭМ!$B$33:$B$776,U$155)+'СЕТ СН'!$F$15</f>
        <v>83.996549650000006</v>
      </c>
      <c r="V167" s="36">
        <f>SUMIFS(СВЦЭМ!$E$33:$E$776,СВЦЭМ!$A$33:$A$776,$A167,СВЦЭМ!$B$33:$B$776,V$155)+'СЕТ СН'!$F$15</f>
        <v>83.887804790000004</v>
      </c>
      <c r="W167" s="36">
        <f>SUMIFS(СВЦЭМ!$E$33:$E$776,СВЦЭМ!$A$33:$A$776,$A167,СВЦЭМ!$B$33:$B$776,W$155)+'СЕТ СН'!$F$15</f>
        <v>82.778271849999996</v>
      </c>
      <c r="X167" s="36">
        <f>SUMIFS(СВЦЭМ!$E$33:$E$776,СВЦЭМ!$A$33:$A$776,$A167,СВЦЭМ!$B$33:$B$776,X$155)+'СЕТ СН'!$F$15</f>
        <v>78.949651650000007</v>
      </c>
      <c r="Y167" s="36">
        <f>SUMIFS(СВЦЭМ!$E$33:$E$776,СВЦЭМ!$A$33:$A$776,$A167,СВЦЭМ!$B$33:$B$776,Y$155)+'СЕТ СН'!$F$15</f>
        <v>83.649014080000001</v>
      </c>
    </row>
    <row r="168" spans="1:25" ht="15.75" x14ac:dyDescent="0.2">
      <c r="A168" s="35">
        <f t="shared" si="4"/>
        <v>44117</v>
      </c>
      <c r="B168" s="36">
        <f>SUMIFS(СВЦЭМ!$E$33:$E$776,СВЦЭМ!$A$33:$A$776,$A168,СВЦЭМ!$B$33:$B$776,B$155)+'СЕТ СН'!$F$15</f>
        <v>94.117338290000006</v>
      </c>
      <c r="C168" s="36">
        <f>SUMIFS(СВЦЭМ!$E$33:$E$776,СВЦЭМ!$A$33:$A$776,$A168,СВЦЭМ!$B$33:$B$776,C$155)+'СЕТ СН'!$F$15</f>
        <v>105.28346608</v>
      </c>
      <c r="D168" s="36">
        <f>SUMIFS(СВЦЭМ!$E$33:$E$776,СВЦЭМ!$A$33:$A$776,$A168,СВЦЭМ!$B$33:$B$776,D$155)+'СЕТ СН'!$F$15</f>
        <v>114.25974343999999</v>
      </c>
      <c r="E168" s="36">
        <f>SUMIFS(СВЦЭМ!$E$33:$E$776,СВЦЭМ!$A$33:$A$776,$A168,СВЦЭМ!$B$33:$B$776,E$155)+'СЕТ СН'!$F$15</f>
        <v>116.57297394</v>
      </c>
      <c r="F168" s="36">
        <f>SUMIFS(СВЦЭМ!$E$33:$E$776,СВЦЭМ!$A$33:$A$776,$A168,СВЦЭМ!$B$33:$B$776,F$155)+'СЕТ СН'!$F$15</f>
        <v>115.89592437</v>
      </c>
      <c r="G168" s="36">
        <f>SUMIFS(СВЦЭМ!$E$33:$E$776,СВЦЭМ!$A$33:$A$776,$A168,СВЦЭМ!$B$33:$B$776,G$155)+'СЕТ СН'!$F$15</f>
        <v>114.21030408999999</v>
      </c>
      <c r="H168" s="36">
        <f>SUMIFS(СВЦЭМ!$E$33:$E$776,СВЦЭМ!$A$33:$A$776,$A168,СВЦЭМ!$B$33:$B$776,H$155)+'СЕТ СН'!$F$15</f>
        <v>110.60940146</v>
      </c>
      <c r="I168" s="36">
        <f>SUMIFS(СВЦЭМ!$E$33:$E$776,СВЦЭМ!$A$33:$A$776,$A168,СВЦЭМ!$B$33:$B$776,I$155)+'СЕТ СН'!$F$15</f>
        <v>109.6310196</v>
      </c>
      <c r="J168" s="36">
        <f>SUMIFS(СВЦЭМ!$E$33:$E$776,СВЦЭМ!$A$33:$A$776,$A168,СВЦЭМ!$B$33:$B$776,J$155)+'СЕТ СН'!$F$15</f>
        <v>101.32893527</v>
      </c>
      <c r="K168" s="36">
        <f>SUMIFS(СВЦЭМ!$E$33:$E$776,СВЦЭМ!$A$33:$A$776,$A168,СВЦЭМ!$B$33:$B$776,K$155)+'СЕТ СН'!$F$15</f>
        <v>95.171505839999995</v>
      </c>
      <c r="L168" s="36">
        <f>SUMIFS(СВЦЭМ!$E$33:$E$776,СВЦЭМ!$A$33:$A$776,$A168,СВЦЭМ!$B$33:$B$776,L$155)+'СЕТ СН'!$F$15</f>
        <v>95.452064570000005</v>
      </c>
      <c r="M168" s="36">
        <f>SUMIFS(СВЦЭМ!$E$33:$E$776,СВЦЭМ!$A$33:$A$776,$A168,СВЦЭМ!$B$33:$B$776,M$155)+'СЕТ СН'!$F$15</f>
        <v>96.979691470000006</v>
      </c>
      <c r="N168" s="36">
        <f>SUMIFS(СВЦЭМ!$E$33:$E$776,СВЦЭМ!$A$33:$A$776,$A168,СВЦЭМ!$B$33:$B$776,N$155)+'СЕТ СН'!$F$15</f>
        <v>97.826776620000004</v>
      </c>
      <c r="O168" s="36">
        <f>SUMIFS(СВЦЭМ!$E$33:$E$776,СВЦЭМ!$A$33:$A$776,$A168,СВЦЭМ!$B$33:$B$776,O$155)+'СЕТ СН'!$F$15</f>
        <v>103.33185914000001</v>
      </c>
      <c r="P168" s="36">
        <f>SUMIFS(СВЦЭМ!$E$33:$E$776,СВЦЭМ!$A$33:$A$776,$A168,СВЦЭМ!$B$33:$B$776,P$155)+'СЕТ СН'!$F$15</f>
        <v>107.90368143000001</v>
      </c>
      <c r="Q168" s="36">
        <f>SUMIFS(СВЦЭМ!$E$33:$E$776,СВЦЭМ!$A$33:$A$776,$A168,СВЦЭМ!$B$33:$B$776,Q$155)+'СЕТ СН'!$F$15</f>
        <v>102.05339635</v>
      </c>
      <c r="R168" s="36">
        <f>SUMIFS(СВЦЭМ!$E$33:$E$776,СВЦЭМ!$A$33:$A$776,$A168,СВЦЭМ!$B$33:$B$776,R$155)+'СЕТ СН'!$F$15</f>
        <v>94.588887330000006</v>
      </c>
      <c r="S168" s="36">
        <f>SUMIFS(СВЦЭМ!$E$33:$E$776,СВЦЭМ!$A$33:$A$776,$A168,СВЦЭМ!$B$33:$B$776,S$155)+'СЕТ СН'!$F$15</f>
        <v>88.072905829999996</v>
      </c>
      <c r="T168" s="36">
        <f>SUMIFS(СВЦЭМ!$E$33:$E$776,СВЦЭМ!$A$33:$A$776,$A168,СВЦЭМ!$B$33:$B$776,T$155)+'СЕТ СН'!$F$15</f>
        <v>87.8332671</v>
      </c>
      <c r="U168" s="36">
        <f>SUMIFS(СВЦЭМ!$E$33:$E$776,СВЦЭМ!$A$33:$A$776,$A168,СВЦЭМ!$B$33:$B$776,U$155)+'СЕТ СН'!$F$15</f>
        <v>91.012535999999997</v>
      </c>
      <c r="V168" s="36">
        <f>SUMIFS(СВЦЭМ!$E$33:$E$776,СВЦЭМ!$A$33:$A$776,$A168,СВЦЭМ!$B$33:$B$776,V$155)+'СЕТ СН'!$F$15</f>
        <v>90.205240810000006</v>
      </c>
      <c r="W168" s="36">
        <f>SUMIFS(СВЦЭМ!$E$33:$E$776,СВЦЭМ!$A$33:$A$776,$A168,СВЦЭМ!$B$33:$B$776,W$155)+'СЕТ СН'!$F$15</f>
        <v>89.031141649999995</v>
      </c>
      <c r="X168" s="36">
        <f>SUMIFS(СВЦЭМ!$E$33:$E$776,СВЦЭМ!$A$33:$A$776,$A168,СВЦЭМ!$B$33:$B$776,X$155)+'СЕТ СН'!$F$15</f>
        <v>86.468246669999999</v>
      </c>
      <c r="Y168" s="36">
        <f>SUMIFS(СВЦЭМ!$E$33:$E$776,СВЦЭМ!$A$33:$A$776,$A168,СВЦЭМ!$B$33:$B$776,Y$155)+'СЕТ СН'!$F$15</f>
        <v>89.461295219999997</v>
      </c>
    </row>
    <row r="169" spans="1:25" ht="15.75" x14ac:dyDescent="0.2">
      <c r="A169" s="35">
        <f t="shared" si="4"/>
        <v>44118</v>
      </c>
      <c r="B169" s="36">
        <f>SUMIFS(СВЦЭМ!$E$33:$E$776,СВЦЭМ!$A$33:$A$776,$A169,СВЦЭМ!$B$33:$B$776,B$155)+'СЕТ СН'!$F$15</f>
        <v>99.925476590000002</v>
      </c>
      <c r="C169" s="36">
        <f>SUMIFS(СВЦЭМ!$E$33:$E$776,СВЦЭМ!$A$33:$A$776,$A169,СВЦЭМ!$B$33:$B$776,C$155)+'СЕТ СН'!$F$15</f>
        <v>109.96931911999999</v>
      </c>
      <c r="D169" s="36">
        <f>SUMIFS(СВЦЭМ!$E$33:$E$776,СВЦЭМ!$A$33:$A$776,$A169,СВЦЭМ!$B$33:$B$776,D$155)+'СЕТ СН'!$F$15</f>
        <v>119.86476524</v>
      </c>
      <c r="E169" s="36">
        <f>SUMIFS(СВЦЭМ!$E$33:$E$776,СВЦЭМ!$A$33:$A$776,$A169,СВЦЭМ!$B$33:$B$776,E$155)+'СЕТ СН'!$F$15</f>
        <v>122.02914008</v>
      </c>
      <c r="F169" s="36">
        <f>SUMIFS(СВЦЭМ!$E$33:$E$776,СВЦЭМ!$A$33:$A$776,$A169,СВЦЭМ!$B$33:$B$776,F$155)+'СЕТ СН'!$F$15</f>
        <v>120.82446155</v>
      </c>
      <c r="G169" s="36">
        <f>SUMIFS(СВЦЭМ!$E$33:$E$776,СВЦЭМ!$A$33:$A$776,$A169,СВЦЭМ!$B$33:$B$776,G$155)+'СЕТ СН'!$F$15</f>
        <v>119.53539415</v>
      </c>
      <c r="H169" s="36">
        <f>SUMIFS(СВЦЭМ!$E$33:$E$776,СВЦЭМ!$A$33:$A$776,$A169,СВЦЭМ!$B$33:$B$776,H$155)+'СЕТ СН'!$F$15</f>
        <v>112.61810278</v>
      </c>
      <c r="I169" s="36">
        <f>SUMIFS(СВЦЭМ!$E$33:$E$776,СВЦЭМ!$A$33:$A$776,$A169,СВЦЭМ!$B$33:$B$776,I$155)+'СЕТ СН'!$F$15</f>
        <v>106.3171818</v>
      </c>
      <c r="J169" s="36">
        <f>SUMIFS(СВЦЭМ!$E$33:$E$776,СВЦЭМ!$A$33:$A$776,$A169,СВЦЭМ!$B$33:$B$776,J$155)+'СЕТ СН'!$F$15</f>
        <v>97.096082969999998</v>
      </c>
      <c r="K169" s="36">
        <f>SUMIFS(СВЦЭМ!$E$33:$E$776,СВЦЭМ!$A$33:$A$776,$A169,СВЦЭМ!$B$33:$B$776,K$155)+'СЕТ СН'!$F$15</f>
        <v>91.501734409999997</v>
      </c>
      <c r="L169" s="36">
        <f>SUMIFS(СВЦЭМ!$E$33:$E$776,СВЦЭМ!$A$33:$A$776,$A169,СВЦЭМ!$B$33:$B$776,L$155)+'СЕТ СН'!$F$15</f>
        <v>92.594360640000005</v>
      </c>
      <c r="M169" s="36">
        <f>SUMIFS(СВЦЭМ!$E$33:$E$776,СВЦЭМ!$A$33:$A$776,$A169,СВЦЭМ!$B$33:$B$776,M$155)+'СЕТ СН'!$F$15</f>
        <v>94.970366440000006</v>
      </c>
      <c r="N169" s="36">
        <f>SUMIFS(СВЦЭМ!$E$33:$E$776,СВЦЭМ!$A$33:$A$776,$A169,СВЦЭМ!$B$33:$B$776,N$155)+'СЕТ СН'!$F$15</f>
        <v>95.943138809999994</v>
      </c>
      <c r="O169" s="36">
        <f>SUMIFS(СВЦЭМ!$E$33:$E$776,СВЦЭМ!$A$33:$A$776,$A169,СВЦЭМ!$B$33:$B$776,O$155)+'СЕТ СН'!$F$15</f>
        <v>103.40187539</v>
      </c>
      <c r="P169" s="36">
        <f>SUMIFS(СВЦЭМ!$E$33:$E$776,СВЦЭМ!$A$33:$A$776,$A169,СВЦЭМ!$B$33:$B$776,P$155)+'СЕТ СН'!$F$15</f>
        <v>107.87193895999999</v>
      </c>
      <c r="Q169" s="36">
        <f>SUMIFS(СВЦЭМ!$E$33:$E$776,СВЦЭМ!$A$33:$A$776,$A169,СВЦЭМ!$B$33:$B$776,Q$155)+'СЕТ СН'!$F$15</f>
        <v>102.01007513</v>
      </c>
      <c r="R169" s="36">
        <f>SUMIFS(СВЦЭМ!$E$33:$E$776,СВЦЭМ!$A$33:$A$776,$A169,СВЦЭМ!$B$33:$B$776,R$155)+'СЕТ СН'!$F$15</f>
        <v>94.398841489999995</v>
      </c>
      <c r="S169" s="36">
        <f>SUMIFS(СВЦЭМ!$E$33:$E$776,СВЦЭМ!$A$33:$A$776,$A169,СВЦЭМ!$B$33:$B$776,S$155)+'СЕТ СН'!$F$15</f>
        <v>86.2853128</v>
      </c>
      <c r="T169" s="36">
        <f>SUMIFS(СВЦЭМ!$E$33:$E$776,СВЦЭМ!$A$33:$A$776,$A169,СВЦЭМ!$B$33:$B$776,T$155)+'СЕТ СН'!$F$15</f>
        <v>83.683320980000005</v>
      </c>
      <c r="U169" s="36">
        <f>SUMIFS(СВЦЭМ!$E$33:$E$776,СВЦЭМ!$A$33:$A$776,$A169,СВЦЭМ!$B$33:$B$776,U$155)+'СЕТ СН'!$F$15</f>
        <v>87.973114370000005</v>
      </c>
      <c r="V169" s="36">
        <f>SUMIFS(СВЦЭМ!$E$33:$E$776,СВЦЭМ!$A$33:$A$776,$A169,СВЦЭМ!$B$33:$B$776,V$155)+'СЕТ СН'!$F$15</f>
        <v>87.168350480000001</v>
      </c>
      <c r="W169" s="36">
        <f>SUMIFS(СВЦЭМ!$E$33:$E$776,СВЦЭМ!$A$33:$A$776,$A169,СВЦЭМ!$B$33:$B$776,W$155)+'СЕТ СН'!$F$15</f>
        <v>85.371616329999995</v>
      </c>
      <c r="X169" s="36">
        <f>SUMIFS(СВЦЭМ!$E$33:$E$776,СВЦЭМ!$A$33:$A$776,$A169,СВЦЭМ!$B$33:$B$776,X$155)+'СЕТ СН'!$F$15</f>
        <v>82.88196834</v>
      </c>
      <c r="Y169" s="36">
        <f>SUMIFS(СВЦЭМ!$E$33:$E$776,СВЦЭМ!$A$33:$A$776,$A169,СВЦЭМ!$B$33:$B$776,Y$155)+'СЕТ СН'!$F$15</f>
        <v>87.332565369999998</v>
      </c>
    </row>
    <row r="170" spans="1:25" ht="15.75" x14ac:dyDescent="0.2">
      <c r="A170" s="35">
        <f t="shared" si="4"/>
        <v>44119</v>
      </c>
      <c r="B170" s="36">
        <f>SUMIFS(СВЦЭМ!$E$33:$E$776,СВЦЭМ!$A$33:$A$776,$A170,СВЦЭМ!$B$33:$B$776,B$155)+'СЕТ СН'!$F$15</f>
        <v>102.48941838</v>
      </c>
      <c r="C170" s="36">
        <f>SUMIFS(СВЦЭМ!$E$33:$E$776,СВЦЭМ!$A$33:$A$776,$A170,СВЦЭМ!$B$33:$B$776,C$155)+'СЕТ СН'!$F$15</f>
        <v>114.83810687</v>
      </c>
      <c r="D170" s="36">
        <f>SUMIFS(СВЦЭМ!$E$33:$E$776,СВЦЭМ!$A$33:$A$776,$A170,СВЦЭМ!$B$33:$B$776,D$155)+'СЕТ СН'!$F$15</f>
        <v>124.46090816</v>
      </c>
      <c r="E170" s="36">
        <f>SUMIFS(СВЦЭМ!$E$33:$E$776,СВЦЭМ!$A$33:$A$776,$A170,СВЦЭМ!$B$33:$B$776,E$155)+'СЕТ СН'!$F$15</f>
        <v>125.24379143</v>
      </c>
      <c r="F170" s="36">
        <f>SUMIFS(СВЦЭМ!$E$33:$E$776,СВЦЭМ!$A$33:$A$776,$A170,СВЦЭМ!$B$33:$B$776,F$155)+'СЕТ СН'!$F$15</f>
        <v>124.29040036000001</v>
      </c>
      <c r="G170" s="36">
        <f>SUMIFS(СВЦЭМ!$E$33:$E$776,СВЦЭМ!$A$33:$A$776,$A170,СВЦЭМ!$B$33:$B$776,G$155)+'СЕТ СН'!$F$15</f>
        <v>121.15856637</v>
      </c>
      <c r="H170" s="36">
        <f>SUMIFS(СВЦЭМ!$E$33:$E$776,СВЦЭМ!$A$33:$A$776,$A170,СВЦЭМ!$B$33:$B$776,H$155)+'СЕТ СН'!$F$15</f>
        <v>114.32182846000001</v>
      </c>
      <c r="I170" s="36">
        <f>SUMIFS(СВЦЭМ!$E$33:$E$776,СВЦЭМ!$A$33:$A$776,$A170,СВЦЭМ!$B$33:$B$776,I$155)+'СЕТ СН'!$F$15</f>
        <v>107.7297784</v>
      </c>
      <c r="J170" s="36">
        <f>SUMIFS(СВЦЭМ!$E$33:$E$776,СВЦЭМ!$A$33:$A$776,$A170,СВЦЭМ!$B$33:$B$776,J$155)+'СЕТ СН'!$F$15</f>
        <v>98.757052229999999</v>
      </c>
      <c r="K170" s="36">
        <f>SUMIFS(СВЦЭМ!$E$33:$E$776,СВЦЭМ!$A$33:$A$776,$A170,СВЦЭМ!$B$33:$B$776,K$155)+'СЕТ СН'!$F$15</f>
        <v>93.030414969999995</v>
      </c>
      <c r="L170" s="36">
        <f>SUMIFS(СВЦЭМ!$E$33:$E$776,СВЦЭМ!$A$33:$A$776,$A170,СВЦЭМ!$B$33:$B$776,L$155)+'СЕТ СН'!$F$15</f>
        <v>93.50717779</v>
      </c>
      <c r="M170" s="36">
        <f>SUMIFS(СВЦЭМ!$E$33:$E$776,СВЦЭМ!$A$33:$A$776,$A170,СВЦЭМ!$B$33:$B$776,M$155)+'СЕТ СН'!$F$15</f>
        <v>94.664469729999993</v>
      </c>
      <c r="N170" s="36">
        <f>SUMIFS(СВЦЭМ!$E$33:$E$776,СВЦЭМ!$A$33:$A$776,$A170,СВЦЭМ!$B$33:$B$776,N$155)+'СЕТ СН'!$F$15</f>
        <v>96.274871939999997</v>
      </c>
      <c r="O170" s="36">
        <f>SUMIFS(СВЦЭМ!$E$33:$E$776,СВЦЭМ!$A$33:$A$776,$A170,СВЦЭМ!$B$33:$B$776,O$155)+'СЕТ СН'!$F$15</f>
        <v>99.222894139999994</v>
      </c>
      <c r="P170" s="36">
        <f>SUMIFS(СВЦЭМ!$E$33:$E$776,СВЦЭМ!$A$33:$A$776,$A170,СВЦЭМ!$B$33:$B$776,P$155)+'СЕТ СН'!$F$15</f>
        <v>102.7946165</v>
      </c>
      <c r="Q170" s="36">
        <f>SUMIFS(СВЦЭМ!$E$33:$E$776,СВЦЭМ!$A$33:$A$776,$A170,СВЦЭМ!$B$33:$B$776,Q$155)+'СЕТ СН'!$F$15</f>
        <v>97.314815019999998</v>
      </c>
      <c r="R170" s="36">
        <f>SUMIFS(СВЦЭМ!$E$33:$E$776,СВЦЭМ!$A$33:$A$776,$A170,СВЦЭМ!$B$33:$B$776,R$155)+'СЕТ СН'!$F$15</f>
        <v>90.172751509999998</v>
      </c>
      <c r="S170" s="36">
        <f>SUMIFS(СВЦЭМ!$E$33:$E$776,СВЦЭМ!$A$33:$A$776,$A170,СВЦЭМ!$B$33:$B$776,S$155)+'СЕТ СН'!$F$15</f>
        <v>82.154108550000004</v>
      </c>
      <c r="T170" s="36">
        <f>SUMIFS(СВЦЭМ!$E$33:$E$776,СВЦЭМ!$A$33:$A$776,$A170,СВЦЭМ!$B$33:$B$776,T$155)+'СЕТ СН'!$F$15</f>
        <v>82.779257920000006</v>
      </c>
      <c r="U170" s="36">
        <f>SUMIFS(СВЦЭМ!$E$33:$E$776,СВЦЭМ!$A$33:$A$776,$A170,СВЦЭМ!$B$33:$B$776,U$155)+'СЕТ СН'!$F$15</f>
        <v>86.395993279999999</v>
      </c>
      <c r="V170" s="36">
        <f>SUMIFS(СВЦЭМ!$E$33:$E$776,СВЦЭМ!$A$33:$A$776,$A170,СВЦЭМ!$B$33:$B$776,V$155)+'СЕТ СН'!$F$15</f>
        <v>85.397309000000007</v>
      </c>
      <c r="W170" s="36">
        <f>SUMIFS(СВЦЭМ!$E$33:$E$776,СВЦЭМ!$A$33:$A$776,$A170,СВЦЭМ!$B$33:$B$776,W$155)+'СЕТ СН'!$F$15</f>
        <v>83.786827630000005</v>
      </c>
      <c r="X170" s="36">
        <f>SUMIFS(СВЦЭМ!$E$33:$E$776,СВЦЭМ!$A$33:$A$776,$A170,СВЦЭМ!$B$33:$B$776,X$155)+'СЕТ СН'!$F$15</f>
        <v>80.30114442</v>
      </c>
      <c r="Y170" s="36">
        <f>SUMIFS(СВЦЭМ!$E$33:$E$776,СВЦЭМ!$A$33:$A$776,$A170,СВЦЭМ!$B$33:$B$776,Y$155)+'СЕТ СН'!$F$15</f>
        <v>87.602802479999994</v>
      </c>
    </row>
    <row r="171" spans="1:25" ht="15.75" x14ac:dyDescent="0.2">
      <c r="A171" s="35">
        <f t="shared" si="4"/>
        <v>44120</v>
      </c>
      <c r="B171" s="36">
        <f>SUMIFS(СВЦЭМ!$E$33:$E$776,СВЦЭМ!$A$33:$A$776,$A171,СВЦЭМ!$B$33:$B$776,B$155)+'СЕТ СН'!$F$15</f>
        <v>94.652985659999999</v>
      </c>
      <c r="C171" s="36">
        <f>SUMIFS(СВЦЭМ!$E$33:$E$776,СВЦЭМ!$A$33:$A$776,$A171,СВЦЭМ!$B$33:$B$776,C$155)+'СЕТ СН'!$F$15</f>
        <v>106.22288085</v>
      </c>
      <c r="D171" s="36">
        <f>SUMIFS(СВЦЭМ!$E$33:$E$776,СВЦЭМ!$A$33:$A$776,$A171,СВЦЭМ!$B$33:$B$776,D$155)+'СЕТ СН'!$F$15</f>
        <v>114.16701376</v>
      </c>
      <c r="E171" s="36">
        <f>SUMIFS(СВЦЭМ!$E$33:$E$776,СВЦЭМ!$A$33:$A$776,$A171,СВЦЭМ!$B$33:$B$776,E$155)+'СЕТ СН'!$F$15</f>
        <v>114.90303527</v>
      </c>
      <c r="F171" s="36">
        <f>SUMIFS(СВЦЭМ!$E$33:$E$776,СВЦЭМ!$A$33:$A$776,$A171,СВЦЭМ!$B$33:$B$776,F$155)+'СЕТ СН'!$F$15</f>
        <v>114.43604080999999</v>
      </c>
      <c r="G171" s="36">
        <f>SUMIFS(СВЦЭМ!$E$33:$E$776,СВЦЭМ!$A$33:$A$776,$A171,СВЦЭМ!$B$33:$B$776,G$155)+'СЕТ СН'!$F$15</f>
        <v>112.38411936999999</v>
      </c>
      <c r="H171" s="36">
        <f>SUMIFS(СВЦЭМ!$E$33:$E$776,СВЦЭМ!$A$33:$A$776,$A171,СВЦЭМ!$B$33:$B$776,H$155)+'СЕТ СН'!$F$15</f>
        <v>107.89499384</v>
      </c>
      <c r="I171" s="36">
        <f>SUMIFS(СВЦЭМ!$E$33:$E$776,СВЦЭМ!$A$33:$A$776,$A171,СВЦЭМ!$B$33:$B$776,I$155)+'СЕТ СН'!$F$15</f>
        <v>104.12747650999999</v>
      </c>
      <c r="J171" s="36">
        <f>SUMIFS(СВЦЭМ!$E$33:$E$776,СВЦЭМ!$A$33:$A$776,$A171,СВЦЭМ!$B$33:$B$776,J$155)+'СЕТ СН'!$F$15</f>
        <v>99.863786989999994</v>
      </c>
      <c r="K171" s="36">
        <f>SUMIFS(СВЦЭМ!$E$33:$E$776,СВЦЭМ!$A$33:$A$776,$A171,СВЦЭМ!$B$33:$B$776,K$155)+'СЕТ СН'!$F$15</f>
        <v>94.993532979999998</v>
      </c>
      <c r="L171" s="36">
        <f>SUMIFS(СВЦЭМ!$E$33:$E$776,СВЦЭМ!$A$33:$A$776,$A171,СВЦЭМ!$B$33:$B$776,L$155)+'СЕТ СН'!$F$15</f>
        <v>94.646675049999999</v>
      </c>
      <c r="M171" s="36">
        <f>SUMIFS(СВЦЭМ!$E$33:$E$776,СВЦЭМ!$A$33:$A$776,$A171,СВЦЭМ!$B$33:$B$776,M$155)+'СЕТ СН'!$F$15</f>
        <v>95.248546750000003</v>
      </c>
      <c r="N171" s="36">
        <f>SUMIFS(СВЦЭМ!$E$33:$E$776,СВЦЭМ!$A$33:$A$776,$A171,СВЦЭМ!$B$33:$B$776,N$155)+'СЕТ СН'!$F$15</f>
        <v>97.068390989999997</v>
      </c>
      <c r="O171" s="36">
        <f>SUMIFS(СВЦЭМ!$E$33:$E$776,СВЦЭМ!$A$33:$A$776,$A171,СВЦЭМ!$B$33:$B$776,O$155)+'СЕТ СН'!$F$15</f>
        <v>102.33243957000001</v>
      </c>
      <c r="P171" s="36">
        <f>SUMIFS(СВЦЭМ!$E$33:$E$776,СВЦЭМ!$A$33:$A$776,$A171,СВЦЭМ!$B$33:$B$776,P$155)+'СЕТ СН'!$F$15</f>
        <v>108.71850430000001</v>
      </c>
      <c r="Q171" s="36">
        <f>SUMIFS(СВЦЭМ!$E$33:$E$776,СВЦЭМ!$A$33:$A$776,$A171,СВЦЭМ!$B$33:$B$776,Q$155)+'СЕТ СН'!$F$15</f>
        <v>103.78382349</v>
      </c>
      <c r="R171" s="36">
        <f>SUMIFS(СВЦЭМ!$E$33:$E$776,СВЦЭМ!$A$33:$A$776,$A171,СВЦЭМ!$B$33:$B$776,R$155)+'СЕТ СН'!$F$15</f>
        <v>96.858120349999993</v>
      </c>
      <c r="S171" s="36">
        <f>SUMIFS(СВЦЭМ!$E$33:$E$776,СВЦЭМ!$A$33:$A$776,$A171,СВЦЭМ!$B$33:$B$776,S$155)+'СЕТ СН'!$F$15</f>
        <v>87.955026810000007</v>
      </c>
      <c r="T171" s="36">
        <f>SUMIFS(СВЦЭМ!$E$33:$E$776,СВЦЭМ!$A$33:$A$776,$A171,СВЦЭМ!$B$33:$B$776,T$155)+'СЕТ СН'!$F$15</f>
        <v>84.107023729999995</v>
      </c>
      <c r="U171" s="36">
        <f>SUMIFS(СВЦЭМ!$E$33:$E$776,СВЦЭМ!$A$33:$A$776,$A171,СВЦЭМ!$B$33:$B$776,U$155)+'СЕТ СН'!$F$15</f>
        <v>84.461505360000004</v>
      </c>
      <c r="V171" s="36">
        <f>SUMIFS(СВЦЭМ!$E$33:$E$776,СВЦЭМ!$A$33:$A$776,$A171,СВЦЭМ!$B$33:$B$776,V$155)+'СЕТ СН'!$F$15</f>
        <v>82.735235860000003</v>
      </c>
      <c r="W171" s="36">
        <f>SUMIFS(СВЦЭМ!$E$33:$E$776,СВЦЭМ!$A$33:$A$776,$A171,СВЦЭМ!$B$33:$B$776,W$155)+'СЕТ СН'!$F$15</f>
        <v>82.113095990000005</v>
      </c>
      <c r="X171" s="36">
        <f>SUMIFS(СВЦЭМ!$E$33:$E$776,СВЦЭМ!$A$33:$A$776,$A171,СВЦЭМ!$B$33:$B$776,X$155)+'СЕТ СН'!$F$15</f>
        <v>82.037035650000007</v>
      </c>
      <c r="Y171" s="36">
        <f>SUMIFS(СВЦЭМ!$E$33:$E$776,СВЦЭМ!$A$33:$A$776,$A171,СВЦЭМ!$B$33:$B$776,Y$155)+'СЕТ СН'!$F$15</f>
        <v>86.561702240000002</v>
      </c>
    </row>
    <row r="172" spans="1:25" ht="15.75" x14ac:dyDescent="0.2">
      <c r="A172" s="35">
        <f t="shared" si="4"/>
        <v>44121</v>
      </c>
      <c r="B172" s="36">
        <f>SUMIFS(СВЦЭМ!$E$33:$E$776,СВЦЭМ!$A$33:$A$776,$A172,СВЦЭМ!$B$33:$B$776,B$155)+'СЕТ СН'!$F$15</f>
        <v>94.208003079999997</v>
      </c>
      <c r="C172" s="36">
        <f>SUMIFS(СВЦЭМ!$E$33:$E$776,СВЦЭМ!$A$33:$A$776,$A172,СВЦЭМ!$B$33:$B$776,C$155)+'СЕТ СН'!$F$15</f>
        <v>105.40860265000001</v>
      </c>
      <c r="D172" s="36">
        <f>SUMIFS(СВЦЭМ!$E$33:$E$776,СВЦЭМ!$A$33:$A$776,$A172,СВЦЭМ!$B$33:$B$776,D$155)+'СЕТ СН'!$F$15</f>
        <v>114.46498904000001</v>
      </c>
      <c r="E172" s="36">
        <f>SUMIFS(СВЦЭМ!$E$33:$E$776,СВЦЭМ!$A$33:$A$776,$A172,СВЦЭМ!$B$33:$B$776,E$155)+'СЕТ СН'!$F$15</f>
        <v>115.67601592</v>
      </c>
      <c r="F172" s="36">
        <f>SUMIFS(СВЦЭМ!$E$33:$E$776,СВЦЭМ!$A$33:$A$776,$A172,СВЦЭМ!$B$33:$B$776,F$155)+'СЕТ СН'!$F$15</f>
        <v>116.1843939</v>
      </c>
      <c r="G172" s="36">
        <f>SUMIFS(СВЦЭМ!$E$33:$E$776,СВЦЭМ!$A$33:$A$776,$A172,СВЦЭМ!$B$33:$B$776,G$155)+'СЕТ СН'!$F$15</f>
        <v>114.70312654999999</v>
      </c>
      <c r="H172" s="36">
        <f>SUMIFS(СВЦЭМ!$E$33:$E$776,СВЦЭМ!$A$33:$A$776,$A172,СВЦЭМ!$B$33:$B$776,H$155)+'СЕТ СН'!$F$15</f>
        <v>112.84440069999999</v>
      </c>
      <c r="I172" s="36">
        <f>SUMIFS(СВЦЭМ!$E$33:$E$776,СВЦЭМ!$A$33:$A$776,$A172,СВЦЭМ!$B$33:$B$776,I$155)+'СЕТ СН'!$F$15</f>
        <v>112.45033697</v>
      </c>
      <c r="J172" s="36">
        <f>SUMIFS(СВЦЭМ!$E$33:$E$776,СВЦЭМ!$A$33:$A$776,$A172,СВЦЭМ!$B$33:$B$776,J$155)+'СЕТ СН'!$F$15</f>
        <v>104.34702651000001</v>
      </c>
      <c r="K172" s="36">
        <f>SUMIFS(СВЦЭМ!$E$33:$E$776,СВЦЭМ!$A$33:$A$776,$A172,СВЦЭМ!$B$33:$B$776,K$155)+'СЕТ СН'!$F$15</f>
        <v>100.77527621</v>
      </c>
      <c r="L172" s="36">
        <f>SUMIFS(СВЦЭМ!$E$33:$E$776,СВЦЭМ!$A$33:$A$776,$A172,СВЦЭМ!$B$33:$B$776,L$155)+'СЕТ СН'!$F$15</f>
        <v>96.604584099999997</v>
      </c>
      <c r="M172" s="36">
        <f>SUMIFS(СВЦЭМ!$E$33:$E$776,СВЦЭМ!$A$33:$A$776,$A172,СВЦЭМ!$B$33:$B$776,M$155)+'СЕТ СН'!$F$15</f>
        <v>97.742112669999997</v>
      </c>
      <c r="N172" s="36">
        <f>SUMIFS(СВЦЭМ!$E$33:$E$776,СВЦЭМ!$A$33:$A$776,$A172,СВЦЭМ!$B$33:$B$776,N$155)+'СЕТ СН'!$F$15</f>
        <v>99.673965069999994</v>
      </c>
      <c r="O172" s="36">
        <f>SUMIFS(СВЦЭМ!$E$33:$E$776,СВЦЭМ!$A$33:$A$776,$A172,СВЦЭМ!$B$33:$B$776,O$155)+'СЕТ СН'!$F$15</f>
        <v>105.67809421</v>
      </c>
      <c r="P172" s="36">
        <f>SUMIFS(СВЦЭМ!$E$33:$E$776,СВЦЭМ!$A$33:$A$776,$A172,СВЦЭМ!$B$33:$B$776,P$155)+'СЕТ СН'!$F$15</f>
        <v>112.1716536</v>
      </c>
      <c r="Q172" s="36">
        <f>SUMIFS(СВЦЭМ!$E$33:$E$776,СВЦЭМ!$A$33:$A$776,$A172,СВЦЭМ!$B$33:$B$776,Q$155)+'СЕТ СН'!$F$15</f>
        <v>107.96183268999999</v>
      </c>
      <c r="R172" s="36">
        <f>SUMIFS(СВЦЭМ!$E$33:$E$776,СВЦЭМ!$A$33:$A$776,$A172,СВЦЭМ!$B$33:$B$776,R$155)+'СЕТ СН'!$F$15</f>
        <v>101.34578981</v>
      </c>
      <c r="S172" s="36">
        <f>SUMIFS(СВЦЭМ!$E$33:$E$776,СВЦЭМ!$A$33:$A$776,$A172,СВЦЭМ!$B$33:$B$776,S$155)+'СЕТ СН'!$F$15</f>
        <v>91.790243050000001</v>
      </c>
      <c r="T172" s="36">
        <f>SUMIFS(СВЦЭМ!$E$33:$E$776,СВЦЭМ!$A$33:$A$776,$A172,СВЦЭМ!$B$33:$B$776,T$155)+'СЕТ СН'!$F$15</f>
        <v>86.379411610000005</v>
      </c>
      <c r="U172" s="36">
        <f>SUMIFS(СВЦЭМ!$E$33:$E$776,СВЦЭМ!$A$33:$A$776,$A172,СВЦЭМ!$B$33:$B$776,U$155)+'СЕТ СН'!$F$15</f>
        <v>84.656209140000001</v>
      </c>
      <c r="V172" s="36">
        <f>SUMIFS(СВЦЭМ!$E$33:$E$776,СВЦЭМ!$A$33:$A$776,$A172,СВЦЭМ!$B$33:$B$776,V$155)+'СЕТ СН'!$F$15</f>
        <v>84.785909700000005</v>
      </c>
      <c r="W172" s="36">
        <f>SUMIFS(СВЦЭМ!$E$33:$E$776,СВЦЭМ!$A$33:$A$776,$A172,СВЦЭМ!$B$33:$B$776,W$155)+'СЕТ СН'!$F$15</f>
        <v>84.998505010000002</v>
      </c>
      <c r="X172" s="36">
        <f>SUMIFS(СВЦЭМ!$E$33:$E$776,СВЦЭМ!$A$33:$A$776,$A172,СВЦЭМ!$B$33:$B$776,X$155)+'СЕТ СН'!$F$15</f>
        <v>87.958366799999993</v>
      </c>
      <c r="Y172" s="36">
        <f>SUMIFS(СВЦЭМ!$E$33:$E$776,СВЦЭМ!$A$33:$A$776,$A172,СВЦЭМ!$B$33:$B$776,Y$155)+'СЕТ СН'!$F$15</f>
        <v>92.495307639999993</v>
      </c>
    </row>
    <row r="173" spans="1:25" ht="15.75" x14ac:dyDescent="0.2">
      <c r="A173" s="35">
        <f t="shared" si="4"/>
        <v>44122</v>
      </c>
      <c r="B173" s="36">
        <f>SUMIFS(СВЦЭМ!$E$33:$E$776,СВЦЭМ!$A$33:$A$776,$A173,СВЦЭМ!$B$33:$B$776,B$155)+'СЕТ СН'!$F$15</f>
        <v>106.90090065</v>
      </c>
      <c r="C173" s="36">
        <f>SUMIFS(СВЦЭМ!$E$33:$E$776,СВЦЭМ!$A$33:$A$776,$A173,СВЦЭМ!$B$33:$B$776,C$155)+'СЕТ СН'!$F$15</f>
        <v>121.03110554</v>
      </c>
      <c r="D173" s="36">
        <f>SUMIFS(СВЦЭМ!$E$33:$E$776,СВЦЭМ!$A$33:$A$776,$A173,СВЦЭМ!$B$33:$B$776,D$155)+'СЕТ СН'!$F$15</f>
        <v>131.37187602</v>
      </c>
      <c r="E173" s="36">
        <f>SUMIFS(СВЦЭМ!$E$33:$E$776,СВЦЭМ!$A$33:$A$776,$A173,СВЦЭМ!$B$33:$B$776,E$155)+'СЕТ СН'!$F$15</f>
        <v>132.50469093000001</v>
      </c>
      <c r="F173" s="36">
        <f>SUMIFS(СВЦЭМ!$E$33:$E$776,СВЦЭМ!$A$33:$A$776,$A173,СВЦЭМ!$B$33:$B$776,F$155)+'СЕТ СН'!$F$15</f>
        <v>133.49472832999999</v>
      </c>
      <c r="G173" s="36">
        <f>SUMIFS(СВЦЭМ!$E$33:$E$776,СВЦЭМ!$A$33:$A$776,$A173,СВЦЭМ!$B$33:$B$776,G$155)+'СЕТ СН'!$F$15</f>
        <v>131.6857114</v>
      </c>
      <c r="H173" s="36">
        <f>SUMIFS(СВЦЭМ!$E$33:$E$776,СВЦЭМ!$A$33:$A$776,$A173,СВЦЭМ!$B$33:$B$776,H$155)+'СЕТ СН'!$F$15</f>
        <v>128.49682135</v>
      </c>
      <c r="I173" s="36">
        <f>SUMIFS(СВЦЭМ!$E$33:$E$776,СВЦЭМ!$A$33:$A$776,$A173,СВЦЭМ!$B$33:$B$776,I$155)+'СЕТ СН'!$F$15</f>
        <v>123.50570053</v>
      </c>
      <c r="J173" s="36">
        <f>SUMIFS(СВЦЭМ!$E$33:$E$776,СВЦЭМ!$A$33:$A$776,$A173,СВЦЭМ!$B$33:$B$776,J$155)+'СЕТ СН'!$F$15</f>
        <v>111.30759755</v>
      </c>
      <c r="K173" s="36">
        <f>SUMIFS(СВЦЭМ!$E$33:$E$776,СВЦЭМ!$A$33:$A$776,$A173,СВЦЭМ!$B$33:$B$776,K$155)+'СЕТ СН'!$F$15</f>
        <v>101.53277353</v>
      </c>
      <c r="L173" s="36">
        <f>SUMIFS(СВЦЭМ!$E$33:$E$776,СВЦЭМ!$A$33:$A$776,$A173,СВЦЭМ!$B$33:$B$776,L$155)+'СЕТ СН'!$F$15</f>
        <v>100.12460866000001</v>
      </c>
      <c r="M173" s="36">
        <f>SUMIFS(СВЦЭМ!$E$33:$E$776,СВЦЭМ!$A$33:$A$776,$A173,СВЦЭМ!$B$33:$B$776,M$155)+'СЕТ СН'!$F$15</f>
        <v>100.30620442999999</v>
      </c>
      <c r="N173" s="36">
        <f>SUMIFS(СВЦЭМ!$E$33:$E$776,СВЦЭМ!$A$33:$A$776,$A173,СВЦЭМ!$B$33:$B$776,N$155)+'СЕТ СН'!$F$15</f>
        <v>101.33852562</v>
      </c>
      <c r="O173" s="36">
        <f>SUMIFS(СВЦЭМ!$E$33:$E$776,СВЦЭМ!$A$33:$A$776,$A173,СВЦЭМ!$B$33:$B$776,O$155)+'СЕТ СН'!$F$15</f>
        <v>108.68679342999999</v>
      </c>
      <c r="P173" s="36">
        <f>SUMIFS(СВЦЭМ!$E$33:$E$776,СВЦЭМ!$A$33:$A$776,$A173,СВЦЭМ!$B$33:$B$776,P$155)+'СЕТ СН'!$F$15</f>
        <v>115.79664473</v>
      </c>
      <c r="Q173" s="36">
        <f>SUMIFS(СВЦЭМ!$E$33:$E$776,СВЦЭМ!$A$33:$A$776,$A173,СВЦЭМ!$B$33:$B$776,Q$155)+'СЕТ СН'!$F$15</f>
        <v>110.62794889</v>
      </c>
      <c r="R173" s="36">
        <f>SUMIFS(СВЦЭМ!$E$33:$E$776,СВЦЭМ!$A$33:$A$776,$A173,СВЦЭМ!$B$33:$B$776,R$155)+'СЕТ СН'!$F$15</f>
        <v>102.39450098</v>
      </c>
      <c r="S173" s="36">
        <f>SUMIFS(СВЦЭМ!$E$33:$E$776,СВЦЭМ!$A$33:$A$776,$A173,СВЦЭМ!$B$33:$B$776,S$155)+'СЕТ СН'!$F$15</f>
        <v>91.66891167</v>
      </c>
      <c r="T173" s="36">
        <f>SUMIFS(СВЦЭМ!$E$33:$E$776,СВЦЭМ!$A$33:$A$776,$A173,СВЦЭМ!$B$33:$B$776,T$155)+'СЕТ СН'!$F$15</f>
        <v>85.893007929999996</v>
      </c>
      <c r="U173" s="36">
        <f>SUMIFS(СВЦЭМ!$E$33:$E$776,СВЦЭМ!$A$33:$A$776,$A173,СВЦЭМ!$B$33:$B$776,U$155)+'СЕТ СН'!$F$15</f>
        <v>85.351430129999997</v>
      </c>
      <c r="V173" s="36">
        <f>SUMIFS(СВЦЭМ!$E$33:$E$776,СВЦЭМ!$A$33:$A$776,$A173,СВЦЭМ!$B$33:$B$776,V$155)+'СЕТ СН'!$F$15</f>
        <v>85.186293320000004</v>
      </c>
      <c r="W173" s="36">
        <f>SUMIFS(СВЦЭМ!$E$33:$E$776,СВЦЭМ!$A$33:$A$776,$A173,СВЦЭМ!$B$33:$B$776,W$155)+'СЕТ СН'!$F$15</f>
        <v>85.037391560000003</v>
      </c>
      <c r="X173" s="36">
        <f>SUMIFS(СВЦЭМ!$E$33:$E$776,СВЦЭМ!$A$33:$A$776,$A173,СВЦЭМ!$B$33:$B$776,X$155)+'СЕТ СН'!$F$15</f>
        <v>85.053717980000002</v>
      </c>
      <c r="Y173" s="36">
        <f>SUMIFS(СВЦЭМ!$E$33:$E$776,СВЦЭМ!$A$33:$A$776,$A173,СВЦЭМ!$B$33:$B$776,Y$155)+'СЕТ СН'!$F$15</f>
        <v>91.036508659999996</v>
      </c>
    </row>
    <row r="174" spans="1:25" ht="15.75" x14ac:dyDescent="0.2">
      <c r="A174" s="35">
        <f t="shared" si="4"/>
        <v>44123</v>
      </c>
      <c r="B174" s="36">
        <f>SUMIFS(СВЦЭМ!$E$33:$E$776,СВЦЭМ!$A$33:$A$776,$A174,СВЦЭМ!$B$33:$B$776,B$155)+'СЕТ СН'!$F$15</f>
        <v>100.75417059999999</v>
      </c>
      <c r="C174" s="36">
        <f>SUMIFS(СВЦЭМ!$E$33:$E$776,СВЦЭМ!$A$33:$A$776,$A174,СВЦЭМ!$B$33:$B$776,C$155)+'СЕТ СН'!$F$15</f>
        <v>111.97910111</v>
      </c>
      <c r="D174" s="36">
        <f>SUMIFS(СВЦЭМ!$E$33:$E$776,СВЦЭМ!$A$33:$A$776,$A174,СВЦЭМ!$B$33:$B$776,D$155)+'СЕТ СН'!$F$15</f>
        <v>122.412367</v>
      </c>
      <c r="E174" s="36">
        <f>SUMIFS(СВЦЭМ!$E$33:$E$776,СВЦЭМ!$A$33:$A$776,$A174,СВЦЭМ!$B$33:$B$776,E$155)+'СЕТ СН'!$F$15</f>
        <v>122.85039672000001</v>
      </c>
      <c r="F174" s="36">
        <f>SUMIFS(СВЦЭМ!$E$33:$E$776,СВЦЭМ!$A$33:$A$776,$A174,СВЦЭМ!$B$33:$B$776,F$155)+'СЕТ СН'!$F$15</f>
        <v>123.262271</v>
      </c>
      <c r="G174" s="36">
        <f>SUMIFS(СВЦЭМ!$E$33:$E$776,СВЦЭМ!$A$33:$A$776,$A174,СВЦЭМ!$B$33:$B$776,G$155)+'СЕТ СН'!$F$15</f>
        <v>120.42879545</v>
      </c>
      <c r="H174" s="36">
        <f>SUMIFS(СВЦЭМ!$E$33:$E$776,СВЦЭМ!$A$33:$A$776,$A174,СВЦЭМ!$B$33:$B$776,H$155)+'СЕТ СН'!$F$15</f>
        <v>113.15877424999999</v>
      </c>
      <c r="I174" s="36">
        <f>SUMIFS(СВЦЭМ!$E$33:$E$776,СВЦЭМ!$A$33:$A$776,$A174,СВЦЭМ!$B$33:$B$776,I$155)+'СЕТ СН'!$F$15</f>
        <v>105.01233904999999</v>
      </c>
      <c r="J174" s="36">
        <f>SUMIFS(СВЦЭМ!$E$33:$E$776,СВЦЭМ!$A$33:$A$776,$A174,СВЦЭМ!$B$33:$B$776,J$155)+'СЕТ СН'!$F$15</f>
        <v>96.741022020000003</v>
      </c>
      <c r="K174" s="36">
        <f>SUMIFS(СВЦЭМ!$E$33:$E$776,СВЦЭМ!$A$33:$A$776,$A174,СВЦЭМ!$B$33:$B$776,K$155)+'СЕТ СН'!$F$15</f>
        <v>91.731408610000003</v>
      </c>
      <c r="L174" s="36">
        <f>SUMIFS(СВЦЭМ!$E$33:$E$776,СВЦЭМ!$A$33:$A$776,$A174,СВЦЭМ!$B$33:$B$776,L$155)+'СЕТ СН'!$F$15</f>
        <v>92.033153499999997</v>
      </c>
      <c r="M174" s="36">
        <f>SUMIFS(СВЦЭМ!$E$33:$E$776,СВЦЭМ!$A$33:$A$776,$A174,СВЦЭМ!$B$33:$B$776,M$155)+'СЕТ СН'!$F$15</f>
        <v>92.827601970000003</v>
      </c>
      <c r="N174" s="36">
        <f>SUMIFS(СВЦЭМ!$E$33:$E$776,СВЦЭМ!$A$33:$A$776,$A174,СВЦЭМ!$B$33:$B$776,N$155)+'СЕТ СН'!$F$15</f>
        <v>94.676661519999996</v>
      </c>
      <c r="O174" s="36">
        <f>SUMIFS(СВЦЭМ!$E$33:$E$776,СВЦЭМ!$A$33:$A$776,$A174,СВЦЭМ!$B$33:$B$776,O$155)+'СЕТ СН'!$F$15</f>
        <v>101.08042428</v>
      </c>
      <c r="P174" s="36">
        <f>SUMIFS(СВЦЭМ!$E$33:$E$776,СВЦЭМ!$A$33:$A$776,$A174,СВЦЭМ!$B$33:$B$776,P$155)+'СЕТ СН'!$F$15</f>
        <v>106.79334667000001</v>
      </c>
      <c r="Q174" s="36">
        <f>SUMIFS(СВЦЭМ!$E$33:$E$776,СВЦЭМ!$A$33:$A$776,$A174,СВЦЭМ!$B$33:$B$776,Q$155)+'СЕТ СН'!$F$15</f>
        <v>102.52669242</v>
      </c>
      <c r="R174" s="36">
        <f>SUMIFS(СВЦЭМ!$E$33:$E$776,СВЦЭМ!$A$33:$A$776,$A174,СВЦЭМ!$B$33:$B$776,R$155)+'СЕТ СН'!$F$15</f>
        <v>95.936042450000002</v>
      </c>
      <c r="S174" s="36">
        <f>SUMIFS(СВЦЭМ!$E$33:$E$776,СВЦЭМ!$A$33:$A$776,$A174,СВЦЭМ!$B$33:$B$776,S$155)+'СЕТ СН'!$F$15</f>
        <v>87.649810889999998</v>
      </c>
      <c r="T174" s="36">
        <f>SUMIFS(СВЦЭМ!$E$33:$E$776,СВЦЭМ!$A$33:$A$776,$A174,СВЦЭМ!$B$33:$B$776,T$155)+'СЕТ СН'!$F$15</f>
        <v>83.327081460000002</v>
      </c>
      <c r="U174" s="36">
        <f>SUMIFS(СВЦЭМ!$E$33:$E$776,СВЦЭМ!$A$33:$A$776,$A174,СВЦЭМ!$B$33:$B$776,U$155)+'СЕТ СН'!$F$15</f>
        <v>84.520952660000006</v>
      </c>
      <c r="V174" s="36">
        <f>SUMIFS(СВЦЭМ!$E$33:$E$776,СВЦЭМ!$A$33:$A$776,$A174,СВЦЭМ!$B$33:$B$776,V$155)+'СЕТ СН'!$F$15</f>
        <v>83.256564609999998</v>
      </c>
      <c r="W174" s="36">
        <f>SUMIFS(СВЦЭМ!$E$33:$E$776,СВЦЭМ!$A$33:$A$776,$A174,СВЦЭМ!$B$33:$B$776,W$155)+'СЕТ СН'!$F$15</f>
        <v>83.913198480000005</v>
      </c>
      <c r="X174" s="36">
        <f>SUMIFS(СВЦЭМ!$E$33:$E$776,СВЦЭМ!$A$33:$A$776,$A174,СВЦЭМ!$B$33:$B$776,X$155)+'СЕТ СН'!$F$15</f>
        <v>85.996569750000006</v>
      </c>
      <c r="Y174" s="36">
        <f>SUMIFS(СВЦЭМ!$E$33:$E$776,СВЦЭМ!$A$33:$A$776,$A174,СВЦЭМ!$B$33:$B$776,Y$155)+'СЕТ СН'!$F$15</f>
        <v>90.590465050000006</v>
      </c>
    </row>
    <row r="175" spans="1:25" ht="15.75" x14ac:dyDescent="0.2">
      <c r="A175" s="35">
        <f t="shared" si="4"/>
        <v>44124</v>
      </c>
      <c r="B175" s="36">
        <f>SUMIFS(СВЦЭМ!$E$33:$E$776,СВЦЭМ!$A$33:$A$776,$A175,СВЦЭМ!$B$33:$B$776,B$155)+'СЕТ СН'!$F$15</f>
        <v>106.76843026</v>
      </c>
      <c r="C175" s="36">
        <f>SUMIFS(СВЦЭМ!$E$33:$E$776,СВЦЭМ!$A$33:$A$776,$A175,СВЦЭМ!$B$33:$B$776,C$155)+'СЕТ СН'!$F$15</f>
        <v>118.77235779</v>
      </c>
      <c r="D175" s="36">
        <f>SUMIFS(СВЦЭМ!$E$33:$E$776,СВЦЭМ!$A$33:$A$776,$A175,СВЦЭМ!$B$33:$B$776,D$155)+'СЕТ СН'!$F$15</f>
        <v>128.80456507</v>
      </c>
      <c r="E175" s="36">
        <f>SUMIFS(СВЦЭМ!$E$33:$E$776,СВЦЭМ!$A$33:$A$776,$A175,СВЦЭМ!$B$33:$B$776,E$155)+'СЕТ СН'!$F$15</f>
        <v>130.18719218000001</v>
      </c>
      <c r="F175" s="36">
        <f>SUMIFS(СВЦЭМ!$E$33:$E$776,СВЦЭМ!$A$33:$A$776,$A175,СВЦЭМ!$B$33:$B$776,F$155)+'СЕТ СН'!$F$15</f>
        <v>131.48528773999999</v>
      </c>
      <c r="G175" s="36">
        <f>SUMIFS(СВЦЭМ!$E$33:$E$776,СВЦЭМ!$A$33:$A$776,$A175,СВЦЭМ!$B$33:$B$776,G$155)+'СЕТ СН'!$F$15</f>
        <v>128.09786907</v>
      </c>
      <c r="H175" s="36">
        <f>SUMIFS(СВЦЭМ!$E$33:$E$776,СВЦЭМ!$A$33:$A$776,$A175,СВЦЭМ!$B$33:$B$776,H$155)+'СЕТ СН'!$F$15</f>
        <v>119.54163278999999</v>
      </c>
      <c r="I175" s="36">
        <f>SUMIFS(СВЦЭМ!$E$33:$E$776,СВЦЭМ!$A$33:$A$776,$A175,СВЦЭМ!$B$33:$B$776,I$155)+'СЕТ СН'!$F$15</f>
        <v>111.85992311</v>
      </c>
      <c r="J175" s="36">
        <f>SUMIFS(СВЦЭМ!$E$33:$E$776,СВЦЭМ!$A$33:$A$776,$A175,СВЦЭМ!$B$33:$B$776,J$155)+'СЕТ СН'!$F$15</f>
        <v>102.02436487999999</v>
      </c>
      <c r="K175" s="36">
        <f>SUMIFS(СВЦЭМ!$E$33:$E$776,СВЦЭМ!$A$33:$A$776,$A175,СВЦЭМ!$B$33:$B$776,K$155)+'СЕТ СН'!$F$15</f>
        <v>95.430217769999999</v>
      </c>
      <c r="L175" s="36">
        <f>SUMIFS(СВЦЭМ!$E$33:$E$776,СВЦЭМ!$A$33:$A$776,$A175,СВЦЭМ!$B$33:$B$776,L$155)+'СЕТ СН'!$F$15</f>
        <v>95.396182300000007</v>
      </c>
      <c r="M175" s="36">
        <f>SUMIFS(СВЦЭМ!$E$33:$E$776,СВЦЭМ!$A$33:$A$776,$A175,СВЦЭМ!$B$33:$B$776,M$155)+'СЕТ СН'!$F$15</f>
        <v>96.959801029999994</v>
      </c>
      <c r="N175" s="36">
        <f>SUMIFS(СВЦЭМ!$E$33:$E$776,СВЦЭМ!$A$33:$A$776,$A175,СВЦЭМ!$B$33:$B$776,N$155)+'СЕТ СН'!$F$15</f>
        <v>98.823228130000004</v>
      </c>
      <c r="O175" s="36">
        <f>SUMIFS(СВЦЭМ!$E$33:$E$776,СВЦЭМ!$A$33:$A$776,$A175,СВЦЭМ!$B$33:$B$776,O$155)+'СЕТ СН'!$F$15</f>
        <v>105.13466138</v>
      </c>
      <c r="P175" s="36">
        <f>SUMIFS(СВЦЭМ!$E$33:$E$776,СВЦЭМ!$A$33:$A$776,$A175,СВЦЭМ!$B$33:$B$776,P$155)+'СЕТ СН'!$F$15</f>
        <v>112.39896518</v>
      </c>
      <c r="Q175" s="36">
        <f>SUMIFS(СВЦЭМ!$E$33:$E$776,СВЦЭМ!$A$33:$A$776,$A175,СВЦЭМ!$B$33:$B$776,Q$155)+'СЕТ СН'!$F$15</f>
        <v>107.88617834999999</v>
      </c>
      <c r="R175" s="36">
        <f>SUMIFS(СВЦЭМ!$E$33:$E$776,СВЦЭМ!$A$33:$A$776,$A175,СВЦЭМ!$B$33:$B$776,R$155)+'СЕТ СН'!$F$15</f>
        <v>100.31201025</v>
      </c>
      <c r="S175" s="36">
        <f>SUMIFS(СВЦЭМ!$E$33:$E$776,СВЦЭМ!$A$33:$A$776,$A175,СВЦЭМ!$B$33:$B$776,S$155)+'СЕТ СН'!$F$15</f>
        <v>90.137379960000004</v>
      </c>
      <c r="T175" s="36">
        <f>SUMIFS(СВЦЭМ!$E$33:$E$776,СВЦЭМ!$A$33:$A$776,$A175,СВЦЭМ!$B$33:$B$776,T$155)+'СЕТ СН'!$F$15</f>
        <v>85.335871319999995</v>
      </c>
      <c r="U175" s="36">
        <f>SUMIFS(СВЦЭМ!$E$33:$E$776,СВЦЭМ!$A$33:$A$776,$A175,СВЦЭМ!$B$33:$B$776,U$155)+'СЕТ СН'!$F$15</f>
        <v>87.520044279999993</v>
      </c>
      <c r="V175" s="36">
        <f>SUMIFS(СВЦЭМ!$E$33:$E$776,СВЦЭМ!$A$33:$A$776,$A175,СВЦЭМ!$B$33:$B$776,V$155)+'СЕТ СН'!$F$15</f>
        <v>87.103519779999999</v>
      </c>
      <c r="W175" s="36">
        <f>SUMIFS(СВЦЭМ!$E$33:$E$776,СВЦЭМ!$A$33:$A$776,$A175,СВЦЭМ!$B$33:$B$776,W$155)+'СЕТ СН'!$F$15</f>
        <v>86.525290260000006</v>
      </c>
      <c r="X175" s="36">
        <f>SUMIFS(СВЦЭМ!$E$33:$E$776,СВЦЭМ!$A$33:$A$776,$A175,СВЦЭМ!$B$33:$B$776,X$155)+'СЕТ СН'!$F$15</f>
        <v>87.155148190000006</v>
      </c>
      <c r="Y175" s="36">
        <f>SUMIFS(СВЦЭМ!$E$33:$E$776,СВЦЭМ!$A$33:$A$776,$A175,СВЦЭМ!$B$33:$B$776,Y$155)+'СЕТ СН'!$F$15</f>
        <v>92.424627659999999</v>
      </c>
    </row>
    <row r="176" spans="1:25" ht="15.75" x14ac:dyDescent="0.2">
      <c r="A176" s="35">
        <f t="shared" si="4"/>
        <v>44125</v>
      </c>
      <c r="B176" s="36">
        <f>SUMIFS(СВЦЭМ!$E$33:$E$776,СВЦЭМ!$A$33:$A$776,$A176,СВЦЭМ!$B$33:$B$776,B$155)+'СЕТ СН'!$F$15</f>
        <v>104.44962608</v>
      </c>
      <c r="C176" s="36">
        <f>SUMIFS(СВЦЭМ!$E$33:$E$776,СВЦЭМ!$A$33:$A$776,$A176,СВЦЭМ!$B$33:$B$776,C$155)+'СЕТ СН'!$F$15</f>
        <v>116.07230618</v>
      </c>
      <c r="D176" s="36">
        <f>SUMIFS(СВЦЭМ!$E$33:$E$776,СВЦЭМ!$A$33:$A$776,$A176,СВЦЭМ!$B$33:$B$776,D$155)+'СЕТ СН'!$F$15</f>
        <v>124.48104958</v>
      </c>
      <c r="E176" s="36">
        <f>SUMIFS(СВЦЭМ!$E$33:$E$776,СВЦЭМ!$A$33:$A$776,$A176,СВЦЭМ!$B$33:$B$776,E$155)+'СЕТ СН'!$F$15</f>
        <v>125.60237282999999</v>
      </c>
      <c r="F176" s="36">
        <f>SUMIFS(СВЦЭМ!$E$33:$E$776,СВЦЭМ!$A$33:$A$776,$A176,СВЦЭМ!$B$33:$B$776,F$155)+'СЕТ СН'!$F$15</f>
        <v>125.67307391999999</v>
      </c>
      <c r="G176" s="36">
        <f>SUMIFS(СВЦЭМ!$E$33:$E$776,СВЦЭМ!$A$33:$A$776,$A176,СВЦЭМ!$B$33:$B$776,G$155)+'СЕТ СН'!$F$15</f>
        <v>123.13495367</v>
      </c>
      <c r="H176" s="36">
        <f>SUMIFS(СВЦЭМ!$E$33:$E$776,СВЦЭМ!$A$33:$A$776,$A176,СВЦЭМ!$B$33:$B$776,H$155)+'СЕТ СН'!$F$15</f>
        <v>115.40205869</v>
      </c>
      <c r="I176" s="36">
        <f>SUMIFS(СВЦЭМ!$E$33:$E$776,СВЦЭМ!$A$33:$A$776,$A176,СВЦЭМ!$B$33:$B$776,I$155)+'СЕТ СН'!$F$15</f>
        <v>108.97959392999999</v>
      </c>
      <c r="J176" s="36">
        <f>SUMIFS(СВЦЭМ!$E$33:$E$776,СВЦЭМ!$A$33:$A$776,$A176,СВЦЭМ!$B$33:$B$776,J$155)+'СЕТ СН'!$F$15</f>
        <v>100.88922230999999</v>
      </c>
      <c r="K176" s="36">
        <f>SUMIFS(СВЦЭМ!$E$33:$E$776,СВЦЭМ!$A$33:$A$776,$A176,СВЦЭМ!$B$33:$B$776,K$155)+'СЕТ СН'!$F$15</f>
        <v>95.019947079999994</v>
      </c>
      <c r="L176" s="36">
        <f>SUMIFS(СВЦЭМ!$E$33:$E$776,СВЦЭМ!$A$33:$A$776,$A176,СВЦЭМ!$B$33:$B$776,L$155)+'СЕТ СН'!$F$15</f>
        <v>95.038679700000003</v>
      </c>
      <c r="M176" s="36">
        <f>SUMIFS(СВЦЭМ!$E$33:$E$776,СВЦЭМ!$A$33:$A$776,$A176,СВЦЭМ!$B$33:$B$776,M$155)+'СЕТ СН'!$F$15</f>
        <v>95.604339010000004</v>
      </c>
      <c r="N176" s="36">
        <f>SUMIFS(СВЦЭМ!$E$33:$E$776,СВЦЭМ!$A$33:$A$776,$A176,СВЦЭМ!$B$33:$B$776,N$155)+'СЕТ СН'!$F$15</f>
        <v>96.652821290000006</v>
      </c>
      <c r="O176" s="36">
        <f>SUMIFS(СВЦЭМ!$E$33:$E$776,СВЦЭМ!$A$33:$A$776,$A176,СВЦЭМ!$B$33:$B$776,O$155)+'СЕТ СН'!$F$15</f>
        <v>102.34464855</v>
      </c>
      <c r="P176" s="36">
        <f>SUMIFS(СВЦЭМ!$E$33:$E$776,СВЦЭМ!$A$33:$A$776,$A176,СВЦЭМ!$B$33:$B$776,P$155)+'СЕТ СН'!$F$15</f>
        <v>108.38011881</v>
      </c>
      <c r="Q176" s="36">
        <f>SUMIFS(СВЦЭМ!$E$33:$E$776,СВЦЭМ!$A$33:$A$776,$A176,СВЦЭМ!$B$33:$B$776,Q$155)+'СЕТ СН'!$F$15</f>
        <v>103.14681469999999</v>
      </c>
      <c r="R176" s="36">
        <f>SUMIFS(СВЦЭМ!$E$33:$E$776,СВЦЭМ!$A$33:$A$776,$A176,СВЦЭМ!$B$33:$B$776,R$155)+'СЕТ СН'!$F$15</f>
        <v>95.123050969999994</v>
      </c>
      <c r="S176" s="36">
        <f>SUMIFS(СВЦЭМ!$E$33:$E$776,СВЦЭМ!$A$33:$A$776,$A176,СВЦЭМ!$B$33:$B$776,S$155)+'СЕТ СН'!$F$15</f>
        <v>85.802582849999993</v>
      </c>
      <c r="T176" s="36">
        <f>SUMIFS(СВЦЭМ!$E$33:$E$776,СВЦЭМ!$A$33:$A$776,$A176,СВЦЭМ!$B$33:$B$776,T$155)+'СЕТ СН'!$F$15</f>
        <v>85.067447990000005</v>
      </c>
      <c r="U176" s="36">
        <f>SUMIFS(СВЦЭМ!$E$33:$E$776,СВЦЭМ!$A$33:$A$776,$A176,СВЦЭМ!$B$33:$B$776,U$155)+'СЕТ СН'!$F$15</f>
        <v>87.331678100000005</v>
      </c>
      <c r="V176" s="36">
        <f>SUMIFS(СВЦЭМ!$E$33:$E$776,СВЦЭМ!$A$33:$A$776,$A176,СВЦЭМ!$B$33:$B$776,V$155)+'СЕТ СН'!$F$15</f>
        <v>86.889294090000007</v>
      </c>
      <c r="W176" s="36">
        <f>SUMIFS(СВЦЭМ!$E$33:$E$776,СВЦЭМ!$A$33:$A$776,$A176,СВЦЭМ!$B$33:$B$776,W$155)+'СЕТ СН'!$F$15</f>
        <v>86.493803549999996</v>
      </c>
      <c r="X176" s="36">
        <f>SUMIFS(СВЦЭМ!$E$33:$E$776,СВЦЭМ!$A$33:$A$776,$A176,СВЦЭМ!$B$33:$B$776,X$155)+'СЕТ СН'!$F$15</f>
        <v>85.27201135</v>
      </c>
      <c r="Y176" s="36">
        <f>SUMIFS(СВЦЭМ!$E$33:$E$776,СВЦЭМ!$A$33:$A$776,$A176,СВЦЭМ!$B$33:$B$776,Y$155)+'СЕТ СН'!$F$15</f>
        <v>89.986129500000004</v>
      </c>
    </row>
    <row r="177" spans="1:27" ht="15.75" x14ac:dyDescent="0.2">
      <c r="A177" s="35">
        <f t="shared" si="4"/>
        <v>44126</v>
      </c>
      <c r="B177" s="36">
        <f>SUMIFS(СВЦЭМ!$E$33:$E$776,СВЦЭМ!$A$33:$A$776,$A177,СВЦЭМ!$B$33:$B$776,B$155)+'СЕТ СН'!$F$15</f>
        <v>107.28950996</v>
      </c>
      <c r="C177" s="36">
        <f>SUMIFS(СВЦЭМ!$E$33:$E$776,СВЦЭМ!$A$33:$A$776,$A177,СВЦЭМ!$B$33:$B$776,C$155)+'СЕТ СН'!$F$15</f>
        <v>120.71155706</v>
      </c>
      <c r="D177" s="36">
        <f>SUMIFS(СВЦЭМ!$E$33:$E$776,СВЦЭМ!$A$33:$A$776,$A177,СВЦЭМ!$B$33:$B$776,D$155)+'СЕТ СН'!$F$15</f>
        <v>129.07957035999999</v>
      </c>
      <c r="E177" s="36">
        <f>SUMIFS(СВЦЭМ!$E$33:$E$776,СВЦЭМ!$A$33:$A$776,$A177,СВЦЭМ!$B$33:$B$776,E$155)+'СЕТ СН'!$F$15</f>
        <v>129.93539321</v>
      </c>
      <c r="F177" s="36">
        <f>SUMIFS(СВЦЭМ!$E$33:$E$776,СВЦЭМ!$A$33:$A$776,$A177,СВЦЭМ!$B$33:$B$776,F$155)+'СЕТ СН'!$F$15</f>
        <v>130.00855763999999</v>
      </c>
      <c r="G177" s="36">
        <f>SUMIFS(СВЦЭМ!$E$33:$E$776,СВЦЭМ!$A$33:$A$776,$A177,СВЦЭМ!$B$33:$B$776,G$155)+'СЕТ СН'!$F$15</f>
        <v>126.98987055000001</v>
      </c>
      <c r="H177" s="36">
        <f>SUMIFS(СВЦЭМ!$E$33:$E$776,СВЦЭМ!$A$33:$A$776,$A177,СВЦЭМ!$B$33:$B$776,H$155)+'СЕТ СН'!$F$15</f>
        <v>119.64302757</v>
      </c>
      <c r="I177" s="36">
        <f>SUMIFS(СВЦЭМ!$E$33:$E$776,СВЦЭМ!$A$33:$A$776,$A177,СВЦЭМ!$B$33:$B$776,I$155)+'СЕТ СН'!$F$15</f>
        <v>112.57387974</v>
      </c>
      <c r="J177" s="36">
        <f>SUMIFS(СВЦЭМ!$E$33:$E$776,СВЦЭМ!$A$33:$A$776,$A177,СВЦЭМ!$B$33:$B$776,J$155)+'СЕТ СН'!$F$15</f>
        <v>103.81431232</v>
      </c>
      <c r="K177" s="36">
        <f>SUMIFS(СВЦЭМ!$E$33:$E$776,СВЦЭМ!$A$33:$A$776,$A177,СВЦЭМ!$B$33:$B$776,K$155)+'СЕТ СН'!$F$15</f>
        <v>97.619064780000002</v>
      </c>
      <c r="L177" s="36">
        <f>SUMIFS(СВЦЭМ!$E$33:$E$776,СВЦЭМ!$A$33:$A$776,$A177,СВЦЭМ!$B$33:$B$776,L$155)+'СЕТ СН'!$F$15</f>
        <v>97.184062350000005</v>
      </c>
      <c r="M177" s="36">
        <f>SUMIFS(СВЦЭМ!$E$33:$E$776,СВЦЭМ!$A$33:$A$776,$A177,СВЦЭМ!$B$33:$B$776,M$155)+'СЕТ СН'!$F$15</f>
        <v>98.708143280000002</v>
      </c>
      <c r="N177" s="36">
        <f>SUMIFS(СВЦЭМ!$E$33:$E$776,СВЦЭМ!$A$33:$A$776,$A177,СВЦЭМ!$B$33:$B$776,N$155)+'СЕТ СН'!$F$15</f>
        <v>100.27655459</v>
      </c>
      <c r="O177" s="36">
        <f>SUMIFS(СВЦЭМ!$E$33:$E$776,СВЦЭМ!$A$33:$A$776,$A177,СВЦЭМ!$B$33:$B$776,O$155)+'СЕТ СН'!$F$15</f>
        <v>107.36871733</v>
      </c>
      <c r="P177" s="36">
        <f>SUMIFS(СВЦЭМ!$E$33:$E$776,СВЦЭМ!$A$33:$A$776,$A177,СВЦЭМ!$B$33:$B$776,P$155)+'СЕТ СН'!$F$15</f>
        <v>113.52122787</v>
      </c>
      <c r="Q177" s="36">
        <f>SUMIFS(СВЦЭМ!$E$33:$E$776,СВЦЭМ!$A$33:$A$776,$A177,СВЦЭМ!$B$33:$B$776,Q$155)+'СЕТ СН'!$F$15</f>
        <v>107.77165749</v>
      </c>
      <c r="R177" s="36">
        <f>SUMIFS(СВЦЭМ!$E$33:$E$776,СВЦЭМ!$A$33:$A$776,$A177,СВЦЭМ!$B$33:$B$776,R$155)+'СЕТ СН'!$F$15</f>
        <v>99.329962320000007</v>
      </c>
      <c r="S177" s="36">
        <f>SUMIFS(СВЦЭМ!$E$33:$E$776,СВЦЭМ!$A$33:$A$776,$A177,СВЦЭМ!$B$33:$B$776,S$155)+'СЕТ СН'!$F$15</f>
        <v>90.007311319999999</v>
      </c>
      <c r="T177" s="36">
        <f>SUMIFS(СВЦЭМ!$E$33:$E$776,СВЦЭМ!$A$33:$A$776,$A177,СВЦЭМ!$B$33:$B$776,T$155)+'СЕТ СН'!$F$15</f>
        <v>87.263446180000003</v>
      </c>
      <c r="U177" s="36">
        <f>SUMIFS(СВЦЭМ!$E$33:$E$776,СВЦЭМ!$A$33:$A$776,$A177,СВЦЭМ!$B$33:$B$776,U$155)+'СЕТ СН'!$F$15</f>
        <v>89.390460410000003</v>
      </c>
      <c r="V177" s="36">
        <f>SUMIFS(СВЦЭМ!$E$33:$E$776,СВЦЭМ!$A$33:$A$776,$A177,СВЦЭМ!$B$33:$B$776,V$155)+'СЕТ СН'!$F$15</f>
        <v>88.473455279999996</v>
      </c>
      <c r="W177" s="36">
        <f>SUMIFS(СВЦЭМ!$E$33:$E$776,СВЦЭМ!$A$33:$A$776,$A177,СВЦЭМ!$B$33:$B$776,W$155)+'СЕТ СН'!$F$15</f>
        <v>88.572387550000002</v>
      </c>
      <c r="X177" s="36">
        <f>SUMIFS(СВЦЭМ!$E$33:$E$776,СВЦЭМ!$A$33:$A$776,$A177,СВЦЭМ!$B$33:$B$776,X$155)+'СЕТ СН'!$F$15</f>
        <v>87.183962940000001</v>
      </c>
      <c r="Y177" s="36">
        <f>SUMIFS(СВЦЭМ!$E$33:$E$776,СВЦЭМ!$A$33:$A$776,$A177,СВЦЭМ!$B$33:$B$776,Y$155)+'СЕТ СН'!$F$15</f>
        <v>92.428830820000002</v>
      </c>
    </row>
    <row r="178" spans="1:27" ht="15.75" x14ac:dyDescent="0.2">
      <c r="A178" s="35">
        <f t="shared" si="4"/>
        <v>44127</v>
      </c>
      <c r="B178" s="36">
        <f>SUMIFS(СВЦЭМ!$E$33:$E$776,СВЦЭМ!$A$33:$A$776,$A178,СВЦЭМ!$B$33:$B$776,B$155)+'СЕТ СН'!$F$15</f>
        <v>109.34048558000001</v>
      </c>
      <c r="C178" s="36">
        <f>SUMIFS(СВЦЭМ!$E$33:$E$776,СВЦЭМ!$A$33:$A$776,$A178,СВЦЭМ!$B$33:$B$776,C$155)+'СЕТ СН'!$F$15</f>
        <v>120.98603804</v>
      </c>
      <c r="D178" s="36">
        <f>SUMIFS(СВЦЭМ!$E$33:$E$776,СВЦЭМ!$A$33:$A$776,$A178,СВЦЭМ!$B$33:$B$776,D$155)+'СЕТ СН'!$F$15</f>
        <v>129.10980685000001</v>
      </c>
      <c r="E178" s="36">
        <f>SUMIFS(СВЦЭМ!$E$33:$E$776,СВЦЭМ!$A$33:$A$776,$A178,СВЦЭМ!$B$33:$B$776,E$155)+'СЕТ СН'!$F$15</f>
        <v>130.39583113</v>
      </c>
      <c r="F178" s="36">
        <f>SUMIFS(СВЦЭМ!$E$33:$E$776,СВЦЭМ!$A$33:$A$776,$A178,СВЦЭМ!$B$33:$B$776,F$155)+'СЕТ СН'!$F$15</f>
        <v>130.27245980999999</v>
      </c>
      <c r="G178" s="36">
        <f>SUMIFS(СВЦЭМ!$E$33:$E$776,СВЦЭМ!$A$33:$A$776,$A178,СВЦЭМ!$B$33:$B$776,G$155)+'СЕТ СН'!$F$15</f>
        <v>127.20355424</v>
      </c>
      <c r="H178" s="36">
        <f>SUMIFS(СВЦЭМ!$E$33:$E$776,СВЦЭМ!$A$33:$A$776,$A178,СВЦЭМ!$B$33:$B$776,H$155)+'СЕТ СН'!$F$15</f>
        <v>120.13553164</v>
      </c>
      <c r="I178" s="36">
        <f>SUMIFS(СВЦЭМ!$E$33:$E$776,СВЦЭМ!$A$33:$A$776,$A178,СВЦЭМ!$B$33:$B$776,I$155)+'СЕТ СН'!$F$15</f>
        <v>113.01484268999999</v>
      </c>
      <c r="J178" s="36">
        <f>SUMIFS(СВЦЭМ!$E$33:$E$776,СВЦЭМ!$A$33:$A$776,$A178,СВЦЭМ!$B$33:$B$776,J$155)+'СЕТ СН'!$F$15</f>
        <v>104.47690143</v>
      </c>
      <c r="K178" s="36">
        <f>SUMIFS(СВЦЭМ!$E$33:$E$776,СВЦЭМ!$A$33:$A$776,$A178,СВЦЭМ!$B$33:$B$776,K$155)+'СЕТ СН'!$F$15</f>
        <v>100.14139651000001</v>
      </c>
      <c r="L178" s="36">
        <f>SUMIFS(СВЦЭМ!$E$33:$E$776,СВЦЭМ!$A$33:$A$776,$A178,СВЦЭМ!$B$33:$B$776,L$155)+'СЕТ СН'!$F$15</f>
        <v>100.09523599000001</v>
      </c>
      <c r="M178" s="36">
        <f>SUMIFS(СВЦЭМ!$E$33:$E$776,СВЦЭМ!$A$33:$A$776,$A178,СВЦЭМ!$B$33:$B$776,M$155)+'СЕТ СН'!$F$15</f>
        <v>100.21739890000001</v>
      </c>
      <c r="N178" s="36">
        <f>SUMIFS(СВЦЭМ!$E$33:$E$776,СВЦЭМ!$A$33:$A$776,$A178,СВЦЭМ!$B$33:$B$776,N$155)+'СЕТ СН'!$F$15</f>
        <v>101.2767365</v>
      </c>
      <c r="O178" s="36">
        <f>SUMIFS(СВЦЭМ!$E$33:$E$776,СВЦЭМ!$A$33:$A$776,$A178,СВЦЭМ!$B$33:$B$776,O$155)+'СЕТ СН'!$F$15</f>
        <v>107.19202859000001</v>
      </c>
      <c r="P178" s="36">
        <f>SUMIFS(СВЦЭМ!$E$33:$E$776,СВЦЭМ!$A$33:$A$776,$A178,СВЦЭМ!$B$33:$B$776,P$155)+'СЕТ СН'!$F$15</f>
        <v>112.90681579</v>
      </c>
      <c r="Q178" s="36">
        <f>SUMIFS(СВЦЭМ!$E$33:$E$776,СВЦЭМ!$A$33:$A$776,$A178,СВЦЭМ!$B$33:$B$776,Q$155)+'СЕТ СН'!$F$15</f>
        <v>107.38953902</v>
      </c>
      <c r="R178" s="36">
        <f>SUMIFS(СВЦЭМ!$E$33:$E$776,СВЦЭМ!$A$33:$A$776,$A178,СВЦЭМ!$B$33:$B$776,R$155)+'СЕТ СН'!$F$15</f>
        <v>99.446586100000005</v>
      </c>
      <c r="S178" s="36">
        <f>SUMIFS(СВЦЭМ!$E$33:$E$776,СВЦЭМ!$A$33:$A$776,$A178,СВЦЭМ!$B$33:$B$776,S$155)+'СЕТ СН'!$F$15</f>
        <v>103.27194694000001</v>
      </c>
      <c r="T178" s="36">
        <f>SUMIFS(СВЦЭМ!$E$33:$E$776,СВЦЭМ!$A$33:$A$776,$A178,СВЦЭМ!$B$33:$B$776,T$155)+'СЕТ СН'!$F$15</f>
        <v>102.52473596999999</v>
      </c>
      <c r="U178" s="36">
        <f>SUMIFS(СВЦЭМ!$E$33:$E$776,СВЦЭМ!$A$33:$A$776,$A178,СВЦЭМ!$B$33:$B$776,U$155)+'СЕТ СН'!$F$15</f>
        <v>92.691403460000004</v>
      </c>
      <c r="V178" s="36">
        <f>SUMIFS(СВЦЭМ!$E$33:$E$776,СВЦЭМ!$A$33:$A$776,$A178,СВЦЭМ!$B$33:$B$776,V$155)+'СЕТ СН'!$F$15</f>
        <v>92.033203630000003</v>
      </c>
      <c r="W178" s="36">
        <f>SUMIFS(СВЦЭМ!$E$33:$E$776,СВЦЭМ!$A$33:$A$776,$A178,СВЦЭМ!$B$33:$B$776,W$155)+'СЕТ СН'!$F$15</f>
        <v>91.533915010000001</v>
      </c>
      <c r="X178" s="36">
        <f>SUMIFS(СВЦЭМ!$E$33:$E$776,СВЦЭМ!$A$33:$A$776,$A178,СВЦЭМ!$B$33:$B$776,X$155)+'СЕТ СН'!$F$15</f>
        <v>89.031705639999998</v>
      </c>
      <c r="Y178" s="36">
        <f>SUMIFS(СВЦЭМ!$E$33:$E$776,СВЦЭМ!$A$33:$A$776,$A178,СВЦЭМ!$B$33:$B$776,Y$155)+'СЕТ СН'!$F$15</f>
        <v>89.91524493</v>
      </c>
    </row>
    <row r="179" spans="1:27" ht="15.75" x14ac:dyDescent="0.2">
      <c r="A179" s="35">
        <f t="shared" si="4"/>
        <v>44128</v>
      </c>
      <c r="B179" s="36">
        <f>SUMIFS(СВЦЭМ!$E$33:$E$776,СВЦЭМ!$A$33:$A$776,$A179,СВЦЭМ!$B$33:$B$776,B$155)+'СЕТ СН'!$F$15</f>
        <v>104.71586573</v>
      </c>
      <c r="C179" s="36">
        <f>SUMIFS(СВЦЭМ!$E$33:$E$776,СВЦЭМ!$A$33:$A$776,$A179,СВЦЭМ!$B$33:$B$776,C$155)+'СЕТ СН'!$F$15</f>
        <v>116.2497796</v>
      </c>
      <c r="D179" s="36">
        <f>SUMIFS(СВЦЭМ!$E$33:$E$776,СВЦЭМ!$A$33:$A$776,$A179,СВЦЭМ!$B$33:$B$776,D$155)+'СЕТ СН'!$F$15</f>
        <v>126.23789133</v>
      </c>
      <c r="E179" s="36">
        <f>SUMIFS(СВЦЭМ!$E$33:$E$776,СВЦЭМ!$A$33:$A$776,$A179,СВЦЭМ!$B$33:$B$776,E$155)+'СЕТ СН'!$F$15</f>
        <v>128.37975573</v>
      </c>
      <c r="F179" s="36">
        <f>SUMIFS(СВЦЭМ!$E$33:$E$776,СВЦЭМ!$A$33:$A$776,$A179,СВЦЭМ!$B$33:$B$776,F$155)+'СЕТ СН'!$F$15</f>
        <v>128.59986513999999</v>
      </c>
      <c r="G179" s="36">
        <f>SUMIFS(СВЦЭМ!$E$33:$E$776,СВЦЭМ!$A$33:$A$776,$A179,СВЦЭМ!$B$33:$B$776,G$155)+'СЕТ СН'!$F$15</f>
        <v>125.56257193</v>
      </c>
      <c r="H179" s="36">
        <f>SUMIFS(СВЦЭМ!$E$33:$E$776,СВЦЭМ!$A$33:$A$776,$A179,СВЦЭМ!$B$33:$B$776,H$155)+'СЕТ СН'!$F$15</f>
        <v>122.31538095000001</v>
      </c>
      <c r="I179" s="36">
        <f>SUMIFS(СВЦЭМ!$E$33:$E$776,СВЦЭМ!$A$33:$A$776,$A179,СВЦЭМ!$B$33:$B$776,I$155)+'СЕТ СН'!$F$15</f>
        <v>117.88412832</v>
      </c>
      <c r="J179" s="36">
        <f>SUMIFS(СВЦЭМ!$E$33:$E$776,СВЦЭМ!$A$33:$A$776,$A179,СВЦЭМ!$B$33:$B$776,J$155)+'СЕТ СН'!$F$15</f>
        <v>107.06787253</v>
      </c>
      <c r="K179" s="36">
        <f>SUMIFS(СВЦЭМ!$E$33:$E$776,СВЦЭМ!$A$33:$A$776,$A179,СВЦЭМ!$B$33:$B$776,K$155)+'СЕТ СН'!$F$15</f>
        <v>102.38344403000001</v>
      </c>
      <c r="L179" s="36">
        <f>SUMIFS(СВЦЭМ!$E$33:$E$776,СВЦЭМ!$A$33:$A$776,$A179,СВЦЭМ!$B$33:$B$776,L$155)+'СЕТ СН'!$F$15</f>
        <v>100.78552565</v>
      </c>
      <c r="M179" s="36">
        <f>SUMIFS(СВЦЭМ!$E$33:$E$776,СВЦЭМ!$A$33:$A$776,$A179,СВЦЭМ!$B$33:$B$776,M$155)+'СЕТ СН'!$F$15</f>
        <v>99.527386739999997</v>
      </c>
      <c r="N179" s="36">
        <f>SUMIFS(СВЦЭМ!$E$33:$E$776,СВЦЭМ!$A$33:$A$776,$A179,СВЦЭМ!$B$33:$B$776,N$155)+'СЕТ СН'!$F$15</f>
        <v>99.138258250000007</v>
      </c>
      <c r="O179" s="36">
        <f>SUMIFS(СВЦЭМ!$E$33:$E$776,СВЦЭМ!$A$33:$A$776,$A179,СВЦЭМ!$B$33:$B$776,O$155)+'СЕТ СН'!$F$15</f>
        <v>105.74295119999999</v>
      </c>
      <c r="P179" s="36">
        <f>SUMIFS(СВЦЭМ!$E$33:$E$776,СВЦЭМ!$A$33:$A$776,$A179,СВЦЭМ!$B$33:$B$776,P$155)+'СЕТ СН'!$F$15</f>
        <v>113.13518084</v>
      </c>
      <c r="Q179" s="36">
        <f>SUMIFS(СВЦЭМ!$E$33:$E$776,СВЦЭМ!$A$33:$A$776,$A179,СВЦЭМ!$B$33:$B$776,Q$155)+'СЕТ СН'!$F$15</f>
        <v>111.09439602</v>
      </c>
      <c r="R179" s="36">
        <f>SUMIFS(СВЦЭМ!$E$33:$E$776,СВЦЭМ!$A$33:$A$776,$A179,СВЦЭМ!$B$33:$B$776,R$155)+'СЕТ СН'!$F$15</f>
        <v>106.34457931</v>
      </c>
      <c r="S179" s="36">
        <f>SUMIFS(СВЦЭМ!$E$33:$E$776,СВЦЭМ!$A$33:$A$776,$A179,СВЦЭМ!$B$33:$B$776,S$155)+'СЕТ СН'!$F$15</f>
        <v>100.3303698</v>
      </c>
      <c r="T179" s="36">
        <f>SUMIFS(СВЦЭМ!$E$33:$E$776,СВЦЭМ!$A$33:$A$776,$A179,СВЦЭМ!$B$33:$B$776,T$155)+'СЕТ СН'!$F$15</f>
        <v>104.44862388999999</v>
      </c>
      <c r="U179" s="36">
        <f>SUMIFS(СВЦЭМ!$E$33:$E$776,СВЦЭМ!$A$33:$A$776,$A179,СВЦЭМ!$B$33:$B$776,U$155)+'СЕТ СН'!$F$15</f>
        <v>104.73694338999999</v>
      </c>
      <c r="V179" s="36">
        <f>SUMIFS(СВЦЭМ!$E$33:$E$776,СВЦЭМ!$A$33:$A$776,$A179,СВЦЭМ!$B$33:$B$776,V$155)+'СЕТ СН'!$F$15</f>
        <v>92.009180540000003</v>
      </c>
      <c r="W179" s="36">
        <f>SUMIFS(СВЦЭМ!$E$33:$E$776,СВЦЭМ!$A$33:$A$776,$A179,СВЦЭМ!$B$33:$B$776,W$155)+'СЕТ СН'!$F$15</f>
        <v>94.648109950000006</v>
      </c>
      <c r="X179" s="36">
        <f>SUMIFS(СВЦЭМ!$E$33:$E$776,СВЦЭМ!$A$33:$A$776,$A179,СВЦЭМ!$B$33:$B$776,X$155)+'СЕТ СН'!$F$15</f>
        <v>98.512279230000004</v>
      </c>
      <c r="Y179" s="36">
        <f>SUMIFS(СВЦЭМ!$E$33:$E$776,СВЦЭМ!$A$33:$A$776,$A179,СВЦЭМ!$B$33:$B$776,Y$155)+'СЕТ СН'!$F$15</f>
        <v>103.68442536000001</v>
      </c>
    </row>
    <row r="180" spans="1:27" ht="15.75" x14ac:dyDescent="0.2">
      <c r="A180" s="35">
        <f t="shared" si="4"/>
        <v>44129</v>
      </c>
      <c r="B180" s="36">
        <f>SUMIFS(СВЦЭМ!$E$33:$E$776,СВЦЭМ!$A$33:$A$776,$A180,СВЦЭМ!$B$33:$B$776,B$155)+'СЕТ СН'!$F$15</f>
        <v>113.51568399999999</v>
      </c>
      <c r="C180" s="36">
        <f>SUMIFS(СВЦЭМ!$E$33:$E$776,СВЦЭМ!$A$33:$A$776,$A180,СВЦЭМ!$B$33:$B$776,C$155)+'СЕТ СН'!$F$15</f>
        <v>121.04800901999999</v>
      </c>
      <c r="D180" s="36">
        <f>SUMIFS(СВЦЭМ!$E$33:$E$776,СВЦЭМ!$A$33:$A$776,$A180,СВЦЭМ!$B$33:$B$776,D$155)+'СЕТ СН'!$F$15</f>
        <v>131.24207758</v>
      </c>
      <c r="E180" s="36">
        <f>SUMIFS(СВЦЭМ!$E$33:$E$776,СВЦЭМ!$A$33:$A$776,$A180,СВЦЭМ!$B$33:$B$776,E$155)+'СЕТ СН'!$F$15</f>
        <v>132.48080408000001</v>
      </c>
      <c r="F180" s="36">
        <f>SUMIFS(СВЦЭМ!$E$33:$E$776,СВЦЭМ!$A$33:$A$776,$A180,СВЦЭМ!$B$33:$B$776,F$155)+'СЕТ СН'!$F$15</f>
        <v>133.02491831</v>
      </c>
      <c r="G180" s="36">
        <f>SUMIFS(СВЦЭМ!$E$33:$E$776,СВЦЭМ!$A$33:$A$776,$A180,СВЦЭМ!$B$33:$B$776,G$155)+'СЕТ СН'!$F$15</f>
        <v>132.93121078999999</v>
      </c>
      <c r="H180" s="36">
        <f>SUMIFS(СВЦЭМ!$E$33:$E$776,СВЦЭМ!$A$33:$A$776,$A180,СВЦЭМ!$B$33:$B$776,H$155)+'СЕТ СН'!$F$15</f>
        <v>129.62221313000001</v>
      </c>
      <c r="I180" s="36">
        <f>SUMIFS(СВЦЭМ!$E$33:$E$776,СВЦЭМ!$A$33:$A$776,$A180,СВЦЭМ!$B$33:$B$776,I$155)+'СЕТ СН'!$F$15</f>
        <v>125.97539277</v>
      </c>
      <c r="J180" s="36">
        <f>SUMIFS(СВЦЭМ!$E$33:$E$776,СВЦЭМ!$A$33:$A$776,$A180,СВЦЭМ!$B$33:$B$776,J$155)+'СЕТ СН'!$F$15</f>
        <v>112.21797994000001</v>
      </c>
      <c r="K180" s="36">
        <f>SUMIFS(СВЦЭМ!$E$33:$E$776,СВЦЭМ!$A$33:$A$776,$A180,СВЦЭМ!$B$33:$B$776,K$155)+'СЕТ СН'!$F$15</f>
        <v>101.9262851</v>
      </c>
      <c r="L180" s="36">
        <f>SUMIFS(СВЦЭМ!$E$33:$E$776,СВЦЭМ!$A$33:$A$776,$A180,СВЦЭМ!$B$33:$B$776,L$155)+'СЕТ СН'!$F$15</f>
        <v>101.01396325</v>
      </c>
      <c r="M180" s="36">
        <f>SUMIFS(СВЦЭМ!$E$33:$E$776,СВЦЭМ!$A$33:$A$776,$A180,СВЦЭМ!$B$33:$B$776,M$155)+'СЕТ СН'!$F$15</f>
        <v>101.19561131</v>
      </c>
      <c r="N180" s="36">
        <f>SUMIFS(СВЦЭМ!$E$33:$E$776,СВЦЭМ!$A$33:$A$776,$A180,СВЦЭМ!$B$33:$B$776,N$155)+'СЕТ СН'!$F$15</f>
        <v>102.05193278</v>
      </c>
      <c r="O180" s="36">
        <f>SUMIFS(СВЦЭМ!$E$33:$E$776,СВЦЭМ!$A$33:$A$776,$A180,СВЦЭМ!$B$33:$B$776,O$155)+'СЕТ СН'!$F$15</f>
        <v>108.39100669</v>
      </c>
      <c r="P180" s="36">
        <f>SUMIFS(СВЦЭМ!$E$33:$E$776,СВЦЭМ!$A$33:$A$776,$A180,СВЦЭМ!$B$33:$B$776,P$155)+'СЕТ СН'!$F$15</f>
        <v>115.7832411</v>
      </c>
      <c r="Q180" s="36">
        <f>SUMIFS(СВЦЭМ!$E$33:$E$776,СВЦЭМ!$A$33:$A$776,$A180,СВЦЭМ!$B$33:$B$776,Q$155)+'СЕТ СН'!$F$15</f>
        <v>110.16758234</v>
      </c>
      <c r="R180" s="36">
        <f>SUMIFS(СВЦЭМ!$E$33:$E$776,СВЦЭМ!$A$33:$A$776,$A180,СВЦЭМ!$B$33:$B$776,R$155)+'СЕТ СН'!$F$15</f>
        <v>102.25582427000001</v>
      </c>
      <c r="S180" s="36">
        <f>SUMIFS(СВЦЭМ!$E$33:$E$776,СВЦЭМ!$A$33:$A$776,$A180,СВЦЭМ!$B$33:$B$776,S$155)+'СЕТ СН'!$F$15</f>
        <v>100.80973384000001</v>
      </c>
      <c r="T180" s="36">
        <f>SUMIFS(СВЦЭМ!$E$33:$E$776,СВЦЭМ!$A$33:$A$776,$A180,СВЦЭМ!$B$33:$B$776,T$155)+'СЕТ СН'!$F$15</f>
        <v>104.61558282</v>
      </c>
      <c r="U180" s="36">
        <f>SUMIFS(СВЦЭМ!$E$33:$E$776,СВЦЭМ!$A$33:$A$776,$A180,СВЦЭМ!$B$33:$B$776,U$155)+'СЕТ СН'!$F$15</f>
        <v>95.118569019999995</v>
      </c>
      <c r="V180" s="36">
        <f>SUMIFS(СВЦЭМ!$E$33:$E$776,СВЦЭМ!$A$33:$A$776,$A180,СВЦЭМ!$B$33:$B$776,V$155)+'СЕТ СН'!$F$15</f>
        <v>92.469794669999999</v>
      </c>
      <c r="W180" s="36">
        <f>SUMIFS(СВЦЭМ!$E$33:$E$776,СВЦЭМ!$A$33:$A$776,$A180,СВЦЭМ!$B$33:$B$776,W$155)+'СЕТ СН'!$F$15</f>
        <v>89.690777679999997</v>
      </c>
      <c r="X180" s="36">
        <f>SUMIFS(СВЦЭМ!$E$33:$E$776,СВЦЭМ!$A$33:$A$776,$A180,СВЦЭМ!$B$33:$B$776,X$155)+'СЕТ СН'!$F$15</f>
        <v>90.632694060000006</v>
      </c>
      <c r="Y180" s="36">
        <f>SUMIFS(СВЦЭМ!$E$33:$E$776,СВЦЭМ!$A$33:$A$776,$A180,СВЦЭМ!$B$33:$B$776,Y$155)+'СЕТ СН'!$F$15</f>
        <v>96.658785699999996</v>
      </c>
    </row>
    <row r="181" spans="1:27" ht="15.75" x14ac:dyDescent="0.2">
      <c r="A181" s="35">
        <f t="shared" si="4"/>
        <v>44130</v>
      </c>
      <c r="B181" s="36">
        <f>SUMIFS(СВЦЭМ!$E$33:$E$776,СВЦЭМ!$A$33:$A$776,$A181,СВЦЭМ!$B$33:$B$776,B$155)+'СЕТ СН'!$F$15</f>
        <v>112.28567224</v>
      </c>
      <c r="C181" s="36">
        <f>SUMIFS(СВЦЭМ!$E$33:$E$776,СВЦЭМ!$A$33:$A$776,$A181,СВЦЭМ!$B$33:$B$776,C$155)+'СЕТ СН'!$F$15</f>
        <v>124.61203132999999</v>
      </c>
      <c r="D181" s="36">
        <f>SUMIFS(СВЦЭМ!$E$33:$E$776,СВЦЭМ!$A$33:$A$776,$A181,СВЦЭМ!$B$33:$B$776,D$155)+'СЕТ СН'!$F$15</f>
        <v>133.83917939</v>
      </c>
      <c r="E181" s="36">
        <f>SUMIFS(СВЦЭМ!$E$33:$E$776,СВЦЭМ!$A$33:$A$776,$A181,СВЦЭМ!$B$33:$B$776,E$155)+'СЕТ СН'!$F$15</f>
        <v>134.71885055999999</v>
      </c>
      <c r="F181" s="36">
        <f>SUMIFS(СВЦЭМ!$E$33:$E$776,СВЦЭМ!$A$33:$A$776,$A181,СВЦЭМ!$B$33:$B$776,F$155)+'СЕТ СН'!$F$15</f>
        <v>134.20141573999999</v>
      </c>
      <c r="G181" s="36">
        <f>SUMIFS(СВЦЭМ!$E$33:$E$776,СВЦЭМ!$A$33:$A$776,$A181,СВЦЭМ!$B$33:$B$776,G$155)+'СЕТ СН'!$F$15</f>
        <v>130.8119567</v>
      </c>
      <c r="H181" s="36">
        <f>SUMIFS(СВЦЭМ!$E$33:$E$776,СВЦЭМ!$A$33:$A$776,$A181,СВЦЭМ!$B$33:$B$776,H$155)+'СЕТ СН'!$F$15</f>
        <v>123.49409584999999</v>
      </c>
      <c r="I181" s="36">
        <f>SUMIFS(СВЦЭМ!$E$33:$E$776,СВЦЭМ!$A$33:$A$776,$A181,СВЦЭМ!$B$33:$B$776,I$155)+'СЕТ СН'!$F$15</f>
        <v>117.52791577000001</v>
      </c>
      <c r="J181" s="36">
        <f>SUMIFS(СВЦЭМ!$E$33:$E$776,СВЦЭМ!$A$33:$A$776,$A181,СВЦЭМ!$B$33:$B$776,J$155)+'СЕТ СН'!$F$15</f>
        <v>107.15377590999999</v>
      </c>
      <c r="K181" s="36">
        <f>SUMIFS(СВЦЭМ!$E$33:$E$776,СВЦЭМ!$A$33:$A$776,$A181,СВЦЭМ!$B$33:$B$776,K$155)+'СЕТ СН'!$F$15</f>
        <v>100.28332469</v>
      </c>
      <c r="L181" s="36">
        <f>SUMIFS(СВЦЭМ!$E$33:$E$776,СВЦЭМ!$A$33:$A$776,$A181,СВЦЭМ!$B$33:$B$776,L$155)+'СЕТ СН'!$F$15</f>
        <v>99.565063530000003</v>
      </c>
      <c r="M181" s="36">
        <f>SUMIFS(СВЦЭМ!$E$33:$E$776,СВЦЭМ!$A$33:$A$776,$A181,СВЦЭМ!$B$33:$B$776,M$155)+'СЕТ СН'!$F$15</f>
        <v>103.03441838000001</v>
      </c>
      <c r="N181" s="36">
        <f>SUMIFS(СВЦЭМ!$E$33:$E$776,СВЦЭМ!$A$33:$A$776,$A181,СВЦЭМ!$B$33:$B$776,N$155)+'СЕТ СН'!$F$15</f>
        <v>103.0427905</v>
      </c>
      <c r="O181" s="36">
        <f>SUMIFS(СВЦЭМ!$E$33:$E$776,СВЦЭМ!$A$33:$A$776,$A181,СВЦЭМ!$B$33:$B$776,O$155)+'СЕТ СН'!$F$15</f>
        <v>108.44911510999999</v>
      </c>
      <c r="P181" s="36">
        <f>SUMIFS(СВЦЭМ!$E$33:$E$776,СВЦЭМ!$A$33:$A$776,$A181,СВЦЭМ!$B$33:$B$776,P$155)+'СЕТ СН'!$F$15</f>
        <v>114.97137162</v>
      </c>
      <c r="Q181" s="36">
        <f>SUMIFS(СВЦЭМ!$E$33:$E$776,СВЦЭМ!$A$33:$A$776,$A181,СВЦЭМ!$B$33:$B$776,Q$155)+'СЕТ СН'!$F$15</f>
        <v>109.36538049000001</v>
      </c>
      <c r="R181" s="36">
        <f>SUMIFS(СВЦЭМ!$E$33:$E$776,СВЦЭМ!$A$33:$A$776,$A181,СВЦЭМ!$B$33:$B$776,R$155)+'СЕТ СН'!$F$15</f>
        <v>102.19056476999999</v>
      </c>
      <c r="S181" s="36">
        <f>SUMIFS(СВЦЭМ!$E$33:$E$776,СВЦЭМ!$A$33:$A$776,$A181,СВЦЭМ!$B$33:$B$776,S$155)+'СЕТ СН'!$F$15</f>
        <v>92.771649049999994</v>
      </c>
      <c r="T181" s="36">
        <f>SUMIFS(СВЦЭМ!$E$33:$E$776,СВЦЭМ!$A$33:$A$776,$A181,СВЦЭМ!$B$33:$B$776,T$155)+'СЕТ СН'!$F$15</f>
        <v>87.524237639999996</v>
      </c>
      <c r="U181" s="36">
        <f>SUMIFS(СВЦЭМ!$E$33:$E$776,СВЦЭМ!$A$33:$A$776,$A181,СВЦЭМ!$B$33:$B$776,U$155)+'СЕТ СН'!$F$15</f>
        <v>87.495142680000001</v>
      </c>
      <c r="V181" s="36">
        <f>SUMIFS(СВЦЭМ!$E$33:$E$776,СВЦЭМ!$A$33:$A$776,$A181,СВЦЭМ!$B$33:$B$776,V$155)+'СЕТ СН'!$F$15</f>
        <v>87.404028620000005</v>
      </c>
      <c r="W181" s="36">
        <f>SUMIFS(СВЦЭМ!$E$33:$E$776,СВЦЭМ!$A$33:$A$776,$A181,СВЦЭМ!$B$33:$B$776,W$155)+'СЕТ СН'!$F$15</f>
        <v>87.516103970000003</v>
      </c>
      <c r="X181" s="36">
        <f>SUMIFS(СВЦЭМ!$E$33:$E$776,СВЦЭМ!$A$33:$A$776,$A181,СВЦЭМ!$B$33:$B$776,X$155)+'СЕТ СН'!$F$15</f>
        <v>87.317875349999994</v>
      </c>
      <c r="Y181" s="36">
        <f>SUMIFS(СВЦЭМ!$E$33:$E$776,СВЦЭМ!$A$33:$A$776,$A181,СВЦЭМ!$B$33:$B$776,Y$155)+'СЕТ СН'!$F$15</f>
        <v>93.617878700000006</v>
      </c>
    </row>
    <row r="182" spans="1:27" ht="15.75" x14ac:dyDescent="0.2">
      <c r="A182" s="35">
        <f t="shared" si="4"/>
        <v>44131</v>
      </c>
      <c r="B182" s="36">
        <f>SUMIFS(СВЦЭМ!$E$33:$E$776,СВЦЭМ!$A$33:$A$776,$A182,СВЦЭМ!$B$33:$B$776,B$155)+'СЕТ СН'!$F$15</f>
        <v>109.85895733</v>
      </c>
      <c r="C182" s="36">
        <f>SUMIFS(СВЦЭМ!$E$33:$E$776,СВЦЭМ!$A$33:$A$776,$A182,СВЦЭМ!$B$33:$B$776,C$155)+'СЕТ СН'!$F$15</f>
        <v>123.6481888</v>
      </c>
      <c r="D182" s="36">
        <f>SUMIFS(СВЦЭМ!$E$33:$E$776,СВЦЭМ!$A$33:$A$776,$A182,СВЦЭМ!$B$33:$B$776,D$155)+'СЕТ СН'!$F$15</f>
        <v>134.62205893999999</v>
      </c>
      <c r="E182" s="36">
        <f>SUMIFS(СВЦЭМ!$E$33:$E$776,СВЦЭМ!$A$33:$A$776,$A182,СВЦЭМ!$B$33:$B$776,E$155)+'СЕТ СН'!$F$15</f>
        <v>137.21451084</v>
      </c>
      <c r="F182" s="36">
        <f>SUMIFS(СВЦЭМ!$E$33:$E$776,СВЦЭМ!$A$33:$A$776,$A182,СВЦЭМ!$B$33:$B$776,F$155)+'СЕТ СН'!$F$15</f>
        <v>135.77606305</v>
      </c>
      <c r="G182" s="36">
        <f>SUMIFS(СВЦЭМ!$E$33:$E$776,СВЦЭМ!$A$33:$A$776,$A182,СВЦЭМ!$B$33:$B$776,G$155)+'СЕТ СН'!$F$15</f>
        <v>134.27980208</v>
      </c>
      <c r="H182" s="36">
        <f>SUMIFS(СВЦЭМ!$E$33:$E$776,СВЦЭМ!$A$33:$A$776,$A182,СВЦЭМ!$B$33:$B$776,H$155)+'СЕТ СН'!$F$15</f>
        <v>129.07171987000001</v>
      </c>
      <c r="I182" s="36">
        <f>SUMIFS(СВЦЭМ!$E$33:$E$776,СВЦЭМ!$A$33:$A$776,$A182,СВЦЭМ!$B$33:$B$776,I$155)+'СЕТ СН'!$F$15</f>
        <v>124.32599109</v>
      </c>
      <c r="J182" s="36">
        <f>SUMIFS(СВЦЭМ!$E$33:$E$776,СВЦЭМ!$A$33:$A$776,$A182,СВЦЭМ!$B$33:$B$776,J$155)+'СЕТ СН'!$F$15</f>
        <v>112.20208166</v>
      </c>
      <c r="K182" s="36">
        <f>SUMIFS(СВЦЭМ!$E$33:$E$776,СВЦЭМ!$A$33:$A$776,$A182,СВЦЭМ!$B$33:$B$776,K$155)+'СЕТ СН'!$F$15</f>
        <v>106.32595635</v>
      </c>
      <c r="L182" s="36">
        <f>SUMIFS(СВЦЭМ!$E$33:$E$776,СВЦЭМ!$A$33:$A$776,$A182,СВЦЭМ!$B$33:$B$776,L$155)+'СЕТ СН'!$F$15</f>
        <v>107.55568017</v>
      </c>
      <c r="M182" s="36">
        <f>SUMIFS(СВЦЭМ!$E$33:$E$776,СВЦЭМ!$A$33:$A$776,$A182,СВЦЭМ!$B$33:$B$776,M$155)+'СЕТ СН'!$F$15</f>
        <v>108.23659831000001</v>
      </c>
      <c r="N182" s="36">
        <f>SUMIFS(СВЦЭМ!$E$33:$E$776,СВЦЭМ!$A$33:$A$776,$A182,СВЦЭМ!$B$33:$B$776,N$155)+'СЕТ СН'!$F$15</f>
        <v>109.51199985</v>
      </c>
      <c r="O182" s="36">
        <f>SUMIFS(СВЦЭМ!$E$33:$E$776,СВЦЭМ!$A$33:$A$776,$A182,СВЦЭМ!$B$33:$B$776,O$155)+'СЕТ СН'!$F$15</f>
        <v>117.03813202000001</v>
      </c>
      <c r="P182" s="36">
        <f>SUMIFS(СВЦЭМ!$E$33:$E$776,СВЦЭМ!$A$33:$A$776,$A182,СВЦЭМ!$B$33:$B$776,P$155)+'СЕТ СН'!$F$15</f>
        <v>123.0750324</v>
      </c>
      <c r="Q182" s="36">
        <f>SUMIFS(СВЦЭМ!$E$33:$E$776,СВЦЭМ!$A$33:$A$776,$A182,СВЦЭМ!$B$33:$B$776,Q$155)+'СЕТ СН'!$F$15</f>
        <v>116.70687805999999</v>
      </c>
      <c r="R182" s="36">
        <f>SUMIFS(СВЦЭМ!$E$33:$E$776,СВЦЭМ!$A$33:$A$776,$A182,СВЦЭМ!$B$33:$B$776,R$155)+'СЕТ СН'!$F$15</f>
        <v>107.32959329000001</v>
      </c>
      <c r="S182" s="36">
        <f>SUMIFS(СВЦЭМ!$E$33:$E$776,СВЦЭМ!$A$33:$A$776,$A182,СВЦЭМ!$B$33:$B$776,S$155)+'СЕТ СН'!$F$15</f>
        <v>100.39386854</v>
      </c>
      <c r="T182" s="36">
        <f>SUMIFS(СВЦЭМ!$E$33:$E$776,СВЦЭМ!$A$33:$A$776,$A182,СВЦЭМ!$B$33:$B$776,T$155)+'СЕТ СН'!$F$15</f>
        <v>102.71813419999999</v>
      </c>
      <c r="U182" s="36">
        <f>SUMIFS(СВЦЭМ!$E$33:$E$776,СВЦЭМ!$A$33:$A$776,$A182,СВЦЭМ!$B$33:$B$776,U$155)+'СЕТ СН'!$F$15</f>
        <v>102.34469566999999</v>
      </c>
      <c r="V182" s="36">
        <f>SUMIFS(СВЦЭМ!$E$33:$E$776,СВЦЭМ!$A$33:$A$776,$A182,СВЦЭМ!$B$33:$B$776,V$155)+'СЕТ СН'!$F$15</f>
        <v>102.62377193</v>
      </c>
      <c r="W182" s="36">
        <f>SUMIFS(СВЦЭМ!$E$33:$E$776,СВЦЭМ!$A$33:$A$776,$A182,СВЦЭМ!$B$33:$B$776,W$155)+'СЕТ СН'!$F$15</f>
        <v>101.96570302000001</v>
      </c>
      <c r="X182" s="36">
        <f>SUMIFS(СВЦЭМ!$E$33:$E$776,СВЦЭМ!$A$33:$A$776,$A182,СВЦЭМ!$B$33:$B$776,X$155)+'СЕТ СН'!$F$15</f>
        <v>98.911972009999999</v>
      </c>
      <c r="Y182" s="36">
        <f>SUMIFS(СВЦЭМ!$E$33:$E$776,СВЦЭМ!$A$33:$A$776,$A182,СВЦЭМ!$B$33:$B$776,Y$155)+'СЕТ СН'!$F$15</f>
        <v>104.30108122999999</v>
      </c>
    </row>
    <row r="183" spans="1:27" ht="15.75" x14ac:dyDescent="0.2">
      <c r="A183" s="35">
        <f t="shared" si="4"/>
        <v>44132</v>
      </c>
      <c r="B183" s="36">
        <f>SUMIFS(СВЦЭМ!$E$33:$E$776,СВЦЭМ!$A$33:$A$776,$A183,СВЦЭМ!$B$33:$B$776,B$155)+'СЕТ СН'!$F$15</f>
        <v>119.32817839000001</v>
      </c>
      <c r="C183" s="36">
        <f>SUMIFS(СВЦЭМ!$E$33:$E$776,СВЦЭМ!$A$33:$A$776,$A183,СВЦЭМ!$B$33:$B$776,C$155)+'СЕТ СН'!$F$15</f>
        <v>128.50807445000001</v>
      </c>
      <c r="D183" s="36">
        <f>SUMIFS(СВЦЭМ!$E$33:$E$776,СВЦЭМ!$A$33:$A$776,$A183,СВЦЭМ!$B$33:$B$776,D$155)+'СЕТ СН'!$F$15</f>
        <v>128.80783457999999</v>
      </c>
      <c r="E183" s="36">
        <f>SUMIFS(СВЦЭМ!$E$33:$E$776,СВЦЭМ!$A$33:$A$776,$A183,СВЦЭМ!$B$33:$B$776,E$155)+'СЕТ СН'!$F$15</f>
        <v>129.39167115000001</v>
      </c>
      <c r="F183" s="36">
        <f>SUMIFS(СВЦЭМ!$E$33:$E$776,СВЦЭМ!$A$33:$A$776,$A183,СВЦЭМ!$B$33:$B$776,F$155)+'СЕТ СН'!$F$15</f>
        <v>130.65230434</v>
      </c>
      <c r="G183" s="36">
        <f>SUMIFS(СВЦЭМ!$E$33:$E$776,СВЦЭМ!$A$33:$A$776,$A183,СВЦЭМ!$B$33:$B$776,G$155)+'СЕТ СН'!$F$15</f>
        <v>128.59317616999999</v>
      </c>
      <c r="H183" s="36">
        <f>SUMIFS(СВЦЭМ!$E$33:$E$776,СВЦЭМ!$A$33:$A$776,$A183,СВЦЭМ!$B$33:$B$776,H$155)+'СЕТ СН'!$F$15</f>
        <v>130.25282227</v>
      </c>
      <c r="I183" s="36">
        <f>SUMIFS(СВЦЭМ!$E$33:$E$776,СВЦЭМ!$A$33:$A$776,$A183,СВЦЭМ!$B$33:$B$776,I$155)+'СЕТ СН'!$F$15</f>
        <v>127.73370935</v>
      </c>
      <c r="J183" s="36">
        <f>SUMIFS(СВЦЭМ!$E$33:$E$776,СВЦЭМ!$A$33:$A$776,$A183,СВЦЭМ!$B$33:$B$776,J$155)+'СЕТ СН'!$F$15</f>
        <v>118.25233777</v>
      </c>
      <c r="K183" s="36">
        <f>SUMIFS(СВЦЭМ!$E$33:$E$776,СВЦЭМ!$A$33:$A$776,$A183,СВЦЭМ!$B$33:$B$776,K$155)+'СЕТ СН'!$F$15</f>
        <v>110.95844907999999</v>
      </c>
      <c r="L183" s="36">
        <f>SUMIFS(СВЦЭМ!$E$33:$E$776,СВЦЭМ!$A$33:$A$776,$A183,СВЦЭМ!$B$33:$B$776,L$155)+'СЕТ СН'!$F$15</f>
        <v>111.23857013999999</v>
      </c>
      <c r="M183" s="36">
        <f>SUMIFS(СВЦЭМ!$E$33:$E$776,СВЦЭМ!$A$33:$A$776,$A183,СВЦЭМ!$B$33:$B$776,M$155)+'СЕТ СН'!$F$15</f>
        <v>111.33831914</v>
      </c>
      <c r="N183" s="36">
        <f>SUMIFS(СВЦЭМ!$E$33:$E$776,СВЦЭМ!$A$33:$A$776,$A183,СВЦЭМ!$B$33:$B$776,N$155)+'СЕТ СН'!$F$15</f>
        <v>113.11501084</v>
      </c>
      <c r="O183" s="36">
        <f>SUMIFS(СВЦЭМ!$E$33:$E$776,СВЦЭМ!$A$33:$A$776,$A183,СВЦЭМ!$B$33:$B$776,O$155)+'СЕТ СН'!$F$15</f>
        <v>118.86346088000001</v>
      </c>
      <c r="P183" s="36">
        <f>SUMIFS(СВЦЭМ!$E$33:$E$776,СВЦЭМ!$A$33:$A$776,$A183,СВЦЭМ!$B$33:$B$776,P$155)+'СЕТ СН'!$F$15</f>
        <v>124.60706681000001</v>
      </c>
      <c r="Q183" s="36">
        <f>SUMIFS(СВЦЭМ!$E$33:$E$776,СВЦЭМ!$A$33:$A$776,$A183,СВЦЭМ!$B$33:$B$776,Q$155)+'СЕТ СН'!$F$15</f>
        <v>118.32783274000001</v>
      </c>
      <c r="R183" s="36">
        <f>SUMIFS(СВЦЭМ!$E$33:$E$776,СВЦЭМ!$A$33:$A$776,$A183,СВЦЭМ!$B$33:$B$776,R$155)+'СЕТ СН'!$F$15</f>
        <v>109.80804336999999</v>
      </c>
      <c r="S183" s="36">
        <f>SUMIFS(СВЦЭМ!$E$33:$E$776,СВЦЭМ!$A$33:$A$776,$A183,СВЦЭМ!$B$33:$B$776,S$155)+'СЕТ СН'!$F$15</f>
        <v>102.69567135</v>
      </c>
      <c r="T183" s="36">
        <f>SUMIFS(СВЦЭМ!$E$33:$E$776,СВЦЭМ!$A$33:$A$776,$A183,СВЦЭМ!$B$33:$B$776,T$155)+'СЕТ СН'!$F$15</f>
        <v>103.00775489</v>
      </c>
      <c r="U183" s="36">
        <f>SUMIFS(СВЦЭМ!$E$33:$E$776,СВЦЭМ!$A$33:$A$776,$A183,СВЦЭМ!$B$33:$B$776,U$155)+'СЕТ СН'!$F$15</f>
        <v>103.61806360999999</v>
      </c>
      <c r="V183" s="36">
        <f>SUMIFS(СВЦЭМ!$E$33:$E$776,СВЦЭМ!$A$33:$A$776,$A183,СВЦЭМ!$B$33:$B$776,V$155)+'СЕТ СН'!$F$15</f>
        <v>102.506867</v>
      </c>
      <c r="W183" s="36">
        <f>SUMIFS(СВЦЭМ!$E$33:$E$776,СВЦЭМ!$A$33:$A$776,$A183,СВЦЭМ!$B$33:$B$776,W$155)+'СЕТ СН'!$F$15</f>
        <v>102.31141479</v>
      </c>
      <c r="X183" s="36">
        <f>SUMIFS(СВЦЭМ!$E$33:$E$776,СВЦЭМ!$A$33:$A$776,$A183,СВЦЭМ!$B$33:$B$776,X$155)+'СЕТ СН'!$F$15</f>
        <v>102.76566689000001</v>
      </c>
      <c r="Y183" s="36">
        <f>SUMIFS(СВЦЭМ!$E$33:$E$776,СВЦЭМ!$A$33:$A$776,$A183,СВЦЭМ!$B$33:$B$776,Y$155)+'СЕТ СН'!$F$15</f>
        <v>106.86930196</v>
      </c>
    </row>
    <row r="184" spans="1:27" ht="15.75" x14ac:dyDescent="0.2">
      <c r="A184" s="35">
        <f t="shared" si="4"/>
        <v>44133</v>
      </c>
      <c r="B184" s="36">
        <f>SUMIFS(СВЦЭМ!$E$33:$E$776,СВЦЭМ!$A$33:$A$776,$A184,СВЦЭМ!$B$33:$B$776,B$155)+'СЕТ СН'!$F$15</f>
        <v>114.7154695</v>
      </c>
      <c r="C184" s="36">
        <f>SUMIFS(СВЦЭМ!$E$33:$E$776,СВЦЭМ!$A$33:$A$776,$A184,СВЦЭМ!$B$33:$B$776,C$155)+'СЕТ СН'!$F$15</f>
        <v>124.91605842</v>
      </c>
      <c r="D184" s="36">
        <f>SUMIFS(СВЦЭМ!$E$33:$E$776,СВЦЭМ!$A$33:$A$776,$A184,СВЦЭМ!$B$33:$B$776,D$155)+'СЕТ СН'!$F$15</f>
        <v>126.61450546</v>
      </c>
      <c r="E184" s="36">
        <f>SUMIFS(СВЦЭМ!$E$33:$E$776,СВЦЭМ!$A$33:$A$776,$A184,СВЦЭМ!$B$33:$B$776,E$155)+'СЕТ СН'!$F$15</f>
        <v>125.65745966999999</v>
      </c>
      <c r="F184" s="36">
        <f>SUMIFS(СВЦЭМ!$E$33:$E$776,СВЦЭМ!$A$33:$A$776,$A184,СВЦЭМ!$B$33:$B$776,F$155)+'СЕТ СН'!$F$15</f>
        <v>126.44425206</v>
      </c>
      <c r="G184" s="36">
        <f>SUMIFS(СВЦЭМ!$E$33:$E$776,СВЦЭМ!$A$33:$A$776,$A184,СВЦЭМ!$B$33:$B$776,G$155)+'СЕТ СН'!$F$15</f>
        <v>136.05830348999999</v>
      </c>
      <c r="H184" s="36">
        <f>SUMIFS(СВЦЭМ!$E$33:$E$776,СВЦЭМ!$A$33:$A$776,$A184,СВЦЭМ!$B$33:$B$776,H$155)+'СЕТ СН'!$F$15</f>
        <v>138.11119779000001</v>
      </c>
      <c r="I184" s="36">
        <f>SUMIFS(СВЦЭМ!$E$33:$E$776,СВЦЭМ!$A$33:$A$776,$A184,СВЦЭМ!$B$33:$B$776,I$155)+'СЕТ СН'!$F$15</f>
        <v>124.2003084</v>
      </c>
      <c r="J184" s="36">
        <f>SUMIFS(СВЦЭМ!$E$33:$E$776,СВЦЭМ!$A$33:$A$776,$A184,СВЦЭМ!$B$33:$B$776,J$155)+'СЕТ СН'!$F$15</f>
        <v>110.63723047000001</v>
      </c>
      <c r="K184" s="36">
        <f>SUMIFS(СВЦЭМ!$E$33:$E$776,СВЦЭМ!$A$33:$A$776,$A184,СВЦЭМ!$B$33:$B$776,K$155)+'СЕТ СН'!$F$15</f>
        <v>103.01323857</v>
      </c>
      <c r="L184" s="36">
        <f>SUMIFS(СВЦЭМ!$E$33:$E$776,СВЦЭМ!$A$33:$A$776,$A184,СВЦЭМ!$B$33:$B$776,L$155)+'СЕТ СН'!$F$15</f>
        <v>103.96260676</v>
      </c>
      <c r="M184" s="36">
        <f>SUMIFS(СВЦЭМ!$E$33:$E$776,СВЦЭМ!$A$33:$A$776,$A184,СВЦЭМ!$B$33:$B$776,M$155)+'СЕТ СН'!$F$15</f>
        <v>104.30735287</v>
      </c>
      <c r="N184" s="36">
        <f>SUMIFS(СВЦЭМ!$E$33:$E$776,СВЦЭМ!$A$33:$A$776,$A184,СВЦЭМ!$B$33:$B$776,N$155)+'СЕТ СН'!$F$15</f>
        <v>102.72493679999999</v>
      </c>
      <c r="O184" s="36">
        <f>SUMIFS(СВЦЭМ!$E$33:$E$776,СВЦЭМ!$A$33:$A$776,$A184,СВЦЭМ!$B$33:$B$776,O$155)+'СЕТ СН'!$F$15</f>
        <v>103.18248375</v>
      </c>
      <c r="P184" s="36">
        <f>SUMIFS(СВЦЭМ!$E$33:$E$776,СВЦЭМ!$A$33:$A$776,$A184,СВЦЭМ!$B$33:$B$776,P$155)+'СЕТ СН'!$F$15</f>
        <v>108.79760768</v>
      </c>
      <c r="Q184" s="36">
        <f>SUMIFS(СВЦЭМ!$E$33:$E$776,СВЦЭМ!$A$33:$A$776,$A184,СВЦЭМ!$B$33:$B$776,Q$155)+'СЕТ СН'!$F$15</f>
        <v>103.04226041</v>
      </c>
      <c r="R184" s="36">
        <f>SUMIFS(СВЦЭМ!$E$33:$E$776,СВЦЭМ!$A$33:$A$776,$A184,СВЦЭМ!$B$33:$B$776,R$155)+'СЕТ СН'!$F$15</f>
        <v>102.2055261</v>
      </c>
      <c r="S184" s="36">
        <f>SUMIFS(СВЦЭМ!$E$33:$E$776,СВЦЭМ!$A$33:$A$776,$A184,СВЦЭМ!$B$33:$B$776,S$155)+'СЕТ СН'!$F$15</f>
        <v>102.24362321</v>
      </c>
      <c r="T184" s="36">
        <f>SUMIFS(СВЦЭМ!$E$33:$E$776,СВЦЭМ!$A$33:$A$776,$A184,СВЦЭМ!$B$33:$B$776,T$155)+'СЕТ СН'!$F$15</f>
        <v>106.28669644999999</v>
      </c>
      <c r="U184" s="36">
        <f>SUMIFS(СВЦЭМ!$E$33:$E$776,СВЦЭМ!$A$33:$A$776,$A184,СВЦЭМ!$B$33:$B$776,U$155)+'СЕТ СН'!$F$15</f>
        <v>106.17067391</v>
      </c>
      <c r="V184" s="36">
        <f>SUMIFS(СВЦЭМ!$E$33:$E$776,СВЦЭМ!$A$33:$A$776,$A184,СВЦЭМ!$B$33:$B$776,V$155)+'СЕТ СН'!$F$15</f>
        <v>103.82105611</v>
      </c>
      <c r="W184" s="36">
        <f>SUMIFS(СВЦЭМ!$E$33:$E$776,СВЦЭМ!$A$33:$A$776,$A184,СВЦЭМ!$B$33:$B$776,W$155)+'СЕТ СН'!$F$15</f>
        <v>101.69904045</v>
      </c>
      <c r="X184" s="36">
        <f>SUMIFS(СВЦЭМ!$E$33:$E$776,СВЦЭМ!$A$33:$A$776,$A184,СВЦЭМ!$B$33:$B$776,X$155)+'СЕТ СН'!$F$15</f>
        <v>108.91518162</v>
      </c>
      <c r="Y184" s="36">
        <f>SUMIFS(СВЦЭМ!$E$33:$E$776,СВЦЭМ!$A$33:$A$776,$A184,СВЦЭМ!$B$33:$B$776,Y$155)+'СЕТ СН'!$F$15</f>
        <v>112.56231151</v>
      </c>
    </row>
    <row r="185" spans="1:27" ht="15.75" x14ac:dyDescent="0.2">
      <c r="A185" s="35">
        <f t="shared" si="4"/>
        <v>44134</v>
      </c>
      <c r="B185" s="36">
        <f>SUMIFS(СВЦЭМ!$E$33:$E$776,СВЦЭМ!$A$33:$A$776,$A185,СВЦЭМ!$B$33:$B$776,B$155)+'СЕТ СН'!$F$15</f>
        <v>112.62502665</v>
      </c>
      <c r="C185" s="36">
        <f>SUMIFS(СВЦЭМ!$E$33:$E$776,СВЦЭМ!$A$33:$A$776,$A185,СВЦЭМ!$B$33:$B$776,C$155)+'СЕТ СН'!$F$15</f>
        <v>121.68810709</v>
      </c>
      <c r="D185" s="36">
        <f>SUMIFS(СВЦЭМ!$E$33:$E$776,СВЦЭМ!$A$33:$A$776,$A185,СВЦЭМ!$B$33:$B$776,D$155)+'СЕТ СН'!$F$15</f>
        <v>136.01769241</v>
      </c>
      <c r="E185" s="36">
        <f>SUMIFS(СВЦЭМ!$E$33:$E$776,СВЦЭМ!$A$33:$A$776,$A185,СВЦЭМ!$B$33:$B$776,E$155)+'СЕТ СН'!$F$15</f>
        <v>138.51968848999999</v>
      </c>
      <c r="F185" s="36">
        <f>SUMIFS(СВЦЭМ!$E$33:$E$776,СВЦЭМ!$A$33:$A$776,$A185,СВЦЭМ!$B$33:$B$776,F$155)+'СЕТ СН'!$F$15</f>
        <v>137.57455547000001</v>
      </c>
      <c r="G185" s="36">
        <f>SUMIFS(СВЦЭМ!$E$33:$E$776,СВЦЭМ!$A$33:$A$776,$A185,СВЦЭМ!$B$33:$B$776,G$155)+'СЕТ СН'!$F$15</f>
        <v>135.18756060000001</v>
      </c>
      <c r="H185" s="36">
        <f>SUMIFS(СВЦЭМ!$E$33:$E$776,СВЦЭМ!$A$33:$A$776,$A185,СВЦЭМ!$B$33:$B$776,H$155)+'СЕТ СН'!$F$15</f>
        <v>124.04516915000001</v>
      </c>
      <c r="I185" s="36">
        <f>SUMIFS(СВЦЭМ!$E$33:$E$776,СВЦЭМ!$A$33:$A$776,$A185,СВЦЭМ!$B$33:$B$776,I$155)+'СЕТ СН'!$F$15</f>
        <v>122.12483742000001</v>
      </c>
      <c r="J185" s="36">
        <f>SUMIFS(СВЦЭМ!$E$33:$E$776,СВЦЭМ!$A$33:$A$776,$A185,СВЦЭМ!$B$33:$B$776,J$155)+'СЕТ СН'!$F$15</f>
        <v>110.84378768000001</v>
      </c>
      <c r="K185" s="36">
        <f>SUMIFS(СВЦЭМ!$E$33:$E$776,СВЦЭМ!$A$33:$A$776,$A185,СВЦЭМ!$B$33:$B$776,K$155)+'СЕТ СН'!$F$15</f>
        <v>108.23222855</v>
      </c>
      <c r="L185" s="36">
        <f>SUMIFS(СВЦЭМ!$E$33:$E$776,СВЦЭМ!$A$33:$A$776,$A185,СВЦЭМ!$B$33:$B$776,L$155)+'СЕТ СН'!$F$15</f>
        <v>108.59020662</v>
      </c>
      <c r="M185" s="36">
        <f>SUMIFS(СВЦЭМ!$E$33:$E$776,СВЦЭМ!$A$33:$A$776,$A185,СВЦЭМ!$B$33:$B$776,M$155)+'СЕТ СН'!$F$15</f>
        <v>108.06853869</v>
      </c>
      <c r="N185" s="36">
        <f>SUMIFS(СВЦЭМ!$E$33:$E$776,СВЦЭМ!$A$33:$A$776,$A185,СВЦЭМ!$B$33:$B$776,N$155)+'СЕТ СН'!$F$15</f>
        <v>107.89838521999999</v>
      </c>
      <c r="O185" s="36">
        <f>SUMIFS(СВЦЭМ!$E$33:$E$776,СВЦЭМ!$A$33:$A$776,$A185,СВЦЭМ!$B$33:$B$776,O$155)+'СЕТ СН'!$F$15</f>
        <v>113.12398810000001</v>
      </c>
      <c r="P185" s="36">
        <f>SUMIFS(СВЦЭМ!$E$33:$E$776,СВЦЭМ!$A$33:$A$776,$A185,СВЦЭМ!$B$33:$B$776,P$155)+'СЕТ СН'!$F$15</f>
        <v>116.78444523</v>
      </c>
      <c r="Q185" s="36">
        <f>SUMIFS(СВЦЭМ!$E$33:$E$776,СВЦЭМ!$A$33:$A$776,$A185,СВЦЭМ!$B$33:$B$776,Q$155)+'СЕТ СН'!$F$15</f>
        <v>114.70089161999999</v>
      </c>
      <c r="R185" s="36">
        <f>SUMIFS(СВЦЭМ!$E$33:$E$776,СВЦЭМ!$A$33:$A$776,$A185,СВЦЭМ!$B$33:$B$776,R$155)+'СЕТ СН'!$F$15</f>
        <v>109.61419056</v>
      </c>
      <c r="S185" s="36">
        <f>SUMIFS(СВЦЭМ!$E$33:$E$776,СВЦЭМ!$A$33:$A$776,$A185,СВЦЭМ!$B$33:$B$776,S$155)+'СЕТ СН'!$F$15</f>
        <v>101.85667149</v>
      </c>
      <c r="T185" s="36">
        <f>SUMIFS(СВЦЭМ!$E$33:$E$776,СВЦЭМ!$A$33:$A$776,$A185,СВЦЭМ!$B$33:$B$776,T$155)+'СЕТ СН'!$F$15</f>
        <v>105.90431717</v>
      </c>
      <c r="U185" s="36">
        <f>SUMIFS(СВЦЭМ!$E$33:$E$776,СВЦЭМ!$A$33:$A$776,$A185,СВЦЭМ!$B$33:$B$776,U$155)+'СЕТ СН'!$F$15</f>
        <v>105.81491334</v>
      </c>
      <c r="V185" s="36">
        <f>SUMIFS(СВЦЭМ!$E$33:$E$776,СВЦЭМ!$A$33:$A$776,$A185,СВЦЭМ!$B$33:$B$776,V$155)+'СЕТ СН'!$F$15</f>
        <v>103.54683611</v>
      </c>
      <c r="W185" s="36">
        <f>SUMIFS(СВЦЭМ!$E$33:$E$776,СВЦЭМ!$A$33:$A$776,$A185,СВЦЭМ!$B$33:$B$776,W$155)+'СЕТ СН'!$F$15</f>
        <v>101.95991616000001</v>
      </c>
      <c r="X185" s="36">
        <f>SUMIFS(СВЦЭМ!$E$33:$E$776,СВЦЭМ!$A$33:$A$776,$A185,СВЦЭМ!$B$33:$B$776,X$155)+'СЕТ СН'!$F$15</f>
        <v>100.29589138</v>
      </c>
      <c r="Y185" s="36">
        <f>SUMIFS(СВЦЭМ!$E$33:$E$776,СВЦЭМ!$A$33:$A$776,$A185,СВЦЭМ!$B$33:$B$776,Y$155)+'СЕТ СН'!$F$15</f>
        <v>106.63043902</v>
      </c>
    </row>
    <row r="186" spans="1:27" ht="15.75" x14ac:dyDescent="0.2">
      <c r="A186" s="35">
        <f t="shared" si="4"/>
        <v>44135</v>
      </c>
      <c r="B186" s="36">
        <f>SUMIFS(СВЦЭМ!$E$33:$E$776,СВЦЭМ!$A$33:$A$776,$A186,СВЦЭМ!$B$33:$B$776,B$155)+'СЕТ СН'!$F$15</f>
        <v>104.35479895</v>
      </c>
      <c r="C186" s="36">
        <f>SUMIFS(СВЦЭМ!$E$33:$E$776,СВЦЭМ!$A$33:$A$776,$A186,СВЦЭМ!$B$33:$B$776,C$155)+'СЕТ СН'!$F$15</f>
        <v>114.11099222</v>
      </c>
      <c r="D186" s="36">
        <f>SUMIFS(СВЦЭМ!$E$33:$E$776,СВЦЭМ!$A$33:$A$776,$A186,СВЦЭМ!$B$33:$B$776,D$155)+'СЕТ СН'!$F$15</f>
        <v>121.06093093</v>
      </c>
      <c r="E186" s="36">
        <f>SUMIFS(СВЦЭМ!$E$33:$E$776,СВЦЭМ!$A$33:$A$776,$A186,СВЦЭМ!$B$33:$B$776,E$155)+'СЕТ СН'!$F$15</f>
        <v>120.98056639000001</v>
      </c>
      <c r="F186" s="36">
        <f>SUMIFS(СВЦЭМ!$E$33:$E$776,СВЦЭМ!$A$33:$A$776,$A186,СВЦЭМ!$B$33:$B$776,F$155)+'СЕТ СН'!$F$15</f>
        <v>122.78035964</v>
      </c>
      <c r="G186" s="36">
        <f>SUMIFS(СВЦЭМ!$E$33:$E$776,СВЦЭМ!$A$33:$A$776,$A186,СВЦЭМ!$B$33:$B$776,G$155)+'СЕТ СН'!$F$15</f>
        <v>121.16423789</v>
      </c>
      <c r="H186" s="36">
        <f>SUMIFS(СВЦЭМ!$E$33:$E$776,СВЦЭМ!$A$33:$A$776,$A186,СВЦЭМ!$B$33:$B$776,H$155)+'СЕТ СН'!$F$15</f>
        <v>118.22071683999999</v>
      </c>
      <c r="I186" s="36">
        <f>SUMIFS(СВЦЭМ!$E$33:$E$776,СВЦЭМ!$A$33:$A$776,$A186,СВЦЭМ!$B$33:$B$776,I$155)+'СЕТ СН'!$F$15</f>
        <v>114.62272729999999</v>
      </c>
      <c r="J186" s="36">
        <f>SUMIFS(СВЦЭМ!$E$33:$E$776,СВЦЭМ!$A$33:$A$776,$A186,СВЦЭМ!$B$33:$B$776,J$155)+'СЕТ СН'!$F$15</f>
        <v>102.58357878</v>
      </c>
      <c r="K186" s="36">
        <f>SUMIFS(СВЦЭМ!$E$33:$E$776,СВЦЭМ!$A$33:$A$776,$A186,СВЦЭМ!$B$33:$B$776,K$155)+'СЕТ СН'!$F$15</f>
        <v>94.947702100000001</v>
      </c>
      <c r="L186" s="36">
        <f>SUMIFS(СВЦЭМ!$E$33:$E$776,СВЦЭМ!$A$33:$A$776,$A186,СВЦЭМ!$B$33:$B$776,L$155)+'СЕТ СН'!$F$15</f>
        <v>97.511172130000006</v>
      </c>
      <c r="M186" s="36">
        <f>SUMIFS(СВЦЭМ!$E$33:$E$776,СВЦЭМ!$A$33:$A$776,$A186,СВЦЭМ!$B$33:$B$776,M$155)+'СЕТ СН'!$F$15</f>
        <v>95.537018880000005</v>
      </c>
      <c r="N186" s="36">
        <f>SUMIFS(СВЦЭМ!$E$33:$E$776,СВЦЭМ!$A$33:$A$776,$A186,СВЦЭМ!$B$33:$B$776,N$155)+'СЕТ СН'!$F$15</f>
        <v>94.093422439999998</v>
      </c>
      <c r="O186" s="36">
        <f>SUMIFS(СВЦЭМ!$E$33:$E$776,СВЦЭМ!$A$33:$A$776,$A186,СВЦЭМ!$B$33:$B$776,O$155)+'СЕТ СН'!$F$15</f>
        <v>99.531995109999997</v>
      </c>
      <c r="P186" s="36">
        <f>SUMIFS(СВЦЭМ!$E$33:$E$776,СВЦЭМ!$A$33:$A$776,$A186,СВЦЭМ!$B$33:$B$776,P$155)+'СЕТ СН'!$F$15</f>
        <v>106.84972126</v>
      </c>
      <c r="Q186" s="36">
        <f>SUMIFS(СВЦЭМ!$E$33:$E$776,СВЦЭМ!$A$33:$A$776,$A186,СВЦЭМ!$B$33:$B$776,Q$155)+'СЕТ СН'!$F$15</f>
        <v>101.75088151999999</v>
      </c>
      <c r="R186" s="36">
        <f>SUMIFS(СВЦЭМ!$E$33:$E$776,СВЦЭМ!$A$33:$A$776,$A186,СВЦЭМ!$B$33:$B$776,R$155)+'СЕТ СН'!$F$15</f>
        <v>96.669671859999994</v>
      </c>
      <c r="S186" s="36">
        <f>SUMIFS(СВЦЭМ!$E$33:$E$776,СВЦЭМ!$A$33:$A$776,$A186,СВЦЭМ!$B$33:$B$776,S$155)+'СЕТ СН'!$F$15</f>
        <v>95.196228719999993</v>
      </c>
      <c r="T186" s="36">
        <f>SUMIFS(СВЦЭМ!$E$33:$E$776,СВЦЭМ!$A$33:$A$776,$A186,СВЦЭМ!$B$33:$B$776,T$155)+'СЕТ СН'!$F$15</f>
        <v>99.499817530000001</v>
      </c>
      <c r="U186" s="36">
        <f>SUMIFS(СВЦЭМ!$E$33:$E$776,СВЦЭМ!$A$33:$A$776,$A186,СВЦЭМ!$B$33:$B$776,U$155)+'СЕТ СН'!$F$15</f>
        <v>100.45792519</v>
      </c>
      <c r="V186" s="36">
        <f>SUMIFS(СВЦЭМ!$E$33:$E$776,СВЦЭМ!$A$33:$A$776,$A186,СВЦЭМ!$B$33:$B$776,V$155)+'СЕТ СН'!$F$15</f>
        <v>98.664837509999998</v>
      </c>
      <c r="W186" s="36">
        <f>SUMIFS(СВЦЭМ!$E$33:$E$776,СВЦЭМ!$A$33:$A$776,$A186,СВЦЭМ!$B$33:$B$776,W$155)+'СЕТ СН'!$F$15</f>
        <v>96.880436360000004</v>
      </c>
      <c r="X186" s="36">
        <f>SUMIFS(СВЦЭМ!$E$33:$E$776,СВЦЭМ!$A$33:$A$776,$A186,СВЦЭМ!$B$33:$B$776,X$155)+'СЕТ СН'!$F$15</f>
        <v>91.079430830000007</v>
      </c>
      <c r="Y186" s="36">
        <f>SUMIFS(СВЦЭМ!$E$33:$E$776,СВЦЭМ!$A$33:$A$776,$A186,СВЦЭМ!$B$33:$B$776,Y$155)+'СЕТ СН'!$F$15</f>
        <v>92.553682379999998</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6" t="s">
        <v>7</v>
      </c>
      <c r="B188" s="130" t="s">
        <v>147</v>
      </c>
      <c r="C188" s="131"/>
      <c r="D188" s="131"/>
      <c r="E188" s="131"/>
      <c r="F188" s="131"/>
      <c r="G188" s="131"/>
      <c r="H188" s="131"/>
      <c r="I188" s="131"/>
      <c r="J188" s="131"/>
      <c r="K188" s="131"/>
      <c r="L188" s="131"/>
      <c r="M188" s="131"/>
      <c r="N188" s="131"/>
      <c r="O188" s="131"/>
      <c r="P188" s="131"/>
      <c r="Q188" s="131"/>
      <c r="R188" s="131"/>
      <c r="S188" s="131"/>
      <c r="T188" s="131"/>
      <c r="U188" s="131"/>
      <c r="V188" s="131"/>
      <c r="W188" s="131"/>
      <c r="X188" s="131"/>
      <c r="Y188" s="132"/>
    </row>
    <row r="189" spans="1:27" ht="12.75" customHeight="1" x14ac:dyDescent="0.2">
      <c r="A189" s="137"/>
      <c r="B189" s="133"/>
      <c r="C189" s="134"/>
      <c r="D189" s="134"/>
      <c r="E189" s="134"/>
      <c r="F189" s="134"/>
      <c r="G189" s="134"/>
      <c r="H189" s="134"/>
      <c r="I189" s="134"/>
      <c r="J189" s="134"/>
      <c r="K189" s="134"/>
      <c r="L189" s="134"/>
      <c r="M189" s="134"/>
      <c r="N189" s="134"/>
      <c r="O189" s="134"/>
      <c r="P189" s="134"/>
      <c r="Q189" s="134"/>
      <c r="R189" s="134"/>
      <c r="S189" s="134"/>
      <c r="T189" s="134"/>
      <c r="U189" s="134"/>
      <c r="V189" s="134"/>
      <c r="W189" s="134"/>
      <c r="X189" s="134"/>
      <c r="Y189" s="135"/>
    </row>
    <row r="190" spans="1:27" s="46" customFormat="1" ht="12.75" customHeight="1" x14ac:dyDescent="0.2">
      <c r="A190" s="138"/>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01.10.2020</v>
      </c>
      <c r="B191" s="36">
        <f>SUMIFS(СВЦЭМ!$F$33:$F$776,СВЦЭМ!$A$33:$A$776,$A191,СВЦЭМ!$B$33:$B$776,B$190)+'СЕТ СН'!$F$15</f>
        <v>91.950031609999996</v>
      </c>
      <c r="C191" s="36">
        <f>SUMIFS(СВЦЭМ!$F$33:$F$776,СВЦЭМ!$A$33:$A$776,$A191,СВЦЭМ!$B$33:$B$776,C$190)+'СЕТ СН'!$F$15</f>
        <v>100.96847287999999</v>
      </c>
      <c r="D191" s="36">
        <f>SUMIFS(СВЦЭМ!$F$33:$F$776,СВЦЭМ!$A$33:$A$776,$A191,СВЦЭМ!$B$33:$B$776,D$190)+'СЕТ СН'!$F$15</f>
        <v>107.55142877999999</v>
      </c>
      <c r="E191" s="36">
        <f>SUMIFS(СВЦЭМ!$F$33:$F$776,СВЦЭМ!$A$33:$A$776,$A191,СВЦЭМ!$B$33:$B$776,E$190)+'СЕТ СН'!$F$15</f>
        <v>110.75574501</v>
      </c>
      <c r="F191" s="36">
        <f>SUMIFS(СВЦЭМ!$F$33:$F$776,СВЦЭМ!$A$33:$A$776,$A191,СВЦЭМ!$B$33:$B$776,F$190)+'СЕТ СН'!$F$15</f>
        <v>110.86153882000001</v>
      </c>
      <c r="G191" s="36">
        <f>SUMIFS(СВЦЭМ!$F$33:$F$776,СВЦЭМ!$A$33:$A$776,$A191,СВЦЭМ!$B$33:$B$776,G$190)+'СЕТ СН'!$F$15</f>
        <v>108.41406384</v>
      </c>
      <c r="H191" s="36">
        <f>SUMIFS(СВЦЭМ!$F$33:$F$776,СВЦЭМ!$A$33:$A$776,$A191,СВЦЭМ!$B$33:$B$776,H$190)+'СЕТ СН'!$F$15</f>
        <v>100.82947812</v>
      </c>
      <c r="I191" s="36">
        <f>SUMIFS(СВЦЭМ!$F$33:$F$776,СВЦЭМ!$A$33:$A$776,$A191,СВЦЭМ!$B$33:$B$776,I$190)+'СЕТ СН'!$F$15</f>
        <v>92.581689409999996</v>
      </c>
      <c r="J191" s="36">
        <f>SUMIFS(СВЦЭМ!$F$33:$F$776,СВЦЭМ!$A$33:$A$776,$A191,СВЦЭМ!$B$33:$B$776,J$190)+'СЕТ СН'!$F$15</f>
        <v>83.476648999999995</v>
      </c>
      <c r="K191" s="36">
        <f>SUMIFS(СВЦЭМ!$F$33:$F$776,СВЦЭМ!$A$33:$A$776,$A191,СВЦЭМ!$B$33:$B$776,K$190)+'СЕТ СН'!$F$15</f>
        <v>78.491412699999998</v>
      </c>
      <c r="L191" s="36">
        <f>SUMIFS(СВЦЭМ!$F$33:$F$776,СВЦЭМ!$A$33:$A$776,$A191,СВЦЭМ!$B$33:$B$776,L$190)+'СЕТ СН'!$F$15</f>
        <v>78.606236719999998</v>
      </c>
      <c r="M191" s="36">
        <f>SUMIFS(СВЦЭМ!$F$33:$F$776,СВЦЭМ!$A$33:$A$776,$A191,СВЦЭМ!$B$33:$B$776,M$190)+'СЕТ СН'!$F$15</f>
        <v>79.350529559999998</v>
      </c>
      <c r="N191" s="36">
        <f>SUMIFS(СВЦЭМ!$F$33:$F$776,СВЦЭМ!$A$33:$A$776,$A191,СВЦЭМ!$B$33:$B$776,N$190)+'СЕТ СН'!$F$15</f>
        <v>81.441746679999994</v>
      </c>
      <c r="O191" s="36">
        <f>SUMIFS(СВЦЭМ!$F$33:$F$776,СВЦЭМ!$A$33:$A$776,$A191,СВЦЭМ!$B$33:$B$776,O$190)+'СЕТ СН'!$F$15</f>
        <v>84.821427470000003</v>
      </c>
      <c r="P191" s="36">
        <f>SUMIFS(СВЦЭМ!$F$33:$F$776,СВЦЭМ!$A$33:$A$776,$A191,СВЦЭМ!$B$33:$B$776,P$190)+'СЕТ СН'!$F$15</f>
        <v>88.513596010000001</v>
      </c>
      <c r="Q191" s="36">
        <f>SUMIFS(СВЦЭМ!$F$33:$F$776,СВЦЭМ!$A$33:$A$776,$A191,СВЦЭМ!$B$33:$B$776,Q$190)+'СЕТ СН'!$F$15</f>
        <v>83.551345339999997</v>
      </c>
      <c r="R191" s="36">
        <f>SUMIFS(СВЦЭМ!$F$33:$F$776,СВЦЭМ!$A$33:$A$776,$A191,СВЦЭМ!$B$33:$B$776,R$190)+'СЕТ СН'!$F$15</f>
        <v>77.981031459999997</v>
      </c>
      <c r="S191" s="36">
        <f>SUMIFS(СВЦЭМ!$F$33:$F$776,СВЦЭМ!$A$33:$A$776,$A191,СВЦЭМ!$B$33:$B$776,S$190)+'СЕТ СН'!$F$15</f>
        <v>72.069582800000006</v>
      </c>
      <c r="T191" s="36">
        <f>SUMIFS(СВЦЭМ!$F$33:$F$776,СВЦЭМ!$A$33:$A$776,$A191,СВЦЭМ!$B$33:$B$776,T$190)+'СЕТ СН'!$F$15</f>
        <v>70.429924959999994</v>
      </c>
      <c r="U191" s="36">
        <f>SUMIFS(СВЦЭМ!$F$33:$F$776,СВЦЭМ!$A$33:$A$776,$A191,СВЦЭМ!$B$33:$B$776,U$190)+'СЕТ СН'!$F$15</f>
        <v>71.030149829999999</v>
      </c>
      <c r="V191" s="36">
        <f>SUMIFS(СВЦЭМ!$F$33:$F$776,СВЦЭМ!$A$33:$A$776,$A191,СВЦЭМ!$B$33:$B$776,V$190)+'СЕТ СН'!$F$15</f>
        <v>70.556980719999999</v>
      </c>
      <c r="W191" s="36">
        <f>SUMIFS(СВЦЭМ!$F$33:$F$776,СВЦЭМ!$A$33:$A$776,$A191,СВЦЭМ!$B$33:$B$776,W$190)+'СЕТ СН'!$F$15</f>
        <v>70.316248509999994</v>
      </c>
      <c r="X191" s="36">
        <f>SUMIFS(СВЦЭМ!$F$33:$F$776,СВЦЭМ!$A$33:$A$776,$A191,СВЦЭМ!$B$33:$B$776,X$190)+'СЕТ СН'!$F$15</f>
        <v>71.634748759999994</v>
      </c>
      <c r="Y191" s="36">
        <f>SUMIFS(СВЦЭМ!$F$33:$F$776,СВЦЭМ!$A$33:$A$776,$A191,СВЦЭМ!$B$33:$B$776,Y$190)+'СЕТ СН'!$F$15</f>
        <v>76.088369400000005</v>
      </c>
      <c r="AA191" s="45"/>
    </row>
    <row r="192" spans="1:27" ht="15.75" x14ac:dyDescent="0.2">
      <c r="A192" s="35">
        <f>A191+1</f>
        <v>44106</v>
      </c>
      <c r="B192" s="36">
        <f>SUMIFS(СВЦЭМ!$F$33:$F$776,СВЦЭМ!$A$33:$A$776,$A192,СВЦЭМ!$B$33:$B$776,B$190)+'СЕТ СН'!$F$15</f>
        <v>86.576604239999995</v>
      </c>
      <c r="C192" s="36">
        <f>SUMIFS(СВЦЭМ!$F$33:$F$776,СВЦЭМ!$A$33:$A$776,$A192,СВЦЭМ!$B$33:$B$776,C$190)+'СЕТ СН'!$F$15</f>
        <v>98.333012089999997</v>
      </c>
      <c r="D192" s="36">
        <f>SUMIFS(СВЦЭМ!$F$33:$F$776,СВЦЭМ!$A$33:$A$776,$A192,СВЦЭМ!$B$33:$B$776,D$190)+'СЕТ СН'!$F$15</f>
        <v>106.73276494</v>
      </c>
      <c r="E192" s="36">
        <f>SUMIFS(СВЦЭМ!$F$33:$F$776,СВЦЭМ!$A$33:$A$776,$A192,СВЦЭМ!$B$33:$B$776,E$190)+'СЕТ СН'!$F$15</f>
        <v>109.61481952</v>
      </c>
      <c r="F192" s="36">
        <f>SUMIFS(СВЦЭМ!$F$33:$F$776,СВЦЭМ!$A$33:$A$776,$A192,СВЦЭМ!$B$33:$B$776,F$190)+'СЕТ СН'!$F$15</f>
        <v>110.5900433</v>
      </c>
      <c r="G192" s="36">
        <f>SUMIFS(СВЦЭМ!$F$33:$F$776,СВЦЭМ!$A$33:$A$776,$A192,СВЦЭМ!$B$33:$B$776,G$190)+'СЕТ СН'!$F$15</f>
        <v>107.65518494</v>
      </c>
      <c r="H192" s="36">
        <f>SUMIFS(СВЦЭМ!$F$33:$F$776,СВЦЭМ!$A$33:$A$776,$A192,СВЦЭМ!$B$33:$B$776,H$190)+'СЕТ СН'!$F$15</f>
        <v>99.535414189999997</v>
      </c>
      <c r="I192" s="36">
        <f>SUMIFS(СВЦЭМ!$F$33:$F$776,СВЦЭМ!$A$33:$A$776,$A192,СВЦЭМ!$B$33:$B$776,I$190)+'СЕТ СН'!$F$15</f>
        <v>91.575146450000005</v>
      </c>
      <c r="J192" s="36">
        <f>SUMIFS(СВЦЭМ!$F$33:$F$776,СВЦЭМ!$A$33:$A$776,$A192,СВЦЭМ!$B$33:$B$776,J$190)+'СЕТ СН'!$F$15</f>
        <v>83.184150149999994</v>
      </c>
      <c r="K192" s="36">
        <f>SUMIFS(СВЦЭМ!$F$33:$F$776,СВЦЭМ!$A$33:$A$776,$A192,СВЦЭМ!$B$33:$B$776,K$190)+'СЕТ СН'!$F$15</f>
        <v>78.243001000000007</v>
      </c>
      <c r="L192" s="36">
        <f>SUMIFS(СВЦЭМ!$F$33:$F$776,СВЦЭМ!$A$33:$A$776,$A192,СВЦЭМ!$B$33:$B$776,L$190)+'СЕТ СН'!$F$15</f>
        <v>78.04718536</v>
      </c>
      <c r="M192" s="36">
        <f>SUMIFS(СВЦЭМ!$F$33:$F$776,СВЦЭМ!$A$33:$A$776,$A192,СВЦЭМ!$B$33:$B$776,M$190)+'СЕТ СН'!$F$15</f>
        <v>78.778226630000006</v>
      </c>
      <c r="N192" s="36">
        <f>SUMIFS(СВЦЭМ!$F$33:$F$776,СВЦЭМ!$A$33:$A$776,$A192,СВЦЭМ!$B$33:$B$776,N$190)+'СЕТ СН'!$F$15</f>
        <v>80.424355270000007</v>
      </c>
      <c r="O192" s="36">
        <f>SUMIFS(СВЦЭМ!$F$33:$F$776,СВЦЭМ!$A$33:$A$776,$A192,СВЦЭМ!$B$33:$B$776,O$190)+'СЕТ СН'!$F$15</f>
        <v>84.143728300000006</v>
      </c>
      <c r="P192" s="36">
        <f>SUMIFS(СВЦЭМ!$F$33:$F$776,СВЦЭМ!$A$33:$A$776,$A192,СВЦЭМ!$B$33:$B$776,P$190)+'СЕТ СН'!$F$15</f>
        <v>88.92721736</v>
      </c>
      <c r="Q192" s="36">
        <f>SUMIFS(СВЦЭМ!$F$33:$F$776,СВЦЭМ!$A$33:$A$776,$A192,СВЦЭМ!$B$33:$B$776,Q$190)+'СЕТ СН'!$F$15</f>
        <v>84.183700229999999</v>
      </c>
      <c r="R192" s="36">
        <f>SUMIFS(СВЦЭМ!$F$33:$F$776,СВЦЭМ!$A$33:$A$776,$A192,СВЦЭМ!$B$33:$B$776,R$190)+'СЕТ СН'!$F$15</f>
        <v>78.301316330000006</v>
      </c>
      <c r="S192" s="36">
        <f>SUMIFS(СВЦЭМ!$F$33:$F$776,СВЦЭМ!$A$33:$A$776,$A192,СВЦЭМ!$B$33:$B$776,S$190)+'СЕТ СН'!$F$15</f>
        <v>72.72292865</v>
      </c>
      <c r="T192" s="36">
        <f>SUMIFS(СВЦЭМ!$F$33:$F$776,СВЦЭМ!$A$33:$A$776,$A192,СВЦЭМ!$B$33:$B$776,T$190)+'СЕТ СН'!$F$15</f>
        <v>69.092103640000005</v>
      </c>
      <c r="U192" s="36">
        <f>SUMIFS(СВЦЭМ!$F$33:$F$776,СВЦЭМ!$A$33:$A$776,$A192,СВЦЭМ!$B$33:$B$776,U$190)+'СЕТ СН'!$F$15</f>
        <v>68.131355429999999</v>
      </c>
      <c r="V192" s="36">
        <f>SUMIFS(СВЦЭМ!$F$33:$F$776,СВЦЭМ!$A$33:$A$776,$A192,СВЦЭМ!$B$33:$B$776,V$190)+'СЕТ СН'!$F$15</f>
        <v>68.803643050000005</v>
      </c>
      <c r="W192" s="36">
        <f>SUMIFS(СВЦЭМ!$F$33:$F$776,СВЦЭМ!$A$33:$A$776,$A192,СВЦЭМ!$B$33:$B$776,W$190)+'СЕТ СН'!$F$15</f>
        <v>68.684350620000004</v>
      </c>
      <c r="X192" s="36">
        <f>SUMIFS(СВЦЭМ!$F$33:$F$776,СВЦЭМ!$A$33:$A$776,$A192,СВЦЭМ!$B$33:$B$776,X$190)+'СЕТ СН'!$F$15</f>
        <v>71.717217460000001</v>
      </c>
      <c r="Y192" s="36">
        <f>SUMIFS(СВЦЭМ!$F$33:$F$776,СВЦЭМ!$A$33:$A$776,$A192,СВЦЭМ!$B$33:$B$776,Y$190)+'СЕТ СН'!$F$15</f>
        <v>75.896343939999994</v>
      </c>
    </row>
    <row r="193" spans="1:25" ht="15.75" x14ac:dyDescent="0.2">
      <c r="A193" s="35">
        <f t="shared" ref="A193:A221" si="5">A192+1</f>
        <v>44107</v>
      </c>
      <c r="B193" s="36">
        <f>SUMIFS(СВЦЭМ!$F$33:$F$776,СВЦЭМ!$A$33:$A$776,$A193,СВЦЭМ!$B$33:$B$776,B$190)+'СЕТ СН'!$F$15</f>
        <v>85.460178429999999</v>
      </c>
      <c r="C193" s="36">
        <f>SUMIFS(СВЦЭМ!$F$33:$F$776,СВЦЭМ!$A$33:$A$776,$A193,СВЦЭМ!$B$33:$B$776,C$190)+'СЕТ СН'!$F$15</f>
        <v>97.144405109999994</v>
      </c>
      <c r="D193" s="36">
        <f>SUMIFS(СВЦЭМ!$F$33:$F$776,СВЦЭМ!$A$33:$A$776,$A193,СВЦЭМ!$B$33:$B$776,D$190)+'СЕТ СН'!$F$15</f>
        <v>107.25819969</v>
      </c>
      <c r="E193" s="36">
        <f>SUMIFS(СВЦЭМ!$F$33:$F$776,СВЦЭМ!$A$33:$A$776,$A193,СВЦЭМ!$B$33:$B$776,E$190)+'СЕТ СН'!$F$15</f>
        <v>108.96789139000001</v>
      </c>
      <c r="F193" s="36">
        <f>SUMIFS(СВЦЭМ!$F$33:$F$776,СВЦЭМ!$A$33:$A$776,$A193,СВЦЭМ!$B$33:$B$776,F$190)+'СЕТ СН'!$F$15</f>
        <v>109.60205492999999</v>
      </c>
      <c r="G193" s="36">
        <f>SUMIFS(СВЦЭМ!$F$33:$F$776,СВЦЭМ!$A$33:$A$776,$A193,СВЦЭМ!$B$33:$B$776,G$190)+'СЕТ СН'!$F$15</f>
        <v>107.83220154999999</v>
      </c>
      <c r="H193" s="36">
        <f>SUMIFS(СВЦЭМ!$F$33:$F$776,СВЦЭМ!$A$33:$A$776,$A193,СВЦЭМ!$B$33:$B$776,H$190)+'СЕТ СН'!$F$15</f>
        <v>104.38847058</v>
      </c>
      <c r="I193" s="36">
        <f>SUMIFS(СВЦЭМ!$F$33:$F$776,СВЦЭМ!$A$33:$A$776,$A193,СВЦЭМ!$B$33:$B$776,I$190)+'СЕТ СН'!$F$15</f>
        <v>99.059621579999998</v>
      </c>
      <c r="J193" s="36">
        <f>SUMIFS(СВЦЭМ!$F$33:$F$776,СВЦЭМ!$A$33:$A$776,$A193,СВЦЭМ!$B$33:$B$776,J$190)+'СЕТ СН'!$F$15</f>
        <v>86.345705159999994</v>
      </c>
      <c r="K193" s="36">
        <f>SUMIFS(СВЦЭМ!$F$33:$F$776,СВЦЭМ!$A$33:$A$776,$A193,СВЦЭМ!$B$33:$B$776,K$190)+'СЕТ СН'!$F$15</f>
        <v>78.124623170000007</v>
      </c>
      <c r="L193" s="36">
        <f>SUMIFS(СВЦЭМ!$F$33:$F$776,СВЦЭМ!$A$33:$A$776,$A193,СВЦЭМ!$B$33:$B$776,L$190)+'СЕТ СН'!$F$15</f>
        <v>77.275894339999994</v>
      </c>
      <c r="M193" s="36">
        <f>SUMIFS(СВЦЭМ!$F$33:$F$776,СВЦЭМ!$A$33:$A$776,$A193,СВЦЭМ!$B$33:$B$776,M$190)+'СЕТ СН'!$F$15</f>
        <v>78.138256350000006</v>
      </c>
      <c r="N193" s="36">
        <f>SUMIFS(СВЦЭМ!$F$33:$F$776,СВЦЭМ!$A$33:$A$776,$A193,СВЦЭМ!$B$33:$B$776,N$190)+'СЕТ СН'!$F$15</f>
        <v>79.732064489999999</v>
      </c>
      <c r="O193" s="36">
        <f>SUMIFS(СВЦЭМ!$F$33:$F$776,СВЦЭМ!$A$33:$A$776,$A193,СВЦЭМ!$B$33:$B$776,O$190)+'СЕТ СН'!$F$15</f>
        <v>84.639880219999995</v>
      </c>
      <c r="P193" s="36">
        <f>SUMIFS(СВЦЭМ!$F$33:$F$776,СВЦЭМ!$A$33:$A$776,$A193,СВЦЭМ!$B$33:$B$776,P$190)+'СЕТ СН'!$F$15</f>
        <v>89.710166130000005</v>
      </c>
      <c r="Q193" s="36">
        <f>SUMIFS(СВЦЭМ!$F$33:$F$776,СВЦЭМ!$A$33:$A$776,$A193,СВЦЭМ!$B$33:$B$776,Q$190)+'СЕТ СН'!$F$15</f>
        <v>85.686039910000005</v>
      </c>
      <c r="R193" s="36">
        <f>SUMIFS(СВЦЭМ!$F$33:$F$776,СВЦЭМ!$A$33:$A$776,$A193,СВЦЭМ!$B$33:$B$776,R$190)+'СЕТ СН'!$F$15</f>
        <v>79.840302170000001</v>
      </c>
      <c r="S193" s="36">
        <f>SUMIFS(СВЦЭМ!$F$33:$F$776,СВЦЭМ!$A$33:$A$776,$A193,СВЦЭМ!$B$33:$B$776,S$190)+'СЕТ СН'!$F$15</f>
        <v>72.296246240000002</v>
      </c>
      <c r="T193" s="36">
        <f>SUMIFS(СВЦЭМ!$F$33:$F$776,СВЦЭМ!$A$33:$A$776,$A193,СВЦЭМ!$B$33:$B$776,T$190)+'СЕТ СН'!$F$15</f>
        <v>69.838943700000002</v>
      </c>
      <c r="U193" s="36">
        <f>SUMIFS(СВЦЭМ!$F$33:$F$776,СВЦЭМ!$A$33:$A$776,$A193,СВЦЭМ!$B$33:$B$776,U$190)+'СЕТ СН'!$F$15</f>
        <v>68.526083740000004</v>
      </c>
      <c r="V193" s="36">
        <f>SUMIFS(СВЦЭМ!$F$33:$F$776,СВЦЭМ!$A$33:$A$776,$A193,СВЦЭМ!$B$33:$B$776,V$190)+'СЕТ СН'!$F$15</f>
        <v>67.699188410000005</v>
      </c>
      <c r="W193" s="36">
        <f>SUMIFS(СВЦЭМ!$F$33:$F$776,СВЦЭМ!$A$33:$A$776,$A193,СВЦЭМ!$B$33:$B$776,W$190)+'СЕТ СН'!$F$15</f>
        <v>68.799277480000001</v>
      </c>
      <c r="X193" s="36">
        <f>SUMIFS(СВЦЭМ!$F$33:$F$776,СВЦЭМ!$A$33:$A$776,$A193,СВЦЭМ!$B$33:$B$776,X$190)+'СЕТ СН'!$F$15</f>
        <v>70.736670329999995</v>
      </c>
      <c r="Y193" s="36">
        <f>SUMIFS(СВЦЭМ!$F$33:$F$776,СВЦЭМ!$A$33:$A$776,$A193,СВЦЭМ!$B$33:$B$776,Y$190)+'СЕТ СН'!$F$15</f>
        <v>76.006464469999997</v>
      </c>
    </row>
    <row r="194" spans="1:25" ht="15.75" x14ac:dyDescent="0.2">
      <c r="A194" s="35">
        <f t="shared" si="5"/>
        <v>44108</v>
      </c>
      <c r="B194" s="36">
        <f>SUMIFS(СВЦЭМ!$F$33:$F$776,СВЦЭМ!$A$33:$A$776,$A194,СВЦЭМ!$B$33:$B$776,B$190)+'СЕТ СН'!$F$15</f>
        <v>90.177862259999998</v>
      </c>
      <c r="C194" s="36">
        <f>SUMIFS(СВЦЭМ!$F$33:$F$776,СВЦЭМ!$A$33:$A$776,$A194,СВЦЭМ!$B$33:$B$776,C$190)+'СЕТ СН'!$F$15</f>
        <v>101.56898194</v>
      </c>
      <c r="D194" s="36">
        <f>SUMIFS(СВЦЭМ!$F$33:$F$776,СВЦЭМ!$A$33:$A$776,$A194,СВЦЭМ!$B$33:$B$776,D$190)+'СЕТ СН'!$F$15</f>
        <v>112.479184</v>
      </c>
      <c r="E194" s="36">
        <f>SUMIFS(СВЦЭМ!$F$33:$F$776,СВЦЭМ!$A$33:$A$776,$A194,СВЦЭМ!$B$33:$B$776,E$190)+'СЕТ СН'!$F$15</f>
        <v>116.75816539</v>
      </c>
      <c r="F194" s="36">
        <f>SUMIFS(СВЦЭМ!$F$33:$F$776,СВЦЭМ!$A$33:$A$776,$A194,СВЦЭМ!$B$33:$B$776,F$190)+'СЕТ СН'!$F$15</f>
        <v>117.43726551</v>
      </c>
      <c r="G194" s="36">
        <f>SUMIFS(СВЦЭМ!$F$33:$F$776,СВЦЭМ!$A$33:$A$776,$A194,СВЦЭМ!$B$33:$B$776,G$190)+'СЕТ СН'!$F$15</f>
        <v>115.94854932</v>
      </c>
      <c r="H194" s="36">
        <f>SUMIFS(СВЦЭМ!$F$33:$F$776,СВЦЭМ!$A$33:$A$776,$A194,СВЦЭМ!$B$33:$B$776,H$190)+'СЕТ СН'!$F$15</f>
        <v>113.87716184999999</v>
      </c>
      <c r="I194" s="36">
        <f>SUMIFS(СВЦЭМ!$F$33:$F$776,СВЦЭМ!$A$33:$A$776,$A194,СВЦЭМ!$B$33:$B$776,I$190)+'СЕТ СН'!$F$15</f>
        <v>109.08664258</v>
      </c>
      <c r="J194" s="36">
        <f>SUMIFS(СВЦЭМ!$F$33:$F$776,СВЦЭМ!$A$33:$A$776,$A194,СВЦЭМ!$B$33:$B$776,J$190)+'СЕТ СН'!$F$15</f>
        <v>95.039335620000003</v>
      </c>
      <c r="K194" s="36">
        <f>SUMIFS(СВЦЭМ!$F$33:$F$776,СВЦЭМ!$A$33:$A$776,$A194,СВЦЭМ!$B$33:$B$776,K$190)+'СЕТ СН'!$F$15</f>
        <v>84.611052009999995</v>
      </c>
      <c r="L194" s="36">
        <f>SUMIFS(СВЦЭМ!$F$33:$F$776,СВЦЭМ!$A$33:$A$776,$A194,СВЦЭМ!$B$33:$B$776,L$190)+'СЕТ СН'!$F$15</f>
        <v>79.702716069999994</v>
      </c>
      <c r="M194" s="36">
        <f>SUMIFS(СВЦЭМ!$F$33:$F$776,СВЦЭМ!$A$33:$A$776,$A194,СВЦЭМ!$B$33:$B$776,M$190)+'СЕТ СН'!$F$15</f>
        <v>80.574482799999998</v>
      </c>
      <c r="N194" s="36">
        <f>SUMIFS(СВЦЭМ!$F$33:$F$776,СВЦЭМ!$A$33:$A$776,$A194,СВЦЭМ!$B$33:$B$776,N$190)+'СЕТ СН'!$F$15</f>
        <v>82.193933400000006</v>
      </c>
      <c r="O194" s="36">
        <f>SUMIFS(СВЦЭМ!$F$33:$F$776,СВЦЭМ!$A$33:$A$776,$A194,СВЦЭМ!$B$33:$B$776,O$190)+'СЕТ СН'!$F$15</f>
        <v>90.903815820000005</v>
      </c>
      <c r="P194" s="36">
        <f>SUMIFS(СВЦЭМ!$F$33:$F$776,СВЦЭМ!$A$33:$A$776,$A194,СВЦЭМ!$B$33:$B$776,P$190)+'СЕТ СН'!$F$15</f>
        <v>95.395788929999995</v>
      </c>
      <c r="Q194" s="36">
        <f>SUMIFS(СВЦЭМ!$F$33:$F$776,СВЦЭМ!$A$33:$A$776,$A194,СВЦЭМ!$B$33:$B$776,Q$190)+'СЕТ СН'!$F$15</f>
        <v>89.586452730000005</v>
      </c>
      <c r="R194" s="36">
        <f>SUMIFS(СВЦЭМ!$F$33:$F$776,СВЦЭМ!$A$33:$A$776,$A194,СВЦЭМ!$B$33:$B$776,R$190)+'СЕТ СН'!$F$15</f>
        <v>82.92373465</v>
      </c>
      <c r="S194" s="36">
        <f>SUMIFS(СВЦЭМ!$F$33:$F$776,СВЦЭМ!$A$33:$A$776,$A194,СВЦЭМ!$B$33:$B$776,S$190)+'СЕТ СН'!$F$15</f>
        <v>76.934109550000002</v>
      </c>
      <c r="T194" s="36">
        <f>SUMIFS(СВЦЭМ!$F$33:$F$776,СВЦЭМ!$A$33:$A$776,$A194,СВЦЭМ!$B$33:$B$776,T$190)+'СЕТ СН'!$F$15</f>
        <v>72.793681570000004</v>
      </c>
      <c r="U194" s="36">
        <f>SUMIFS(СВЦЭМ!$F$33:$F$776,СВЦЭМ!$A$33:$A$776,$A194,СВЦЭМ!$B$33:$B$776,U$190)+'СЕТ СН'!$F$15</f>
        <v>71.542811259999993</v>
      </c>
      <c r="V194" s="36">
        <f>SUMIFS(СВЦЭМ!$F$33:$F$776,СВЦЭМ!$A$33:$A$776,$A194,СВЦЭМ!$B$33:$B$776,V$190)+'СЕТ СН'!$F$15</f>
        <v>74.586483549999997</v>
      </c>
      <c r="W194" s="36">
        <f>SUMIFS(СВЦЭМ!$F$33:$F$776,СВЦЭМ!$A$33:$A$776,$A194,СВЦЭМ!$B$33:$B$776,W$190)+'СЕТ СН'!$F$15</f>
        <v>74.487845930000006</v>
      </c>
      <c r="X194" s="36">
        <f>SUMIFS(СВЦЭМ!$F$33:$F$776,СВЦЭМ!$A$33:$A$776,$A194,СВЦЭМ!$B$33:$B$776,X$190)+'СЕТ СН'!$F$15</f>
        <v>77.243030320000003</v>
      </c>
      <c r="Y194" s="36">
        <f>SUMIFS(СВЦЭМ!$F$33:$F$776,СВЦЭМ!$A$33:$A$776,$A194,СВЦЭМ!$B$33:$B$776,Y$190)+'СЕТ СН'!$F$15</f>
        <v>83.74533418</v>
      </c>
    </row>
    <row r="195" spans="1:25" ht="15.75" x14ac:dyDescent="0.2">
      <c r="A195" s="35">
        <f t="shared" si="5"/>
        <v>44109</v>
      </c>
      <c r="B195" s="36">
        <f>SUMIFS(СВЦЭМ!$F$33:$F$776,СВЦЭМ!$A$33:$A$776,$A195,СВЦЭМ!$B$33:$B$776,B$190)+'СЕТ СН'!$F$15</f>
        <v>92.375028060000005</v>
      </c>
      <c r="C195" s="36">
        <f>SUMIFS(СВЦЭМ!$F$33:$F$776,СВЦЭМ!$A$33:$A$776,$A195,СВЦЭМ!$B$33:$B$776,C$190)+'СЕТ СН'!$F$15</f>
        <v>105.08250013</v>
      </c>
      <c r="D195" s="36">
        <f>SUMIFS(СВЦЭМ!$F$33:$F$776,СВЦЭМ!$A$33:$A$776,$A195,СВЦЭМ!$B$33:$B$776,D$190)+'СЕТ СН'!$F$15</f>
        <v>116.45434290999999</v>
      </c>
      <c r="E195" s="36">
        <f>SUMIFS(СВЦЭМ!$F$33:$F$776,СВЦЭМ!$A$33:$A$776,$A195,СВЦЭМ!$B$33:$B$776,E$190)+'СЕТ СН'!$F$15</f>
        <v>119.56650125</v>
      </c>
      <c r="F195" s="36">
        <f>SUMIFS(СВЦЭМ!$F$33:$F$776,СВЦЭМ!$A$33:$A$776,$A195,СВЦЭМ!$B$33:$B$776,F$190)+'СЕТ СН'!$F$15</f>
        <v>119.52483576</v>
      </c>
      <c r="G195" s="36">
        <f>SUMIFS(СВЦЭМ!$F$33:$F$776,СВЦЭМ!$A$33:$A$776,$A195,СВЦЭМ!$B$33:$B$776,G$190)+'СЕТ СН'!$F$15</f>
        <v>116.55619597</v>
      </c>
      <c r="H195" s="36">
        <f>SUMIFS(СВЦЭМ!$F$33:$F$776,СВЦЭМ!$A$33:$A$776,$A195,СВЦЭМ!$B$33:$B$776,H$190)+'СЕТ СН'!$F$15</f>
        <v>107.41124271</v>
      </c>
      <c r="I195" s="36">
        <f>SUMIFS(СВЦЭМ!$F$33:$F$776,СВЦЭМ!$A$33:$A$776,$A195,СВЦЭМ!$B$33:$B$776,I$190)+'СЕТ СН'!$F$15</f>
        <v>98.970631780000005</v>
      </c>
      <c r="J195" s="36">
        <f>SUMIFS(СВЦЭМ!$F$33:$F$776,СВЦЭМ!$A$33:$A$776,$A195,СВЦЭМ!$B$33:$B$776,J$190)+'СЕТ СН'!$F$15</f>
        <v>89.364519049999998</v>
      </c>
      <c r="K195" s="36">
        <f>SUMIFS(СВЦЭМ!$F$33:$F$776,СВЦЭМ!$A$33:$A$776,$A195,СВЦЭМ!$B$33:$B$776,K$190)+'СЕТ СН'!$F$15</f>
        <v>84.547967499999999</v>
      </c>
      <c r="L195" s="36">
        <f>SUMIFS(СВЦЭМ!$F$33:$F$776,СВЦЭМ!$A$33:$A$776,$A195,СВЦЭМ!$B$33:$B$776,L$190)+'СЕТ СН'!$F$15</f>
        <v>84.113875559999997</v>
      </c>
      <c r="M195" s="36">
        <f>SUMIFS(СВЦЭМ!$F$33:$F$776,СВЦЭМ!$A$33:$A$776,$A195,СВЦЭМ!$B$33:$B$776,M$190)+'СЕТ СН'!$F$15</f>
        <v>87.648078769999998</v>
      </c>
      <c r="N195" s="36">
        <f>SUMIFS(СВЦЭМ!$F$33:$F$776,СВЦЭМ!$A$33:$A$776,$A195,СВЦЭМ!$B$33:$B$776,N$190)+'СЕТ СН'!$F$15</f>
        <v>89.013053470000003</v>
      </c>
      <c r="O195" s="36">
        <f>SUMIFS(СВЦЭМ!$F$33:$F$776,СВЦЭМ!$A$33:$A$776,$A195,СВЦЭМ!$B$33:$B$776,O$190)+'СЕТ СН'!$F$15</f>
        <v>93.08203159</v>
      </c>
      <c r="P195" s="36">
        <f>SUMIFS(СВЦЭМ!$F$33:$F$776,СВЦЭМ!$A$33:$A$776,$A195,СВЦЭМ!$B$33:$B$776,P$190)+'СЕТ СН'!$F$15</f>
        <v>97.23597565</v>
      </c>
      <c r="Q195" s="36">
        <f>SUMIFS(СВЦЭМ!$F$33:$F$776,СВЦЭМ!$A$33:$A$776,$A195,СВЦЭМ!$B$33:$B$776,Q$190)+'СЕТ СН'!$F$15</f>
        <v>91.97510991</v>
      </c>
      <c r="R195" s="36">
        <f>SUMIFS(СВЦЭМ!$F$33:$F$776,СВЦЭМ!$A$33:$A$776,$A195,СВЦЭМ!$B$33:$B$776,R$190)+'СЕТ СН'!$F$15</f>
        <v>86.637466059999994</v>
      </c>
      <c r="S195" s="36">
        <f>SUMIFS(СВЦЭМ!$F$33:$F$776,СВЦЭМ!$A$33:$A$776,$A195,СВЦЭМ!$B$33:$B$776,S$190)+'СЕТ СН'!$F$15</f>
        <v>84.835399649999999</v>
      </c>
      <c r="T195" s="36">
        <f>SUMIFS(СВЦЭМ!$F$33:$F$776,СВЦЭМ!$A$33:$A$776,$A195,СВЦЭМ!$B$33:$B$776,T$190)+'СЕТ СН'!$F$15</f>
        <v>87.650834430000003</v>
      </c>
      <c r="U195" s="36">
        <f>SUMIFS(СВЦЭМ!$F$33:$F$776,СВЦЭМ!$A$33:$A$776,$A195,СВЦЭМ!$B$33:$B$776,U$190)+'СЕТ СН'!$F$15</f>
        <v>84.265960980000003</v>
      </c>
      <c r="V195" s="36">
        <f>SUMIFS(СВЦЭМ!$F$33:$F$776,СВЦЭМ!$A$33:$A$776,$A195,СВЦЭМ!$B$33:$B$776,V$190)+'СЕТ СН'!$F$15</f>
        <v>84.594455870000004</v>
      </c>
      <c r="W195" s="36">
        <f>SUMIFS(СВЦЭМ!$F$33:$F$776,СВЦЭМ!$A$33:$A$776,$A195,СВЦЭМ!$B$33:$B$776,W$190)+'СЕТ СН'!$F$15</f>
        <v>89.211615789999996</v>
      </c>
      <c r="X195" s="36">
        <f>SUMIFS(СВЦЭМ!$F$33:$F$776,СВЦЭМ!$A$33:$A$776,$A195,СВЦЭМ!$B$33:$B$776,X$190)+'СЕТ СН'!$F$15</f>
        <v>88.674837100000005</v>
      </c>
      <c r="Y195" s="36">
        <f>SUMIFS(СВЦЭМ!$F$33:$F$776,СВЦЭМ!$A$33:$A$776,$A195,СВЦЭМ!$B$33:$B$776,Y$190)+'СЕТ СН'!$F$15</f>
        <v>93.720796539999995</v>
      </c>
    </row>
    <row r="196" spans="1:25" ht="15.75" x14ac:dyDescent="0.2">
      <c r="A196" s="35">
        <f t="shared" si="5"/>
        <v>44110</v>
      </c>
      <c r="B196" s="36">
        <f>SUMIFS(СВЦЭМ!$F$33:$F$776,СВЦЭМ!$A$33:$A$776,$A196,СВЦЭМ!$B$33:$B$776,B$190)+'СЕТ СН'!$F$15</f>
        <v>104.11774114000001</v>
      </c>
      <c r="C196" s="36">
        <f>SUMIFS(СВЦЭМ!$F$33:$F$776,СВЦЭМ!$A$33:$A$776,$A196,СВЦЭМ!$B$33:$B$776,C$190)+'СЕТ СН'!$F$15</f>
        <v>116.18949168</v>
      </c>
      <c r="D196" s="36">
        <f>SUMIFS(СВЦЭМ!$F$33:$F$776,СВЦЭМ!$A$33:$A$776,$A196,СВЦЭМ!$B$33:$B$776,D$190)+'СЕТ СН'!$F$15</f>
        <v>125.29746258</v>
      </c>
      <c r="E196" s="36">
        <f>SUMIFS(СВЦЭМ!$F$33:$F$776,СВЦЭМ!$A$33:$A$776,$A196,СВЦЭМ!$B$33:$B$776,E$190)+'СЕТ СН'!$F$15</f>
        <v>128.53158637999999</v>
      </c>
      <c r="F196" s="36">
        <f>SUMIFS(СВЦЭМ!$F$33:$F$776,СВЦЭМ!$A$33:$A$776,$A196,СВЦЭМ!$B$33:$B$776,F$190)+'СЕТ СН'!$F$15</f>
        <v>129.15275342000001</v>
      </c>
      <c r="G196" s="36">
        <f>SUMIFS(СВЦЭМ!$F$33:$F$776,СВЦЭМ!$A$33:$A$776,$A196,СВЦЭМ!$B$33:$B$776,G$190)+'СЕТ СН'!$F$15</f>
        <v>127.18555658</v>
      </c>
      <c r="H196" s="36">
        <f>SUMIFS(СВЦЭМ!$F$33:$F$776,СВЦЭМ!$A$33:$A$776,$A196,СВЦЭМ!$B$33:$B$776,H$190)+'СЕТ СН'!$F$15</f>
        <v>118.20585059</v>
      </c>
      <c r="I196" s="36">
        <f>SUMIFS(СВЦЭМ!$F$33:$F$776,СВЦЭМ!$A$33:$A$776,$A196,СВЦЭМ!$B$33:$B$776,I$190)+'СЕТ СН'!$F$15</f>
        <v>110.6691008</v>
      </c>
      <c r="J196" s="36">
        <f>SUMIFS(СВЦЭМ!$F$33:$F$776,СВЦЭМ!$A$33:$A$776,$A196,СВЦЭМ!$B$33:$B$776,J$190)+'СЕТ СН'!$F$15</f>
        <v>100.85935383</v>
      </c>
      <c r="K196" s="36">
        <f>SUMIFS(СВЦЭМ!$F$33:$F$776,СВЦЭМ!$A$33:$A$776,$A196,СВЦЭМ!$B$33:$B$776,K$190)+'СЕТ СН'!$F$15</f>
        <v>95.078637090000001</v>
      </c>
      <c r="L196" s="36">
        <f>SUMIFS(СВЦЭМ!$F$33:$F$776,СВЦЭМ!$A$33:$A$776,$A196,СВЦЭМ!$B$33:$B$776,L$190)+'СЕТ СН'!$F$15</f>
        <v>95.769964060000007</v>
      </c>
      <c r="M196" s="36">
        <f>SUMIFS(СВЦЭМ!$F$33:$F$776,СВЦЭМ!$A$33:$A$776,$A196,СВЦЭМ!$B$33:$B$776,M$190)+'СЕТ СН'!$F$15</f>
        <v>96.293473969999994</v>
      </c>
      <c r="N196" s="36">
        <f>SUMIFS(СВЦЭМ!$F$33:$F$776,СВЦЭМ!$A$33:$A$776,$A196,СВЦЭМ!$B$33:$B$776,N$190)+'СЕТ СН'!$F$15</f>
        <v>98.443806719999998</v>
      </c>
      <c r="O196" s="36">
        <f>SUMIFS(СВЦЭМ!$F$33:$F$776,СВЦЭМ!$A$33:$A$776,$A196,СВЦЭМ!$B$33:$B$776,O$190)+'СЕТ СН'!$F$15</f>
        <v>104.15969817</v>
      </c>
      <c r="P196" s="36">
        <f>SUMIFS(СВЦЭМ!$F$33:$F$776,СВЦЭМ!$A$33:$A$776,$A196,СВЦЭМ!$B$33:$B$776,P$190)+'СЕТ СН'!$F$15</f>
        <v>108.65427585</v>
      </c>
      <c r="Q196" s="36">
        <f>SUMIFS(СВЦЭМ!$F$33:$F$776,СВЦЭМ!$A$33:$A$776,$A196,СВЦЭМ!$B$33:$B$776,Q$190)+'СЕТ СН'!$F$15</f>
        <v>102.29841987</v>
      </c>
      <c r="R196" s="36">
        <f>SUMIFS(СВЦЭМ!$F$33:$F$776,СВЦЭМ!$A$33:$A$776,$A196,СВЦЭМ!$B$33:$B$776,R$190)+'СЕТ СН'!$F$15</f>
        <v>95.251810710000001</v>
      </c>
      <c r="S196" s="36">
        <f>SUMIFS(СВЦЭМ!$F$33:$F$776,СВЦЭМ!$A$33:$A$776,$A196,СВЦЭМ!$B$33:$B$776,S$190)+'СЕТ СН'!$F$15</f>
        <v>88.734997579999998</v>
      </c>
      <c r="T196" s="36">
        <f>SUMIFS(СВЦЭМ!$F$33:$F$776,СВЦЭМ!$A$33:$A$776,$A196,СВЦЭМ!$B$33:$B$776,T$190)+'СЕТ СН'!$F$15</f>
        <v>85.139325380000002</v>
      </c>
      <c r="U196" s="36">
        <f>SUMIFS(СВЦЭМ!$F$33:$F$776,СВЦЭМ!$A$33:$A$776,$A196,СВЦЭМ!$B$33:$B$776,U$190)+'СЕТ СН'!$F$15</f>
        <v>85.395728460000001</v>
      </c>
      <c r="V196" s="36">
        <f>SUMIFS(СВЦЭМ!$F$33:$F$776,СВЦЭМ!$A$33:$A$776,$A196,СВЦЭМ!$B$33:$B$776,V$190)+'СЕТ СН'!$F$15</f>
        <v>83.947169959999997</v>
      </c>
      <c r="W196" s="36">
        <f>SUMIFS(СВЦЭМ!$F$33:$F$776,СВЦЭМ!$A$33:$A$776,$A196,СВЦЭМ!$B$33:$B$776,W$190)+'СЕТ СН'!$F$15</f>
        <v>84.779956159999998</v>
      </c>
      <c r="X196" s="36">
        <f>SUMIFS(СВЦЭМ!$F$33:$F$776,СВЦЭМ!$A$33:$A$776,$A196,СВЦЭМ!$B$33:$B$776,X$190)+'СЕТ СН'!$F$15</f>
        <v>87.882315689999999</v>
      </c>
      <c r="Y196" s="36">
        <f>SUMIFS(СВЦЭМ!$F$33:$F$776,СВЦЭМ!$A$33:$A$776,$A196,СВЦЭМ!$B$33:$B$776,Y$190)+'СЕТ СН'!$F$15</f>
        <v>93.750943460000002</v>
      </c>
    </row>
    <row r="197" spans="1:25" ht="15.75" x14ac:dyDescent="0.2">
      <c r="A197" s="35">
        <f t="shared" si="5"/>
        <v>44111</v>
      </c>
      <c r="B197" s="36">
        <f>SUMIFS(СВЦЭМ!$F$33:$F$776,СВЦЭМ!$A$33:$A$776,$A197,СВЦЭМ!$B$33:$B$776,B$190)+'СЕТ СН'!$F$15</f>
        <v>102.27837785</v>
      </c>
      <c r="C197" s="36">
        <f>SUMIFS(СВЦЭМ!$F$33:$F$776,СВЦЭМ!$A$33:$A$776,$A197,СВЦЭМ!$B$33:$B$776,C$190)+'СЕТ СН'!$F$15</f>
        <v>114.95171292000001</v>
      </c>
      <c r="D197" s="36">
        <f>SUMIFS(СВЦЭМ!$F$33:$F$776,СВЦЭМ!$A$33:$A$776,$A197,СВЦЭМ!$B$33:$B$776,D$190)+'СЕТ СН'!$F$15</f>
        <v>125.7691073</v>
      </c>
      <c r="E197" s="36">
        <f>SUMIFS(СВЦЭМ!$F$33:$F$776,СВЦЭМ!$A$33:$A$776,$A197,СВЦЭМ!$B$33:$B$776,E$190)+'СЕТ СН'!$F$15</f>
        <v>129.23496714999999</v>
      </c>
      <c r="F197" s="36">
        <f>SUMIFS(СВЦЭМ!$F$33:$F$776,СВЦЭМ!$A$33:$A$776,$A197,СВЦЭМ!$B$33:$B$776,F$190)+'СЕТ СН'!$F$15</f>
        <v>128.52533629000001</v>
      </c>
      <c r="G197" s="36">
        <f>SUMIFS(СВЦЭМ!$F$33:$F$776,СВЦЭМ!$A$33:$A$776,$A197,СВЦЭМ!$B$33:$B$776,G$190)+'СЕТ СН'!$F$15</f>
        <v>125.54809571</v>
      </c>
      <c r="H197" s="36">
        <f>SUMIFS(СВЦЭМ!$F$33:$F$776,СВЦЭМ!$A$33:$A$776,$A197,СВЦЭМ!$B$33:$B$776,H$190)+'СЕТ СН'!$F$15</f>
        <v>118.59985974999999</v>
      </c>
      <c r="I197" s="36">
        <f>SUMIFS(СВЦЭМ!$F$33:$F$776,СВЦЭМ!$A$33:$A$776,$A197,СВЦЭМ!$B$33:$B$776,I$190)+'СЕТ СН'!$F$15</f>
        <v>110.69554376000001</v>
      </c>
      <c r="J197" s="36">
        <f>SUMIFS(СВЦЭМ!$F$33:$F$776,СВЦЭМ!$A$33:$A$776,$A197,СВЦЭМ!$B$33:$B$776,J$190)+'СЕТ СН'!$F$15</f>
        <v>101.0862613</v>
      </c>
      <c r="K197" s="36">
        <f>SUMIFS(СВЦЭМ!$F$33:$F$776,СВЦЭМ!$A$33:$A$776,$A197,СВЦЭМ!$B$33:$B$776,K$190)+'СЕТ СН'!$F$15</f>
        <v>96.471157750000003</v>
      </c>
      <c r="L197" s="36">
        <f>SUMIFS(СВЦЭМ!$F$33:$F$776,СВЦЭМ!$A$33:$A$776,$A197,СВЦЭМ!$B$33:$B$776,L$190)+'СЕТ СН'!$F$15</f>
        <v>97.152598940000004</v>
      </c>
      <c r="M197" s="36">
        <f>SUMIFS(СВЦЭМ!$F$33:$F$776,СВЦЭМ!$A$33:$A$776,$A197,СВЦЭМ!$B$33:$B$776,M$190)+'СЕТ СН'!$F$15</f>
        <v>98.357533910000001</v>
      </c>
      <c r="N197" s="36">
        <f>SUMIFS(СВЦЭМ!$F$33:$F$776,СВЦЭМ!$A$33:$A$776,$A197,СВЦЭМ!$B$33:$B$776,N$190)+'СЕТ СН'!$F$15</f>
        <v>99.169183889999999</v>
      </c>
      <c r="O197" s="36">
        <f>SUMIFS(СВЦЭМ!$F$33:$F$776,СВЦЭМ!$A$33:$A$776,$A197,СВЦЭМ!$B$33:$B$776,O$190)+'СЕТ СН'!$F$15</f>
        <v>103.50949701</v>
      </c>
      <c r="P197" s="36">
        <f>SUMIFS(СВЦЭМ!$F$33:$F$776,СВЦЭМ!$A$33:$A$776,$A197,СВЦЭМ!$B$33:$B$776,P$190)+'СЕТ СН'!$F$15</f>
        <v>107.59354161</v>
      </c>
      <c r="Q197" s="36">
        <f>SUMIFS(СВЦЭМ!$F$33:$F$776,СВЦЭМ!$A$33:$A$776,$A197,СВЦЭМ!$B$33:$B$776,Q$190)+'СЕТ СН'!$F$15</f>
        <v>101.78119289</v>
      </c>
      <c r="R197" s="36">
        <f>SUMIFS(СВЦЭМ!$F$33:$F$776,СВЦЭМ!$A$33:$A$776,$A197,СВЦЭМ!$B$33:$B$776,R$190)+'СЕТ СН'!$F$15</f>
        <v>94.012235160000003</v>
      </c>
      <c r="S197" s="36">
        <f>SUMIFS(СВЦЭМ!$F$33:$F$776,СВЦЭМ!$A$33:$A$776,$A197,СВЦЭМ!$B$33:$B$776,S$190)+'СЕТ СН'!$F$15</f>
        <v>86.634531469999999</v>
      </c>
      <c r="T197" s="36">
        <f>SUMIFS(СВЦЭМ!$F$33:$F$776,СВЦЭМ!$A$33:$A$776,$A197,СВЦЭМ!$B$33:$B$776,T$190)+'СЕТ СН'!$F$15</f>
        <v>85.457297729999993</v>
      </c>
      <c r="U197" s="36">
        <f>SUMIFS(СВЦЭМ!$F$33:$F$776,СВЦЭМ!$A$33:$A$776,$A197,СВЦЭМ!$B$33:$B$776,U$190)+'СЕТ СН'!$F$15</f>
        <v>86.541479890000005</v>
      </c>
      <c r="V197" s="36">
        <f>SUMIFS(СВЦЭМ!$F$33:$F$776,СВЦЭМ!$A$33:$A$776,$A197,СВЦЭМ!$B$33:$B$776,V$190)+'СЕТ СН'!$F$15</f>
        <v>86.022897389999997</v>
      </c>
      <c r="W197" s="36">
        <f>SUMIFS(СВЦЭМ!$F$33:$F$776,СВЦЭМ!$A$33:$A$776,$A197,СВЦЭМ!$B$33:$B$776,W$190)+'СЕТ СН'!$F$15</f>
        <v>85.562879039999999</v>
      </c>
      <c r="X197" s="36">
        <f>SUMIFS(СВЦЭМ!$F$33:$F$776,СВЦЭМ!$A$33:$A$776,$A197,СВЦЭМ!$B$33:$B$776,X$190)+'СЕТ СН'!$F$15</f>
        <v>86.015865629999993</v>
      </c>
      <c r="Y197" s="36">
        <f>SUMIFS(СВЦЭМ!$F$33:$F$776,СВЦЭМ!$A$33:$A$776,$A197,СВЦЭМ!$B$33:$B$776,Y$190)+'СЕТ СН'!$F$15</f>
        <v>91.850318360000003</v>
      </c>
    </row>
    <row r="198" spans="1:25" ht="15.75" x14ac:dyDescent="0.2">
      <c r="A198" s="35">
        <f t="shared" si="5"/>
        <v>44112</v>
      </c>
      <c r="B198" s="36">
        <f>SUMIFS(СВЦЭМ!$F$33:$F$776,СВЦЭМ!$A$33:$A$776,$A198,СВЦЭМ!$B$33:$B$776,B$190)+'СЕТ СН'!$F$15</f>
        <v>98.903427440000002</v>
      </c>
      <c r="C198" s="36">
        <f>SUMIFS(СВЦЭМ!$F$33:$F$776,СВЦЭМ!$A$33:$A$776,$A198,СВЦЭМ!$B$33:$B$776,C$190)+'СЕТ СН'!$F$15</f>
        <v>111.22111137</v>
      </c>
      <c r="D198" s="36">
        <f>SUMIFS(СВЦЭМ!$F$33:$F$776,СВЦЭМ!$A$33:$A$776,$A198,СВЦЭМ!$B$33:$B$776,D$190)+'СЕТ СН'!$F$15</f>
        <v>120.77477827</v>
      </c>
      <c r="E198" s="36">
        <f>SUMIFS(СВЦЭМ!$F$33:$F$776,СВЦЭМ!$A$33:$A$776,$A198,СВЦЭМ!$B$33:$B$776,E$190)+'СЕТ СН'!$F$15</f>
        <v>122.66240048</v>
      </c>
      <c r="F198" s="36">
        <f>SUMIFS(СВЦЭМ!$F$33:$F$776,СВЦЭМ!$A$33:$A$776,$A198,СВЦЭМ!$B$33:$B$776,F$190)+'СЕТ СН'!$F$15</f>
        <v>122.04631639</v>
      </c>
      <c r="G198" s="36">
        <f>SUMIFS(СВЦЭМ!$F$33:$F$776,СВЦЭМ!$A$33:$A$776,$A198,СВЦЭМ!$B$33:$B$776,G$190)+'СЕТ СН'!$F$15</f>
        <v>119.24105489</v>
      </c>
      <c r="H198" s="36">
        <f>SUMIFS(СВЦЭМ!$F$33:$F$776,СВЦЭМ!$A$33:$A$776,$A198,СВЦЭМ!$B$33:$B$776,H$190)+'СЕТ СН'!$F$15</f>
        <v>112.04000234999999</v>
      </c>
      <c r="I198" s="36">
        <f>SUMIFS(СВЦЭМ!$F$33:$F$776,СВЦЭМ!$A$33:$A$776,$A198,СВЦЭМ!$B$33:$B$776,I$190)+'СЕТ СН'!$F$15</f>
        <v>104.15790896999999</v>
      </c>
      <c r="J198" s="36">
        <f>SUMIFS(СВЦЭМ!$F$33:$F$776,СВЦЭМ!$A$33:$A$776,$A198,СВЦЭМ!$B$33:$B$776,J$190)+'СЕТ СН'!$F$15</f>
        <v>95.250642189999994</v>
      </c>
      <c r="K198" s="36">
        <f>SUMIFS(СВЦЭМ!$F$33:$F$776,СВЦЭМ!$A$33:$A$776,$A198,СВЦЭМ!$B$33:$B$776,K$190)+'СЕТ СН'!$F$15</f>
        <v>90.562897480000004</v>
      </c>
      <c r="L198" s="36">
        <f>SUMIFS(СВЦЭМ!$F$33:$F$776,СВЦЭМ!$A$33:$A$776,$A198,СВЦЭМ!$B$33:$B$776,L$190)+'СЕТ СН'!$F$15</f>
        <v>91.395197909999993</v>
      </c>
      <c r="M198" s="36">
        <f>SUMIFS(СВЦЭМ!$F$33:$F$776,СВЦЭМ!$A$33:$A$776,$A198,СВЦЭМ!$B$33:$B$776,M$190)+'СЕТ СН'!$F$15</f>
        <v>92.516496430000004</v>
      </c>
      <c r="N198" s="36">
        <f>SUMIFS(СВЦЭМ!$F$33:$F$776,СВЦЭМ!$A$33:$A$776,$A198,СВЦЭМ!$B$33:$B$776,N$190)+'СЕТ СН'!$F$15</f>
        <v>93.954803589999997</v>
      </c>
      <c r="O198" s="36">
        <f>SUMIFS(СВЦЭМ!$F$33:$F$776,СВЦЭМ!$A$33:$A$776,$A198,СВЦЭМ!$B$33:$B$776,O$190)+'СЕТ СН'!$F$15</f>
        <v>99.068042759999997</v>
      </c>
      <c r="P198" s="36">
        <f>SUMIFS(СВЦЭМ!$F$33:$F$776,СВЦЭМ!$A$33:$A$776,$A198,СВЦЭМ!$B$33:$B$776,P$190)+'СЕТ СН'!$F$15</f>
        <v>103.16554361999999</v>
      </c>
      <c r="Q198" s="36">
        <f>SUMIFS(СВЦЭМ!$F$33:$F$776,СВЦЭМ!$A$33:$A$776,$A198,СВЦЭМ!$B$33:$B$776,Q$190)+'СЕТ СН'!$F$15</f>
        <v>97.008225870000004</v>
      </c>
      <c r="R198" s="36">
        <f>SUMIFS(СВЦЭМ!$F$33:$F$776,СВЦЭМ!$A$33:$A$776,$A198,СВЦЭМ!$B$33:$B$776,R$190)+'СЕТ СН'!$F$15</f>
        <v>89.748888980000004</v>
      </c>
      <c r="S198" s="36">
        <f>SUMIFS(СВЦЭМ!$F$33:$F$776,СВЦЭМ!$A$33:$A$776,$A198,СВЦЭМ!$B$33:$B$776,S$190)+'СЕТ СН'!$F$15</f>
        <v>83.189841799999996</v>
      </c>
      <c r="T198" s="36">
        <f>SUMIFS(СВЦЭМ!$F$33:$F$776,СВЦЭМ!$A$33:$A$776,$A198,СВЦЭМ!$B$33:$B$776,T$190)+'СЕТ СН'!$F$15</f>
        <v>83.201973640000006</v>
      </c>
      <c r="U198" s="36">
        <f>SUMIFS(СВЦЭМ!$F$33:$F$776,СВЦЭМ!$A$33:$A$776,$A198,СВЦЭМ!$B$33:$B$776,U$190)+'СЕТ СН'!$F$15</f>
        <v>85.567139370000007</v>
      </c>
      <c r="V198" s="36">
        <f>SUMIFS(СВЦЭМ!$F$33:$F$776,СВЦЭМ!$A$33:$A$776,$A198,СВЦЭМ!$B$33:$B$776,V$190)+'СЕТ СН'!$F$15</f>
        <v>84.225608050000005</v>
      </c>
      <c r="W198" s="36">
        <f>SUMIFS(СВЦЭМ!$F$33:$F$776,СВЦЭМ!$A$33:$A$776,$A198,СВЦЭМ!$B$33:$B$776,W$190)+'СЕТ СН'!$F$15</f>
        <v>83.532347360000003</v>
      </c>
      <c r="X198" s="36">
        <f>SUMIFS(СВЦЭМ!$F$33:$F$776,СВЦЭМ!$A$33:$A$776,$A198,СВЦЭМ!$B$33:$B$776,X$190)+'СЕТ СН'!$F$15</f>
        <v>85.041723880000006</v>
      </c>
      <c r="Y198" s="36">
        <f>SUMIFS(СВЦЭМ!$F$33:$F$776,СВЦЭМ!$A$33:$A$776,$A198,СВЦЭМ!$B$33:$B$776,Y$190)+'СЕТ СН'!$F$15</f>
        <v>90.242514380000003</v>
      </c>
    </row>
    <row r="199" spans="1:25" ht="15.75" x14ac:dyDescent="0.2">
      <c r="A199" s="35">
        <f t="shared" si="5"/>
        <v>44113</v>
      </c>
      <c r="B199" s="36">
        <f>SUMIFS(СВЦЭМ!$F$33:$F$776,СВЦЭМ!$A$33:$A$776,$A199,СВЦЭМ!$B$33:$B$776,B$190)+'СЕТ СН'!$F$15</f>
        <v>98.345566489999996</v>
      </c>
      <c r="C199" s="36">
        <f>SUMIFS(СВЦЭМ!$F$33:$F$776,СВЦЭМ!$A$33:$A$776,$A199,СВЦЭМ!$B$33:$B$776,C$190)+'СЕТ СН'!$F$15</f>
        <v>110.1288496</v>
      </c>
      <c r="D199" s="36">
        <f>SUMIFS(СВЦЭМ!$F$33:$F$776,СВЦЭМ!$A$33:$A$776,$A199,СВЦЭМ!$B$33:$B$776,D$190)+'СЕТ СН'!$F$15</f>
        <v>120.39575698</v>
      </c>
      <c r="E199" s="36">
        <f>SUMIFS(СВЦЭМ!$F$33:$F$776,СВЦЭМ!$A$33:$A$776,$A199,СВЦЭМ!$B$33:$B$776,E$190)+'СЕТ СН'!$F$15</f>
        <v>122.6853662</v>
      </c>
      <c r="F199" s="36">
        <f>SUMIFS(СВЦЭМ!$F$33:$F$776,СВЦЭМ!$A$33:$A$776,$A199,СВЦЭМ!$B$33:$B$776,F$190)+'СЕТ СН'!$F$15</f>
        <v>123.58058158</v>
      </c>
      <c r="G199" s="36">
        <f>SUMIFS(СВЦЭМ!$F$33:$F$776,СВЦЭМ!$A$33:$A$776,$A199,СВЦЭМ!$B$33:$B$776,G$190)+'СЕТ СН'!$F$15</f>
        <v>120.09158544</v>
      </c>
      <c r="H199" s="36">
        <f>SUMIFS(СВЦЭМ!$F$33:$F$776,СВЦЭМ!$A$33:$A$776,$A199,СВЦЭМ!$B$33:$B$776,H$190)+'СЕТ СН'!$F$15</f>
        <v>112.00239981</v>
      </c>
      <c r="I199" s="36">
        <f>SUMIFS(СВЦЭМ!$F$33:$F$776,СВЦЭМ!$A$33:$A$776,$A199,СВЦЭМ!$B$33:$B$776,I$190)+'СЕТ СН'!$F$15</f>
        <v>104.69793314</v>
      </c>
      <c r="J199" s="36">
        <f>SUMIFS(СВЦЭМ!$F$33:$F$776,СВЦЭМ!$A$33:$A$776,$A199,СВЦЭМ!$B$33:$B$776,J$190)+'СЕТ СН'!$F$15</f>
        <v>96.501005570000004</v>
      </c>
      <c r="K199" s="36">
        <f>SUMIFS(СВЦЭМ!$F$33:$F$776,СВЦЭМ!$A$33:$A$776,$A199,СВЦЭМ!$B$33:$B$776,K$190)+'СЕТ СН'!$F$15</f>
        <v>94.61446273</v>
      </c>
      <c r="L199" s="36">
        <f>SUMIFS(СВЦЭМ!$F$33:$F$776,СВЦЭМ!$A$33:$A$776,$A199,СВЦЭМ!$B$33:$B$776,L$190)+'СЕТ СН'!$F$15</f>
        <v>94.699338789999999</v>
      </c>
      <c r="M199" s="36">
        <f>SUMIFS(СВЦЭМ!$F$33:$F$776,СВЦЭМ!$A$33:$A$776,$A199,СВЦЭМ!$B$33:$B$776,M$190)+'СЕТ СН'!$F$15</f>
        <v>96.602697460000002</v>
      </c>
      <c r="N199" s="36">
        <f>SUMIFS(СВЦЭМ!$F$33:$F$776,СВЦЭМ!$A$33:$A$776,$A199,СВЦЭМ!$B$33:$B$776,N$190)+'СЕТ СН'!$F$15</f>
        <v>98.135349550000001</v>
      </c>
      <c r="O199" s="36">
        <f>SUMIFS(СВЦЭМ!$F$33:$F$776,СВЦЭМ!$A$33:$A$776,$A199,СВЦЭМ!$B$33:$B$776,O$190)+'СЕТ СН'!$F$15</f>
        <v>98.330949709999999</v>
      </c>
      <c r="P199" s="36">
        <f>SUMIFS(СВЦЭМ!$F$33:$F$776,СВЦЭМ!$A$33:$A$776,$A199,СВЦЭМ!$B$33:$B$776,P$190)+'СЕТ СН'!$F$15</f>
        <v>100.00983956</v>
      </c>
      <c r="Q199" s="36">
        <f>SUMIFS(СВЦЭМ!$F$33:$F$776,СВЦЭМ!$A$33:$A$776,$A199,СВЦЭМ!$B$33:$B$776,Q$190)+'СЕТ СН'!$F$15</f>
        <v>100.84553681</v>
      </c>
      <c r="R199" s="36">
        <f>SUMIFS(СВЦЭМ!$F$33:$F$776,СВЦЭМ!$A$33:$A$776,$A199,СВЦЭМ!$B$33:$B$776,R$190)+'СЕТ СН'!$F$15</f>
        <v>94.802437909999995</v>
      </c>
      <c r="S199" s="36">
        <f>SUMIFS(СВЦЭМ!$F$33:$F$776,СВЦЭМ!$A$33:$A$776,$A199,СВЦЭМ!$B$33:$B$776,S$190)+'СЕТ СН'!$F$15</f>
        <v>85.312523959999993</v>
      </c>
      <c r="T199" s="36">
        <f>SUMIFS(СВЦЭМ!$F$33:$F$776,СВЦЭМ!$A$33:$A$776,$A199,СВЦЭМ!$B$33:$B$776,T$190)+'СЕТ СН'!$F$15</f>
        <v>79.203754599999996</v>
      </c>
      <c r="U199" s="36">
        <f>SUMIFS(СВЦЭМ!$F$33:$F$776,СВЦЭМ!$A$33:$A$776,$A199,СВЦЭМ!$B$33:$B$776,U$190)+'СЕТ СН'!$F$15</f>
        <v>84.154131320000005</v>
      </c>
      <c r="V199" s="36">
        <f>SUMIFS(СВЦЭМ!$F$33:$F$776,СВЦЭМ!$A$33:$A$776,$A199,СВЦЭМ!$B$33:$B$776,V$190)+'СЕТ СН'!$F$15</f>
        <v>83.888495700000007</v>
      </c>
      <c r="W199" s="36">
        <f>SUMIFS(СВЦЭМ!$F$33:$F$776,СВЦЭМ!$A$33:$A$776,$A199,СВЦЭМ!$B$33:$B$776,W$190)+'СЕТ СН'!$F$15</f>
        <v>82.503048809999996</v>
      </c>
      <c r="X199" s="36">
        <f>SUMIFS(СВЦЭМ!$F$33:$F$776,СВЦЭМ!$A$33:$A$776,$A199,СВЦЭМ!$B$33:$B$776,X$190)+'СЕТ СН'!$F$15</f>
        <v>84.029342819999997</v>
      </c>
      <c r="Y199" s="36">
        <f>SUMIFS(СВЦЭМ!$F$33:$F$776,СВЦЭМ!$A$33:$A$776,$A199,СВЦЭМ!$B$33:$B$776,Y$190)+'СЕТ СН'!$F$15</f>
        <v>88.24890963</v>
      </c>
    </row>
    <row r="200" spans="1:25" ht="15.75" x14ac:dyDescent="0.2">
      <c r="A200" s="35">
        <f t="shared" si="5"/>
        <v>44114</v>
      </c>
      <c r="B200" s="36">
        <f>SUMIFS(СВЦЭМ!$F$33:$F$776,СВЦЭМ!$A$33:$A$776,$A200,СВЦЭМ!$B$33:$B$776,B$190)+'СЕТ СН'!$F$15</f>
        <v>96.194479720000004</v>
      </c>
      <c r="C200" s="36">
        <f>SUMIFS(СВЦЭМ!$F$33:$F$776,СВЦЭМ!$A$33:$A$776,$A200,СВЦЭМ!$B$33:$B$776,C$190)+'СЕТ СН'!$F$15</f>
        <v>107.78436594999999</v>
      </c>
      <c r="D200" s="36">
        <f>SUMIFS(СВЦЭМ!$F$33:$F$776,СВЦЭМ!$A$33:$A$776,$A200,СВЦЭМ!$B$33:$B$776,D$190)+'СЕТ СН'!$F$15</f>
        <v>118.58057282</v>
      </c>
      <c r="E200" s="36">
        <f>SUMIFS(СВЦЭМ!$F$33:$F$776,СВЦЭМ!$A$33:$A$776,$A200,СВЦЭМ!$B$33:$B$776,E$190)+'СЕТ СН'!$F$15</f>
        <v>122.53353523</v>
      </c>
      <c r="F200" s="36">
        <f>SUMIFS(СВЦЭМ!$F$33:$F$776,СВЦЭМ!$A$33:$A$776,$A200,СВЦЭМ!$B$33:$B$776,F$190)+'СЕТ СН'!$F$15</f>
        <v>123.17092783</v>
      </c>
      <c r="G200" s="36">
        <f>SUMIFS(СВЦЭМ!$F$33:$F$776,СВЦЭМ!$A$33:$A$776,$A200,СВЦЭМ!$B$33:$B$776,G$190)+'СЕТ СН'!$F$15</f>
        <v>120.639717</v>
      </c>
      <c r="H200" s="36">
        <f>SUMIFS(СВЦЭМ!$F$33:$F$776,СВЦЭМ!$A$33:$A$776,$A200,СВЦЭМ!$B$33:$B$776,H$190)+'СЕТ СН'!$F$15</f>
        <v>118.13169525000001</v>
      </c>
      <c r="I200" s="36">
        <f>SUMIFS(СВЦЭМ!$F$33:$F$776,СВЦЭМ!$A$33:$A$776,$A200,СВЦЭМ!$B$33:$B$776,I$190)+'СЕТ СН'!$F$15</f>
        <v>113.63212682</v>
      </c>
      <c r="J200" s="36">
        <f>SUMIFS(СВЦЭМ!$F$33:$F$776,СВЦЭМ!$A$33:$A$776,$A200,СВЦЭМ!$B$33:$B$776,J$190)+'СЕТ СН'!$F$15</f>
        <v>100.43009673</v>
      </c>
      <c r="K200" s="36">
        <f>SUMIFS(СВЦЭМ!$F$33:$F$776,СВЦЭМ!$A$33:$A$776,$A200,СВЦЭМ!$B$33:$B$776,K$190)+'СЕТ СН'!$F$15</f>
        <v>92.156853949999999</v>
      </c>
      <c r="L200" s="36">
        <f>SUMIFS(СВЦЭМ!$F$33:$F$776,СВЦЭМ!$A$33:$A$776,$A200,СВЦЭМ!$B$33:$B$776,L$190)+'СЕТ СН'!$F$15</f>
        <v>91.060169939999994</v>
      </c>
      <c r="M200" s="36">
        <f>SUMIFS(СВЦЭМ!$F$33:$F$776,СВЦЭМ!$A$33:$A$776,$A200,СВЦЭМ!$B$33:$B$776,M$190)+'СЕТ СН'!$F$15</f>
        <v>90.347019590000002</v>
      </c>
      <c r="N200" s="36">
        <f>SUMIFS(СВЦЭМ!$F$33:$F$776,СВЦЭМ!$A$33:$A$776,$A200,СВЦЭМ!$B$33:$B$776,N$190)+'СЕТ СН'!$F$15</f>
        <v>91.318498309999995</v>
      </c>
      <c r="O200" s="36">
        <f>SUMIFS(СВЦЭМ!$F$33:$F$776,СВЦЭМ!$A$33:$A$776,$A200,СВЦЭМ!$B$33:$B$776,O$190)+'СЕТ СН'!$F$15</f>
        <v>98.893039889999997</v>
      </c>
      <c r="P200" s="36">
        <f>SUMIFS(СВЦЭМ!$F$33:$F$776,СВЦЭМ!$A$33:$A$776,$A200,СВЦЭМ!$B$33:$B$776,P$190)+'СЕТ СН'!$F$15</f>
        <v>102.72209161000001</v>
      </c>
      <c r="Q200" s="36">
        <f>SUMIFS(СВЦЭМ!$F$33:$F$776,СВЦЭМ!$A$33:$A$776,$A200,СВЦЭМ!$B$33:$B$776,Q$190)+'СЕТ СН'!$F$15</f>
        <v>101.2492199</v>
      </c>
      <c r="R200" s="36">
        <f>SUMIFS(СВЦЭМ!$F$33:$F$776,СВЦЭМ!$A$33:$A$776,$A200,СВЦЭМ!$B$33:$B$776,R$190)+'СЕТ СН'!$F$15</f>
        <v>92.914062040000005</v>
      </c>
      <c r="S200" s="36">
        <f>SUMIFS(СВЦЭМ!$F$33:$F$776,СВЦЭМ!$A$33:$A$776,$A200,СВЦЭМ!$B$33:$B$776,S$190)+'СЕТ СН'!$F$15</f>
        <v>89.731336769999999</v>
      </c>
      <c r="T200" s="36">
        <f>SUMIFS(СВЦЭМ!$F$33:$F$776,СВЦЭМ!$A$33:$A$776,$A200,СВЦЭМ!$B$33:$B$776,T$190)+'СЕТ СН'!$F$15</f>
        <v>86.951821679999995</v>
      </c>
      <c r="U200" s="36">
        <f>SUMIFS(СВЦЭМ!$F$33:$F$776,СВЦЭМ!$A$33:$A$776,$A200,СВЦЭМ!$B$33:$B$776,U$190)+'СЕТ СН'!$F$15</f>
        <v>86.434404860000001</v>
      </c>
      <c r="V200" s="36">
        <f>SUMIFS(СВЦЭМ!$F$33:$F$776,СВЦЭМ!$A$33:$A$776,$A200,СВЦЭМ!$B$33:$B$776,V$190)+'СЕТ СН'!$F$15</f>
        <v>80.800243179999995</v>
      </c>
      <c r="W200" s="36">
        <f>SUMIFS(СВЦЭМ!$F$33:$F$776,СВЦЭМ!$A$33:$A$776,$A200,СВЦЭМ!$B$33:$B$776,W$190)+'СЕТ СН'!$F$15</f>
        <v>80.074774489999996</v>
      </c>
      <c r="X200" s="36">
        <f>SUMIFS(СВЦЭМ!$F$33:$F$776,СВЦЭМ!$A$33:$A$776,$A200,СВЦЭМ!$B$33:$B$776,X$190)+'СЕТ СН'!$F$15</f>
        <v>78.358494269999994</v>
      </c>
      <c r="Y200" s="36">
        <f>SUMIFS(СВЦЭМ!$F$33:$F$776,СВЦЭМ!$A$33:$A$776,$A200,СВЦЭМ!$B$33:$B$776,Y$190)+'СЕТ СН'!$F$15</f>
        <v>84.67477538</v>
      </c>
    </row>
    <row r="201" spans="1:25" ht="15.75" x14ac:dyDescent="0.2">
      <c r="A201" s="35">
        <f t="shared" si="5"/>
        <v>44115</v>
      </c>
      <c r="B201" s="36">
        <f>SUMIFS(СВЦЭМ!$F$33:$F$776,СВЦЭМ!$A$33:$A$776,$A201,СВЦЭМ!$B$33:$B$776,B$190)+'СЕТ СН'!$F$15</f>
        <v>96.997761159999996</v>
      </c>
      <c r="C201" s="36">
        <f>SUMIFS(СВЦЭМ!$F$33:$F$776,СВЦЭМ!$A$33:$A$776,$A201,СВЦЭМ!$B$33:$B$776,C$190)+'СЕТ СН'!$F$15</f>
        <v>110.23248627</v>
      </c>
      <c r="D201" s="36">
        <f>SUMIFS(СВЦЭМ!$F$33:$F$776,СВЦЭМ!$A$33:$A$776,$A201,СВЦЭМ!$B$33:$B$776,D$190)+'СЕТ СН'!$F$15</f>
        <v>124.32527902</v>
      </c>
      <c r="E201" s="36">
        <f>SUMIFS(СВЦЭМ!$F$33:$F$776,СВЦЭМ!$A$33:$A$776,$A201,СВЦЭМ!$B$33:$B$776,E$190)+'СЕТ СН'!$F$15</f>
        <v>128.99951105</v>
      </c>
      <c r="F201" s="36">
        <f>SUMIFS(СВЦЭМ!$F$33:$F$776,СВЦЭМ!$A$33:$A$776,$A201,СВЦЭМ!$B$33:$B$776,F$190)+'СЕТ СН'!$F$15</f>
        <v>129.69420567</v>
      </c>
      <c r="G201" s="36">
        <f>SUMIFS(СВЦЭМ!$F$33:$F$776,СВЦЭМ!$A$33:$A$776,$A201,СВЦЭМ!$B$33:$B$776,G$190)+'СЕТ СН'!$F$15</f>
        <v>128.35270088999999</v>
      </c>
      <c r="H201" s="36">
        <f>SUMIFS(СВЦЭМ!$F$33:$F$776,СВЦЭМ!$A$33:$A$776,$A201,СВЦЭМ!$B$33:$B$776,H$190)+'СЕТ СН'!$F$15</f>
        <v>125.6906585</v>
      </c>
      <c r="I201" s="36">
        <f>SUMIFS(СВЦЭМ!$F$33:$F$776,СВЦЭМ!$A$33:$A$776,$A201,СВЦЭМ!$B$33:$B$776,I$190)+'СЕТ СН'!$F$15</f>
        <v>122.61503876</v>
      </c>
      <c r="J201" s="36">
        <f>SUMIFS(СВЦЭМ!$F$33:$F$776,СВЦЭМ!$A$33:$A$776,$A201,СВЦЭМ!$B$33:$B$776,J$190)+'СЕТ СН'!$F$15</f>
        <v>108.36620839</v>
      </c>
      <c r="K201" s="36">
        <f>SUMIFS(СВЦЭМ!$F$33:$F$776,СВЦЭМ!$A$33:$A$776,$A201,СВЦЭМ!$B$33:$B$776,K$190)+'СЕТ СН'!$F$15</f>
        <v>97.527710560000003</v>
      </c>
      <c r="L201" s="36">
        <f>SUMIFS(СВЦЭМ!$F$33:$F$776,СВЦЭМ!$A$33:$A$776,$A201,СВЦЭМ!$B$33:$B$776,L$190)+'СЕТ СН'!$F$15</f>
        <v>96.178448700000004</v>
      </c>
      <c r="M201" s="36">
        <f>SUMIFS(СВЦЭМ!$F$33:$F$776,СВЦЭМ!$A$33:$A$776,$A201,СВЦЭМ!$B$33:$B$776,M$190)+'СЕТ СН'!$F$15</f>
        <v>96.243673790000003</v>
      </c>
      <c r="N201" s="36">
        <f>SUMIFS(СВЦЭМ!$F$33:$F$776,СВЦЭМ!$A$33:$A$776,$A201,СВЦЭМ!$B$33:$B$776,N$190)+'СЕТ СН'!$F$15</f>
        <v>97.753453230000005</v>
      </c>
      <c r="O201" s="36">
        <f>SUMIFS(СВЦЭМ!$F$33:$F$776,СВЦЭМ!$A$33:$A$776,$A201,СВЦЭМ!$B$33:$B$776,O$190)+'СЕТ СН'!$F$15</f>
        <v>104.16478499</v>
      </c>
      <c r="P201" s="36">
        <f>SUMIFS(СВЦЭМ!$F$33:$F$776,СВЦЭМ!$A$33:$A$776,$A201,СВЦЭМ!$B$33:$B$776,P$190)+'СЕТ СН'!$F$15</f>
        <v>109.32878864</v>
      </c>
      <c r="Q201" s="36">
        <f>SUMIFS(СВЦЭМ!$F$33:$F$776,СВЦЭМ!$A$33:$A$776,$A201,СВЦЭМ!$B$33:$B$776,Q$190)+'СЕТ СН'!$F$15</f>
        <v>102.65570968</v>
      </c>
      <c r="R201" s="36">
        <f>SUMIFS(СВЦЭМ!$F$33:$F$776,СВЦЭМ!$A$33:$A$776,$A201,СВЦЭМ!$B$33:$B$776,R$190)+'СЕТ СН'!$F$15</f>
        <v>94.961111459999998</v>
      </c>
      <c r="S201" s="36">
        <f>SUMIFS(СВЦЭМ!$F$33:$F$776,СВЦЭМ!$A$33:$A$776,$A201,СВЦЭМ!$B$33:$B$776,S$190)+'СЕТ СН'!$F$15</f>
        <v>88.794643570000005</v>
      </c>
      <c r="T201" s="36">
        <f>SUMIFS(СВЦЭМ!$F$33:$F$776,СВЦЭМ!$A$33:$A$776,$A201,СВЦЭМ!$B$33:$B$776,T$190)+'СЕТ СН'!$F$15</f>
        <v>91.604621230000006</v>
      </c>
      <c r="U201" s="36">
        <f>SUMIFS(СВЦЭМ!$F$33:$F$776,СВЦЭМ!$A$33:$A$776,$A201,СВЦЭМ!$B$33:$B$776,U$190)+'СЕТ СН'!$F$15</f>
        <v>92.915764139999993</v>
      </c>
      <c r="V201" s="36">
        <f>SUMIFS(СВЦЭМ!$F$33:$F$776,СВЦЭМ!$A$33:$A$776,$A201,СВЦЭМ!$B$33:$B$776,V$190)+'СЕТ СН'!$F$15</f>
        <v>88.388801689999994</v>
      </c>
      <c r="W201" s="36">
        <f>SUMIFS(СВЦЭМ!$F$33:$F$776,СВЦЭМ!$A$33:$A$776,$A201,СВЦЭМ!$B$33:$B$776,W$190)+'СЕТ СН'!$F$15</f>
        <v>85.847792400000003</v>
      </c>
      <c r="X201" s="36">
        <f>SUMIFS(СВЦЭМ!$F$33:$F$776,СВЦЭМ!$A$33:$A$776,$A201,СВЦЭМ!$B$33:$B$776,X$190)+'СЕТ СН'!$F$15</f>
        <v>82.382365350000001</v>
      </c>
      <c r="Y201" s="36">
        <f>SUMIFS(СВЦЭМ!$F$33:$F$776,СВЦЭМ!$A$33:$A$776,$A201,СВЦЭМ!$B$33:$B$776,Y$190)+'СЕТ СН'!$F$15</f>
        <v>87.694993920000002</v>
      </c>
    </row>
    <row r="202" spans="1:25" ht="15.75" x14ac:dyDescent="0.2">
      <c r="A202" s="35">
        <f t="shared" si="5"/>
        <v>44116</v>
      </c>
      <c r="B202" s="36">
        <f>SUMIFS(СВЦЭМ!$F$33:$F$776,СВЦЭМ!$A$33:$A$776,$A202,СВЦЭМ!$B$33:$B$776,B$190)+'СЕТ СН'!$F$15</f>
        <v>96.226022189999995</v>
      </c>
      <c r="C202" s="36">
        <f>SUMIFS(СВЦЭМ!$F$33:$F$776,СВЦЭМ!$A$33:$A$776,$A202,СВЦЭМ!$B$33:$B$776,C$190)+'СЕТ СН'!$F$15</f>
        <v>107.32147376</v>
      </c>
      <c r="D202" s="36">
        <f>SUMIFS(СВЦЭМ!$F$33:$F$776,СВЦЭМ!$A$33:$A$776,$A202,СВЦЭМ!$B$33:$B$776,D$190)+'СЕТ СН'!$F$15</f>
        <v>117.66118705</v>
      </c>
      <c r="E202" s="36">
        <f>SUMIFS(СВЦЭМ!$F$33:$F$776,СВЦЭМ!$A$33:$A$776,$A202,СВЦЭМ!$B$33:$B$776,E$190)+'СЕТ СН'!$F$15</f>
        <v>120.37435913</v>
      </c>
      <c r="F202" s="36">
        <f>SUMIFS(СВЦЭМ!$F$33:$F$776,СВЦЭМ!$A$33:$A$776,$A202,СВЦЭМ!$B$33:$B$776,F$190)+'СЕТ СН'!$F$15</f>
        <v>119.69063531</v>
      </c>
      <c r="G202" s="36">
        <f>SUMIFS(СВЦЭМ!$F$33:$F$776,СВЦЭМ!$A$33:$A$776,$A202,СВЦЭМ!$B$33:$B$776,G$190)+'СЕТ СН'!$F$15</f>
        <v>117.26299271000001</v>
      </c>
      <c r="H202" s="36">
        <f>SUMIFS(СВЦЭМ!$F$33:$F$776,СВЦЭМ!$A$33:$A$776,$A202,СВЦЭМ!$B$33:$B$776,H$190)+'СЕТ СН'!$F$15</f>
        <v>109.86895070999999</v>
      </c>
      <c r="I202" s="36">
        <f>SUMIFS(СВЦЭМ!$F$33:$F$776,СВЦЭМ!$A$33:$A$776,$A202,СВЦЭМ!$B$33:$B$776,I$190)+'СЕТ СН'!$F$15</f>
        <v>103.95876798</v>
      </c>
      <c r="J202" s="36">
        <f>SUMIFS(СВЦЭМ!$F$33:$F$776,СВЦЭМ!$A$33:$A$776,$A202,СВЦЭМ!$B$33:$B$776,J$190)+'СЕТ СН'!$F$15</f>
        <v>92.791984819999996</v>
      </c>
      <c r="K202" s="36">
        <f>SUMIFS(СВЦЭМ!$F$33:$F$776,СВЦЭМ!$A$33:$A$776,$A202,СВЦЭМ!$B$33:$B$776,K$190)+'СЕТ СН'!$F$15</f>
        <v>85.621629110000001</v>
      </c>
      <c r="L202" s="36">
        <f>SUMIFS(СВЦЭМ!$F$33:$F$776,СВЦЭМ!$A$33:$A$776,$A202,СВЦЭМ!$B$33:$B$776,L$190)+'СЕТ СН'!$F$15</f>
        <v>85.035675769999997</v>
      </c>
      <c r="M202" s="36">
        <f>SUMIFS(СВЦЭМ!$F$33:$F$776,СВЦЭМ!$A$33:$A$776,$A202,СВЦЭМ!$B$33:$B$776,M$190)+'СЕТ СН'!$F$15</f>
        <v>85.086866509999993</v>
      </c>
      <c r="N202" s="36">
        <f>SUMIFS(СВЦЭМ!$F$33:$F$776,СВЦЭМ!$A$33:$A$776,$A202,СВЦЭМ!$B$33:$B$776,N$190)+'СЕТ СН'!$F$15</f>
        <v>86.121355320000006</v>
      </c>
      <c r="O202" s="36">
        <f>SUMIFS(СВЦЭМ!$F$33:$F$776,СВЦЭМ!$A$33:$A$776,$A202,СВЦЭМ!$B$33:$B$776,O$190)+'СЕТ СН'!$F$15</f>
        <v>89.134163749999999</v>
      </c>
      <c r="P202" s="36">
        <f>SUMIFS(СВЦЭМ!$F$33:$F$776,СВЦЭМ!$A$33:$A$776,$A202,СВЦЭМ!$B$33:$B$776,P$190)+'СЕТ СН'!$F$15</f>
        <v>94.694495180000004</v>
      </c>
      <c r="Q202" s="36">
        <f>SUMIFS(СВЦЭМ!$F$33:$F$776,СВЦЭМ!$A$33:$A$776,$A202,СВЦЭМ!$B$33:$B$776,Q$190)+'СЕТ СН'!$F$15</f>
        <v>92.475475040000006</v>
      </c>
      <c r="R202" s="36">
        <f>SUMIFS(СВЦЭМ!$F$33:$F$776,СВЦЭМ!$A$33:$A$776,$A202,СВЦЭМ!$B$33:$B$776,R$190)+'СЕТ СН'!$F$15</f>
        <v>85.664388639999999</v>
      </c>
      <c r="S202" s="36">
        <f>SUMIFS(СВЦЭМ!$F$33:$F$776,СВЦЭМ!$A$33:$A$776,$A202,СВЦЭМ!$B$33:$B$776,S$190)+'СЕТ СН'!$F$15</f>
        <v>78.309449330000007</v>
      </c>
      <c r="T202" s="36">
        <f>SUMIFS(СВЦЭМ!$F$33:$F$776,СВЦЭМ!$A$33:$A$776,$A202,СВЦЭМ!$B$33:$B$776,T$190)+'СЕТ СН'!$F$15</f>
        <v>79.799496250000004</v>
      </c>
      <c r="U202" s="36">
        <f>SUMIFS(СВЦЭМ!$F$33:$F$776,СВЦЭМ!$A$33:$A$776,$A202,СВЦЭМ!$B$33:$B$776,U$190)+'СЕТ СН'!$F$15</f>
        <v>83.996549650000006</v>
      </c>
      <c r="V202" s="36">
        <f>SUMIFS(СВЦЭМ!$F$33:$F$776,СВЦЭМ!$A$33:$A$776,$A202,СВЦЭМ!$B$33:$B$776,V$190)+'СЕТ СН'!$F$15</f>
        <v>83.887804790000004</v>
      </c>
      <c r="W202" s="36">
        <f>SUMIFS(СВЦЭМ!$F$33:$F$776,СВЦЭМ!$A$33:$A$776,$A202,СВЦЭМ!$B$33:$B$776,W$190)+'СЕТ СН'!$F$15</f>
        <v>82.778271849999996</v>
      </c>
      <c r="X202" s="36">
        <f>SUMIFS(СВЦЭМ!$F$33:$F$776,СВЦЭМ!$A$33:$A$776,$A202,СВЦЭМ!$B$33:$B$776,X$190)+'СЕТ СН'!$F$15</f>
        <v>78.949651650000007</v>
      </c>
      <c r="Y202" s="36">
        <f>SUMIFS(СВЦЭМ!$F$33:$F$776,СВЦЭМ!$A$33:$A$776,$A202,СВЦЭМ!$B$33:$B$776,Y$190)+'СЕТ СН'!$F$15</f>
        <v>83.649014080000001</v>
      </c>
    </row>
    <row r="203" spans="1:25" ht="15.75" x14ac:dyDescent="0.2">
      <c r="A203" s="35">
        <f t="shared" si="5"/>
        <v>44117</v>
      </c>
      <c r="B203" s="36">
        <f>SUMIFS(СВЦЭМ!$F$33:$F$776,СВЦЭМ!$A$33:$A$776,$A203,СВЦЭМ!$B$33:$B$776,B$190)+'СЕТ СН'!$F$15</f>
        <v>94.117338290000006</v>
      </c>
      <c r="C203" s="36">
        <f>SUMIFS(СВЦЭМ!$F$33:$F$776,СВЦЭМ!$A$33:$A$776,$A203,СВЦЭМ!$B$33:$B$776,C$190)+'СЕТ СН'!$F$15</f>
        <v>105.28346608</v>
      </c>
      <c r="D203" s="36">
        <f>SUMIFS(СВЦЭМ!$F$33:$F$776,СВЦЭМ!$A$33:$A$776,$A203,СВЦЭМ!$B$33:$B$776,D$190)+'СЕТ СН'!$F$15</f>
        <v>114.25974343999999</v>
      </c>
      <c r="E203" s="36">
        <f>SUMIFS(СВЦЭМ!$F$33:$F$776,СВЦЭМ!$A$33:$A$776,$A203,СВЦЭМ!$B$33:$B$776,E$190)+'СЕТ СН'!$F$15</f>
        <v>116.57297394</v>
      </c>
      <c r="F203" s="36">
        <f>SUMIFS(СВЦЭМ!$F$33:$F$776,СВЦЭМ!$A$33:$A$776,$A203,СВЦЭМ!$B$33:$B$776,F$190)+'СЕТ СН'!$F$15</f>
        <v>115.89592437</v>
      </c>
      <c r="G203" s="36">
        <f>SUMIFS(СВЦЭМ!$F$33:$F$776,СВЦЭМ!$A$33:$A$776,$A203,СВЦЭМ!$B$33:$B$776,G$190)+'СЕТ СН'!$F$15</f>
        <v>114.21030408999999</v>
      </c>
      <c r="H203" s="36">
        <f>SUMIFS(СВЦЭМ!$F$33:$F$776,СВЦЭМ!$A$33:$A$776,$A203,СВЦЭМ!$B$33:$B$776,H$190)+'СЕТ СН'!$F$15</f>
        <v>110.60940146</v>
      </c>
      <c r="I203" s="36">
        <f>SUMIFS(СВЦЭМ!$F$33:$F$776,СВЦЭМ!$A$33:$A$776,$A203,СВЦЭМ!$B$33:$B$776,I$190)+'СЕТ СН'!$F$15</f>
        <v>109.6310196</v>
      </c>
      <c r="J203" s="36">
        <f>SUMIFS(СВЦЭМ!$F$33:$F$776,СВЦЭМ!$A$33:$A$776,$A203,СВЦЭМ!$B$33:$B$776,J$190)+'СЕТ СН'!$F$15</f>
        <v>101.32893527</v>
      </c>
      <c r="K203" s="36">
        <f>SUMIFS(СВЦЭМ!$F$33:$F$776,СВЦЭМ!$A$33:$A$776,$A203,СВЦЭМ!$B$33:$B$776,K$190)+'СЕТ СН'!$F$15</f>
        <v>95.171505839999995</v>
      </c>
      <c r="L203" s="36">
        <f>SUMIFS(СВЦЭМ!$F$33:$F$776,СВЦЭМ!$A$33:$A$776,$A203,СВЦЭМ!$B$33:$B$776,L$190)+'СЕТ СН'!$F$15</f>
        <v>95.452064570000005</v>
      </c>
      <c r="M203" s="36">
        <f>SUMIFS(СВЦЭМ!$F$33:$F$776,СВЦЭМ!$A$33:$A$776,$A203,СВЦЭМ!$B$33:$B$776,M$190)+'СЕТ СН'!$F$15</f>
        <v>96.979691470000006</v>
      </c>
      <c r="N203" s="36">
        <f>SUMIFS(СВЦЭМ!$F$33:$F$776,СВЦЭМ!$A$33:$A$776,$A203,СВЦЭМ!$B$33:$B$776,N$190)+'СЕТ СН'!$F$15</f>
        <v>97.826776620000004</v>
      </c>
      <c r="O203" s="36">
        <f>SUMIFS(СВЦЭМ!$F$33:$F$776,СВЦЭМ!$A$33:$A$776,$A203,СВЦЭМ!$B$33:$B$776,O$190)+'СЕТ СН'!$F$15</f>
        <v>103.33185914000001</v>
      </c>
      <c r="P203" s="36">
        <f>SUMIFS(СВЦЭМ!$F$33:$F$776,СВЦЭМ!$A$33:$A$776,$A203,СВЦЭМ!$B$33:$B$776,P$190)+'СЕТ СН'!$F$15</f>
        <v>107.90368143000001</v>
      </c>
      <c r="Q203" s="36">
        <f>SUMIFS(СВЦЭМ!$F$33:$F$776,СВЦЭМ!$A$33:$A$776,$A203,СВЦЭМ!$B$33:$B$776,Q$190)+'СЕТ СН'!$F$15</f>
        <v>102.05339635</v>
      </c>
      <c r="R203" s="36">
        <f>SUMIFS(СВЦЭМ!$F$33:$F$776,СВЦЭМ!$A$33:$A$776,$A203,СВЦЭМ!$B$33:$B$776,R$190)+'СЕТ СН'!$F$15</f>
        <v>94.588887330000006</v>
      </c>
      <c r="S203" s="36">
        <f>SUMIFS(СВЦЭМ!$F$33:$F$776,СВЦЭМ!$A$33:$A$776,$A203,СВЦЭМ!$B$33:$B$776,S$190)+'СЕТ СН'!$F$15</f>
        <v>88.072905829999996</v>
      </c>
      <c r="T203" s="36">
        <f>SUMIFS(СВЦЭМ!$F$33:$F$776,СВЦЭМ!$A$33:$A$776,$A203,СВЦЭМ!$B$33:$B$776,T$190)+'СЕТ СН'!$F$15</f>
        <v>87.8332671</v>
      </c>
      <c r="U203" s="36">
        <f>SUMIFS(СВЦЭМ!$F$33:$F$776,СВЦЭМ!$A$33:$A$776,$A203,СВЦЭМ!$B$33:$B$776,U$190)+'СЕТ СН'!$F$15</f>
        <v>91.012535999999997</v>
      </c>
      <c r="V203" s="36">
        <f>SUMIFS(СВЦЭМ!$F$33:$F$776,СВЦЭМ!$A$33:$A$776,$A203,СВЦЭМ!$B$33:$B$776,V$190)+'СЕТ СН'!$F$15</f>
        <v>90.205240810000006</v>
      </c>
      <c r="W203" s="36">
        <f>SUMIFS(СВЦЭМ!$F$33:$F$776,СВЦЭМ!$A$33:$A$776,$A203,СВЦЭМ!$B$33:$B$776,W$190)+'СЕТ СН'!$F$15</f>
        <v>89.031141649999995</v>
      </c>
      <c r="X203" s="36">
        <f>SUMIFS(СВЦЭМ!$F$33:$F$776,СВЦЭМ!$A$33:$A$776,$A203,СВЦЭМ!$B$33:$B$776,X$190)+'СЕТ СН'!$F$15</f>
        <v>86.468246669999999</v>
      </c>
      <c r="Y203" s="36">
        <f>SUMIFS(СВЦЭМ!$F$33:$F$776,СВЦЭМ!$A$33:$A$776,$A203,СВЦЭМ!$B$33:$B$776,Y$190)+'СЕТ СН'!$F$15</f>
        <v>89.461295219999997</v>
      </c>
    </row>
    <row r="204" spans="1:25" ht="15.75" x14ac:dyDescent="0.2">
      <c r="A204" s="35">
        <f t="shared" si="5"/>
        <v>44118</v>
      </c>
      <c r="B204" s="36">
        <f>SUMIFS(СВЦЭМ!$F$33:$F$776,СВЦЭМ!$A$33:$A$776,$A204,СВЦЭМ!$B$33:$B$776,B$190)+'СЕТ СН'!$F$15</f>
        <v>99.925476590000002</v>
      </c>
      <c r="C204" s="36">
        <f>SUMIFS(СВЦЭМ!$F$33:$F$776,СВЦЭМ!$A$33:$A$776,$A204,СВЦЭМ!$B$33:$B$776,C$190)+'СЕТ СН'!$F$15</f>
        <v>109.96931911999999</v>
      </c>
      <c r="D204" s="36">
        <f>SUMIFS(СВЦЭМ!$F$33:$F$776,СВЦЭМ!$A$33:$A$776,$A204,СВЦЭМ!$B$33:$B$776,D$190)+'СЕТ СН'!$F$15</f>
        <v>119.86476524</v>
      </c>
      <c r="E204" s="36">
        <f>SUMIFS(СВЦЭМ!$F$33:$F$776,СВЦЭМ!$A$33:$A$776,$A204,СВЦЭМ!$B$33:$B$776,E$190)+'СЕТ СН'!$F$15</f>
        <v>122.02914008</v>
      </c>
      <c r="F204" s="36">
        <f>SUMIFS(СВЦЭМ!$F$33:$F$776,СВЦЭМ!$A$33:$A$776,$A204,СВЦЭМ!$B$33:$B$776,F$190)+'СЕТ СН'!$F$15</f>
        <v>120.82446155</v>
      </c>
      <c r="G204" s="36">
        <f>SUMIFS(СВЦЭМ!$F$33:$F$776,СВЦЭМ!$A$33:$A$776,$A204,СВЦЭМ!$B$33:$B$776,G$190)+'СЕТ СН'!$F$15</f>
        <v>119.53539415</v>
      </c>
      <c r="H204" s="36">
        <f>SUMIFS(СВЦЭМ!$F$33:$F$776,СВЦЭМ!$A$33:$A$776,$A204,СВЦЭМ!$B$33:$B$776,H$190)+'СЕТ СН'!$F$15</f>
        <v>112.61810278</v>
      </c>
      <c r="I204" s="36">
        <f>SUMIFS(СВЦЭМ!$F$33:$F$776,СВЦЭМ!$A$33:$A$776,$A204,СВЦЭМ!$B$33:$B$776,I$190)+'СЕТ СН'!$F$15</f>
        <v>106.3171818</v>
      </c>
      <c r="J204" s="36">
        <f>SUMIFS(СВЦЭМ!$F$33:$F$776,СВЦЭМ!$A$33:$A$776,$A204,СВЦЭМ!$B$33:$B$776,J$190)+'СЕТ СН'!$F$15</f>
        <v>97.096082969999998</v>
      </c>
      <c r="K204" s="36">
        <f>SUMIFS(СВЦЭМ!$F$33:$F$776,СВЦЭМ!$A$33:$A$776,$A204,СВЦЭМ!$B$33:$B$776,K$190)+'СЕТ СН'!$F$15</f>
        <v>91.501734409999997</v>
      </c>
      <c r="L204" s="36">
        <f>SUMIFS(СВЦЭМ!$F$33:$F$776,СВЦЭМ!$A$33:$A$776,$A204,СВЦЭМ!$B$33:$B$776,L$190)+'СЕТ СН'!$F$15</f>
        <v>92.594360640000005</v>
      </c>
      <c r="M204" s="36">
        <f>SUMIFS(СВЦЭМ!$F$33:$F$776,СВЦЭМ!$A$33:$A$776,$A204,СВЦЭМ!$B$33:$B$776,M$190)+'СЕТ СН'!$F$15</f>
        <v>94.970366440000006</v>
      </c>
      <c r="N204" s="36">
        <f>SUMIFS(СВЦЭМ!$F$33:$F$776,СВЦЭМ!$A$33:$A$776,$A204,СВЦЭМ!$B$33:$B$776,N$190)+'СЕТ СН'!$F$15</f>
        <v>95.943138809999994</v>
      </c>
      <c r="O204" s="36">
        <f>SUMIFS(СВЦЭМ!$F$33:$F$776,СВЦЭМ!$A$33:$A$776,$A204,СВЦЭМ!$B$33:$B$776,O$190)+'СЕТ СН'!$F$15</f>
        <v>103.40187539</v>
      </c>
      <c r="P204" s="36">
        <f>SUMIFS(СВЦЭМ!$F$33:$F$776,СВЦЭМ!$A$33:$A$776,$A204,СВЦЭМ!$B$33:$B$776,P$190)+'СЕТ СН'!$F$15</f>
        <v>107.87193895999999</v>
      </c>
      <c r="Q204" s="36">
        <f>SUMIFS(СВЦЭМ!$F$33:$F$776,СВЦЭМ!$A$33:$A$776,$A204,СВЦЭМ!$B$33:$B$776,Q$190)+'СЕТ СН'!$F$15</f>
        <v>102.01007513</v>
      </c>
      <c r="R204" s="36">
        <f>SUMIFS(СВЦЭМ!$F$33:$F$776,СВЦЭМ!$A$33:$A$776,$A204,СВЦЭМ!$B$33:$B$776,R$190)+'СЕТ СН'!$F$15</f>
        <v>94.398841489999995</v>
      </c>
      <c r="S204" s="36">
        <f>SUMIFS(СВЦЭМ!$F$33:$F$776,СВЦЭМ!$A$33:$A$776,$A204,СВЦЭМ!$B$33:$B$776,S$190)+'СЕТ СН'!$F$15</f>
        <v>86.2853128</v>
      </c>
      <c r="T204" s="36">
        <f>SUMIFS(СВЦЭМ!$F$33:$F$776,СВЦЭМ!$A$33:$A$776,$A204,СВЦЭМ!$B$33:$B$776,T$190)+'СЕТ СН'!$F$15</f>
        <v>83.683320980000005</v>
      </c>
      <c r="U204" s="36">
        <f>SUMIFS(СВЦЭМ!$F$33:$F$776,СВЦЭМ!$A$33:$A$776,$A204,СВЦЭМ!$B$33:$B$776,U$190)+'СЕТ СН'!$F$15</f>
        <v>87.973114370000005</v>
      </c>
      <c r="V204" s="36">
        <f>SUMIFS(СВЦЭМ!$F$33:$F$776,СВЦЭМ!$A$33:$A$776,$A204,СВЦЭМ!$B$33:$B$776,V$190)+'СЕТ СН'!$F$15</f>
        <v>87.168350480000001</v>
      </c>
      <c r="W204" s="36">
        <f>SUMIFS(СВЦЭМ!$F$33:$F$776,СВЦЭМ!$A$33:$A$776,$A204,СВЦЭМ!$B$33:$B$776,W$190)+'СЕТ СН'!$F$15</f>
        <v>85.371616329999995</v>
      </c>
      <c r="X204" s="36">
        <f>SUMIFS(СВЦЭМ!$F$33:$F$776,СВЦЭМ!$A$33:$A$776,$A204,СВЦЭМ!$B$33:$B$776,X$190)+'СЕТ СН'!$F$15</f>
        <v>82.88196834</v>
      </c>
      <c r="Y204" s="36">
        <f>SUMIFS(СВЦЭМ!$F$33:$F$776,СВЦЭМ!$A$33:$A$776,$A204,СВЦЭМ!$B$33:$B$776,Y$190)+'СЕТ СН'!$F$15</f>
        <v>87.332565369999998</v>
      </c>
    </row>
    <row r="205" spans="1:25" ht="15.75" x14ac:dyDescent="0.2">
      <c r="A205" s="35">
        <f t="shared" si="5"/>
        <v>44119</v>
      </c>
      <c r="B205" s="36">
        <f>SUMIFS(СВЦЭМ!$F$33:$F$776,СВЦЭМ!$A$33:$A$776,$A205,СВЦЭМ!$B$33:$B$776,B$190)+'СЕТ СН'!$F$15</f>
        <v>102.48941838</v>
      </c>
      <c r="C205" s="36">
        <f>SUMIFS(СВЦЭМ!$F$33:$F$776,СВЦЭМ!$A$33:$A$776,$A205,СВЦЭМ!$B$33:$B$776,C$190)+'СЕТ СН'!$F$15</f>
        <v>114.83810687</v>
      </c>
      <c r="D205" s="36">
        <f>SUMIFS(СВЦЭМ!$F$33:$F$776,СВЦЭМ!$A$33:$A$776,$A205,СВЦЭМ!$B$33:$B$776,D$190)+'СЕТ СН'!$F$15</f>
        <v>124.46090816</v>
      </c>
      <c r="E205" s="36">
        <f>SUMIFS(СВЦЭМ!$F$33:$F$776,СВЦЭМ!$A$33:$A$776,$A205,СВЦЭМ!$B$33:$B$776,E$190)+'СЕТ СН'!$F$15</f>
        <v>125.24379143</v>
      </c>
      <c r="F205" s="36">
        <f>SUMIFS(СВЦЭМ!$F$33:$F$776,СВЦЭМ!$A$33:$A$776,$A205,СВЦЭМ!$B$33:$B$776,F$190)+'СЕТ СН'!$F$15</f>
        <v>124.29040036000001</v>
      </c>
      <c r="G205" s="36">
        <f>SUMIFS(СВЦЭМ!$F$33:$F$776,СВЦЭМ!$A$33:$A$776,$A205,СВЦЭМ!$B$33:$B$776,G$190)+'СЕТ СН'!$F$15</f>
        <v>121.15856637</v>
      </c>
      <c r="H205" s="36">
        <f>SUMIFS(СВЦЭМ!$F$33:$F$776,СВЦЭМ!$A$33:$A$776,$A205,СВЦЭМ!$B$33:$B$776,H$190)+'СЕТ СН'!$F$15</f>
        <v>114.32182846000001</v>
      </c>
      <c r="I205" s="36">
        <f>SUMIFS(СВЦЭМ!$F$33:$F$776,СВЦЭМ!$A$33:$A$776,$A205,СВЦЭМ!$B$33:$B$776,I$190)+'СЕТ СН'!$F$15</f>
        <v>107.7297784</v>
      </c>
      <c r="J205" s="36">
        <f>SUMIFS(СВЦЭМ!$F$33:$F$776,СВЦЭМ!$A$33:$A$776,$A205,СВЦЭМ!$B$33:$B$776,J$190)+'СЕТ СН'!$F$15</f>
        <v>98.757052229999999</v>
      </c>
      <c r="K205" s="36">
        <f>SUMIFS(СВЦЭМ!$F$33:$F$776,СВЦЭМ!$A$33:$A$776,$A205,СВЦЭМ!$B$33:$B$776,K$190)+'СЕТ СН'!$F$15</f>
        <v>93.030414969999995</v>
      </c>
      <c r="L205" s="36">
        <f>SUMIFS(СВЦЭМ!$F$33:$F$776,СВЦЭМ!$A$33:$A$776,$A205,СВЦЭМ!$B$33:$B$776,L$190)+'СЕТ СН'!$F$15</f>
        <v>93.50717779</v>
      </c>
      <c r="M205" s="36">
        <f>SUMIFS(СВЦЭМ!$F$33:$F$776,СВЦЭМ!$A$33:$A$776,$A205,СВЦЭМ!$B$33:$B$776,M$190)+'СЕТ СН'!$F$15</f>
        <v>94.664469729999993</v>
      </c>
      <c r="N205" s="36">
        <f>SUMIFS(СВЦЭМ!$F$33:$F$776,СВЦЭМ!$A$33:$A$776,$A205,СВЦЭМ!$B$33:$B$776,N$190)+'СЕТ СН'!$F$15</f>
        <v>96.274871939999997</v>
      </c>
      <c r="O205" s="36">
        <f>SUMIFS(СВЦЭМ!$F$33:$F$776,СВЦЭМ!$A$33:$A$776,$A205,СВЦЭМ!$B$33:$B$776,O$190)+'СЕТ СН'!$F$15</f>
        <v>99.222894139999994</v>
      </c>
      <c r="P205" s="36">
        <f>SUMIFS(СВЦЭМ!$F$33:$F$776,СВЦЭМ!$A$33:$A$776,$A205,СВЦЭМ!$B$33:$B$776,P$190)+'СЕТ СН'!$F$15</f>
        <v>102.7946165</v>
      </c>
      <c r="Q205" s="36">
        <f>SUMIFS(СВЦЭМ!$F$33:$F$776,СВЦЭМ!$A$33:$A$776,$A205,СВЦЭМ!$B$33:$B$776,Q$190)+'СЕТ СН'!$F$15</f>
        <v>97.314815019999998</v>
      </c>
      <c r="R205" s="36">
        <f>SUMIFS(СВЦЭМ!$F$33:$F$776,СВЦЭМ!$A$33:$A$776,$A205,СВЦЭМ!$B$33:$B$776,R$190)+'СЕТ СН'!$F$15</f>
        <v>90.172751509999998</v>
      </c>
      <c r="S205" s="36">
        <f>SUMIFS(СВЦЭМ!$F$33:$F$776,СВЦЭМ!$A$33:$A$776,$A205,СВЦЭМ!$B$33:$B$776,S$190)+'СЕТ СН'!$F$15</f>
        <v>82.154108550000004</v>
      </c>
      <c r="T205" s="36">
        <f>SUMIFS(СВЦЭМ!$F$33:$F$776,СВЦЭМ!$A$33:$A$776,$A205,СВЦЭМ!$B$33:$B$776,T$190)+'СЕТ СН'!$F$15</f>
        <v>82.779257920000006</v>
      </c>
      <c r="U205" s="36">
        <f>SUMIFS(СВЦЭМ!$F$33:$F$776,СВЦЭМ!$A$33:$A$776,$A205,СВЦЭМ!$B$33:$B$776,U$190)+'СЕТ СН'!$F$15</f>
        <v>86.395993279999999</v>
      </c>
      <c r="V205" s="36">
        <f>SUMIFS(СВЦЭМ!$F$33:$F$776,СВЦЭМ!$A$33:$A$776,$A205,СВЦЭМ!$B$33:$B$776,V$190)+'СЕТ СН'!$F$15</f>
        <v>85.397309000000007</v>
      </c>
      <c r="W205" s="36">
        <f>SUMIFS(СВЦЭМ!$F$33:$F$776,СВЦЭМ!$A$33:$A$776,$A205,СВЦЭМ!$B$33:$B$776,W$190)+'СЕТ СН'!$F$15</f>
        <v>83.786827630000005</v>
      </c>
      <c r="X205" s="36">
        <f>SUMIFS(СВЦЭМ!$F$33:$F$776,СВЦЭМ!$A$33:$A$776,$A205,СВЦЭМ!$B$33:$B$776,X$190)+'СЕТ СН'!$F$15</f>
        <v>80.30114442</v>
      </c>
      <c r="Y205" s="36">
        <f>SUMIFS(СВЦЭМ!$F$33:$F$776,СВЦЭМ!$A$33:$A$776,$A205,СВЦЭМ!$B$33:$B$776,Y$190)+'СЕТ СН'!$F$15</f>
        <v>87.602802479999994</v>
      </c>
    </row>
    <row r="206" spans="1:25" ht="15.75" x14ac:dyDescent="0.2">
      <c r="A206" s="35">
        <f t="shared" si="5"/>
        <v>44120</v>
      </c>
      <c r="B206" s="36">
        <f>SUMIFS(СВЦЭМ!$F$33:$F$776,СВЦЭМ!$A$33:$A$776,$A206,СВЦЭМ!$B$33:$B$776,B$190)+'СЕТ СН'!$F$15</f>
        <v>94.652985659999999</v>
      </c>
      <c r="C206" s="36">
        <f>SUMIFS(СВЦЭМ!$F$33:$F$776,СВЦЭМ!$A$33:$A$776,$A206,СВЦЭМ!$B$33:$B$776,C$190)+'СЕТ СН'!$F$15</f>
        <v>106.22288085</v>
      </c>
      <c r="D206" s="36">
        <f>SUMIFS(СВЦЭМ!$F$33:$F$776,СВЦЭМ!$A$33:$A$776,$A206,СВЦЭМ!$B$33:$B$776,D$190)+'СЕТ СН'!$F$15</f>
        <v>114.16701376</v>
      </c>
      <c r="E206" s="36">
        <f>SUMIFS(СВЦЭМ!$F$33:$F$776,СВЦЭМ!$A$33:$A$776,$A206,СВЦЭМ!$B$33:$B$776,E$190)+'СЕТ СН'!$F$15</f>
        <v>114.90303527</v>
      </c>
      <c r="F206" s="36">
        <f>SUMIFS(СВЦЭМ!$F$33:$F$776,СВЦЭМ!$A$33:$A$776,$A206,СВЦЭМ!$B$33:$B$776,F$190)+'СЕТ СН'!$F$15</f>
        <v>114.43604080999999</v>
      </c>
      <c r="G206" s="36">
        <f>SUMIFS(СВЦЭМ!$F$33:$F$776,СВЦЭМ!$A$33:$A$776,$A206,СВЦЭМ!$B$33:$B$776,G$190)+'СЕТ СН'!$F$15</f>
        <v>112.38411936999999</v>
      </c>
      <c r="H206" s="36">
        <f>SUMIFS(СВЦЭМ!$F$33:$F$776,СВЦЭМ!$A$33:$A$776,$A206,СВЦЭМ!$B$33:$B$776,H$190)+'СЕТ СН'!$F$15</f>
        <v>107.89499384</v>
      </c>
      <c r="I206" s="36">
        <f>SUMIFS(СВЦЭМ!$F$33:$F$776,СВЦЭМ!$A$33:$A$776,$A206,СВЦЭМ!$B$33:$B$776,I$190)+'СЕТ СН'!$F$15</f>
        <v>104.12747650999999</v>
      </c>
      <c r="J206" s="36">
        <f>SUMIFS(СВЦЭМ!$F$33:$F$776,СВЦЭМ!$A$33:$A$776,$A206,СВЦЭМ!$B$33:$B$776,J$190)+'СЕТ СН'!$F$15</f>
        <v>99.863786989999994</v>
      </c>
      <c r="K206" s="36">
        <f>SUMIFS(СВЦЭМ!$F$33:$F$776,СВЦЭМ!$A$33:$A$776,$A206,СВЦЭМ!$B$33:$B$776,K$190)+'СЕТ СН'!$F$15</f>
        <v>94.993532979999998</v>
      </c>
      <c r="L206" s="36">
        <f>SUMIFS(СВЦЭМ!$F$33:$F$776,СВЦЭМ!$A$33:$A$776,$A206,СВЦЭМ!$B$33:$B$776,L$190)+'СЕТ СН'!$F$15</f>
        <v>94.646675049999999</v>
      </c>
      <c r="M206" s="36">
        <f>SUMIFS(СВЦЭМ!$F$33:$F$776,СВЦЭМ!$A$33:$A$776,$A206,СВЦЭМ!$B$33:$B$776,M$190)+'СЕТ СН'!$F$15</f>
        <v>95.248546750000003</v>
      </c>
      <c r="N206" s="36">
        <f>SUMIFS(СВЦЭМ!$F$33:$F$776,СВЦЭМ!$A$33:$A$776,$A206,СВЦЭМ!$B$33:$B$776,N$190)+'СЕТ СН'!$F$15</f>
        <v>97.068390989999997</v>
      </c>
      <c r="O206" s="36">
        <f>SUMIFS(СВЦЭМ!$F$33:$F$776,СВЦЭМ!$A$33:$A$776,$A206,СВЦЭМ!$B$33:$B$776,O$190)+'СЕТ СН'!$F$15</f>
        <v>102.33243957000001</v>
      </c>
      <c r="P206" s="36">
        <f>SUMIFS(СВЦЭМ!$F$33:$F$776,СВЦЭМ!$A$33:$A$776,$A206,СВЦЭМ!$B$33:$B$776,P$190)+'СЕТ СН'!$F$15</f>
        <v>108.71850430000001</v>
      </c>
      <c r="Q206" s="36">
        <f>SUMIFS(СВЦЭМ!$F$33:$F$776,СВЦЭМ!$A$33:$A$776,$A206,СВЦЭМ!$B$33:$B$776,Q$190)+'СЕТ СН'!$F$15</f>
        <v>103.78382349</v>
      </c>
      <c r="R206" s="36">
        <f>SUMIFS(СВЦЭМ!$F$33:$F$776,СВЦЭМ!$A$33:$A$776,$A206,СВЦЭМ!$B$33:$B$776,R$190)+'СЕТ СН'!$F$15</f>
        <v>96.858120349999993</v>
      </c>
      <c r="S206" s="36">
        <f>SUMIFS(СВЦЭМ!$F$33:$F$776,СВЦЭМ!$A$33:$A$776,$A206,СВЦЭМ!$B$33:$B$776,S$190)+'СЕТ СН'!$F$15</f>
        <v>87.955026810000007</v>
      </c>
      <c r="T206" s="36">
        <f>SUMIFS(СВЦЭМ!$F$33:$F$776,СВЦЭМ!$A$33:$A$776,$A206,СВЦЭМ!$B$33:$B$776,T$190)+'СЕТ СН'!$F$15</f>
        <v>84.107023729999995</v>
      </c>
      <c r="U206" s="36">
        <f>SUMIFS(СВЦЭМ!$F$33:$F$776,СВЦЭМ!$A$33:$A$776,$A206,СВЦЭМ!$B$33:$B$776,U$190)+'СЕТ СН'!$F$15</f>
        <v>84.461505360000004</v>
      </c>
      <c r="V206" s="36">
        <f>SUMIFS(СВЦЭМ!$F$33:$F$776,СВЦЭМ!$A$33:$A$776,$A206,СВЦЭМ!$B$33:$B$776,V$190)+'СЕТ СН'!$F$15</f>
        <v>82.735235860000003</v>
      </c>
      <c r="W206" s="36">
        <f>SUMIFS(СВЦЭМ!$F$33:$F$776,СВЦЭМ!$A$33:$A$776,$A206,СВЦЭМ!$B$33:$B$776,W$190)+'СЕТ СН'!$F$15</f>
        <v>82.113095990000005</v>
      </c>
      <c r="X206" s="36">
        <f>SUMIFS(СВЦЭМ!$F$33:$F$776,СВЦЭМ!$A$33:$A$776,$A206,СВЦЭМ!$B$33:$B$776,X$190)+'СЕТ СН'!$F$15</f>
        <v>82.037035650000007</v>
      </c>
      <c r="Y206" s="36">
        <f>SUMIFS(СВЦЭМ!$F$33:$F$776,СВЦЭМ!$A$33:$A$776,$A206,СВЦЭМ!$B$33:$B$776,Y$190)+'СЕТ СН'!$F$15</f>
        <v>86.561702240000002</v>
      </c>
    </row>
    <row r="207" spans="1:25" ht="15.75" x14ac:dyDescent="0.2">
      <c r="A207" s="35">
        <f t="shared" si="5"/>
        <v>44121</v>
      </c>
      <c r="B207" s="36">
        <f>SUMIFS(СВЦЭМ!$F$33:$F$776,СВЦЭМ!$A$33:$A$776,$A207,СВЦЭМ!$B$33:$B$776,B$190)+'СЕТ СН'!$F$15</f>
        <v>94.208003079999997</v>
      </c>
      <c r="C207" s="36">
        <f>SUMIFS(СВЦЭМ!$F$33:$F$776,СВЦЭМ!$A$33:$A$776,$A207,СВЦЭМ!$B$33:$B$776,C$190)+'СЕТ СН'!$F$15</f>
        <v>105.40860265000001</v>
      </c>
      <c r="D207" s="36">
        <f>SUMIFS(СВЦЭМ!$F$33:$F$776,СВЦЭМ!$A$33:$A$776,$A207,СВЦЭМ!$B$33:$B$776,D$190)+'СЕТ СН'!$F$15</f>
        <v>114.46498904000001</v>
      </c>
      <c r="E207" s="36">
        <f>SUMIFS(СВЦЭМ!$F$33:$F$776,СВЦЭМ!$A$33:$A$776,$A207,СВЦЭМ!$B$33:$B$776,E$190)+'СЕТ СН'!$F$15</f>
        <v>115.67601592</v>
      </c>
      <c r="F207" s="36">
        <f>SUMIFS(СВЦЭМ!$F$33:$F$776,СВЦЭМ!$A$33:$A$776,$A207,СВЦЭМ!$B$33:$B$776,F$190)+'СЕТ СН'!$F$15</f>
        <v>116.1843939</v>
      </c>
      <c r="G207" s="36">
        <f>SUMIFS(СВЦЭМ!$F$33:$F$776,СВЦЭМ!$A$33:$A$776,$A207,СВЦЭМ!$B$33:$B$776,G$190)+'СЕТ СН'!$F$15</f>
        <v>114.70312654999999</v>
      </c>
      <c r="H207" s="36">
        <f>SUMIFS(СВЦЭМ!$F$33:$F$776,СВЦЭМ!$A$33:$A$776,$A207,СВЦЭМ!$B$33:$B$776,H$190)+'СЕТ СН'!$F$15</f>
        <v>112.84440069999999</v>
      </c>
      <c r="I207" s="36">
        <f>SUMIFS(СВЦЭМ!$F$33:$F$776,СВЦЭМ!$A$33:$A$776,$A207,СВЦЭМ!$B$33:$B$776,I$190)+'СЕТ СН'!$F$15</f>
        <v>112.45033697</v>
      </c>
      <c r="J207" s="36">
        <f>SUMIFS(СВЦЭМ!$F$33:$F$776,СВЦЭМ!$A$33:$A$776,$A207,СВЦЭМ!$B$33:$B$776,J$190)+'СЕТ СН'!$F$15</f>
        <v>104.34702651000001</v>
      </c>
      <c r="K207" s="36">
        <f>SUMIFS(СВЦЭМ!$F$33:$F$776,СВЦЭМ!$A$33:$A$776,$A207,СВЦЭМ!$B$33:$B$776,K$190)+'СЕТ СН'!$F$15</f>
        <v>100.77527621</v>
      </c>
      <c r="L207" s="36">
        <f>SUMIFS(СВЦЭМ!$F$33:$F$776,СВЦЭМ!$A$33:$A$776,$A207,СВЦЭМ!$B$33:$B$776,L$190)+'СЕТ СН'!$F$15</f>
        <v>96.604584099999997</v>
      </c>
      <c r="M207" s="36">
        <f>SUMIFS(СВЦЭМ!$F$33:$F$776,СВЦЭМ!$A$33:$A$776,$A207,СВЦЭМ!$B$33:$B$776,M$190)+'СЕТ СН'!$F$15</f>
        <v>97.742112669999997</v>
      </c>
      <c r="N207" s="36">
        <f>SUMIFS(СВЦЭМ!$F$33:$F$776,СВЦЭМ!$A$33:$A$776,$A207,СВЦЭМ!$B$33:$B$776,N$190)+'СЕТ СН'!$F$15</f>
        <v>99.673965069999994</v>
      </c>
      <c r="O207" s="36">
        <f>SUMIFS(СВЦЭМ!$F$33:$F$776,СВЦЭМ!$A$33:$A$776,$A207,СВЦЭМ!$B$33:$B$776,O$190)+'СЕТ СН'!$F$15</f>
        <v>105.67809421</v>
      </c>
      <c r="P207" s="36">
        <f>SUMIFS(СВЦЭМ!$F$33:$F$776,СВЦЭМ!$A$33:$A$776,$A207,СВЦЭМ!$B$33:$B$776,P$190)+'СЕТ СН'!$F$15</f>
        <v>112.1716536</v>
      </c>
      <c r="Q207" s="36">
        <f>SUMIFS(СВЦЭМ!$F$33:$F$776,СВЦЭМ!$A$33:$A$776,$A207,СВЦЭМ!$B$33:$B$776,Q$190)+'СЕТ СН'!$F$15</f>
        <v>107.96183268999999</v>
      </c>
      <c r="R207" s="36">
        <f>SUMIFS(СВЦЭМ!$F$33:$F$776,СВЦЭМ!$A$33:$A$776,$A207,СВЦЭМ!$B$33:$B$776,R$190)+'СЕТ СН'!$F$15</f>
        <v>101.34578981</v>
      </c>
      <c r="S207" s="36">
        <f>SUMIFS(СВЦЭМ!$F$33:$F$776,СВЦЭМ!$A$33:$A$776,$A207,СВЦЭМ!$B$33:$B$776,S$190)+'СЕТ СН'!$F$15</f>
        <v>91.790243050000001</v>
      </c>
      <c r="T207" s="36">
        <f>SUMIFS(СВЦЭМ!$F$33:$F$776,СВЦЭМ!$A$33:$A$776,$A207,СВЦЭМ!$B$33:$B$776,T$190)+'СЕТ СН'!$F$15</f>
        <v>86.379411610000005</v>
      </c>
      <c r="U207" s="36">
        <f>SUMIFS(СВЦЭМ!$F$33:$F$776,СВЦЭМ!$A$33:$A$776,$A207,СВЦЭМ!$B$33:$B$776,U$190)+'СЕТ СН'!$F$15</f>
        <v>84.656209140000001</v>
      </c>
      <c r="V207" s="36">
        <f>SUMIFS(СВЦЭМ!$F$33:$F$776,СВЦЭМ!$A$33:$A$776,$A207,СВЦЭМ!$B$33:$B$776,V$190)+'СЕТ СН'!$F$15</f>
        <v>84.785909700000005</v>
      </c>
      <c r="W207" s="36">
        <f>SUMIFS(СВЦЭМ!$F$33:$F$776,СВЦЭМ!$A$33:$A$776,$A207,СВЦЭМ!$B$33:$B$776,W$190)+'СЕТ СН'!$F$15</f>
        <v>84.998505010000002</v>
      </c>
      <c r="X207" s="36">
        <f>SUMIFS(СВЦЭМ!$F$33:$F$776,СВЦЭМ!$A$33:$A$776,$A207,СВЦЭМ!$B$33:$B$776,X$190)+'СЕТ СН'!$F$15</f>
        <v>87.958366799999993</v>
      </c>
      <c r="Y207" s="36">
        <f>SUMIFS(СВЦЭМ!$F$33:$F$776,СВЦЭМ!$A$33:$A$776,$A207,СВЦЭМ!$B$33:$B$776,Y$190)+'СЕТ СН'!$F$15</f>
        <v>92.495307639999993</v>
      </c>
    </row>
    <row r="208" spans="1:25" ht="15.75" x14ac:dyDescent="0.2">
      <c r="A208" s="35">
        <f t="shared" si="5"/>
        <v>44122</v>
      </c>
      <c r="B208" s="36">
        <f>SUMIFS(СВЦЭМ!$F$33:$F$776,СВЦЭМ!$A$33:$A$776,$A208,СВЦЭМ!$B$33:$B$776,B$190)+'СЕТ СН'!$F$15</f>
        <v>106.90090065</v>
      </c>
      <c r="C208" s="36">
        <f>SUMIFS(СВЦЭМ!$F$33:$F$776,СВЦЭМ!$A$33:$A$776,$A208,СВЦЭМ!$B$33:$B$776,C$190)+'СЕТ СН'!$F$15</f>
        <v>121.03110554</v>
      </c>
      <c r="D208" s="36">
        <f>SUMIFS(СВЦЭМ!$F$33:$F$776,СВЦЭМ!$A$33:$A$776,$A208,СВЦЭМ!$B$33:$B$776,D$190)+'СЕТ СН'!$F$15</f>
        <v>131.37187602</v>
      </c>
      <c r="E208" s="36">
        <f>SUMIFS(СВЦЭМ!$F$33:$F$776,СВЦЭМ!$A$33:$A$776,$A208,СВЦЭМ!$B$33:$B$776,E$190)+'СЕТ СН'!$F$15</f>
        <v>132.50469093000001</v>
      </c>
      <c r="F208" s="36">
        <f>SUMIFS(СВЦЭМ!$F$33:$F$776,СВЦЭМ!$A$33:$A$776,$A208,СВЦЭМ!$B$33:$B$776,F$190)+'СЕТ СН'!$F$15</f>
        <v>133.49472832999999</v>
      </c>
      <c r="G208" s="36">
        <f>SUMIFS(СВЦЭМ!$F$33:$F$776,СВЦЭМ!$A$33:$A$776,$A208,СВЦЭМ!$B$33:$B$776,G$190)+'СЕТ СН'!$F$15</f>
        <v>131.6857114</v>
      </c>
      <c r="H208" s="36">
        <f>SUMIFS(СВЦЭМ!$F$33:$F$776,СВЦЭМ!$A$33:$A$776,$A208,СВЦЭМ!$B$33:$B$776,H$190)+'СЕТ СН'!$F$15</f>
        <v>128.49682135</v>
      </c>
      <c r="I208" s="36">
        <f>SUMIFS(СВЦЭМ!$F$33:$F$776,СВЦЭМ!$A$33:$A$776,$A208,СВЦЭМ!$B$33:$B$776,I$190)+'СЕТ СН'!$F$15</f>
        <v>123.50570053</v>
      </c>
      <c r="J208" s="36">
        <f>SUMIFS(СВЦЭМ!$F$33:$F$776,СВЦЭМ!$A$33:$A$776,$A208,СВЦЭМ!$B$33:$B$776,J$190)+'СЕТ СН'!$F$15</f>
        <v>111.30759755</v>
      </c>
      <c r="K208" s="36">
        <f>SUMIFS(СВЦЭМ!$F$33:$F$776,СВЦЭМ!$A$33:$A$776,$A208,СВЦЭМ!$B$33:$B$776,K$190)+'СЕТ СН'!$F$15</f>
        <v>101.53277353</v>
      </c>
      <c r="L208" s="36">
        <f>SUMIFS(СВЦЭМ!$F$33:$F$776,СВЦЭМ!$A$33:$A$776,$A208,СВЦЭМ!$B$33:$B$776,L$190)+'СЕТ СН'!$F$15</f>
        <v>100.12460866000001</v>
      </c>
      <c r="M208" s="36">
        <f>SUMIFS(СВЦЭМ!$F$33:$F$776,СВЦЭМ!$A$33:$A$776,$A208,СВЦЭМ!$B$33:$B$776,M$190)+'СЕТ СН'!$F$15</f>
        <v>100.30620442999999</v>
      </c>
      <c r="N208" s="36">
        <f>SUMIFS(СВЦЭМ!$F$33:$F$776,СВЦЭМ!$A$33:$A$776,$A208,СВЦЭМ!$B$33:$B$776,N$190)+'СЕТ СН'!$F$15</f>
        <v>101.33852562</v>
      </c>
      <c r="O208" s="36">
        <f>SUMIFS(СВЦЭМ!$F$33:$F$776,СВЦЭМ!$A$33:$A$776,$A208,СВЦЭМ!$B$33:$B$776,O$190)+'СЕТ СН'!$F$15</f>
        <v>108.68679342999999</v>
      </c>
      <c r="P208" s="36">
        <f>SUMIFS(СВЦЭМ!$F$33:$F$776,СВЦЭМ!$A$33:$A$776,$A208,СВЦЭМ!$B$33:$B$776,P$190)+'СЕТ СН'!$F$15</f>
        <v>115.79664473</v>
      </c>
      <c r="Q208" s="36">
        <f>SUMIFS(СВЦЭМ!$F$33:$F$776,СВЦЭМ!$A$33:$A$776,$A208,СВЦЭМ!$B$33:$B$776,Q$190)+'СЕТ СН'!$F$15</f>
        <v>110.62794889</v>
      </c>
      <c r="R208" s="36">
        <f>SUMIFS(СВЦЭМ!$F$33:$F$776,СВЦЭМ!$A$33:$A$776,$A208,СВЦЭМ!$B$33:$B$776,R$190)+'СЕТ СН'!$F$15</f>
        <v>102.39450098</v>
      </c>
      <c r="S208" s="36">
        <f>SUMIFS(СВЦЭМ!$F$33:$F$776,СВЦЭМ!$A$33:$A$776,$A208,СВЦЭМ!$B$33:$B$776,S$190)+'СЕТ СН'!$F$15</f>
        <v>91.66891167</v>
      </c>
      <c r="T208" s="36">
        <f>SUMIFS(СВЦЭМ!$F$33:$F$776,СВЦЭМ!$A$33:$A$776,$A208,СВЦЭМ!$B$33:$B$776,T$190)+'СЕТ СН'!$F$15</f>
        <v>85.893007929999996</v>
      </c>
      <c r="U208" s="36">
        <f>SUMIFS(СВЦЭМ!$F$33:$F$776,СВЦЭМ!$A$33:$A$776,$A208,СВЦЭМ!$B$33:$B$776,U$190)+'СЕТ СН'!$F$15</f>
        <v>85.351430129999997</v>
      </c>
      <c r="V208" s="36">
        <f>SUMIFS(СВЦЭМ!$F$33:$F$776,СВЦЭМ!$A$33:$A$776,$A208,СВЦЭМ!$B$33:$B$776,V$190)+'СЕТ СН'!$F$15</f>
        <v>85.186293320000004</v>
      </c>
      <c r="W208" s="36">
        <f>SUMIFS(СВЦЭМ!$F$33:$F$776,СВЦЭМ!$A$33:$A$776,$A208,СВЦЭМ!$B$33:$B$776,W$190)+'СЕТ СН'!$F$15</f>
        <v>85.037391560000003</v>
      </c>
      <c r="X208" s="36">
        <f>SUMIFS(СВЦЭМ!$F$33:$F$776,СВЦЭМ!$A$33:$A$776,$A208,СВЦЭМ!$B$33:$B$776,X$190)+'СЕТ СН'!$F$15</f>
        <v>85.053717980000002</v>
      </c>
      <c r="Y208" s="36">
        <f>SUMIFS(СВЦЭМ!$F$33:$F$776,СВЦЭМ!$A$33:$A$776,$A208,СВЦЭМ!$B$33:$B$776,Y$190)+'СЕТ СН'!$F$15</f>
        <v>91.036508659999996</v>
      </c>
    </row>
    <row r="209" spans="1:25" ht="15.75" x14ac:dyDescent="0.2">
      <c r="A209" s="35">
        <f t="shared" si="5"/>
        <v>44123</v>
      </c>
      <c r="B209" s="36">
        <f>SUMIFS(СВЦЭМ!$F$33:$F$776,СВЦЭМ!$A$33:$A$776,$A209,СВЦЭМ!$B$33:$B$776,B$190)+'СЕТ СН'!$F$15</f>
        <v>100.75417059999999</v>
      </c>
      <c r="C209" s="36">
        <f>SUMIFS(СВЦЭМ!$F$33:$F$776,СВЦЭМ!$A$33:$A$776,$A209,СВЦЭМ!$B$33:$B$776,C$190)+'СЕТ СН'!$F$15</f>
        <v>111.97910111</v>
      </c>
      <c r="D209" s="36">
        <f>SUMIFS(СВЦЭМ!$F$33:$F$776,СВЦЭМ!$A$33:$A$776,$A209,СВЦЭМ!$B$33:$B$776,D$190)+'СЕТ СН'!$F$15</f>
        <v>122.412367</v>
      </c>
      <c r="E209" s="36">
        <f>SUMIFS(СВЦЭМ!$F$33:$F$776,СВЦЭМ!$A$33:$A$776,$A209,СВЦЭМ!$B$33:$B$776,E$190)+'СЕТ СН'!$F$15</f>
        <v>122.85039672000001</v>
      </c>
      <c r="F209" s="36">
        <f>SUMIFS(СВЦЭМ!$F$33:$F$776,СВЦЭМ!$A$33:$A$776,$A209,СВЦЭМ!$B$33:$B$776,F$190)+'СЕТ СН'!$F$15</f>
        <v>123.262271</v>
      </c>
      <c r="G209" s="36">
        <f>SUMIFS(СВЦЭМ!$F$33:$F$776,СВЦЭМ!$A$33:$A$776,$A209,СВЦЭМ!$B$33:$B$776,G$190)+'СЕТ СН'!$F$15</f>
        <v>120.42879545</v>
      </c>
      <c r="H209" s="36">
        <f>SUMIFS(СВЦЭМ!$F$33:$F$776,СВЦЭМ!$A$33:$A$776,$A209,СВЦЭМ!$B$33:$B$776,H$190)+'СЕТ СН'!$F$15</f>
        <v>113.15877424999999</v>
      </c>
      <c r="I209" s="36">
        <f>SUMIFS(СВЦЭМ!$F$33:$F$776,СВЦЭМ!$A$33:$A$776,$A209,СВЦЭМ!$B$33:$B$776,I$190)+'СЕТ СН'!$F$15</f>
        <v>105.01233904999999</v>
      </c>
      <c r="J209" s="36">
        <f>SUMIFS(СВЦЭМ!$F$33:$F$776,СВЦЭМ!$A$33:$A$776,$A209,СВЦЭМ!$B$33:$B$776,J$190)+'СЕТ СН'!$F$15</f>
        <v>96.741022020000003</v>
      </c>
      <c r="K209" s="36">
        <f>SUMIFS(СВЦЭМ!$F$33:$F$776,СВЦЭМ!$A$33:$A$776,$A209,СВЦЭМ!$B$33:$B$776,K$190)+'СЕТ СН'!$F$15</f>
        <v>91.731408610000003</v>
      </c>
      <c r="L209" s="36">
        <f>SUMIFS(СВЦЭМ!$F$33:$F$776,СВЦЭМ!$A$33:$A$776,$A209,СВЦЭМ!$B$33:$B$776,L$190)+'СЕТ СН'!$F$15</f>
        <v>92.033153499999997</v>
      </c>
      <c r="M209" s="36">
        <f>SUMIFS(СВЦЭМ!$F$33:$F$776,СВЦЭМ!$A$33:$A$776,$A209,СВЦЭМ!$B$33:$B$776,M$190)+'СЕТ СН'!$F$15</f>
        <v>92.827601970000003</v>
      </c>
      <c r="N209" s="36">
        <f>SUMIFS(СВЦЭМ!$F$33:$F$776,СВЦЭМ!$A$33:$A$776,$A209,СВЦЭМ!$B$33:$B$776,N$190)+'СЕТ СН'!$F$15</f>
        <v>94.676661519999996</v>
      </c>
      <c r="O209" s="36">
        <f>SUMIFS(СВЦЭМ!$F$33:$F$776,СВЦЭМ!$A$33:$A$776,$A209,СВЦЭМ!$B$33:$B$776,O$190)+'СЕТ СН'!$F$15</f>
        <v>101.08042428</v>
      </c>
      <c r="P209" s="36">
        <f>SUMIFS(СВЦЭМ!$F$33:$F$776,СВЦЭМ!$A$33:$A$776,$A209,СВЦЭМ!$B$33:$B$776,P$190)+'СЕТ СН'!$F$15</f>
        <v>106.79334667000001</v>
      </c>
      <c r="Q209" s="36">
        <f>SUMIFS(СВЦЭМ!$F$33:$F$776,СВЦЭМ!$A$33:$A$776,$A209,СВЦЭМ!$B$33:$B$776,Q$190)+'СЕТ СН'!$F$15</f>
        <v>102.52669242</v>
      </c>
      <c r="R209" s="36">
        <f>SUMIFS(СВЦЭМ!$F$33:$F$776,СВЦЭМ!$A$33:$A$776,$A209,СВЦЭМ!$B$33:$B$776,R$190)+'СЕТ СН'!$F$15</f>
        <v>95.936042450000002</v>
      </c>
      <c r="S209" s="36">
        <f>SUMIFS(СВЦЭМ!$F$33:$F$776,СВЦЭМ!$A$33:$A$776,$A209,СВЦЭМ!$B$33:$B$776,S$190)+'СЕТ СН'!$F$15</f>
        <v>87.649810889999998</v>
      </c>
      <c r="T209" s="36">
        <f>SUMIFS(СВЦЭМ!$F$33:$F$776,СВЦЭМ!$A$33:$A$776,$A209,СВЦЭМ!$B$33:$B$776,T$190)+'СЕТ СН'!$F$15</f>
        <v>83.327081460000002</v>
      </c>
      <c r="U209" s="36">
        <f>SUMIFS(СВЦЭМ!$F$33:$F$776,СВЦЭМ!$A$33:$A$776,$A209,СВЦЭМ!$B$33:$B$776,U$190)+'СЕТ СН'!$F$15</f>
        <v>84.520952660000006</v>
      </c>
      <c r="V209" s="36">
        <f>SUMIFS(СВЦЭМ!$F$33:$F$776,СВЦЭМ!$A$33:$A$776,$A209,СВЦЭМ!$B$33:$B$776,V$190)+'СЕТ СН'!$F$15</f>
        <v>83.256564609999998</v>
      </c>
      <c r="W209" s="36">
        <f>SUMIFS(СВЦЭМ!$F$33:$F$776,СВЦЭМ!$A$33:$A$776,$A209,СВЦЭМ!$B$33:$B$776,W$190)+'СЕТ СН'!$F$15</f>
        <v>83.913198480000005</v>
      </c>
      <c r="X209" s="36">
        <f>SUMIFS(СВЦЭМ!$F$33:$F$776,СВЦЭМ!$A$33:$A$776,$A209,СВЦЭМ!$B$33:$B$776,X$190)+'СЕТ СН'!$F$15</f>
        <v>85.996569750000006</v>
      </c>
      <c r="Y209" s="36">
        <f>SUMIFS(СВЦЭМ!$F$33:$F$776,СВЦЭМ!$A$33:$A$776,$A209,СВЦЭМ!$B$33:$B$776,Y$190)+'СЕТ СН'!$F$15</f>
        <v>90.590465050000006</v>
      </c>
    </row>
    <row r="210" spans="1:25" ht="15.75" x14ac:dyDescent="0.2">
      <c r="A210" s="35">
        <f t="shared" si="5"/>
        <v>44124</v>
      </c>
      <c r="B210" s="36">
        <f>SUMIFS(СВЦЭМ!$F$33:$F$776,СВЦЭМ!$A$33:$A$776,$A210,СВЦЭМ!$B$33:$B$776,B$190)+'СЕТ СН'!$F$15</f>
        <v>106.76843026</v>
      </c>
      <c r="C210" s="36">
        <f>SUMIFS(СВЦЭМ!$F$33:$F$776,СВЦЭМ!$A$33:$A$776,$A210,СВЦЭМ!$B$33:$B$776,C$190)+'СЕТ СН'!$F$15</f>
        <v>118.77235779</v>
      </c>
      <c r="D210" s="36">
        <f>SUMIFS(СВЦЭМ!$F$33:$F$776,СВЦЭМ!$A$33:$A$776,$A210,СВЦЭМ!$B$33:$B$776,D$190)+'СЕТ СН'!$F$15</f>
        <v>128.80456507</v>
      </c>
      <c r="E210" s="36">
        <f>SUMIFS(СВЦЭМ!$F$33:$F$776,СВЦЭМ!$A$33:$A$776,$A210,СВЦЭМ!$B$33:$B$776,E$190)+'СЕТ СН'!$F$15</f>
        <v>130.18719218000001</v>
      </c>
      <c r="F210" s="36">
        <f>SUMIFS(СВЦЭМ!$F$33:$F$776,СВЦЭМ!$A$33:$A$776,$A210,СВЦЭМ!$B$33:$B$776,F$190)+'СЕТ СН'!$F$15</f>
        <v>131.48528773999999</v>
      </c>
      <c r="G210" s="36">
        <f>SUMIFS(СВЦЭМ!$F$33:$F$776,СВЦЭМ!$A$33:$A$776,$A210,СВЦЭМ!$B$33:$B$776,G$190)+'СЕТ СН'!$F$15</f>
        <v>128.09786907</v>
      </c>
      <c r="H210" s="36">
        <f>SUMIFS(СВЦЭМ!$F$33:$F$776,СВЦЭМ!$A$33:$A$776,$A210,СВЦЭМ!$B$33:$B$776,H$190)+'СЕТ СН'!$F$15</f>
        <v>119.54163278999999</v>
      </c>
      <c r="I210" s="36">
        <f>SUMIFS(СВЦЭМ!$F$33:$F$776,СВЦЭМ!$A$33:$A$776,$A210,СВЦЭМ!$B$33:$B$776,I$190)+'СЕТ СН'!$F$15</f>
        <v>111.85992311</v>
      </c>
      <c r="J210" s="36">
        <f>SUMIFS(СВЦЭМ!$F$33:$F$776,СВЦЭМ!$A$33:$A$776,$A210,СВЦЭМ!$B$33:$B$776,J$190)+'СЕТ СН'!$F$15</f>
        <v>102.02436487999999</v>
      </c>
      <c r="K210" s="36">
        <f>SUMIFS(СВЦЭМ!$F$33:$F$776,СВЦЭМ!$A$33:$A$776,$A210,СВЦЭМ!$B$33:$B$776,K$190)+'СЕТ СН'!$F$15</f>
        <v>95.430217769999999</v>
      </c>
      <c r="L210" s="36">
        <f>SUMIFS(СВЦЭМ!$F$33:$F$776,СВЦЭМ!$A$33:$A$776,$A210,СВЦЭМ!$B$33:$B$776,L$190)+'СЕТ СН'!$F$15</f>
        <v>95.396182300000007</v>
      </c>
      <c r="M210" s="36">
        <f>SUMIFS(СВЦЭМ!$F$33:$F$776,СВЦЭМ!$A$33:$A$776,$A210,СВЦЭМ!$B$33:$B$776,M$190)+'СЕТ СН'!$F$15</f>
        <v>96.959801029999994</v>
      </c>
      <c r="N210" s="36">
        <f>SUMIFS(СВЦЭМ!$F$33:$F$776,СВЦЭМ!$A$33:$A$776,$A210,СВЦЭМ!$B$33:$B$776,N$190)+'СЕТ СН'!$F$15</f>
        <v>98.823228130000004</v>
      </c>
      <c r="O210" s="36">
        <f>SUMIFS(СВЦЭМ!$F$33:$F$776,СВЦЭМ!$A$33:$A$776,$A210,СВЦЭМ!$B$33:$B$776,O$190)+'СЕТ СН'!$F$15</f>
        <v>105.13466138</v>
      </c>
      <c r="P210" s="36">
        <f>SUMIFS(СВЦЭМ!$F$33:$F$776,СВЦЭМ!$A$33:$A$776,$A210,СВЦЭМ!$B$33:$B$776,P$190)+'СЕТ СН'!$F$15</f>
        <v>112.39896518</v>
      </c>
      <c r="Q210" s="36">
        <f>SUMIFS(СВЦЭМ!$F$33:$F$776,СВЦЭМ!$A$33:$A$776,$A210,СВЦЭМ!$B$33:$B$776,Q$190)+'СЕТ СН'!$F$15</f>
        <v>107.88617834999999</v>
      </c>
      <c r="R210" s="36">
        <f>SUMIFS(СВЦЭМ!$F$33:$F$776,СВЦЭМ!$A$33:$A$776,$A210,СВЦЭМ!$B$33:$B$776,R$190)+'СЕТ СН'!$F$15</f>
        <v>100.31201025</v>
      </c>
      <c r="S210" s="36">
        <f>SUMIFS(СВЦЭМ!$F$33:$F$776,СВЦЭМ!$A$33:$A$776,$A210,СВЦЭМ!$B$33:$B$776,S$190)+'СЕТ СН'!$F$15</f>
        <v>90.137379960000004</v>
      </c>
      <c r="T210" s="36">
        <f>SUMIFS(СВЦЭМ!$F$33:$F$776,СВЦЭМ!$A$33:$A$776,$A210,СВЦЭМ!$B$33:$B$776,T$190)+'СЕТ СН'!$F$15</f>
        <v>85.335871319999995</v>
      </c>
      <c r="U210" s="36">
        <f>SUMIFS(СВЦЭМ!$F$33:$F$776,СВЦЭМ!$A$33:$A$776,$A210,СВЦЭМ!$B$33:$B$776,U$190)+'СЕТ СН'!$F$15</f>
        <v>87.520044279999993</v>
      </c>
      <c r="V210" s="36">
        <f>SUMIFS(СВЦЭМ!$F$33:$F$776,СВЦЭМ!$A$33:$A$776,$A210,СВЦЭМ!$B$33:$B$776,V$190)+'СЕТ СН'!$F$15</f>
        <v>87.103519779999999</v>
      </c>
      <c r="W210" s="36">
        <f>SUMIFS(СВЦЭМ!$F$33:$F$776,СВЦЭМ!$A$33:$A$776,$A210,СВЦЭМ!$B$33:$B$776,W$190)+'СЕТ СН'!$F$15</f>
        <v>86.525290260000006</v>
      </c>
      <c r="X210" s="36">
        <f>SUMIFS(СВЦЭМ!$F$33:$F$776,СВЦЭМ!$A$33:$A$776,$A210,СВЦЭМ!$B$33:$B$776,X$190)+'СЕТ СН'!$F$15</f>
        <v>87.155148190000006</v>
      </c>
      <c r="Y210" s="36">
        <f>SUMIFS(СВЦЭМ!$F$33:$F$776,СВЦЭМ!$A$33:$A$776,$A210,СВЦЭМ!$B$33:$B$776,Y$190)+'СЕТ СН'!$F$15</f>
        <v>92.424627659999999</v>
      </c>
    </row>
    <row r="211" spans="1:25" ht="15.75" x14ac:dyDescent="0.2">
      <c r="A211" s="35">
        <f t="shared" si="5"/>
        <v>44125</v>
      </c>
      <c r="B211" s="36">
        <f>SUMIFS(СВЦЭМ!$F$33:$F$776,СВЦЭМ!$A$33:$A$776,$A211,СВЦЭМ!$B$33:$B$776,B$190)+'СЕТ СН'!$F$15</f>
        <v>104.44962608</v>
      </c>
      <c r="C211" s="36">
        <f>SUMIFS(СВЦЭМ!$F$33:$F$776,СВЦЭМ!$A$33:$A$776,$A211,СВЦЭМ!$B$33:$B$776,C$190)+'СЕТ СН'!$F$15</f>
        <v>116.07230618</v>
      </c>
      <c r="D211" s="36">
        <f>SUMIFS(СВЦЭМ!$F$33:$F$776,СВЦЭМ!$A$33:$A$776,$A211,СВЦЭМ!$B$33:$B$776,D$190)+'СЕТ СН'!$F$15</f>
        <v>124.48104958</v>
      </c>
      <c r="E211" s="36">
        <f>SUMIFS(СВЦЭМ!$F$33:$F$776,СВЦЭМ!$A$33:$A$776,$A211,СВЦЭМ!$B$33:$B$776,E$190)+'СЕТ СН'!$F$15</f>
        <v>125.60237282999999</v>
      </c>
      <c r="F211" s="36">
        <f>SUMIFS(СВЦЭМ!$F$33:$F$776,СВЦЭМ!$A$33:$A$776,$A211,СВЦЭМ!$B$33:$B$776,F$190)+'СЕТ СН'!$F$15</f>
        <v>125.67307391999999</v>
      </c>
      <c r="G211" s="36">
        <f>SUMIFS(СВЦЭМ!$F$33:$F$776,СВЦЭМ!$A$33:$A$776,$A211,СВЦЭМ!$B$33:$B$776,G$190)+'СЕТ СН'!$F$15</f>
        <v>123.13495367</v>
      </c>
      <c r="H211" s="36">
        <f>SUMIFS(СВЦЭМ!$F$33:$F$776,СВЦЭМ!$A$33:$A$776,$A211,СВЦЭМ!$B$33:$B$776,H$190)+'СЕТ СН'!$F$15</f>
        <v>115.40205869</v>
      </c>
      <c r="I211" s="36">
        <f>SUMIFS(СВЦЭМ!$F$33:$F$776,СВЦЭМ!$A$33:$A$776,$A211,СВЦЭМ!$B$33:$B$776,I$190)+'СЕТ СН'!$F$15</f>
        <v>108.97959392999999</v>
      </c>
      <c r="J211" s="36">
        <f>SUMIFS(СВЦЭМ!$F$33:$F$776,СВЦЭМ!$A$33:$A$776,$A211,СВЦЭМ!$B$33:$B$776,J$190)+'СЕТ СН'!$F$15</f>
        <v>100.88922230999999</v>
      </c>
      <c r="K211" s="36">
        <f>SUMIFS(СВЦЭМ!$F$33:$F$776,СВЦЭМ!$A$33:$A$776,$A211,СВЦЭМ!$B$33:$B$776,K$190)+'СЕТ СН'!$F$15</f>
        <v>95.019947079999994</v>
      </c>
      <c r="L211" s="36">
        <f>SUMIFS(СВЦЭМ!$F$33:$F$776,СВЦЭМ!$A$33:$A$776,$A211,СВЦЭМ!$B$33:$B$776,L$190)+'СЕТ СН'!$F$15</f>
        <v>95.038679700000003</v>
      </c>
      <c r="M211" s="36">
        <f>SUMIFS(СВЦЭМ!$F$33:$F$776,СВЦЭМ!$A$33:$A$776,$A211,СВЦЭМ!$B$33:$B$776,M$190)+'СЕТ СН'!$F$15</f>
        <v>95.604339010000004</v>
      </c>
      <c r="N211" s="36">
        <f>SUMIFS(СВЦЭМ!$F$33:$F$776,СВЦЭМ!$A$33:$A$776,$A211,СВЦЭМ!$B$33:$B$776,N$190)+'СЕТ СН'!$F$15</f>
        <v>96.652821290000006</v>
      </c>
      <c r="O211" s="36">
        <f>SUMIFS(СВЦЭМ!$F$33:$F$776,СВЦЭМ!$A$33:$A$776,$A211,СВЦЭМ!$B$33:$B$776,O$190)+'СЕТ СН'!$F$15</f>
        <v>102.34464855</v>
      </c>
      <c r="P211" s="36">
        <f>SUMIFS(СВЦЭМ!$F$33:$F$776,СВЦЭМ!$A$33:$A$776,$A211,СВЦЭМ!$B$33:$B$776,P$190)+'СЕТ СН'!$F$15</f>
        <v>108.38011881</v>
      </c>
      <c r="Q211" s="36">
        <f>SUMIFS(СВЦЭМ!$F$33:$F$776,СВЦЭМ!$A$33:$A$776,$A211,СВЦЭМ!$B$33:$B$776,Q$190)+'СЕТ СН'!$F$15</f>
        <v>103.14681469999999</v>
      </c>
      <c r="R211" s="36">
        <f>SUMIFS(СВЦЭМ!$F$33:$F$776,СВЦЭМ!$A$33:$A$776,$A211,СВЦЭМ!$B$33:$B$776,R$190)+'СЕТ СН'!$F$15</f>
        <v>95.123050969999994</v>
      </c>
      <c r="S211" s="36">
        <f>SUMIFS(СВЦЭМ!$F$33:$F$776,СВЦЭМ!$A$33:$A$776,$A211,СВЦЭМ!$B$33:$B$776,S$190)+'СЕТ СН'!$F$15</f>
        <v>85.802582849999993</v>
      </c>
      <c r="T211" s="36">
        <f>SUMIFS(СВЦЭМ!$F$33:$F$776,СВЦЭМ!$A$33:$A$776,$A211,СВЦЭМ!$B$33:$B$776,T$190)+'СЕТ СН'!$F$15</f>
        <v>85.067447990000005</v>
      </c>
      <c r="U211" s="36">
        <f>SUMIFS(СВЦЭМ!$F$33:$F$776,СВЦЭМ!$A$33:$A$776,$A211,СВЦЭМ!$B$33:$B$776,U$190)+'СЕТ СН'!$F$15</f>
        <v>87.331678100000005</v>
      </c>
      <c r="V211" s="36">
        <f>SUMIFS(СВЦЭМ!$F$33:$F$776,СВЦЭМ!$A$33:$A$776,$A211,СВЦЭМ!$B$33:$B$776,V$190)+'СЕТ СН'!$F$15</f>
        <v>86.889294090000007</v>
      </c>
      <c r="W211" s="36">
        <f>SUMIFS(СВЦЭМ!$F$33:$F$776,СВЦЭМ!$A$33:$A$776,$A211,СВЦЭМ!$B$33:$B$776,W$190)+'СЕТ СН'!$F$15</f>
        <v>86.493803549999996</v>
      </c>
      <c r="X211" s="36">
        <f>SUMIFS(СВЦЭМ!$F$33:$F$776,СВЦЭМ!$A$33:$A$776,$A211,СВЦЭМ!$B$33:$B$776,X$190)+'СЕТ СН'!$F$15</f>
        <v>85.27201135</v>
      </c>
      <c r="Y211" s="36">
        <f>SUMIFS(СВЦЭМ!$F$33:$F$776,СВЦЭМ!$A$33:$A$776,$A211,СВЦЭМ!$B$33:$B$776,Y$190)+'СЕТ СН'!$F$15</f>
        <v>89.986129500000004</v>
      </c>
    </row>
    <row r="212" spans="1:25" ht="15.75" x14ac:dyDescent="0.2">
      <c r="A212" s="35">
        <f t="shared" si="5"/>
        <v>44126</v>
      </c>
      <c r="B212" s="36">
        <f>SUMIFS(СВЦЭМ!$F$33:$F$776,СВЦЭМ!$A$33:$A$776,$A212,СВЦЭМ!$B$33:$B$776,B$190)+'СЕТ СН'!$F$15</f>
        <v>107.28950996</v>
      </c>
      <c r="C212" s="36">
        <f>SUMIFS(СВЦЭМ!$F$33:$F$776,СВЦЭМ!$A$33:$A$776,$A212,СВЦЭМ!$B$33:$B$776,C$190)+'СЕТ СН'!$F$15</f>
        <v>120.71155706</v>
      </c>
      <c r="D212" s="36">
        <f>SUMIFS(СВЦЭМ!$F$33:$F$776,СВЦЭМ!$A$33:$A$776,$A212,СВЦЭМ!$B$33:$B$776,D$190)+'СЕТ СН'!$F$15</f>
        <v>129.07957035999999</v>
      </c>
      <c r="E212" s="36">
        <f>SUMIFS(СВЦЭМ!$F$33:$F$776,СВЦЭМ!$A$33:$A$776,$A212,СВЦЭМ!$B$33:$B$776,E$190)+'СЕТ СН'!$F$15</f>
        <v>129.93539321</v>
      </c>
      <c r="F212" s="36">
        <f>SUMIFS(СВЦЭМ!$F$33:$F$776,СВЦЭМ!$A$33:$A$776,$A212,СВЦЭМ!$B$33:$B$776,F$190)+'СЕТ СН'!$F$15</f>
        <v>130.00855763999999</v>
      </c>
      <c r="G212" s="36">
        <f>SUMIFS(СВЦЭМ!$F$33:$F$776,СВЦЭМ!$A$33:$A$776,$A212,СВЦЭМ!$B$33:$B$776,G$190)+'СЕТ СН'!$F$15</f>
        <v>126.98987055000001</v>
      </c>
      <c r="H212" s="36">
        <f>SUMIFS(СВЦЭМ!$F$33:$F$776,СВЦЭМ!$A$33:$A$776,$A212,СВЦЭМ!$B$33:$B$776,H$190)+'СЕТ СН'!$F$15</f>
        <v>119.64302757</v>
      </c>
      <c r="I212" s="36">
        <f>SUMIFS(СВЦЭМ!$F$33:$F$776,СВЦЭМ!$A$33:$A$776,$A212,СВЦЭМ!$B$33:$B$776,I$190)+'СЕТ СН'!$F$15</f>
        <v>112.57387974</v>
      </c>
      <c r="J212" s="36">
        <f>SUMIFS(СВЦЭМ!$F$33:$F$776,СВЦЭМ!$A$33:$A$776,$A212,СВЦЭМ!$B$33:$B$776,J$190)+'СЕТ СН'!$F$15</f>
        <v>103.81431232</v>
      </c>
      <c r="K212" s="36">
        <f>SUMIFS(СВЦЭМ!$F$33:$F$776,СВЦЭМ!$A$33:$A$776,$A212,СВЦЭМ!$B$33:$B$776,K$190)+'СЕТ СН'!$F$15</f>
        <v>97.619064780000002</v>
      </c>
      <c r="L212" s="36">
        <f>SUMIFS(СВЦЭМ!$F$33:$F$776,СВЦЭМ!$A$33:$A$776,$A212,СВЦЭМ!$B$33:$B$776,L$190)+'СЕТ СН'!$F$15</f>
        <v>97.184062350000005</v>
      </c>
      <c r="M212" s="36">
        <f>SUMIFS(СВЦЭМ!$F$33:$F$776,СВЦЭМ!$A$33:$A$776,$A212,СВЦЭМ!$B$33:$B$776,M$190)+'СЕТ СН'!$F$15</f>
        <v>98.708143280000002</v>
      </c>
      <c r="N212" s="36">
        <f>SUMIFS(СВЦЭМ!$F$33:$F$776,СВЦЭМ!$A$33:$A$776,$A212,СВЦЭМ!$B$33:$B$776,N$190)+'СЕТ СН'!$F$15</f>
        <v>100.27655459</v>
      </c>
      <c r="O212" s="36">
        <f>SUMIFS(СВЦЭМ!$F$33:$F$776,СВЦЭМ!$A$33:$A$776,$A212,СВЦЭМ!$B$33:$B$776,O$190)+'СЕТ СН'!$F$15</f>
        <v>107.36871733</v>
      </c>
      <c r="P212" s="36">
        <f>SUMIFS(СВЦЭМ!$F$33:$F$776,СВЦЭМ!$A$33:$A$776,$A212,СВЦЭМ!$B$33:$B$776,P$190)+'СЕТ СН'!$F$15</f>
        <v>113.52122787</v>
      </c>
      <c r="Q212" s="36">
        <f>SUMIFS(СВЦЭМ!$F$33:$F$776,СВЦЭМ!$A$33:$A$776,$A212,СВЦЭМ!$B$33:$B$776,Q$190)+'СЕТ СН'!$F$15</f>
        <v>107.77165749</v>
      </c>
      <c r="R212" s="36">
        <f>SUMIFS(СВЦЭМ!$F$33:$F$776,СВЦЭМ!$A$33:$A$776,$A212,СВЦЭМ!$B$33:$B$776,R$190)+'СЕТ СН'!$F$15</f>
        <v>99.329962320000007</v>
      </c>
      <c r="S212" s="36">
        <f>SUMIFS(СВЦЭМ!$F$33:$F$776,СВЦЭМ!$A$33:$A$776,$A212,СВЦЭМ!$B$33:$B$776,S$190)+'СЕТ СН'!$F$15</f>
        <v>90.007311319999999</v>
      </c>
      <c r="T212" s="36">
        <f>SUMIFS(СВЦЭМ!$F$33:$F$776,СВЦЭМ!$A$33:$A$776,$A212,СВЦЭМ!$B$33:$B$776,T$190)+'СЕТ СН'!$F$15</f>
        <v>87.263446180000003</v>
      </c>
      <c r="U212" s="36">
        <f>SUMIFS(СВЦЭМ!$F$33:$F$776,СВЦЭМ!$A$33:$A$776,$A212,СВЦЭМ!$B$33:$B$776,U$190)+'СЕТ СН'!$F$15</f>
        <v>89.390460410000003</v>
      </c>
      <c r="V212" s="36">
        <f>SUMIFS(СВЦЭМ!$F$33:$F$776,СВЦЭМ!$A$33:$A$776,$A212,СВЦЭМ!$B$33:$B$776,V$190)+'СЕТ СН'!$F$15</f>
        <v>88.473455279999996</v>
      </c>
      <c r="W212" s="36">
        <f>SUMIFS(СВЦЭМ!$F$33:$F$776,СВЦЭМ!$A$33:$A$776,$A212,СВЦЭМ!$B$33:$B$776,W$190)+'СЕТ СН'!$F$15</f>
        <v>88.572387550000002</v>
      </c>
      <c r="X212" s="36">
        <f>SUMIFS(СВЦЭМ!$F$33:$F$776,СВЦЭМ!$A$33:$A$776,$A212,СВЦЭМ!$B$33:$B$776,X$190)+'СЕТ СН'!$F$15</f>
        <v>87.183962940000001</v>
      </c>
      <c r="Y212" s="36">
        <f>SUMIFS(СВЦЭМ!$F$33:$F$776,СВЦЭМ!$A$33:$A$776,$A212,СВЦЭМ!$B$33:$B$776,Y$190)+'СЕТ СН'!$F$15</f>
        <v>92.428830820000002</v>
      </c>
    </row>
    <row r="213" spans="1:25" ht="15.75" x14ac:dyDescent="0.2">
      <c r="A213" s="35">
        <f t="shared" si="5"/>
        <v>44127</v>
      </c>
      <c r="B213" s="36">
        <f>SUMIFS(СВЦЭМ!$F$33:$F$776,СВЦЭМ!$A$33:$A$776,$A213,СВЦЭМ!$B$33:$B$776,B$190)+'СЕТ СН'!$F$15</f>
        <v>109.34048558000001</v>
      </c>
      <c r="C213" s="36">
        <f>SUMIFS(СВЦЭМ!$F$33:$F$776,СВЦЭМ!$A$33:$A$776,$A213,СВЦЭМ!$B$33:$B$776,C$190)+'СЕТ СН'!$F$15</f>
        <v>120.98603804</v>
      </c>
      <c r="D213" s="36">
        <f>SUMIFS(СВЦЭМ!$F$33:$F$776,СВЦЭМ!$A$33:$A$776,$A213,СВЦЭМ!$B$33:$B$776,D$190)+'СЕТ СН'!$F$15</f>
        <v>129.10980685000001</v>
      </c>
      <c r="E213" s="36">
        <f>SUMIFS(СВЦЭМ!$F$33:$F$776,СВЦЭМ!$A$33:$A$776,$A213,СВЦЭМ!$B$33:$B$776,E$190)+'СЕТ СН'!$F$15</f>
        <v>130.39583113</v>
      </c>
      <c r="F213" s="36">
        <f>SUMIFS(СВЦЭМ!$F$33:$F$776,СВЦЭМ!$A$33:$A$776,$A213,СВЦЭМ!$B$33:$B$776,F$190)+'СЕТ СН'!$F$15</f>
        <v>130.27245980999999</v>
      </c>
      <c r="G213" s="36">
        <f>SUMIFS(СВЦЭМ!$F$33:$F$776,СВЦЭМ!$A$33:$A$776,$A213,СВЦЭМ!$B$33:$B$776,G$190)+'СЕТ СН'!$F$15</f>
        <v>127.20355424</v>
      </c>
      <c r="H213" s="36">
        <f>SUMIFS(СВЦЭМ!$F$33:$F$776,СВЦЭМ!$A$33:$A$776,$A213,СВЦЭМ!$B$33:$B$776,H$190)+'СЕТ СН'!$F$15</f>
        <v>120.13553164</v>
      </c>
      <c r="I213" s="36">
        <f>SUMIFS(СВЦЭМ!$F$33:$F$776,СВЦЭМ!$A$33:$A$776,$A213,СВЦЭМ!$B$33:$B$776,I$190)+'СЕТ СН'!$F$15</f>
        <v>113.01484268999999</v>
      </c>
      <c r="J213" s="36">
        <f>SUMIFS(СВЦЭМ!$F$33:$F$776,СВЦЭМ!$A$33:$A$776,$A213,СВЦЭМ!$B$33:$B$776,J$190)+'СЕТ СН'!$F$15</f>
        <v>104.47690143</v>
      </c>
      <c r="K213" s="36">
        <f>SUMIFS(СВЦЭМ!$F$33:$F$776,СВЦЭМ!$A$33:$A$776,$A213,СВЦЭМ!$B$33:$B$776,K$190)+'СЕТ СН'!$F$15</f>
        <v>100.14139651000001</v>
      </c>
      <c r="L213" s="36">
        <f>SUMIFS(СВЦЭМ!$F$33:$F$776,СВЦЭМ!$A$33:$A$776,$A213,СВЦЭМ!$B$33:$B$776,L$190)+'СЕТ СН'!$F$15</f>
        <v>100.09523599000001</v>
      </c>
      <c r="M213" s="36">
        <f>SUMIFS(СВЦЭМ!$F$33:$F$776,СВЦЭМ!$A$33:$A$776,$A213,СВЦЭМ!$B$33:$B$776,M$190)+'СЕТ СН'!$F$15</f>
        <v>100.21739890000001</v>
      </c>
      <c r="N213" s="36">
        <f>SUMIFS(СВЦЭМ!$F$33:$F$776,СВЦЭМ!$A$33:$A$776,$A213,СВЦЭМ!$B$33:$B$776,N$190)+'СЕТ СН'!$F$15</f>
        <v>101.2767365</v>
      </c>
      <c r="O213" s="36">
        <f>SUMIFS(СВЦЭМ!$F$33:$F$776,СВЦЭМ!$A$33:$A$776,$A213,СВЦЭМ!$B$33:$B$776,O$190)+'СЕТ СН'!$F$15</f>
        <v>107.19202859000001</v>
      </c>
      <c r="P213" s="36">
        <f>SUMIFS(СВЦЭМ!$F$33:$F$776,СВЦЭМ!$A$33:$A$776,$A213,СВЦЭМ!$B$33:$B$776,P$190)+'СЕТ СН'!$F$15</f>
        <v>112.90681579</v>
      </c>
      <c r="Q213" s="36">
        <f>SUMIFS(СВЦЭМ!$F$33:$F$776,СВЦЭМ!$A$33:$A$776,$A213,СВЦЭМ!$B$33:$B$776,Q$190)+'СЕТ СН'!$F$15</f>
        <v>107.38953902</v>
      </c>
      <c r="R213" s="36">
        <f>SUMIFS(СВЦЭМ!$F$33:$F$776,СВЦЭМ!$A$33:$A$776,$A213,СВЦЭМ!$B$33:$B$776,R$190)+'СЕТ СН'!$F$15</f>
        <v>99.446586100000005</v>
      </c>
      <c r="S213" s="36">
        <f>SUMIFS(СВЦЭМ!$F$33:$F$776,СВЦЭМ!$A$33:$A$776,$A213,СВЦЭМ!$B$33:$B$776,S$190)+'СЕТ СН'!$F$15</f>
        <v>103.27194694000001</v>
      </c>
      <c r="T213" s="36">
        <f>SUMIFS(СВЦЭМ!$F$33:$F$776,СВЦЭМ!$A$33:$A$776,$A213,СВЦЭМ!$B$33:$B$776,T$190)+'СЕТ СН'!$F$15</f>
        <v>102.52473596999999</v>
      </c>
      <c r="U213" s="36">
        <f>SUMIFS(СВЦЭМ!$F$33:$F$776,СВЦЭМ!$A$33:$A$776,$A213,СВЦЭМ!$B$33:$B$776,U$190)+'СЕТ СН'!$F$15</f>
        <v>92.691403460000004</v>
      </c>
      <c r="V213" s="36">
        <f>SUMIFS(СВЦЭМ!$F$33:$F$776,СВЦЭМ!$A$33:$A$776,$A213,СВЦЭМ!$B$33:$B$776,V$190)+'СЕТ СН'!$F$15</f>
        <v>92.033203630000003</v>
      </c>
      <c r="W213" s="36">
        <f>SUMIFS(СВЦЭМ!$F$33:$F$776,СВЦЭМ!$A$33:$A$776,$A213,СВЦЭМ!$B$33:$B$776,W$190)+'СЕТ СН'!$F$15</f>
        <v>91.533915010000001</v>
      </c>
      <c r="X213" s="36">
        <f>SUMIFS(СВЦЭМ!$F$33:$F$776,СВЦЭМ!$A$33:$A$776,$A213,СВЦЭМ!$B$33:$B$776,X$190)+'СЕТ СН'!$F$15</f>
        <v>89.031705639999998</v>
      </c>
      <c r="Y213" s="36">
        <f>SUMIFS(СВЦЭМ!$F$33:$F$776,СВЦЭМ!$A$33:$A$776,$A213,СВЦЭМ!$B$33:$B$776,Y$190)+'СЕТ СН'!$F$15</f>
        <v>89.91524493</v>
      </c>
    </row>
    <row r="214" spans="1:25" ht="15.75" x14ac:dyDescent="0.2">
      <c r="A214" s="35">
        <f t="shared" si="5"/>
        <v>44128</v>
      </c>
      <c r="B214" s="36">
        <f>SUMIFS(СВЦЭМ!$F$33:$F$776,СВЦЭМ!$A$33:$A$776,$A214,СВЦЭМ!$B$33:$B$776,B$190)+'СЕТ СН'!$F$15</f>
        <v>104.71586573</v>
      </c>
      <c r="C214" s="36">
        <f>SUMIFS(СВЦЭМ!$F$33:$F$776,СВЦЭМ!$A$33:$A$776,$A214,СВЦЭМ!$B$33:$B$776,C$190)+'СЕТ СН'!$F$15</f>
        <v>116.2497796</v>
      </c>
      <c r="D214" s="36">
        <f>SUMIFS(СВЦЭМ!$F$33:$F$776,СВЦЭМ!$A$33:$A$776,$A214,СВЦЭМ!$B$33:$B$776,D$190)+'СЕТ СН'!$F$15</f>
        <v>126.23789133</v>
      </c>
      <c r="E214" s="36">
        <f>SUMIFS(СВЦЭМ!$F$33:$F$776,СВЦЭМ!$A$33:$A$776,$A214,СВЦЭМ!$B$33:$B$776,E$190)+'СЕТ СН'!$F$15</f>
        <v>128.37975573</v>
      </c>
      <c r="F214" s="36">
        <f>SUMIFS(СВЦЭМ!$F$33:$F$776,СВЦЭМ!$A$33:$A$776,$A214,СВЦЭМ!$B$33:$B$776,F$190)+'СЕТ СН'!$F$15</f>
        <v>128.59986513999999</v>
      </c>
      <c r="G214" s="36">
        <f>SUMIFS(СВЦЭМ!$F$33:$F$776,СВЦЭМ!$A$33:$A$776,$A214,СВЦЭМ!$B$33:$B$776,G$190)+'СЕТ СН'!$F$15</f>
        <v>125.56257193</v>
      </c>
      <c r="H214" s="36">
        <f>SUMIFS(СВЦЭМ!$F$33:$F$776,СВЦЭМ!$A$33:$A$776,$A214,СВЦЭМ!$B$33:$B$776,H$190)+'СЕТ СН'!$F$15</f>
        <v>122.31538095000001</v>
      </c>
      <c r="I214" s="36">
        <f>SUMIFS(СВЦЭМ!$F$33:$F$776,СВЦЭМ!$A$33:$A$776,$A214,СВЦЭМ!$B$33:$B$776,I$190)+'СЕТ СН'!$F$15</f>
        <v>117.88412832</v>
      </c>
      <c r="J214" s="36">
        <f>SUMIFS(СВЦЭМ!$F$33:$F$776,СВЦЭМ!$A$33:$A$776,$A214,СВЦЭМ!$B$33:$B$776,J$190)+'СЕТ СН'!$F$15</f>
        <v>107.06787253</v>
      </c>
      <c r="K214" s="36">
        <f>SUMIFS(СВЦЭМ!$F$33:$F$776,СВЦЭМ!$A$33:$A$776,$A214,СВЦЭМ!$B$33:$B$776,K$190)+'СЕТ СН'!$F$15</f>
        <v>102.38344403000001</v>
      </c>
      <c r="L214" s="36">
        <f>SUMIFS(СВЦЭМ!$F$33:$F$776,СВЦЭМ!$A$33:$A$776,$A214,СВЦЭМ!$B$33:$B$776,L$190)+'СЕТ СН'!$F$15</f>
        <v>100.78552565</v>
      </c>
      <c r="M214" s="36">
        <f>SUMIFS(СВЦЭМ!$F$33:$F$776,СВЦЭМ!$A$33:$A$776,$A214,СВЦЭМ!$B$33:$B$776,M$190)+'СЕТ СН'!$F$15</f>
        <v>99.527386739999997</v>
      </c>
      <c r="N214" s="36">
        <f>SUMIFS(СВЦЭМ!$F$33:$F$776,СВЦЭМ!$A$33:$A$776,$A214,СВЦЭМ!$B$33:$B$776,N$190)+'СЕТ СН'!$F$15</f>
        <v>99.138258250000007</v>
      </c>
      <c r="O214" s="36">
        <f>SUMIFS(СВЦЭМ!$F$33:$F$776,СВЦЭМ!$A$33:$A$776,$A214,СВЦЭМ!$B$33:$B$776,O$190)+'СЕТ СН'!$F$15</f>
        <v>105.74295119999999</v>
      </c>
      <c r="P214" s="36">
        <f>SUMIFS(СВЦЭМ!$F$33:$F$776,СВЦЭМ!$A$33:$A$776,$A214,СВЦЭМ!$B$33:$B$776,P$190)+'СЕТ СН'!$F$15</f>
        <v>113.13518084</v>
      </c>
      <c r="Q214" s="36">
        <f>SUMIFS(СВЦЭМ!$F$33:$F$776,СВЦЭМ!$A$33:$A$776,$A214,СВЦЭМ!$B$33:$B$776,Q$190)+'СЕТ СН'!$F$15</f>
        <v>111.09439602</v>
      </c>
      <c r="R214" s="36">
        <f>SUMIFS(СВЦЭМ!$F$33:$F$776,СВЦЭМ!$A$33:$A$776,$A214,СВЦЭМ!$B$33:$B$776,R$190)+'СЕТ СН'!$F$15</f>
        <v>106.34457931</v>
      </c>
      <c r="S214" s="36">
        <f>SUMIFS(СВЦЭМ!$F$33:$F$776,СВЦЭМ!$A$33:$A$776,$A214,СВЦЭМ!$B$33:$B$776,S$190)+'СЕТ СН'!$F$15</f>
        <v>100.3303698</v>
      </c>
      <c r="T214" s="36">
        <f>SUMIFS(СВЦЭМ!$F$33:$F$776,СВЦЭМ!$A$33:$A$776,$A214,СВЦЭМ!$B$33:$B$776,T$190)+'СЕТ СН'!$F$15</f>
        <v>104.44862388999999</v>
      </c>
      <c r="U214" s="36">
        <f>SUMIFS(СВЦЭМ!$F$33:$F$776,СВЦЭМ!$A$33:$A$776,$A214,СВЦЭМ!$B$33:$B$776,U$190)+'СЕТ СН'!$F$15</f>
        <v>104.73694338999999</v>
      </c>
      <c r="V214" s="36">
        <f>SUMIFS(СВЦЭМ!$F$33:$F$776,СВЦЭМ!$A$33:$A$776,$A214,СВЦЭМ!$B$33:$B$776,V$190)+'СЕТ СН'!$F$15</f>
        <v>92.009180540000003</v>
      </c>
      <c r="W214" s="36">
        <f>SUMIFS(СВЦЭМ!$F$33:$F$776,СВЦЭМ!$A$33:$A$776,$A214,СВЦЭМ!$B$33:$B$776,W$190)+'СЕТ СН'!$F$15</f>
        <v>94.648109950000006</v>
      </c>
      <c r="X214" s="36">
        <f>SUMIFS(СВЦЭМ!$F$33:$F$776,СВЦЭМ!$A$33:$A$776,$A214,СВЦЭМ!$B$33:$B$776,X$190)+'СЕТ СН'!$F$15</f>
        <v>98.512279230000004</v>
      </c>
      <c r="Y214" s="36">
        <f>SUMIFS(СВЦЭМ!$F$33:$F$776,СВЦЭМ!$A$33:$A$776,$A214,СВЦЭМ!$B$33:$B$776,Y$190)+'СЕТ СН'!$F$15</f>
        <v>103.68442536000001</v>
      </c>
    </row>
    <row r="215" spans="1:25" ht="15.75" x14ac:dyDescent="0.2">
      <c r="A215" s="35">
        <f t="shared" si="5"/>
        <v>44129</v>
      </c>
      <c r="B215" s="36">
        <f>SUMIFS(СВЦЭМ!$F$33:$F$776,СВЦЭМ!$A$33:$A$776,$A215,СВЦЭМ!$B$33:$B$776,B$190)+'СЕТ СН'!$F$15</f>
        <v>113.51568399999999</v>
      </c>
      <c r="C215" s="36">
        <f>SUMIFS(СВЦЭМ!$F$33:$F$776,СВЦЭМ!$A$33:$A$776,$A215,СВЦЭМ!$B$33:$B$776,C$190)+'СЕТ СН'!$F$15</f>
        <v>121.04800901999999</v>
      </c>
      <c r="D215" s="36">
        <f>SUMIFS(СВЦЭМ!$F$33:$F$776,СВЦЭМ!$A$33:$A$776,$A215,СВЦЭМ!$B$33:$B$776,D$190)+'СЕТ СН'!$F$15</f>
        <v>131.24207758</v>
      </c>
      <c r="E215" s="36">
        <f>SUMIFS(СВЦЭМ!$F$33:$F$776,СВЦЭМ!$A$33:$A$776,$A215,СВЦЭМ!$B$33:$B$776,E$190)+'СЕТ СН'!$F$15</f>
        <v>132.48080408000001</v>
      </c>
      <c r="F215" s="36">
        <f>SUMIFS(СВЦЭМ!$F$33:$F$776,СВЦЭМ!$A$33:$A$776,$A215,СВЦЭМ!$B$33:$B$776,F$190)+'СЕТ СН'!$F$15</f>
        <v>133.02491831</v>
      </c>
      <c r="G215" s="36">
        <f>SUMIFS(СВЦЭМ!$F$33:$F$776,СВЦЭМ!$A$33:$A$776,$A215,СВЦЭМ!$B$33:$B$776,G$190)+'СЕТ СН'!$F$15</f>
        <v>132.93121078999999</v>
      </c>
      <c r="H215" s="36">
        <f>SUMIFS(СВЦЭМ!$F$33:$F$776,СВЦЭМ!$A$33:$A$776,$A215,СВЦЭМ!$B$33:$B$776,H$190)+'СЕТ СН'!$F$15</f>
        <v>129.62221313000001</v>
      </c>
      <c r="I215" s="36">
        <f>SUMIFS(СВЦЭМ!$F$33:$F$776,СВЦЭМ!$A$33:$A$776,$A215,СВЦЭМ!$B$33:$B$776,I$190)+'СЕТ СН'!$F$15</f>
        <v>125.97539277</v>
      </c>
      <c r="J215" s="36">
        <f>SUMIFS(СВЦЭМ!$F$33:$F$776,СВЦЭМ!$A$33:$A$776,$A215,СВЦЭМ!$B$33:$B$776,J$190)+'СЕТ СН'!$F$15</f>
        <v>112.21797994000001</v>
      </c>
      <c r="K215" s="36">
        <f>SUMIFS(СВЦЭМ!$F$33:$F$776,СВЦЭМ!$A$33:$A$776,$A215,СВЦЭМ!$B$33:$B$776,K$190)+'СЕТ СН'!$F$15</f>
        <v>101.9262851</v>
      </c>
      <c r="L215" s="36">
        <f>SUMIFS(СВЦЭМ!$F$33:$F$776,СВЦЭМ!$A$33:$A$776,$A215,СВЦЭМ!$B$33:$B$776,L$190)+'СЕТ СН'!$F$15</f>
        <v>101.01396325</v>
      </c>
      <c r="M215" s="36">
        <f>SUMIFS(СВЦЭМ!$F$33:$F$776,СВЦЭМ!$A$33:$A$776,$A215,СВЦЭМ!$B$33:$B$776,M$190)+'СЕТ СН'!$F$15</f>
        <v>101.19561131</v>
      </c>
      <c r="N215" s="36">
        <f>SUMIFS(СВЦЭМ!$F$33:$F$776,СВЦЭМ!$A$33:$A$776,$A215,СВЦЭМ!$B$33:$B$776,N$190)+'СЕТ СН'!$F$15</f>
        <v>102.05193278</v>
      </c>
      <c r="O215" s="36">
        <f>SUMIFS(СВЦЭМ!$F$33:$F$776,СВЦЭМ!$A$33:$A$776,$A215,СВЦЭМ!$B$33:$B$776,O$190)+'СЕТ СН'!$F$15</f>
        <v>108.39100669</v>
      </c>
      <c r="P215" s="36">
        <f>SUMIFS(СВЦЭМ!$F$33:$F$776,СВЦЭМ!$A$33:$A$776,$A215,СВЦЭМ!$B$33:$B$776,P$190)+'СЕТ СН'!$F$15</f>
        <v>115.7832411</v>
      </c>
      <c r="Q215" s="36">
        <f>SUMIFS(СВЦЭМ!$F$33:$F$776,СВЦЭМ!$A$33:$A$776,$A215,СВЦЭМ!$B$33:$B$776,Q$190)+'СЕТ СН'!$F$15</f>
        <v>110.16758234</v>
      </c>
      <c r="R215" s="36">
        <f>SUMIFS(СВЦЭМ!$F$33:$F$776,СВЦЭМ!$A$33:$A$776,$A215,СВЦЭМ!$B$33:$B$776,R$190)+'СЕТ СН'!$F$15</f>
        <v>102.25582427000001</v>
      </c>
      <c r="S215" s="36">
        <f>SUMIFS(СВЦЭМ!$F$33:$F$776,СВЦЭМ!$A$33:$A$776,$A215,СВЦЭМ!$B$33:$B$776,S$190)+'СЕТ СН'!$F$15</f>
        <v>100.80973384000001</v>
      </c>
      <c r="T215" s="36">
        <f>SUMIFS(СВЦЭМ!$F$33:$F$776,СВЦЭМ!$A$33:$A$776,$A215,СВЦЭМ!$B$33:$B$776,T$190)+'СЕТ СН'!$F$15</f>
        <v>104.61558282</v>
      </c>
      <c r="U215" s="36">
        <f>SUMIFS(СВЦЭМ!$F$33:$F$776,СВЦЭМ!$A$33:$A$776,$A215,СВЦЭМ!$B$33:$B$776,U$190)+'СЕТ СН'!$F$15</f>
        <v>95.118569019999995</v>
      </c>
      <c r="V215" s="36">
        <f>SUMIFS(СВЦЭМ!$F$33:$F$776,СВЦЭМ!$A$33:$A$776,$A215,СВЦЭМ!$B$33:$B$776,V$190)+'СЕТ СН'!$F$15</f>
        <v>92.469794669999999</v>
      </c>
      <c r="W215" s="36">
        <f>SUMIFS(СВЦЭМ!$F$33:$F$776,СВЦЭМ!$A$33:$A$776,$A215,СВЦЭМ!$B$33:$B$776,W$190)+'СЕТ СН'!$F$15</f>
        <v>89.690777679999997</v>
      </c>
      <c r="X215" s="36">
        <f>SUMIFS(СВЦЭМ!$F$33:$F$776,СВЦЭМ!$A$33:$A$776,$A215,СВЦЭМ!$B$33:$B$776,X$190)+'СЕТ СН'!$F$15</f>
        <v>90.632694060000006</v>
      </c>
      <c r="Y215" s="36">
        <f>SUMIFS(СВЦЭМ!$F$33:$F$776,СВЦЭМ!$A$33:$A$776,$A215,СВЦЭМ!$B$33:$B$776,Y$190)+'СЕТ СН'!$F$15</f>
        <v>96.658785699999996</v>
      </c>
    </row>
    <row r="216" spans="1:25" ht="15.75" x14ac:dyDescent="0.2">
      <c r="A216" s="35">
        <f t="shared" si="5"/>
        <v>44130</v>
      </c>
      <c r="B216" s="36">
        <f>SUMIFS(СВЦЭМ!$F$33:$F$776,СВЦЭМ!$A$33:$A$776,$A216,СВЦЭМ!$B$33:$B$776,B$190)+'СЕТ СН'!$F$15</f>
        <v>112.28567224</v>
      </c>
      <c r="C216" s="36">
        <f>SUMIFS(СВЦЭМ!$F$33:$F$776,СВЦЭМ!$A$33:$A$776,$A216,СВЦЭМ!$B$33:$B$776,C$190)+'СЕТ СН'!$F$15</f>
        <v>124.61203132999999</v>
      </c>
      <c r="D216" s="36">
        <f>SUMIFS(СВЦЭМ!$F$33:$F$776,СВЦЭМ!$A$33:$A$776,$A216,СВЦЭМ!$B$33:$B$776,D$190)+'СЕТ СН'!$F$15</f>
        <v>133.83917939</v>
      </c>
      <c r="E216" s="36">
        <f>SUMIFS(СВЦЭМ!$F$33:$F$776,СВЦЭМ!$A$33:$A$776,$A216,СВЦЭМ!$B$33:$B$776,E$190)+'СЕТ СН'!$F$15</f>
        <v>134.71885055999999</v>
      </c>
      <c r="F216" s="36">
        <f>SUMIFS(СВЦЭМ!$F$33:$F$776,СВЦЭМ!$A$33:$A$776,$A216,СВЦЭМ!$B$33:$B$776,F$190)+'СЕТ СН'!$F$15</f>
        <v>134.20141573999999</v>
      </c>
      <c r="G216" s="36">
        <f>SUMIFS(СВЦЭМ!$F$33:$F$776,СВЦЭМ!$A$33:$A$776,$A216,СВЦЭМ!$B$33:$B$776,G$190)+'СЕТ СН'!$F$15</f>
        <v>130.8119567</v>
      </c>
      <c r="H216" s="36">
        <f>SUMIFS(СВЦЭМ!$F$33:$F$776,СВЦЭМ!$A$33:$A$776,$A216,СВЦЭМ!$B$33:$B$776,H$190)+'СЕТ СН'!$F$15</f>
        <v>123.49409584999999</v>
      </c>
      <c r="I216" s="36">
        <f>SUMIFS(СВЦЭМ!$F$33:$F$776,СВЦЭМ!$A$33:$A$776,$A216,СВЦЭМ!$B$33:$B$776,I$190)+'СЕТ СН'!$F$15</f>
        <v>117.52791577000001</v>
      </c>
      <c r="J216" s="36">
        <f>SUMIFS(СВЦЭМ!$F$33:$F$776,СВЦЭМ!$A$33:$A$776,$A216,СВЦЭМ!$B$33:$B$776,J$190)+'СЕТ СН'!$F$15</f>
        <v>107.15377590999999</v>
      </c>
      <c r="K216" s="36">
        <f>SUMIFS(СВЦЭМ!$F$33:$F$776,СВЦЭМ!$A$33:$A$776,$A216,СВЦЭМ!$B$33:$B$776,K$190)+'СЕТ СН'!$F$15</f>
        <v>100.28332469</v>
      </c>
      <c r="L216" s="36">
        <f>SUMIFS(СВЦЭМ!$F$33:$F$776,СВЦЭМ!$A$33:$A$776,$A216,СВЦЭМ!$B$33:$B$776,L$190)+'СЕТ СН'!$F$15</f>
        <v>99.565063530000003</v>
      </c>
      <c r="M216" s="36">
        <f>SUMIFS(СВЦЭМ!$F$33:$F$776,СВЦЭМ!$A$33:$A$776,$A216,СВЦЭМ!$B$33:$B$776,M$190)+'СЕТ СН'!$F$15</f>
        <v>103.03441838000001</v>
      </c>
      <c r="N216" s="36">
        <f>SUMIFS(СВЦЭМ!$F$33:$F$776,СВЦЭМ!$A$33:$A$776,$A216,СВЦЭМ!$B$33:$B$776,N$190)+'СЕТ СН'!$F$15</f>
        <v>103.0427905</v>
      </c>
      <c r="O216" s="36">
        <f>SUMIFS(СВЦЭМ!$F$33:$F$776,СВЦЭМ!$A$33:$A$776,$A216,СВЦЭМ!$B$33:$B$776,O$190)+'СЕТ СН'!$F$15</f>
        <v>108.44911510999999</v>
      </c>
      <c r="P216" s="36">
        <f>SUMIFS(СВЦЭМ!$F$33:$F$776,СВЦЭМ!$A$33:$A$776,$A216,СВЦЭМ!$B$33:$B$776,P$190)+'СЕТ СН'!$F$15</f>
        <v>114.97137162</v>
      </c>
      <c r="Q216" s="36">
        <f>SUMIFS(СВЦЭМ!$F$33:$F$776,СВЦЭМ!$A$33:$A$776,$A216,СВЦЭМ!$B$33:$B$776,Q$190)+'СЕТ СН'!$F$15</f>
        <v>109.36538049000001</v>
      </c>
      <c r="R216" s="36">
        <f>SUMIFS(СВЦЭМ!$F$33:$F$776,СВЦЭМ!$A$33:$A$776,$A216,СВЦЭМ!$B$33:$B$776,R$190)+'СЕТ СН'!$F$15</f>
        <v>102.19056476999999</v>
      </c>
      <c r="S216" s="36">
        <f>SUMIFS(СВЦЭМ!$F$33:$F$776,СВЦЭМ!$A$33:$A$776,$A216,СВЦЭМ!$B$33:$B$776,S$190)+'СЕТ СН'!$F$15</f>
        <v>92.771649049999994</v>
      </c>
      <c r="T216" s="36">
        <f>SUMIFS(СВЦЭМ!$F$33:$F$776,СВЦЭМ!$A$33:$A$776,$A216,СВЦЭМ!$B$33:$B$776,T$190)+'СЕТ СН'!$F$15</f>
        <v>87.524237639999996</v>
      </c>
      <c r="U216" s="36">
        <f>SUMIFS(СВЦЭМ!$F$33:$F$776,СВЦЭМ!$A$33:$A$776,$A216,СВЦЭМ!$B$33:$B$776,U$190)+'СЕТ СН'!$F$15</f>
        <v>87.495142680000001</v>
      </c>
      <c r="V216" s="36">
        <f>SUMIFS(СВЦЭМ!$F$33:$F$776,СВЦЭМ!$A$33:$A$776,$A216,СВЦЭМ!$B$33:$B$776,V$190)+'СЕТ СН'!$F$15</f>
        <v>87.404028620000005</v>
      </c>
      <c r="W216" s="36">
        <f>SUMIFS(СВЦЭМ!$F$33:$F$776,СВЦЭМ!$A$33:$A$776,$A216,СВЦЭМ!$B$33:$B$776,W$190)+'СЕТ СН'!$F$15</f>
        <v>87.516103970000003</v>
      </c>
      <c r="X216" s="36">
        <f>SUMIFS(СВЦЭМ!$F$33:$F$776,СВЦЭМ!$A$33:$A$776,$A216,СВЦЭМ!$B$33:$B$776,X$190)+'СЕТ СН'!$F$15</f>
        <v>87.317875349999994</v>
      </c>
      <c r="Y216" s="36">
        <f>SUMIFS(СВЦЭМ!$F$33:$F$776,СВЦЭМ!$A$33:$A$776,$A216,СВЦЭМ!$B$33:$B$776,Y$190)+'СЕТ СН'!$F$15</f>
        <v>93.617878700000006</v>
      </c>
    </row>
    <row r="217" spans="1:25" ht="15.75" x14ac:dyDescent="0.2">
      <c r="A217" s="35">
        <f t="shared" si="5"/>
        <v>44131</v>
      </c>
      <c r="B217" s="36">
        <f>SUMIFS(СВЦЭМ!$F$33:$F$776,СВЦЭМ!$A$33:$A$776,$A217,СВЦЭМ!$B$33:$B$776,B$190)+'СЕТ СН'!$F$15</f>
        <v>109.85895733</v>
      </c>
      <c r="C217" s="36">
        <f>SUMIFS(СВЦЭМ!$F$33:$F$776,СВЦЭМ!$A$33:$A$776,$A217,СВЦЭМ!$B$33:$B$776,C$190)+'СЕТ СН'!$F$15</f>
        <v>123.6481888</v>
      </c>
      <c r="D217" s="36">
        <f>SUMIFS(СВЦЭМ!$F$33:$F$776,СВЦЭМ!$A$33:$A$776,$A217,СВЦЭМ!$B$33:$B$776,D$190)+'СЕТ СН'!$F$15</f>
        <v>134.62205893999999</v>
      </c>
      <c r="E217" s="36">
        <f>SUMIFS(СВЦЭМ!$F$33:$F$776,СВЦЭМ!$A$33:$A$776,$A217,СВЦЭМ!$B$33:$B$776,E$190)+'СЕТ СН'!$F$15</f>
        <v>137.21451084</v>
      </c>
      <c r="F217" s="36">
        <f>SUMIFS(СВЦЭМ!$F$33:$F$776,СВЦЭМ!$A$33:$A$776,$A217,СВЦЭМ!$B$33:$B$776,F$190)+'СЕТ СН'!$F$15</f>
        <v>135.77606305</v>
      </c>
      <c r="G217" s="36">
        <f>SUMIFS(СВЦЭМ!$F$33:$F$776,СВЦЭМ!$A$33:$A$776,$A217,СВЦЭМ!$B$33:$B$776,G$190)+'СЕТ СН'!$F$15</f>
        <v>134.27980208</v>
      </c>
      <c r="H217" s="36">
        <f>SUMIFS(СВЦЭМ!$F$33:$F$776,СВЦЭМ!$A$33:$A$776,$A217,СВЦЭМ!$B$33:$B$776,H$190)+'СЕТ СН'!$F$15</f>
        <v>129.07171987000001</v>
      </c>
      <c r="I217" s="36">
        <f>SUMIFS(СВЦЭМ!$F$33:$F$776,СВЦЭМ!$A$33:$A$776,$A217,СВЦЭМ!$B$33:$B$776,I$190)+'СЕТ СН'!$F$15</f>
        <v>124.32599109</v>
      </c>
      <c r="J217" s="36">
        <f>SUMIFS(СВЦЭМ!$F$33:$F$776,СВЦЭМ!$A$33:$A$776,$A217,СВЦЭМ!$B$33:$B$776,J$190)+'СЕТ СН'!$F$15</f>
        <v>112.20208166</v>
      </c>
      <c r="K217" s="36">
        <f>SUMIFS(СВЦЭМ!$F$33:$F$776,СВЦЭМ!$A$33:$A$776,$A217,СВЦЭМ!$B$33:$B$776,K$190)+'СЕТ СН'!$F$15</f>
        <v>106.32595635</v>
      </c>
      <c r="L217" s="36">
        <f>SUMIFS(СВЦЭМ!$F$33:$F$776,СВЦЭМ!$A$33:$A$776,$A217,СВЦЭМ!$B$33:$B$776,L$190)+'СЕТ СН'!$F$15</f>
        <v>107.55568017</v>
      </c>
      <c r="M217" s="36">
        <f>SUMIFS(СВЦЭМ!$F$33:$F$776,СВЦЭМ!$A$33:$A$776,$A217,СВЦЭМ!$B$33:$B$776,M$190)+'СЕТ СН'!$F$15</f>
        <v>108.23659831000001</v>
      </c>
      <c r="N217" s="36">
        <f>SUMIFS(СВЦЭМ!$F$33:$F$776,СВЦЭМ!$A$33:$A$776,$A217,СВЦЭМ!$B$33:$B$776,N$190)+'СЕТ СН'!$F$15</f>
        <v>109.51199985</v>
      </c>
      <c r="O217" s="36">
        <f>SUMIFS(СВЦЭМ!$F$33:$F$776,СВЦЭМ!$A$33:$A$776,$A217,СВЦЭМ!$B$33:$B$776,O$190)+'СЕТ СН'!$F$15</f>
        <v>117.03813202000001</v>
      </c>
      <c r="P217" s="36">
        <f>SUMIFS(СВЦЭМ!$F$33:$F$776,СВЦЭМ!$A$33:$A$776,$A217,СВЦЭМ!$B$33:$B$776,P$190)+'СЕТ СН'!$F$15</f>
        <v>123.0750324</v>
      </c>
      <c r="Q217" s="36">
        <f>SUMIFS(СВЦЭМ!$F$33:$F$776,СВЦЭМ!$A$33:$A$776,$A217,СВЦЭМ!$B$33:$B$776,Q$190)+'СЕТ СН'!$F$15</f>
        <v>116.70687805999999</v>
      </c>
      <c r="R217" s="36">
        <f>SUMIFS(СВЦЭМ!$F$33:$F$776,СВЦЭМ!$A$33:$A$776,$A217,СВЦЭМ!$B$33:$B$776,R$190)+'СЕТ СН'!$F$15</f>
        <v>107.32959329000001</v>
      </c>
      <c r="S217" s="36">
        <f>SUMIFS(СВЦЭМ!$F$33:$F$776,СВЦЭМ!$A$33:$A$776,$A217,СВЦЭМ!$B$33:$B$776,S$190)+'СЕТ СН'!$F$15</f>
        <v>100.39386854</v>
      </c>
      <c r="T217" s="36">
        <f>SUMIFS(СВЦЭМ!$F$33:$F$776,СВЦЭМ!$A$33:$A$776,$A217,СВЦЭМ!$B$33:$B$776,T$190)+'СЕТ СН'!$F$15</f>
        <v>102.71813419999999</v>
      </c>
      <c r="U217" s="36">
        <f>SUMIFS(СВЦЭМ!$F$33:$F$776,СВЦЭМ!$A$33:$A$776,$A217,СВЦЭМ!$B$33:$B$776,U$190)+'СЕТ СН'!$F$15</f>
        <v>102.34469566999999</v>
      </c>
      <c r="V217" s="36">
        <f>SUMIFS(СВЦЭМ!$F$33:$F$776,СВЦЭМ!$A$33:$A$776,$A217,СВЦЭМ!$B$33:$B$776,V$190)+'СЕТ СН'!$F$15</f>
        <v>102.62377193</v>
      </c>
      <c r="W217" s="36">
        <f>SUMIFS(СВЦЭМ!$F$33:$F$776,СВЦЭМ!$A$33:$A$776,$A217,СВЦЭМ!$B$33:$B$776,W$190)+'СЕТ СН'!$F$15</f>
        <v>101.96570302000001</v>
      </c>
      <c r="X217" s="36">
        <f>SUMIFS(СВЦЭМ!$F$33:$F$776,СВЦЭМ!$A$33:$A$776,$A217,СВЦЭМ!$B$33:$B$776,X$190)+'СЕТ СН'!$F$15</f>
        <v>98.911972009999999</v>
      </c>
      <c r="Y217" s="36">
        <f>SUMIFS(СВЦЭМ!$F$33:$F$776,СВЦЭМ!$A$33:$A$776,$A217,СВЦЭМ!$B$33:$B$776,Y$190)+'СЕТ СН'!$F$15</f>
        <v>104.30108122999999</v>
      </c>
    </row>
    <row r="218" spans="1:25" ht="15.75" x14ac:dyDescent="0.2">
      <c r="A218" s="35">
        <f t="shared" si="5"/>
        <v>44132</v>
      </c>
      <c r="B218" s="36">
        <f>SUMIFS(СВЦЭМ!$F$33:$F$776,СВЦЭМ!$A$33:$A$776,$A218,СВЦЭМ!$B$33:$B$776,B$190)+'СЕТ СН'!$F$15</f>
        <v>119.32817839000001</v>
      </c>
      <c r="C218" s="36">
        <f>SUMIFS(СВЦЭМ!$F$33:$F$776,СВЦЭМ!$A$33:$A$776,$A218,СВЦЭМ!$B$33:$B$776,C$190)+'СЕТ СН'!$F$15</f>
        <v>128.50807445000001</v>
      </c>
      <c r="D218" s="36">
        <f>SUMIFS(СВЦЭМ!$F$33:$F$776,СВЦЭМ!$A$33:$A$776,$A218,СВЦЭМ!$B$33:$B$776,D$190)+'СЕТ СН'!$F$15</f>
        <v>128.80783457999999</v>
      </c>
      <c r="E218" s="36">
        <f>SUMIFS(СВЦЭМ!$F$33:$F$776,СВЦЭМ!$A$33:$A$776,$A218,СВЦЭМ!$B$33:$B$776,E$190)+'СЕТ СН'!$F$15</f>
        <v>129.39167115000001</v>
      </c>
      <c r="F218" s="36">
        <f>SUMIFS(СВЦЭМ!$F$33:$F$776,СВЦЭМ!$A$33:$A$776,$A218,СВЦЭМ!$B$33:$B$776,F$190)+'СЕТ СН'!$F$15</f>
        <v>130.65230434</v>
      </c>
      <c r="G218" s="36">
        <f>SUMIFS(СВЦЭМ!$F$33:$F$776,СВЦЭМ!$A$33:$A$776,$A218,СВЦЭМ!$B$33:$B$776,G$190)+'СЕТ СН'!$F$15</f>
        <v>128.59317616999999</v>
      </c>
      <c r="H218" s="36">
        <f>SUMIFS(СВЦЭМ!$F$33:$F$776,СВЦЭМ!$A$33:$A$776,$A218,СВЦЭМ!$B$33:$B$776,H$190)+'СЕТ СН'!$F$15</f>
        <v>130.25282227</v>
      </c>
      <c r="I218" s="36">
        <f>SUMIFS(СВЦЭМ!$F$33:$F$776,СВЦЭМ!$A$33:$A$776,$A218,СВЦЭМ!$B$33:$B$776,I$190)+'СЕТ СН'!$F$15</f>
        <v>127.73370935</v>
      </c>
      <c r="J218" s="36">
        <f>SUMIFS(СВЦЭМ!$F$33:$F$776,СВЦЭМ!$A$33:$A$776,$A218,СВЦЭМ!$B$33:$B$776,J$190)+'СЕТ СН'!$F$15</f>
        <v>118.25233777</v>
      </c>
      <c r="K218" s="36">
        <f>SUMIFS(СВЦЭМ!$F$33:$F$776,СВЦЭМ!$A$33:$A$776,$A218,СВЦЭМ!$B$33:$B$776,K$190)+'СЕТ СН'!$F$15</f>
        <v>110.95844907999999</v>
      </c>
      <c r="L218" s="36">
        <f>SUMIFS(СВЦЭМ!$F$33:$F$776,СВЦЭМ!$A$33:$A$776,$A218,СВЦЭМ!$B$33:$B$776,L$190)+'СЕТ СН'!$F$15</f>
        <v>111.23857013999999</v>
      </c>
      <c r="M218" s="36">
        <f>SUMIFS(СВЦЭМ!$F$33:$F$776,СВЦЭМ!$A$33:$A$776,$A218,СВЦЭМ!$B$33:$B$776,M$190)+'СЕТ СН'!$F$15</f>
        <v>111.33831914</v>
      </c>
      <c r="N218" s="36">
        <f>SUMIFS(СВЦЭМ!$F$33:$F$776,СВЦЭМ!$A$33:$A$776,$A218,СВЦЭМ!$B$33:$B$776,N$190)+'СЕТ СН'!$F$15</f>
        <v>113.11501084</v>
      </c>
      <c r="O218" s="36">
        <f>SUMIFS(СВЦЭМ!$F$33:$F$776,СВЦЭМ!$A$33:$A$776,$A218,СВЦЭМ!$B$33:$B$776,O$190)+'СЕТ СН'!$F$15</f>
        <v>118.86346088000001</v>
      </c>
      <c r="P218" s="36">
        <f>SUMIFS(СВЦЭМ!$F$33:$F$776,СВЦЭМ!$A$33:$A$776,$A218,СВЦЭМ!$B$33:$B$776,P$190)+'СЕТ СН'!$F$15</f>
        <v>124.60706681000001</v>
      </c>
      <c r="Q218" s="36">
        <f>SUMIFS(СВЦЭМ!$F$33:$F$776,СВЦЭМ!$A$33:$A$776,$A218,СВЦЭМ!$B$33:$B$776,Q$190)+'СЕТ СН'!$F$15</f>
        <v>118.32783274000001</v>
      </c>
      <c r="R218" s="36">
        <f>SUMIFS(СВЦЭМ!$F$33:$F$776,СВЦЭМ!$A$33:$A$776,$A218,СВЦЭМ!$B$33:$B$776,R$190)+'СЕТ СН'!$F$15</f>
        <v>109.80804336999999</v>
      </c>
      <c r="S218" s="36">
        <f>SUMIFS(СВЦЭМ!$F$33:$F$776,СВЦЭМ!$A$33:$A$776,$A218,СВЦЭМ!$B$33:$B$776,S$190)+'СЕТ СН'!$F$15</f>
        <v>102.69567135</v>
      </c>
      <c r="T218" s="36">
        <f>SUMIFS(СВЦЭМ!$F$33:$F$776,СВЦЭМ!$A$33:$A$776,$A218,СВЦЭМ!$B$33:$B$776,T$190)+'СЕТ СН'!$F$15</f>
        <v>103.00775489</v>
      </c>
      <c r="U218" s="36">
        <f>SUMIFS(СВЦЭМ!$F$33:$F$776,СВЦЭМ!$A$33:$A$776,$A218,СВЦЭМ!$B$33:$B$776,U$190)+'СЕТ СН'!$F$15</f>
        <v>103.61806360999999</v>
      </c>
      <c r="V218" s="36">
        <f>SUMIFS(СВЦЭМ!$F$33:$F$776,СВЦЭМ!$A$33:$A$776,$A218,СВЦЭМ!$B$33:$B$776,V$190)+'СЕТ СН'!$F$15</f>
        <v>102.506867</v>
      </c>
      <c r="W218" s="36">
        <f>SUMIFS(СВЦЭМ!$F$33:$F$776,СВЦЭМ!$A$33:$A$776,$A218,СВЦЭМ!$B$33:$B$776,W$190)+'СЕТ СН'!$F$15</f>
        <v>102.31141479</v>
      </c>
      <c r="X218" s="36">
        <f>SUMIFS(СВЦЭМ!$F$33:$F$776,СВЦЭМ!$A$33:$A$776,$A218,СВЦЭМ!$B$33:$B$776,X$190)+'СЕТ СН'!$F$15</f>
        <v>102.76566689000001</v>
      </c>
      <c r="Y218" s="36">
        <f>SUMIFS(СВЦЭМ!$F$33:$F$776,СВЦЭМ!$A$33:$A$776,$A218,СВЦЭМ!$B$33:$B$776,Y$190)+'СЕТ СН'!$F$15</f>
        <v>106.86930196</v>
      </c>
    </row>
    <row r="219" spans="1:25" ht="15.75" x14ac:dyDescent="0.2">
      <c r="A219" s="35">
        <f t="shared" si="5"/>
        <v>44133</v>
      </c>
      <c r="B219" s="36">
        <f>SUMIFS(СВЦЭМ!$F$33:$F$776,СВЦЭМ!$A$33:$A$776,$A219,СВЦЭМ!$B$33:$B$776,B$190)+'СЕТ СН'!$F$15</f>
        <v>114.7154695</v>
      </c>
      <c r="C219" s="36">
        <f>SUMIFS(СВЦЭМ!$F$33:$F$776,СВЦЭМ!$A$33:$A$776,$A219,СВЦЭМ!$B$33:$B$776,C$190)+'СЕТ СН'!$F$15</f>
        <v>124.91605842</v>
      </c>
      <c r="D219" s="36">
        <f>SUMIFS(СВЦЭМ!$F$33:$F$776,СВЦЭМ!$A$33:$A$776,$A219,СВЦЭМ!$B$33:$B$776,D$190)+'СЕТ СН'!$F$15</f>
        <v>126.61450546</v>
      </c>
      <c r="E219" s="36">
        <f>SUMIFS(СВЦЭМ!$F$33:$F$776,СВЦЭМ!$A$33:$A$776,$A219,СВЦЭМ!$B$33:$B$776,E$190)+'СЕТ СН'!$F$15</f>
        <v>125.65745966999999</v>
      </c>
      <c r="F219" s="36">
        <f>SUMIFS(СВЦЭМ!$F$33:$F$776,СВЦЭМ!$A$33:$A$776,$A219,СВЦЭМ!$B$33:$B$776,F$190)+'СЕТ СН'!$F$15</f>
        <v>126.44425206</v>
      </c>
      <c r="G219" s="36">
        <f>SUMIFS(СВЦЭМ!$F$33:$F$776,СВЦЭМ!$A$33:$A$776,$A219,СВЦЭМ!$B$33:$B$776,G$190)+'СЕТ СН'!$F$15</f>
        <v>136.05830348999999</v>
      </c>
      <c r="H219" s="36">
        <f>SUMIFS(СВЦЭМ!$F$33:$F$776,СВЦЭМ!$A$33:$A$776,$A219,СВЦЭМ!$B$33:$B$776,H$190)+'СЕТ СН'!$F$15</f>
        <v>138.11119779000001</v>
      </c>
      <c r="I219" s="36">
        <f>SUMIFS(СВЦЭМ!$F$33:$F$776,СВЦЭМ!$A$33:$A$776,$A219,СВЦЭМ!$B$33:$B$776,I$190)+'СЕТ СН'!$F$15</f>
        <v>124.2003084</v>
      </c>
      <c r="J219" s="36">
        <f>SUMIFS(СВЦЭМ!$F$33:$F$776,СВЦЭМ!$A$33:$A$776,$A219,СВЦЭМ!$B$33:$B$776,J$190)+'СЕТ СН'!$F$15</f>
        <v>110.63723047000001</v>
      </c>
      <c r="K219" s="36">
        <f>SUMIFS(СВЦЭМ!$F$33:$F$776,СВЦЭМ!$A$33:$A$776,$A219,СВЦЭМ!$B$33:$B$776,K$190)+'СЕТ СН'!$F$15</f>
        <v>103.01323857</v>
      </c>
      <c r="L219" s="36">
        <f>SUMIFS(СВЦЭМ!$F$33:$F$776,СВЦЭМ!$A$33:$A$776,$A219,СВЦЭМ!$B$33:$B$776,L$190)+'СЕТ СН'!$F$15</f>
        <v>103.96260676</v>
      </c>
      <c r="M219" s="36">
        <f>SUMIFS(СВЦЭМ!$F$33:$F$776,СВЦЭМ!$A$33:$A$776,$A219,СВЦЭМ!$B$33:$B$776,M$190)+'СЕТ СН'!$F$15</f>
        <v>104.30735287</v>
      </c>
      <c r="N219" s="36">
        <f>SUMIFS(СВЦЭМ!$F$33:$F$776,СВЦЭМ!$A$33:$A$776,$A219,СВЦЭМ!$B$33:$B$776,N$190)+'СЕТ СН'!$F$15</f>
        <v>102.72493679999999</v>
      </c>
      <c r="O219" s="36">
        <f>SUMIFS(СВЦЭМ!$F$33:$F$776,СВЦЭМ!$A$33:$A$776,$A219,СВЦЭМ!$B$33:$B$776,O$190)+'СЕТ СН'!$F$15</f>
        <v>103.18248375</v>
      </c>
      <c r="P219" s="36">
        <f>SUMIFS(СВЦЭМ!$F$33:$F$776,СВЦЭМ!$A$33:$A$776,$A219,СВЦЭМ!$B$33:$B$776,P$190)+'СЕТ СН'!$F$15</f>
        <v>108.79760768</v>
      </c>
      <c r="Q219" s="36">
        <f>SUMIFS(СВЦЭМ!$F$33:$F$776,СВЦЭМ!$A$33:$A$776,$A219,СВЦЭМ!$B$33:$B$776,Q$190)+'СЕТ СН'!$F$15</f>
        <v>103.04226041</v>
      </c>
      <c r="R219" s="36">
        <f>SUMIFS(СВЦЭМ!$F$33:$F$776,СВЦЭМ!$A$33:$A$776,$A219,СВЦЭМ!$B$33:$B$776,R$190)+'СЕТ СН'!$F$15</f>
        <v>102.2055261</v>
      </c>
      <c r="S219" s="36">
        <f>SUMIFS(СВЦЭМ!$F$33:$F$776,СВЦЭМ!$A$33:$A$776,$A219,СВЦЭМ!$B$33:$B$776,S$190)+'СЕТ СН'!$F$15</f>
        <v>102.24362321</v>
      </c>
      <c r="T219" s="36">
        <f>SUMIFS(СВЦЭМ!$F$33:$F$776,СВЦЭМ!$A$33:$A$776,$A219,СВЦЭМ!$B$33:$B$776,T$190)+'СЕТ СН'!$F$15</f>
        <v>106.28669644999999</v>
      </c>
      <c r="U219" s="36">
        <f>SUMIFS(СВЦЭМ!$F$33:$F$776,СВЦЭМ!$A$33:$A$776,$A219,СВЦЭМ!$B$33:$B$776,U$190)+'СЕТ СН'!$F$15</f>
        <v>106.17067391</v>
      </c>
      <c r="V219" s="36">
        <f>SUMIFS(СВЦЭМ!$F$33:$F$776,СВЦЭМ!$A$33:$A$776,$A219,СВЦЭМ!$B$33:$B$776,V$190)+'СЕТ СН'!$F$15</f>
        <v>103.82105611</v>
      </c>
      <c r="W219" s="36">
        <f>SUMIFS(СВЦЭМ!$F$33:$F$776,СВЦЭМ!$A$33:$A$776,$A219,СВЦЭМ!$B$33:$B$776,W$190)+'СЕТ СН'!$F$15</f>
        <v>101.69904045</v>
      </c>
      <c r="X219" s="36">
        <f>SUMIFS(СВЦЭМ!$F$33:$F$776,СВЦЭМ!$A$33:$A$776,$A219,СВЦЭМ!$B$33:$B$776,X$190)+'СЕТ СН'!$F$15</f>
        <v>108.91518162</v>
      </c>
      <c r="Y219" s="36">
        <f>SUMIFS(СВЦЭМ!$F$33:$F$776,СВЦЭМ!$A$33:$A$776,$A219,СВЦЭМ!$B$33:$B$776,Y$190)+'СЕТ СН'!$F$15</f>
        <v>112.56231151</v>
      </c>
    </row>
    <row r="220" spans="1:25" ht="15.75" x14ac:dyDescent="0.2">
      <c r="A220" s="35">
        <f t="shared" si="5"/>
        <v>44134</v>
      </c>
      <c r="B220" s="36">
        <f>SUMIFS(СВЦЭМ!$F$33:$F$776,СВЦЭМ!$A$33:$A$776,$A220,СВЦЭМ!$B$33:$B$776,B$190)+'СЕТ СН'!$F$15</f>
        <v>112.62502665</v>
      </c>
      <c r="C220" s="36">
        <f>SUMIFS(СВЦЭМ!$F$33:$F$776,СВЦЭМ!$A$33:$A$776,$A220,СВЦЭМ!$B$33:$B$776,C$190)+'СЕТ СН'!$F$15</f>
        <v>121.68810709</v>
      </c>
      <c r="D220" s="36">
        <f>SUMIFS(СВЦЭМ!$F$33:$F$776,СВЦЭМ!$A$33:$A$776,$A220,СВЦЭМ!$B$33:$B$776,D$190)+'СЕТ СН'!$F$15</f>
        <v>136.01769241</v>
      </c>
      <c r="E220" s="36">
        <f>SUMIFS(СВЦЭМ!$F$33:$F$776,СВЦЭМ!$A$33:$A$776,$A220,СВЦЭМ!$B$33:$B$776,E$190)+'СЕТ СН'!$F$15</f>
        <v>138.51968848999999</v>
      </c>
      <c r="F220" s="36">
        <f>SUMIFS(СВЦЭМ!$F$33:$F$776,СВЦЭМ!$A$33:$A$776,$A220,СВЦЭМ!$B$33:$B$776,F$190)+'СЕТ СН'!$F$15</f>
        <v>137.57455547000001</v>
      </c>
      <c r="G220" s="36">
        <f>SUMIFS(СВЦЭМ!$F$33:$F$776,СВЦЭМ!$A$33:$A$776,$A220,СВЦЭМ!$B$33:$B$776,G$190)+'СЕТ СН'!$F$15</f>
        <v>135.18756060000001</v>
      </c>
      <c r="H220" s="36">
        <f>SUMIFS(СВЦЭМ!$F$33:$F$776,СВЦЭМ!$A$33:$A$776,$A220,СВЦЭМ!$B$33:$B$776,H$190)+'СЕТ СН'!$F$15</f>
        <v>124.04516915000001</v>
      </c>
      <c r="I220" s="36">
        <f>SUMIFS(СВЦЭМ!$F$33:$F$776,СВЦЭМ!$A$33:$A$776,$A220,СВЦЭМ!$B$33:$B$776,I$190)+'СЕТ СН'!$F$15</f>
        <v>122.12483742000001</v>
      </c>
      <c r="J220" s="36">
        <f>SUMIFS(СВЦЭМ!$F$33:$F$776,СВЦЭМ!$A$33:$A$776,$A220,СВЦЭМ!$B$33:$B$776,J$190)+'СЕТ СН'!$F$15</f>
        <v>110.84378768000001</v>
      </c>
      <c r="K220" s="36">
        <f>SUMIFS(СВЦЭМ!$F$33:$F$776,СВЦЭМ!$A$33:$A$776,$A220,СВЦЭМ!$B$33:$B$776,K$190)+'СЕТ СН'!$F$15</f>
        <v>108.23222855</v>
      </c>
      <c r="L220" s="36">
        <f>SUMIFS(СВЦЭМ!$F$33:$F$776,СВЦЭМ!$A$33:$A$776,$A220,СВЦЭМ!$B$33:$B$776,L$190)+'СЕТ СН'!$F$15</f>
        <v>108.59020662</v>
      </c>
      <c r="M220" s="36">
        <f>SUMIFS(СВЦЭМ!$F$33:$F$776,СВЦЭМ!$A$33:$A$776,$A220,СВЦЭМ!$B$33:$B$776,M$190)+'СЕТ СН'!$F$15</f>
        <v>108.06853869</v>
      </c>
      <c r="N220" s="36">
        <f>SUMIFS(СВЦЭМ!$F$33:$F$776,СВЦЭМ!$A$33:$A$776,$A220,СВЦЭМ!$B$33:$B$776,N$190)+'СЕТ СН'!$F$15</f>
        <v>107.89838521999999</v>
      </c>
      <c r="O220" s="36">
        <f>SUMIFS(СВЦЭМ!$F$33:$F$776,СВЦЭМ!$A$33:$A$776,$A220,СВЦЭМ!$B$33:$B$776,O$190)+'СЕТ СН'!$F$15</f>
        <v>113.12398810000001</v>
      </c>
      <c r="P220" s="36">
        <f>SUMIFS(СВЦЭМ!$F$33:$F$776,СВЦЭМ!$A$33:$A$776,$A220,СВЦЭМ!$B$33:$B$776,P$190)+'СЕТ СН'!$F$15</f>
        <v>116.78444523</v>
      </c>
      <c r="Q220" s="36">
        <f>SUMIFS(СВЦЭМ!$F$33:$F$776,СВЦЭМ!$A$33:$A$776,$A220,СВЦЭМ!$B$33:$B$776,Q$190)+'СЕТ СН'!$F$15</f>
        <v>114.70089161999999</v>
      </c>
      <c r="R220" s="36">
        <f>SUMIFS(СВЦЭМ!$F$33:$F$776,СВЦЭМ!$A$33:$A$776,$A220,СВЦЭМ!$B$33:$B$776,R$190)+'СЕТ СН'!$F$15</f>
        <v>109.61419056</v>
      </c>
      <c r="S220" s="36">
        <f>SUMIFS(СВЦЭМ!$F$33:$F$776,СВЦЭМ!$A$33:$A$776,$A220,СВЦЭМ!$B$33:$B$776,S$190)+'СЕТ СН'!$F$15</f>
        <v>101.85667149</v>
      </c>
      <c r="T220" s="36">
        <f>SUMIFS(СВЦЭМ!$F$33:$F$776,СВЦЭМ!$A$33:$A$776,$A220,СВЦЭМ!$B$33:$B$776,T$190)+'СЕТ СН'!$F$15</f>
        <v>105.90431717</v>
      </c>
      <c r="U220" s="36">
        <f>SUMIFS(СВЦЭМ!$F$33:$F$776,СВЦЭМ!$A$33:$A$776,$A220,СВЦЭМ!$B$33:$B$776,U$190)+'СЕТ СН'!$F$15</f>
        <v>105.81491334</v>
      </c>
      <c r="V220" s="36">
        <f>SUMIFS(СВЦЭМ!$F$33:$F$776,СВЦЭМ!$A$33:$A$776,$A220,СВЦЭМ!$B$33:$B$776,V$190)+'СЕТ СН'!$F$15</f>
        <v>103.54683611</v>
      </c>
      <c r="W220" s="36">
        <f>SUMIFS(СВЦЭМ!$F$33:$F$776,СВЦЭМ!$A$33:$A$776,$A220,СВЦЭМ!$B$33:$B$776,W$190)+'СЕТ СН'!$F$15</f>
        <v>101.95991616000001</v>
      </c>
      <c r="X220" s="36">
        <f>SUMIFS(СВЦЭМ!$F$33:$F$776,СВЦЭМ!$A$33:$A$776,$A220,СВЦЭМ!$B$33:$B$776,X$190)+'СЕТ СН'!$F$15</f>
        <v>100.29589138</v>
      </c>
      <c r="Y220" s="36">
        <f>SUMIFS(СВЦЭМ!$F$33:$F$776,СВЦЭМ!$A$33:$A$776,$A220,СВЦЭМ!$B$33:$B$776,Y$190)+'СЕТ СН'!$F$15</f>
        <v>106.63043902</v>
      </c>
    </row>
    <row r="221" spans="1:25" ht="15.75" x14ac:dyDescent="0.2">
      <c r="A221" s="35">
        <f t="shared" si="5"/>
        <v>44135</v>
      </c>
      <c r="B221" s="36">
        <f>SUMIFS(СВЦЭМ!$F$33:$F$776,СВЦЭМ!$A$33:$A$776,$A221,СВЦЭМ!$B$33:$B$776,B$190)+'СЕТ СН'!$F$15</f>
        <v>104.35479895</v>
      </c>
      <c r="C221" s="36">
        <f>SUMIFS(СВЦЭМ!$F$33:$F$776,СВЦЭМ!$A$33:$A$776,$A221,СВЦЭМ!$B$33:$B$776,C$190)+'СЕТ СН'!$F$15</f>
        <v>114.11099222</v>
      </c>
      <c r="D221" s="36">
        <f>SUMIFS(СВЦЭМ!$F$33:$F$776,СВЦЭМ!$A$33:$A$776,$A221,СВЦЭМ!$B$33:$B$776,D$190)+'СЕТ СН'!$F$15</f>
        <v>121.06093093</v>
      </c>
      <c r="E221" s="36">
        <f>SUMIFS(СВЦЭМ!$F$33:$F$776,СВЦЭМ!$A$33:$A$776,$A221,СВЦЭМ!$B$33:$B$776,E$190)+'СЕТ СН'!$F$15</f>
        <v>120.98056639000001</v>
      </c>
      <c r="F221" s="36">
        <f>SUMIFS(СВЦЭМ!$F$33:$F$776,СВЦЭМ!$A$33:$A$776,$A221,СВЦЭМ!$B$33:$B$776,F$190)+'СЕТ СН'!$F$15</f>
        <v>122.78035964</v>
      </c>
      <c r="G221" s="36">
        <f>SUMIFS(СВЦЭМ!$F$33:$F$776,СВЦЭМ!$A$33:$A$776,$A221,СВЦЭМ!$B$33:$B$776,G$190)+'СЕТ СН'!$F$15</f>
        <v>121.16423789</v>
      </c>
      <c r="H221" s="36">
        <f>SUMIFS(СВЦЭМ!$F$33:$F$776,СВЦЭМ!$A$33:$A$776,$A221,СВЦЭМ!$B$33:$B$776,H$190)+'СЕТ СН'!$F$15</f>
        <v>118.22071683999999</v>
      </c>
      <c r="I221" s="36">
        <f>SUMIFS(СВЦЭМ!$F$33:$F$776,СВЦЭМ!$A$33:$A$776,$A221,СВЦЭМ!$B$33:$B$776,I$190)+'СЕТ СН'!$F$15</f>
        <v>114.62272729999999</v>
      </c>
      <c r="J221" s="36">
        <f>SUMIFS(СВЦЭМ!$F$33:$F$776,СВЦЭМ!$A$33:$A$776,$A221,СВЦЭМ!$B$33:$B$776,J$190)+'СЕТ СН'!$F$15</f>
        <v>102.58357878</v>
      </c>
      <c r="K221" s="36">
        <f>SUMIFS(СВЦЭМ!$F$33:$F$776,СВЦЭМ!$A$33:$A$776,$A221,СВЦЭМ!$B$33:$B$776,K$190)+'СЕТ СН'!$F$15</f>
        <v>94.947702100000001</v>
      </c>
      <c r="L221" s="36">
        <f>SUMIFS(СВЦЭМ!$F$33:$F$776,СВЦЭМ!$A$33:$A$776,$A221,СВЦЭМ!$B$33:$B$776,L$190)+'СЕТ СН'!$F$15</f>
        <v>97.511172130000006</v>
      </c>
      <c r="M221" s="36">
        <f>SUMIFS(СВЦЭМ!$F$33:$F$776,СВЦЭМ!$A$33:$A$776,$A221,СВЦЭМ!$B$33:$B$776,M$190)+'СЕТ СН'!$F$15</f>
        <v>95.537018880000005</v>
      </c>
      <c r="N221" s="36">
        <f>SUMIFS(СВЦЭМ!$F$33:$F$776,СВЦЭМ!$A$33:$A$776,$A221,СВЦЭМ!$B$33:$B$776,N$190)+'СЕТ СН'!$F$15</f>
        <v>94.093422439999998</v>
      </c>
      <c r="O221" s="36">
        <f>SUMIFS(СВЦЭМ!$F$33:$F$776,СВЦЭМ!$A$33:$A$776,$A221,СВЦЭМ!$B$33:$B$776,O$190)+'СЕТ СН'!$F$15</f>
        <v>99.531995109999997</v>
      </c>
      <c r="P221" s="36">
        <f>SUMIFS(СВЦЭМ!$F$33:$F$776,СВЦЭМ!$A$33:$A$776,$A221,СВЦЭМ!$B$33:$B$776,P$190)+'СЕТ СН'!$F$15</f>
        <v>106.84972126</v>
      </c>
      <c r="Q221" s="36">
        <f>SUMIFS(СВЦЭМ!$F$33:$F$776,СВЦЭМ!$A$33:$A$776,$A221,СВЦЭМ!$B$33:$B$776,Q$190)+'СЕТ СН'!$F$15</f>
        <v>101.75088151999999</v>
      </c>
      <c r="R221" s="36">
        <f>SUMIFS(СВЦЭМ!$F$33:$F$776,СВЦЭМ!$A$33:$A$776,$A221,СВЦЭМ!$B$33:$B$776,R$190)+'СЕТ СН'!$F$15</f>
        <v>96.669671859999994</v>
      </c>
      <c r="S221" s="36">
        <f>SUMIFS(СВЦЭМ!$F$33:$F$776,СВЦЭМ!$A$33:$A$776,$A221,СВЦЭМ!$B$33:$B$776,S$190)+'СЕТ СН'!$F$15</f>
        <v>95.196228719999993</v>
      </c>
      <c r="T221" s="36">
        <f>SUMIFS(СВЦЭМ!$F$33:$F$776,СВЦЭМ!$A$33:$A$776,$A221,СВЦЭМ!$B$33:$B$776,T$190)+'СЕТ СН'!$F$15</f>
        <v>99.499817530000001</v>
      </c>
      <c r="U221" s="36">
        <f>SUMIFS(СВЦЭМ!$F$33:$F$776,СВЦЭМ!$A$33:$A$776,$A221,СВЦЭМ!$B$33:$B$776,U$190)+'СЕТ СН'!$F$15</f>
        <v>100.45792519</v>
      </c>
      <c r="V221" s="36">
        <f>SUMIFS(СВЦЭМ!$F$33:$F$776,СВЦЭМ!$A$33:$A$776,$A221,СВЦЭМ!$B$33:$B$776,V$190)+'СЕТ СН'!$F$15</f>
        <v>98.664837509999998</v>
      </c>
      <c r="W221" s="36">
        <f>SUMIFS(СВЦЭМ!$F$33:$F$776,СВЦЭМ!$A$33:$A$776,$A221,СВЦЭМ!$B$33:$B$776,W$190)+'СЕТ СН'!$F$15</f>
        <v>96.880436360000004</v>
      </c>
      <c r="X221" s="36">
        <f>SUMIFS(СВЦЭМ!$F$33:$F$776,СВЦЭМ!$A$33:$A$776,$A221,СВЦЭМ!$B$33:$B$776,X$190)+'СЕТ СН'!$F$15</f>
        <v>91.079430830000007</v>
      </c>
      <c r="Y221" s="36">
        <f>SUMIFS(СВЦЭМ!$F$33:$F$776,СВЦЭМ!$A$33:$A$776,$A221,СВЦЭМ!$B$33:$B$776,Y$190)+'СЕТ СН'!$F$15</f>
        <v>92.553682379999998</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6" t="s">
        <v>7</v>
      </c>
      <c r="B223" s="130" t="s">
        <v>116</v>
      </c>
      <c r="C223" s="131"/>
      <c r="D223" s="131"/>
      <c r="E223" s="131"/>
      <c r="F223" s="131"/>
      <c r="G223" s="131"/>
      <c r="H223" s="131"/>
      <c r="I223" s="131"/>
      <c r="J223" s="131"/>
      <c r="K223" s="131"/>
      <c r="L223" s="131"/>
      <c r="M223" s="131"/>
      <c r="N223" s="131"/>
      <c r="O223" s="131"/>
      <c r="P223" s="131"/>
      <c r="Q223" s="131"/>
      <c r="R223" s="131"/>
      <c r="S223" s="131"/>
      <c r="T223" s="131"/>
      <c r="U223" s="131"/>
      <c r="V223" s="131"/>
      <c r="W223" s="131"/>
      <c r="X223" s="131"/>
      <c r="Y223" s="132"/>
    </row>
    <row r="224" spans="1:25" ht="12.75" hidden="1" customHeight="1" x14ac:dyDescent="0.2">
      <c r="A224" s="137"/>
      <c r="B224" s="133"/>
      <c r="C224" s="134"/>
      <c r="D224" s="134"/>
      <c r="E224" s="134"/>
      <c r="F224" s="134"/>
      <c r="G224" s="134"/>
      <c r="H224" s="134"/>
      <c r="I224" s="134"/>
      <c r="J224" s="134"/>
      <c r="K224" s="134"/>
      <c r="L224" s="134"/>
      <c r="M224" s="134"/>
      <c r="N224" s="134"/>
      <c r="O224" s="134"/>
      <c r="P224" s="134"/>
      <c r="Q224" s="134"/>
      <c r="R224" s="134"/>
      <c r="S224" s="134"/>
      <c r="T224" s="134"/>
      <c r="U224" s="134"/>
      <c r="V224" s="134"/>
      <c r="W224" s="134"/>
      <c r="X224" s="134"/>
      <c r="Y224" s="135"/>
    </row>
    <row r="225" spans="1:27" s="46" customFormat="1" ht="12.75" hidden="1" customHeight="1" x14ac:dyDescent="0.2">
      <c r="A225" s="138"/>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01.10.2020</v>
      </c>
      <c r="B226" s="36">
        <f>SUMIFS(СВЦЭМ!$G$34:$G$777,СВЦЭМ!$A$34:$A$777,$A226,СВЦЭМ!$B$34:$B$777,B$225)+'СЕТ СН'!$F$15</f>
        <v>0</v>
      </c>
      <c r="C226" s="36">
        <f>SUMIFS(СВЦЭМ!$G$34:$G$777,СВЦЭМ!$A$34:$A$777,$A226,СВЦЭМ!$B$34:$B$777,C$225)+'СЕТ СН'!$F$15</f>
        <v>0</v>
      </c>
      <c r="D226" s="36">
        <f>SUMIFS(СВЦЭМ!$G$34:$G$777,СВЦЭМ!$A$34:$A$777,$A226,СВЦЭМ!$B$34:$B$777,D$225)+'СЕТ СН'!$F$15</f>
        <v>0</v>
      </c>
      <c r="E226" s="36">
        <f>SUMIFS(СВЦЭМ!$G$34:$G$777,СВЦЭМ!$A$34:$A$777,$A226,СВЦЭМ!$B$34:$B$777,E$225)+'СЕТ СН'!$F$15</f>
        <v>0</v>
      </c>
      <c r="F226" s="36">
        <f>SUMIFS(СВЦЭМ!$G$34:$G$777,СВЦЭМ!$A$34:$A$777,$A226,СВЦЭМ!$B$34:$B$777,F$225)+'СЕТ СН'!$F$15</f>
        <v>0</v>
      </c>
      <c r="G226" s="36">
        <f>SUMIFS(СВЦЭМ!$G$34:$G$777,СВЦЭМ!$A$34:$A$777,$A226,СВЦЭМ!$B$34:$B$777,G$225)+'СЕТ СН'!$F$15</f>
        <v>0</v>
      </c>
      <c r="H226" s="36">
        <f>SUMIFS(СВЦЭМ!$G$34:$G$777,СВЦЭМ!$A$34:$A$777,$A226,СВЦЭМ!$B$34:$B$777,H$225)+'СЕТ СН'!$F$15</f>
        <v>0</v>
      </c>
      <c r="I226" s="36">
        <f>SUMIFS(СВЦЭМ!$G$34:$G$777,СВЦЭМ!$A$34:$A$777,$A226,СВЦЭМ!$B$34:$B$777,I$225)+'СЕТ СН'!$F$15</f>
        <v>0</v>
      </c>
      <c r="J226" s="36">
        <f>SUMIFS(СВЦЭМ!$G$34:$G$777,СВЦЭМ!$A$34:$A$777,$A226,СВЦЭМ!$B$34:$B$777,J$225)+'СЕТ СН'!$F$15</f>
        <v>0</v>
      </c>
      <c r="K226" s="36">
        <f>SUMIFS(СВЦЭМ!$G$34:$G$777,СВЦЭМ!$A$34:$A$777,$A226,СВЦЭМ!$B$34:$B$777,K$225)+'СЕТ СН'!$F$15</f>
        <v>0</v>
      </c>
      <c r="L226" s="36">
        <f>SUMIFS(СВЦЭМ!$G$34:$G$777,СВЦЭМ!$A$34:$A$777,$A226,СВЦЭМ!$B$34:$B$777,L$225)+'СЕТ СН'!$F$15</f>
        <v>0</v>
      </c>
      <c r="M226" s="36">
        <f>SUMIFS(СВЦЭМ!$G$34:$G$777,СВЦЭМ!$A$34:$A$777,$A226,СВЦЭМ!$B$34:$B$777,M$225)+'СЕТ СН'!$F$15</f>
        <v>0</v>
      </c>
      <c r="N226" s="36">
        <f>SUMIFS(СВЦЭМ!$G$34:$G$777,СВЦЭМ!$A$34:$A$777,$A226,СВЦЭМ!$B$34:$B$777,N$225)+'СЕТ СН'!$F$15</f>
        <v>0</v>
      </c>
      <c r="O226" s="36">
        <f>SUMIFS(СВЦЭМ!$G$34:$G$777,СВЦЭМ!$A$34:$A$777,$A226,СВЦЭМ!$B$34:$B$777,O$225)+'СЕТ СН'!$F$15</f>
        <v>0</v>
      </c>
      <c r="P226" s="36">
        <f>SUMIFS(СВЦЭМ!$G$34:$G$777,СВЦЭМ!$A$34:$A$777,$A226,СВЦЭМ!$B$34:$B$777,P$225)+'СЕТ СН'!$F$15</f>
        <v>0</v>
      </c>
      <c r="Q226" s="36">
        <f>SUMIFS(СВЦЭМ!$G$34:$G$777,СВЦЭМ!$A$34:$A$777,$A226,СВЦЭМ!$B$34:$B$777,Q$225)+'СЕТ СН'!$F$15</f>
        <v>0</v>
      </c>
      <c r="R226" s="36">
        <f>SUMIFS(СВЦЭМ!$G$34:$G$777,СВЦЭМ!$A$34:$A$777,$A226,СВЦЭМ!$B$34:$B$777,R$225)+'СЕТ СН'!$F$15</f>
        <v>0</v>
      </c>
      <c r="S226" s="36">
        <f>SUMIFS(СВЦЭМ!$G$34:$G$777,СВЦЭМ!$A$34:$A$777,$A226,СВЦЭМ!$B$34:$B$777,S$225)+'СЕТ СН'!$F$15</f>
        <v>0</v>
      </c>
      <c r="T226" s="36">
        <f>SUMIFS(СВЦЭМ!$G$34:$G$777,СВЦЭМ!$A$34:$A$777,$A226,СВЦЭМ!$B$34:$B$777,T$225)+'СЕТ СН'!$F$15</f>
        <v>0</v>
      </c>
      <c r="U226" s="36">
        <f>SUMIFS(СВЦЭМ!$G$34:$G$777,СВЦЭМ!$A$34:$A$777,$A226,СВЦЭМ!$B$34:$B$777,U$225)+'СЕТ СН'!$F$15</f>
        <v>0</v>
      </c>
      <c r="V226" s="36">
        <f>SUMIFS(СВЦЭМ!$G$34:$G$777,СВЦЭМ!$A$34:$A$777,$A226,СВЦЭМ!$B$34:$B$777,V$225)+'СЕТ СН'!$F$15</f>
        <v>0</v>
      </c>
      <c r="W226" s="36">
        <f>SUMIFS(СВЦЭМ!$G$34:$G$777,СВЦЭМ!$A$34:$A$777,$A226,СВЦЭМ!$B$34:$B$777,W$225)+'СЕТ СН'!$F$15</f>
        <v>0</v>
      </c>
      <c r="X226" s="36">
        <f>SUMIFS(СВЦЭМ!$G$34:$G$777,СВЦЭМ!$A$34:$A$777,$A226,СВЦЭМ!$B$34:$B$777,X$225)+'СЕТ СН'!$F$15</f>
        <v>0</v>
      </c>
      <c r="Y226" s="36">
        <f>SUMIFS(СВЦЭМ!$G$34:$G$777,СВЦЭМ!$A$34:$A$777,$A226,СВЦЭМ!$B$34:$B$777,Y$225)+'СЕТ СН'!$F$15</f>
        <v>0</v>
      </c>
      <c r="AA226" s="45"/>
    </row>
    <row r="227" spans="1:27" ht="15.75" hidden="1" x14ac:dyDescent="0.2">
      <c r="A227" s="35">
        <f>A226+1</f>
        <v>44106</v>
      </c>
      <c r="B227" s="36">
        <f>SUMIFS(СВЦЭМ!$G$34:$G$777,СВЦЭМ!$A$34:$A$777,$A227,СВЦЭМ!$B$34:$B$777,B$225)+'СЕТ СН'!$F$15</f>
        <v>0</v>
      </c>
      <c r="C227" s="36">
        <f>SUMIFS(СВЦЭМ!$G$34:$G$777,СВЦЭМ!$A$34:$A$777,$A227,СВЦЭМ!$B$34:$B$777,C$225)+'СЕТ СН'!$F$15</f>
        <v>0</v>
      </c>
      <c r="D227" s="36">
        <f>SUMIFS(СВЦЭМ!$G$34:$G$777,СВЦЭМ!$A$34:$A$777,$A227,СВЦЭМ!$B$34:$B$777,D$225)+'СЕТ СН'!$F$15</f>
        <v>0</v>
      </c>
      <c r="E227" s="36">
        <f>SUMIFS(СВЦЭМ!$G$34:$G$777,СВЦЭМ!$A$34:$A$777,$A227,СВЦЭМ!$B$34:$B$777,E$225)+'СЕТ СН'!$F$15</f>
        <v>0</v>
      </c>
      <c r="F227" s="36">
        <f>SUMIFS(СВЦЭМ!$G$34:$G$777,СВЦЭМ!$A$34:$A$777,$A227,СВЦЭМ!$B$34:$B$777,F$225)+'СЕТ СН'!$F$15</f>
        <v>0</v>
      </c>
      <c r="G227" s="36">
        <f>SUMIFS(СВЦЭМ!$G$34:$G$777,СВЦЭМ!$A$34:$A$777,$A227,СВЦЭМ!$B$34:$B$777,G$225)+'СЕТ СН'!$F$15</f>
        <v>0</v>
      </c>
      <c r="H227" s="36">
        <f>SUMIFS(СВЦЭМ!$G$34:$G$777,СВЦЭМ!$A$34:$A$777,$A227,СВЦЭМ!$B$34:$B$777,H$225)+'СЕТ СН'!$F$15</f>
        <v>0</v>
      </c>
      <c r="I227" s="36">
        <f>SUMIFS(СВЦЭМ!$G$34:$G$777,СВЦЭМ!$A$34:$A$777,$A227,СВЦЭМ!$B$34:$B$777,I$225)+'СЕТ СН'!$F$15</f>
        <v>0</v>
      </c>
      <c r="J227" s="36">
        <f>SUMIFS(СВЦЭМ!$G$34:$G$777,СВЦЭМ!$A$34:$A$777,$A227,СВЦЭМ!$B$34:$B$777,J$225)+'СЕТ СН'!$F$15</f>
        <v>0</v>
      </c>
      <c r="K227" s="36">
        <f>SUMIFS(СВЦЭМ!$G$34:$G$777,СВЦЭМ!$A$34:$A$777,$A227,СВЦЭМ!$B$34:$B$777,K$225)+'СЕТ СН'!$F$15</f>
        <v>0</v>
      </c>
      <c r="L227" s="36">
        <f>SUMIFS(СВЦЭМ!$G$34:$G$777,СВЦЭМ!$A$34:$A$777,$A227,СВЦЭМ!$B$34:$B$777,L$225)+'СЕТ СН'!$F$15</f>
        <v>0</v>
      </c>
      <c r="M227" s="36">
        <f>SUMIFS(СВЦЭМ!$G$34:$G$777,СВЦЭМ!$A$34:$A$777,$A227,СВЦЭМ!$B$34:$B$777,M$225)+'СЕТ СН'!$F$15</f>
        <v>0</v>
      </c>
      <c r="N227" s="36">
        <f>SUMIFS(СВЦЭМ!$G$34:$G$777,СВЦЭМ!$A$34:$A$777,$A227,СВЦЭМ!$B$34:$B$777,N$225)+'СЕТ СН'!$F$15</f>
        <v>0</v>
      </c>
      <c r="O227" s="36">
        <f>SUMIFS(СВЦЭМ!$G$34:$G$777,СВЦЭМ!$A$34:$A$777,$A227,СВЦЭМ!$B$34:$B$777,O$225)+'СЕТ СН'!$F$15</f>
        <v>0</v>
      </c>
      <c r="P227" s="36">
        <f>SUMIFS(СВЦЭМ!$G$34:$G$777,СВЦЭМ!$A$34:$A$777,$A227,СВЦЭМ!$B$34:$B$777,P$225)+'СЕТ СН'!$F$15</f>
        <v>0</v>
      </c>
      <c r="Q227" s="36">
        <f>SUMIFS(СВЦЭМ!$G$34:$G$777,СВЦЭМ!$A$34:$A$777,$A227,СВЦЭМ!$B$34:$B$777,Q$225)+'СЕТ СН'!$F$15</f>
        <v>0</v>
      </c>
      <c r="R227" s="36">
        <f>SUMIFS(СВЦЭМ!$G$34:$G$777,СВЦЭМ!$A$34:$A$777,$A227,СВЦЭМ!$B$34:$B$777,R$225)+'СЕТ СН'!$F$15</f>
        <v>0</v>
      </c>
      <c r="S227" s="36">
        <f>SUMIFS(СВЦЭМ!$G$34:$G$777,СВЦЭМ!$A$34:$A$777,$A227,СВЦЭМ!$B$34:$B$777,S$225)+'СЕТ СН'!$F$15</f>
        <v>0</v>
      </c>
      <c r="T227" s="36">
        <f>SUMIFS(СВЦЭМ!$G$34:$G$777,СВЦЭМ!$A$34:$A$777,$A227,СВЦЭМ!$B$34:$B$777,T$225)+'СЕТ СН'!$F$15</f>
        <v>0</v>
      </c>
      <c r="U227" s="36">
        <f>SUMIFS(СВЦЭМ!$G$34:$G$777,СВЦЭМ!$A$34:$A$777,$A227,СВЦЭМ!$B$34:$B$777,U$225)+'СЕТ СН'!$F$15</f>
        <v>0</v>
      </c>
      <c r="V227" s="36">
        <f>SUMIFS(СВЦЭМ!$G$34:$G$777,СВЦЭМ!$A$34:$A$777,$A227,СВЦЭМ!$B$34:$B$777,V$225)+'СЕТ СН'!$F$15</f>
        <v>0</v>
      </c>
      <c r="W227" s="36">
        <f>SUMIFS(СВЦЭМ!$G$34:$G$777,СВЦЭМ!$A$34:$A$777,$A227,СВЦЭМ!$B$34:$B$777,W$225)+'СЕТ СН'!$F$15</f>
        <v>0</v>
      </c>
      <c r="X227" s="36">
        <f>SUMIFS(СВЦЭМ!$G$34:$G$777,СВЦЭМ!$A$34:$A$777,$A227,СВЦЭМ!$B$34:$B$777,X$225)+'СЕТ СН'!$F$15</f>
        <v>0</v>
      </c>
      <c r="Y227" s="36">
        <f>SUMIFS(СВЦЭМ!$G$34:$G$777,СВЦЭМ!$A$34:$A$777,$A227,СВЦЭМ!$B$34:$B$777,Y$225)+'СЕТ СН'!$F$15</f>
        <v>0</v>
      </c>
    </row>
    <row r="228" spans="1:27" ht="15.75" hidden="1" x14ac:dyDescent="0.2">
      <c r="A228" s="35">
        <f t="shared" ref="A228:A256" si="6">A227+1</f>
        <v>44107</v>
      </c>
      <c r="B228" s="36">
        <f>SUMIFS(СВЦЭМ!$G$34:$G$777,СВЦЭМ!$A$34:$A$777,$A228,СВЦЭМ!$B$34:$B$777,B$225)+'СЕТ СН'!$F$15</f>
        <v>0</v>
      </c>
      <c r="C228" s="36">
        <f>SUMIFS(СВЦЭМ!$G$34:$G$777,СВЦЭМ!$A$34:$A$777,$A228,СВЦЭМ!$B$34:$B$777,C$225)+'СЕТ СН'!$F$15</f>
        <v>0</v>
      </c>
      <c r="D228" s="36">
        <f>SUMIFS(СВЦЭМ!$G$34:$G$777,СВЦЭМ!$A$34:$A$777,$A228,СВЦЭМ!$B$34:$B$777,D$225)+'СЕТ СН'!$F$15</f>
        <v>0</v>
      </c>
      <c r="E228" s="36">
        <f>SUMIFS(СВЦЭМ!$G$34:$G$777,СВЦЭМ!$A$34:$A$777,$A228,СВЦЭМ!$B$34:$B$777,E$225)+'СЕТ СН'!$F$15</f>
        <v>0</v>
      </c>
      <c r="F228" s="36">
        <f>SUMIFS(СВЦЭМ!$G$34:$G$777,СВЦЭМ!$A$34:$A$777,$A228,СВЦЭМ!$B$34:$B$777,F$225)+'СЕТ СН'!$F$15</f>
        <v>0</v>
      </c>
      <c r="G228" s="36">
        <f>SUMIFS(СВЦЭМ!$G$34:$G$777,СВЦЭМ!$A$34:$A$777,$A228,СВЦЭМ!$B$34:$B$777,G$225)+'СЕТ СН'!$F$15</f>
        <v>0</v>
      </c>
      <c r="H228" s="36">
        <f>SUMIFS(СВЦЭМ!$G$34:$G$777,СВЦЭМ!$A$34:$A$777,$A228,СВЦЭМ!$B$34:$B$777,H$225)+'СЕТ СН'!$F$15</f>
        <v>0</v>
      </c>
      <c r="I228" s="36">
        <f>SUMIFS(СВЦЭМ!$G$34:$G$777,СВЦЭМ!$A$34:$A$777,$A228,СВЦЭМ!$B$34:$B$777,I$225)+'СЕТ СН'!$F$15</f>
        <v>0</v>
      </c>
      <c r="J228" s="36">
        <f>SUMIFS(СВЦЭМ!$G$34:$G$777,СВЦЭМ!$A$34:$A$777,$A228,СВЦЭМ!$B$34:$B$777,J$225)+'СЕТ СН'!$F$15</f>
        <v>0</v>
      </c>
      <c r="K228" s="36">
        <f>SUMIFS(СВЦЭМ!$G$34:$G$777,СВЦЭМ!$A$34:$A$777,$A228,СВЦЭМ!$B$34:$B$777,K$225)+'СЕТ СН'!$F$15</f>
        <v>0</v>
      </c>
      <c r="L228" s="36">
        <f>SUMIFS(СВЦЭМ!$G$34:$G$777,СВЦЭМ!$A$34:$A$777,$A228,СВЦЭМ!$B$34:$B$777,L$225)+'СЕТ СН'!$F$15</f>
        <v>0</v>
      </c>
      <c r="M228" s="36">
        <f>SUMIFS(СВЦЭМ!$G$34:$G$777,СВЦЭМ!$A$34:$A$777,$A228,СВЦЭМ!$B$34:$B$777,M$225)+'СЕТ СН'!$F$15</f>
        <v>0</v>
      </c>
      <c r="N228" s="36">
        <f>SUMIFS(СВЦЭМ!$G$34:$G$777,СВЦЭМ!$A$34:$A$777,$A228,СВЦЭМ!$B$34:$B$777,N$225)+'СЕТ СН'!$F$15</f>
        <v>0</v>
      </c>
      <c r="O228" s="36">
        <f>SUMIFS(СВЦЭМ!$G$34:$G$777,СВЦЭМ!$A$34:$A$777,$A228,СВЦЭМ!$B$34:$B$777,O$225)+'СЕТ СН'!$F$15</f>
        <v>0</v>
      </c>
      <c r="P228" s="36">
        <f>SUMIFS(СВЦЭМ!$G$34:$G$777,СВЦЭМ!$A$34:$A$777,$A228,СВЦЭМ!$B$34:$B$777,P$225)+'СЕТ СН'!$F$15</f>
        <v>0</v>
      </c>
      <c r="Q228" s="36">
        <f>SUMIFS(СВЦЭМ!$G$34:$G$777,СВЦЭМ!$A$34:$A$777,$A228,СВЦЭМ!$B$34:$B$777,Q$225)+'СЕТ СН'!$F$15</f>
        <v>0</v>
      </c>
      <c r="R228" s="36">
        <f>SUMIFS(СВЦЭМ!$G$34:$G$777,СВЦЭМ!$A$34:$A$777,$A228,СВЦЭМ!$B$34:$B$777,R$225)+'СЕТ СН'!$F$15</f>
        <v>0</v>
      </c>
      <c r="S228" s="36">
        <f>SUMIFS(СВЦЭМ!$G$34:$G$777,СВЦЭМ!$A$34:$A$777,$A228,СВЦЭМ!$B$34:$B$777,S$225)+'СЕТ СН'!$F$15</f>
        <v>0</v>
      </c>
      <c r="T228" s="36">
        <f>SUMIFS(СВЦЭМ!$G$34:$G$777,СВЦЭМ!$A$34:$A$777,$A228,СВЦЭМ!$B$34:$B$777,T$225)+'СЕТ СН'!$F$15</f>
        <v>0</v>
      </c>
      <c r="U228" s="36">
        <f>SUMIFS(СВЦЭМ!$G$34:$G$777,СВЦЭМ!$A$34:$A$777,$A228,СВЦЭМ!$B$34:$B$777,U$225)+'СЕТ СН'!$F$15</f>
        <v>0</v>
      </c>
      <c r="V228" s="36">
        <f>SUMIFS(СВЦЭМ!$G$34:$G$777,СВЦЭМ!$A$34:$A$777,$A228,СВЦЭМ!$B$34:$B$777,V$225)+'СЕТ СН'!$F$15</f>
        <v>0</v>
      </c>
      <c r="W228" s="36">
        <f>SUMIFS(СВЦЭМ!$G$34:$G$777,СВЦЭМ!$A$34:$A$777,$A228,СВЦЭМ!$B$34:$B$777,W$225)+'СЕТ СН'!$F$15</f>
        <v>0</v>
      </c>
      <c r="X228" s="36">
        <f>SUMIFS(СВЦЭМ!$G$34:$G$777,СВЦЭМ!$A$34:$A$777,$A228,СВЦЭМ!$B$34:$B$777,X$225)+'СЕТ СН'!$F$15</f>
        <v>0</v>
      </c>
      <c r="Y228" s="36">
        <f>SUMIFS(СВЦЭМ!$G$34:$G$777,СВЦЭМ!$A$34:$A$777,$A228,СВЦЭМ!$B$34:$B$777,Y$225)+'СЕТ СН'!$F$15</f>
        <v>0</v>
      </c>
    </row>
    <row r="229" spans="1:27" ht="15.75" hidden="1" x14ac:dyDescent="0.2">
      <c r="A229" s="35">
        <f t="shared" si="6"/>
        <v>44108</v>
      </c>
      <c r="B229" s="36">
        <f>SUMIFS(СВЦЭМ!$G$34:$G$777,СВЦЭМ!$A$34:$A$777,$A229,СВЦЭМ!$B$34:$B$777,B$225)+'СЕТ СН'!$F$15</f>
        <v>0</v>
      </c>
      <c r="C229" s="36">
        <f>SUMIFS(СВЦЭМ!$G$34:$G$777,СВЦЭМ!$A$34:$A$777,$A229,СВЦЭМ!$B$34:$B$777,C$225)+'СЕТ СН'!$F$15</f>
        <v>0</v>
      </c>
      <c r="D229" s="36">
        <f>SUMIFS(СВЦЭМ!$G$34:$G$777,СВЦЭМ!$A$34:$A$777,$A229,СВЦЭМ!$B$34:$B$777,D$225)+'СЕТ СН'!$F$15</f>
        <v>0</v>
      </c>
      <c r="E229" s="36">
        <f>SUMIFS(СВЦЭМ!$G$34:$G$777,СВЦЭМ!$A$34:$A$777,$A229,СВЦЭМ!$B$34:$B$777,E$225)+'СЕТ СН'!$F$15</f>
        <v>0</v>
      </c>
      <c r="F229" s="36">
        <f>SUMIFS(СВЦЭМ!$G$34:$G$777,СВЦЭМ!$A$34:$A$777,$A229,СВЦЭМ!$B$34:$B$777,F$225)+'СЕТ СН'!$F$15</f>
        <v>0</v>
      </c>
      <c r="G229" s="36">
        <f>SUMIFS(СВЦЭМ!$G$34:$G$777,СВЦЭМ!$A$34:$A$777,$A229,СВЦЭМ!$B$34:$B$777,G$225)+'СЕТ СН'!$F$15</f>
        <v>0</v>
      </c>
      <c r="H229" s="36">
        <f>SUMIFS(СВЦЭМ!$G$34:$G$777,СВЦЭМ!$A$34:$A$777,$A229,СВЦЭМ!$B$34:$B$777,H$225)+'СЕТ СН'!$F$15</f>
        <v>0</v>
      </c>
      <c r="I229" s="36">
        <f>SUMIFS(СВЦЭМ!$G$34:$G$777,СВЦЭМ!$A$34:$A$777,$A229,СВЦЭМ!$B$34:$B$777,I$225)+'СЕТ СН'!$F$15</f>
        <v>0</v>
      </c>
      <c r="J229" s="36">
        <f>SUMIFS(СВЦЭМ!$G$34:$G$777,СВЦЭМ!$A$34:$A$777,$A229,СВЦЭМ!$B$34:$B$777,J$225)+'СЕТ СН'!$F$15</f>
        <v>0</v>
      </c>
      <c r="K229" s="36">
        <f>SUMIFS(СВЦЭМ!$G$34:$G$777,СВЦЭМ!$A$34:$A$777,$A229,СВЦЭМ!$B$34:$B$777,K$225)+'СЕТ СН'!$F$15</f>
        <v>0</v>
      </c>
      <c r="L229" s="36">
        <f>SUMIFS(СВЦЭМ!$G$34:$G$777,СВЦЭМ!$A$34:$A$777,$A229,СВЦЭМ!$B$34:$B$777,L$225)+'СЕТ СН'!$F$15</f>
        <v>0</v>
      </c>
      <c r="M229" s="36">
        <f>SUMIFS(СВЦЭМ!$G$34:$G$777,СВЦЭМ!$A$34:$A$777,$A229,СВЦЭМ!$B$34:$B$777,M$225)+'СЕТ СН'!$F$15</f>
        <v>0</v>
      </c>
      <c r="N229" s="36">
        <f>SUMIFS(СВЦЭМ!$G$34:$G$777,СВЦЭМ!$A$34:$A$777,$A229,СВЦЭМ!$B$34:$B$777,N$225)+'СЕТ СН'!$F$15</f>
        <v>0</v>
      </c>
      <c r="O229" s="36">
        <f>SUMIFS(СВЦЭМ!$G$34:$G$777,СВЦЭМ!$A$34:$A$777,$A229,СВЦЭМ!$B$34:$B$777,O$225)+'СЕТ СН'!$F$15</f>
        <v>0</v>
      </c>
      <c r="P229" s="36">
        <f>SUMIFS(СВЦЭМ!$G$34:$G$777,СВЦЭМ!$A$34:$A$777,$A229,СВЦЭМ!$B$34:$B$777,P$225)+'СЕТ СН'!$F$15</f>
        <v>0</v>
      </c>
      <c r="Q229" s="36">
        <f>SUMIFS(СВЦЭМ!$G$34:$G$777,СВЦЭМ!$A$34:$A$777,$A229,СВЦЭМ!$B$34:$B$777,Q$225)+'СЕТ СН'!$F$15</f>
        <v>0</v>
      </c>
      <c r="R229" s="36">
        <f>SUMIFS(СВЦЭМ!$G$34:$G$777,СВЦЭМ!$A$34:$A$777,$A229,СВЦЭМ!$B$34:$B$777,R$225)+'СЕТ СН'!$F$15</f>
        <v>0</v>
      </c>
      <c r="S229" s="36">
        <f>SUMIFS(СВЦЭМ!$G$34:$G$777,СВЦЭМ!$A$34:$A$777,$A229,СВЦЭМ!$B$34:$B$777,S$225)+'СЕТ СН'!$F$15</f>
        <v>0</v>
      </c>
      <c r="T229" s="36">
        <f>SUMIFS(СВЦЭМ!$G$34:$G$777,СВЦЭМ!$A$34:$A$777,$A229,СВЦЭМ!$B$34:$B$777,T$225)+'СЕТ СН'!$F$15</f>
        <v>0</v>
      </c>
      <c r="U229" s="36">
        <f>SUMIFS(СВЦЭМ!$G$34:$G$777,СВЦЭМ!$A$34:$A$777,$A229,СВЦЭМ!$B$34:$B$777,U$225)+'СЕТ СН'!$F$15</f>
        <v>0</v>
      </c>
      <c r="V229" s="36">
        <f>SUMIFS(СВЦЭМ!$G$34:$G$777,СВЦЭМ!$A$34:$A$777,$A229,СВЦЭМ!$B$34:$B$777,V$225)+'СЕТ СН'!$F$15</f>
        <v>0</v>
      </c>
      <c r="W229" s="36">
        <f>SUMIFS(СВЦЭМ!$G$34:$G$777,СВЦЭМ!$A$34:$A$777,$A229,СВЦЭМ!$B$34:$B$777,W$225)+'СЕТ СН'!$F$15</f>
        <v>0</v>
      </c>
      <c r="X229" s="36">
        <f>SUMIFS(СВЦЭМ!$G$34:$G$777,СВЦЭМ!$A$34:$A$777,$A229,СВЦЭМ!$B$34:$B$777,X$225)+'СЕТ СН'!$F$15</f>
        <v>0</v>
      </c>
      <c r="Y229" s="36">
        <f>SUMIFS(СВЦЭМ!$G$34:$G$777,СВЦЭМ!$A$34:$A$777,$A229,СВЦЭМ!$B$34:$B$777,Y$225)+'СЕТ СН'!$F$15</f>
        <v>0</v>
      </c>
    </row>
    <row r="230" spans="1:27" ht="15.75" hidden="1" x14ac:dyDescent="0.2">
      <c r="A230" s="35">
        <f t="shared" si="6"/>
        <v>44109</v>
      </c>
      <c r="B230" s="36">
        <f>SUMIFS(СВЦЭМ!$G$34:$G$777,СВЦЭМ!$A$34:$A$777,$A230,СВЦЭМ!$B$34:$B$777,B$225)+'СЕТ СН'!$F$15</f>
        <v>0</v>
      </c>
      <c r="C230" s="36">
        <f>SUMIFS(СВЦЭМ!$G$34:$G$777,СВЦЭМ!$A$34:$A$777,$A230,СВЦЭМ!$B$34:$B$777,C$225)+'СЕТ СН'!$F$15</f>
        <v>0</v>
      </c>
      <c r="D230" s="36">
        <f>SUMIFS(СВЦЭМ!$G$34:$G$777,СВЦЭМ!$A$34:$A$777,$A230,СВЦЭМ!$B$34:$B$777,D$225)+'СЕТ СН'!$F$15</f>
        <v>0</v>
      </c>
      <c r="E230" s="36">
        <f>SUMIFS(СВЦЭМ!$G$34:$G$777,СВЦЭМ!$A$34:$A$777,$A230,СВЦЭМ!$B$34:$B$777,E$225)+'СЕТ СН'!$F$15</f>
        <v>0</v>
      </c>
      <c r="F230" s="36">
        <f>SUMIFS(СВЦЭМ!$G$34:$G$777,СВЦЭМ!$A$34:$A$777,$A230,СВЦЭМ!$B$34:$B$777,F$225)+'СЕТ СН'!$F$15</f>
        <v>0</v>
      </c>
      <c r="G230" s="36">
        <f>SUMIFS(СВЦЭМ!$G$34:$G$777,СВЦЭМ!$A$34:$A$777,$A230,СВЦЭМ!$B$34:$B$777,G$225)+'СЕТ СН'!$F$15</f>
        <v>0</v>
      </c>
      <c r="H230" s="36">
        <f>SUMIFS(СВЦЭМ!$G$34:$G$777,СВЦЭМ!$A$34:$A$777,$A230,СВЦЭМ!$B$34:$B$777,H$225)+'СЕТ СН'!$F$15</f>
        <v>0</v>
      </c>
      <c r="I230" s="36">
        <f>SUMIFS(СВЦЭМ!$G$34:$G$777,СВЦЭМ!$A$34:$A$777,$A230,СВЦЭМ!$B$34:$B$777,I$225)+'СЕТ СН'!$F$15</f>
        <v>0</v>
      </c>
      <c r="J230" s="36">
        <f>SUMIFS(СВЦЭМ!$G$34:$G$777,СВЦЭМ!$A$34:$A$777,$A230,СВЦЭМ!$B$34:$B$777,J$225)+'СЕТ СН'!$F$15</f>
        <v>0</v>
      </c>
      <c r="K230" s="36">
        <f>SUMIFS(СВЦЭМ!$G$34:$G$777,СВЦЭМ!$A$34:$A$777,$A230,СВЦЭМ!$B$34:$B$777,K$225)+'СЕТ СН'!$F$15</f>
        <v>0</v>
      </c>
      <c r="L230" s="36">
        <f>SUMIFS(СВЦЭМ!$G$34:$G$777,СВЦЭМ!$A$34:$A$777,$A230,СВЦЭМ!$B$34:$B$777,L$225)+'СЕТ СН'!$F$15</f>
        <v>0</v>
      </c>
      <c r="M230" s="36">
        <f>SUMIFS(СВЦЭМ!$G$34:$G$777,СВЦЭМ!$A$34:$A$777,$A230,СВЦЭМ!$B$34:$B$777,M$225)+'СЕТ СН'!$F$15</f>
        <v>0</v>
      </c>
      <c r="N230" s="36">
        <f>SUMIFS(СВЦЭМ!$G$34:$G$777,СВЦЭМ!$A$34:$A$777,$A230,СВЦЭМ!$B$34:$B$777,N$225)+'СЕТ СН'!$F$15</f>
        <v>0</v>
      </c>
      <c r="O230" s="36">
        <f>SUMIFS(СВЦЭМ!$G$34:$G$777,СВЦЭМ!$A$34:$A$777,$A230,СВЦЭМ!$B$34:$B$777,O$225)+'СЕТ СН'!$F$15</f>
        <v>0</v>
      </c>
      <c r="P230" s="36">
        <f>SUMIFS(СВЦЭМ!$G$34:$G$777,СВЦЭМ!$A$34:$A$777,$A230,СВЦЭМ!$B$34:$B$777,P$225)+'СЕТ СН'!$F$15</f>
        <v>0</v>
      </c>
      <c r="Q230" s="36">
        <f>SUMIFS(СВЦЭМ!$G$34:$G$777,СВЦЭМ!$A$34:$A$777,$A230,СВЦЭМ!$B$34:$B$777,Q$225)+'СЕТ СН'!$F$15</f>
        <v>0</v>
      </c>
      <c r="R230" s="36">
        <f>SUMIFS(СВЦЭМ!$G$34:$G$777,СВЦЭМ!$A$34:$A$777,$A230,СВЦЭМ!$B$34:$B$777,R$225)+'СЕТ СН'!$F$15</f>
        <v>0</v>
      </c>
      <c r="S230" s="36">
        <f>SUMIFS(СВЦЭМ!$G$34:$G$777,СВЦЭМ!$A$34:$A$777,$A230,СВЦЭМ!$B$34:$B$777,S$225)+'СЕТ СН'!$F$15</f>
        <v>0</v>
      </c>
      <c r="T230" s="36">
        <f>SUMIFS(СВЦЭМ!$G$34:$G$777,СВЦЭМ!$A$34:$A$777,$A230,СВЦЭМ!$B$34:$B$777,T$225)+'СЕТ СН'!$F$15</f>
        <v>0</v>
      </c>
      <c r="U230" s="36">
        <f>SUMIFS(СВЦЭМ!$G$34:$G$777,СВЦЭМ!$A$34:$A$777,$A230,СВЦЭМ!$B$34:$B$777,U$225)+'СЕТ СН'!$F$15</f>
        <v>0</v>
      </c>
      <c r="V230" s="36">
        <f>SUMIFS(СВЦЭМ!$G$34:$G$777,СВЦЭМ!$A$34:$A$777,$A230,СВЦЭМ!$B$34:$B$777,V$225)+'СЕТ СН'!$F$15</f>
        <v>0</v>
      </c>
      <c r="W230" s="36">
        <f>SUMIFS(СВЦЭМ!$G$34:$G$777,СВЦЭМ!$A$34:$A$777,$A230,СВЦЭМ!$B$34:$B$777,W$225)+'СЕТ СН'!$F$15</f>
        <v>0</v>
      </c>
      <c r="X230" s="36">
        <f>SUMIFS(СВЦЭМ!$G$34:$G$777,СВЦЭМ!$A$34:$A$777,$A230,СВЦЭМ!$B$34:$B$777,X$225)+'СЕТ СН'!$F$15</f>
        <v>0</v>
      </c>
      <c r="Y230" s="36">
        <f>SUMIFS(СВЦЭМ!$G$34:$G$777,СВЦЭМ!$A$34:$A$777,$A230,СВЦЭМ!$B$34:$B$777,Y$225)+'СЕТ СН'!$F$15</f>
        <v>0</v>
      </c>
    </row>
    <row r="231" spans="1:27" ht="15.75" hidden="1" x14ac:dyDescent="0.2">
      <c r="A231" s="35">
        <f t="shared" si="6"/>
        <v>44110</v>
      </c>
      <c r="B231" s="36">
        <f>SUMIFS(СВЦЭМ!$G$34:$G$777,СВЦЭМ!$A$34:$A$777,$A231,СВЦЭМ!$B$34:$B$777,B$225)+'СЕТ СН'!$F$15</f>
        <v>0</v>
      </c>
      <c r="C231" s="36">
        <f>SUMIFS(СВЦЭМ!$G$34:$G$777,СВЦЭМ!$A$34:$A$777,$A231,СВЦЭМ!$B$34:$B$777,C$225)+'СЕТ СН'!$F$15</f>
        <v>0</v>
      </c>
      <c r="D231" s="36">
        <f>SUMIFS(СВЦЭМ!$G$34:$G$777,СВЦЭМ!$A$34:$A$777,$A231,СВЦЭМ!$B$34:$B$777,D$225)+'СЕТ СН'!$F$15</f>
        <v>0</v>
      </c>
      <c r="E231" s="36">
        <f>SUMIFS(СВЦЭМ!$G$34:$G$777,СВЦЭМ!$A$34:$A$777,$A231,СВЦЭМ!$B$34:$B$777,E$225)+'СЕТ СН'!$F$15</f>
        <v>0</v>
      </c>
      <c r="F231" s="36">
        <f>SUMIFS(СВЦЭМ!$G$34:$G$777,СВЦЭМ!$A$34:$A$777,$A231,СВЦЭМ!$B$34:$B$777,F$225)+'СЕТ СН'!$F$15</f>
        <v>0</v>
      </c>
      <c r="G231" s="36">
        <f>SUMIFS(СВЦЭМ!$G$34:$G$777,СВЦЭМ!$A$34:$A$777,$A231,СВЦЭМ!$B$34:$B$777,G$225)+'СЕТ СН'!$F$15</f>
        <v>0</v>
      </c>
      <c r="H231" s="36">
        <f>SUMIFS(СВЦЭМ!$G$34:$G$777,СВЦЭМ!$A$34:$A$777,$A231,СВЦЭМ!$B$34:$B$777,H$225)+'СЕТ СН'!$F$15</f>
        <v>0</v>
      </c>
      <c r="I231" s="36">
        <f>SUMIFS(СВЦЭМ!$G$34:$G$777,СВЦЭМ!$A$34:$A$777,$A231,СВЦЭМ!$B$34:$B$777,I$225)+'СЕТ СН'!$F$15</f>
        <v>0</v>
      </c>
      <c r="J231" s="36">
        <f>SUMIFS(СВЦЭМ!$G$34:$G$777,СВЦЭМ!$A$34:$A$777,$A231,СВЦЭМ!$B$34:$B$777,J$225)+'СЕТ СН'!$F$15</f>
        <v>0</v>
      </c>
      <c r="K231" s="36">
        <f>SUMIFS(СВЦЭМ!$G$34:$G$777,СВЦЭМ!$A$34:$A$777,$A231,СВЦЭМ!$B$34:$B$777,K$225)+'СЕТ СН'!$F$15</f>
        <v>0</v>
      </c>
      <c r="L231" s="36">
        <f>SUMIFS(СВЦЭМ!$G$34:$G$777,СВЦЭМ!$A$34:$A$777,$A231,СВЦЭМ!$B$34:$B$777,L$225)+'СЕТ СН'!$F$15</f>
        <v>0</v>
      </c>
      <c r="M231" s="36">
        <f>SUMIFS(СВЦЭМ!$G$34:$G$777,СВЦЭМ!$A$34:$A$777,$A231,СВЦЭМ!$B$34:$B$777,M$225)+'СЕТ СН'!$F$15</f>
        <v>0</v>
      </c>
      <c r="N231" s="36">
        <f>SUMIFS(СВЦЭМ!$G$34:$G$777,СВЦЭМ!$A$34:$A$777,$A231,СВЦЭМ!$B$34:$B$777,N$225)+'СЕТ СН'!$F$15</f>
        <v>0</v>
      </c>
      <c r="O231" s="36">
        <f>SUMIFS(СВЦЭМ!$G$34:$G$777,СВЦЭМ!$A$34:$A$777,$A231,СВЦЭМ!$B$34:$B$777,O$225)+'СЕТ СН'!$F$15</f>
        <v>0</v>
      </c>
      <c r="P231" s="36">
        <f>SUMIFS(СВЦЭМ!$G$34:$G$777,СВЦЭМ!$A$34:$A$777,$A231,СВЦЭМ!$B$34:$B$777,P$225)+'СЕТ СН'!$F$15</f>
        <v>0</v>
      </c>
      <c r="Q231" s="36">
        <f>SUMIFS(СВЦЭМ!$G$34:$G$777,СВЦЭМ!$A$34:$A$777,$A231,СВЦЭМ!$B$34:$B$777,Q$225)+'СЕТ СН'!$F$15</f>
        <v>0</v>
      </c>
      <c r="R231" s="36">
        <f>SUMIFS(СВЦЭМ!$G$34:$G$777,СВЦЭМ!$A$34:$A$777,$A231,СВЦЭМ!$B$34:$B$777,R$225)+'СЕТ СН'!$F$15</f>
        <v>0</v>
      </c>
      <c r="S231" s="36">
        <f>SUMIFS(СВЦЭМ!$G$34:$G$777,СВЦЭМ!$A$34:$A$777,$A231,СВЦЭМ!$B$34:$B$777,S$225)+'СЕТ СН'!$F$15</f>
        <v>0</v>
      </c>
      <c r="T231" s="36">
        <f>SUMIFS(СВЦЭМ!$G$34:$G$777,СВЦЭМ!$A$34:$A$777,$A231,СВЦЭМ!$B$34:$B$777,T$225)+'СЕТ СН'!$F$15</f>
        <v>0</v>
      </c>
      <c r="U231" s="36">
        <f>SUMIFS(СВЦЭМ!$G$34:$G$777,СВЦЭМ!$A$34:$A$777,$A231,СВЦЭМ!$B$34:$B$777,U$225)+'СЕТ СН'!$F$15</f>
        <v>0</v>
      </c>
      <c r="V231" s="36">
        <f>SUMIFS(СВЦЭМ!$G$34:$G$777,СВЦЭМ!$A$34:$A$777,$A231,СВЦЭМ!$B$34:$B$777,V$225)+'СЕТ СН'!$F$15</f>
        <v>0</v>
      </c>
      <c r="W231" s="36">
        <f>SUMIFS(СВЦЭМ!$G$34:$G$777,СВЦЭМ!$A$34:$A$777,$A231,СВЦЭМ!$B$34:$B$777,W$225)+'СЕТ СН'!$F$15</f>
        <v>0</v>
      </c>
      <c r="X231" s="36">
        <f>SUMIFS(СВЦЭМ!$G$34:$G$777,СВЦЭМ!$A$34:$A$777,$A231,СВЦЭМ!$B$34:$B$777,X$225)+'СЕТ СН'!$F$15</f>
        <v>0</v>
      </c>
      <c r="Y231" s="36">
        <f>SUMIFS(СВЦЭМ!$G$34:$G$777,СВЦЭМ!$A$34:$A$777,$A231,СВЦЭМ!$B$34:$B$777,Y$225)+'СЕТ СН'!$F$15</f>
        <v>0</v>
      </c>
    </row>
    <row r="232" spans="1:27" ht="15.75" hidden="1" x14ac:dyDescent="0.2">
      <c r="A232" s="35">
        <f t="shared" si="6"/>
        <v>44111</v>
      </c>
      <c r="B232" s="36">
        <f>SUMIFS(СВЦЭМ!$G$34:$G$777,СВЦЭМ!$A$34:$A$777,$A232,СВЦЭМ!$B$34:$B$777,B$225)+'СЕТ СН'!$F$15</f>
        <v>0</v>
      </c>
      <c r="C232" s="36">
        <f>SUMIFS(СВЦЭМ!$G$34:$G$777,СВЦЭМ!$A$34:$A$777,$A232,СВЦЭМ!$B$34:$B$777,C$225)+'СЕТ СН'!$F$15</f>
        <v>0</v>
      </c>
      <c r="D232" s="36">
        <f>SUMIFS(СВЦЭМ!$G$34:$G$777,СВЦЭМ!$A$34:$A$777,$A232,СВЦЭМ!$B$34:$B$777,D$225)+'СЕТ СН'!$F$15</f>
        <v>0</v>
      </c>
      <c r="E232" s="36">
        <f>SUMIFS(СВЦЭМ!$G$34:$G$777,СВЦЭМ!$A$34:$A$777,$A232,СВЦЭМ!$B$34:$B$777,E$225)+'СЕТ СН'!$F$15</f>
        <v>0</v>
      </c>
      <c r="F232" s="36">
        <f>SUMIFS(СВЦЭМ!$G$34:$G$777,СВЦЭМ!$A$34:$A$777,$A232,СВЦЭМ!$B$34:$B$777,F$225)+'СЕТ СН'!$F$15</f>
        <v>0</v>
      </c>
      <c r="G232" s="36">
        <f>SUMIFS(СВЦЭМ!$G$34:$G$777,СВЦЭМ!$A$34:$A$777,$A232,СВЦЭМ!$B$34:$B$777,G$225)+'СЕТ СН'!$F$15</f>
        <v>0</v>
      </c>
      <c r="H232" s="36">
        <f>SUMIFS(СВЦЭМ!$G$34:$G$777,СВЦЭМ!$A$34:$A$777,$A232,СВЦЭМ!$B$34:$B$777,H$225)+'СЕТ СН'!$F$15</f>
        <v>0</v>
      </c>
      <c r="I232" s="36">
        <f>SUMIFS(СВЦЭМ!$G$34:$G$777,СВЦЭМ!$A$34:$A$777,$A232,СВЦЭМ!$B$34:$B$777,I$225)+'СЕТ СН'!$F$15</f>
        <v>0</v>
      </c>
      <c r="J232" s="36">
        <f>SUMIFS(СВЦЭМ!$G$34:$G$777,СВЦЭМ!$A$34:$A$777,$A232,СВЦЭМ!$B$34:$B$777,J$225)+'СЕТ СН'!$F$15</f>
        <v>0</v>
      </c>
      <c r="K232" s="36">
        <f>SUMIFS(СВЦЭМ!$G$34:$G$777,СВЦЭМ!$A$34:$A$777,$A232,СВЦЭМ!$B$34:$B$777,K$225)+'СЕТ СН'!$F$15</f>
        <v>0</v>
      </c>
      <c r="L232" s="36">
        <f>SUMIFS(СВЦЭМ!$G$34:$G$777,СВЦЭМ!$A$34:$A$777,$A232,СВЦЭМ!$B$34:$B$777,L$225)+'СЕТ СН'!$F$15</f>
        <v>0</v>
      </c>
      <c r="M232" s="36">
        <f>SUMIFS(СВЦЭМ!$G$34:$G$777,СВЦЭМ!$A$34:$A$777,$A232,СВЦЭМ!$B$34:$B$777,M$225)+'СЕТ СН'!$F$15</f>
        <v>0</v>
      </c>
      <c r="N232" s="36">
        <f>SUMIFS(СВЦЭМ!$G$34:$G$777,СВЦЭМ!$A$34:$A$777,$A232,СВЦЭМ!$B$34:$B$777,N$225)+'СЕТ СН'!$F$15</f>
        <v>0</v>
      </c>
      <c r="O232" s="36">
        <f>SUMIFS(СВЦЭМ!$G$34:$G$777,СВЦЭМ!$A$34:$A$777,$A232,СВЦЭМ!$B$34:$B$777,O$225)+'СЕТ СН'!$F$15</f>
        <v>0</v>
      </c>
      <c r="P232" s="36">
        <f>SUMIFS(СВЦЭМ!$G$34:$G$777,СВЦЭМ!$A$34:$A$777,$A232,СВЦЭМ!$B$34:$B$777,P$225)+'СЕТ СН'!$F$15</f>
        <v>0</v>
      </c>
      <c r="Q232" s="36">
        <f>SUMIFS(СВЦЭМ!$G$34:$G$777,СВЦЭМ!$A$34:$A$777,$A232,СВЦЭМ!$B$34:$B$777,Q$225)+'СЕТ СН'!$F$15</f>
        <v>0</v>
      </c>
      <c r="R232" s="36">
        <f>SUMIFS(СВЦЭМ!$G$34:$G$777,СВЦЭМ!$A$34:$A$777,$A232,СВЦЭМ!$B$34:$B$777,R$225)+'СЕТ СН'!$F$15</f>
        <v>0</v>
      </c>
      <c r="S232" s="36">
        <f>SUMIFS(СВЦЭМ!$G$34:$G$777,СВЦЭМ!$A$34:$A$777,$A232,СВЦЭМ!$B$34:$B$777,S$225)+'СЕТ СН'!$F$15</f>
        <v>0</v>
      </c>
      <c r="T232" s="36">
        <f>SUMIFS(СВЦЭМ!$G$34:$G$777,СВЦЭМ!$A$34:$A$777,$A232,СВЦЭМ!$B$34:$B$777,T$225)+'СЕТ СН'!$F$15</f>
        <v>0</v>
      </c>
      <c r="U232" s="36">
        <f>SUMIFS(СВЦЭМ!$G$34:$G$777,СВЦЭМ!$A$34:$A$777,$A232,СВЦЭМ!$B$34:$B$777,U$225)+'СЕТ СН'!$F$15</f>
        <v>0</v>
      </c>
      <c r="V232" s="36">
        <f>SUMIFS(СВЦЭМ!$G$34:$G$777,СВЦЭМ!$A$34:$A$777,$A232,СВЦЭМ!$B$34:$B$777,V$225)+'СЕТ СН'!$F$15</f>
        <v>0</v>
      </c>
      <c r="W232" s="36">
        <f>SUMIFS(СВЦЭМ!$G$34:$G$777,СВЦЭМ!$A$34:$A$777,$A232,СВЦЭМ!$B$34:$B$777,W$225)+'СЕТ СН'!$F$15</f>
        <v>0</v>
      </c>
      <c r="X232" s="36">
        <f>SUMIFS(СВЦЭМ!$G$34:$G$777,СВЦЭМ!$A$34:$A$777,$A232,СВЦЭМ!$B$34:$B$777,X$225)+'СЕТ СН'!$F$15</f>
        <v>0</v>
      </c>
      <c r="Y232" s="36">
        <f>SUMIFS(СВЦЭМ!$G$34:$G$777,СВЦЭМ!$A$34:$A$777,$A232,СВЦЭМ!$B$34:$B$777,Y$225)+'СЕТ СН'!$F$15</f>
        <v>0</v>
      </c>
    </row>
    <row r="233" spans="1:27" ht="15.75" hidden="1" x14ac:dyDescent="0.2">
      <c r="A233" s="35">
        <f t="shared" si="6"/>
        <v>44112</v>
      </c>
      <c r="B233" s="36">
        <f>SUMIFS(СВЦЭМ!$G$34:$G$777,СВЦЭМ!$A$34:$A$777,$A233,СВЦЭМ!$B$34:$B$777,B$225)+'СЕТ СН'!$F$15</f>
        <v>0</v>
      </c>
      <c r="C233" s="36">
        <f>SUMIFS(СВЦЭМ!$G$34:$G$777,СВЦЭМ!$A$34:$A$777,$A233,СВЦЭМ!$B$34:$B$777,C$225)+'СЕТ СН'!$F$15</f>
        <v>0</v>
      </c>
      <c r="D233" s="36">
        <f>SUMIFS(СВЦЭМ!$G$34:$G$777,СВЦЭМ!$A$34:$A$777,$A233,СВЦЭМ!$B$34:$B$777,D$225)+'СЕТ СН'!$F$15</f>
        <v>0</v>
      </c>
      <c r="E233" s="36">
        <f>SUMIFS(СВЦЭМ!$G$34:$G$777,СВЦЭМ!$A$34:$A$777,$A233,СВЦЭМ!$B$34:$B$777,E$225)+'СЕТ СН'!$F$15</f>
        <v>0</v>
      </c>
      <c r="F233" s="36">
        <f>SUMIFS(СВЦЭМ!$G$34:$G$777,СВЦЭМ!$A$34:$A$777,$A233,СВЦЭМ!$B$34:$B$777,F$225)+'СЕТ СН'!$F$15</f>
        <v>0</v>
      </c>
      <c r="G233" s="36">
        <f>SUMIFS(СВЦЭМ!$G$34:$G$777,СВЦЭМ!$A$34:$A$777,$A233,СВЦЭМ!$B$34:$B$777,G$225)+'СЕТ СН'!$F$15</f>
        <v>0</v>
      </c>
      <c r="H233" s="36">
        <f>SUMIFS(СВЦЭМ!$G$34:$G$777,СВЦЭМ!$A$34:$A$777,$A233,СВЦЭМ!$B$34:$B$777,H$225)+'СЕТ СН'!$F$15</f>
        <v>0</v>
      </c>
      <c r="I233" s="36">
        <f>SUMIFS(СВЦЭМ!$G$34:$G$777,СВЦЭМ!$A$34:$A$777,$A233,СВЦЭМ!$B$34:$B$777,I$225)+'СЕТ СН'!$F$15</f>
        <v>0</v>
      </c>
      <c r="J233" s="36">
        <f>SUMIFS(СВЦЭМ!$G$34:$G$777,СВЦЭМ!$A$34:$A$777,$A233,СВЦЭМ!$B$34:$B$777,J$225)+'СЕТ СН'!$F$15</f>
        <v>0</v>
      </c>
      <c r="K233" s="36">
        <f>SUMIFS(СВЦЭМ!$G$34:$G$777,СВЦЭМ!$A$34:$A$777,$A233,СВЦЭМ!$B$34:$B$777,K$225)+'СЕТ СН'!$F$15</f>
        <v>0</v>
      </c>
      <c r="L233" s="36">
        <f>SUMIFS(СВЦЭМ!$G$34:$G$777,СВЦЭМ!$A$34:$A$777,$A233,СВЦЭМ!$B$34:$B$777,L$225)+'СЕТ СН'!$F$15</f>
        <v>0</v>
      </c>
      <c r="M233" s="36">
        <f>SUMIFS(СВЦЭМ!$G$34:$G$777,СВЦЭМ!$A$34:$A$777,$A233,СВЦЭМ!$B$34:$B$777,M$225)+'СЕТ СН'!$F$15</f>
        <v>0</v>
      </c>
      <c r="N233" s="36">
        <f>SUMIFS(СВЦЭМ!$G$34:$G$777,СВЦЭМ!$A$34:$A$777,$A233,СВЦЭМ!$B$34:$B$777,N$225)+'СЕТ СН'!$F$15</f>
        <v>0</v>
      </c>
      <c r="O233" s="36">
        <f>SUMIFS(СВЦЭМ!$G$34:$G$777,СВЦЭМ!$A$34:$A$777,$A233,СВЦЭМ!$B$34:$B$777,O$225)+'СЕТ СН'!$F$15</f>
        <v>0</v>
      </c>
      <c r="P233" s="36">
        <f>SUMIFS(СВЦЭМ!$G$34:$G$777,СВЦЭМ!$A$34:$A$777,$A233,СВЦЭМ!$B$34:$B$777,P$225)+'СЕТ СН'!$F$15</f>
        <v>0</v>
      </c>
      <c r="Q233" s="36">
        <f>SUMIFS(СВЦЭМ!$G$34:$G$777,СВЦЭМ!$A$34:$A$777,$A233,СВЦЭМ!$B$34:$B$777,Q$225)+'СЕТ СН'!$F$15</f>
        <v>0</v>
      </c>
      <c r="R233" s="36">
        <f>SUMIFS(СВЦЭМ!$G$34:$G$777,СВЦЭМ!$A$34:$A$777,$A233,СВЦЭМ!$B$34:$B$777,R$225)+'СЕТ СН'!$F$15</f>
        <v>0</v>
      </c>
      <c r="S233" s="36">
        <f>SUMIFS(СВЦЭМ!$G$34:$G$777,СВЦЭМ!$A$34:$A$777,$A233,СВЦЭМ!$B$34:$B$777,S$225)+'СЕТ СН'!$F$15</f>
        <v>0</v>
      </c>
      <c r="T233" s="36">
        <f>SUMIFS(СВЦЭМ!$G$34:$G$777,СВЦЭМ!$A$34:$A$777,$A233,СВЦЭМ!$B$34:$B$777,T$225)+'СЕТ СН'!$F$15</f>
        <v>0</v>
      </c>
      <c r="U233" s="36">
        <f>SUMIFS(СВЦЭМ!$G$34:$G$777,СВЦЭМ!$A$34:$A$777,$A233,СВЦЭМ!$B$34:$B$777,U$225)+'СЕТ СН'!$F$15</f>
        <v>0</v>
      </c>
      <c r="V233" s="36">
        <f>SUMIFS(СВЦЭМ!$G$34:$G$777,СВЦЭМ!$A$34:$A$777,$A233,СВЦЭМ!$B$34:$B$777,V$225)+'СЕТ СН'!$F$15</f>
        <v>0</v>
      </c>
      <c r="W233" s="36">
        <f>SUMIFS(СВЦЭМ!$G$34:$G$777,СВЦЭМ!$A$34:$A$777,$A233,СВЦЭМ!$B$34:$B$777,W$225)+'СЕТ СН'!$F$15</f>
        <v>0</v>
      </c>
      <c r="X233" s="36">
        <f>SUMIFS(СВЦЭМ!$G$34:$G$777,СВЦЭМ!$A$34:$A$777,$A233,СВЦЭМ!$B$34:$B$777,X$225)+'СЕТ СН'!$F$15</f>
        <v>0</v>
      </c>
      <c r="Y233" s="36">
        <f>SUMIFS(СВЦЭМ!$G$34:$G$777,СВЦЭМ!$A$34:$A$777,$A233,СВЦЭМ!$B$34:$B$777,Y$225)+'СЕТ СН'!$F$15</f>
        <v>0</v>
      </c>
    </row>
    <row r="234" spans="1:27" ht="15.75" hidden="1" x14ac:dyDescent="0.2">
      <c r="A234" s="35">
        <f t="shared" si="6"/>
        <v>44113</v>
      </c>
      <c r="B234" s="36">
        <f>SUMIFS(СВЦЭМ!$G$34:$G$777,СВЦЭМ!$A$34:$A$777,$A234,СВЦЭМ!$B$34:$B$777,B$225)+'СЕТ СН'!$F$15</f>
        <v>0</v>
      </c>
      <c r="C234" s="36">
        <f>SUMIFS(СВЦЭМ!$G$34:$G$777,СВЦЭМ!$A$34:$A$777,$A234,СВЦЭМ!$B$34:$B$777,C$225)+'СЕТ СН'!$F$15</f>
        <v>0</v>
      </c>
      <c r="D234" s="36">
        <f>SUMIFS(СВЦЭМ!$G$34:$G$777,СВЦЭМ!$A$34:$A$777,$A234,СВЦЭМ!$B$34:$B$777,D$225)+'СЕТ СН'!$F$15</f>
        <v>0</v>
      </c>
      <c r="E234" s="36">
        <f>SUMIFS(СВЦЭМ!$G$34:$G$777,СВЦЭМ!$A$34:$A$777,$A234,СВЦЭМ!$B$34:$B$777,E$225)+'СЕТ СН'!$F$15</f>
        <v>0</v>
      </c>
      <c r="F234" s="36">
        <f>SUMIFS(СВЦЭМ!$G$34:$G$777,СВЦЭМ!$A$34:$A$777,$A234,СВЦЭМ!$B$34:$B$777,F$225)+'СЕТ СН'!$F$15</f>
        <v>0</v>
      </c>
      <c r="G234" s="36">
        <f>SUMIFS(СВЦЭМ!$G$34:$G$777,СВЦЭМ!$A$34:$A$777,$A234,СВЦЭМ!$B$34:$B$777,G$225)+'СЕТ СН'!$F$15</f>
        <v>0</v>
      </c>
      <c r="H234" s="36">
        <f>SUMIFS(СВЦЭМ!$G$34:$G$777,СВЦЭМ!$A$34:$A$777,$A234,СВЦЭМ!$B$34:$B$777,H$225)+'СЕТ СН'!$F$15</f>
        <v>0</v>
      </c>
      <c r="I234" s="36">
        <f>SUMIFS(СВЦЭМ!$G$34:$G$777,СВЦЭМ!$A$34:$A$777,$A234,СВЦЭМ!$B$34:$B$777,I$225)+'СЕТ СН'!$F$15</f>
        <v>0</v>
      </c>
      <c r="J234" s="36">
        <f>SUMIFS(СВЦЭМ!$G$34:$G$777,СВЦЭМ!$A$34:$A$777,$A234,СВЦЭМ!$B$34:$B$777,J$225)+'СЕТ СН'!$F$15</f>
        <v>0</v>
      </c>
      <c r="K234" s="36">
        <f>SUMIFS(СВЦЭМ!$G$34:$G$777,СВЦЭМ!$A$34:$A$777,$A234,СВЦЭМ!$B$34:$B$777,K$225)+'СЕТ СН'!$F$15</f>
        <v>0</v>
      </c>
      <c r="L234" s="36">
        <f>SUMIFS(СВЦЭМ!$G$34:$G$777,СВЦЭМ!$A$34:$A$777,$A234,СВЦЭМ!$B$34:$B$777,L$225)+'СЕТ СН'!$F$15</f>
        <v>0</v>
      </c>
      <c r="M234" s="36">
        <f>SUMIFS(СВЦЭМ!$G$34:$G$777,СВЦЭМ!$A$34:$A$777,$A234,СВЦЭМ!$B$34:$B$777,M$225)+'СЕТ СН'!$F$15</f>
        <v>0</v>
      </c>
      <c r="N234" s="36">
        <f>SUMIFS(СВЦЭМ!$G$34:$G$777,СВЦЭМ!$A$34:$A$777,$A234,СВЦЭМ!$B$34:$B$777,N$225)+'СЕТ СН'!$F$15</f>
        <v>0</v>
      </c>
      <c r="O234" s="36">
        <f>SUMIFS(СВЦЭМ!$G$34:$G$777,СВЦЭМ!$A$34:$A$777,$A234,СВЦЭМ!$B$34:$B$777,O$225)+'СЕТ СН'!$F$15</f>
        <v>0</v>
      </c>
      <c r="P234" s="36">
        <f>SUMIFS(СВЦЭМ!$G$34:$G$777,СВЦЭМ!$A$34:$A$777,$A234,СВЦЭМ!$B$34:$B$777,P$225)+'СЕТ СН'!$F$15</f>
        <v>0</v>
      </c>
      <c r="Q234" s="36">
        <f>SUMIFS(СВЦЭМ!$G$34:$G$777,СВЦЭМ!$A$34:$A$777,$A234,СВЦЭМ!$B$34:$B$777,Q$225)+'СЕТ СН'!$F$15</f>
        <v>0</v>
      </c>
      <c r="R234" s="36">
        <f>SUMIFS(СВЦЭМ!$G$34:$G$777,СВЦЭМ!$A$34:$A$777,$A234,СВЦЭМ!$B$34:$B$777,R$225)+'СЕТ СН'!$F$15</f>
        <v>0</v>
      </c>
      <c r="S234" s="36">
        <f>SUMIFS(СВЦЭМ!$G$34:$G$777,СВЦЭМ!$A$34:$A$777,$A234,СВЦЭМ!$B$34:$B$777,S$225)+'СЕТ СН'!$F$15</f>
        <v>0</v>
      </c>
      <c r="T234" s="36">
        <f>SUMIFS(СВЦЭМ!$G$34:$G$777,СВЦЭМ!$A$34:$A$777,$A234,СВЦЭМ!$B$34:$B$777,T$225)+'СЕТ СН'!$F$15</f>
        <v>0</v>
      </c>
      <c r="U234" s="36">
        <f>SUMIFS(СВЦЭМ!$G$34:$G$777,СВЦЭМ!$A$34:$A$777,$A234,СВЦЭМ!$B$34:$B$777,U$225)+'СЕТ СН'!$F$15</f>
        <v>0</v>
      </c>
      <c r="V234" s="36">
        <f>SUMIFS(СВЦЭМ!$G$34:$G$777,СВЦЭМ!$A$34:$A$777,$A234,СВЦЭМ!$B$34:$B$777,V$225)+'СЕТ СН'!$F$15</f>
        <v>0</v>
      </c>
      <c r="W234" s="36">
        <f>SUMIFS(СВЦЭМ!$G$34:$G$777,СВЦЭМ!$A$34:$A$777,$A234,СВЦЭМ!$B$34:$B$777,W$225)+'СЕТ СН'!$F$15</f>
        <v>0</v>
      </c>
      <c r="X234" s="36">
        <f>SUMIFS(СВЦЭМ!$G$34:$G$777,СВЦЭМ!$A$34:$A$777,$A234,СВЦЭМ!$B$34:$B$777,X$225)+'СЕТ СН'!$F$15</f>
        <v>0</v>
      </c>
      <c r="Y234" s="36">
        <f>SUMIFS(СВЦЭМ!$G$34:$G$777,СВЦЭМ!$A$34:$A$777,$A234,СВЦЭМ!$B$34:$B$777,Y$225)+'СЕТ СН'!$F$15</f>
        <v>0</v>
      </c>
    </row>
    <row r="235" spans="1:27" ht="15.75" hidden="1" x14ac:dyDescent="0.2">
      <c r="A235" s="35">
        <f t="shared" si="6"/>
        <v>44114</v>
      </c>
      <c r="B235" s="36">
        <f>SUMIFS(СВЦЭМ!$G$34:$G$777,СВЦЭМ!$A$34:$A$777,$A235,СВЦЭМ!$B$34:$B$777,B$225)+'СЕТ СН'!$F$15</f>
        <v>0</v>
      </c>
      <c r="C235" s="36">
        <f>SUMIFS(СВЦЭМ!$G$34:$G$777,СВЦЭМ!$A$34:$A$777,$A235,СВЦЭМ!$B$34:$B$777,C$225)+'СЕТ СН'!$F$15</f>
        <v>0</v>
      </c>
      <c r="D235" s="36">
        <f>SUMIFS(СВЦЭМ!$G$34:$G$777,СВЦЭМ!$A$34:$A$777,$A235,СВЦЭМ!$B$34:$B$777,D$225)+'СЕТ СН'!$F$15</f>
        <v>0</v>
      </c>
      <c r="E235" s="36">
        <f>SUMIFS(СВЦЭМ!$G$34:$G$777,СВЦЭМ!$A$34:$A$777,$A235,СВЦЭМ!$B$34:$B$777,E$225)+'СЕТ СН'!$F$15</f>
        <v>0</v>
      </c>
      <c r="F235" s="36">
        <f>SUMIFS(СВЦЭМ!$G$34:$G$777,СВЦЭМ!$A$34:$A$777,$A235,СВЦЭМ!$B$34:$B$777,F$225)+'СЕТ СН'!$F$15</f>
        <v>0</v>
      </c>
      <c r="G235" s="36">
        <f>SUMIFS(СВЦЭМ!$G$34:$G$777,СВЦЭМ!$A$34:$A$777,$A235,СВЦЭМ!$B$34:$B$777,G$225)+'СЕТ СН'!$F$15</f>
        <v>0</v>
      </c>
      <c r="H235" s="36">
        <f>SUMIFS(СВЦЭМ!$G$34:$G$777,СВЦЭМ!$A$34:$A$777,$A235,СВЦЭМ!$B$34:$B$777,H$225)+'СЕТ СН'!$F$15</f>
        <v>0</v>
      </c>
      <c r="I235" s="36">
        <f>SUMIFS(СВЦЭМ!$G$34:$G$777,СВЦЭМ!$A$34:$A$777,$A235,СВЦЭМ!$B$34:$B$777,I$225)+'СЕТ СН'!$F$15</f>
        <v>0</v>
      </c>
      <c r="J235" s="36">
        <f>SUMIFS(СВЦЭМ!$G$34:$G$777,СВЦЭМ!$A$34:$A$777,$A235,СВЦЭМ!$B$34:$B$777,J$225)+'СЕТ СН'!$F$15</f>
        <v>0</v>
      </c>
      <c r="K235" s="36">
        <f>SUMIFS(СВЦЭМ!$G$34:$G$777,СВЦЭМ!$A$34:$A$777,$A235,СВЦЭМ!$B$34:$B$777,K$225)+'СЕТ СН'!$F$15</f>
        <v>0</v>
      </c>
      <c r="L235" s="36">
        <f>SUMIFS(СВЦЭМ!$G$34:$G$777,СВЦЭМ!$A$34:$A$777,$A235,СВЦЭМ!$B$34:$B$777,L$225)+'СЕТ СН'!$F$15</f>
        <v>0</v>
      </c>
      <c r="M235" s="36">
        <f>SUMIFS(СВЦЭМ!$G$34:$G$777,СВЦЭМ!$A$34:$A$777,$A235,СВЦЭМ!$B$34:$B$777,M$225)+'СЕТ СН'!$F$15</f>
        <v>0</v>
      </c>
      <c r="N235" s="36">
        <f>SUMIFS(СВЦЭМ!$G$34:$G$777,СВЦЭМ!$A$34:$A$777,$A235,СВЦЭМ!$B$34:$B$777,N$225)+'СЕТ СН'!$F$15</f>
        <v>0</v>
      </c>
      <c r="O235" s="36">
        <f>SUMIFS(СВЦЭМ!$G$34:$G$777,СВЦЭМ!$A$34:$A$777,$A235,СВЦЭМ!$B$34:$B$777,O$225)+'СЕТ СН'!$F$15</f>
        <v>0</v>
      </c>
      <c r="P235" s="36">
        <f>SUMIFS(СВЦЭМ!$G$34:$G$777,СВЦЭМ!$A$34:$A$777,$A235,СВЦЭМ!$B$34:$B$777,P$225)+'СЕТ СН'!$F$15</f>
        <v>0</v>
      </c>
      <c r="Q235" s="36">
        <f>SUMIFS(СВЦЭМ!$G$34:$G$777,СВЦЭМ!$A$34:$A$777,$A235,СВЦЭМ!$B$34:$B$777,Q$225)+'СЕТ СН'!$F$15</f>
        <v>0</v>
      </c>
      <c r="R235" s="36">
        <f>SUMIFS(СВЦЭМ!$G$34:$G$777,СВЦЭМ!$A$34:$A$777,$A235,СВЦЭМ!$B$34:$B$777,R$225)+'СЕТ СН'!$F$15</f>
        <v>0</v>
      </c>
      <c r="S235" s="36">
        <f>SUMIFS(СВЦЭМ!$G$34:$G$777,СВЦЭМ!$A$34:$A$777,$A235,СВЦЭМ!$B$34:$B$777,S$225)+'СЕТ СН'!$F$15</f>
        <v>0</v>
      </c>
      <c r="T235" s="36">
        <f>SUMIFS(СВЦЭМ!$G$34:$G$777,СВЦЭМ!$A$34:$A$777,$A235,СВЦЭМ!$B$34:$B$777,T$225)+'СЕТ СН'!$F$15</f>
        <v>0</v>
      </c>
      <c r="U235" s="36">
        <f>SUMIFS(СВЦЭМ!$G$34:$G$777,СВЦЭМ!$A$34:$A$777,$A235,СВЦЭМ!$B$34:$B$777,U$225)+'СЕТ СН'!$F$15</f>
        <v>0</v>
      </c>
      <c r="V235" s="36">
        <f>SUMIFS(СВЦЭМ!$G$34:$G$777,СВЦЭМ!$A$34:$A$777,$A235,СВЦЭМ!$B$34:$B$777,V$225)+'СЕТ СН'!$F$15</f>
        <v>0</v>
      </c>
      <c r="W235" s="36">
        <f>SUMIFS(СВЦЭМ!$G$34:$G$777,СВЦЭМ!$A$34:$A$777,$A235,СВЦЭМ!$B$34:$B$777,W$225)+'СЕТ СН'!$F$15</f>
        <v>0</v>
      </c>
      <c r="X235" s="36">
        <f>SUMIFS(СВЦЭМ!$G$34:$G$777,СВЦЭМ!$A$34:$A$777,$A235,СВЦЭМ!$B$34:$B$777,X$225)+'СЕТ СН'!$F$15</f>
        <v>0</v>
      </c>
      <c r="Y235" s="36">
        <f>SUMIFS(СВЦЭМ!$G$34:$G$777,СВЦЭМ!$A$34:$A$777,$A235,СВЦЭМ!$B$34:$B$777,Y$225)+'СЕТ СН'!$F$15</f>
        <v>0</v>
      </c>
    </row>
    <row r="236" spans="1:27" ht="15.75" hidden="1" x14ac:dyDescent="0.2">
      <c r="A236" s="35">
        <f t="shared" si="6"/>
        <v>44115</v>
      </c>
      <c r="B236" s="36">
        <f>SUMIFS(СВЦЭМ!$G$34:$G$777,СВЦЭМ!$A$34:$A$777,$A236,СВЦЭМ!$B$34:$B$777,B$225)+'СЕТ СН'!$F$15</f>
        <v>0</v>
      </c>
      <c r="C236" s="36">
        <f>SUMIFS(СВЦЭМ!$G$34:$G$777,СВЦЭМ!$A$34:$A$777,$A236,СВЦЭМ!$B$34:$B$777,C$225)+'СЕТ СН'!$F$15</f>
        <v>0</v>
      </c>
      <c r="D236" s="36">
        <f>SUMIFS(СВЦЭМ!$G$34:$G$777,СВЦЭМ!$A$34:$A$777,$A236,СВЦЭМ!$B$34:$B$777,D$225)+'СЕТ СН'!$F$15</f>
        <v>0</v>
      </c>
      <c r="E236" s="36">
        <f>SUMIFS(СВЦЭМ!$G$34:$G$777,СВЦЭМ!$A$34:$A$777,$A236,СВЦЭМ!$B$34:$B$777,E$225)+'СЕТ СН'!$F$15</f>
        <v>0</v>
      </c>
      <c r="F236" s="36">
        <f>SUMIFS(СВЦЭМ!$G$34:$G$777,СВЦЭМ!$A$34:$A$777,$A236,СВЦЭМ!$B$34:$B$777,F$225)+'СЕТ СН'!$F$15</f>
        <v>0</v>
      </c>
      <c r="G236" s="36">
        <f>SUMIFS(СВЦЭМ!$G$34:$G$777,СВЦЭМ!$A$34:$A$777,$A236,СВЦЭМ!$B$34:$B$777,G$225)+'СЕТ СН'!$F$15</f>
        <v>0</v>
      </c>
      <c r="H236" s="36">
        <f>SUMIFS(СВЦЭМ!$G$34:$G$777,СВЦЭМ!$A$34:$A$777,$A236,СВЦЭМ!$B$34:$B$777,H$225)+'СЕТ СН'!$F$15</f>
        <v>0</v>
      </c>
      <c r="I236" s="36">
        <f>SUMIFS(СВЦЭМ!$G$34:$G$777,СВЦЭМ!$A$34:$A$777,$A236,СВЦЭМ!$B$34:$B$777,I$225)+'СЕТ СН'!$F$15</f>
        <v>0</v>
      </c>
      <c r="J236" s="36">
        <f>SUMIFS(СВЦЭМ!$G$34:$G$777,СВЦЭМ!$A$34:$A$777,$A236,СВЦЭМ!$B$34:$B$777,J$225)+'СЕТ СН'!$F$15</f>
        <v>0</v>
      </c>
      <c r="K236" s="36">
        <f>SUMIFS(СВЦЭМ!$G$34:$G$777,СВЦЭМ!$A$34:$A$777,$A236,СВЦЭМ!$B$34:$B$777,K$225)+'СЕТ СН'!$F$15</f>
        <v>0</v>
      </c>
      <c r="L236" s="36">
        <f>SUMIFS(СВЦЭМ!$G$34:$G$777,СВЦЭМ!$A$34:$A$777,$A236,СВЦЭМ!$B$34:$B$777,L$225)+'СЕТ СН'!$F$15</f>
        <v>0</v>
      </c>
      <c r="M236" s="36">
        <f>SUMIFS(СВЦЭМ!$G$34:$G$777,СВЦЭМ!$A$34:$A$777,$A236,СВЦЭМ!$B$34:$B$777,M$225)+'СЕТ СН'!$F$15</f>
        <v>0</v>
      </c>
      <c r="N236" s="36">
        <f>SUMIFS(СВЦЭМ!$G$34:$G$777,СВЦЭМ!$A$34:$A$777,$A236,СВЦЭМ!$B$34:$B$777,N$225)+'СЕТ СН'!$F$15</f>
        <v>0</v>
      </c>
      <c r="O236" s="36">
        <f>SUMIFS(СВЦЭМ!$G$34:$G$777,СВЦЭМ!$A$34:$A$777,$A236,СВЦЭМ!$B$34:$B$777,O$225)+'СЕТ СН'!$F$15</f>
        <v>0</v>
      </c>
      <c r="P236" s="36">
        <f>SUMIFS(СВЦЭМ!$G$34:$G$777,СВЦЭМ!$A$34:$A$777,$A236,СВЦЭМ!$B$34:$B$777,P$225)+'СЕТ СН'!$F$15</f>
        <v>0</v>
      </c>
      <c r="Q236" s="36">
        <f>SUMIFS(СВЦЭМ!$G$34:$G$777,СВЦЭМ!$A$34:$A$777,$A236,СВЦЭМ!$B$34:$B$777,Q$225)+'СЕТ СН'!$F$15</f>
        <v>0</v>
      </c>
      <c r="R236" s="36">
        <f>SUMIFS(СВЦЭМ!$G$34:$G$777,СВЦЭМ!$A$34:$A$777,$A236,СВЦЭМ!$B$34:$B$777,R$225)+'СЕТ СН'!$F$15</f>
        <v>0</v>
      </c>
      <c r="S236" s="36">
        <f>SUMIFS(СВЦЭМ!$G$34:$G$777,СВЦЭМ!$A$34:$A$777,$A236,СВЦЭМ!$B$34:$B$777,S$225)+'СЕТ СН'!$F$15</f>
        <v>0</v>
      </c>
      <c r="T236" s="36">
        <f>SUMIFS(СВЦЭМ!$G$34:$G$777,СВЦЭМ!$A$34:$A$777,$A236,СВЦЭМ!$B$34:$B$777,T$225)+'СЕТ СН'!$F$15</f>
        <v>0</v>
      </c>
      <c r="U236" s="36">
        <f>SUMIFS(СВЦЭМ!$G$34:$G$777,СВЦЭМ!$A$34:$A$777,$A236,СВЦЭМ!$B$34:$B$777,U$225)+'СЕТ СН'!$F$15</f>
        <v>0</v>
      </c>
      <c r="V236" s="36">
        <f>SUMIFS(СВЦЭМ!$G$34:$G$777,СВЦЭМ!$A$34:$A$777,$A236,СВЦЭМ!$B$34:$B$777,V$225)+'СЕТ СН'!$F$15</f>
        <v>0</v>
      </c>
      <c r="W236" s="36">
        <f>SUMIFS(СВЦЭМ!$G$34:$G$777,СВЦЭМ!$A$34:$A$777,$A236,СВЦЭМ!$B$34:$B$777,W$225)+'СЕТ СН'!$F$15</f>
        <v>0</v>
      </c>
      <c r="X236" s="36">
        <f>SUMIFS(СВЦЭМ!$G$34:$G$777,СВЦЭМ!$A$34:$A$777,$A236,СВЦЭМ!$B$34:$B$777,X$225)+'СЕТ СН'!$F$15</f>
        <v>0</v>
      </c>
      <c r="Y236" s="36">
        <f>SUMIFS(СВЦЭМ!$G$34:$G$777,СВЦЭМ!$A$34:$A$777,$A236,СВЦЭМ!$B$34:$B$777,Y$225)+'СЕТ СН'!$F$15</f>
        <v>0</v>
      </c>
    </row>
    <row r="237" spans="1:27" ht="15.75" hidden="1" x14ac:dyDescent="0.2">
      <c r="A237" s="35">
        <f t="shared" si="6"/>
        <v>44116</v>
      </c>
      <c r="B237" s="36">
        <f>SUMIFS(СВЦЭМ!$G$34:$G$777,СВЦЭМ!$A$34:$A$777,$A237,СВЦЭМ!$B$34:$B$777,B$225)+'СЕТ СН'!$F$15</f>
        <v>0</v>
      </c>
      <c r="C237" s="36">
        <f>SUMIFS(СВЦЭМ!$G$34:$G$777,СВЦЭМ!$A$34:$A$777,$A237,СВЦЭМ!$B$34:$B$777,C$225)+'СЕТ СН'!$F$15</f>
        <v>0</v>
      </c>
      <c r="D237" s="36">
        <f>SUMIFS(СВЦЭМ!$G$34:$G$777,СВЦЭМ!$A$34:$A$777,$A237,СВЦЭМ!$B$34:$B$777,D$225)+'СЕТ СН'!$F$15</f>
        <v>0</v>
      </c>
      <c r="E237" s="36">
        <f>SUMIFS(СВЦЭМ!$G$34:$G$777,СВЦЭМ!$A$34:$A$777,$A237,СВЦЭМ!$B$34:$B$777,E$225)+'СЕТ СН'!$F$15</f>
        <v>0</v>
      </c>
      <c r="F237" s="36">
        <f>SUMIFS(СВЦЭМ!$G$34:$G$777,СВЦЭМ!$A$34:$A$777,$A237,СВЦЭМ!$B$34:$B$777,F$225)+'СЕТ СН'!$F$15</f>
        <v>0</v>
      </c>
      <c r="G237" s="36">
        <f>SUMIFS(СВЦЭМ!$G$34:$G$777,СВЦЭМ!$A$34:$A$777,$A237,СВЦЭМ!$B$34:$B$777,G$225)+'СЕТ СН'!$F$15</f>
        <v>0</v>
      </c>
      <c r="H237" s="36">
        <f>SUMIFS(СВЦЭМ!$G$34:$G$777,СВЦЭМ!$A$34:$A$777,$A237,СВЦЭМ!$B$34:$B$777,H$225)+'СЕТ СН'!$F$15</f>
        <v>0</v>
      </c>
      <c r="I237" s="36">
        <f>SUMIFS(СВЦЭМ!$G$34:$G$777,СВЦЭМ!$A$34:$A$777,$A237,СВЦЭМ!$B$34:$B$777,I$225)+'СЕТ СН'!$F$15</f>
        <v>0</v>
      </c>
      <c r="J237" s="36">
        <f>SUMIFS(СВЦЭМ!$G$34:$G$777,СВЦЭМ!$A$34:$A$777,$A237,СВЦЭМ!$B$34:$B$777,J$225)+'СЕТ СН'!$F$15</f>
        <v>0</v>
      </c>
      <c r="K237" s="36">
        <f>SUMIFS(СВЦЭМ!$G$34:$G$777,СВЦЭМ!$A$34:$A$777,$A237,СВЦЭМ!$B$34:$B$777,K$225)+'СЕТ СН'!$F$15</f>
        <v>0</v>
      </c>
      <c r="L237" s="36">
        <f>SUMIFS(СВЦЭМ!$G$34:$G$777,СВЦЭМ!$A$34:$A$777,$A237,СВЦЭМ!$B$34:$B$777,L$225)+'СЕТ СН'!$F$15</f>
        <v>0</v>
      </c>
      <c r="M237" s="36">
        <f>SUMIFS(СВЦЭМ!$G$34:$G$777,СВЦЭМ!$A$34:$A$777,$A237,СВЦЭМ!$B$34:$B$777,M$225)+'СЕТ СН'!$F$15</f>
        <v>0</v>
      </c>
      <c r="N237" s="36">
        <f>SUMIFS(СВЦЭМ!$G$34:$G$777,СВЦЭМ!$A$34:$A$777,$A237,СВЦЭМ!$B$34:$B$777,N$225)+'СЕТ СН'!$F$15</f>
        <v>0</v>
      </c>
      <c r="O237" s="36">
        <f>SUMIFS(СВЦЭМ!$G$34:$G$777,СВЦЭМ!$A$34:$A$777,$A237,СВЦЭМ!$B$34:$B$777,O$225)+'СЕТ СН'!$F$15</f>
        <v>0</v>
      </c>
      <c r="P237" s="36">
        <f>SUMIFS(СВЦЭМ!$G$34:$G$777,СВЦЭМ!$A$34:$A$777,$A237,СВЦЭМ!$B$34:$B$777,P$225)+'СЕТ СН'!$F$15</f>
        <v>0</v>
      </c>
      <c r="Q237" s="36">
        <f>SUMIFS(СВЦЭМ!$G$34:$G$777,СВЦЭМ!$A$34:$A$777,$A237,СВЦЭМ!$B$34:$B$777,Q$225)+'СЕТ СН'!$F$15</f>
        <v>0</v>
      </c>
      <c r="R237" s="36">
        <f>SUMIFS(СВЦЭМ!$G$34:$G$777,СВЦЭМ!$A$34:$A$777,$A237,СВЦЭМ!$B$34:$B$777,R$225)+'СЕТ СН'!$F$15</f>
        <v>0</v>
      </c>
      <c r="S237" s="36">
        <f>SUMIFS(СВЦЭМ!$G$34:$G$777,СВЦЭМ!$A$34:$A$777,$A237,СВЦЭМ!$B$34:$B$777,S$225)+'СЕТ СН'!$F$15</f>
        <v>0</v>
      </c>
      <c r="T237" s="36">
        <f>SUMIFS(СВЦЭМ!$G$34:$G$777,СВЦЭМ!$A$34:$A$777,$A237,СВЦЭМ!$B$34:$B$777,T$225)+'СЕТ СН'!$F$15</f>
        <v>0</v>
      </c>
      <c r="U237" s="36">
        <f>SUMIFS(СВЦЭМ!$G$34:$G$777,СВЦЭМ!$A$34:$A$777,$A237,СВЦЭМ!$B$34:$B$777,U$225)+'СЕТ СН'!$F$15</f>
        <v>0</v>
      </c>
      <c r="V237" s="36">
        <f>SUMIFS(СВЦЭМ!$G$34:$G$777,СВЦЭМ!$A$34:$A$777,$A237,СВЦЭМ!$B$34:$B$777,V$225)+'СЕТ СН'!$F$15</f>
        <v>0</v>
      </c>
      <c r="W237" s="36">
        <f>SUMIFS(СВЦЭМ!$G$34:$G$777,СВЦЭМ!$A$34:$A$777,$A237,СВЦЭМ!$B$34:$B$777,W$225)+'СЕТ СН'!$F$15</f>
        <v>0</v>
      </c>
      <c r="X237" s="36">
        <f>SUMIFS(СВЦЭМ!$G$34:$G$777,СВЦЭМ!$A$34:$A$777,$A237,СВЦЭМ!$B$34:$B$777,X$225)+'СЕТ СН'!$F$15</f>
        <v>0</v>
      </c>
      <c r="Y237" s="36">
        <f>SUMIFS(СВЦЭМ!$G$34:$G$777,СВЦЭМ!$A$34:$A$777,$A237,СВЦЭМ!$B$34:$B$777,Y$225)+'СЕТ СН'!$F$15</f>
        <v>0</v>
      </c>
    </row>
    <row r="238" spans="1:27" ht="15.75" hidden="1" x14ac:dyDescent="0.2">
      <c r="A238" s="35">
        <f t="shared" si="6"/>
        <v>44117</v>
      </c>
      <c r="B238" s="36">
        <f>SUMIFS(СВЦЭМ!$G$34:$G$777,СВЦЭМ!$A$34:$A$777,$A238,СВЦЭМ!$B$34:$B$777,B$225)+'СЕТ СН'!$F$15</f>
        <v>0</v>
      </c>
      <c r="C238" s="36">
        <f>SUMIFS(СВЦЭМ!$G$34:$G$777,СВЦЭМ!$A$34:$A$777,$A238,СВЦЭМ!$B$34:$B$777,C$225)+'СЕТ СН'!$F$15</f>
        <v>0</v>
      </c>
      <c r="D238" s="36">
        <f>SUMIFS(СВЦЭМ!$G$34:$G$777,СВЦЭМ!$A$34:$A$777,$A238,СВЦЭМ!$B$34:$B$777,D$225)+'СЕТ СН'!$F$15</f>
        <v>0</v>
      </c>
      <c r="E238" s="36">
        <f>SUMIFS(СВЦЭМ!$G$34:$G$777,СВЦЭМ!$A$34:$A$777,$A238,СВЦЭМ!$B$34:$B$777,E$225)+'СЕТ СН'!$F$15</f>
        <v>0</v>
      </c>
      <c r="F238" s="36">
        <f>SUMIFS(СВЦЭМ!$G$34:$G$777,СВЦЭМ!$A$34:$A$777,$A238,СВЦЭМ!$B$34:$B$777,F$225)+'СЕТ СН'!$F$15</f>
        <v>0</v>
      </c>
      <c r="G238" s="36">
        <f>SUMIFS(СВЦЭМ!$G$34:$G$777,СВЦЭМ!$A$34:$A$777,$A238,СВЦЭМ!$B$34:$B$777,G$225)+'СЕТ СН'!$F$15</f>
        <v>0</v>
      </c>
      <c r="H238" s="36">
        <f>SUMIFS(СВЦЭМ!$G$34:$G$777,СВЦЭМ!$A$34:$A$777,$A238,СВЦЭМ!$B$34:$B$777,H$225)+'СЕТ СН'!$F$15</f>
        <v>0</v>
      </c>
      <c r="I238" s="36">
        <f>SUMIFS(СВЦЭМ!$G$34:$G$777,СВЦЭМ!$A$34:$A$777,$A238,СВЦЭМ!$B$34:$B$777,I$225)+'СЕТ СН'!$F$15</f>
        <v>0</v>
      </c>
      <c r="J238" s="36">
        <f>SUMIFS(СВЦЭМ!$G$34:$G$777,СВЦЭМ!$A$34:$A$777,$A238,СВЦЭМ!$B$34:$B$777,J$225)+'СЕТ СН'!$F$15</f>
        <v>0</v>
      </c>
      <c r="K238" s="36">
        <f>SUMIFS(СВЦЭМ!$G$34:$G$777,СВЦЭМ!$A$34:$A$777,$A238,СВЦЭМ!$B$34:$B$777,K$225)+'СЕТ СН'!$F$15</f>
        <v>0</v>
      </c>
      <c r="L238" s="36">
        <f>SUMIFS(СВЦЭМ!$G$34:$G$777,СВЦЭМ!$A$34:$A$777,$A238,СВЦЭМ!$B$34:$B$777,L$225)+'СЕТ СН'!$F$15</f>
        <v>0</v>
      </c>
      <c r="M238" s="36">
        <f>SUMIFS(СВЦЭМ!$G$34:$G$777,СВЦЭМ!$A$34:$A$777,$A238,СВЦЭМ!$B$34:$B$777,M$225)+'СЕТ СН'!$F$15</f>
        <v>0</v>
      </c>
      <c r="N238" s="36">
        <f>SUMIFS(СВЦЭМ!$G$34:$G$777,СВЦЭМ!$A$34:$A$777,$A238,СВЦЭМ!$B$34:$B$777,N$225)+'СЕТ СН'!$F$15</f>
        <v>0</v>
      </c>
      <c r="O238" s="36">
        <f>SUMIFS(СВЦЭМ!$G$34:$G$777,СВЦЭМ!$A$34:$A$777,$A238,СВЦЭМ!$B$34:$B$777,O$225)+'СЕТ СН'!$F$15</f>
        <v>0</v>
      </c>
      <c r="P238" s="36">
        <f>SUMIFS(СВЦЭМ!$G$34:$G$777,СВЦЭМ!$A$34:$A$777,$A238,СВЦЭМ!$B$34:$B$777,P$225)+'СЕТ СН'!$F$15</f>
        <v>0</v>
      </c>
      <c r="Q238" s="36">
        <f>SUMIFS(СВЦЭМ!$G$34:$G$777,СВЦЭМ!$A$34:$A$777,$A238,СВЦЭМ!$B$34:$B$777,Q$225)+'СЕТ СН'!$F$15</f>
        <v>0</v>
      </c>
      <c r="R238" s="36">
        <f>SUMIFS(СВЦЭМ!$G$34:$G$777,СВЦЭМ!$A$34:$A$777,$A238,СВЦЭМ!$B$34:$B$777,R$225)+'СЕТ СН'!$F$15</f>
        <v>0</v>
      </c>
      <c r="S238" s="36">
        <f>SUMIFS(СВЦЭМ!$G$34:$G$777,СВЦЭМ!$A$34:$A$777,$A238,СВЦЭМ!$B$34:$B$777,S$225)+'СЕТ СН'!$F$15</f>
        <v>0</v>
      </c>
      <c r="T238" s="36">
        <f>SUMIFS(СВЦЭМ!$G$34:$G$777,СВЦЭМ!$A$34:$A$777,$A238,СВЦЭМ!$B$34:$B$777,T$225)+'СЕТ СН'!$F$15</f>
        <v>0</v>
      </c>
      <c r="U238" s="36">
        <f>SUMIFS(СВЦЭМ!$G$34:$G$777,СВЦЭМ!$A$34:$A$777,$A238,СВЦЭМ!$B$34:$B$777,U$225)+'СЕТ СН'!$F$15</f>
        <v>0</v>
      </c>
      <c r="V238" s="36">
        <f>SUMIFS(СВЦЭМ!$G$34:$G$777,СВЦЭМ!$A$34:$A$777,$A238,СВЦЭМ!$B$34:$B$777,V$225)+'СЕТ СН'!$F$15</f>
        <v>0</v>
      </c>
      <c r="W238" s="36">
        <f>SUMIFS(СВЦЭМ!$G$34:$G$777,СВЦЭМ!$A$34:$A$777,$A238,СВЦЭМ!$B$34:$B$777,W$225)+'СЕТ СН'!$F$15</f>
        <v>0</v>
      </c>
      <c r="X238" s="36">
        <f>SUMIFS(СВЦЭМ!$G$34:$G$777,СВЦЭМ!$A$34:$A$777,$A238,СВЦЭМ!$B$34:$B$777,X$225)+'СЕТ СН'!$F$15</f>
        <v>0</v>
      </c>
      <c r="Y238" s="36">
        <f>SUMIFS(СВЦЭМ!$G$34:$G$777,СВЦЭМ!$A$34:$A$777,$A238,СВЦЭМ!$B$34:$B$777,Y$225)+'СЕТ СН'!$F$15</f>
        <v>0</v>
      </c>
    </row>
    <row r="239" spans="1:27" ht="15.75" hidden="1" x14ac:dyDescent="0.2">
      <c r="A239" s="35">
        <f t="shared" si="6"/>
        <v>44118</v>
      </c>
      <c r="B239" s="36">
        <f>SUMIFS(СВЦЭМ!$G$34:$G$777,СВЦЭМ!$A$34:$A$777,$A239,СВЦЭМ!$B$34:$B$777,B$225)+'СЕТ СН'!$F$15</f>
        <v>0</v>
      </c>
      <c r="C239" s="36">
        <f>SUMIFS(СВЦЭМ!$G$34:$G$777,СВЦЭМ!$A$34:$A$777,$A239,СВЦЭМ!$B$34:$B$777,C$225)+'СЕТ СН'!$F$15</f>
        <v>0</v>
      </c>
      <c r="D239" s="36">
        <f>SUMIFS(СВЦЭМ!$G$34:$G$777,СВЦЭМ!$A$34:$A$777,$A239,СВЦЭМ!$B$34:$B$777,D$225)+'СЕТ СН'!$F$15</f>
        <v>0</v>
      </c>
      <c r="E239" s="36">
        <f>SUMIFS(СВЦЭМ!$G$34:$G$777,СВЦЭМ!$A$34:$A$777,$A239,СВЦЭМ!$B$34:$B$777,E$225)+'СЕТ СН'!$F$15</f>
        <v>0</v>
      </c>
      <c r="F239" s="36">
        <f>SUMIFS(СВЦЭМ!$G$34:$G$777,СВЦЭМ!$A$34:$A$777,$A239,СВЦЭМ!$B$34:$B$777,F$225)+'СЕТ СН'!$F$15</f>
        <v>0</v>
      </c>
      <c r="G239" s="36">
        <f>SUMIFS(СВЦЭМ!$G$34:$G$777,СВЦЭМ!$A$34:$A$777,$A239,СВЦЭМ!$B$34:$B$777,G$225)+'СЕТ СН'!$F$15</f>
        <v>0</v>
      </c>
      <c r="H239" s="36">
        <f>SUMIFS(СВЦЭМ!$G$34:$G$777,СВЦЭМ!$A$34:$A$777,$A239,СВЦЭМ!$B$34:$B$777,H$225)+'СЕТ СН'!$F$15</f>
        <v>0</v>
      </c>
      <c r="I239" s="36">
        <f>SUMIFS(СВЦЭМ!$G$34:$G$777,СВЦЭМ!$A$34:$A$777,$A239,СВЦЭМ!$B$34:$B$777,I$225)+'СЕТ СН'!$F$15</f>
        <v>0</v>
      </c>
      <c r="J239" s="36">
        <f>SUMIFS(СВЦЭМ!$G$34:$G$777,СВЦЭМ!$A$34:$A$777,$A239,СВЦЭМ!$B$34:$B$777,J$225)+'СЕТ СН'!$F$15</f>
        <v>0</v>
      </c>
      <c r="K239" s="36">
        <f>SUMIFS(СВЦЭМ!$G$34:$G$777,СВЦЭМ!$A$34:$A$777,$A239,СВЦЭМ!$B$34:$B$777,K$225)+'СЕТ СН'!$F$15</f>
        <v>0</v>
      </c>
      <c r="L239" s="36">
        <f>SUMIFS(СВЦЭМ!$G$34:$G$777,СВЦЭМ!$A$34:$A$777,$A239,СВЦЭМ!$B$34:$B$777,L$225)+'СЕТ СН'!$F$15</f>
        <v>0</v>
      </c>
      <c r="M239" s="36">
        <f>SUMIFS(СВЦЭМ!$G$34:$G$777,СВЦЭМ!$A$34:$A$777,$A239,СВЦЭМ!$B$34:$B$777,M$225)+'СЕТ СН'!$F$15</f>
        <v>0</v>
      </c>
      <c r="N239" s="36">
        <f>SUMIFS(СВЦЭМ!$G$34:$G$777,СВЦЭМ!$A$34:$A$777,$A239,СВЦЭМ!$B$34:$B$777,N$225)+'СЕТ СН'!$F$15</f>
        <v>0</v>
      </c>
      <c r="O239" s="36">
        <f>SUMIFS(СВЦЭМ!$G$34:$G$777,СВЦЭМ!$A$34:$A$777,$A239,СВЦЭМ!$B$34:$B$777,O$225)+'СЕТ СН'!$F$15</f>
        <v>0</v>
      </c>
      <c r="P239" s="36">
        <f>SUMIFS(СВЦЭМ!$G$34:$G$777,СВЦЭМ!$A$34:$A$777,$A239,СВЦЭМ!$B$34:$B$777,P$225)+'СЕТ СН'!$F$15</f>
        <v>0</v>
      </c>
      <c r="Q239" s="36">
        <f>SUMIFS(СВЦЭМ!$G$34:$G$777,СВЦЭМ!$A$34:$A$777,$A239,СВЦЭМ!$B$34:$B$777,Q$225)+'СЕТ СН'!$F$15</f>
        <v>0</v>
      </c>
      <c r="R239" s="36">
        <f>SUMIFS(СВЦЭМ!$G$34:$G$777,СВЦЭМ!$A$34:$A$777,$A239,СВЦЭМ!$B$34:$B$777,R$225)+'СЕТ СН'!$F$15</f>
        <v>0</v>
      </c>
      <c r="S239" s="36">
        <f>SUMIFS(СВЦЭМ!$G$34:$G$777,СВЦЭМ!$A$34:$A$777,$A239,СВЦЭМ!$B$34:$B$777,S$225)+'СЕТ СН'!$F$15</f>
        <v>0</v>
      </c>
      <c r="T239" s="36">
        <f>SUMIFS(СВЦЭМ!$G$34:$G$777,СВЦЭМ!$A$34:$A$777,$A239,СВЦЭМ!$B$34:$B$777,T$225)+'СЕТ СН'!$F$15</f>
        <v>0</v>
      </c>
      <c r="U239" s="36">
        <f>SUMIFS(СВЦЭМ!$G$34:$G$777,СВЦЭМ!$A$34:$A$777,$A239,СВЦЭМ!$B$34:$B$777,U$225)+'СЕТ СН'!$F$15</f>
        <v>0</v>
      </c>
      <c r="V239" s="36">
        <f>SUMIFS(СВЦЭМ!$G$34:$G$777,СВЦЭМ!$A$34:$A$777,$A239,СВЦЭМ!$B$34:$B$777,V$225)+'СЕТ СН'!$F$15</f>
        <v>0</v>
      </c>
      <c r="W239" s="36">
        <f>SUMIFS(СВЦЭМ!$G$34:$G$777,СВЦЭМ!$A$34:$A$777,$A239,СВЦЭМ!$B$34:$B$777,W$225)+'СЕТ СН'!$F$15</f>
        <v>0</v>
      </c>
      <c r="X239" s="36">
        <f>SUMIFS(СВЦЭМ!$G$34:$G$777,СВЦЭМ!$A$34:$A$777,$A239,СВЦЭМ!$B$34:$B$777,X$225)+'СЕТ СН'!$F$15</f>
        <v>0</v>
      </c>
      <c r="Y239" s="36">
        <f>SUMIFS(СВЦЭМ!$G$34:$G$777,СВЦЭМ!$A$34:$A$777,$A239,СВЦЭМ!$B$34:$B$777,Y$225)+'СЕТ СН'!$F$15</f>
        <v>0</v>
      </c>
    </row>
    <row r="240" spans="1:27" ht="15.75" hidden="1" x14ac:dyDescent="0.2">
      <c r="A240" s="35">
        <f t="shared" si="6"/>
        <v>44119</v>
      </c>
      <c r="B240" s="36">
        <f>SUMIFS(СВЦЭМ!$G$34:$G$777,СВЦЭМ!$A$34:$A$777,$A240,СВЦЭМ!$B$34:$B$777,B$225)+'СЕТ СН'!$F$15</f>
        <v>0</v>
      </c>
      <c r="C240" s="36">
        <f>SUMIFS(СВЦЭМ!$G$34:$G$777,СВЦЭМ!$A$34:$A$777,$A240,СВЦЭМ!$B$34:$B$777,C$225)+'СЕТ СН'!$F$15</f>
        <v>0</v>
      </c>
      <c r="D240" s="36">
        <f>SUMIFS(СВЦЭМ!$G$34:$G$777,СВЦЭМ!$A$34:$A$777,$A240,СВЦЭМ!$B$34:$B$777,D$225)+'СЕТ СН'!$F$15</f>
        <v>0</v>
      </c>
      <c r="E240" s="36">
        <f>SUMIFS(СВЦЭМ!$G$34:$G$777,СВЦЭМ!$A$34:$A$777,$A240,СВЦЭМ!$B$34:$B$777,E$225)+'СЕТ СН'!$F$15</f>
        <v>0</v>
      </c>
      <c r="F240" s="36">
        <f>SUMIFS(СВЦЭМ!$G$34:$G$777,СВЦЭМ!$A$34:$A$777,$A240,СВЦЭМ!$B$34:$B$777,F$225)+'СЕТ СН'!$F$15</f>
        <v>0</v>
      </c>
      <c r="G240" s="36">
        <f>SUMIFS(СВЦЭМ!$G$34:$G$777,СВЦЭМ!$A$34:$A$777,$A240,СВЦЭМ!$B$34:$B$777,G$225)+'СЕТ СН'!$F$15</f>
        <v>0</v>
      </c>
      <c r="H240" s="36">
        <f>SUMIFS(СВЦЭМ!$G$34:$G$777,СВЦЭМ!$A$34:$A$777,$A240,СВЦЭМ!$B$34:$B$777,H$225)+'СЕТ СН'!$F$15</f>
        <v>0</v>
      </c>
      <c r="I240" s="36">
        <f>SUMIFS(СВЦЭМ!$G$34:$G$777,СВЦЭМ!$A$34:$A$777,$A240,СВЦЭМ!$B$34:$B$777,I$225)+'СЕТ СН'!$F$15</f>
        <v>0</v>
      </c>
      <c r="J240" s="36">
        <f>SUMIFS(СВЦЭМ!$G$34:$G$777,СВЦЭМ!$A$34:$A$777,$A240,СВЦЭМ!$B$34:$B$777,J$225)+'СЕТ СН'!$F$15</f>
        <v>0</v>
      </c>
      <c r="K240" s="36">
        <f>SUMIFS(СВЦЭМ!$G$34:$G$777,СВЦЭМ!$A$34:$A$777,$A240,СВЦЭМ!$B$34:$B$777,K$225)+'СЕТ СН'!$F$15</f>
        <v>0</v>
      </c>
      <c r="L240" s="36">
        <f>SUMIFS(СВЦЭМ!$G$34:$G$777,СВЦЭМ!$A$34:$A$777,$A240,СВЦЭМ!$B$34:$B$777,L$225)+'СЕТ СН'!$F$15</f>
        <v>0</v>
      </c>
      <c r="M240" s="36">
        <f>SUMIFS(СВЦЭМ!$G$34:$G$777,СВЦЭМ!$A$34:$A$777,$A240,СВЦЭМ!$B$34:$B$777,M$225)+'СЕТ СН'!$F$15</f>
        <v>0</v>
      </c>
      <c r="N240" s="36">
        <f>SUMIFS(СВЦЭМ!$G$34:$G$777,СВЦЭМ!$A$34:$A$777,$A240,СВЦЭМ!$B$34:$B$777,N$225)+'СЕТ СН'!$F$15</f>
        <v>0</v>
      </c>
      <c r="O240" s="36">
        <f>SUMIFS(СВЦЭМ!$G$34:$G$777,СВЦЭМ!$A$34:$A$777,$A240,СВЦЭМ!$B$34:$B$777,O$225)+'СЕТ СН'!$F$15</f>
        <v>0</v>
      </c>
      <c r="P240" s="36">
        <f>SUMIFS(СВЦЭМ!$G$34:$G$777,СВЦЭМ!$A$34:$A$777,$A240,СВЦЭМ!$B$34:$B$777,P$225)+'СЕТ СН'!$F$15</f>
        <v>0</v>
      </c>
      <c r="Q240" s="36">
        <f>SUMIFS(СВЦЭМ!$G$34:$G$777,СВЦЭМ!$A$34:$A$777,$A240,СВЦЭМ!$B$34:$B$777,Q$225)+'СЕТ СН'!$F$15</f>
        <v>0</v>
      </c>
      <c r="R240" s="36">
        <f>SUMIFS(СВЦЭМ!$G$34:$G$777,СВЦЭМ!$A$34:$A$777,$A240,СВЦЭМ!$B$34:$B$777,R$225)+'СЕТ СН'!$F$15</f>
        <v>0</v>
      </c>
      <c r="S240" s="36">
        <f>SUMIFS(СВЦЭМ!$G$34:$G$777,СВЦЭМ!$A$34:$A$777,$A240,СВЦЭМ!$B$34:$B$777,S$225)+'СЕТ СН'!$F$15</f>
        <v>0</v>
      </c>
      <c r="T240" s="36">
        <f>SUMIFS(СВЦЭМ!$G$34:$G$777,СВЦЭМ!$A$34:$A$777,$A240,СВЦЭМ!$B$34:$B$777,T$225)+'СЕТ СН'!$F$15</f>
        <v>0</v>
      </c>
      <c r="U240" s="36">
        <f>SUMIFS(СВЦЭМ!$G$34:$G$777,СВЦЭМ!$A$34:$A$777,$A240,СВЦЭМ!$B$34:$B$777,U$225)+'СЕТ СН'!$F$15</f>
        <v>0</v>
      </c>
      <c r="V240" s="36">
        <f>SUMIFS(СВЦЭМ!$G$34:$G$777,СВЦЭМ!$A$34:$A$777,$A240,СВЦЭМ!$B$34:$B$777,V$225)+'СЕТ СН'!$F$15</f>
        <v>0</v>
      </c>
      <c r="W240" s="36">
        <f>SUMIFS(СВЦЭМ!$G$34:$G$777,СВЦЭМ!$A$34:$A$777,$A240,СВЦЭМ!$B$34:$B$777,W$225)+'СЕТ СН'!$F$15</f>
        <v>0</v>
      </c>
      <c r="X240" s="36">
        <f>SUMIFS(СВЦЭМ!$G$34:$G$777,СВЦЭМ!$A$34:$A$777,$A240,СВЦЭМ!$B$34:$B$777,X$225)+'СЕТ СН'!$F$15</f>
        <v>0</v>
      </c>
      <c r="Y240" s="36">
        <f>SUMIFS(СВЦЭМ!$G$34:$G$777,СВЦЭМ!$A$34:$A$777,$A240,СВЦЭМ!$B$34:$B$777,Y$225)+'СЕТ СН'!$F$15</f>
        <v>0</v>
      </c>
    </row>
    <row r="241" spans="1:25" ht="15.75" hidden="1" x14ac:dyDescent="0.2">
      <c r="A241" s="35">
        <f t="shared" si="6"/>
        <v>44120</v>
      </c>
      <c r="B241" s="36">
        <f>SUMIFS(СВЦЭМ!$G$34:$G$777,СВЦЭМ!$A$34:$A$777,$A241,СВЦЭМ!$B$34:$B$777,B$225)+'СЕТ СН'!$F$15</f>
        <v>0</v>
      </c>
      <c r="C241" s="36">
        <f>SUMIFS(СВЦЭМ!$G$34:$G$777,СВЦЭМ!$A$34:$A$777,$A241,СВЦЭМ!$B$34:$B$777,C$225)+'СЕТ СН'!$F$15</f>
        <v>0</v>
      </c>
      <c r="D241" s="36">
        <f>SUMIFS(СВЦЭМ!$G$34:$G$777,СВЦЭМ!$A$34:$A$777,$A241,СВЦЭМ!$B$34:$B$777,D$225)+'СЕТ СН'!$F$15</f>
        <v>0</v>
      </c>
      <c r="E241" s="36">
        <f>SUMIFS(СВЦЭМ!$G$34:$G$777,СВЦЭМ!$A$34:$A$777,$A241,СВЦЭМ!$B$34:$B$777,E$225)+'СЕТ СН'!$F$15</f>
        <v>0</v>
      </c>
      <c r="F241" s="36">
        <f>SUMIFS(СВЦЭМ!$G$34:$G$777,СВЦЭМ!$A$34:$A$777,$A241,СВЦЭМ!$B$34:$B$777,F$225)+'СЕТ СН'!$F$15</f>
        <v>0</v>
      </c>
      <c r="G241" s="36">
        <f>SUMIFS(СВЦЭМ!$G$34:$G$777,СВЦЭМ!$A$34:$A$777,$A241,СВЦЭМ!$B$34:$B$777,G$225)+'СЕТ СН'!$F$15</f>
        <v>0</v>
      </c>
      <c r="H241" s="36">
        <f>SUMIFS(СВЦЭМ!$G$34:$G$777,СВЦЭМ!$A$34:$A$777,$A241,СВЦЭМ!$B$34:$B$777,H$225)+'СЕТ СН'!$F$15</f>
        <v>0</v>
      </c>
      <c r="I241" s="36">
        <f>SUMIFS(СВЦЭМ!$G$34:$G$777,СВЦЭМ!$A$34:$A$777,$A241,СВЦЭМ!$B$34:$B$777,I$225)+'СЕТ СН'!$F$15</f>
        <v>0</v>
      </c>
      <c r="J241" s="36">
        <f>SUMIFS(СВЦЭМ!$G$34:$G$777,СВЦЭМ!$A$34:$A$777,$A241,СВЦЭМ!$B$34:$B$777,J$225)+'СЕТ СН'!$F$15</f>
        <v>0</v>
      </c>
      <c r="K241" s="36">
        <f>SUMIFS(СВЦЭМ!$G$34:$G$777,СВЦЭМ!$A$34:$A$777,$A241,СВЦЭМ!$B$34:$B$777,K$225)+'СЕТ СН'!$F$15</f>
        <v>0</v>
      </c>
      <c r="L241" s="36">
        <f>SUMIFS(СВЦЭМ!$G$34:$G$777,СВЦЭМ!$A$34:$A$777,$A241,СВЦЭМ!$B$34:$B$777,L$225)+'СЕТ СН'!$F$15</f>
        <v>0</v>
      </c>
      <c r="M241" s="36">
        <f>SUMIFS(СВЦЭМ!$G$34:$G$777,СВЦЭМ!$A$34:$A$777,$A241,СВЦЭМ!$B$34:$B$777,M$225)+'СЕТ СН'!$F$15</f>
        <v>0</v>
      </c>
      <c r="N241" s="36">
        <f>SUMIFS(СВЦЭМ!$G$34:$G$777,СВЦЭМ!$A$34:$A$777,$A241,СВЦЭМ!$B$34:$B$777,N$225)+'СЕТ СН'!$F$15</f>
        <v>0</v>
      </c>
      <c r="O241" s="36">
        <f>SUMIFS(СВЦЭМ!$G$34:$G$777,СВЦЭМ!$A$34:$A$777,$A241,СВЦЭМ!$B$34:$B$777,O$225)+'СЕТ СН'!$F$15</f>
        <v>0</v>
      </c>
      <c r="P241" s="36">
        <f>SUMIFS(СВЦЭМ!$G$34:$G$777,СВЦЭМ!$A$34:$A$777,$A241,СВЦЭМ!$B$34:$B$777,P$225)+'СЕТ СН'!$F$15</f>
        <v>0</v>
      </c>
      <c r="Q241" s="36">
        <f>SUMIFS(СВЦЭМ!$G$34:$G$777,СВЦЭМ!$A$34:$A$777,$A241,СВЦЭМ!$B$34:$B$777,Q$225)+'СЕТ СН'!$F$15</f>
        <v>0</v>
      </c>
      <c r="R241" s="36">
        <f>SUMIFS(СВЦЭМ!$G$34:$G$777,СВЦЭМ!$A$34:$A$777,$A241,СВЦЭМ!$B$34:$B$777,R$225)+'СЕТ СН'!$F$15</f>
        <v>0</v>
      </c>
      <c r="S241" s="36">
        <f>SUMIFS(СВЦЭМ!$G$34:$G$777,СВЦЭМ!$A$34:$A$777,$A241,СВЦЭМ!$B$34:$B$777,S$225)+'СЕТ СН'!$F$15</f>
        <v>0</v>
      </c>
      <c r="T241" s="36">
        <f>SUMIFS(СВЦЭМ!$G$34:$G$777,СВЦЭМ!$A$34:$A$777,$A241,СВЦЭМ!$B$34:$B$777,T$225)+'СЕТ СН'!$F$15</f>
        <v>0</v>
      </c>
      <c r="U241" s="36">
        <f>SUMIFS(СВЦЭМ!$G$34:$G$777,СВЦЭМ!$A$34:$A$777,$A241,СВЦЭМ!$B$34:$B$777,U$225)+'СЕТ СН'!$F$15</f>
        <v>0</v>
      </c>
      <c r="V241" s="36">
        <f>SUMIFS(СВЦЭМ!$G$34:$G$777,СВЦЭМ!$A$34:$A$777,$A241,СВЦЭМ!$B$34:$B$777,V$225)+'СЕТ СН'!$F$15</f>
        <v>0</v>
      </c>
      <c r="W241" s="36">
        <f>SUMIFS(СВЦЭМ!$G$34:$G$777,СВЦЭМ!$A$34:$A$777,$A241,СВЦЭМ!$B$34:$B$777,W$225)+'СЕТ СН'!$F$15</f>
        <v>0</v>
      </c>
      <c r="X241" s="36">
        <f>SUMIFS(СВЦЭМ!$G$34:$G$777,СВЦЭМ!$A$34:$A$777,$A241,СВЦЭМ!$B$34:$B$777,X$225)+'СЕТ СН'!$F$15</f>
        <v>0</v>
      </c>
      <c r="Y241" s="36">
        <f>SUMIFS(СВЦЭМ!$G$34:$G$777,СВЦЭМ!$A$34:$A$777,$A241,СВЦЭМ!$B$34:$B$777,Y$225)+'СЕТ СН'!$F$15</f>
        <v>0</v>
      </c>
    </row>
    <row r="242" spans="1:25" ht="15.75" hidden="1" x14ac:dyDescent="0.2">
      <c r="A242" s="35">
        <f t="shared" si="6"/>
        <v>44121</v>
      </c>
      <c r="B242" s="36">
        <f>SUMIFS(СВЦЭМ!$G$34:$G$777,СВЦЭМ!$A$34:$A$777,$A242,СВЦЭМ!$B$34:$B$777,B$225)+'СЕТ СН'!$F$15</f>
        <v>0</v>
      </c>
      <c r="C242" s="36">
        <f>SUMIFS(СВЦЭМ!$G$34:$G$777,СВЦЭМ!$A$34:$A$777,$A242,СВЦЭМ!$B$34:$B$777,C$225)+'СЕТ СН'!$F$15</f>
        <v>0</v>
      </c>
      <c r="D242" s="36">
        <f>SUMIFS(СВЦЭМ!$G$34:$G$777,СВЦЭМ!$A$34:$A$777,$A242,СВЦЭМ!$B$34:$B$777,D$225)+'СЕТ СН'!$F$15</f>
        <v>0</v>
      </c>
      <c r="E242" s="36">
        <f>SUMIFS(СВЦЭМ!$G$34:$G$777,СВЦЭМ!$A$34:$A$777,$A242,СВЦЭМ!$B$34:$B$777,E$225)+'СЕТ СН'!$F$15</f>
        <v>0</v>
      </c>
      <c r="F242" s="36">
        <f>SUMIFS(СВЦЭМ!$G$34:$G$777,СВЦЭМ!$A$34:$A$777,$A242,СВЦЭМ!$B$34:$B$777,F$225)+'СЕТ СН'!$F$15</f>
        <v>0</v>
      </c>
      <c r="G242" s="36">
        <f>SUMIFS(СВЦЭМ!$G$34:$G$777,СВЦЭМ!$A$34:$A$777,$A242,СВЦЭМ!$B$34:$B$777,G$225)+'СЕТ СН'!$F$15</f>
        <v>0</v>
      </c>
      <c r="H242" s="36">
        <f>SUMIFS(СВЦЭМ!$G$34:$G$777,СВЦЭМ!$A$34:$A$777,$A242,СВЦЭМ!$B$34:$B$777,H$225)+'СЕТ СН'!$F$15</f>
        <v>0</v>
      </c>
      <c r="I242" s="36">
        <f>SUMIFS(СВЦЭМ!$G$34:$G$777,СВЦЭМ!$A$34:$A$777,$A242,СВЦЭМ!$B$34:$B$777,I$225)+'СЕТ СН'!$F$15</f>
        <v>0</v>
      </c>
      <c r="J242" s="36">
        <f>SUMIFS(СВЦЭМ!$G$34:$G$777,СВЦЭМ!$A$34:$A$777,$A242,СВЦЭМ!$B$34:$B$777,J$225)+'СЕТ СН'!$F$15</f>
        <v>0</v>
      </c>
      <c r="K242" s="36">
        <f>SUMIFS(СВЦЭМ!$G$34:$G$777,СВЦЭМ!$A$34:$A$777,$A242,СВЦЭМ!$B$34:$B$777,K$225)+'СЕТ СН'!$F$15</f>
        <v>0</v>
      </c>
      <c r="L242" s="36">
        <f>SUMIFS(СВЦЭМ!$G$34:$G$777,СВЦЭМ!$A$34:$A$777,$A242,СВЦЭМ!$B$34:$B$777,L$225)+'СЕТ СН'!$F$15</f>
        <v>0</v>
      </c>
      <c r="M242" s="36">
        <f>SUMIFS(СВЦЭМ!$G$34:$G$777,СВЦЭМ!$A$34:$A$777,$A242,СВЦЭМ!$B$34:$B$777,M$225)+'СЕТ СН'!$F$15</f>
        <v>0</v>
      </c>
      <c r="N242" s="36">
        <f>SUMIFS(СВЦЭМ!$G$34:$G$777,СВЦЭМ!$A$34:$A$777,$A242,СВЦЭМ!$B$34:$B$777,N$225)+'СЕТ СН'!$F$15</f>
        <v>0</v>
      </c>
      <c r="O242" s="36">
        <f>SUMIFS(СВЦЭМ!$G$34:$G$777,СВЦЭМ!$A$34:$A$777,$A242,СВЦЭМ!$B$34:$B$777,O$225)+'СЕТ СН'!$F$15</f>
        <v>0</v>
      </c>
      <c r="P242" s="36">
        <f>SUMIFS(СВЦЭМ!$G$34:$G$777,СВЦЭМ!$A$34:$A$777,$A242,СВЦЭМ!$B$34:$B$777,P$225)+'СЕТ СН'!$F$15</f>
        <v>0</v>
      </c>
      <c r="Q242" s="36">
        <f>SUMIFS(СВЦЭМ!$G$34:$G$777,СВЦЭМ!$A$34:$A$777,$A242,СВЦЭМ!$B$34:$B$777,Q$225)+'СЕТ СН'!$F$15</f>
        <v>0</v>
      </c>
      <c r="R242" s="36">
        <f>SUMIFS(СВЦЭМ!$G$34:$G$777,СВЦЭМ!$A$34:$A$777,$A242,СВЦЭМ!$B$34:$B$777,R$225)+'СЕТ СН'!$F$15</f>
        <v>0</v>
      </c>
      <c r="S242" s="36">
        <f>SUMIFS(СВЦЭМ!$G$34:$G$777,СВЦЭМ!$A$34:$A$777,$A242,СВЦЭМ!$B$34:$B$777,S$225)+'СЕТ СН'!$F$15</f>
        <v>0</v>
      </c>
      <c r="T242" s="36">
        <f>SUMIFS(СВЦЭМ!$G$34:$G$777,СВЦЭМ!$A$34:$A$777,$A242,СВЦЭМ!$B$34:$B$777,T$225)+'СЕТ СН'!$F$15</f>
        <v>0</v>
      </c>
      <c r="U242" s="36">
        <f>SUMIFS(СВЦЭМ!$G$34:$G$777,СВЦЭМ!$A$34:$A$777,$A242,СВЦЭМ!$B$34:$B$777,U$225)+'СЕТ СН'!$F$15</f>
        <v>0</v>
      </c>
      <c r="V242" s="36">
        <f>SUMIFS(СВЦЭМ!$G$34:$G$777,СВЦЭМ!$A$34:$A$777,$A242,СВЦЭМ!$B$34:$B$777,V$225)+'СЕТ СН'!$F$15</f>
        <v>0</v>
      </c>
      <c r="W242" s="36">
        <f>SUMIFS(СВЦЭМ!$G$34:$G$777,СВЦЭМ!$A$34:$A$777,$A242,СВЦЭМ!$B$34:$B$777,W$225)+'СЕТ СН'!$F$15</f>
        <v>0</v>
      </c>
      <c r="X242" s="36">
        <f>SUMIFS(СВЦЭМ!$G$34:$G$777,СВЦЭМ!$A$34:$A$777,$A242,СВЦЭМ!$B$34:$B$777,X$225)+'СЕТ СН'!$F$15</f>
        <v>0</v>
      </c>
      <c r="Y242" s="36">
        <f>SUMIFS(СВЦЭМ!$G$34:$G$777,СВЦЭМ!$A$34:$A$777,$A242,СВЦЭМ!$B$34:$B$777,Y$225)+'СЕТ СН'!$F$15</f>
        <v>0</v>
      </c>
    </row>
    <row r="243" spans="1:25" ht="15.75" hidden="1" x14ac:dyDescent="0.2">
      <c r="A243" s="35">
        <f t="shared" si="6"/>
        <v>44122</v>
      </c>
      <c r="B243" s="36">
        <f>SUMIFS(СВЦЭМ!$G$34:$G$777,СВЦЭМ!$A$34:$A$777,$A243,СВЦЭМ!$B$34:$B$777,B$225)+'СЕТ СН'!$F$15</f>
        <v>0</v>
      </c>
      <c r="C243" s="36">
        <f>SUMIFS(СВЦЭМ!$G$34:$G$777,СВЦЭМ!$A$34:$A$777,$A243,СВЦЭМ!$B$34:$B$777,C$225)+'СЕТ СН'!$F$15</f>
        <v>0</v>
      </c>
      <c r="D243" s="36">
        <f>SUMIFS(СВЦЭМ!$G$34:$G$777,СВЦЭМ!$A$34:$A$777,$A243,СВЦЭМ!$B$34:$B$777,D$225)+'СЕТ СН'!$F$15</f>
        <v>0</v>
      </c>
      <c r="E243" s="36">
        <f>SUMIFS(СВЦЭМ!$G$34:$G$777,СВЦЭМ!$A$34:$A$777,$A243,СВЦЭМ!$B$34:$B$777,E$225)+'СЕТ СН'!$F$15</f>
        <v>0</v>
      </c>
      <c r="F243" s="36">
        <f>SUMIFS(СВЦЭМ!$G$34:$G$777,СВЦЭМ!$A$34:$A$777,$A243,СВЦЭМ!$B$34:$B$777,F$225)+'СЕТ СН'!$F$15</f>
        <v>0</v>
      </c>
      <c r="G243" s="36">
        <f>SUMIFS(СВЦЭМ!$G$34:$G$777,СВЦЭМ!$A$34:$A$777,$A243,СВЦЭМ!$B$34:$B$777,G$225)+'СЕТ СН'!$F$15</f>
        <v>0</v>
      </c>
      <c r="H243" s="36">
        <f>SUMIFS(СВЦЭМ!$G$34:$G$777,СВЦЭМ!$A$34:$A$777,$A243,СВЦЭМ!$B$34:$B$777,H$225)+'СЕТ СН'!$F$15</f>
        <v>0</v>
      </c>
      <c r="I243" s="36">
        <f>SUMIFS(СВЦЭМ!$G$34:$G$777,СВЦЭМ!$A$34:$A$777,$A243,СВЦЭМ!$B$34:$B$777,I$225)+'СЕТ СН'!$F$15</f>
        <v>0</v>
      </c>
      <c r="J243" s="36">
        <f>SUMIFS(СВЦЭМ!$G$34:$G$777,СВЦЭМ!$A$34:$A$777,$A243,СВЦЭМ!$B$34:$B$777,J$225)+'СЕТ СН'!$F$15</f>
        <v>0</v>
      </c>
      <c r="K243" s="36">
        <f>SUMIFS(СВЦЭМ!$G$34:$G$777,СВЦЭМ!$A$34:$A$777,$A243,СВЦЭМ!$B$34:$B$777,K$225)+'СЕТ СН'!$F$15</f>
        <v>0</v>
      </c>
      <c r="L243" s="36">
        <f>SUMIFS(СВЦЭМ!$G$34:$G$777,СВЦЭМ!$A$34:$A$777,$A243,СВЦЭМ!$B$34:$B$777,L$225)+'СЕТ СН'!$F$15</f>
        <v>0</v>
      </c>
      <c r="M243" s="36">
        <f>SUMIFS(СВЦЭМ!$G$34:$G$777,СВЦЭМ!$A$34:$A$777,$A243,СВЦЭМ!$B$34:$B$777,M$225)+'СЕТ СН'!$F$15</f>
        <v>0</v>
      </c>
      <c r="N243" s="36">
        <f>SUMIFS(СВЦЭМ!$G$34:$G$777,СВЦЭМ!$A$34:$A$777,$A243,СВЦЭМ!$B$34:$B$777,N$225)+'СЕТ СН'!$F$15</f>
        <v>0</v>
      </c>
      <c r="O243" s="36">
        <f>SUMIFS(СВЦЭМ!$G$34:$G$777,СВЦЭМ!$A$34:$A$777,$A243,СВЦЭМ!$B$34:$B$777,O$225)+'СЕТ СН'!$F$15</f>
        <v>0</v>
      </c>
      <c r="P243" s="36">
        <f>SUMIFS(СВЦЭМ!$G$34:$G$777,СВЦЭМ!$A$34:$A$777,$A243,СВЦЭМ!$B$34:$B$777,P$225)+'СЕТ СН'!$F$15</f>
        <v>0</v>
      </c>
      <c r="Q243" s="36">
        <f>SUMIFS(СВЦЭМ!$G$34:$G$777,СВЦЭМ!$A$34:$A$777,$A243,СВЦЭМ!$B$34:$B$777,Q$225)+'СЕТ СН'!$F$15</f>
        <v>0</v>
      </c>
      <c r="R243" s="36">
        <f>SUMIFS(СВЦЭМ!$G$34:$G$777,СВЦЭМ!$A$34:$A$777,$A243,СВЦЭМ!$B$34:$B$777,R$225)+'СЕТ СН'!$F$15</f>
        <v>0</v>
      </c>
      <c r="S243" s="36">
        <f>SUMIFS(СВЦЭМ!$G$34:$G$777,СВЦЭМ!$A$34:$A$777,$A243,СВЦЭМ!$B$34:$B$777,S$225)+'СЕТ СН'!$F$15</f>
        <v>0</v>
      </c>
      <c r="T243" s="36">
        <f>SUMIFS(СВЦЭМ!$G$34:$G$777,СВЦЭМ!$A$34:$A$777,$A243,СВЦЭМ!$B$34:$B$777,T$225)+'СЕТ СН'!$F$15</f>
        <v>0</v>
      </c>
      <c r="U243" s="36">
        <f>SUMIFS(СВЦЭМ!$G$34:$G$777,СВЦЭМ!$A$34:$A$777,$A243,СВЦЭМ!$B$34:$B$777,U$225)+'СЕТ СН'!$F$15</f>
        <v>0</v>
      </c>
      <c r="V243" s="36">
        <f>SUMIFS(СВЦЭМ!$G$34:$G$777,СВЦЭМ!$A$34:$A$777,$A243,СВЦЭМ!$B$34:$B$777,V$225)+'СЕТ СН'!$F$15</f>
        <v>0</v>
      </c>
      <c r="W243" s="36">
        <f>SUMIFS(СВЦЭМ!$G$34:$G$777,СВЦЭМ!$A$34:$A$777,$A243,СВЦЭМ!$B$34:$B$777,W$225)+'СЕТ СН'!$F$15</f>
        <v>0</v>
      </c>
      <c r="X243" s="36">
        <f>SUMIFS(СВЦЭМ!$G$34:$G$777,СВЦЭМ!$A$34:$A$777,$A243,СВЦЭМ!$B$34:$B$777,X$225)+'СЕТ СН'!$F$15</f>
        <v>0</v>
      </c>
      <c r="Y243" s="36">
        <f>SUMIFS(СВЦЭМ!$G$34:$G$777,СВЦЭМ!$A$34:$A$777,$A243,СВЦЭМ!$B$34:$B$777,Y$225)+'СЕТ СН'!$F$15</f>
        <v>0</v>
      </c>
    </row>
    <row r="244" spans="1:25" ht="15.75" hidden="1" x14ac:dyDescent="0.2">
      <c r="A244" s="35">
        <f t="shared" si="6"/>
        <v>44123</v>
      </c>
      <c r="B244" s="36">
        <f>SUMIFS(СВЦЭМ!$G$34:$G$777,СВЦЭМ!$A$34:$A$777,$A244,СВЦЭМ!$B$34:$B$777,B$225)+'СЕТ СН'!$F$15</f>
        <v>0</v>
      </c>
      <c r="C244" s="36">
        <f>SUMIFS(СВЦЭМ!$G$34:$G$777,СВЦЭМ!$A$34:$A$777,$A244,СВЦЭМ!$B$34:$B$777,C$225)+'СЕТ СН'!$F$15</f>
        <v>0</v>
      </c>
      <c r="D244" s="36">
        <f>SUMIFS(СВЦЭМ!$G$34:$G$777,СВЦЭМ!$A$34:$A$777,$A244,СВЦЭМ!$B$34:$B$777,D$225)+'СЕТ СН'!$F$15</f>
        <v>0</v>
      </c>
      <c r="E244" s="36">
        <f>SUMIFS(СВЦЭМ!$G$34:$G$777,СВЦЭМ!$A$34:$A$777,$A244,СВЦЭМ!$B$34:$B$777,E$225)+'СЕТ СН'!$F$15</f>
        <v>0</v>
      </c>
      <c r="F244" s="36">
        <f>SUMIFS(СВЦЭМ!$G$34:$G$777,СВЦЭМ!$A$34:$A$777,$A244,СВЦЭМ!$B$34:$B$777,F$225)+'СЕТ СН'!$F$15</f>
        <v>0</v>
      </c>
      <c r="G244" s="36">
        <f>SUMIFS(СВЦЭМ!$G$34:$G$777,СВЦЭМ!$A$34:$A$777,$A244,СВЦЭМ!$B$34:$B$777,G$225)+'СЕТ СН'!$F$15</f>
        <v>0</v>
      </c>
      <c r="H244" s="36">
        <f>SUMIFS(СВЦЭМ!$G$34:$G$777,СВЦЭМ!$A$34:$A$777,$A244,СВЦЭМ!$B$34:$B$777,H$225)+'СЕТ СН'!$F$15</f>
        <v>0</v>
      </c>
      <c r="I244" s="36">
        <f>SUMIFS(СВЦЭМ!$G$34:$G$777,СВЦЭМ!$A$34:$A$777,$A244,СВЦЭМ!$B$34:$B$777,I$225)+'СЕТ СН'!$F$15</f>
        <v>0</v>
      </c>
      <c r="J244" s="36">
        <f>SUMIFS(СВЦЭМ!$G$34:$G$777,СВЦЭМ!$A$34:$A$777,$A244,СВЦЭМ!$B$34:$B$777,J$225)+'СЕТ СН'!$F$15</f>
        <v>0</v>
      </c>
      <c r="K244" s="36">
        <f>SUMIFS(СВЦЭМ!$G$34:$G$777,СВЦЭМ!$A$34:$A$777,$A244,СВЦЭМ!$B$34:$B$777,K$225)+'СЕТ СН'!$F$15</f>
        <v>0</v>
      </c>
      <c r="L244" s="36">
        <f>SUMIFS(СВЦЭМ!$G$34:$G$777,СВЦЭМ!$A$34:$A$777,$A244,СВЦЭМ!$B$34:$B$777,L$225)+'СЕТ СН'!$F$15</f>
        <v>0</v>
      </c>
      <c r="M244" s="36">
        <f>SUMIFS(СВЦЭМ!$G$34:$G$777,СВЦЭМ!$A$34:$A$777,$A244,СВЦЭМ!$B$34:$B$777,M$225)+'СЕТ СН'!$F$15</f>
        <v>0</v>
      </c>
      <c r="N244" s="36">
        <f>SUMIFS(СВЦЭМ!$G$34:$G$777,СВЦЭМ!$A$34:$A$777,$A244,СВЦЭМ!$B$34:$B$777,N$225)+'СЕТ СН'!$F$15</f>
        <v>0</v>
      </c>
      <c r="O244" s="36">
        <f>SUMIFS(СВЦЭМ!$G$34:$G$777,СВЦЭМ!$A$34:$A$777,$A244,СВЦЭМ!$B$34:$B$777,O$225)+'СЕТ СН'!$F$15</f>
        <v>0</v>
      </c>
      <c r="P244" s="36">
        <f>SUMIFS(СВЦЭМ!$G$34:$G$777,СВЦЭМ!$A$34:$A$777,$A244,СВЦЭМ!$B$34:$B$777,P$225)+'СЕТ СН'!$F$15</f>
        <v>0</v>
      </c>
      <c r="Q244" s="36">
        <f>SUMIFS(СВЦЭМ!$G$34:$G$777,СВЦЭМ!$A$34:$A$777,$A244,СВЦЭМ!$B$34:$B$777,Q$225)+'СЕТ СН'!$F$15</f>
        <v>0</v>
      </c>
      <c r="R244" s="36">
        <f>SUMIFS(СВЦЭМ!$G$34:$G$777,СВЦЭМ!$A$34:$A$777,$A244,СВЦЭМ!$B$34:$B$777,R$225)+'СЕТ СН'!$F$15</f>
        <v>0</v>
      </c>
      <c r="S244" s="36">
        <f>SUMIFS(СВЦЭМ!$G$34:$G$777,СВЦЭМ!$A$34:$A$777,$A244,СВЦЭМ!$B$34:$B$777,S$225)+'СЕТ СН'!$F$15</f>
        <v>0</v>
      </c>
      <c r="T244" s="36">
        <f>SUMIFS(СВЦЭМ!$G$34:$G$777,СВЦЭМ!$A$34:$A$777,$A244,СВЦЭМ!$B$34:$B$777,T$225)+'СЕТ СН'!$F$15</f>
        <v>0</v>
      </c>
      <c r="U244" s="36">
        <f>SUMIFS(СВЦЭМ!$G$34:$G$777,СВЦЭМ!$A$34:$A$777,$A244,СВЦЭМ!$B$34:$B$777,U$225)+'СЕТ СН'!$F$15</f>
        <v>0</v>
      </c>
      <c r="V244" s="36">
        <f>SUMIFS(СВЦЭМ!$G$34:$G$777,СВЦЭМ!$A$34:$A$777,$A244,СВЦЭМ!$B$34:$B$777,V$225)+'СЕТ СН'!$F$15</f>
        <v>0</v>
      </c>
      <c r="W244" s="36">
        <f>SUMIFS(СВЦЭМ!$G$34:$G$777,СВЦЭМ!$A$34:$A$777,$A244,СВЦЭМ!$B$34:$B$777,W$225)+'СЕТ СН'!$F$15</f>
        <v>0</v>
      </c>
      <c r="X244" s="36">
        <f>SUMIFS(СВЦЭМ!$G$34:$G$777,СВЦЭМ!$A$34:$A$777,$A244,СВЦЭМ!$B$34:$B$777,X$225)+'СЕТ СН'!$F$15</f>
        <v>0</v>
      </c>
      <c r="Y244" s="36">
        <f>SUMIFS(СВЦЭМ!$G$34:$G$777,СВЦЭМ!$A$34:$A$777,$A244,СВЦЭМ!$B$34:$B$777,Y$225)+'СЕТ СН'!$F$15</f>
        <v>0</v>
      </c>
    </row>
    <row r="245" spans="1:25" ht="15.75" hidden="1" x14ac:dyDescent="0.2">
      <c r="A245" s="35">
        <f t="shared" si="6"/>
        <v>44124</v>
      </c>
      <c r="B245" s="36">
        <f>SUMIFS(СВЦЭМ!$G$34:$G$777,СВЦЭМ!$A$34:$A$777,$A245,СВЦЭМ!$B$34:$B$777,B$225)+'СЕТ СН'!$F$15</f>
        <v>0</v>
      </c>
      <c r="C245" s="36">
        <f>SUMIFS(СВЦЭМ!$G$34:$G$777,СВЦЭМ!$A$34:$A$777,$A245,СВЦЭМ!$B$34:$B$777,C$225)+'СЕТ СН'!$F$15</f>
        <v>0</v>
      </c>
      <c r="D245" s="36">
        <f>SUMIFS(СВЦЭМ!$G$34:$G$777,СВЦЭМ!$A$34:$A$777,$A245,СВЦЭМ!$B$34:$B$777,D$225)+'СЕТ СН'!$F$15</f>
        <v>0</v>
      </c>
      <c r="E245" s="36">
        <f>SUMIFS(СВЦЭМ!$G$34:$G$777,СВЦЭМ!$A$34:$A$777,$A245,СВЦЭМ!$B$34:$B$777,E$225)+'СЕТ СН'!$F$15</f>
        <v>0</v>
      </c>
      <c r="F245" s="36">
        <f>SUMIFS(СВЦЭМ!$G$34:$G$777,СВЦЭМ!$A$34:$A$777,$A245,СВЦЭМ!$B$34:$B$777,F$225)+'СЕТ СН'!$F$15</f>
        <v>0</v>
      </c>
      <c r="G245" s="36">
        <f>SUMIFS(СВЦЭМ!$G$34:$G$777,СВЦЭМ!$A$34:$A$777,$A245,СВЦЭМ!$B$34:$B$777,G$225)+'СЕТ СН'!$F$15</f>
        <v>0</v>
      </c>
      <c r="H245" s="36">
        <f>SUMIFS(СВЦЭМ!$G$34:$G$777,СВЦЭМ!$A$34:$A$777,$A245,СВЦЭМ!$B$34:$B$777,H$225)+'СЕТ СН'!$F$15</f>
        <v>0</v>
      </c>
      <c r="I245" s="36">
        <f>SUMIFS(СВЦЭМ!$G$34:$G$777,СВЦЭМ!$A$34:$A$777,$A245,СВЦЭМ!$B$34:$B$777,I$225)+'СЕТ СН'!$F$15</f>
        <v>0</v>
      </c>
      <c r="J245" s="36">
        <f>SUMIFS(СВЦЭМ!$G$34:$G$777,СВЦЭМ!$A$34:$A$777,$A245,СВЦЭМ!$B$34:$B$777,J$225)+'СЕТ СН'!$F$15</f>
        <v>0</v>
      </c>
      <c r="K245" s="36">
        <f>SUMIFS(СВЦЭМ!$G$34:$G$777,СВЦЭМ!$A$34:$A$777,$A245,СВЦЭМ!$B$34:$B$777,K$225)+'СЕТ СН'!$F$15</f>
        <v>0</v>
      </c>
      <c r="L245" s="36">
        <f>SUMIFS(СВЦЭМ!$G$34:$G$777,СВЦЭМ!$A$34:$A$777,$A245,СВЦЭМ!$B$34:$B$777,L$225)+'СЕТ СН'!$F$15</f>
        <v>0</v>
      </c>
      <c r="M245" s="36">
        <f>SUMIFS(СВЦЭМ!$G$34:$G$777,СВЦЭМ!$A$34:$A$777,$A245,СВЦЭМ!$B$34:$B$777,M$225)+'СЕТ СН'!$F$15</f>
        <v>0</v>
      </c>
      <c r="N245" s="36">
        <f>SUMIFS(СВЦЭМ!$G$34:$G$777,СВЦЭМ!$A$34:$A$777,$A245,СВЦЭМ!$B$34:$B$777,N$225)+'СЕТ СН'!$F$15</f>
        <v>0</v>
      </c>
      <c r="O245" s="36">
        <f>SUMIFS(СВЦЭМ!$G$34:$G$777,СВЦЭМ!$A$34:$A$777,$A245,СВЦЭМ!$B$34:$B$777,O$225)+'СЕТ СН'!$F$15</f>
        <v>0</v>
      </c>
      <c r="P245" s="36">
        <f>SUMIFS(СВЦЭМ!$G$34:$G$777,СВЦЭМ!$A$34:$A$777,$A245,СВЦЭМ!$B$34:$B$777,P$225)+'СЕТ СН'!$F$15</f>
        <v>0</v>
      </c>
      <c r="Q245" s="36">
        <f>SUMIFS(СВЦЭМ!$G$34:$G$777,СВЦЭМ!$A$34:$A$777,$A245,СВЦЭМ!$B$34:$B$777,Q$225)+'СЕТ СН'!$F$15</f>
        <v>0</v>
      </c>
      <c r="R245" s="36">
        <f>SUMIFS(СВЦЭМ!$G$34:$G$777,СВЦЭМ!$A$34:$A$777,$A245,СВЦЭМ!$B$34:$B$777,R$225)+'СЕТ СН'!$F$15</f>
        <v>0</v>
      </c>
      <c r="S245" s="36">
        <f>SUMIFS(СВЦЭМ!$G$34:$G$777,СВЦЭМ!$A$34:$A$777,$A245,СВЦЭМ!$B$34:$B$777,S$225)+'СЕТ СН'!$F$15</f>
        <v>0</v>
      </c>
      <c r="T245" s="36">
        <f>SUMIFS(СВЦЭМ!$G$34:$G$777,СВЦЭМ!$A$34:$A$777,$A245,СВЦЭМ!$B$34:$B$777,T$225)+'СЕТ СН'!$F$15</f>
        <v>0</v>
      </c>
      <c r="U245" s="36">
        <f>SUMIFS(СВЦЭМ!$G$34:$G$777,СВЦЭМ!$A$34:$A$777,$A245,СВЦЭМ!$B$34:$B$777,U$225)+'СЕТ СН'!$F$15</f>
        <v>0</v>
      </c>
      <c r="V245" s="36">
        <f>SUMIFS(СВЦЭМ!$G$34:$G$777,СВЦЭМ!$A$34:$A$777,$A245,СВЦЭМ!$B$34:$B$777,V$225)+'СЕТ СН'!$F$15</f>
        <v>0</v>
      </c>
      <c r="W245" s="36">
        <f>SUMIFS(СВЦЭМ!$G$34:$G$777,СВЦЭМ!$A$34:$A$777,$A245,СВЦЭМ!$B$34:$B$777,W$225)+'СЕТ СН'!$F$15</f>
        <v>0</v>
      </c>
      <c r="X245" s="36">
        <f>SUMIFS(СВЦЭМ!$G$34:$G$777,СВЦЭМ!$A$34:$A$777,$A245,СВЦЭМ!$B$34:$B$777,X$225)+'СЕТ СН'!$F$15</f>
        <v>0</v>
      </c>
      <c r="Y245" s="36">
        <f>SUMIFS(СВЦЭМ!$G$34:$G$777,СВЦЭМ!$A$34:$A$777,$A245,СВЦЭМ!$B$34:$B$777,Y$225)+'СЕТ СН'!$F$15</f>
        <v>0</v>
      </c>
    </row>
    <row r="246" spans="1:25" ht="15.75" hidden="1" x14ac:dyDescent="0.2">
      <c r="A246" s="35">
        <f t="shared" si="6"/>
        <v>44125</v>
      </c>
      <c r="B246" s="36">
        <f>SUMIFS(СВЦЭМ!$G$34:$G$777,СВЦЭМ!$A$34:$A$777,$A246,СВЦЭМ!$B$34:$B$777,B$225)+'СЕТ СН'!$F$15</f>
        <v>0</v>
      </c>
      <c r="C246" s="36">
        <f>SUMIFS(СВЦЭМ!$G$34:$G$777,СВЦЭМ!$A$34:$A$777,$A246,СВЦЭМ!$B$34:$B$777,C$225)+'СЕТ СН'!$F$15</f>
        <v>0</v>
      </c>
      <c r="D246" s="36">
        <f>SUMIFS(СВЦЭМ!$G$34:$G$777,СВЦЭМ!$A$34:$A$777,$A246,СВЦЭМ!$B$34:$B$777,D$225)+'СЕТ СН'!$F$15</f>
        <v>0</v>
      </c>
      <c r="E246" s="36">
        <f>SUMIFS(СВЦЭМ!$G$34:$G$777,СВЦЭМ!$A$34:$A$777,$A246,СВЦЭМ!$B$34:$B$777,E$225)+'СЕТ СН'!$F$15</f>
        <v>0</v>
      </c>
      <c r="F246" s="36">
        <f>SUMIFS(СВЦЭМ!$G$34:$G$777,СВЦЭМ!$A$34:$A$777,$A246,СВЦЭМ!$B$34:$B$777,F$225)+'СЕТ СН'!$F$15</f>
        <v>0</v>
      </c>
      <c r="G246" s="36">
        <f>SUMIFS(СВЦЭМ!$G$34:$G$777,СВЦЭМ!$A$34:$A$777,$A246,СВЦЭМ!$B$34:$B$777,G$225)+'СЕТ СН'!$F$15</f>
        <v>0</v>
      </c>
      <c r="H246" s="36">
        <f>SUMIFS(СВЦЭМ!$G$34:$G$777,СВЦЭМ!$A$34:$A$777,$A246,СВЦЭМ!$B$34:$B$777,H$225)+'СЕТ СН'!$F$15</f>
        <v>0</v>
      </c>
      <c r="I246" s="36">
        <f>SUMIFS(СВЦЭМ!$G$34:$G$777,СВЦЭМ!$A$34:$A$777,$A246,СВЦЭМ!$B$34:$B$777,I$225)+'СЕТ СН'!$F$15</f>
        <v>0</v>
      </c>
      <c r="J246" s="36">
        <f>SUMIFS(СВЦЭМ!$G$34:$G$777,СВЦЭМ!$A$34:$A$777,$A246,СВЦЭМ!$B$34:$B$777,J$225)+'СЕТ СН'!$F$15</f>
        <v>0</v>
      </c>
      <c r="K246" s="36">
        <f>SUMIFS(СВЦЭМ!$G$34:$G$777,СВЦЭМ!$A$34:$A$777,$A246,СВЦЭМ!$B$34:$B$777,K$225)+'СЕТ СН'!$F$15</f>
        <v>0</v>
      </c>
      <c r="L246" s="36">
        <f>SUMIFS(СВЦЭМ!$G$34:$G$777,СВЦЭМ!$A$34:$A$777,$A246,СВЦЭМ!$B$34:$B$777,L$225)+'СЕТ СН'!$F$15</f>
        <v>0</v>
      </c>
      <c r="M246" s="36">
        <f>SUMIFS(СВЦЭМ!$G$34:$G$777,СВЦЭМ!$A$34:$A$777,$A246,СВЦЭМ!$B$34:$B$777,M$225)+'СЕТ СН'!$F$15</f>
        <v>0</v>
      </c>
      <c r="N246" s="36">
        <f>SUMIFS(СВЦЭМ!$G$34:$G$777,СВЦЭМ!$A$34:$A$777,$A246,СВЦЭМ!$B$34:$B$777,N$225)+'СЕТ СН'!$F$15</f>
        <v>0</v>
      </c>
      <c r="O246" s="36">
        <f>SUMIFS(СВЦЭМ!$G$34:$G$777,СВЦЭМ!$A$34:$A$777,$A246,СВЦЭМ!$B$34:$B$777,O$225)+'СЕТ СН'!$F$15</f>
        <v>0</v>
      </c>
      <c r="P246" s="36">
        <f>SUMIFS(СВЦЭМ!$G$34:$G$777,СВЦЭМ!$A$34:$A$777,$A246,СВЦЭМ!$B$34:$B$777,P$225)+'СЕТ СН'!$F$15</f>
        <v>0</v>
      </c>
      <c r="Q246" s="36">
        <f>SUMIFS(СВЦЭМ!$G$34:$G$777,СВЦЭМ!$A$34:$A$777,$A246,СВЦЭМ!$B$34:$B$777,Q$225)+'СЕТ СН'!$F$15</f>
        <v>0</v>
      </c>
      <c r="R246" s="36">
        <f>SUMIFS(СВЦЭМ!$G$34:$G$777,СВЦЭМ!$A$34:$A$777,$A246,СВЦЭМ!$B$34:$B$777,R$225)+'СЕТ СН'!$F$15</f>
        <v>0</v>
      </c>
      <c r="S246" s="36">
        <f>SUMIFS(СВЦЭМ!$G$34:$G$777,СВЦЭМ!$A$34:$A$777,$A246,СВЦЭМ!$B$34:$B$777,S$225)+'СЕТ СН'!$F$15</f>
        <v>0</v>
      </c>
      <c r="T246" s="36">
        <f>SUMIFS(СВЦЭМ!$G$34:$G$777,СВЦЭМ!$A$34:$A$777,$A246,СВЦЭМ!$B$34:$B$777,T$225)+'СЕТ СН'!$F$15</f>
        <v>0</v>
      </c>
      <c r="U246" s="36">
        <f>SUMIFS(СВЦЭМ!$G$34:$G$777,СВЦЭМ!$A$34:$A$777,$A246,СВЦЭМ!$B$34:$B$777,U$225)+'СЕТ СН'!$F$15</f>
        <v>0</v>
      </c>
      <c r="V246" s="36">
        <f>SUMIFS(СВЦЭМ!$G$34:$G$777,СВЦЭМ!$A$34:$A$777,$A246,СВЦЭМ!$B$34:$B$777,V$225)+'СЕТ СН'!$F$15</f>
        <v>0</v>
      </c>
      <c r="W246" s="36">
        <f>SUMIFS(СВЦЭМ!$G$34:$G$777,СВЦЭМ!$A$34:$A$777,$A246,СВЦЭМ!$B$34:$B$777,W$225)+'СЕТ СН'!$F$15</f>
        <v>0</v>
      </c>
      <c r="X246" s="36">
        <f>SUMIFS(СВЦЭМ!$G$34:$G$777,СВЦЭМ!$A$34:$A$777,$A246,СВЦЭМ!$B$34:$B$777,X$225)+'СЕТ СН'!$F$15</f>
        <v>0</v>
      </c>
      <c r="Y246" s="36">
        <f>SUMIFS(СВЦЭМ!$G$34:$G$777,СВЦЭМ!$A$34:$A$777,$A246,СВЦЭМ!$B$34:$B$777,Y$225)+'СЕТ СН'!$F$15</f>
        <v>0</v>
      </c>
    </row>
    <row r="247" spans="1:25" ht="15.75" hidden="1" x14ac:dyDescent="0.2">
      <c r="A247" s="35">
        <f t="shared" si="6"/>
        <v>44126</v>
      </c>
      <c r="B247" s="36">
        <f>SUMIFS(СВЦЭМ!$G$34:$G$777,СВЦЭМ!$A$34:$A$777,$A247,СВЦЭМ!$B$34:$B$777,B$225)+'СЕТ СН'!$F$15</f>
        <v>0</v>
      </c>
      <c r="C247" s="36">
        <f>SUMIFS(СВЦЭМ!$G$34:$G$777,СВЦЭМ!$A$34:$A$777,$A247,СВЦЭМ!$B$34:$B$777,C$225)+'СЕТ СН'!$F$15</f>
        <v>0</v>
      </c>
      <c r="D247" s="36">
        <f>SUMIFS(СВЦЭМ!$G$34:$G$777,СВЦЭМ!$A$34:$A$777,$A247,СВЦЭМ!$B$34:$B$777,D$225)+'СЕТ СН'!$F$15</f>
        <v>0</v>
      </c>
      <c r="E247" s="36">
        <f>SUMIFS(СВЦЭМ!$G$34:$G$777,СВЦЭМ!$A$34:$A$777,$A247,СВЦЭМ!$B$34:$B$777,E$225)+'СЕТ СН'!$F$15</f>
        <v>0</v>
      </c>
      <c r="F247" s="36">
        <f>SUMIFS(СВЦЭМ!$G$34:$G$777,СВЦЭМ!$A$34:$A$777,$A247,СВЦЭМ!$B$34:$B$777,F$225)+'СЕТ СН'!$F$15</f>
        <v>0</v>
      </c>
      <c r="G247" s="36">
        <f>SUMIFS(СВЦЭМ!$G$34:$G$777,СВЦЭМ!$A$34:$A$777,$A247,СВЦЭМ!$B$34:$B$777,G$225)+'СЕТ СН'!$F$15</f>
        <v>0</v>
      </c>
      <c r="H247" s="36">
        <f>SUMIFS(СВЦЭМ!$G$34:$G$777,СВЦЭМ!$A$34:$A$777,$A247,СВЦЭМ!$B$34:$B$777,H$225)+'СЕТ СН'!$F$15</f>
        <v>0</v>
      </c>
      <c r="I247" s="36">
        <f>SUMIFS(СВЦЭМ!$G$34:$G$777,СВЦЭМ!$A$34:$A$777,$A247,СВЦЭМ!$B$34:$B$777,I$225)+'СЕТ СН'!$F$15</f>
        <v>0</v>
      </c>
      <c r="J247" s="36">
        <f>SUMIFS(СВЦЭМ!$G$34:$G$777,СВЦЭМ!$A$34:$A$777,$A247,СВЦЭМ!$B$34:$B$777,J$225)+'СЕТ СН'!$F$15</f>
        <v>0</v>
      </c>
      <c r="K247" s="36">
        <f>SUMIFS(СВЦЭМ!$G$34:$G$777,СВЦЭМ!$A$34:$A$777,$A247,СВЦЭМ!$B$34:$B$777,K$225)+'СЕТ СН'!$F$15</f>
        <v>0</v>
      </c>
      <c r="L247" s="36">
        <f>SUMIFS(СВЦЭМ!$G$34:$G$777,СВЦЭМ!$A$34:$A$777,$A247,СВЦЭМ!$B$34:$B$777,L$225)+'СЕТ СН'!$F$15</f>
        <v>0</v>
      </c>
      <c r="M247" s="36">
        <f>SUMIFS(СВЦЭМ!$G$34:$G$777,СВЦЭМ!$A$34:$A$777,$A247,СВЦЭМ!$B$34:$B$777,M$225)+'СЕТ СН'!$F$15</f>
        <v>0</v>
      </c>
      <c r="N247" s="36">
        <f>SUMIFS(СВЦЭМ!$G$34:$G$777,СВЦЭМ!$A$34:$A$777,$A247,СВЦЭМ!$B$34:$B$777,N$225)+'СЕТ СН'!$F$15</f>
        <v>0</v>
      </c>
      <c r="O247" s="36">
        <f>SUMIFS(СВЦЭМ!$G$34:$G$777,СВЦЭМ!$A$34:$A$777,$A247,СВЦЭМ!$B$34:$B$777,O$225)+'СЕТ СН'!$F$15</f>
        <v>0</v>
      </c>
      <c r="P247" s="36">
        <f>SUMIFS(СВЦЭМ!$G$34:$G$777,СВЦЭМ!$A$34:$A$777,$A247,СВЦЭМ!$B$34:$B$777,P$225)+'СЕТ СН'!$F$15</f>
        <v>0</v>
      </c>
      <c r="Q247" s="36">
        <f>SUMIFS(СВЦЭМ!$G$34:$G$777,СВЦЭМ!$A$34:$A$777,$A247,СВЦЭМ!$B$34:$B$777,Q$225)+'СЕТ СН'!$F$15</f>
        <v>0</v>
      </c>
      <c r="R247" s="36">
        <f>SUMIFS(СВЦЭМ!$G$34:$G$777,СВЦЭМ!$A$34:$A$777,$A247,СВЦЭМ!$B$34:$B$777,R$225)+'СЕТ СН'!$F$15</f>
        <v>0</v>
      </c>
      <c r="S247" s="36">
        <f>SUMIFS(СВЦЭМ!$G$34:$G$777,СВЦЭМ!$A$34:$A$777,$A247,СВЦЭМ!$B$34:$B$777,S$225)+'СЕТ СН'!$F$15</f>
        <v>0</v>
      </c>
      <c r="T247" s="36">
        <f>SUMIFS(СВЦЭМ!$G$34:$G$777,СВЦЭМ!$A$34:$A$777,$A247,СВЦЭМ!$B$34:$B$777,T$225)+'СЕТ СН'!$F$15</f>
        <v>0</v>
      </c>
      <c r="U247" s="36">
        <f>SUMIFS(СВЦЭМ!$G$34:$G$777,СВЦЭМ!$A$34:$A$777,$A247,СВЦЭМ!$B$34:$B$777,U$225)+'СЕТ СН'!$F$15</f>
        <v>0</v>
      </c>
      <c r="V247" s="36">
        <f>SUMIFS(СВЦЭМ!$G$34:$G$777,СВЦЭМ!$A$34:$A$777,$A247,СВЦЭМ!$B$34:$B$777,V$225)+'СЕТ СН'!$F$15</f>
        <v>0</v>
      </c>
      <c r="W247" s="36">
        <f>SUMIFS(СВЦЭМ!$G$34:$G$777,СВЦЭМ!$A$34:$A$777,$A247,СВЦЭМ!$B$34:$B$777,W$225)+'СЕТ СН'!$F$15</f>
        <v>0</v>
      </c>
      <c r="X247" s="36">
        <f>SUMIFS(СВЦЭМ!$G$34:$G$777,СВЦЭМ!$A$34:$A$777,$A247,СВЦЭМ!$B$34:$B$777,X$225)+'СЕТ СН'!$F$15</f>
        <v>0</v>
      </c>
      <c r="Y247" s="36">
        <f>SUMIFS(СВЦЭМ!$G$34:$G$777,СВЦЭМ!$A$34:$A$777,$A247,СВЦЭМ!$B$34:$B$777,Y$225)+'СЕТ СН'!$F$15</f>
        <v>0</v>
      </c>
    </row>
    <row r="248" spans="1:25" ht="15.75" hidden="1" x14ac:dyDescent="0.2">
      <c r="A248" s="35">
        <f t="shared" si="6"/>
        <v>44127</v>
      </c>
      <c r="B248" s="36">
        <f>SUMIFS(СВЦЭМ!$G$34:$G$777,СВЦЭМ!$A$34:$A$777,$A248,СВЦЭМ!$B$34:$B$777,B$225)+'СЕТ СН'!$F$15</f>
        <v>0</v>
      </c>
      <c r="C248" s="36">
        <f>SUMIFS(СВЦЭМ!$G$34:$G$777,СВЦЭМ!$A$34:$A$777,$A248,СВЦЭМ!$B$34:$B$777,C$225)+'СЕТ СН'!$F$15</f>
        <v>0</v>
      </c>
      <c r="D248" s="36">
        <f>SUMIFS(СВЦЭМ!$G$34:$G$777,СВЦЭМ!$A$34:$A$777,$A248,СВЦЭМ!$B$34:$B$777,D$225)+'СЕТ СН'!$F$15</f>
        <v>0</v>
      </c>
      <c r="E248" s="36">
        <f>SUMIFS(СВЦЭМ!$G$34:$G$777,СВЦЭМ!$A$34:$A$777,$A248,СВЦЭМ!$B$34:$B$777,E$225)+'СЕТ СН'!$F$15</f>
        <v>0</v>
      </c>
      <c r="F248" s="36">
        <f>SUMIFS(СВЦЭМ!$G$34:$G$777,СВЦЭМ!$A$34:$A$777,$A248,СВЦЭМ!$B$34:$B$777,F$225)+'СЕТ СН'!$F$15</f>
        <v>0</v>
      </c>
      <c r="G248" s="36">
        <f>SUMIFS(СВЦЭМ!$G$34:$G$777,СВЦЭМ!$A$34:$A$777,$A248,СВЦЭМ!$B$34:$B$777,G$225)+'СЕТ СН'!$F$15</f>
        <v>0</v>
      </c>
      <c r="H248" s="36">
        <f>SUMIFS(СВЦЭМ!$G$34:$G$777,СВЦЭМ!$A$34:$A$777,$A248,СВЦЭМ!$B$34:$B$777,H$225)+'СЕТ СН'!$F$15</f>
        <v>0</v>
      </c>
      <c r="I248" s="36">
        <f>SUMIFS(СВЦЭМ!$G$34:$G$777,СВЦЭМ!$A$34:$A$777,$A248,СВЦЭМ!$B$34:$B$777,I$225)+'СЕТ СН'!$F$15</f>
        <v>0</v>
      </c>
      <c r="J248" s="36">
        <f>SUMIFS(СВЦЭМ!$G$34:$G$777,СВЦЭМ!$A$34:$A$777,$A248,СВЦЭМ!$B$34:$B$777,J$225)+'СЕТ СН'!$F$15</f>
        <v>0</v>
      </c>
      <c r="K248" s="36">
        <f>SUMIFS(СВЦЭМ!$G$34:$G$777,СВЦЭМ!$A$34:$A$777,$A248,СВЦЭМ!$B$34:$B$777,K$225)+'СЕТ СН'!$F$15</f>
        <v>0</v>
      </c>
      <c r="L248" s="36">
        <f>SUMIFS(СВЦЭМ!$G$34:$G$777,СВЦЭМ!$A$34:$A$777,$A248,СВЦЭМ!$B$34:$B$777,L$225)+'СЕТ СН'!$F$15</f>
        <v>0</v>
      </c>
      <c r="M248" s="36">
        <f>SUMIFS(СВЦЭМ!$G$34:$G$777,СВЦЭМ!$A$34:$A$777,$A248,СВЦЭМ!$B$34:$B$777,M$225)+'СЕТ СН'!$F$15</f>
        <v>0</v>
      </c>
      <c r="N248" s="36">
        <f>SUMIFS(СВЦЭМ!$G$34:$G$777,СВЦЭМ!$A$34:$A$777,$A248,СВЦЭМ!$B$34:$B$777,N$225)+'СЕТ СН'!$F$15</f>
        <v>0</v>
      </c>
      <c r="O248" s="36">
        <f>SUMIFS(СВЦЭМ!$G$34:$G$777,СВЦЭМ!$A$34:$A$777,$A248,СВЦЭМ!$B$34:$B$777,O$225)+'СЕТ СН'!$F$15</f>
        <v>0</v>
      </c>
      <c r="P248" s="36">
        <f>SUMIFS(СВЦЭМ!$G$34:$G$777,СВЦЭМ!$A$34:$A$777,$A248,СВЦЭМ!$B$34:$B$777,P$225)+'СЕТ СН'!$F$15</f>
        <v>0</v>
      </c>
      <c r="Q248" s="36">
        <f>SUMIFS(СВЦЭМ!$G$34:$G$777,СВЦЭМ!$A$34:$A$777,$A248,СВЦЭМ!$B$34:$B$777,Q$225)+'СЕТ СН'!$F$15</f>
        <v>0</v>
      </c>
      <c r="R248" s="36">
        <f>SUMIFS(СВЦЭМ!$G$34:$G$777,СВЦЭМ!$A$34:$A$777,$A248,СВЦЭМ!$B$34:$B$777,R$225)+'СЕТ СН'!$F$15</f>
        <v>0</v>
      </c>
      <c r="S248" s="36">
        <f>SUMIFS(СВЦЭМ!$G$34:$G$777,СВЦЭМ!$A$34:$A$777,$A248,СВЦЭМ!$B$34:$B$777,S$225)+'СЕТ СН'!$F$15</f>
        <v>0</v>
      </c>
      <c r="T248" s="36">
        <f>SUMIFS(СВЦЭМ!$G$34:$G$777,СВЦЭМ!$A$34:$A$777,$A248,СВЦЭМ!$B$34:$B$777,T$225)+'СЕТ СН'!$F$15</f>
        <v>0</v>
      </c>
      <c r="U248" s="36">
        <f>SUMIFS(СВЦЭМ!$G$34:$G$777,СВЦЭМ!$A$34:$A$777,$A248,СВЦЭМ!$B$34:$B$777,U$225)+'СЕТ СН'!$F$15</f>
        <v>0</v>
      </c>
      <c r="V248" s="36">
        <f>SUMIFS(СВЦЭМ!$G$34:$G$777,СВЦЭМ!$A$34:$A$777,$A248,СВЦЭМ!$B$34:$B$777,V$225)+'СЕТ СН'!$F$15</f>
        <v>0</v>
      </c>
      <c r="W248" s="36">
        <f>SUMIFS(СВЦЭМ!$G$34:$G$777,СВЦЭМ!$A$34:$A$777,$A248,СВЦЭМ!$B$34:$B$777,W$225)+'СЕТ СН'!$F$15</f>
        <v>0</v>
      </c>
      <c r="X248" s="36">
        <f>SUMIFS(СВЦЭМ!$G$34:$G$777,СВЦЭМ!$A$34:$A$777,$A248,СВЦЭМ!$B$34:$B$777,X$225)+'СЕТ СН'!$F$15</f>
        <v>0</v>
      </c>
      <c r="Y248" s="36">
        <f>SUMIFS(СВЦЭМ!$G$34:$G$777,СВЦЭМ!$A$34:$A$777,$A248,СВЦЭМ!$B$34:$B$777,Y$225)+'СЕТ СН'!$F$15</f>
        <v>0</v>
      </c>
    </row>
    <row r="249" spans="1:25" ht="15.75" hidden="1" x14ac:dyDescent="0.2">
      <c r="A249" s="35">
        <f t="shared" si="6"/>
        <v>44128</v>
      </c>
      <c r="B249" s="36">
        <f>SUMIFS(СВЦЭМ!$G$34:$G$777,СВЦЭМ!$A$34:$A$777,$A249,СВЦЭМ!$B$34:$B$777,B$225)+'СЕТ СН'!$F$15</f>
        <v>0</v>
      </c>
      <c r="C249" s="36">
        <f>SUMIFS(СВЦЭМ!$G$34:$G$777,СВЦЭМ!$A$34:$A$777,$A249,СВЦЭМ!$B$34:$B$777,C$225)+'СЕТ СН'!$F$15</f>
        <v>0</v>
      </c>
      <c r="D249" s="36">
        <f>SUMIFS(СВЦЭМ!$G$34:$G$777,СВЦЭМ!$A$34:$A$777,$A249,СВЦЭМ!$B$34:$B$777,D$225)+'СЕТ СН'!$F$15</f>
        <v>0</v>
      </c>
      <c r="E249" s="36">
        <f>SUMIFS(СВЦЭМ!$G$34:$G$777,СВЦЭМ!$A$34:$A$777,$A249,СВЦЭМ!$B$34:$B$777,E$225)+'СЕТ СН'!$F$15</f>
        <v>0</v>
      </c>
      <c r="F249" s="36">
        <f>SUMIFS(СВЦЭМ!$G$34:$G$777,СВЦЭМ!$A$34:$A$777,$A249,СВЦЭМ!$B$34:$B$777,F$225)+'СЕТ СН'!$F$15</f>
        <v>0</v>
      </c>
      <c r="G249" s="36">
        <f>SUMIFS(СВЦЭМ!$G$34:$G$777,СВЦЭМ!$A$34:$A$777,$A249,СВЦЭМ!$B$34:$B$777,G$225)+'СЕТ СН'!$F$15</f>
        <v>0</v>
      </c>
      <c r="H249" s="36">
        <f>SUMIFS(СВЦЭМ!$G$34:$G$777,СВЦЭМ!$A$34:$A$777,$A249,СВЦЭМ!$B$34:$B$777,H$225)+'СЕТ СН'!$F$15</f>
        <v>0</v>
      </c>
      <c r="I249" s="36">
        <f>SUMIFS(СВЦЭМ!$G$34:$G$777,СВЦЭМ!$A$34:$A$777,$A249,СВЦЭМ!$B$34:$B$777,I$225)+'СЕТ СН'!$F$15</f>
        <v>0</v>
      </c>
      <c r="J249" s="36">
        <f>SUMIFS(СВЦЭМ!$G$34:$G$777,СВЦЭМ!$A$34:$A$777,$A249,СВЦЭМ!$B$34:$B$777,J$225)+'СЕТ СН'!$F$15</f>
        <v>0</v>
      </c>
      <c r="K249" s="36">
        <f>SUMIFS(СВЦЭМ!$G$34:$G$777,СВЦЭМ!$A$34:$A$777,$A249,СВЦЭМ!$B$34:$B$777,K$225)+'СЕТ СН'!$F$15</f>
        <v>0</v>
      </c>
      <c r="L249" s="36">
        <f>SUMIFS(СВЦЭМ!$G$34:$G$777,СВЦЭМ!$A$34:$A$777,$A249,СВЦЭМ!$B$34:$B$777,L$225)+'СЕТ СН'!$F$15</f>
        <v>0</v>
      </c>
      <c r="M249" s="36">
        <f>SUMIFS(СВЦЭМ!$G$34:$G$777,СВЦЭМ!$A$34:$A$777,$A249,СВЦЭМ!$B$34:$B$777,M$225)+'СЕТ СН'!$F$15</f>
        <v>0</v>
      </c>
      <c r="N249" s="36">
        <f>SUMIFS(СВЦЭМ!$G$34:$G$777,СВЦЭМ!$A$34:$A$777,$A249,СВЦЭМ!$B$34:$B$777,N$225)+'СЕТ СН'!$F$15</f>
        <v>0</v>
      </c>
      <c r="O249" s="36">
        <f>SUMIFS(СВЦЭМ!$G$34:$G$777,СВЦЭМ!$A$34:$A$777,$A249,СВЦЭМ!$B$34:$B$777,O$225)+'СЕТ СН'!$F$15</f>
        <v>0</v>
      </c>
      <c r="P249" s="36">
        <f>SUMIFS(СВЦЭМ!$G$34:$G$777,СВЦЭМ!$A$34:$A$777,$A249,СВЦЭМ!$B$34:$B$777,P$225)+'СЕТ СН'!$F$15</f>
        <v>0</v>
      </c>
      <c r="Q249" s="36">
        <f>SUMIFS(СВЦЭМ!$G$34:$G$777,СВЦЭМ!$A$34:$A$777,$A249,СВЦЭМ!$B$34:$B$777,Q$225)+'СЕТ СН'!$F$15</f>
        <v>0</v>
      </c>
      <c r="R249" s="36">
        <f>SUMIFS(СВЦЭМ!$G$34:$G$777,СВЦЭМ!$A$34:$A$777,$A249,СВЦЭМ!$B$34:$B$777,R$225)+'СЕТ СН'!$F$15</f>
        <v>0</v>
      </c>
      <c r="S249" s="36">
        <f>SUMIFS(СВЦЭМ!$G$34:$G$777,СВЦЭМ!$A$34:$A$777,$A249,СВЦЭМ!$B$34:$B$777,S$225)+'СЕТ СН'!$F$15</f>
        <v>0</v>
      </c>
      <c r="T249" s="36">
        <f>SUMIFS(СВЦЭМ!$G$34:$G$777,СВЦЭМ!$A$34:$A$777,$A249,СВЦЭМ!$B$34:$B$777,T$225)+'СЕТ СН'!$F$15</f>
        <v>0</v>
      </c>
      <c r="U249" s="36">
        <f>SUMIFS(СВЦЭМ!$G$34:$G$777,СВЦЭМ!$A$34:$A$777,$A249,СВЦЭМ!$B$34:$B$777,U$225)+'СЕТ СН'!$F$15</f>
        <v>0</v>
      </c>
      <c r="V249" s="36">
        <f>SUMIFS(СВЦЭМ!$G$34:$G$777,СВЦЭМ!$A$34:$A$777,$A249,СВЦЭМ!$B$34:$B$777,V$225)+'СЕТ СН'!$F$15</f>
        <v>0</v>
      </c>
      <c r="W249" s="36">
        <f>SUMIFS(СВЦЭМ!$G$34:$G$777,СВЦЭМ!$A$34:$A$777,$A249,СВЦЭМ!$B$34:$B$777,W$225)+'СЕТ СН'!$F$15</f>
        <v>0</v>
      </c>
      <c r="X249" s="36">
        <f>SUMIFS(СВЦЭМ!$G$34:$G$777,СВЦЭМ!$A$34:$A$777,$A249,СВЦЭМ!$B$34:$B$777,X$225)+'СЕТ СН'!$F$15</f>
        <v>0</v>
      </c>
      <c r="Y249" s="36">
        <f>SUMIFS(СВЦЭМ!$G$34:$G$777,СВЦЭМ!$A$34:$A$777,$A249,СВЦЭМ!$B$34:$B$777,Y$225)+'СЕТ СН'!$F$15</f>
        <v>0</v>
      </c>
    </row>
    <row r="250" spans="1:25" ht="15.75" hidden="1" x14ac:dyDescent="0.2">
      <c r="A250" s="35">
        <f t="shared" si="6"/>
        <v>44129</v>
      </c>
      <c r="B250" s="36">
        <f>SUMIFS(СВЦЭМ!$G$34:$G$777,СВЦЭМ!$A$34:$A$777,$A250,СВЦЭМ!$B$34:$B$777,B$225)+'СЕТ СН'!$F$15</f>
        <v>0</v>
      </c>
      <c r="C250" s="36">
        <f>SUMIFS(СВЦЭМ!$G$34:$G$777,СВЦЭМ!$A$34:$A$777,$A250,СВЦЭМ!$B$34:$B$777,C$225)+'СЕТ СН'!$F$15</f>
        <v>0</v>
      </c>
      <c r="D250" s="36">
        <f>SUMIFS(СВЦЭМ!$G$34:$G$777,СВЦЭМ!$A$34:$A$777,$A250,СВЦЭМ!$B$34:$B$777,D$225)+'СЕТ СН'!$F$15</f>
        <v>0</v>
      </c>
      <c r="E250" s="36">
        <f>SUMIFS(СВЦЭМ!$G$34:$G$777,СВЦЭМ!$A$34:$A$777,$A250,СВЦЭМ!$B$34:$B$777,E$225)+'СЕТ СН'!$F$15</f>
        <v>0</v>
      </c>
      <c r="F250" s="36">
        <f>SUMIFS(СВЦЭМ!$G$34:$G$777,СВЦЭМ!$A$34:$A$777,$A250,СВЦЭМ!$B$34:$B$777,F$225)+'СЕТ СН'!$F$15</f>
        <v>0</v>
      </c>
      <c r="G250" s="36">
        <f>SUMIFS(СВЦЭМ!$G$34:$G$777,СВЦЭМ!$A$34:$A$777,$A250,СВЦЭМ!$B$34:$B$777,G$225)+'СЕТ СН'!$F$15</f>
        <v>0</v>
      </c>
      <c r="H250" s="36">
        <f>SUMIFS(СВЦЭМ!$G$34:$G$777,СВЦЭМ!$A$34:$A$777,$A250,СВЦЭМ!$B$34:$B$777,H$225)+'СЕТ СН'!$F$15</f>
        <v>0</v>
      </c>
      <c r="I250" s="36">
        <f>SUMIFS(СВЦЭМ!$G$34:$G$777,СВЦЭМ!$A$34:$A$777,$A250,СВЦЭМ!$B$34:$B$777,I$225)+'СЕТ СН'!$F$15</f>
        <v>0</v>
      </c>
      <c r="J250" s="36">
        <f>SUMIFS(СВЦЭМ!$G$34:$G$777,СВЦЭМ!$A$34:$A$777,$A250,СВЦЭМ!$B$34:$B$777,J$225)+'СЕТ СН'!$F$15</f>
        <v>0</v>
      </c>
      <c r="K250" s="36">
        <f>SUMIFS(СВЦЭМ!$G$34:$G$777,СВЦЭМ!$A$34:$A$777,$A250,СВЦЭМ!$B$34:$B$777,K$225)+'СЕТ СН'!$F$15</f>
        <v>0</v>
      </c>
      <c r="L250" s="36">
        <f>SUMIFS(СВЦЭМ!$G$34:$G$777,СВЦЭМ!$A$34:$A$777,$A250,СВЦЭМ!$B$34:$B$777,L$225)+'СЕТ СН'!$F$15</f>
        <v>0</v>
      </c>
      <c r="M250" s="36">
        <f>SUMIFS(СВЦЭМ!$G$34:$G$777,СВЦЭМ!$A$34:$A$777,$A250,СВЦЭМ!$B$34:$B$777,M$225)+'СЕТ СН'!$F$15</f>
        <v>0</v>
      </c>
      <c r="N250" s="36">
        <f>SUMIFS(СВЦЭМ!$G$34:$G$777,СВЦЭМ!$A$34:$A$777,$A250,СВЦЭМ!$B$34:$B$777,N$225)+'СЕТ СН'!$F$15</f>
        <v>0</v>
      </c>
      <c r="O250" s="36">
        <f>SUMIFS(СВЦЭМ!$G$34:$G$777,СВЦЭМ!$A$34:$A$777,$A250,СВЦЭМ!$B$34:$B$777,O$225)+'СЕТ СН'!$F$15</f>
        <v>0</v>
      </c>
      <c r="P250" s="36">
        <f>SUMIFS(СВЦЭМ!$G$34:$G$777,СВЦЭМ!$A$34:$A$777,$A250,СВЦЭМ!$B$34:$B$777,P$225)+'СЕТ СН'!$F$15</f>
        <v>0</v>
      </c>
      <c r="Q250" s="36">
        <f>SUMIFS(СВЦЭМ!$G$34:$G$777,СВЦЭМ!$A$34:$A$777,$A250,СВЦЭМ!$B$34:$B$777,Q$225)+'СЕТ СН'!$F$15</f>
        <v>0</v>
      </c>
      <c r="R250" s="36">
        <f>SUMIFS(СВЦЭМ!$G$34:$G$777,СВЦЭМ!$A$34:$A$777,$A250,СВЦЭМ!$B$34:$B$777,R$225)+'СЕТ СН'!$F$15</f>
        <v>0</v>
      </c>
      <c r="S250" s="36">
        <f>SUMIFS(СВЦЭМ!$G$34:$G$777,СВЦЭМ!$A$34:$A$777,$A250,СВЦЭМ!$B$34:$B$777,S$225)+'СЕТ СН'!$F$15</f>
        <v>0</v>
      </c>
      <c r="T250" s="36">
        <f>SUMIFS(СВЦЭМ!$G$34:$G$777,СВЦЭМ!$A$34:$A$777,$A250,СВЦЭМ!$B$34:$B$777,T$225)+'СЕТ СН'!$F$15</f>
        <v>0</v>
      </c>
      <c r="U250" s="36">
        <f>SUMIFS(СВЦЭМ!$G$34:$G$777,СВЦЭМ!$A$34:$A$777,$A250,СВЦЭМ!$B$34:$B$777,U$225)+'СЕТ СН'!$F$15</f>
        <v>0</v>
      </c>
      <c r="V250" s="36">
        <f>SUMIFS(СВЦЭМ!$G$34:$G$777,СВЦЭМ!$A$34:$A$777,$A250,СВЦЭМ!$B$34:$B$777,V$225)+'СЕТ СН'!$F$15</f>
        <v>0</v>
      </c>
      <c r="W250" s="36">
        <f>SUMIFS(СВЦЭМ!$G$34:$G$777,СВЦЭМ!$A$34:$A$777,$A250,СВЦЭМ!$B$34:$B$777,W$225)+'СЕТ СН'!$F$15</f>
        <v>0</v>
      </c>
      <c r="X250" s="36">
        <f>SUMIFS(СВЦЭМ!$G$34:$G$777,СВЦЭМ!$A$34:$A$777,$A250,СВЦЭМ!$B$34:$B$777,X$225)+'СЕТ СН'!$F$15</f>
        <v>0</v>
      </c>
      <c r="Y250" s="36">
        <f>SUMIFS(СВЦЭМ!$G$34:$G$777,СВЦЭМ!$A$34:$A$777,$A250,СВЦЭМ!$B$34:$B$777,Y$225)+'СЕТ СН'!$F$15</f>
        <v>0</v>
      </c>
    </row>
    <row r="251" spans="1:25" ht="15.75" hidden="1" x14ac:dyDescent="0.2">
      <c r="A251" s="35">
        <f t="shared" si="6"/>
        <v>44130</v>
      </c>
      <c r="B251" s="36">
        <f>SUMIFS(СВЦЭМ!$G$34:$G$777,СВЦЭМ!$A$34:$A$777,$A251,СВЦЭМ!$B$34:$B$777,B$225)+'СЕТ СН'!$F$15</f>
        <v>0</v>
      </c>
      <c r="C251" s="36">
        <f>SUMIFS(СВЦЭМ!$G$34:$G$777,СВЦЭМ!$A$34:$A$777,$A251,СВЦЭМ!$B$34:$B$777,C$225)+'СЕТ СН'!$F$15</f>
        <v>0</v>
      </c>
      <c r="D251" s="36">
        <f>SUMIFS(СВЦЭМ!$G$34:$G$777,СВЦЭМ!$A$34:$A$777,$A251,СВЦЭМ!$B$34:$B$777,D$225)+'СЕТ СН'!$F$15</f>
        <v>0</v>
      </c>
      <c r="E251" s="36">
        <f>SUMIFS(СВЦЭМ!$G$34:$G$777,СВЦЭМ!$A$34:$A$777,$A251,СВЦЭМ!$B$34:$B$777,E$225)+'СЕТ СН'!$F$15</f>
        <v>0</v>
      </c>
      <c r="F251" s="36">
        <f>SUMIFS(СВЦЭМ!$G$34:$G$777,СВЦЭМ!$A$34:$A$777,$A251,СВЦЭМ!$B$34:$B$777,F$225)+'СЕТ СН'!$F$15</f>
        <v>0</v>
      </c>
      <c r="G251" s="36">
        <f>SUMIFS(СВЦЭМ!$G$34:$G$777,СВЦЭМ!$A$34:$A$777,$A251,СВЦЭМ!$B$34:$B$777,G$225)+'СЕТ СН'!$F$15</f>
        <v>0</v>
      </c>
      <c r="H251" s="36">
        <f>SUMIFS(СВЦЭМ!$G$34:$G$777,СВЦЭМ!$A$34:$A$777,$A251,СВЦЭМ!$B$34:$B$777,H$225)+'СЕТ СН'!$F$15</f>
        <v>0</v>
      </c>
      <c r="I251" s="36">
        <f>SUMIFS(СВЦЭМ!$G$34:$G$777,СВЦЭМ!$A$34:$A$777,$A251,СВЦЭМ!$B$34:$B$777,I$225)+'СЕТ СН'!$F$15</f>
        <v>0</v>
      </c>
      <c r="J251" s="36">
        <f>SUMIFS(СВЦЭМ!$G$34:$G$777,СВЦЭМ!$A$34:$A$777,$A251,СВЦЭМ!$B$34:$B$777,J$225)+'СЕТ СН'!$F$15</f>
        <v>0</v>
      </c>
      <c r="K251" s="36">
        <f>SUMIFS(СВЦЭМ!$G$34:$G$777,СВЦЭМ!$A$34:$A$777,$A251,СВЦЭМ!$B$34:$B$777,K$225)+'СЕТ СН'!$F$15</f>
        <v>0</v>
      </c>
      <c r="L251" s="36">
        <f>SUMIFS(СВЦЭМ!$G$34:$G$777,СВЦЭМ!$A$34:$A$777,$A251,СВЦЭМ!$B$34:$B$777,L$225)+'СЕТ СН'!$F$15</f>
        <v>0</v>
      </c>
      <c r="M251" s="36">
        <f>SUMIFS(СВЦЭМ!$G$34:$G$777,СВЦЭМ!$A$34:$A$777,$A251,СВЦЭМ!$B$34:$B$777,M$225)+'СЕТ СН'!$F$15</f>
        <v>0</v>
      </c>
      <c r="N251" s="36">
        <f>SUMIFS(СВЦЭМ!$G$34:$G$777,СВЦЭМ!$A$34:$A$777,$A251,СВЦЭМ!$B$34:$B$777,N$225)+'СЕТ СН'!$F$15</f>
        <v>0</v>
      </c>
      <c r="O251" s="36">
        <f>SUMIFS(СВЦЭМ!$G$34:$G$777,СВЦЭМ!$A$34:$A$777,$A251,СВЦЭМ!$B$34:$B$777,O$225)+'СЕТ СН'!$F$15</f>
        <v>0</v>
      </c>
      <c r="P251" s="36">
        <f>SUMIFS(СВЦЭМ!$G$34:$G$777,СВЦЭМ!$A$34:$A$777,$A251,СВЦЭМ!$B$34:$B$777,P$225)+'СЕТ СН'!$F$15</f>
        <v>0</v>
      </c>
      <c r="Q251" s="36">
        <f>SUMIFS(СВЦЭМ!$G$34:$G$777,СВЦЭМ!$A$34:$A$777,$A251,СВЦЭМ!$B$34:$B$777,Q$225)+'СЕТ СН'!$F$15</f>
        <v>0</v>
      </c>
      <c r="R251" s="36">
        <f>SUMIFS(СВЦЭМ!$G$34:$G$777,СВЦЭМ!$A$34:$A$777,$A251,СВЦЭМ!$B$34:$B$777,R$225)+'СЕТ СН'!$F$15</f>
        <v>0</v>
      </c>
      <c r="S251" s="36">
        <f>SUMIFS(СВЦЭМ!$G$34:$G$777,СВЦЭМ!$A$34:$A$777,$A251,СВЦЭМ!$B$34:$B$777,S$225)+'СЕТ СН'!$F$15</f>
        <v>0</v>
      </c>
      <c r="T251" s="36">
        <f>SUMIFS(СВЦЭМ!$G$34:$G$777,СВЦЭМ!$A$34:$A$777,$A251,СВЦЭМ!$B$34:$B$777,T$225)+'СЕТ СН'!$F$15</f>
        <v>0</v>
      </c>
      <c r="U251" s="36">
        <f>SUMIFS(СВЦЭМ!$G$34:$G$777,СВЦЭМ!$A$34:$A$777,$A251,СВЦЭМ!$B$34:$B$777,U$225)+'СЕТ СН'!$F$15</f>
        <v>0</v>
      </c>
      <c r="V251" s="36">
        <f>SUMIFS(СВЦЭМ!$G$34:$G$777,СВЦЭМ!$A$34:$A$777,$A251,СВЦЭМ!$B$34:$B$777,V$225)+'СЕТ СН'!$F$15</f>
        <v>0</v>
      </c>
      <c r="W251" s="36">
        <f>SUMIFS(СВЦЭМ!$G$34:$G$777,СВЦЭМ!$A$34:$A$777,$A251,СВЦЭМ!$B$34:$B$777,W$225)+'СЕТ СН'!$F$15</f>
        <v>0</v>
      </c>
      <c r="X251" s="36">
        <f>SUMIFS(СВЦЭМ!$G$34:$G$777,СВЦЭМ!$A$34:$A$777,$A251,СВЦЭМ!$B$34:$B$777,X$225)+'СЕТ СН'!$F$15</f>
        <v>0</v>
      </c>
      <c r="Y251" s="36">
        <f>SUMIFS(СВЦЭМ!$G$34:$G$777,СВЦЭМ!$A$34:$A$777,$A251,СВЦЭМ!$B$34:$B$777,Y$225)+'СЕТ СН'!$F$15</f>
        <v>0</v>
      </c>
    </row>
    <row r="252" spans="1:25" ht="15.75" hidden="1" x14ac:dyDescent="0.2">
      <c r="A252" s="35">
        <f t="shared" si="6"/>
        <v>44131</v>
      </c>
      <c r="B252" s="36">
        <f>SUMIFS(СВЦЭМ!$G$34:$G$777,СВЦЭМ!$A$34:$A$777,$A252,СВЦЭМ!$B$34:$B$777,B$225)+'СЕТ СН'!$F$15</f>
        <v>0</v>
      </c>
      <c r="C252" s="36">
        <f>SUMIFS(СВЦЭМ!$G$34:$G$777,СВЦЭМ!$A$34:$A$777,$A252,СВЦЭМ!$B$34:$B$777,C$225)+'СЕТ СН'!$F$15</f>
        <v>0</v>
      </c>
      <c r="D252" s="36">
        <f>SUMIFS(СВЦЭМ!$G$34:$G$777,СВЦЭМ!$A$34:$A$777,$A252,СВЦЭМ!$B$34:$B$777,D$225)+'СЕТ СН'!$F$15</f>
        <v>0</v>
      </c>
      <c r="E252" s="36">
        <f>SUMIFS(СВЦЭМ!$G$34:$G$777,СВЦЭМ!$A$34:$A$777,$A252,СВЦЭМ!$B$34:$B$777,E$225)+'СЕТ СН'!$F$15</f>
        <v>0</v>
      </c>
      <c r="F252" s="36">
        <f>SUMIFS(СВЦЭМ!$G$34:$G$777,СВЦЭМ!$A$34:$A$777,$A252,СВЦЭМ!$B$34:$B$777,F$225)+'СЕТ СН'!$F$15</f>
        <v>0</v>
      </c>
      <c r="G252" s="36">
        <f>SUMIFS(СВЦЭМ!$G$34:$G$777,СВЦЭМ!$A$34:$A$777,$A252,СВЦЭМ!$B$34:$B$777,G$225)+'СЕТ СН'!$F$15</f>
        <v>0</v>
      </c>
      <c r="H252" s="36">
        <f>SUMIFS(СВЦЭМ!$G$34:$G$777,СВЦЭМ!$A$34:$A$777,$A252,СВЦЭМ!$B$34:$B$777,H$225)+'СЕТ СН'!$F$15</f>
        <v>0</v>
      </c>
      <c r="I252" s="36">
        <f>SUMIFS(СВЦЭМ!$G$34:$G$777,СВЦЭМ!$A$34:$A$777,$A252,СВЦЭМ!$B$34:$B$777,I$225)+'СЕТ СН'!$F$15</f>
        <v>0</v>
      </c>
      <c r="J252" s="36">
        <f>SUMIFS(СВЦЭМ!$G$34:$G$777,СВЦЭМ!$A$34:$A$777,$A252,СВЦЭМ!$B$34:$B$777,J$225)+'СЕТ СН'!$F$15</f>
        <v>0</v>
      </c>
      <c r="K252" s="36">
        <f>SUMIFS(СВЦЭМ!$G$34:$G$777,СВЦЭМ!$A$34:$A$777,$A252,СВЦЭМ!$B$34:$B$777,K$225)+'СЕТ СН'!$F$15</f>
        <v>0</v>
      </c>
      <c r="L252" s="36">
        <f>SUMIFS(СВЦЭМ!$G$34:$G$777,СВЦЭМ!$A$34:$A$777,$A252,СВЦЭМ!$B$34:$B$777,L$225)+'СЕТ СН'!$F$15</f>
        <v>0</v>
      </c>
      <c r="M252" s="36">
        <f>SUMIFS(СВЦЭМ!$G$34:$G$777,СВЦЭМ!$A$34:$A$777,$A252,СВЦЭМ!$B$34:$B$777,M$225)+'СЕТ СН'!$F$15</f>
        <v>0</v>
      </c>
      <c r="N252" s="36">
        <f>SUMIFS(СВЦЭМ!$G$34:$G$777,СВЦЭМ!$A$34:$A$777,$A252,СВЦЭМ!$B$34:$B$777,N$225)+'СЕТ СН'!$F$15</f>
        <v>0</v>
      </c>
      <c r="O252" s="36">
        <f>SUMIFS(СВЦЭМ!$G$34:$G$777,СВЦЭМ!$A$34:$A$777,$A252,СВЦЭМ!$B$34:$B$777,O$225)+'СЕТ СН'!$F$15</f>
        <v>0</v>
      </c>
      <c r="P252" s="36">
        <f>SUMIFS(СВЦЭМ!$G$34:$G$777,СВЦЭМ!$A$34:$A$777,$A252,СВЦЭМ!$B$34:$B$777,P$225)+'СЕТ СН'!$F$15</f>
        <v>0</v>
      </c>
      <c r="Q252" s="36">
        <f>SUMIFS(СВЦЭМ!$G$34:$G$777,СВЦЭМ!$A$34:$A$777,$A252,СВЦЭМ!$B$34:$B$777,Q$225)+'СЕТ СН'!$F$15</f>
        <v>0</v>
      </c>
      <c r="R252" s="36">
        <f>SUMIFS(СВЦЭМ!$G$34:$G$777,СВЦЭМ!$A$34:$A$777,$A252,СВЦЭМ!$B$34:$B$777,R$225)+'СЕТ СН'!$F$15</f>
        <v>0</v>
      </c>
      <c r="S252" s="36">
        <f>SUMIFS(СВЦЭМ!$G$34:$G$777,СВЦЭМ!$A$34:$A$777,$A252,СВЦЭМ!$B$34:$B$777,S$225)+'СЕТ СН'!$F$15</f>
        <v>0</v>
      </c>
      <c r="T252" s="36">
        <f>SUMIFS(СВЦЭМ!$G$34:$G$777,СВЦЭМ!$A$34:$A$777,$A252,СВЦЭМ!$B$34:$B$777,T$225)+'СЕТ СН'!$F$15</f>
        <v>0</v>
      </c>
      <c r="U252" s="36">
        <f>SUMIFS(СВЦЭМ!$G$34:$G$777,СВЦЭМ!$A$34:$A$777,$A252,СВЦЭМ!$B$34:$B$777,U$225)+'СЕТ СН'!$F$15</f>
        <v>0</v>
      </c>
      <c r="V252" s="36">
        <f>SUMIFS(СВЦЭМ!$G$34:$G$777,СВЦЭМ!$A$34:$A$777,$A252,СВЦЭМ!$B$34:$B$777,V$225)+'СЕТ СН'!$F$15</f>
        <v>0</v>
      </c>
      <c r="W252" s="36">
        <f>SUMIFS(СВЦЭМ!$G$34:$G$777,СВЦЭМ!$A$34:$A$777,$A252,СВЦЭМ!$B$34:$B$777,W$225)+'СЕТ СН'!$F$15</f>
        <v>0</v>
      </c>
      <c r="X252" s="36">
        <f>SUMIFS(СВЦЭМ!$G$34:$G$777,СВЦЭМ!$A$34:$A$777,$A252,СВЦЭМ!$B$34:$B$777,X$225)+'СЕТ СН'!$F$15</f>
        <v>0</v>
      </c>
      <c r="Y252" s="36">
        <f>SUMIFS(СВЦЭМ!$G$34:$G$777,СВЦЭМ!$A$34:$A$777,$A252,СВЦЭМ!$B$34:$B$777,Y$225)+'СЕТ СН'!$F$15</f>
        <v>0</v>
      </c>
    </row>
    <row r="253" spans="1:25" ht="15.75" hidden="1" x14ac:dyDescent="0.2">
      <c r="A253" s="35">
        <f t="shared" si="6"/>
        <v>44132</v>
      </c>
      <c r="B253" s="36">
        <f>SUMIFS(СВЦЭМ!$G$34:$G$777,СВЦЭМ!$A$34:$A$777,$A253,СВЦЭМ!$B$34:$B$777,B$225)+'СЕТ СН'!$F$15</f>
        <v>0</v>
      </c>
      <c r="C253" s="36">
        <f>SUMIFS(СВЦЭМ!$G$34:$G$777,СВЦЭМ!$A$34:$A$777,$A253,СВЦЭМ!$B$34:$B$777,C$225)+'СЕТ СН'!$F$15</f>
        <v>0</v>
      </c>
      <c r="D253" s="36">
        <f>SUMIFS(СВЦЭМ!$G$34:$G$777,СВЦЭМ!$A$34:$A$777,$A253,СВЦЭМ!$B$34:$B$777,D$225)+'СЕТ СН'!$F$15</f>
        <v>0</v>
      </c>
      <c r="E253" s="36">
        <f>SUMIFS(СВЦЭМ!$G$34:$G$777,СВЦЭМ!$A$34:$A$777,$A253,СВЦЭМ!$B$34:$B$777,E$225)+'СЕТ СН'!$F$15</f>
        <v>0</v>
      </c>
      <c r="F253" s="36">
        <f>SUMIFS(СВЦЭМ!$G$34:$G$777,СВЦЭМ!$A$34:$A$777,$A253,СВЦЭМ!$B$34:$B$777,F$225)+'СЕТ СН'!$F$15</f>
        <v>0</v>
      </c>
      <c r="G253" s="36">
        <f>SUMIFS(СВЦЭМ!$G$34:$G$777,СВЦЭМ!$A$34:$A$777,$A253,СВЦЭМ!$B$34:$B$777,G$225)+'СЕТ СН'!$F$15</f>
        <v>0</v>
      </c>
      <c r="H253" s="36">
        <f>SUMIFS(СВЦЭМ!$G$34:$G$777,СВЦЭМ!$A$34:$A$777,$A253,СВЦЭМ!$B$34:$B$777,H$225)+'СЕТ СН'!$F$15</f>
        <v>0</v>
      </c>
      <c r="I253" s="36">
        <f>SUMIFS(СВЦЭМ!$G$34:$G$777,СВЦЭМ!$A$34:$A$777,$A253,СВЦЭМ!$B$34:$B$777,I$225)+'СЕТ СН'!$F$15</f>
        <v>0</v>
      </c>
      <c r="J253" s="36">
        <f>SUMIFS(СВЦЭМ!$G$34:$G$777,СВЦЭМ!$A$34:$A$777,$A253,СВЦЭМ!$B$34:$B$777,J$225)+'СЕТ СН'!$F$15</f>
        <v>0</v>
      </c>
      <c r="K253" s="36">
        <f>SUMIFS(СВЦЭМ!$G$34:$G$777,СВЦЭМ!$A$34:$A$777,$A253,СВЦЭМ!$B$34:$B$777,K$225)+'СЕТ СН'!$F$15</f>
        <v>0</v>
      </c>
      <c r="L253" s="36">
        <f>SUMIFS(СВЦЭМ!$G$34:$G$777,СВЦЭМ!$A$34:$A$777,$A253,СВЦЭМ!$B$34:$B$777,L$225)+'СЕТ СН'!$F$15</f>
        <v>0</v>
      </c>
      <c r="M253" s="36">
        <f>SUMIFS(СВЦЭМ!$G$34:$G$777,СВЦЭМ!$A$34:$A$777,$A253,СВЦЭМ!$B$34:$B$777,M$225)+'СЕТ СН'!$F$15</f>
        <v>0</v>
      </c>
      <c r="N253" s="36">
        <f>SUMIFS(СВЦЭМ!$G$34:$G$777,СВЦЭМ!$A$34:$A$777,$A253,СВЦЭМ!$B$34:$B$777,N$225)+'СЕТ СН'!$F$15</f>
        <v>0</v>
      </c>
      <c r="O253" s="36">
        <f>SUMIFS(СВЦЭМ!$G$34:$G$777,СВЦЭМ!$A$34:$A$777,$A253,СВЦЭМ!$B$34:$B$777,O$225)+'СЕТ СН'!$F$15</f>
        <v>0</v>
      </c>
      <c r="P253" s="36">
        <f>SUMIFS(СВЦЭМ!$G$34:$G$777,СВЦЭМ!$A$34:$A$777,$A253,СВЦЭМ!$B$34:$B$777,P$225)+'СЕТ СН'!$F$15</f>
        <v>0</v>
      </c>
      <c r="Q253" s="36">
        <f>SUMIFS(СВЦЭМ!$G$34:$G$777,СВЦЭМ!$A$34:$A$777,$A253,СВЦЭМ!$B$34:$B$777,Q$225)+'СЕТ СН'!$F$15</f>
        <v>0</v>
      </c>
      <c r="R253" s="36">
        <f>SUMIFS(СВЦЭМ!$G$34:$G$777,СВЦЭМ!$A$34:$A$777,$A253,СВЦЭМ!$B$34:$B$777,R$225)+'СЕТ СН'!$F$15</f>
        <v>0</v>
      </c>
      <c r="S253" s="36">
        <f>SUMIFS(СВЦЭМ!$G$34:$G$777,СВЦЭМ!$A$34:$A$777,$A253,СВЦЭМ!$B$34:$B$777,S$225)+'СЕТ СН'!$F$15</f>
        <v>0</v>
      </c>
      <c r="T253" s="36">
        <f>SUMIFS(СВЦЭМ!$G$34:$G$777,СВЦЭМ!$A$34:$A$777,$A253,СВЦЭМ!$B$34:$B$777,T$225)+'СЕТ СН'!$F$15</f>
        <v>0</v>
      </c>
      <c r="U253" s="36">
        <f>SUMIFS(СВЦЭМ!$G$34:$G$777,СВЦЭМ!$A$34:$A$777,$A253,СВЦЭМ!$B$34:$B$777,U$225)+'СЕТ СН'!$F$15</f>
        <v>0</v>
      </c>
      <c r="V253" s="36">
        <f>SUMIFS(СВЦЭМ!$G$34:$G$777,СВЦЭМ!$A$34:$A$777,$A253,СВЦЭМ!$B$34:$B$777,V$225)+'СЕТ СН'!$F$15</f>
        <v>0</v>
      </c>
      <c r="W253" s="36">
        <f>SUMIFS(СВЦЭМ!$G$34:$G$777,СВЦЭМ!$A$34:$A$777,$A253,СВЦЭМ!$B$34:$B$777,W$225)+'СЕТ СН'!$F$15</f>
        <v>0</v>
      </c>
      <c r="X253" s="36">
        <f>SUMIFS(СВЦЭМ!$G$34:$G$777,СВЦЭМ!$A$34:$A$777,$A253,СВЦЭМ!$B$34:$B$777,X$225)+'СЕТ СН'!$F$15</f>
        <v>0</v>
      </c>
      <c r="Y253" s="36">
        <f>SUMIFS(СВЦЭМ!$G$34:$G$777,СВЦЭМ!$A$34:$A$777,$A253,СВЦЭМ!$B$34:$B$777,Y$225)+'СЕТ СН'!$F$15</f>
        <v>0</v>
      </c>
    </row>
    <row r="254" spans="1:25" ht="15.75" hidden="1" x14ac:dyDescent="0.2">
      <c r="A254" s="35">
        <f t="shared" si="6"/>
        <v>44133</v>
      </c>
      <c r="B254" s="36">
        <f>SUMIFS(СВЦЭМ!$G$34:$G$777,СВЦЭМ!$A$34:$A$777,$A254,СВЦЭМ!$B$34:$B$777,B$225)+'СЕТ СН'!$F$15</f>
        <v>0</v>
      </c>
      <c r="C254" s="36">
        <f>SUMIFS(СВЦЭМ!$G$34:$G$777,СВЦЭМ!$A$34:$A$777,$A254,СВЦЭМ!$B$34:$B$777,C$225)+'СЕТ СН'!$F$15</f>
        <v>0</v>
      </c>
      <c r="D254" s="36">
        <f>SUMIFS(СВЦЭМ!$G$34:$G$777,СВЦЭМ!$A$34:$A$777,$A254,СВЦЭМ!$B$34:$B$777,D$225)+'СЕТ СН'!$F$15</f>
        <v>0</v>
      </c>
      <c r="E254" s="36">
        <f>SUMIFS(СВЦЭМ!$G$34:$G$777,СВЦЭМ!$A$34:$A$777,$A254,СВЦЭМ!$B$34:$B$777,E$225)+'СЕТ СН'!$F$15</f>
        <v>0</v>
      </c>
      <c r="F254" s="36">
        <f>SUMIFS(СВЦЭМ!$G$34:$G$777,СВЦЭМ!$A$34:$A$777,$A254,СВЦЭМ!$B$34:$B$777,F$225)+'СЕТ СН'!$F$15</f>
        <v>0</v>
      </c>
      <c r="G254" s="36">
        <f>SUMIFS(СВЦЭМ!$G$34:$G$777,СВЦЭМ!$A$34:$A$777,$A254,СВЦЭМ!$B$34:$B$777,G$225)+'СЕТ СН'!$F$15</f>
        <v>0</v>
      </c>
      <c r="H254" s="36">
        <f>SUMIFS(СВЦЭМ!$G$34:$G$777,СВЦЭМ!$A$34:$A$777,$A254,СВЦЭМ!$B$34:$B$777,H$225)+'СЕТ СН'!$F$15</f>
        <v>0</v>
      </c>
      <c r="I254" s="36">
        <f>SUMIFS(СВЦЭМ!$G$34:$G$777,СВЦЭМ!$A$34:$A$777,$A254,СВЦЭМ!$B$34:$B$777,I$225)+'СЕТ СН'!$F$15</f>
        <v>0</v>
      </c>
      <c r="J254" s="36">
        <f>SUMIFS(СВЦЭМ!$G$34:$G$777,СВЦЭМ!$A$34:$A$777,$A254,СВЦЭМ!$B$34:$B$777,J$225)+'СЕТ СН'!$F$15</f>
        <v>0</v>
      </c>
      <c r="K254" s="36">
        <f>SUMIFS(СВЦЭМ!$G$34:$G$777,СВЦЭМ!$A$34:$A$777,$A254,СВЦЭМ!$B$34:$B$777,K$225)+'СЕТ СН'!$F$15</f>
        <v>0</v>
      </c>
      <c r="L254" s="36">
        <f>SUMIFS(СВЦЭМ!$G$34:$G$777,СВЦЭМ!$A$34:$A$777,$A254,СВЦЭМ!$B$34:$B$777,L$225)+'СЕТ СН'!$F$15</f>
        <v>0</v>
      </c>
      <c r="M254" s="36">
        <f>SUMIFS(СВЦЭМ!$G$34:$G$777,СВЦЭМ!$A$34:$A$777,$A254,СВЦЭМ!$B$34:$B$777,M$225)+'СЕТ СН'!$F$15</f>
        <v>0</v>
      </c>
      <c r="N254" s="36">
        <f>SUMIFS(СВЦЭМ!$G$34:$G$777,СВЦЭМ!$A$34:$A$777,$A254,СВЦЭМ!$B$34:$B$777,N$225)+'СЕТ СН'!$F$15</f>
        <v>0</v>
      </c>
      <c r="O254" s="36">
        <f>SUMIFS(СВЦЭМ!$G$34:$G$777,СВЦЭМ!$A$34:$A$777,$A254,СВЦЭМ!$B$34:$B$777,O$225)+'СЕТ СН'!$F$15</f>
        <v>0</v>
      </c>
      <c r="P254" s="36">
        <f>SUMIFS(СВЦЭМ!$G$34:$G$777,СВЦЭМ!$A$34:$A$777,$A254,СВЦЭМ!$B$34:$B$777,P$225)+'СЕТ СН'!$F$15</f>
        <v>0</v>
      </c>
      <c r="Q254" s="36">
        <f>SUMIFS(СВЦЭМ!$G$34:$G$777,СВЦЭМ!$A$34:$A$777,$A254,СВЦЭМ!$B$34:$B$777,Q$225)+'СЕТ СН'!$F$15</f>
        <v>0</v>
      </c>
      <c r="R254" s="36">
        <f>SUMIFS(СВЦЭМ!$G$34:$G$777,СВЦЭМ!$A$34:$A$777,$A254,СВЦЭМ!$B$34:$B$777,R$225)+'СЕТ СН'!$F$15</f>
        <v>0</v>
      </c>
      <c r="S254" s="36">
        <f>SUMIFS(СВЦЭМ!$G$34:$G$777,СВЦЭМ!$A$34:$A$777,$A254,СВЦЭМ!$B$34:$B$777,S$225)+'СЕТ СН'!$F$15</f>
        <v>0</v>
      </c>
      <c r="T254" s="36">
        <f>SUMIFS(СВЦЭМ!$G$34:$G$777,СВЦЭМ!$A$34:$A$777,$A254,СВЦЭМ!$B$34:$B$777,T$225)+'СЕТ СН'!$F$15</f>
        <v>0</v>
      </c>
      <c r="U254" s="36">
        <f>SUMIFS(СВЦЭМ!$G$34:$G$777,СВЦЭМ!$A$34:$A$777,$A254,СВЦЭМ!$B$34:$B$777,U$225)+'СЕТ СН'!$F$15</f>
        <v>0</v>
      </c>
      <c r="V254" s="36">
        <f>SUMIFS(СВЦЭМ!$G$34:$G$777,СВЦЭМ!$A$34:$A$777,$A254,СВЦЭМ!$B$34:$B$777,V$225)+'СЕТ СН'!$F$15</f>
        <v>0</v>
      </c>
      <c r="W254" s="36">
        <f>SUMIFS(СВЦЭМ!$G$34:$G$777,СВЦЭМ!$A$34:$A$777,$A254,СВЦЭМ!$B$34:$B$777,W$225)+'СЕТ СН'!$F$15</f>
        <v>0</v>
      </c>
      <c r="X254" s="36">
        <f>SUMIFS(СВЦЭМ!$G$34:$G$777,СВЦЭМ!$A$34:$A$777,$A254,СВЦЭМ!$B$34:$B$777,X$225)+'СЕТ СН'!$F$15</f>
        <v>0</v>
      </c>
      <c r="Y254" s="36">
        <f>SUMIFS(СВЦЭМ!$G$34:$G$777,СВЦЭМ!$A$34:$A$777,$A254,СВЦЭМ!$B$34:$B$777,Y$225)+'СЕТ СН'!$F$15</f>
        <v>0</v>
      </c>
    </row>
    <row r="255" spans="1:25" ht="15.75" hidden="1" x14ac:dyDescent="0.2">
      <c r="A255" s="35">
        <f t="shared" si="6"/>
        <v>44134</v>
      </c>
      <c r="B255" s="36">
        <f>SUMIFS(СВЦЭМ!$G$34:$G$777,СВЦЭМ!$A$34:$A$777,$A255,СВЦЭМ!$B$34:$B$777,B$225)+'СЕТ СН'!$F$15</f>
        <v>0</v>
      </c>
      <c r="C255" s="36">
        <f>SUMIFS(СВЦЭМ!$G$34:$G$777,СВЦЭМ!$A$34:$A$777,$A255,СВЦЭМ!$B$34:$B$777,C$225)+'СЕТ СН'!$F$15</f>
        <v>0</v>
      </c>
      <c r="D255" s="36">
        <f>SUMIFS(СВЦЭМ!$G$34:$G$777,СВЦЭМ!$A$34:$A$777,$A255,СВЦЭМ!$B$34:$B$777,D$225)+'СЕТ СН'!$F$15</f>
        <v>0</v>
      </c>
      <c r="E255" s="36">
        <f>SUMIFS(СВЦЭМ!$G$34:$G$777,СВЦЭМ!$A$34:$A$777,$A255,СВЦЭМ!$B$34:$B$777,E$225)+'СЕТ СН'!$F$15</f>
        <v>0</v>
      </c>
      <c r="F255" s="36">
        <f>SUMIFS(СВЦЭМ!$G$34:$G$777,СВЦЭМ!$A$34:$A$777,$A255,СВЦЭМ!$B$34:$B$777,F$225)+'СЕТ СН'!$F$15</f>
        <v>0</v>
      </c>
      <c r="G255" s="36">
        <f>SUMIFS(СВЦЭМ!$G$34:$G$777,СВЦЭМ!$A$34:$A$777,$A255,СВЦЭМ!$B$34:$B$777,G$225)+'СЕТ СН'!$F$15</f>
        <v>0</v>
      </c>
      <c r="H255" s="36">
        <f>SUMIFS(СВЦЭМ!$G$34:$G$777,СВЦЭМ!$A$34:$A$777,$A255,СВЦЭМ!$B$34:$B$777,H$225)+'СЕТ СН'!$F$15</f>
        <v>0</v>
      </c>
      <c r="I255" s="36">
        <f>SUMIFS(СВЦЭМ!$G$34:$G$777,СВЦЭМ!$A$34:$A$777,$A255,СВЦЭМ!$B$34:$B$777,I$225)+'СЕТ СН'!$F$15</f>
        <v>0</v>
      </c>
      <c r="J255" s="36">
        <f>SUMIFS(СВЦЭМ!$G$34:$G$777,СВЦЭМ!$A$34:$A$777,$A255,СВЦЭМ!$B$34:$B$777,J$225)+'СЕТ СН'!$F$15</f>
        <v>0</v>
      </c>
      <c r="K255" s="36">
        <f>SUMIFS(СВЦЭМ!$G$34:$G$777,СВЦЭМ!$A$34:$A$777,$A255,СВЦЭМ!$B$34:$B$777,K$225)+'СЕТ СН'!$F$15</f>
        <v>0</v>
      </c>
      <c r="L255" s="36">
        <f>SUMIFS(СВЦЭМ!$G$34:$G$777,СВЦЭМ!$A$34:$A$777,$A255,СВЦЭМ!$B$34:$B$777,L$225)+'СЕТ СН'!$F$15</f>
        <v>0</v>
      </c>
      <c r="M255" s="36">
        <f>SUMIFS(СВЦЭМ!$G$34:$G$777,СВЦЭМ!$A$34:$A$777,$A255,СВЦЭМ!$B$34:$B$777,M$225)+'СЕТ СН'!$F$15</f>
        <v>0</v>
      </c>
      <c r="N255" s="36">
        <f>SUMIFS(СВЦЭМ!$G$34:$G$777,СВЦЭМ!$A$34:$A$777,$A255,СВЦЭМ!$B$34:$B$777,N$225)+'СЕТ СН'!$F$15</f>
        <v>0</v>
      </c>
      <c r="O255" s="36">
        <f>SUMIFS(СВЦЭМ!$G$34:$G$777,СВЦЭМ!$A$34:$A$777,$A255,СВЦЭМ!$B$34:$B$777,O$225)+'СЕТ СН'!$F$15</f>
        <v>0</v>
      </c>
      <c r="P255" s="36">
        <f>SUMIFS(СВЦЭМ!$G$34:$G$777,СВЦЭМ!$A$34:$A$777,$A255,СВЦЭМ!$B$34:$B$777,P$225)+'СЕТ СН'!$F$15</f>
        <v>0</v>
      </c>
      <c r="Q255" s="36">
        <f>SUMIFS(СВЦЭМ!$G$34:$G$777,СВЦЭМ!$A$34:$A$777,$A255,СВЦЭМ!$B$34:$B$777,Q$225)+'СЕТ СН'!$F$15</f>
        <v>0</v>
      </c>
      <c r="R255" s="36">
        <f>SUMIFS(СВЦЭМ!$G$34:$G$777,СВЦЭМ!$A$34:$A$777,$A255,СВЦЭМ!$B$34:$B$777,R$225)+'СЕТ СН'!$F$15</f>
        <v>0</v>
      </c>
      <c r="S255" s="36">
        <f>SUMIFS(СВЦЭМ!$G$34:$G$777,СВЦЭМ!$A$34:$A$777,$A255,СВЦЭМ!$B$34:$B$777,S$225)+'СЕТ СН'!$F$15</f>
        <v>0</v>
      </c>
      <c r="T255" s="36">
        <f>SUMIFS(СВЦЭМ!$G$34:$G$777,СВЦЭМ!$A$34:$A$777,$A255,СВЦЭМ!$B$34:$B$777,T$225)+'СЕТ СН'!$F$15</f>
        <v>0</v>
      </c>
      <c r="U255" s="36">
        <f>SUMIFS(СВЦЭМ!$G$34:$G$777,СВЦЭМ!$A$34:$A$777,$A255,СВЦЭМ!$B$34:$B$777,U$225)+'СЕТ СН'!$F$15</f>
        <v>0</v>
      </c>
      <c r="V255" s="36">
        <f>SUMIFS(СВЦЭМ!$G$34:$G$777,СВЦЭМ!$A$34:$A$777,$A255,СВЦЭМ!$B$34:$B$777,V$225)+'СЕТ СН'!$F$15</f>
        <v>0</v>
      </c>
      <c r="W255" s="36">
        <f>SUMIFS(СВЦЭМ!$G$34:$G$777,СВЦЭМ!$A$34:$A$777,$A255,СВЦЭМ!$B$34:$B$777,W$225)+'СЕТ СН'!$F$15</f>
        <v>0</v>
      </c>
      <c r="X255" s="36">
        <f>SUMIFS(СВЦЭМ!$G$34:$G$777,СВЦЭМ!$A$34:$A$777,$A255,СВЦЭМ!$B$34:$B$777,X$225)+'СЕТ СН'!$F$15</f>
        <v>0</v>
      </c>
      <c r="Y255" s="36">
        <f>SUMIFS(СВЦЭМ!$G$34:$G$777,СВЦЭМ!$A$34:$A$777,$A255,СВЦЭМ!$B$34:$B$777,Y$225)+'СЕТ СН'!$F$15</f>
        <v>0</v>
      </c>
    </row>
    <row r="256" spans="1:25" ht="15.75" hidden="1" x14ac:dyDescent="0.2">
      <c r="A256" s="35">
        <f t="shared" si="6"/>
        <v>44135</v>
      </c>
      <c r="B256" s="36">
        <f>SUMIFS(СВЦЭМ!$G$34:$G$777,СВЦЭМ!$A$34:$A$777,$A256,СВЦЭМ!$B$34:$B$777,B$225)+'СЕТ СН'!$F$15</f>
        <v>0</v>
      </c>
      <c r="C256" s="36">
        <f>SUMIFS(СВЦЭМ!$G$34:$G$777,СВЦЭМ!$A$34:$A$777,$A256,СВЦЭМ!$B$34:$B$777,C$225)+'СЕТ СН'!$F$15</f>
        <v>0</v>
      </c>
      <c r="D256" s="36">
        <f>SUMIFS(СВЦЭМ!$G$34:$G$777,СВЦЭМ!$A$34:$A$777,$A256,СВЦЭМ!$B$34:$B$777,D$225)+'СЕТ СН'!$F$15</f>
        <v>0</v>
      </c>
      <c r="E256" s="36">
        <f>SUMIFS(СВЦЭМ!$G$34:$G$777,СВЦЭМ!$A$34:$A$777,$A256,СВЦЭМ!$B$34:$B$777,E$225)+'СЕТ СН'!$F$15</f>
        <v>0</v>
      </c>
      <c r="F256" s="36">
        <f>SUMIFS(СВЦЭМ!$G$34:$G$777,СВЦЭМ!$A$34:$A$777,$A256,СВЦЭМ!$B$34:$B$777,F$225)+'СЕТ СН'!$F$15</f>
        <v>0</v>
      </c>
      <c r="G256" s="36">
        <f>SUMIFS(СВЦЭМ!$G$34:$G$777,СВЦЭМ!$A$34:$A$777,$A256,СВЦЭМ!$B$34:$B$777,G$225)+'СЕТ СН'!$F$15</f>
        <v>0</v>
      </c>
      <c r="H256" s="36">
        <f>SUMIFS(СВЦЭМ!$G$34:$G$777,СВЦЭМ!$A$34:$A$777,$A256,СВЦЭМ!$B$34:$B$777,H$225)+'СЕТ СН'!$F$15</f>
        <v>0</v>
      </c>
      <c r="I256" s="36">
        <f>SUMIFS(СВЦЭМ!$G$34:$G$777,СВЦЭМ!$A$34:$A$777,$A256,СВЦЭМ!$B$34:$B$777,I$225)+'СЕТ СН'!$F$15</f>
        <v>0</v>
      </c>
      <c r="J256" s="36">
        <f>SUMIFS(СВЦЭМ!$G$34:$G$777,СВЦЭМ!$A$34:$A$777,$A256,СВЦЭМ!$B$34:$B$777,J$225)+'СЕТ СН'!$F$15</f>
        <v>0</v>
      </c>
      <c r="K256" s="36">
        <f>SUMIFS(СВЦЭМ!$G$34:$G$777,СВЦЭМ!$A$34:$A$777,$A256,СВЦЭМ!$B$34:$B$777,K$225)+'СЕТ СН'!$F$15</f>
        <v>0</v>
      </c>
      <c r="L256" s="36">
        <f>SUMIFS(СВЦЭМ!$G$34:$G$777,СВЦЭМ!$A$34:$A$777,$A256,СВЦЭМ!$B$34:$B$777,L$225)+'СЕТ СН'!$F$15</f>
        <v>0</v>
      </c>
      <c r="M256" s="36">
        <f>SUMIFS(СВЦЭМ!$G$34:$G$777,СВЦЭМ!$A$34:$A$777,$A256,СВЦЭМ!$B$34:$B$777,M$225)+'СЕТ СН'!$F$15</f>
        <v>0</v>
      </c>
      <c r="N256" s="36">
        <f>SUMIFS(СВЦЭМ!$G$34:$G$777,СВЦЭМ!$A$34:$A$777,$A256,СВЦЭМ!$B$34:$B$777,N$225)+'СЕТ СН'!$F$15</f>
        <v>0</v>
      </c>
      <c r="O256" s="36">
        <f>SUMIFS(СВЦЭМ!$G$34:$G$777,СВЦЭМ!$A$34:$A$777,$A256,СВЦЭМ!$B$34:$B$777,O$225)+'СЕТ СН'!$F$15</f>
        <v>0</v>
      </c>
      <c r="P256" s="36">
        <f>SUMIFS(СВЦЭМ!$G$34:$G$777,СВЦЭМ!$A$34:$A$777,$A256,СВЦЭМ!$B$34:$B$777,P$225)+'СЕТ СН'!$F$15</f>
        <v>0</v>
      </c>
      <c r="Q256" s="36">
        <f>SUMIFS(СВЦЭМ!$G$34:$G$777,СВЦЭМ!$A$34:$A$777,$A256,СВЦЭМ!$B$34:$B$777,Q$225)+'СЕТ СН'!$F$15</f>
        <v>0</v>
      </c>
      <c r="R256" s="36">
        <f>SUMIFS(СВЦЭМ!$G$34:$G$777,СВЦЭМ!$A$34:$A$777,$A256,СВЦЭМ!$B$34:$B$777,R$225)+'СЕТ СН'!$F$15</f>
        <v>0</v>
      </c>
      <c r="S256" s="36">
        <f>SUMIFS(СВЦЭМ!$G$34:$G$777,СВЦЭМ!$A$34:$A$777,$A256,СВЦЭМ!$B$34:$B$777,S$225)+'СЕТ СН'!$F$15</f>
        <v>0</v>
      </c>
      <c r="T256" s="36">
        <f>SUMIFS(СВЦЭМ!$G$34:$G$777,СВЦЭМ!$A$34:$A$777,$A256,СВЦЭМ!$B$34:$B$777,T$225)+'СЕТ СН'!$F$15</f>
        <v>0</v>
      </c>
      <c r="U256" s="36">
        <f>SUMIFS(СВЦЭМ!$G$34:$G$777,СВЦЭМ!$A$34:$A$777,$A256,СВЦЭМ!$B$34:$B$777,U$225)+'СЕТ СН'!$F$15</f>
        <v>0</v>
      </c>
      <c r="V256" s="36">
        <f>SUMIFS(СВЦЭМ!$G$34:$G$777,СВЦЭМ!$A$34:$A$777,$A256,СВЦЭМ!$B$34:$B$777,V$225)+'СЕТ СН'!$F$15</f>
        <v>0</v>
      </c>
      <c r="W256" s="36">
        <f>SUMIFS(СВЦЭМ!$G$34:$G$777,СВЦЭМ!$A$34:$A$777,$A256,СВЦЭМ!$B$34:$B$777,W$225)+'СЕТ СН'!$F$15</f>
        <v>0</v>
      </c>
      <c r="X256" s="36">
        <f>SUMIFS(СВЦЭМ!$G$34:$G$777,СВЦЭМ!$A$34:$A$777,$A256,СВЦЭМ!$B$34:$B$777,X$225)+'СЕТ СН'!$F$15</f>
        <v>0</v>
      </c>
      <c r="Y256" s="36">
        <f>SUMIFS(СВЦЭМ!$G$34:$G$777,СВЦЭМ!$A$34:$A$777,$A256,СВЦЭМ!$B$34:$B$777,Y$225)+'СЕТ СН'!$F$15</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6" t="s">
        <v>7</v>
      </c>
      <c r="B258" s="130" t="s">
        <v>117</v>
      </c>
      <c r="C258" s="131"/>
      <c r="D258" s="131"/>
      <c r="E258" s="131"/>
      <c r="F258" s="131"/>
      <c r="G258" s="131"/>
      <c r="H258" s="131"/>
      <c r="I258" s="131"/>
      <c r="J258" s="131"/>
      <c r="K258" s="131"/>
      <c r="L258" s="131"/>
      <c r="M258" s="131"/>
      <c r="N258" s="131"/>
      <c r="O258" s="131"/>
      <c r="P258" s="131"/>
      <c r="Q258" s="131"/>
      <c r="R258" s="131"/>
      <c r="S258" s="131"/>
      <c r="T258" s="131"/>
      <c r="U258" s="131"/>
      <c r="V258" s="131"/>
      <c r="W258" s="131"/>
      <c r="X258" s="131"/>
      <c r="Y258" s="132"/>
    </row>
    <row r="259" spans="1:27" ht="12.75" hidden="1" customHeight="1" x14ac:dyDescent="0.2">
      <c r="A259" s="137"/>
      <c r="B259" s="133"/>
      <c r="C259" s="134"/>
      <c r="D259" s="134"/>
      <c r="E259" s="134"/>
      <c r="F259" s="134"/>
      <c r="G259" s="134"/>
      <c r="H259" s="134"/>
      <c r="I259" s="134"/>
      <c r="J259" s="134"/>
      <c r="K259" s="134"/>
      <c r="L259" s="134"/>
      <c r="M259" s="134"/>
      <c r="N259" s="134"/>
      <c r="O259" s="134"/>
      <c r="P259" s="134"/>
      <c r="Q259" s="134"/>
      <c r="R259" s="134"/>
      <c r="S259" s="134"/>
      <c r="T259" s="134"/>
      <c r="U259" s="134"/>
      <c r="V259" s="134"/>
      <c r="W259" s="134"/>
      <c r="X259" s="134"/>
      <c r="Y259" s="135"/>
    </row>
    <row r="260" spans="1:27" s="46" customFormat="1" ht="12.75" hidden="1" customHeight="1" x14ac:dyDescent="0.2">
      <c r="A260" s="138"/>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01.10.2020</v>
      </c>
      <c r="B261" s="36">
        <f>SUMIFS(СВЦЭМ!$H$34:$H$777,СВЦЭМ!$A$34:$A$777,$A261,СВЦЭМ!$B$34:$B$777,B$260)+'СЕТ СН'!$F$15</f>
        <v>0</v>
      </c>
      <c r="C261" s="36">
        <f>SUMIFS(СВЦЭМ!$H$34:$H$777,СВЦЭМ!$A$34:$A$777,$A261,СВЦЭМ!$B$34:$B$777,C$260)+'СЕТ СН'!$F$15</f>
        <v>0</v>
      </c>
      <c r="D261" s="36">
        <f>SUMIFS(СВЦЭМ!$H$34:$H$777,СВЦЭМ!$A$34:$A$777,$A261,СВЦЭМ!$B$34:$B$777,D$260)+'СЕТ СН'!$F$15</f>
        <v>0</v>
      </c>
      <c r="E261" s="36">
        <f>SUMIFS(СВЦЭМ!$H$34:$H$777,СВЦЭМ!$A$34:$A$777,$A261,СВЦЭМ!$B$34:$B$777,E$260)+'СЕТ СН'!$F$15</f>
        <v>0</v>
      </c>
      <c r="F261" s="36">
        <f>SUMIFS(СВЦЭМ!$H$34:$H$777,СВЦЭМ!$A$34:$A$777,$A261,СВЦЭМ!$B$34:$B$777,F$260)+'СЕТ СН'!$F$15</f>
        <v>0</v>
      </c>
      <c r="G261" s="36">
        <f>SUMIFS(СВЦЭМ!$H$34:$H$777,СВЦЭМ!$A$34:$A$777,$A261,СВЦЭМ!$B$34:$B$777,G$260)+'СЕТ СН'!$F$15</f>
        <v>0</v>
      </c>
      <c r="H261" s="36">
        <f>SUMIFS(СВЦЭМ!$H$34:$H$777,СВЦЭМ!$A$34:$A$777,$A261,СВЦЭМ!$B$34:$B$777,H$260)+'СЕТ СН'!$F$15</f>
        <v>0</v>
      </c>
      <c r="I261" s="36">
        <f>SUMIFS(СВЦЭМ!$H$34:$H$777,СВЦЭМ!$A$34:$A$777,$A261,СВЦЭМ!$B$34:$B$777,I$260)+'СЕТ СН'!$F$15</f>
        <v>0</v>
      </c>
      <c r="J261" s="36">
        <f>SUMIFS(СВЦЭМ!$H$34:$H$777,СВЦЭМ!$A$34:$A$777,$A261,СВЦЭМ!$B$34:$B$777,J$260)+'СЕТ СН'!$F$15</f>
        <v>0</v>
      </c>
      <c r="K261" s="36">
        <f>SUMIFS(СВЦЭМ!$H$34:$H$777,СВЦЭМ!$A$34:$A$777,$A261,СВЦЭМ!$B$34:$B$777,K$260)+'СЕТ СН'!$F$15</f>
        <v>0</v>
      </c>
      <c r="L261" s="36">
        <f>SUMIFS(СВЦЭМ!$H$34:$H$777,СВЦЭМ!$A$34:$A$777,$A261,СВЦЭМ!$B$34:$B$777,L$260)+'СЕТ СН'!$F$15</f>
        <v>0</v>
      </c>
      <c r="M261" s="36">
        <f>SUMIFS(СВЦЭМ!$H$34:$H$777,СВЦЭМ!$A$34:$A$777,$A261,СВЦЭМ!$B$34:$B$777,M$260)+'СЕТ СН'!$F$15</f>
        <v>0</v>
      </c>
      <c r="N261" s="36">
        <f>SUMIFS(СВЦЭМ!$H$34:$H$777,СВЦЭМ!$A$34:$A$777,$A261,СВЦЭМ!$B$34:$B$777,N$260)+'СЕТ СН'!$F$15</f>
        <v>0</v>
      </c>
      <c r="O261" s="36">
        <f>SUMIFS(СВЦЭМ!$H$34:$H$777,СВЦЭМ!$A$34:$A$777,$A261,СВЦЭМ!$B$34:$B$777,O$260)+'СЕТ СН'!$F$15</f>
        <v>0</v>
      </c>
      <c r="P261" s="36">
        <f>SUMIFS(СВЦЭМ!$H$34:$H$777,СВЦЭМ!$A$34:$A$777,$A261,СВЦЭМ!$B$34:$B$777,P$260)+'СЕТ СН'!$F$15</f>
        <v>0</v>
      </c>
      <c r="Q261" s="36">
        <f>SUMIFS(СВЦЭМ!$H$34:$H$777,СВЦЭМ!$A$34:$A$777,$A261,СВЦЭМ!$B$34:$B$777,Q$260)+'СЕТ СН'!$F$15</f>
        <v>0</v>
      </c>
      <c r="R261" s="36">
        <f>SUMIFS(СВЦЭМ!$H$34:$H$777,СВЦЭМ!$A$34:$A$777,$A261,СВЦЭМ!$B$34:$B$777,R$260)+'СЕТ СН'!$F$15</f>
        <v>0</v>
      </c>
      <c r="S261" s="36">
        <f>SUMIFS(СВЦЭМ!$H$34:$H$777,СВЦЭМ!$A$34:$A$777,$A261,СВЦЭМ!$B$34:$B$777,S$260)+'СЕТ СН'!$F$15</f>
        <v>0</v>
      </c>
      <c r="T261" s="36">
        <f>SUMIFS(СВЦЭМ!$H$34:$H$777,СВЦЭМ!$A$34:$A$777,$A261,СВЦЭМ!$B$34:$B$777,T$260)+'СЕТ СН'!$F$15</f>
        <v>0</v>
      </c>
      <c r="U261" s="36">
        <f>SUMIFS(СВЦЭМ!$H$34:$H$777,СВЦЭМ!$A$34:$A$777,$A261,СВЦЭМ!$B$34:$B$777,U$260)+'СЕТ СН'!$F$15</f>
        <v>0</v>
      </c>
      <c r="V261" s="36">
        <f>SUMIFS(СВЦЭМ!$H$34:$H$777,СВЦЭМ!$A$34:$A$777,$A261,СВЦЭМ!$B$34:$B$777,V$260)+'СЕТ СН'!$F$15</f>
        <v>0</v>
      </c>
      <c r="W261" s="36">
        <f>SUMIFS(СВЦЭМ!$H$34:$H$777,СВЦЭМ!$A$34:$A$777,$A261,СВЦЭМ!$B$34:$B$777,W$260)+'СЕТ СН'!$F$15</f>
        <v>0</v>
      </c>
      <c r="X261" s="36">
        <f>SUMIFS(СВЦЭМ!$H$34:$H$777,СВЦЭМ!$A$34:$A$777,$A261,СВЦЭМ!$B$34:$B$777,X$260)+'СЕТ СН'!$F$15</f>
        <v>0</v>
      </c>
      <c r="Y261" s="36">
        <f>SUMIFS(СВЦЭМ!$H$34:$H$777,СВЦЭМ!$A$34:$A$777,$A261,СВЦЭМ!$B$34:$B$777,Y$260)+'СЕТ СН'!$F$15</f>
        <v>0</v>
      </c>
      <c r="AA261" s="45"/>
    </row>
    <row r="262" spans="1:27" ht="15.75" hidden="1" x14ac:dyDescent="0.2">
      <c r="A262" s="35">
        <f>A261+1</f>
        <v>44106</v>
      </c>
      <c r="B262" s="36">
        <f>SUMIFS(СВЦЭМ!$H$34:$H$777,СВЦЭМ!$A$34:$A$777,$A262,СВЦЭМ!$B$34:$B$777,B$260)+'СЕТ СН'!$F$15</f>
        <v>0</v>
      </c>
      <c r="C262" s="36">
        <f>SUMIFS(СВЦЭМ!$H$34:$H$777,СВЦЭМ!$A$34:$A$777,$A262,СВЦЭМ!$B$34:$B$777,C$260)+'СЕТ СН'!$F$15</f>
        <v>0</v>
      </c>
      <c r="D262" s="36">
        <f>SUMIFS(СВЦЭМ!$H$34:$H$777,СВЦЭМ!$A$34:$A$777,$A262,СВЦЭМ!$B$34:$B$777,D$260)+'СЕТ СН'!$F$15</f>
        <v>0</v>
      </c>
      <c r="E262" s="36">
        <f>SUMIFS(СВЦЭМ!$H$34:$H$777,СВЦЭМ!$A$34:$A$777,$A262,СВЦЭМ!$B$34:$B$777,E$260)+'СЕТ СН'!$F$15</f>
        <v>0</v>
      </c>
      <c r="F262" s="36">
        <f>SUMIFS(СВЦЭМ!$H$34:$H$777,СВЦЭМ!$A$34:$A$777,$A262,СВЦЭМ!$B$34:$B$777,F$260)+'СЕТ СН'!$F$15</f>
        <v>0</v>
      </c>
      <c r="G262" s="36">
        <f>SUMIFS(СВЦЭМ!$H$34:$H$777,СВЦЭМ!$A$34:$A$777,$A262,СВЦЭМ!$B$34:$B$777,G$260)+'СЕТ СН'!$F$15</f>
        <v>0</v>
      </c>
      <c r="H262" s="36">
        <f>SUMIFS(СВЦЭМ!$H$34:$H$777,СВЦЭМ!$A$34:$A$777,$A262,СВЦЭМ!$B$34:$B$777,H$260)+'СЕТ СН'!$F$15</f>
        <v>0</v>
      </c>
      <c r="I262" s="36">
        <f>SUMIFS(СВЦЭМ!$H$34:$H$777,СВЦЭМ!$A$34:$A$777,$A262,СВЦЭМ!$B$34:$B$777,I$260)+'СЕТ СН'!$F$15</f>
        <v>0</v>
      </c>
      <c r="J262" s="36">
        <f>SUMIFS(СВЦЭМ!$H$34:$H$777,СВЦЭМ!$A$34:$A$777,$A262,СВЦЭМ!$B$34:$B$777,J$260)+'СЕТ СН'!$F$15</f>
        <v>0</v>
      </c>
      <c r="K262" s="36">
        <f>SUMIFS(СВЦЭМ!$H$34:$H$777,СВЦЭМ!$A$34:$A$777,$A262,СВЦЭМ!$B$34:$B$777,K$260)+'СЕТ СН'!$F$15</f>
        <v>0</v>
      </c>
      <c r="L262" s="36">
        <f>SUMIFS(СВЦЭМ!$H$34:$H$777,СВЦЭМ!$A$34:$A$777,$A262,СВЦЭМ!$B$34:$B$777,L$260)+'СЕТ СН'!$F$15</f>
        <v>0</v>
      </c>
      <c r="M262" s="36">
        <f>SUMIFS(СВЦЭМ!$H$34:$H$777,СВЦЭМ!$A$34:$A$777,$A262,СВЦЭМ!$B$34:$B$777,M$260)+'СЕТ СН'!$F$15</f>
        <v>0</v>
      </c>
      <c r="N262" s="36">
        <f>SUMIFS(СВЦЭМ!$H$34:$H$777,СВЦЭМ!$A$34:$A$777,$A262,СВЦЭМ!$B$34:$B$777,N$260)+'СЕТ СН'!$F$15</f>
        <v>0</v>
      </c>
      <c r="O262" s="36">
        <f>SUMIFS(СВЦЭМ!$H$34:$H$777,СВЦЭМ!$A$34:$A$777,$A262,СВЦЭМ!$B$34:$B$777,O$260)+'СЕТ СН'!$F$15</f>
        <v>0</v>
      </c>
      <c r="P262" s="36">
        <f>SUMIFS(СВЦЭМ!$H$34:$H$777,СВЦЭМ!$A$34:$A$777,$A262,СВЦЭМ!$B$34:$B$777,P$260)+'СЕТ СН'!$F$15</f>
        <v>0</v>
      </c>
      <c r="Q262" s="36">
        <f>SUMIFS(СВЦЭМ!$H$34:$H$777,СВЦЭМ!$A$34:$A$777,$A262,СВЦЭМ!$B$34:$B$777,Q$260)+'СЕТ СН'!$F$15</f>
        <v>0</v>
      </c>
      <c r="R262" s="36">
        <f>SUMIFS(СВЦЭМ!$H$34:$H$777,СВЦЭМ!$A$34:$A$777,$A262,СВЦЭМ!$B$34:$B$777,R$260)+'СЕТ СН'!$F$15</f>
        <v>0</v>
      </c>
      <c r="S262" s="36">
        <f>SUMIFS(СВЦЭМ!$H$34:$H$777,СВЦЭМ!$A$34:$A$777,$A262,СВЦЭМ!$B$34:$B$777,S$260)+'СЕТ СН'!$F$15</f>
        <v>0</v>
      </c>
      <c r="T262" s="36">
        <f>SUMIFS(СВЦЭМ!$H$34:$H$777,СВЦЭМ!$A$34:$A$777,$A262,СВЦЭМ!$B$34:$B$777,T$260)+'СЕТ СН'!$F$15</f>
        <v>0</v>
      </c>
      <c r="U262" s="36">
        <f>SUMIFS(СВЦЭМ!$H$34:$H$777,СВЦЭМ!$A$34:$A$777,$A262,СВЦЭМ!$B$34:$B$777,U$260)+'СЕТ СН'!$F$15</f>
        <v>0</v>
      </c>
      <c r="V262" s="36">
        <f>SUMIFS(СВЦЭМ!$H$34:$H$777,СВЦЭМ!$A$34:$A$777,$A262,СВЦЭМ!$B$34:$B$777,V$260)+'СЕТ СН'!$F$15</f>
        <v>0</v>
      </c>
      <c r="W262" s="36">
        <f>SUMIFS(СВЦЭМ!$H$34:$H$777,СВЦЭМ!$A$34:$A$777,$A262,СВЦЭМ!$B$34:$B$777,W$260)+'СЕТ СН'!$F$15</f>
        <v>0</v>
      </c>
      <c r="X262" s="36">
        <f>SUMIFS(СВЦЭМ!$H$34:$H$777,СВЦЭМ!$A$34:$A$777,$A262,СВЦЭМ!$B$34:$B$777,X$260)+'СЕТ СН'!$F$15</f>
        <v>0</v>
      </c>
      <c r="Y262" s="36">
        <f>SUMIFS(СВЦЭМ!$H$34:$H$777,СВЦЭМ!$A$34:$A$777,$A262,СВЦЭМ!$B$34:$B$777,Y$260)+'СЕТ СН'!$F$15</f>
        <v>0</v>
      </c>
    </row>
    <row r="263" spans="1:27" ht="15.75" hidden="1" x14ac:dyDescent="0.2">
      <c r="A263" s="35">
        <f t="shared" ref="A263:A291" si="7">A262+1</f>
        <v>44107</v>
      </c>
      <c r="B263" s="36">
        <f>SUMIFS(СВЦЭМ!$H$34:$H$777,СВЦЭМ!$A$34:$A$777,$A263,СВЦЭМ!$B$34:$B$777,B$260)+'СЕТ СН'!$F$15</f>
        <v>0</v>
      </c>
      <c r="C263" s="36">
        <f>SUMIFS(СВЦЭМ!$H$34:$H$777,СВЦЭМ!$A$34:$A$777,$A263,СВЦЭМ!$B$34:$B$777,C$260)+'СЕТ СН'!$F$15</f>
        <v>0</v>
      </c>
      <c r="D263" s="36">
        <f>SUMIFS(СВЦЭМ!$H$34:$H$777,СВЦЭМ!$A$34:$A$777,$A263,СВЦЭМ!$B$34:$B$777,D$260)+'СЕТ СН'!$F$15</f>
        <v>0</v>
      </c>
      <c r="E263" s="36">
        <f>SUMIFS(СВЦЭМ!$H$34:$H$777,СВЦЭМ!$A$34:$A$777,$A263,СВЦЭМ!$B$34:$B$777,E$260)+'СЕТ СН'!$F$15</f>
        <v>0</v>
      </c>
      <c r="F263" s="36">
        <f>SUMIFS(СВЦЭМ!$H$34:$H$777,СВЦЭМ!$A$34:$A$777,$A263,СВЦЭМ!$B$34:$B$777,F$260)+'СЕТ СН'!$F$15</f>
        <v>0</v>
      </c>
      <c r="G263" s="36">
        <f>SUMIFS(СВЦЭМ!$H$34:$H$777,СВЦЭМ!$A$34:$A$777,$A263,СВЦЭМ!$B$34:$B$777,G$260)+'СЕТ СН'!$F$15</f>
        <v>0</v>
      </c>
      <c r="H263" s="36">
        <f>SUMIFS(СВЦЭМ!$H$34:$H$777,СВЦЭМ!$A$34:$A$777,$A263,СВЦЭМ!$B$34:$B$777,H$260)+'СЕТ СН'!$F$15</f>
        <v>0</v>
      </c>
      <c r="I263" s="36">
        <f>SUMIFS(СВЦЭМ!$H$34:$H$777,СВЦЭМ!$A$34:$A$777,$A263,СВЦЭМ!$B$34:$B$777,I$260)+'СЕТ СН'!$F$15</f>
        <v>0</v>
      </c>
      <c r="J263" s="36">
        <f>SUMIFS(СВЦЭМ!$H$34:$H$777,СВЦЭМ!$A$34:$A$777,$A263,СВЦЭМ!$B$34:$B$777,J$260)+'СЕТ СН'!$F$15</f>
        <v>0</v>
      </c>
      <c r="K263" s="36">
        <f>SUMIFS(СВЦЭМ!$H$34:$H$777,СВЦЭМ!$A$34:$A$777,$A263,СВЦЭМ!$B$34:$B$777,K$260)+'СЕТ СН'!$F$15</f>
        <v>0</v>
      </c>
      <c r="L263" s="36">
        <f>SUMIFS(СВЦЭМ!$H$34:$H$777,СВЦЭМ!$A$34:$A$777,$A263,СВЦЭМ!$B$34:$B$777,L$260)+'СЕТ СН'!$F$15</f>
        <v>0</v>
      </c>
      <c r="M263" s="36">
        <f>SUMIFS(СВЦЭМ!$H$34:$H$777,СВЦЭМ!$A$34:$A$777,$A263,СВЦЭМ!$B$34:$B$777,M$260)+'СЕТ СН'!$F$15</f>
        <v>0</v>
      </c>
      <c r="N263" s="36">
        <f>SUMIFS(СВЦЭМ!$H$34:$H$777,СВЦЭМ!$A$34:$A$777,$A263,СВЦЭМ!$B$34:$B$777,N$260)+'СЕТ СН'!$F$15</f>
        <v>0</v>
      </c>
      <c r="O263" s="36">
        <f>SUMIFS(СВЦЭМ!$H$34:$H$777,СВЦЭМ!$A$34:$A$777,$A263,СВЦЭМ!$B$34:$B$777,O$260)+'СЕТ СН'!$F$15</f>
        <v>0</v>
      </c>
      <c r="P263" s="36">
        <f>SUMIFS(СВЦЭМ!$H$34:$H$777,СВЦЭМ!$A$34:$A$777,$A263,СВЦЭМ!$B$34:$B$777,P$260)+'СЕТ СН'!$F$15</f>
        <v>0</v>
      </c>
      <c r="Q263" s="36">
        <f>SUMIFS(СВЦЭМ!$H$34:$H$777,СВЦЭМ!$A$34:$A$777,$A263,СВЦЭМ!$B$34:$B$777,Q$260)+'СЕТ СН'!$F$15</f>
        <v>0</v>
      </c>
      <c r="R263" s="36">
        <f>SUMIFS(СВЦЭМ!$H$34:$H$777,СВЦЭМ!$A$34:$A$777,$A263,СВЦЭМ!$B$34:$B$777,R$260)+'СЕТ СН'!$F$15</f>
        <v>0</v>
      </c>
      <c r="S263" s="36">
        <f>SUMIFS(СВЦЭМ!$H$34:$H$777,СВЦЭМ!$A$34:$A$777,$A263,СВЦЭМ!$B$34:$B$777,S$260)+'СЕТ СН'!$F$15</f>
        <v>0</v>
      </c>
      <c r="T263" s="36">
        <f>SUMIFS(СВЦЭМ!$H$34:$H$777,СВЦЭМ!$A$34:$A$777,$A263,СВЦЭМ!$B$34:$B$777,T$260)+'СЕТ СН'!$F$15</f>
        <v>0</v>
      </c>
      <c r="U263" s="36">
        <f>SUMIFS(СВЦЭМ!$H$34:$H$777,СВЦЭМ!$A$34:$A$777,$A263,СВЦЭМ!$B$34:$B$777,U$260)+'СЕТ СН'!$F$15</f>
        <v>0</v>
      </c>
      <c r="V263" s="36">
        <f>SUMIFS(СВЦЭМ!$H$34:$H$777,СВЦЭМ!$A$34:$A$777,$A263,СВЦЭМ!$B$34:$B$777,V$260)+'СЕТ СН'!$F$15</f>
        <v>0</v>
      </c>
      <c r="W263" s="36">
        <f>SUMIFS(СВЦЭМ!$H$34:$H$777,СВЦЭМ!$A$34:$A$777,$A263,СВЦЭМ!$B$34:$B$777,W$260)+'СЕТ СН'!$F$15</f>
        <v>0</v>
      </c>
      <c r="X263" s="36">
        <f>SUMIFS(СВЦЭМ!$H$34:$H$777,СВЦЭМ!$A$34:$A$777,$A263,СВЦЭМ!$B$34:$B$777,X$260)+'СЕТ СН'!$F$15</f>
        <v>0</v>
      </c>
      <c r="Y263" s="36">
        <f>SUMIFS(СВЦЭМ!$H$34:$H$777,СВЦЭМ!$A$34:$A$777,$A263,СВЦЭМ!$B$34:$B$777,Y$260)+'СЕТ СН'!$F$15</f>
        <v>0</v>
      </c>
    </row>
    <row r="264" spans="1:27" ht="15.75" hidden="1" x14ac:dyDescent="0.2">
      <c r="A264" s="35">
        <f t="shared" si="7"/>
        <v>44108</v>
      </c>
      <c r="B264" s="36">
        <f>SUMIFS(СВЦЭМ!$H$34:$H$777,СВЦЭМ!$A$34:$A$777,$A264,СВЦЭМ!$B$34:$B$777,B$260)+'СЕТ СН'!$F$15</f>
        <v>0</v>
      </c>
      <c r="C264" s="36">
        <f>SUMIFS(СВЦЭМ!$H$34:$H$777,СВЦЭМ!$A$34:$A$777,$A264,СВЦЭМ!$B$34:$B$777,C$260)+'СЕТ СН'!$F$15</f>
        <v>0</v>
      </c>
      <c r="D264" s="36">
        <f>SUMIFS(СВЦЭМ!$H$34:$H$777,СВЦЭМ!$A$34:$A$777,$A264,СВЦЭМ!$B$34:$B$777,D$260)+'СЕТ СН'!$F$15</f>
        <v>0</v>
      </c>
      <c r="E264" s="36">
        <f>SUMIFS(СВЦЭМ!$H$34:$H$777,СВЦЭМ!$A$34:$A$777,$A264,СВЦЭМ!$B$34:$B$777,E$260)+'СЕТ СН'!$F$15</f>
        <v>0</v>
      </c>
      <c r="F264" s="36">
        <f>SUMIFS(СВЦЭМ!$H$34:$H$777,СВЦЭМ!$A$34:$A$777,$A264,СВЦЭМ!$B$34:$B$777,F$260)+'СЕТ СН'!$F$15</f>
        <v>0</v>
      </c>
      <c r="G264" s="36">
        <f>SUMIFS(СВЦЭМ!$H$34:$H$777,СВЦЭМ!$A$34:$A$777,$A264,СВЦЭМ!$B$34:$B$777,G$260)+'СЕТ СН'!$F$15</f>
        <v>0</v>
      </c>
      <c r="H264" s="36">
        <f>SUMIFS(СВЦЭМ!$H$34:$H$777,СВЦЭМ!$A$34:$A$777,$A264,СВЦЭМ!$B$34:$B$777,H$260)+'СЕТ СН'!$F$15</f>
        <v>0</v>
      </c>
      <c r="I264" s="36">
        <f>SUMIFS(СВЦЭМ!$H$34:$H$777,СВЦЭМ!$A$34:$A$777,$A264,СВЦЭМ!$B$34:$B$777,I$260)+'СЕТ СН'!$F$15</f>
        <v>0</v>
      </c>
      <c r="J264" s="36">
        <f>SUMIFS(СВЦЭМ!$H$34:$H$777,СВЦЭМ!$A$34:$A$777,$A264,СВЦЭМ!$B$34:$B$777,J$260)+'СЕТ СН'!$F$15</f>
        <v>0</v>
      </c>
      <c r="K264" s="36">
        <f>SUMIFS(СВЦЭМ!$H$34:$H$777,СВЦЭМ!$A$34:$A$777,$A264,СВЦЭМ!$B$34:$B$777,K$260)+'СЕТ СН'!$F$15</f>
        <v>0</v>
      </c>
      <c r="L264" s="36">
        <f>SUMIFS(СВЦЭМ!$H$34:$H$777,СВЦЭМ!$A$34:$A$777,$A264,СВЦЭМ!$B$34:$B$777,L$260)+'СЕТ СН'!$F$15</f>
        <v>0</v>
      </c>
      <c r="M264" s="36">
        <f>SUMIFS(СВЦЭМ!$H$34:$H$777,СВЦЭМ!$A$34:$A$777,$A264,СВЦЭМ!$B$34:$B$777,M$260)+'СЕТ СН'!$F$15</f>
        <v>0</v>
      </c>
      <c r="N264" s="36">
        <f>SUMIFS(СВЦЭМ!$H$34:$H$777,СВЦЭМ!$A$34:$A$777,$A264,СВЦЭМ!$B$34:$B$777,N$260)+'СЕТ СН'!$F$15</f>
        <v>0</v>
      </c>
      <c r="O264" s="36">
        <f>SUMIFS(СВЦЭМ!$H$34:$H$777,СВЦЭМ!$A$34:$A$777,$A264,СВЦЭМ!$B$34:$B$777,O$260)+'СЕТ СН'!$F$15</f>
        <v>0</v>
      </c>
      <c r="P264" s="36">
        <f>SUMIFS(СВЦЭМ!$H$34:$H$777,СВЦЭМ!$A$34:$A$777,$A264,СВЦЭМ!$B$34:$B$777,P$260)+'СЕТ СН'!$F$15</f>
        <v>0</v>
      </c>
      <c r="Q264" s="36">
        <f>SUMIFS(СВЦЭМ!$H$34:$H$777,СВЦЭМ!$A$34:$A$777,$A264,СВЦЭМ!$B$34:$B$777,Q$260)+'СЕТ СН'!$F$15</f>
        <v>0</v>
      </c>
      <c r="R264" s="36">
        <f>SUMIFS(СВЦЭМ!$H$34:$H$777,СВЦЭМ!$A$34:$A$777,$A264,СВЦЭМ!$B$34:$B$777,R$260)+'СЕТ СН'!$F$15</f>
        <v>0</v>
      </c>
      <c r="S264" s="36">
        <f>SUMIFS(СВЦЭМ!$H$34:$H$777,СВЦЭМ!$A$34:$A$777,$A264,СВЦЭМ!$B$34:$B$777,S$260)+'СЕТ СН'!$F$15</f>
        <v>0</v>
      </c>
      <c r="T264" s="36">
        <f>SUMIFS(СВЦЭМ!$H$34:$H$777,СВЦЭМ!$A$34:$A$777,$A264,СВЦЭМ!$B$34:$B$777,T$260)+'СЕТ СН'!$F$15</f>
        <v>0</v>
      </c>
      <c r="U264" s="36">
        <f>SUMIFS(СВЦЭМ!$H$34:$H$777,СВЦЭМ!$A$34:$A$777,$A264,СВЦЭМ!$B$34:$B$777,U$260)+'СЕТ СН'!$F$15</f>
        <v>0</v>
      </c>
      <c r="V264" s="36">
        <f>SUMIFS(СВЦЭМ!$H$34:$H$777,СВЦЭМ!$A$34:$A$777,$A264,СВЦЭМ!$B$34:$B$777,V$260)+'СЕТ СН'!$F$15</f>
        <v>0</v>
      </c>
      <c r="W264" s="36">
        <f>SUMIFS(СВЦЭМ!$H$34:$H$777,СВЦЭМ!$A$34:$A$777,$A264,СВЦЭМ!$B$34:$B$777,W$260)+'СЕТ СН'!$F$15</f>
        <v>0</v>
      </c>
      <c r="X264" s="36">
        <f>SUMIFS(СВЦЭМ!$H$34:$H$777,СВЦЭМ!$A$34:$A$777,$A264,СВЦЭМ!$B$34:$B$777,X$260)+'СЕТ СН'!$F$15</f>
        <v>0</v>
      </c>
      <c r="Y264" s="36">
        <f>SUMIFS(СВЦЭМ!$H$34:$H$777,СВЦЭМ!$A$34:$A$777,$A264,СВЦЭМ!$B$34:$B$777,Y$260)+'СЕТ СН'!$F$15</f>
        <v>0</v>
      </c>
    </row>
    <row r="265" spans="1:27" ht="15.75" hidden="1" x14ac:dyDescent="0.2">
      <c r="A265" s="35">
        <f t="shared" si="7"/>
        <v>44109</v>
      </c>
      <c r="B265" s="36">
        <f>SUMIFS(СВЦЭМ!$H$34:$H$777,СВЦЭМ!$A$34:$A$777,$A265,СВЦЭМ!$B$34:$B$777,B$260)+'СЕТ СН'!$F$15</f>
        <v>0</v>
      </c>
      <c r="C265" s="36">
        <f>SUMIFS(СВЦЭМ!$H$34:$H$777,СВЦЭМ!$A$34:$A$777,$A265,СВЦЭМ!$B$34:$B$777,C$260)+'СЕТ СН'!$F$15</f>
        <v>0</v>
      </c>
      <c r="D265" s="36">
        <f>SUMIFS(СВЦЭМ!$H$34:$H$777,СВЦЭМ!$A$34:$A$777,$A265,СВЦЭМ!$B$34:$B$777,D$260)+'СЕТ СН'!$F$15</f>
        <v>0</v>
      </c>
      <c r="E265" s="36">
        <f>SUMIFS(СВЦЭМ!$H$34:$H$777,СВЦЭМ!$A$34:$A$777,$A265,СВЦЭМ!$B$34:$B$777,E$260)+'СЕТ СН'!$F$15</f>
        <v>0</v>
      </c>
      <c r="F265" s="36">
        <f>SUMIFS(СВЦЭМ!$H$34:$H$777,СВЦЭМ!$A$34:$A$777,$A265,СВЦЭМ!$B$34:$B$777,F$260)+'СЕТ СН'!$F$15</f>
        <v>0</v>
      </c>
      <c r="G265" s="36">
        <f>SUMIFS(СВЦЭМ!$H$34:$H$777,СВЦЭМ!$A$34:$A$777,$A265,СВЦЭМ!$B$34:$B$777,G$260)+'СЕТ СН'!$F$15</f>
        <v>0</v>
      </c>
      <c r="H265" s="36">
        <f>SUMIFS(СВЦЭМ!$H$34:$H$777,СВЦЭМ!$A$34:$A$777,$A265,СВЦЭМ!$B$34:$B$777,H$260)+'СЕТ СН'!$F$15</f>
        <v>0</v>
      </c>
      <c r="I265" s="36">
        <f>SUMIFS(СВЦЭМ!$H$34:$H$777,СВЦЭМ!$A$34:$A$777,$A265,СВЦЭМ!$B$34:$B$777,I$260)+'СЕТ СН'!$F$15</f>
        <v>0</v>
      </c>
      <c r="J265" s="36">
        <f>SUMIFS(СВЦЭМ!$H$34:$H$777,СВЦЭМ!$A$34:$A$777,$A265,СВЦЭМ!$B$34:$B$777,J$260)+'СЕТ СН'!$F$15</f>
        <v>0</v>
      </c>
      <c r="K265" s="36">
        <f>SUMIFS(СВЦЭМ!$H$34:$H$777,СВЦЭМ!$A$34:$A$777,$A265,СВЦЭМ!$B$34:$B$777,K$260)+'СЕТ СН'!$F$15</f>
        <v>0</v>
      </c>
      <c r="L265" s="36">
        <f>SUMIFS(СВЦЭМ!$H$34:$H$777,СВЦЭМ!$A$34:$A$777,$A265,СВЦЭМ!$B$34:$B$777,L$260)+'СЕТ СН'!$F$15</f>
        <v>0</v>
      </c>
      <c r="M265" s="36">
        <f>SUMIFS(СВЦЭМ!$H$34:$H$777,СВЦЭМ!$A$34:$A$777,$A265,СВЦЭМ!$B$34:$B$777,M$260)+'СЕТ СН'!$F$15</f>
        <v>0</v>
      </c>
      <c r="N265" s="36">
        <f>SUMIFS(СВЦЭМ!$H$34:$H$777,СВЦЭМ!$A$34:$A$777,$A265,СВЦЭМ!$B$34:$B$777,N$260)+'СЕТ СН'!$F$15</f>
        <v>0</v>
      </c>
      <c r="O265" s="36">
        <f>SUMIFS(СВЦЭМ!$H$34:$H$777,СВЦЭМ!$A$34:$A$777,$A265,СВЦЭМ!$B$34:$B$777,O$260)+'СЕТ СН'!$F$15</f>
        <v>0</v>
      </c>
      <c r="P265" s="36">
        <f>SUMIFS(СВЦЭМ!$H$34:$H$777,СВЦЭМ!$A$34:$A$777,$A265,СВЦЭМ!$B$34:$B$777,P$260)+'СЕТ СН'!$F$15</f>
        <v>0</v>
      </c>
      <c r="Q265" s="36">
        <f>SUMIFS(СВЦЭМ!$H$34:$H$777,СВЦЭМ!$A$34:$A$777,$A265,СВЦЭМ!$B$34:$B$777,Q$260)+'СЕТ СН'!$F$15</f>
        <v>0</v>
      </c>
      <c r="R265" s="36">
        <f>SUMIFS(СВЦЭМ!$H$34:$H$777,СВЦЭМ!$A$34:$A$777,$A265,СВЦЭМ!$B$34:$B$777,R$260)+'СЕТ СН'!$F$15</f>
        <v>0</v>
      </c>
      <c r="S265" s="36">
        <f>SUMIFS(СВЦЭМ!$H$34:$H$777,СВЦЭМ!$A$34:$A$777,$A265,СВЦЭМ!$B$34:$B$777,S$260)+'СЕТ СН'!$F$15</f>
        <v>0</v>
      </c>
      <c r="T265" s="36">
        <f>SUMIFS(СВЦЭМ!$H$34:$H$777,СВЦЭМ!$A$34:$A$777,$A265,СВЦЭМ!$B$34:$B$777,T$260)+'СЕТ СН'!$F$15</f>
        <v>0</v>
      </c>
      <c r="U265" s="36">
        <f>SUMIFS(СВЦЭМ!$H$34:$H$777,СВЦЭМ!$A$34:$A$777,$A265,СВЦЭМ!$B$34:$B$777,U$260)+'СЕТ СН'!$F$15</f>
        <v>0</v>
      </c>
      <c r="V265" s="36">
        <f>SUMIFS(СВЦЭМ!$H$34:$H$777,СВЦЭМ!$A$34:$A$777,$A265,СВЦЭМ!$B$34:$B$777,V$260)+'СЕТ СН'!$F$15</f>
        <v>0</v>
      </c>
      <c r="W265" s="36">
        <f>SUMIFS(СВЦЭМ!$H$34:$H$777,СВЦЭМ!$A$34:$A$777,$A265,СВЦЭМ!$B$34:$B$777,W$260)+'СЕТ СН'!$F$15</f>
        <v>0</v>
      </c>
      <c r="X265" s="36">
        <f>SUMIFS(СВЦЭМ!$H$34:$H$777,СВЦЭМ!$A$34:$A$777,$A265,СВЦЭМ!$B$34:$B$777,X$260)+'СЕТ СН'!$F$15</f>
        <v>0</v>
      </c>
      <c r="Y265" s="36">
        <f>SUMIFS(СВЦЭМ!$H$34:$H$777,СВЦЭМ!$A$34:$A$777,$A265,СВЦЭМ!$B$34:$B$777,Y$260)+'СЕТ СН'!$F$15</f>
        <v>0</v>
      </c>
    </row>
    <row r="266" spans="1:27" ht="15.75" hidden="1" x14ac:dyDescent="0.2">
      <c r="A266" s="35">
        <f t="shared" si="7"/>
        <v>44110</v>
      </c>
      <c r="B266" s="36">
        <f>SUMIFS(СВЦЭМ!$H$34:$H$777,СВЦЭМ!$A$34:$A$777,$A266,СВЦЭМ!$B$34:$B$777,B$260)+'СЕТ СН'!$F$15</f>
        <v>0</v>
      </c>
      <c r="C266" s="36">
        <f>SUMIFS(СВЦЭМ!$H$34:$H$777,СВЦЭМ!$A$34:$A$777,$A266,СВЦЭМ!$B$34:$B$777,C$260)+'СЕТ СН'!$F$15</f>
        <v>0</v>
      </c>
      <c r="D266" s="36">
        <f>SUMIFS(СВЦЭМ!$H$34:$H$777,СВЦЭМ!$A$34:$A$777,$A266,СВЦЭМ!$B$34:$B$777,D$260)+'СЕТ СН'!$F$15</f>
        <v>0</v>
      </c>
      <c r="E266" s="36">
        <f>SUMIFS(СВЦЭМ!$H$34:$H$777,СВЦЭМ!$A$34:$A$777,$A266,СВЦЭМ!$B$34:$B$777,E$260)+'СЕТ СН'!$F$15</f>
        <v>0</v>
      </c>
      <c r="F266" s="36">
        <f>SUMIFS(СВЦЭМ!$H$34:$H$777,СВЦЭМ!$A$34:$A$777,$A266,СВЦЭМ!$B$34:$B$777,F$260)+'СЕТ СН'!$F$15</f>
        <v>0</v>
      </c>
      <c r="G266" s="36">
        <f>SUMIFS(СВЦЭМ!$H$34:$H$777,СВЦЭМ!$A$34:$A$777,$A266,СВЦЭМ!$B$34:$B$777,G$260)+'СЕТ СН'!$F$15</f>
        <v>0</v>
      </c>
      <c r="H266" s="36">
        <f>SUMIFS(СВЦЭМ!$H$34:$H$777,СВЦЭМ!$A$34:$A$777,$A266,СВЦЭМ!$B$34:$B$777,H$260)+'СЕТ СН'!$F$15</f>
        <v>0</v>
      </c>
      <c r="I266" s="36">
        <f>SUMIFS(СВЦЭМ!$H$34:$H$777,СВЦЭМ!$A$34:$A$777,$A266,СВЦЭМ!$B$34:$B$777,I$260)+'СЕТ СН'!$F$15</f>
        <v>0</v>
      </c>
      <c r="J266" s="36">
        <f>SUMIFS(СВЦЭМ!$H$34:$H$777,СВЦЭМ!$A$34:$A$777,$A266,СВЦЭМ!$B$34:$B$777,J$260)+'СЕТ СН'!$F$15</f>
        <v>0</v>
      </c>
      <c r="K266" s="36">
        <f>SUMIFS(СВЦЭМ!$H$34:$H$777,СВЦЭМ!$A$34:$A$777,$A266,СВЦЭМ!$B$34:$B$777,K$260)+'СЕТ СН'!$F$15</f>
        <v>0</v>
      </c>
      <c r="L266" s="36">
        <f>SUMIFS(СВЦЭМ!$H$34:$H$777,СВЦЭМ!$A$34:$A$777,$A266,СВЦЭМ!$B$34:$B$777,L$260)+'СЕТ СН'!$F$15</f>
        <v>0</v>
      </c>
      <c r="M266" s="36">
        <f>SUMIFS(СВЦЭМ!$H$34:$H$777,СВЦЭМ!$A$34:$A$777,$A266,СВЦЭМ!$B$34:$B$777,M$260)+'СЕТ СН'!$F$15</f>
        <v>0</v>
      </c>
      <c r="N266" s="36">
        <f>SUMIFS(СВЦЭМ!$H$34:$H$777,СВЦЭМ!$A$34:$A$777,$A266,СВЦЭМ!$B$34:$B$777,N$260)+'СЕТ СН'!$F$15</f>
        <v>0</v>
      </c>
      <c r="O266" s="36">
        <f>SUMIFS(СВЦЭМ!$H$34:$H$777,СВЦЭМ!$A$34:$A$777,$A266,СВЦЭМ!$B$34:$B$777,O$260)+'СЕТ СН'!$F$15</f>
        <v>0</v>
      </c>
      <c r="P266" s="36">
        <f>SUMIFS(СВЦЭМ!$H$34:$H$777,СВЦЭМ!$A$34:$A$777,$A266,СВЦЭМ!$B$34:$B$777,P$260)+'СЕТ СН'!$F$15</f>
        <v>0</v>
      </c>
      <c r="Q266" s="36">
        <f>SUMIFS(СВЦЭМ!$H$34:$H$777,СВЦЭМ!$A$34:$A$777,$A266,СВЦЭМ!$B$34:$B$777,Q$260)+'СЕТ СН'!$F$15</f>
        <v>0</v>
      </c>
      <c r="R266" s="36">
        <f>SUMIFS(СВЦЭМ!$H$34:$H$777,СВЦЭМ!$A$34:$A$777,$A266,СВЦЭМ!$B$34:$B$777,R$260)+'СЕТ СН'!$F$15</f>
        <v>0</v>
      </c>
      <c r="S266" s="36">
        <f>SUMIFS(СВЦЭМ!$H$34:$H$777,СВЦЭМ!$A$34:$A$777,$A266,СВЦЭМ!$B$34:$B$777,S$260)+'СЕТ СН'!$F$15</f>
        <v>0</v>
      </c>
      <c r="T266" s="36">
        <f>SUMIFS(СВЦЭМ!$H$34:$H$777,СВЦЭМ!$A$34:$A$777,$A266,СВЦЭМ!$B$34:$B$777,T$260)+'СЕТ СН'!$F$15</f>
        <v>0</v>
      </c>
      <c r="U266" s="36">
        <f>SUMIFS(СВЦЭМ!$H$34:$H$777,СВЦЭМ!$A$34:$A$777,$A266,СВЦЭМ!$B$34:$B$777,U$260)+'СЕТ СН'!$F$15</f>
        <v>0</v>
      </c>
      <c r="V266" s="36">
        <f>SUMIFS(СВЦЭМ!$H$34:$H$777,СВЦЭМ!$A$34:$A$777,$A266,СВЦЭМ!$B$34:$B$777,V$260)+'СЕТ СН'!$F$15</f>
        <v>0</v>
      </c>
      <c r="W266" s="36">
        <f>SUMIFS(СВЦЭМ!$H$34:$H$777,СВЦЭМ!$A$34:$A$777,$A266,СВЦЭМ!$B$34:$B$777,W$260)+'СЕТ СН'!$F$15</f>
        <v>0</v>
      </c>
      <c r="X266" s="36">
        <f>SUMIFS(СВЦЭМ!$H$34:$H$777,СВЦЭМ!$A$34:$A$777,$A266,СВЦЭМ!$B$34:$B$777,X$260)+'СЕТ СН'!$F$15</f>
        <v>0</v>
      </c>
      <c r="Y266" s="36">
        <f>SUMIFS(СВЦЭМ!$H$34:$H$777,СВЦЭМ!$A$34:$A$777,$A266,СВЦЭМ!$B$34:$B$777,Y$260)+'СЕТ СН'!$F$15</f>
        <v>0</v>
      </c>
    </row>
    <row r="267" spans="1:27" ht="15.75" hidden="1" x14ac:dyDescent="0.2">
      <c r="A267" s="35">
        <f t="shared" si="7"/>
        <v>44111</v>
      </c>
      <c r="B267" s="36">
        <f>SUMIFS(СВЦЭМ!$H$34:$H$777,СВЦЭМ!$A$34:$A$777,$A267,СВЦЭМ!$B$34:$B$777,B$260)+'СЕТ СН'!$F$15</f>
        <v>0</v>
      </c>
      <c r="C267" s="36">
        <f>SUMIFS(СВЦЭМ!$H$34:$H$777,СВЦЭМ!$A$34:$A$777,$A267,СВЦЭМ!$B$34:$B$777,C$260)+'СЕТ СН'!$F$15</f>
        <v>0</v>
      </c>
      <c r="D267" s="36">
        <f>SUMIFS(СВЦЭМ!$H$34:$H$777,СВЦЭМ!$A$34:$A$777,$A267,СВЦЭМ!$B$34:$B$777,D$260)+'СЕТ СН'!$F$15</f>
        <v>0</v>
      </c>
      <c r="E267" s="36">
        <f>SUMIFS(СВЦЭМ!$H$34:$H$777,СВЦЭМ!$A$34:$A$777,$A267,СВЦЭМ!$B$34:$B$777,E$260)+'СЕТ СН'!$F$15</f>
        <v>0</v>
      </c>
      <c r="F267" s="36">
        <f>SUMIFS(СВЦЭМ!$H$34:$H$777,СВЦЭМ!$A$34:$A$777,$A267,СВЦЭМ!$B$34:$B$777,F$260)+'СЕТ СН'!$F$15</f>
        <v>0</v>
      </c>
      <c r="G267" s="36">
        <f>SUMIFS(СВЦЭМ!$H$34:$H$777,СВЦЭМ!$A$34:$A$777,$A267,СВЦЭМ!$B$34:$B$777,G$260)+'СЕТ СН'!$F$15</f>
        <v>0</v>
      </c>
      <c r="H267" s="36">
        <f>SUMIFS(СВЦЭМ!$H$34:$H$777,СВЦЭМ!$A$34:$A$777,$A267,СВЦЭМ!$B$34:$B$777,H$260)+'СЕТ СН'!$F$15</f>
        <v>0</v>
      </c>
      <c r="I267" s="36">
        <f>SUMIFS(СВЦЭМ!$H$34:$H$777,СВЦЭМ!$A$34:$A$777,$A267,СВЦЭМ!$B$34:$B$777,I$260)+'СЕТ СН'!$F$15</f>
        <v>0</v>
      </c>
      <c r="J267" s="36">
        <f>SUMIFS(СВЦЭМ!$H$34:$H$777,СВЦЭМ!$A$34:$A$777,$A267,СВЦЭМ!$B$34:$B$777,J$260)+'СЕТ СН'!$F$15</f>
        <v>0</v>
      </c>
      <c r="K267" s="36">
        <f>SUMIFS(СВЦЭМ!$H$34:$H$777,СВЦЭМ!$A$34:$A$777,$A267,СВЦЭМ!$B$34:$B$777,K$260)+'СЕТ СН'!$F$15</f>
        <v>0</v>
      </c>
      <c r="L267" s="36">
        <f>SUMIFS(СВЦЭМ!$H$34:$H$777,СВЦЭМ!$A$34:$A$777,$A267,СВЦЭМ!$B$34:$B$777,L$260)+'СЕТ СН'!$F$15</f>
        <v>0</v>
      </c>
      <c r="M267" s="36">
        <f>SUMIFS(СВЦЭМ!$H$34:$H$777,СВЦЭМ!$A$34:$A$777,$A267,СВЦЭМ!$B$34:$B$777,M$260)+'СЕТ СН'!$F$15</f>
        <v>0</v>
      </c>
      <c r="N267" s="36">
        <f>SUMIFS(СВЦЭМ!$H$34:$H$777,СВЦЭМ!$A$34:$A$777,$A267,СВЦЭМ!$B$34:$B$777,N$260)+'СЕТ СН'!$F$15</f>
        <v>0</v>
      </c>
      <c r="O267" s="36">
        <f>SUMIFS(СВЦЭМ!$H$34:$H$777,СВЦЭМ!$A$34:$A$777,$A267,СВЦЭМ!$B$34:$B$777,O$260)+'СЕТ СН'!$F$15</f>
        <v>0</v>
      </c>
      <c r="P267" s="36">
        <f>SUMIFS(СВЦЭМ!$H$34:$H$777,СВЦЭМ!$A$34:$A$777,$A267,СВЦЭМ!$B$34:$B$777,P$260)+'СЕТ СН'!$F$15</f>
        <v>0</v>
      </c>
      <c r="Q267" s="36">
        <f>SUMIFS(СВЦЭМ!$H$34:$H$777,СВЦЭМ!$A$34:$A$777,$A267,СВЦЭМ!$B$34:$B$777,Q$260)+'СЕТ СН'!$F$15</f>
        <v>0</v>
      </c>
      <c r="R267" s="36">
        <f>SUMIFS(СВЦЭМ!$H$34:$H$777,СВЦЭМ!$A$34:$A$777,$A267,СВЦЭМ!$B$34:$B$777,R$260)+'СЕТ СН'!$F$15</f>
        <v>0</v>
      </c>
      <c r="S267" s="36">
        <f>SUMIFS(СВЦЭМ!$H$34:$H$777,СВЦЭМ!$A$34:$A$777,$A267,СВЦЭМ!$B$34:$B$777,S$260)+'СЕТ СН'!$F$15</f>
        <v>0</v>
      </c>
      <c r="T267" s="36">
        <f>SUMIFS(СВЦЭМ!$H$34:$H$777,СВЦЭМ!$A$34:$A$777,$A267,СВЦЭМ!$B$34:$B$777,T$260)+'СЕТ СН'!$F$15</f>
        <v>0</v>
      </c>
      <c r="U267" s="36">
        <f>SUMIFS(СВЦЭМ!$H$34:$H$777,СВЦЭМ!$A$34:$A$777,$A267,СВЦЭМ!$B$34:$B$777,U$260)+'СЕТ СН'!$F$15</f>
        <v>0</v>
      </c>
      <c r="V267" s="36">
        <f>SUMIFS(СВЦЭМ!$H$34:$H$777,СВЦЭМ!$A$34:$A$777,$A267,СВЦЭМ!$B$34:$B$777,V$260)+'СЕТ СН'!$F$15</f>
        <v>0</v>
      </c>
      <c r="W267" s="36">
        <f>SUMIFS(СВЦЭМ!$H$34:$H$777,СВЦЭМ!$A$34:$A$777,$A267,СВЦЭМ!$B$34:$B$777,W$260)+'СЕТ СН'!$F$15</f>
        <v>0</v>
      </c>
      <c r="X267" s="36">
        <f>SUMIFS(СВЦЭМ!$H$34:$H$777,СВЦЭМ!$A$34:$A$777,$A267,СВЦЭМ!$B$34:$B$777,X$260)+'СЕТ СН'!$F$15</f>
        <v>0</v>
      </c>
      <c r="Y267" s="36">
        <f>SUMIFS(СВЦЭМ!$H$34:$H$777,СВЦЭМ!$A$34:$A$777,$A267,СВЦЭМ!$B$34:$B$777,Y$260)+'СЕТ СН'!$F$15</f>
        <v>0</v>
      </c>
    </row>
    <row r="268" spans="1:27" ht="15.75" hidden="1" x14ac:dyDescent="0.2">
      <c r="A268" s="35">
        <f t="shared" si="7"/>
        <v>44112</v>
      </c>
      <c r="B268" s="36">
        <f>SUMIFS(СВЦЭМ!$H$34:$H$777,СВЦЭМ!$A$34:$A$777,$A268,СВЦЭМ!$B$34:$B$777,B$260)+'СЕТ СН'!$F$15</f>
        <v>0</v>
      </c>
      <c r="C268" s="36">
        <f>SUMIFS(СВЦЭМ!$H$34:$H$777,СВЦЭМ!$A$34:$A$777,$A268,СВЦЭМ!$B$34:$B$777,C$260)+'СЕТ СН'!$F$15</f>
        <v>0</v>
      </c>
      <c r="D268" s="36">
        <f>SUMIFS(СВЦЭМ!$H$34:$H$777,СВЦЭМ!$A$34:$A$777,$A268,СВЦЭМ!$B$34:$B$777,D$260)+'СЕТ СН'!$F$15</f>
        <v>0</v>
      </c>
      <c r="E268" s="36">
        <f>SUMIFS(СВЦЭМ!$H$34:$H$777,СВЦЭМ!$A$34:$A$777,$A268,СВЦЭМ!$B$34:$B$777,E$260)+'СЕТ СН'!$F$15</f>
        <v>0</v>
      </c>
      <c r="F268" s="36">
        <f>SUMIFS(СВЦЭМ!$H$34:$H$777,СВЦЭМ!$A$34:$A$777,$A268,СВЦЭМ!$B$34:$B$777,F$260)+'СЕТ СН'!$F$15</f>
        <v>0</v>
      </c>
      <c r="G268" s="36">
        <f>SUMIFS(СВЦЭМ!$H$34:$H$777,СВЦЭМ!$A$34:$A$777,$A268,СВЦЭМ!$B$34:$B$777,G$260)+'СЕТ СН'!$F$15</f>
        <v>0</v>
      </c>
      <c r="H268" s="36">
        <f>SUMIFS(СВЦЭМ!$H$34:$H$777,СВЦЭМ!$A$34:$A$777,$A268,СВЦЭМ!$B$34:$B$777,H$260)+'СЕТ СН'!$F$15</f>
        <v>0</v>
      </c>
      <c r="I268" s="36">
        <f>SUMIFS(СВЦЭМ!$H$34:$H$777,СВЦЭМ!$A$34:$A$777,$A268,СВЦЭМ!$B$34:$B$777,I$260)+'СЕТ СН'!$F$15</f>
        <v>0</v>
      </c>
      <c r="J268" s="36">
        <f>SUMIFS(СВЦЭМ!$H$34:$H$777,СВЦЭМ!$A$34:$A$777,$A268,СВЦЭМ!$B$34:$B$777,J$260)+'СЕТ СН'!$F$15</f>
        <v>0</v>
      </c>
      <c r="K268" s="36">
        <f>SUMIFS(СВЦЭМ!$H$34:$H$777,СВЦЭМ!$A$34:$A$777,$A268,СВЦЭМ!$B$34:$B$777,K$260)+'СЕТ СН'!$F$15</f>
        <v>0</v>
      </c>
      <c r="L268" s="36">
        <f>SUMIFS(СВЦЭМ!$H$34:$H$777,СВЦЭМ!$A$34:$A$777,$A268,СВЦЭМ!$B$34:$B$777,L$260)+'СЕТ СН'!$F$15</f>
        <v>0</v>
      </c>
      <c r="M268" s="36">
        <f>SUMIFS(СВЦЭМ!$H$34:$H$777,СВЦЭМ!$A$34:$A$777,$A268,СВЦЭМ!$B$34:$B$777,M$260)+'СЕТ СН'!$F$15</f>
        <v>0</v>
      </c>
      <c r="N268" s="36">
        <f>SUMIFS(СВЦЭМ!$H$34:$H$777,СВЦЭМ!$A$34:$A$777,$A268,СВЦЭМ!$B$34:$B$777,N$260)+'СЕТ СН'!$F$15</f>
        <v>0</v>
      </c>
      <c r="O268" s="36">
        <f>SUMIFS(СВЦЭМ!$H$34:$H$777,СВЦЭМ!$A$34:$A$777,$A268,СВЦЭМ!$B$34:$B$777,O$260)+'СЕТ СН'!$F$15</f>
        <v>0</v>
      </c>
      <c r="P268" s="36">
        <f>SUMIFS(СВЦЭМ!$H$34:$H$777,СВЦЭМ!$A$34:$A$777,$A268,СВЦЭМ!$B$34:$B$777,P$260)+'СЕТ СН'!$F$15</f>
        <v>0</v>
      </c>
      <c r="Q268" s="36">
        <f>SUMIFS(СВЦЭМ!$H$34:$H$777,СВЦЭМ!$A$34:$A$777,$A268,СВЦЭМ!$B$34:$B$777,Q$260)+'СЕТ СН'!$F$15</f>
        <v>0</v>
      </c>
      <c r="R268" s="36">
        <f>SUMIFS(СВЦЭМ!$H$34:$H$777,СВЦЭМ!$A$34:$A$777,$A268,СВЦЭМ!$B$34:$B$777,R$260)+'СЕТ СН'!$F$15</f>
        <v>0</v>
      </c>
      <c r="S268" s="36">
        <f>SUMIFS(СВЦЭМ!$H$34:$H$777,СВЦЭМ!$A$34:$A$777,$A268,СВЦЭМ!$B$34:$B$777,S$260)+'СЕТ СН'!$F$15</f>
        <v>0</v>
      </c>
      <c r="T268" s="36">
        <f>SUMIFS(СВЦЭМ!$H$34:$H$777,СВЦЭМ!$A$34:$A$777,$A268,СВЦЭМ!$B$34:$B$777,T$260)+'СЕТ СН'!$F$15</f>
        <v>0</v>
      </c>
      <c r="U268" s="36">
        <f>SUMIFS(СВЦЭМ!$H$34:$H$777,СВЦЭМ!$A$34:$A$777,$A268,СВЦЭМ!$B$34:$B$777,U$260)+'СЕТ СН'!$F$15</f>
        <v>0</v>
      </c>
      <c r="V268" s="36">
        <f>SUMIFS(СВЦЭМ!$H$34:$H$777,СВЦЭМ!$A$34:$A$777,$A268,СВЦЭМ!$B$34:$B$777,V$260)+'СЕТ СН'!$F$15</f>
        <v>0</v>
      </c>
      <c r="W268" s="36">
        <f>SUMIFS(СВЦЭМ!$H$34:$H$777,СВЦЭМ!$A$34:$A$777,$A268,СВЦЭМ!$B$34:$B$777,W$260)+'СЕТ СН'!$F$15</f>
        <v>0</v>
      </c>
      <c r="X268" s="36">
        <f>SUMIFS(СВЦЭМ!$H$34:$H$777,СВЦЭМ!$A$34:$A$777,$A268,СВЦЭМ!$B$34:$B$777,X$260)+'СЕТ СН'!$F$15</f>
        <v>0</v>
      </c>
      <c r="Y268" s="36">
        <f>SUMIFS(СВЦЭМ!$H$34:$H$777,СВЦЭМ!$A$34:$A$777,$A268,СВЦЭМ!$B$34:$B$777,Y$260)+'СЕТ СН'!$F$15</f>
        <v>0</v>
      </c>
    </row>
    <row r="269" spans="1:27" ht="15.75" hidden="1" x14ac:dyDescent="0.2">
      <c r="A269" s="35">
        <f t="shared" si="7"/>
        <v>44113</v>
      </c>
      <c r="B269" s="36">
        <f>SUMIFS(СВЦЭМ!$H$34:$H$777,СВЦЭМ!$A$34:$A$777,$A269,СВЦЭМ!$B$34:$B$777,B$260)+'СЕТ СН'!$F$15</f>
        <v>0</v>
      </c>
      <c r="C269" s="36">
        <f>SUMIFS(СВЦЭМ!$H$34:$H$777,СВЦЭМ!$A$34:$A$777,$A269,СВЦЭМ!$B$34:$B$777,C$260)+'СЕТ СН'!$F$15</f>
        <v>0</v>
      </c>
      <c r="D269" s="36">
        <f>SUMIFS(СВЦЭМ!$H$34:$H$777,СВЦЭМ!$A$34:$A$777,$A269,СВЦЭМ!$B$34:$B$777,D$260)+'СЕТ СН'!$F$15</f>
        <v>0</v>
      </c>
      <c r="E269" s="36">
        <f>SUMIFS(СВЦЭМ!$H$34:$H$777,СВЦЭМ!$A$34:$A$777,$A269,СВЦЭМ!$B$34:$B$777,E$260)+'СЕТ СН'!$F$15</f>
        <v>0</v>
      </c>
      <c r="F269" s="36">
        <f>SUMIFS(СВЦЭМ!$H$34:$H$777,СВЦЭМ!$A$34:$A$777,$A269,СВЦЭМ!$B$34:$B$777,F$260)+'СЕТ СН'!$F$15</f>
        <v>0</v>
      </c>
      <c r="G269" s="36">
        <f>SUMIFS(СВЦЭМ!$H$34:$H$777,СВЦЭМ!$A$34:$A$777,$A269,СВЦЭМ!$B$34:$B$777,G$260)+'СЕТ СН'!$F$15</f>
        <v>0</v>
      </c>
      <c r="H269" s="36">
        <f>SUMIFS(СВЦЭМ!$H$34:$H$777,СВЦЭМ!$A$34:$A$777,$A269,СВЦЭМ!$B$34:$B$777,H$260)+'СЕТ СН'!$F$15</f>
        <v>0</v>
      </c>
      <c r="I269" s="36">
        <f>SUMIFS(СВЦЭМ!$H$34:$H$777,СВЦЭМ!$A$34:$A$777,$A269,СВЦЭМ!$B$34:$B$777,I$260)+'СЕТ СН'!$F$15</f>
        <v>0</v>
      </c>
      <c r="J269" s="36">
        <f>SUMIFS(СВЦЭМ!$H$34:$H$777,СВЦЭМ!$A$34:$A$777,$A269,СВЦЭМ!$B$34:$B$777,J$260)+'СЕТ СН'!$F$15</f>
        <v>0</v>
      </c>
      <c r="K269" s="36">
        <f>SUMIFS(СВЦЭМ!$H$34:$H$777,СВЦЭМ!$A$34:$A$777,$A269,СВЦЭМ!$B$34:$B$777,K$260)+'СЕТ СН'!$F$15</f>
        <v>0</v>
      </c>
      <c r="L269" s="36">
        <f>SUMIFS(СВЦЭМ!$H$34:$H$777,СВЦЭМ!$A$34:$A$777,$A269,СВЦЭМ!$B$34:$B$777,L$260)+'СЕТ СН'!$F$15</f>
        <v>0</v>
      </c>
      <c r="M269" s="36">
        <f>SUMIFS(СВЦЭМ!$H$34:$H$777,СВЦЭМ!$A$34:$A$777,$A269,СВЦЭМ!$B$34:$B$777,M$260)+'СЕТ СН'!$F$15</f>
        <v>0</v>
      </c>
      <c r="N269" s="36">
        <f>SUMIFS(СВЦЭМ!$H$34:$H$777,СВЦЭМ!$A$34:$A$777,$A269,СВЦЭМ!$B$34:$B$777,N$260)+'СЕТ СН'!$F$15</f>
        <v>0</v>
      </c>
      <c r="O269" s="36">
        <f>SUMIFS(СВЦЭМ!$H$34:$H$777,СВЦЭМ!$A$34:$A$777,$A269,СВЦЭМ!$B$34:$B$777,O$260)+'СЕТ СН'!$F$15</f>
        <v>0</v>
      </c>
      <c r="P269" s="36">
        <f>SUMIFS(СВЦЭМ!$H$34:$H$777,СВЦЭМ!$A$34:$A$777,$A269,СВЦЭМ!$B$34:$B$777,P$260)+'СЕТ СН'!$F$15</f>
        <v>0</v>
      </c>
      <c r="Q269" s="36">
        <f>SUMIFS(СВЦЭМ!$H$34:$H$777,СВЦЭМ!$A$34:$A$777,$A269,СВЦЭМ!$B$34:$B$777,Q$260)+'СЕТ СН'!$F$15</f>
        <v>0</v>
      </c>
      <c r="R269" s="36">
        <f>SUMIFS(СВЦЭМ!$H$34:$H$777,СВЦЭМ!$A$34:$A$777,$A269,СВЦЭМ!$B$34:$B$777,R$260)+'СЕТ СН'!$F$15</f>
        <v>0</v>
      </c>
      <c r="S269" s="36">
        <f>SUMIFS(СВЦЭМ!$H$34:$H$777,СВЦЭМ!$A$34:$A$777,$A269,СВЦЭМ!$B$34:$B$777,S$260)+'СЕТ СН'!$F$15</f>
        <v>0</v>
      </c>
      <c r="T269" s="36">
        <f>SUMIFS(СВЦЭМ!$H$34:$H$777,СВЦЭМ!$A$34:$A$777,$A269,СВЦЭМ!$B$34:$B$777,T$260)+'СЕТ СН'!$F$15</f>
        <v>0</v>
      </c>
      <c r="U269" s="36">
        <f>SUMIFS(СВЦЭМ!$H$34:$H$777,СВЦЭМ!$A$34:$A$777,$A269,СВЦЭМ!$B$34:$B$777,U$260)+'СЕТ СН'!$F$15</f>
        <v>0</v>
      </c>
      <c r="V269" s="36">
        <f>SUMIFS(СВЦЭМ!$H$34:$H$777,СВЦЭМ!$A$34:$A$777,$A269,СВЦЭМ!$B$34:$B$777,V$260)+'СЕТ СН'!$F$15</f>
        <v>0</v>
      </c>
      <c r="W269" s="36">
        <f>SUMIFS(СВЦЭМ!$H$34:$H$777,СВЦЭМ!$A$34:$A$777,$A269,СВЦЭМ!$B$34:$B$777,W$260)+'СЕТ СН'!$F$15</f>
        <v>0</v>
      </c>
      <c r="X269" s="36">
        <f>SUMIFS(СВЦЭМ!$H$34:$H$777,СВЦЭМ!$A$34:$A$777,$A269,СВЦЭМ!$B$34:$B$777,X$260)+'СЕТ СН'!$F$15</f>
        <v>0</v>
      </c>
      <c r="Y269" s="36">
        <f>SUMIFS(СВЦЭМ!$H$34:$H$777,СВЦЭМ!$A$34:$A$777,$A269,СВЦЭМ!$B$34:$B$777,Y$260)+'СЕТ СН'!$F$15</f>
        <v>0</v>
      </c>
    </row>
    <row r="270" spans="1:27" ht="15.75" hidden="1" x14ac:dyDescent="0.2">
      <c r="A270" s="35">
        <f t="shared" si="7"/>
        <v>44114</v>
      </c>
      <c r="B270" s="36">
        <f>SUMIFS(СВЦЭМ!$H$34:$H$777,СВЦЭМ!$A$34:$A$777,$A270,СВЦЭМ!$B$34:$B$777,B$260)+'СЕТ СН'!$F$15</f>
        <v>0</v>
      </c>
      <c r="C270" s="36">
        <f>SUMIFS(СВЦЭМ!$H$34:$H$777,СВЦЭМ!$A$34:$A$777,$A270,СВЦЭМ!$B$34:$B$777,C$260)+'СЕТ СН'!$F$15</f>
        <v>0</v>
      </c>
      <c r="D270" s="36">
        <f>SUMIFS(СВЦЭМ!$H$34:$H$777,СВЦЭМ!$A$34:$A$777,$A270,СВЦЭМ!$B$34:$B$777,D$260)+'СЕТ СН'!$F$15</f>
        <v>0</v>
      </c>
      <c r="E270" s="36">
        <f>SUMIFS(СВЦЭМ!$H$34:$H$777,СВЦЭМ!$A$34:$A$777,$A270,СВЦЭМ!$B$34:$B$777,E$260)+'СЕТ СН'!$F$15</f>
        <v>0</v>
      </c>
      <c r="F270" s="36">
        <f>SUMIFS(СВЦЭМ!$H$34:$H$777,СВЦЭМ!$A$34:$A$777,$A270,СВЦЭМ!$B$34:$B$777,F$260)+'СЕТ СН'!$F$15</f>
        <v>0</v>
      </c>
      <c r="G270" s="36">
        <f>SUMIFS(СВЦЭМ!$H$34:$H$777,СВЦЭМ!$A$34:$A$777,$A270,СВЦЭМ!$B$34:$B$777,G$260)+'СЕТ СН'!$F$15</f>
        <v>0</v>
      </c>
      <c r="H270" s="36">
        <f>SUMIFS(СВЦЭМ!$H$34:$H$777,СВЦЭМ!$A$34:$A$777,$A270,СВЦЭМ!$B$34:$B$777,H$260)+'СЕТ СН'!$F$15</f>
        <v>0</v>
      </c>
      <c r="I270" s="36">
        <f>SUMIFS(СВЦЭМ!$H$34:$H$777,СВЦЭМ!$A$34:$A$777,$A270,СВЦЭМ!$B$34:$B$777,I$260)+'СЕТ СН'!$F$15</f>
        <v>0</v>
      </c>
      <c r="J270" s="36">
        <f>SUMIFS(СВЦЭМ!$H$34:$H$777,СВЦЭМ!$A$34:$A$777,$A270,СВЦЭМ!$B$34:$B$777,J$260)+'СЕТ СН'!$F$15</f>
        <v>0</v>
      </c>
      <c r="K270" s="36">
        <f>SUMIFS(СВЦЭМ!$H$34:$H$777,СВЦЭМ!$A$34:$A$777,$A270,СВЦЭМ!$B$34:$B$777,K$260)+'СЕТ СН'!$F$15</f>
        <v>0</v>
      </c>
      <c r="L270" s="36">
        <f>SUMIFS(СВЦЭМ!$H$34:$H$777,СВЦЭМ!$A$34:$A$777,$A270,СВЦЭМ!$B$34:$B$777,L$260)+'СЕТ СН'!$F$15</f>
        <v>0</v>
      </c>
      <c r="M270" s="36">
        <f>SUMIFS(СВЦЭМ!$H$34:$H$777,СВЦЭМ!$A$34:$A$777,$A270,СВЦЭМ!$B$34:$B$777,M$260)+'СЕТ СН'!$F$15</f>
        <v>0</v>
      </c>
      <c r="N270" s="36">
        <f>SUMIFS(СВЦЭМ!$H$34:$H$777,СВЦЭМ!$A$34:$A$777,$A270,СВЦЭМ!$B$34:$B$777,N$260)+'СЕТ СН'!$F$15</f>
        <v>0</v>
      </c>
      <c r="O270" s="36">
        <f>SUMIFS(СВЦЭМ!$H$34:$H$777,СВЦЭМ!$A$34:$A$777,$A270,СВЦЭМ!$B$34:$B$777,O$260)+'СЕТ СН'!$F$15</f>
        <v>0</v>
      </c>
      <c r="P270" s="36">
        <f>SUMIFS(СВЦЭМ!$H$34:$H$777,СВЦЭМ!$A$34:$A$777,$A270,СВЦЭМ!$B$34:$B$777,P$260)+'СЕТ СН'!$F$15</f>
        <v>0</v>
      </c>
      <c r="Q270" s="36">
        <f>SUMIFS(СВЦЭМ!$H$34:$H$777,СВЦЭМ!$A$34:$A$777,$A270,СВЦЭМ!$B$34:$B$777,Q$260)+'СЕТ СН'!$F$15</f>
        <v>0</v>
      </c>
      <c r="R270" s="36">
        <f>SUMIFS(СВЦЭМ!$H$34:$H$777,СВЦЭМ!$A$34:$A$777,$A270,СВЦЭМ!$B$34:$B$777,R$260)+'СЕТ СН'!$F$15</f>
        <v>0</v>
      </c>
      <c r="S270" s="36">
        <f>SUMIFS(СВЦЭМ!$H$34:$H$777,СВЦЭМ!$A$34:$A$777,$A270,СВЦЭМ!$B$34:$B$777,S$260)+'СЕТ СН'!$F$15</f>
        <v>0</v>
      </c>
      <c r="T270" s="36">
        <f>SUMIFS(СВЦЭМ!$H$34:$H$777,СВЦЭМ!$A$34:$A$777,$A270,СВЦЭМ!$B$34:$B$777,T$260)+'СЕТ СН'!$F$15</f>
        <v>0</v>
      </c>
      <c r="U270" s="36">
        <f>SUMIFS(СВЦЭМ!$H$34:$H$777,СВЦЭМ!$A$34:$A$777,$A270,СВЦЭМ!$B$34:$B$777,U$260)+'СЕТ СН'!$F$15</f>
        <v>0</v>
      </c>
      <c r="V270" s="36">
        <f>SUMIFS(СВЦЭМ!$H$34:$H$777,СВЦЭМ!$A$34:$A$777,$A270,СВЦЭМ!$B$34:$B$777,V$260)+'СЕТ СН'!$F$15</f>
        <v>0</v>
      </c>
      <c r="W270" s="36">
        <f>SUMIFS(СВЦЭМ!$H$34:$H$777,СВЦЭМ!$A$34:$A$777,$A270,СВЦЭМ!$B$34:$B$777,W$260)+'СЕТ СН'!$F$15</f>
        <v>0</v>
      </c>
      <c r="X270" s="36">
        <f>SUMIFS(СВЦЭМ!$H$34:$H$777,СВЦЭМ!$A$34:$A$777,$A270,СВЦЭМ!$B$34:$B$777,X$260)+'СЕТ СН'!$F$15</f>
        <v>0</v>
      </c>
      <c r="Y270" s="36">
        <f>SUMIFS(СВЦЭМ!$H$34:$H$777,СВЦЭМ!$A$34:$A$777,$A270,СВЦЭМ!$B$34:$B$777,Y$260)+'СЕТ СН'!$F$15</f>
        <v>0</v>
      </c>
    </row>
    <row r="271" spans="1:27" ht="15.75" hidden="1" x14ac:dyDescent="0.2">
      <c r="A271" s="35">
        <f t="shared" si="7"/>
        <v>44115</v>
      </c>
      <c r="B271" s="36">
        <f>SUMIFS(СВЦЭМ!$H$34:$H$777,СВЦЭМ!$A$34:$A$777,$A271,СВЦЭМ!$B$34:$B$777,B$260)+'СЕТ СН'!$F$15</f>
        <v>0</v>
      </c>
      <c r="C271" s="36">
        <f>SUMIFS(СВЦЭМ!$H$34:$H$777,СВЦЭМ!$A$34:$A$777,$A271,СВЦЭМ!$B$34:$B$777,C$260)+'СЕТ СН'!$F$15</f>
        <v>0</v>
      </c>
      <c r="D271" s="36">
        <f>SUMIFS(СВЦЭМ!$H$34:$H$777,СВЦЭМ!$A$34:$A$777,$A271,СВЦЭМ!$B$34:$B$777,D$260)+'СЕТ СН'!$F$15</f>
        <v>0</v>
      </c>
      <c r="E271" s="36">
        <f>SUMIFS(СВЦЭМ!$H$34:$H$777,СВЦЭМ!$A$34:$A$777,$A271,СВЦЭМ!$B$34:$B$777,E$260)+'СЕТ СН'!$F$15</f>
        <v>0</v>
      </c>
      <c r="F271" s="36">
        <f>SUMIFS(СВЦЭМ!$H$34:$H$777,СВЦЭМ!$A$34:$A$777,$A271,СВЦЭМ!$B$34:$B$777,F$260)+'СЕТ СН'!$F$15</f>
        <v>0</v>
      </c>
      <c r="G271" s="36">
        <f>SUMIFS(СВЦЭМ!$H$34:$H$777,СВЦЭМ!$A$34:$A$777,$A271,СВЦЭМ!$B$34:$B$777,G$260)+'СЕТ СН'!$F$15</f>
        <v>0</v>
      </c>
      <c r="H271" s="36">
        <f>SUMIFS(СВЦЭМ!$H$34:$H$777,СВЦЭМ!$A$34:$A$777,$A271,СВЦЭМ!$B$34:$B$777,H$260)+'СЕТ СН'!$F$15</f>
        <v>0</v>
      </c>
      <c r="I271" s="36">
        <f>SUMIFS(СВЦЭМ!$H$34:$H$777,СВЦЭМ!$A$34:$A$777,$A271,СВЦЭМ!$B$34:$B$777,I$260)+'СЕТ СН'!$F$15</f>
        <v>0</v>
      </c>
      <c r="J271" s="36">
        <f>SUMIFS(СВЦЭМ!$H$34:$H$777,СВЦЭМ!$A$34:$A$777,$A271,СВЦЭМ!$B$34:$B$777,J$260)+'СЕТ СН'!$F$15</f>
        <v>0</v>
      </c>
      <c r="K271" s="36">
        <f>SUMIFS(СВЦЭМ!$H$34:$H$777,СВЦЭМ!$A$34:$A$777,$A271,СВЦЭМ!$B$34:$B$777,K$260)+'СЕТ СН'!$F$15</f>
        <v>0</v>
      </c>
      <c r="L271" s="36">
        <f>SUMIFS(СВЦЭМ!$H$34:$H$777,СВЦЭМ!$A$34:$A$777,$A271,СВЦЭМ!$B$34:$B$777,L$260)+'СЕТ СН'!$F$15</f>
        <v>0</v>
      </c>
      <c r="M271" s="36">
        <f>SUMIFS(СВЦЭМ!$H$34:$H$777,СВЦЭМ!$A$34:$A$777,$A271,СВЦЭМ!$B$34:$B$777,M$260)+'СЕТ СН'!$F$15</f>
        <v>0</v>
      </c>
      <c r="N271" s="36">
        <f>SUMIFS(СВЦЭМ!$H$34:$H$777,СВЦЭМ!$A$34:$A$777,$A271,СВЦЭМ!$B$34:$B$777,N$260)+'СЕТ СН'!$F$15</f>
        <v>0</v>
      </c>
      <c r="O271" s="36">
        <f>SUMIFS(СВЦЭМ!$H$34:$H$777,СВЦЭМ!$A$34:$A$777,$A271,СВЦЭМ!$B$34:$B$777,O$260)+'СЕТ СН'!$F$15</f>
        <v>0</v>
      </c>
      <c r="P271" s="36">
        <f>SUMIFS(СВЦЭМ!$H$34:$H$777,СВЦЭМ!$A$34:$A$777,$A271,СВЦЭМ!$B$34:$B$777,P$260)+'СЕТ СН'!$F$15</f>
        <v>0</v>
      </c>
      <c r="Q271" s="36">
        <f>SUMIFS(СВЦЭМ!$H$34:$H$777,СВЦЭМ!$A$34:$A$777,$A271,СВЦЭМ!$B$34:$B$777,Q$260)+'СЕТ СН'!$F$15</f>
        <v>0</v>
      </c>
      <c r="R271" s="36">
        <f>SUMIFS(СВЦЭМ!$H$34:$H$777,СВЦЭМ!$A$34:$A$777,$A271,СВЦЭМ!$B$34:$B$777,R$260)+'СЕТ СН'!$F$15</f>
        <v>0</v>
      </c>
      <c r="S271" s="36">
        <f>SUMIFS(СВЦЭМ!$H$34:$H$777,СВЦЭМ!$A$34:$A$777,$A271,СВЦЭМ!$B$34:$B$777,S$260)+'СЕТ СН'!$F$15</f>
        <v>0</v>
      </c>
      <c r="T271" s="36">
        <f>SUMIFS(СВЦЭМ!$H$34:$H$777,СВЦЭМ!$A$34:$A$777,$A271,СВЦЭМ!$B$34:$B$777,T$260)+'СЕТ СН'!$F$15</f>
        <v>0</v>
      </c>
      <c r="U271" s="36">
        <f>SUMIFS(СВЦЭМ!$H$34:$H$777,СВЦЭМ!$A$34:$A$777,$A271,СВЦЭМ!$B$34:$B$777,U$260)+'СЕТ СН'!$F$15</f>
        <v>0</v>
      </c>
      <c r="V271" s="36">
        <f>SUMIFS(СВЦЭМ!$H$34:$H$777,СВЦЭМ!$A$34:$A$777,$A271,СВЦЭМ!$B$34:$B$777,V$260)+'СЕТ СН'!$F$15</f>
        <v>0</v>
      </c>
      <c r="W271" s="36">
        <f>SUMIFS(СВЦЭМ!$H$34:$H$777,СВЦЭМ!$A$34:$A$777,$A271,СВЦЭМ!$B$34:$B$777,W$260)+'СЕТ СН'!$F$15</f>
        <v>0</v>
      </c>
      <c r="X271" s="36">
        <f>SUMIFS(СВЦЭМ!$H$34:$H$777,СВЦЭМ!$A$34:$A$777,$A271,СВЦЭМ!$B$34:$B$777,X$260)+'СЕТ СН'!$F$15</f>
        <v>0</v>
      </c>
      <c r="Y271" s="36">
        <f>SUMIFS(СВЦЭМ!$H$34:$H$777,СВЦЭМ!$A$34:$A$777,$A271,СВЦЭМ!$B$34:$B$777,Y$260)+'СЕТ СН'!$F$15</f>
        <v>0</v>
      </c>
    </row>
    <row r="272" spans="1:27" ht="15.75" hidden="1" x14ac:dyDescent="0.2">
      <c r="A272" s="35">
        <f t="shared" si="7"/>
        <v>44116</v>
      </c>
      <c r="B272" s="36">
        <f>SUMIFS(СВЦЭМ!$H$34:$H$777,СВЦЭМ!$A$34:$A$777,$A272,СВЦЭМ!$B$34:$B$777,B$260)+'СЕТ СН'!$F$15</f>
        <v>0</v>
      </c>
      <c r="C272" s="36">
        <f>SUMIFS(СВЦЭМ!$H$34:$H$777,СВЦЭМ!$A$34:$A$777,$A272,СВЦЭМ!$B$34:$B$777,C$260)+'СЕТ СН'!$F$15</f>
        <v>0</v>
      </c>
      <c r="D272" s="36">
        <f>SUMIFS(СВЦЭМ!$H$34:$H$777,СВЦЭМ!$A$34:$A$777,$A272,СВЦЭМ!$B$34:$B$777,D$260)+'СЕТ СН'!$F$15</f>
        <v>0</v>
      </c>
      <c r="E272" s="36">
        <f>SUMIFS(СВЦЭМ!$H$34:$H$777,СВЦЭМ!$A$34:$A$777,$A272,СВЦЭМ!$B$34:$B$777,E$260)+'СЕТ СН'!$F$15</f>
        <v>0</v>
      </c>
      <c r="F272" s="36">
        <f>SUMIFS(СВЦЭМ!$H$34:$H$777,СВЦЭМ!$A$34:$A$777,$A272,СВЦЭМ!$B$34:$B$777,F$260)+'СЕТ СН'!$F$15</f>
        <v>0</v>
      </c>
      <c r="G272" s="36">
        <f>SUMIFS(СВЦЭМ!$H$34:$H$777,СВЦЭМ!$A$34:$A$777,$A272,СВЦЭМ!$B$34:$B$777,G$260)+'СЕТ СН'!$F$15</f>
        <v>0</v>
      </c>
      <c r="H272" s="36">
        <f>SUMIFS(СВЦЭМ!$H$34:$H$777,СВЦЭМ!$A$34:$A$777,$A272,СВЦЭМ!$B$34:$B$777,H$260)+'СЕТ СН'!$F$15</f>
        <v>0</v>
      </c>
      <c r="I272" s="36">
        <f>SUMIFS(СВЦЭМ!$H$34:$H$777,СВЦЭМ!$A$34:$A$777,$A272,СВЦЭМ!$B$34:$B$777,I$260)+'СЕТ СН'!$F$15</f>
        <v>0</v>
      </c>
      <c r="J272" s="36">
        <f>SUMIFS(СВЦЭМ!$H$34:$H$777,СВЦЭМ!$A$34:$A$777,$A272,СВЦЭМ!$B$34:$B$777,J$260)+'СЕТ СН'!$F$15</f>
        <v>0</v>
      </c>
      <c r="K272" s="36">
        <f>SUMIFS(СВЦЭМ!$H$34:$H$777,СВЦЭМ!$A$34:$A$777,$A272,СВЦЭМ!$B$34:$B$777,K$260)+'СЕТ СН'!$F$15</f>
        <v>0</v>
      </c>
      <c r="L272" s="36">
        <f>SUMIFS(СВЦЭМ!$H$34:$H$777,СВЦЭМ!$A$34:$A$777,$A272,СВЦЭМ!$B$34:$B$777,L$260)+'СЕТ СН'!$F$15</f>
        <v>0</v>
      </c>
      <c r="M272" s="36">
        <f>SUMIFS(СВЦЭМ!$H$34:$H$777,СВЦЭМ!$A$34:$A$777,$A272,СВЦЭМ!$B$34:$B$777,M$260)+'СЕТ СН'!$F$15</f>
        <v>0</v>
      </c>
      <c r="N272" s="36">
        <f>SUMIFS(СВЦЭМ!$H$34:$H$777,СВЦЭМ!$A$34:$A$777,$A272,СВЦЭМ!$B$34:$B$777,N$260)+'СЕТ СН'!$F$15</f>
        <v>0</v>
      </c>
      <c r="O272" s="36">
        <f>SUMIFS(СВЦЭМ!$H$34:$H$777,СВЦЭМ!$A$34:$A$777,$A272,СВЦЭМ!$B$34:$B$777,O$260)+'СЕТ СН'!$F$15</f>
        <v>0</v>
      </c>
      <c r="P272" s="36">
        <f>SUMIFS(СВЦЭМ!$H$34:$H$777,СВЦЭМ!$A$34:$A$777,$A272,СВЦЭМ!$B$34:$B$777,P$260)+'СЕТ СН'!$F$15</f>
        <v>0</v>
      </c>
      <c r="Q272" s="36">
        <f>SUMIFS(СВЦЭМ!$H$34:$H$777,СВЦЭМ!$A$34:$A$777,$A272,СВЦЭМ!$B$34:$B$777,Q$260)+'СЕТ СН'!$F$15</f>
        <v>0</v>
      </c>
      <c r="R272" s="36">
        <f>SUMIFS(СВЦЭМ!$H$34:$H$777,СВЦЭМ!$A$34:$A$777,$A272,СВЦЭМ!$B$34:$B$777,R$260)+'СЕТ СН'!$F$15</f>
        <v>0</v>
      </c>
      <c r="S272" s="36">
        <f>SUMIFS(СВЦЭМ!$H$34:$H$777,СВЦЭМ!$A$34:$A$777,$A272,СВЦЭМ!$B$34:$B$777,S$260)+'СЕТ СН'!$F$15</f>
        <v>0</v>
      </c>
      <c r="T272" s="36">
        <f>SUMIFS(СВЦЭМ!$H$34:$H$777,СВЦЭМ!$A$34:$A$777,$A272,СВЦЭМ!$B$34:$B$777,T$260)+'СЕТ СН'!$F$15</f>
        <v>0</v>
      </c>
      <c r="U272" s="36">
        <f>SUMIFS(СВЦЭМ!$H$34:$H$777,СВЦЭМ!$A$34:$A$777,$A272,СВЦЭМ!$B$34:$B$777,U$260)+'СЕТ СН'!$F$15</f>
        <v>0</v>
      </c>
      <c r="V272" s="36">
        <f>SUMIFS(СВЦЭМ!$H$34:$H$777,СВЦЭМ!$A$34:$A$777,$A272,СВЦЭМ!$B$34:$B$777,V$260)+'СЕТ СН'!$F$15</f>
        <v>0</v>
      </c>
      <c r="W272" s="36">
        <f>SUMIFS(СВЦЭМ!$H$34:$H$777,СВЦЭМ!$A$34:$A$777,$A272,СВЦЭМ!$B$34:$B$777,W$260)+'СЕТ СН'!$F$15</f>
        <v>0</v>
      </c>
      <c r="X272" s="36">
        <f>SUMIFS(СВЦЭМ!$H$34:$H$777,СВЦЭМ!$A$34:$A$777,$A272,СВЦЭМ!$B$34:$B$777,X$260)+'СЕТ СН'!$F$15</f>
        <v>0</v>
      </c>
      <c r="Y272" s="36">
        <f>SUMIFS(СВЦЭМ!$H$34:$H$777,СВЦЭМ!$A$34:$A$777,$A272,СВЦЭМ!$B$34:$B$777,Y$260)+'СЕТ СН'!$F$15</f>
        <v>0</v>
      </c>
    </row>
    <row r="273" spans="1:25" ht="15.75" hidden="1" x14ac:dyDescent="0.2">
      <c r="A273" s="35">
        <f t="shared" si="7"/>
        <v>44117</v>
      </c>
      <c r="B273" s="36">
        <f>SUMIFS(СВЦЭМ!$H$34:$H$777,СВЦЭМ!$A$34:$A$777,$A273,СВЦЭМ!$B$34:$B$777,B$260)+'СЕТ СН'!$F$15</f>
        <v>0</v>
      </c>
      <c r="C273" s="36">
        <f>SUMIFS(СВЦЭМ!$H$34:$H$777,СВЦЭМ!$A$34:$A$777,$A273,СВЦЭМ!$B$34:$B$777,C$260)+'СЕТ СН'!$F$15</f>
        <v>0</v>
      </c>
      <c r="D273" s="36">
        <f>SUMIFS(СВЦЭМ!$H$34:$H$777,СВЦЭМ!$A$34:$A$777,$A273,СВЦЭМ!$B$34:$B$777,D$260)+'СЕТ СН'!$F$15</f>
        <v>0</v>
      </c>
      <c r="E273" s="36">
        <f>SUMIFS(СВЦЭМ!$H$34:$H$777,СВЦЭМ!$A$34:$A$777,$A273,СВЦЭМ!$B$34:$B$777,E$260)+'СЕТ СН'!$F$15</f>
        <v>0</v>
      </c>
      <c r="F273" s="36">
        <f>SUMIFS(СВЦЭМ!$H$34:$H$777,СВЦЭМ!$A$34:$A$777,$A273,СВЦЭМ!$B$34:$B$777,F$260)+'СЕТ СН'!$F$15</f>
        <v>0</v>
      </c>
      <c r="G273" s="36">
        <f>SUMIFS(СВЦЭМ!$H$34:$H$777,СВЦЭМ!$A$34:$A$777,$A273,СВЦЭМ!$B$34:$B$777,G$260)+'СЕТ СН'!$F$15</f>
        <v>0</v>
      </c>
      <c r="H273" s="36">
        <f>SUMIFS(СВЦЭМ!$H$34:$H$777,СВЦЭМ!$A$34:$A$777,$A273,СВЦЭМ!$B$34:$B$777,H$260)+'СЕТ СН'!$F$15</f>
        <v>0</v>
      </c>
      <c r="I273" s="36">
        <f>SUMIFS(СВЦЭМ!$H$34:$H$777,СВЦЭМ!$A$34:$A$777,$A273,СВЦЭМ!$B$34:$B$777,I$260)+'СЕТ СН'!$F$15</f>
        <v>0</v>
      </c>
      <c r="J273" s="36">
        <f>SUMIFS(СВЦЭМ!$H$34:$H$777,СВЦЭМ!$A$34:$A$777,$A273,СВЦЭМ!$B$34:$B$777,J$260)+'СЕТ СН'!$F$15</f>
        <v>0</v>
      </c>
      <c r="K273" s="36">
        <f>SUMIFS(СВЦЭМ!$H$34:$H$777,СВЦЭМ!$A$34:$A$777,$A273,СВЦЭМ!$B$34:$B$777,K$260)+'СЕТ СН'!$F$15</f>
        <v>0</v>
      </c>
      <c r="L273" s="36">
        <f>SUMIFS(СВЦЭМ!$H$34:$H$777,СВЦЭМ!$A$34:$A$777,$A273,СВЦЭМ!$B$34:$B$777,L$260)+'СЕТ СН'!$F$15</f>
        <v>0</v>
      </c>
      <c r="M273" s="36">
        <f>SUMIFS(СВЦЭМ!$H$34:$H$777,СВЦЭМ!$A$34:$A$777,$A273,СВЦЭМ!$B$34:$B$777,M$260)+'СЕТ СН'!$F$15</f>
        <v>0</v>
      </c>
      <c r="N273" s="36">
        <f>SUMIFS(СВЦЭМ!$H$34:$H$777,СВЦЭМ!$A$34:$A$777,$A273,СВЦЭМ!$B$34:$B$777,N$260)+'СЕТ СН'!$F$15</f>
        <v>0</v>
      </c>
      <c r="O273" s="36">
        <f>SUMIFS(СВЦЭМ!$H$34:$H$777,СВЦЭМ!$A$34:$A$777,$A273,СВЦЭМ!$B$34:$B$777,O$260)+'СЕТ СН'!$F$15</f>
        <v>0</v>
      </c>
      <c r="P273" s="36">
        <f>SUMIFS(СВЦЭМ!$H$34:$H$777,СВЦЭМ!$A$34:$A$777,$A273,СВЦЭМ!$B$34:$B$777,P$260)+'СЕТ СН'!$F$15</f>
        <v>0</v>
      </c>
      <c r="Q273" s="36">
        <f>SUMIFS(СВЦЭМ!$H$34:$H$777,СВЦЭМ!$A$34:$A$777,$A273,СВЦЭМ!$B$34:$B$777,Q$260)+'СЕТ СН'!$F$15</f>
        <v>0</v>
      </c>
      <c r="R273" s="36">
        <f>SUMIFS(СВЦЭМ!$H$34:$H$777,СВЦЭМ!$A$34:$A$777,$A273,СВЦЭМ!$B$34:$B$777,R$260)+'СЕТ СН'!$F$15</f>
        <v>0</v>
      </c>
      <c r="S273" s="36">
        <f>SUMIFS(СВЦЭМ!$H$34:$H$777,СВЦЭМ!$A$34:$A$777,$A273,СВЦЭМ!$B$34:$B$777,S$260)+'СЕТ СН'!$F$15</f>
        <v>0</v>
      </c>
      <c r="T273" s="36">
        <f>SUMIFS(СВЦЭМ!$H$34:$H$777,СВЦЭМ!$A$34:$A$777,$A273,СВЦЭМ!$B$34:$B$777,T$260)+'СЕТ СН'!$F$15</f>
        <v>0</v>
      </c>
      <c r="U273" s="36">
        <f>SUMIFS(СВЦЭМ!$H$34:$H$777,СВЦЭМ!$A$34:$A$777,$A273,СВЦЭМ!$B$34:$B$777,U$260)+'СЕТ СН'!$F$15</f>
        <v>0</v>
      </c>
      <c r="V273" s="36">
        <f>SUMIFS(СВЦЭМ!$H$34:$H$777,СВЦЭМ!$A$34:$A$777,$A273,СВЦЭМ!$B$34:$B$777,V$260)+'СЕТ СН'!$F$15</f>
        <v>0</v>
      </c>
      <c r="W273" s="36">
        <f>SUMIFS(СВЦЭМ!$H$34:$H$777,СВЦЭМ!$A$34:$A$777,$A273,СВЦЭМ!$B$34:$B$777,W$260)+'СЕТ СН'!$F$15</f>
        <v>0</v>
      </c>
      <c r="X273" s="36">
        <f>SUMIFS(СВЦЭМ!$H$34:$H$777,СВЦЭМ!$A$34:$A$777,$A273,СВЦЭМ!$B$34:$B$777,X$260)+'СЕТ СН'!$F$15</f>
        <v>0</v>
      </c>
      <c r="Y273" s="36">
        <f>SUMIFS(СВЦЭМ!$H$34:$H$777,СВЦЭМ!$A$34:$A$777,$A273,СВЦЭМ!$B$34:$B$777,Y$260)+'СЕТ СН'!$F$15</f>
        <v>0</v>
      </c>
    </row>
    <row r="274" spans="1:25" ht="15.75" hidden="1" x14ac:dyDescent="0.2">
      <c r="A274" s="35">
        <f t="shared" si="7"/>
        <v>44118</v>
      </c>
      <c r="B274" s="36">
        <f>SUMIFS(СВЦЭМ!$H$34:$H$777,СВЦЭМ!$A$34:$A$777,$A274,СВЦЭМ!$B$34:$B$777,B$260)+'СЕТ СН'!$F$15</f>
        <v>0</v>
      </c>
      <c r="C274" s="36">
        <f>SUMIFS(СВЦЭМ!$H$34:$H$777,СВЦЭМ!$A$34:$A$777,$A274,СВЦЭМ!$B$34:$B$777,C$260)+'СЕТ СН'!$F$15</f>
        <v>0</v>
      </c>
      <c r="D274" s="36">
        <f>SUMIFS(СВЦЭМ!$H$34:$H$777,СВЦЭМ!$A$34:$A$777,$A274,СВЦЭМ!$B$34:$B$777,D$260)+'СЕТ СН'!$F$15</f>
        <v>0</v>
      </c>
      <c r="E274" s="36">
        <f>SUMIFS(СВЦЭМ!$H$34:$H$777,СВЦЭМ!$A$34:$A$777,$A274,СВЦЭМ!$B$34:$B$777,E$260)+'СЕТ СН'!$F$15</f>
        <v>0</v>
      </c>
      <c r="F274" s="36">
        <f>SUMIFS(СВЦЭМ!$H$34:$H$777,СВЦЭМ!$A$34:$A$777,$A274,СВЦЭМ!$B$34:$B$777,F$260)+'СЕТ СН'!$F$15</f>
        <v>0</v>
      </c>
      <c r="G274" s="36">
        <f>SUMIFS(СВЦЭМ!$H$34:$H$777,СВЦЭМ!$A$34:$A$777,$A274,СВЦЭМ!$B$34:$B$777,G$260)+'СЕТ СН'!$F$15</f>
        <v>0</v>
      </c>
      <c r="H274" s="36">
        <f>SUMIFS(СВЦЭМ!$H$34:$H$777,СВЦЭМ!$A$34:$A$777,$A274,СВЦЭМ!$B$34:$B$777,H$260)+'СЕТ СН'!$F$15</f>
        <v>0</v>
      </c>
      <c r="I274" s="36">
        <f>SUMIFS(СВЦЭМ!$H$34:$H$777,СВЦЭМ!$A$34:$A$777,$A274,СВЦЭМ!$B$34:$B$777,I$260)+'СЕТ СН'!$F$15</f>
        <v>0</v>
      </c>
      <c r="J274" s="36">
        <f>SUMIFS(СВЦЭМ!$H$34:$H$777,СВЦЭМ!$A$34:$A$777,$A274,СВЦЭМ!$B$34:$B$777,J$260)+'СЕТ СН'!$F$15</f>
        <v>0</v>
      </c>
      <c r="K274" s="36">
        <f>SUMIFS(СВЦЭМ!$H$34:$H$777,СВЦЭМ!$A$34:$A$777,$A274,СВЦЭМ!$B$34:$B$777,K$260)+'СЕТ СН'!$F$15</f>
        <v>0</v>
      </c>
      <c r="L274" s="36">
        <f>SUMIFS(СВЦЭМ!$H$34:$H$777,СВЦЭМ!$A$34:$A$777,$A274,СВЦЭМ!$B$34:$B$777,L$260)+'СЕТ СН'!$F$15</f>
        <v>0</v>
      </c>
      <c r="M274" s="36">
        <f>SUMIFS(СВЦЭМ!$H$34:$H$777,СВЦЭМ!$A$34:$A$777,$A274,СВЦЭМ!$B$34:$B$777,M$260)+'СЕТ СН'!$F$15</f>
        <v>0</v>
      </c>
      <c r="N274" s="36">
        <f>SUMIFS(СВЦЭМ!$H$34:$H$777,СВЦЭМ!$A$34:$A$777,$A274,СВЦЭМ!$B$34:$B$777,N$260)+'СЕТ СН'!$F$15</f>
        <v>0</v>
      </c>
      <c r="O274" s="36">
        <f>SUMIFS(СВЦЭМ!$H$34:$H$777,СВЦЭМ!$A$34:$A$777,$A274,СВЦЭМ!$B$34:$B$777,O$260)+'СЕТ СН'!$F$15</f>
        <v>0</v>
      </c>
      <c r="P274" s="36">
        <f>SUMIFS(СВЦЭМ!$H$34:$H$777,СВЦЭМ!$A$34:$A$777,$A274,СВЦЭМ!$B$34:$B$777,P$260)+'СЕТ СН'!$F$15</f>
        <v>0</v>
      </c>
      <c r="Q274" s="36">
        <f>SUMIFS(СВЦЭМ!$H$34:$H$777,СВЦЭМ!$A$34:$A$777,$A274,СВЦЭМ!$B$34:$B$777,Q$260)+'СЕТ СН'!$F$15</f>
        <v>0</v>
      </c>
      <c r="R274" s="36">
        <f>SUMIFS(СВЦЭМ!$H$34:$H$777,СВЦЭМ!$A$34:$A$777,$A274,СВЦЭМ!$B$34:$B$777,R$260)+'СЕТ СН'!$F$15</f>
        <v>0</v>
      </c>
      <c r="S274" s="36">
        <f>SUMIFS(СВЦЭМ!$H$34:$H$777,СВЦЭМ!$A$34:$A$777,$A274,СВЦЭМ!$B$34:$B$777,S$260)+'СЕТ СН'!$F$15</f>
        <v>0</v>
      </c>
      <c r="T274" s="36">
        <f>SUMIFS(СВЦЭМ!$H$34:$H$777,СВЦЭМ!$A$34:$A$777,$A274,СВЦЭМ!$B$34:$B$777,T$260)+'СЕТ СН'!$F$15</f>
        <v>0</v>
      </c>
      <c r="U274" s="36">
        <f>SUMIFS(СВЦЭМ!$H$34:$H$777,СВЦЭМ!$A$34:$A$777,$A274,СВЦЭМ!$B$34:$B$777,U$260)+'СЕТ СН'!$F$15</f>
        <v>0</v>
      </c>
      <c r="V274" s="36">
        <f>SUMIFS(СВЦЭМ!$H$34:$H$777,СВЦЭМ!$A$34:$A$777,$A274,СВЦЭМ!$B$34:$B$777,V$260)+'СЕТ СН'!$F$15</f>
        <v>0</v>
      </c>
      <c r="W274" s="36">
        <f>SUMIFS(СВЦЭМ!$H$34:$H$777,СВЦЭМ!$A$34:$A$777,$A274,СВЦЭМ!$B$34:$B$777,W$260)+'СЕТ СН'!$F$15</f>
        <v>0</v>
      </c>
      <c r="X274" s="36">
        <f>SUMIFS(СВЦЭМ!$H$34:$H$777,СВЦЭМ!$A$34:$A$777,$A274,СВЦЭМ!$B$34:$B$777,X$260)+'СЕТ СН'!$F$15</f>
        <v>0</v>
      </c>
      <c r="Y274" s="36">
        <f>SUMIFS(СВЦЭМ!$H$34:$H$777,СВЦЭМ!$A$34:$A$777,$A274,СВЦЭМ!$B$34:$B$777,Y$260)+'СЕТ СН'!$F$15</f>
        <v>0</v>
      </c>
    </row>
    <row r="275" spans="1:25" ht="15.75" hidden="1" x14ac:dyDescent="0.2">
      <c r="A275" s="35">
        <f t="shared" si="7"/>
        <v>44119</v>
      </c>
      <c r="B275" s="36">
        <f>SUMIFS(СВЦЭМ!$H$34:$H$777,СВЦЭМ!$A$34:$A$777,$A275,СВЦЭМ!$B$34:$B$777,B$260)+'СЕТ СН'!$F$15</f>
        <v>0</v>
      </c>
      <c r="C275" s="36">
        <f>SUMIFS(СВЦЭМ!$H$34:$H$777,СВЦЭМ!$A$34:$A$777,$A275,СВЦЭМ!$B$34:$B$777,C$260)+'СЕТ СН'!$F$15</f>
        <v>0</v>
      </c>
      <c r="D275" s="36">
        <f>SUMIFS(СВЦЭМ!$H$34:$H$777,СВЦЭМ!$A$34:$A$777,$A275,СВЦЭМ!$B$34:$B$777,D$260)+'СЕТ СН'!$F$15</f>
        <v>0</v>
      </c>
      <c r="E275" s="36">
        <f>SUMIFS(СВЦЭМ!$H$34:$H$777,СВЦЭМ!$A$34:$A$777,$A275,СВЦЭМ!$B$34:$B$777,E$260)+'СЕТ СН'!$F$15</f>
        <v>0</v>
      </c>
      <c r="F275" s="36">
        <f>SUMIFS(СВЦЭМ!$H$34:$H$777,СВЦЭМ!$A$34:$A$777,$A275,СВЦЭМ!$B$34:$B$777,F$260)+'СЕТ СН'!$F$15</f>
        <v>0</v>
      </c>
      <c r="G275" s="36">
        <f>SUMIFS(СВЦЭМ!$H$34:$H$777,СВЦЭМ!$A$34:$A$777,$A275,СВЦЭМ!$B$34:$B$777,G$260)+'СЕТ СН'!$F$15</f>
        <v>0</v>
      </c>
      <c r="H275" s="36">
        <f>SUMIFS(СВЦЭМ!$H$34:$H$777,СВЦЭМ!$A$34:$A$777,$A275,СВЦЭМ!$B$34:$B$777,H$260)+'СЕТ СН'!$F$15</f>
        <v>0</v>
      </c>
      <c r="I275" s="36">
        <f>SUMIFS(СВЦЭМ!$H$34:$H$777,СВЦЭМ!$A$34:$A$777,$A275,СВЦЭМ!$B$34:$B$777,I$260)+'СЕТ СН'!$F$15</f>
        <v>0</v>
      </c>
      <c r="J275" s="36">
        <f>SUMIFS(СВЦЭМ!$H$34:$H$777,СВЦЭМ!$A$34:$A$777,$A275,СВЦЭМ!$B$34:$B$777,J$260)+'СЕТ СН'!$F$15</f>
        <v>0</v>
      </c>
      <c r="K275" s="36">
        <f>SUMIFS(СВЦЭМ!$H$34:$H$777,СВЦЭМ!$A$34:$A$777,$A275,СВЦЭМ!$B$34:$B$777,K$260)+'СЕТ СН'!$F$15</f>
        <v>0</v>
      </c>
      <c r="L275" s="36">
        <f>SUMIFS(СВЦЭМ!$H$34:$H$777,СВЦЭМ!$A$34:$A$777,$A275,СВЦЭМ!$B$34:$B$777,L$260)+'СЕТ СН'!$F$15</f>
        <v>0</v>
      </c>
      <c r="M275" s="36">
        <f>SUMIFS(СВЦЭМ!$H$34:$H$777,СВЦЭМ!$A$34:$A$777,$A275,СВЦЭМ!$B$34:$B$777,M$260)+'СЕТ СН'!$F$15</f>
        <v>0</v>
      </c>
      <c r="N275" s="36">
        <f>SUMIFS(СВЦЭМ!$H$34:$H$777,СВЦЭМ!$A$34:$A$777,$A275,СВЦЭМ!$B$34:$B$777,N$260)+'СЕТ СН'!$F$15</f>
        <v>0</v>
      </c>
      <c r="O275" s="36">
        <f>SUMIFS(СВЦЭМ!$H$34:$H$777,СВЦЭМ!$A$34:$A$777,$A275,СВЦЭМ!$B$34:$B$777,O$260)+'СЕТ СН'!$F$15</f>
        <v>0</v>
      </c>
      <c r="P275" s="36">
        <f>SUMIFS(СВЦЭМ!$H$34:$H$777,СВЦЭМ!$A$34:$A$777,$A275,СВЦЭМ!$B$34:$B$777,P$260)+'СЕТ СН'!$F$15</f>
        <v>0</v>
      </c>
      <c r="Q275" s="36">
        <f>SUMIFS(СВЦЭМ!$H$34:$H$777,СВЦЭМ!$A$34:$A$777,$A275,СВЦЭМ!$B$34:$B$777,Q$260)+'СЕТ СН'!$F$15</f>
        <v>0</v>
      </c>
      <c r="R275" s="36">
        <f>SUMIFS(СВЦЭМ!$H$34:$H$777,СВЦЭМ!$A$34:$A$777,$A275,СВЦЭМ!$B$34:$B$777,R$260)+'СЕТ СН'!$F$15</f>
        <v>0</v>
      </c>
      <c r="S275" s="36">
        <f>SUMIFS(СВЦЭМ!$H$34:$H$777,СВЦЭМ!$A$34:$A$777,$A275,СВЦЭМ!$B$34:$B$777,S$260)+'СЕТ СН'!$F$15</f>
        <v>0</v>
      </c>
      <c r="T275" s="36">
        <f>SUMIFS(СВЦЭМ!$H$34:$H$777,СВЦЭМ!$A$34:$A$777,$A275,СВЦЭМ!$B$34:$B$777,T$260)+'СЕТ СН'!$F$15</f>
        <v>0</v>
      </c>
      <c r="U275" s="36">
        <f>SUMIFS(СВЦЭМ!$H$34:$H$777,СВЦЭМ!$A$34:$A$777,$A275,СВЦЭМ!$B$34:$B$777,U$260)+'СЕТ СН'!$F$15</f>
        <v>0</v>
      </c>
      <c r="V275" s="36">
        <f>SUMIFS(СВЦЭМ!$H$34:$H$777,СВЦЭМ!$A$34:$A$777,$A275,СВЦЭМ!$B$34:$B$777,V$260)+'СЕТ СН'!$F$15</f>
        <v>0</v>
      </c>
      <c r="W275" s="36">
        <f>SUMIFS(СВЦЭМ!$H$34:$H$777,СВЦЭМ!$A$34:$A$777,$A275,СВЦЭМ!$B$34:$B$777,W$260)+'СЕТ СН'!$F$15</f>
        <v>0</v>
      </c>
      <c r="X275" s="36">
        <f>SUMIFS(СВЦЭМ!$H$34:$H$777,СВЦЭМ!$A$34:$A$777,$A275,СВЦЭМ!$B$34:$B$777,X$260)+'СЕТ СН'!$F$15</f>
        <v>0</v>
      </c>
      <c r="Y275" s="36">
        <f>SUMIFS(СВЦЭМ!$H$34:$H$777,СВЦЭМ!$A$34:$A$777,$A275,СВЦЭМ!$B$34:$B$777,Y$260)+'СЕТ СН'!$F$15</f>
        <v>0</v>
      </c>
    </row>
    <row r="276" spans="1:25" ht="15.75" hidden="1" x14ac:dyDescent="0.2">
      <c r="A276" s="35">
        <f t="shared" si="7"/>
        <v>44120</v>
      </c>
      <c r="B276" s="36">
        <f>SUMIFS(СВЦЭМ!$H$34:$H$777,СВЦЭМ!$A$34:$A$777,$A276,СВЦЭМ!$B$34:$B$777,B$260)+'СЕТ СН'!$F$15</f>
        <v>0</v>
      </c>
      <c r="C276" s="36">
        <f>SUMIFS(СВЦЭМ!$H$34:$H$777,СВЦЭМ!$A$34:$A$777,$A276,СВЦЭМ!$B$34:$B$777,C$260)+'СЕТ СН'!$F$15</f>
        <v>0</v>
      </c>
      <c r="D276" s="36">
        <f>SUMIFS(СВЦЭМ!$H$34:$H$777,СВЦЭМ!$A$34:$A$777,$A276,СВЦЭМ!$B$34:$B$777,D$260)+'СЕТ СН'!$F$15</f>
        <v>0</v>
      </c>
      <c r="E276" s="36">
        <f>SUMIFS(СВЦЭМ!$H$34:$H$777,СВЦЭМ!$A$34:$A$777,$A276,СВЦЭМ!$B$34:$B$777,E$260)+'СЕТ СН'!$F$15</f>
        <v>0</v>
      </c>
      <c r="F276" s="36">
        <f>SUMIFS(СВЦЭМ!$H$34:$H$777,СВЦЭМ!$A$34:$A$777,$A276,СВЦЭМ!$B$34:$B$777,F$260)+'СЕТ СН'!$F$15</f>
        <v>0</v>
      </c>
      <c r="G276" s="36">
        <f>SUMIFS(СВЦЭМ!$H$34:$H$777,СВЦЭМ!$A$34:$A$777,$A276,СВЦЭМ!$B$34:$B$777,G$260)+'СЕТ СН'!$F$15</f>
        <v>0</v>
      </c>
      <c r="H276" s="36">
        <f>SUMIFS(СВЦЭМ!$H$34:$H$777,СВЦЭМ!$A$34:$A$777,$A276,СВЦЭМ!$B$34:$B$777,H$260)+'СЕТ СН'!$F$15</f>
        <v>0</v>
      </c>
      <c r="I276" s="36">
        <f>SUMIFS(СВЦЭМ!$H$34:$H$777,СВЦЭМ!$A$34:$A$777,$A276,СВЦЭМ!$B$34:$B$777,I$260)+'СЕТ СН'!$F$15</f>
        <v>0</v>
      </c>
      <c r="J276" s="36">
        <f>SUMIFS(СВЦЭМ!$H$34:$H$777,СВЦЭМ!$A$34:$A$777,$A276,СВЦЭМ!$B$34:$B$777,J$260)+'СЕТ СН'!$F$15</f>
        <v>0</v>
      </c>
      <c r="K276" s="36">
        <f>SUMIFS(СВЦЭМ!$H$34:$H$777,СВЦЭМ!$A$34:$A$777,$A276,СВЦЭМ!$B$34:$B$777,K$260)+'СЕТ СН'!$F$15</f>
        <v>0</v>
      </c>
      <c r="L276" s="36">
        <f>SUMIFS(СВЦЭМ!$H$34:$H$777,СВЦЭМ!$A$34:$A$777,$A276,СВЦЭМ!$B$34:$B$777,L$260)+'СЕТ СН'!$F$15</f>
        <v>0</v>
      </c>
      <c r="M276" s="36">
        <f>SUMIFS(СВЦЭМ!$H$34:$H$777,СВЦЭМ!$A$34:$A$777,$A276,СВЦЭМ!$B$34:$B$777,M$260)+'СЕТ СН'!$F$15</f>
        <v>0</v>
      </c>
      <c r="N276" s="36">
        <f>SUMIFS(СВЦЭМ!$H$34:$H$777,СВЦЭМ!$A$34:$A$777,$A276,СВЦЭМ!$B$34:$B$777,N$260)+'СЕТ СН'!$F$15</f>
        <v>0</v>
      </c>
      <c r="O276" s="36">
        <f>SUMIFS(СВЦЭМ!$H$34:$H$777,СВЦЭМ!$A$34:$A$777,$A276,СВЦЭМ!$B$34:$B$777,O$260)+'СЕТ СН'!$F$15</f>
        <v>0</v>
      </c>
      <c r="P276" s="36">
        <f>SUMIFS(СВЦЭМ!$H$34:$H$777,СВЦЭМ!$A$34:$A$777,$A276,СВЦЭМ!$B$34:$B$777,P$260)+'СЕТ СН'!$F$15</f>
        <v>0</v>
      </c>
      <c r="Q276" s="36">
        <f>SUMIFS(СВЦЭМ!$H$34:$H$777,СВЦЭМ!$A$34:$A$777,$A276,СВЦЭМ!$B$34:$B$777,Q$260)+'СЕТ СН'!$F$15</f>
        <v>0</v>
      </c>
      <c r="R276" s="36">
        <f>SUMIFS(СВЦЭМ!$H$34:$H$777,СВЦЭМ!$A$34:$A$777,$A276,СВЦЭМ!$B$34:$B$777,R$260)+'СЕТ СН'!$F$15</f>
        <v>0</v>
      </c>
      <c r="S276" s="36">
        <f>SUMIFS(СВЦЭМ!$H$34:$H$777,СВЦЭМ!$A$34:$A$777,$A276,СВЦЭМ!$B$34:$B$777,S$260)+'СЕТ СН'!$F$15</f>
        <v>0</v>
      </c>
      <c r="T276" s="36">
        <f>SUMIFS(СВЦЭМ!$H$34:$H$777,СВЦЭМ!$A$34:$A$777,$A276,СВЦЭМ!$B$34:$B$777,T$260)+'СЕТ СН'!$F$15</f>
        <v>0</v>
      </c>
      <c r="U276" s="36">
        <f>SUMIFS(СВЦЭМ!$H$34:$H$777,СВЦЭМ!$A$34:$A$777,$A276,СВЦЭМ!$B$34:$B$777,U$260)+'СЕТ СН'!$F$15</f>
        <v>0</v>
      </c>
      <c r="V276" s="36">
        <f>SUMIFS(СВЦЭМ!$H$34:$H$777,СВЦЭМ!$A$34:$A$777,$A276,СВЦЭМ!$B$34:$B$777,V$260)+'СЕТ СН'!$F$15</f>
        <v>0</v>
      </c>
      <c r="W276" s="36">
        <f>SUMIFS(СВЦЭМ!$H$34:$H$777,СВЦЭМ!$A$34:$A$777,$A276,СВЦЭМ!$B$34:$B$777,W$260)+'СЕТ СН'!$F$15</f>
        <v>0</v>
      </c>
      <c r="X276" s="36">
        <f>SUMIFS(СВЦЭМ!$H$34:$H$777,СВЦЭМ!$A$34:$A$777,$A276,СВЦЭМ!$B$34:$B$777,X$260)+'СЕТ СН'!$F$15</f>
        <v>0</v>
      </c>
      <c r="Y276" s="36">
        <f>SUMIFS(СВЦЭМ!$H$34:$H$777,СВЦЭМ!$A$34:$A$777,$A276,СВЦЭМ!$B$34:$B$777,Y$260)+'СЕТ СН'!$F$15</f>
        <v>0</v>
      </c>
    </row>
    <row r="277" spans="1:25" ht="15.75" hidden="1" x14ac:dyDescent="0.2">
      <c r="A277" s="35">
        <f t="shared" si="7"/>
        <v>44121</v>
      </c>
      <c r="B277" s="36">
        <f>SUMIFS(СВЦЭМ!$H$34:$H$777,СВЦЭМ!$A$34:$A$777,$A277,СВЦЭМ!$B$34:$B$777,B$260)+'СЕТ СН'!$F$15</f>
        <v>0</v>
      </c>
      <c r="C277" s="36">
        <f>SUMIFS(СВЦЭМ!$H$34:$H$777,СВЦЭМ!$A$34:$A$777,$A277,СВЦЭМ!$B$34:$B$777,C$260)+'СЕТ СН'!$F$15</f>
        <v>0</v>
      </c>
      <c r="D277" s="36">
        <f>SUMIFS(СВЦЭМ!$H$34:$H$777,СВЦЭМ!$A$34:$A$777,$A277,СВЦЭМ!$B$34:$B$777,D$260)+'СЕТ СН'!$F$15</f>
        <v>0</v>
      </c>
      <c r="E277" s="36">
        <f>SUMIFS(СВЦЭМ!$H$34:$H$777,СВЦЭМ!$A$34:$A$777,$A277,СВЦЭМ!$B$34:$B$777,E$260)+'СЕТ СН'!$F$15</f>
        <v>0</v>
      </c>
      <c r="F277" s="36">
        <f>SUMIFS(СВЦЭМ!$H$34:$H$777,СВЦЭМ!$A$34:$A$777,$A277,СВЦЭМ!$B$34:$B$777,F$260)+'СЕТ СН'!$F$15</f>
        <v>0</v>
      </c>
      <c r="G277" s="36">
        <f>SUMIFS(СВЦЭМ!$H$34:$H$777,СВЦЭМ!$A$34:$A$777,$A277,СВЦЭМ!$B$34:$B$777,G$260)+'СЕТ СН'!$F$15</f>
        <v>0</v>
      </c>
      <c r="H277" s="36">
        <f>SUMIFS(СВЦЭМ!$H$34:$H$777,СВЦЭМ!$A$34:$A$777,$A277,СВЦЭМ!$B$34:$B$777,H$260)+'СЕТ СН'!$F$15</f>
        <v>0</v>
      </c>
      <c r="I277" s="36">
        <f>SUMIFS(СВЦЭМ!$H$34:$H$777,СВЦЭМ!$A$34:$A$777,$A277,СВЦЭМ!$B$34:$B$777,I$260)+'СЕТ СН'!$F$15</f>
        <v>0</v>
      </c>
      <c r="J277" s="36">
        <f>SUMIFS(СВЦЭМ!$H$34:$H$777,СВЦЭМ!$A$34:$A$777,$A277,СВЦЭМ!$B$34:$B$777,J$260)+'СЕТ СН'!$F$15</f>
        <v>0</v>
      </c>
      <c r="K277" s="36">
        <f>SUMIFS(СВЦЭМ!$H$34:$H$777,СВЦЭМ!$A$34:$A$777,$A277,СВЦЭМ!$B$34:$B$777,K$260)+'СЕТ СН'!$F$15</f>
        <v>0</v>
      </c>
      <c r="L277" s="36">
        <f>SUMIFS(СВЦЭМ!$H$34:$H$777,СВЦЭМ!$A$34:$A$777,$A277,СВЦЭМ!$B$34:$B$777,L$260)+'СЕТ СН'!$F$15</f>
        <v>0</v>
      </c>
      <c r="M277" s="36">
        <f>SUMIFS(СВЦЭМ!$H$34:$H$777,СВЦЭМ!$A$34:$A$777,$A277,СВЦЭМ!$B$34:$B$777,M$260)+'СЕТ СН'!$F$15</f>
        <v>0</v>
      </c>
      <c r="N277" s="36">
        <f>SUMIFS(СВЦЭМ!$H$34:$H$777,СВЦЭМ!$A$34:$A$777,$A277,СВЦЭМ!$B$34:$B$777,N$260)+'СЕТ СН'!$F$15</f>
        <v>0</v>
      </c>
      <c r="O277" s="36">
        <f>SUMIFS(СВЦЭМ!$H$34:$H$777,СВЦЭМ!$A$34:$A$777,$A277,СВЦЭМ!$B$34:$B$777,O$260)+'СЕТ СН'!$F$15</f>
        <v>0</v>
      </c>
      <c r="P277" s="36">
        <f>SUMIFS(СВЦЭМ!$H$34:$H$777,СВЦЭМ!$A$34:$A$777,$A277,СВЦЭМ!$B$34:$B$777,P$260)+'СЕТ СН'!$F$15</f>
        <v>0</v>
      </c>
      <c r="Q277" s="36">
        <f>SUMIFS(СВЦЭМ!$H$34:$H$777,СВЦЭМ!$A$34:$A$777,$A277,СВЦЭМ!$B$34:$B$777,Q$260)+'СЕТ СН'!$F$15</f>
        <v>0</v>
      </c>
      <c r="R277" s="36">
        <f>SUMIFS(СВЦЭМ!$H$34:$H$777,СВЦЭМ!$A$34:$A$777,$A277,СВЦЭМ!$B$34:$B$777,R$260)+'СЕТ СН'!$F$15</f>
        <v>0</v>
      </c>
      <c r="S277" s="36">
        <f>SUMIFS(СВЦЭМ!$H$34:$H$777,СВЦЭМ!$A$34:$A$777,$A277,СВЦЭМ!$B$34:$B$777,S$260)+'СЕТ СН'!$F$15</f>
        <v>0</v>
      </c>
      <c r="T277" s="36">
        <f>SUMIFS(СВЦЭМ!$H$34:$H$777,СВЦЭМ!$A$34:$A$777,$A277,СВЦЭМ!$B$34:$B$777,T$260)+'СЕТ СН'!$F$15</f>
        <v>0</v>
      </c>
      <c r="U277" s="36">
        <f>SUMIFS(СВЦЭМ!$H$34:$H$777,СВЦЭМ!$A$34:$A$777,$A277,СВЦЭМ!$B$34:$B$777,U$260)+'СЕТ СН'!$F$15</f>
        <v>0</v>
      </c>
      <c r="V277" s="36">
        <f>SUMIFS(СВЦЭМ!$H$34:$H$777,СВЦЭМ!$A$34:$A$777,$A277,СВЦЭМ!$B$34:$B$777,V$260)+'СЕТ СН'!$F$15</f>
        <v>0</v>
      </c>
      <c r="W277" s="36">
        <f>SUMIFS(СВЦЭМ!$H$34:$H$777,СВЦЭМ!$A$34:$A$777,$A277,СВЦЭМ!$B$34:$B$777,W$260)+'СЕТ СН'!$F$15</f>
        <v>0</v>
      </c>
      <c r="X277" s="36">
        <f>SUMIFS(СВЦЭМ!$H$34:$H$777,СВЦЭМ!$A$34:$A$777,$A277,СВЦЭМ!$B$34:$B$777,X$260)+'СЕТ СН'!$F$15</f>
        <v>0</v>
      </c>
      <c r="Y277" s="36">
        <f>SUMIFS(СВЦЭМ!$H$34:$H$777,СВЦЭМ!$A$34:$A$777,$A277,СВЦЭМ!$B$34:$B$777,Y$260)+'СЕТ СН'!$F$15</f>
        <v>0</v>
      </c>
    </row>
    <row r="278" spans="1:25" ht="15.75" hidden="1" x14ac:dyDescent="0.2">
      <c r="A278" s="35">
        <f t="shared" si="7"/>
        <v>44122</v>
      </c>
      <c r="B278" s="36">
        <f>SUMIFS(СВЦЭМ!$H$34:$H$777,СВЦЭМ!$A$34:$A$777,$A278,СВЦЭМ!$B$34:$B$777,B$260)+'СЕТ СН'!$F$15</f>
        <v>0</v>
      </c>
      <c r="C278" s="36">
        <f>SUMIFS(СВЦЭМ!$H$34:$H$777,СВЦЭМ!$A$34:$A$777,$A278,СВЦЭМ!$B$34:$B$777,C$260)+'СЕТ СН'!$F$15</f>
        <v>0</v>
      </c>
      <c r="D278" s="36">
        <f>SUMIFS(СВЦЭМ!$H$34:$H$777,СВЦЭМ!$A$34:$A$777,$A278,СВЦЭМ!$B$34:$B$777,D$260)+'СЕТ СН'!$F$15</f>
        <v>0</v>
      </c>
      <c r="E278" s="36">
        <f>SUMIFS(СВЦЭМ!$H$34:$H$777,СВЦЭМ!$A$34:$A$777,$A278,СВЦЭМ!$B$34:$B$777,E$260)+'СЕТ СН'!$F$15</f>
        <v>0</v>
      </c>
      <c r="F278" s="36">
        <f>SUMIFS(СВЦЭМ!$H$34:$H$777,СВЦЭМ!$A$34:$A$777,$A278,СВЦЭМ!$B$34:$B$777,F$260)+'СЕТ СН'!$F$15</f>
        <v>0</v>
      </c>
      <c r="G278" s="36">
        <f>SUMIFS(СВЦЭМ!$H$34:$H$777,СВЦЭМ!$A$34:$A$777,$A278,СВЦЭМ!$B$34:$B$777,G$260)+'СЕТ СН'!$F$15</f>
        <v>0</v>
      </c>
      <c r="H278" s="36">
        <f>SUMIFS(СВЦЭМ!$H$34:$H$777,СВЦЭМ!$A$34:$A$777,$A278,СВЦЭМ!$B$34:$B$777,H$260)+'СЕТ СН'!$F$15</f>
        <v>0</v>
      </c>
      <c r="I278" s="36">
        <f>SUMIFS(СВЦЭМ!$H$34:$H$777,СВЦЭМ!$A$34:$A$777,$A278,СВЦЭМ!$B$34:$B$777,I$260)+'СЕТ СН'!$F$15</f>
        <v>0</v>
      </c>
      <c r="J278" s="36">
        <f>SUMIFS(СВЦЭМ!$H$34:$H$777,СВЦЭМ!$A$34:$A$777,$A278,СВЦЭМ!$B$34:$B$777,J$260)+'СЕТ СН'!$F$15</f>
        <v>0</v>
      </c>
      <c r="K278" s="36">
        <f>SUMIFS(СВЦЭМ!$H$34:$H$777,СВЦЭМ!$A$34:$A$777,$A278,СВЦЭМ!$B$34:$B$777,K$260)+'СЕТ СН'!$F$15</f>
        <v>0</v>
      </c>
      <c r="L278" s="36">
        <f>SUMIFS(СВЦЭМ!$H$34:$H$777,СВЦЭМ!$A$34:$A$777,$A278,СВЦЭМ!$B$34:$B$777,L$260)+'СЕТ СН'!$F$15</f>
        <v>0</v>
      </c>
      <c r="M278" s="36">
        <f>SUMIFS(СВЦЭМ!$H$34:$H$777,СВЦЭМ!$A$34:$A$777,$A278,СВЦЭМ!$B$34:$B$777,M$260)+'СЕТ СН'!$F$15</f>
        <v>0</v>
      </c>
      <c r="N278" s="36">
        <f>SUMIFS(СВЦЭМ!$H$34:$H$777,СВЦЭМ!$A$34:$A$777,$A278,СВЦЭМ!$B$34:$B$777,N$260)+'СЕТ СН'!$F$15</f>
        <v>0</v>
      </c>
      <c r="O278" s="36">
        <f>SUMIFS(СВЦЭМ!$H$34:$H$777,СВЦЭМ!$A$34:$A$777,$A278,СВЦЭМ!$B$34:$B$777,O$260)+'СЕТ СН'!$F$15</f>
        <v>0</v>
      </c>
      <c r="P278" s="36">
        <f>SUMIFS(СВЦЭМ!$H$34:$H$777,СВЦЭМ!$A$34:$A$777,$A278,СВЦЭМ!$B$34:$B$777,P$260)+'СЕТ СН'!$F$15</f>
        <v>0</v>
      </c>
      <c r="Q278" s="36">
        <f>SUMIFS(СВЦЭМ!$H$34:$H$777,СВЦЭМ!$A$34:$A$777,$A278,СВЦЭМ!$B$34:$B$777,Q$260)+'СЕТ СН'!$F$15</f>
        <v>0</v>
      </c>
      <c r="R278" s="36">
        <f>SUMIFS(СВЦЭМ!$H$34:$H$777,СВЦЭМ!$A$34:$A$777,$A278,СВЦЭМ!$B$34:$B$777,R$260)+'СЕТ СН'!$F$15</f>
        <v>0</v>
      </c>
      <c r="S278" s="36">
        <f>SUMIFS(СВЦЭМ!$H$34:$H$777,СВЦЭМ!$A$34:$A$777,$A278,СВЦЭМ!$B$34:$B$777,S$260)+'СЕТ СН'!$F$15</f>
        <v>0</v>
      </c>
      <c r="T278" s="36">
        <f>SUMIFS(СВЦЭМ!$H$34:$H$777,СВЦЭМ!$A$34:$A$777,$A278,СВЦЭМ!$B$34:$B$777,T$260)+'СЕТ СН'!$F$15</f>
        <v>0</v>
      </c>
      <c r="U278" s="36">
        <f>SUMIFS(СВЦЭМ!$H$34:$H$777,СВЦЭМ!$A$34:$A$777,$A278,СВЦЭМ!$B$34:$B$777,U$260)+'СЕТ СН'!$F$15</f>
        <v>0</v>
      </c>
      <c r="V278" s="36">
        <f>SUMIFS(СВЦЭМ!$H$34:$H$777,СВЦЭМ!$A$34:$A$777,$A278,СВЦЭМ!$B$34:$B$777,V$260)+'СЕТ СН'!$F$15</f>
        <v>0</v>
      </c>
      <c r="W278" s="36">
        <f>SUMIFS(СВЦЭМ!$H$34:$H$777,СВЦЭМ!$A$34:$A$777,$A278,СВЦЭМ!$B$34:$B$777,W$260)+'СЕТ СН'!$F$15</f>
        <v>0</v>
      </c>
      <c r="X278" s="36">
        <f>SUMIFS(СВЦЭМ!$H$34:$H$777,СВЦЭМ!$A$34:$A$777,$A278,СВЦЭМ!$B$34:$B$777,X$260)+'СЕТ СН'!$F$15</f>
        <v>0</v>
      </c>
      <c r="Y278" s="36">
        <f>SUMIFS(СВЦЭМ!$H$34:$H$777,СВЦЭМ!$A$34:$A$777,$A278,СВЦЭМ!$B$34:$B$777,Y$260)+'СЕТ СН'!$F$15</f>
        <v>0</v>
      </c>
    </row>
    <row r="279" spans="1:25" ht="15.75" hidden="1" x14ac:dyDescent="0.2">
      <c r="A279" s="35">
        <f t="shared" si="7"/>
        <v>44123</v>
      </c>
      <c r="B279" s="36">
        <f>SUMIFS(СВЦЭМ!$H$34:$H$777,СВЦЭМ!$A$34:$A$777,$A279,СВЦЭМ!$B$34:$B$777,B$260)+'СЕТ СН'!$F$15</f>
        <v>0</v>
      </c>
      <c r="C279" s="36">
        <f>SUMIFS(СВЦЭМ!$H$34:$H$777,СВЦЭМ!$A$34:$A$777,$A279,СВЦЭМ!$B$34:$B$777,C$260)+'СЕТ СН'!$F$15</f>
        <v>0</v>
      </c>
      <c r="D279" s="36">
        <f>SUMIFS(СВЦЭМ!$H$34:$H$777,СВЦЭМ!$A$34:$A$777,$A279,СВЦЭМ!$B$34:$B$777,D$260)+'СЕТ СН'!$F$15</f>
        <v>0</v>
      </c>
      <c r="E279" s="36">
        <f>SUMIFS(СВЦЭМ!$H$34:$H$777,СВЦЭМ!$A$34:$A$777,$A279,СВЦЭМ!$B$34:$B$777,E$260)+'СЕТ СН'!$F$15</f>
        <v>0</v>
      </c>
      <c r="F279" s="36">
        <f>SUMIFS(СВЦЭМ!$H$34:$H$777,СВЦЭМ!$A$34:$A$777,$A279,СВЦЭМ!$B$34:$B$777,F$260)+'СЕТ СН'!$F$15</f>
        <v>0</v>
      </c>
      <c r="G279" s="36">
        <f>SUMIFS(СВЦЭМ!$H$34:$H$777,СВЦЭМ!$A$34:$A$777,$A279,СВЦЭМ!$B$34:$B$777,G$260)+'СЕТ СН'!$F$15</f>
        <v>0</v>
      </c>
      <c r="H279" s="36">
        <f>SUMIFS(СВЦЭМ!$H$34:$H$777,СВЦЭМ!$A$34:$A$777,$A279,СВЦЭМ!$B$34:$B$777,H$260)+'СЕТ СН'!$F$15</f>
        <v>0</v>
      </c>
      <c r="I279" s="36">
        <f>SUMIFS(СВЦЭМ!$H$34:$H$777,СВЦЭМ!$A$34:$A$777,$A279,СВЦЭМ!$B$34:$B$777,I$260)+'СЕТ СН'!$F$15</f>
        <v>0</v>
      </c>
      <c r="J279" s="36">
        <f>SUMIFS(СВЦЭМ!$H$34:$H$777,СВЦЭМ!$A$34:$A$777,$A279,СВЦЭМ!$B$34:$B$777,J$260)+'СЕТ СН'!$F$15</f>
        <v>0</v>
      </c>
      <c r="K279" s="36">
        <f>SUMIFS(СВЦЭМ!$H$34:$H$777,СВЦЭМ!$A$34:$A$777,$A279,СВЦЭМ!$B$34:$B$777,K$260)+'СЕТ СН'!$F$15</f>
        <v>0</v>
      </c>
      <c r="L279" s="36">
        <f>SUMIFS(СВЦЭМ!$H$34:$H$777,СВЦЭМ!$A$34:$A$777,$A279,СВЦЭМ!$B$34:$B$777,L$260)+'СЕТ СН'!$F$15</f>
        <v>0</v>
      </c>
      <c r="M279" s="36">
        <f>SUMIFS(СВЦЭМ!$H$34:$H$777,СВЦЭМ!$A$34:$A$777,$A279,СВЦЭМ!$B$34:$B$777,M$260)+'СЕТ СН'!$F$15</f>
        <v>0</v>
      </c>
      <c r="N279" s="36">
        <f>SUMIFS(СВЦЭМ!$H$34:$H$777,СВЦЭМ!$A$34:$A$777,$A279,СВЦЭМ!$B$34:$B$777,N$260)+'СЕТ СН'!$F$15</f>
        <v>0</v>
      </c>
      <c r="O279" s="36">
        <f>SUMIFS(СВЦЭМ!$H$34:$H$777,СВЦЭМ!$A$34:$A$777,$A279,СВЦЭМ!$B$34:$B$777,O$260)+'СЕТ СН'!$F$15</f>
        <v>0</v>
      </c>
      <c r="P279" s="36">
        <f>SUMIFS(СВЦЭМ!$H$34:$H$777,СВЦЭМ!$A$34:$A$777,$A279,СВЦЭМ!$B$34:$B$777,P$260)+'СЕТ СН'!$F$15</f>
        <v>0</v>
      </c>
      <c r="Q279" s="36">
        <f>SUMIFS(СВЦЭМ!$H$34:$H$777,СВЦЭМ!$A$34:$A$777,$A279,СВЦЭМ!$B$34:$B$777,Q$260)+'СЕТ СН'!$F$15</f>
        <v>0</v>
      </c>
      <c r="R279" s="36">
        <f>SUMIFS(СВЦЭМ!$H$34:$H$777,СВЦЭМ!$A$34:$A$777,$A279,СВЦЭМ!$B$34:$B$777,R$260)+'СЕТ СН'!$F$15</f>
        <v>0</v>
      </c>
      <c r="S279" s="36">
        <f>SUMIFS(СВЦЭМ!$H$34:$H$777,СВЦЭМ!$A$34:$A$777,$A279,СВЦЭМ!$B$34:$B$777,S$260)+'СЕТ СН'!$F$15</f>
        <v>0</v>
      </c>
      <c r="T279" s="36">
        <f>SUMIFS(СВЦЭМ!$H$34:$H$777,СВЦЭМ!$A$34:$A$777,$A279,СВЦЭМ!$B$34:$B$777,T$260)+'СЕТ СН'!$F$15</f>
        <v>0</v>
      </c>
      <c r="U279" s="36">
        <f>SUMIFS(СВЦЭМ!$H$34:$H$777,СВЦЭМ!$A$34:$A$777,$A279,СВЦЭМ!$B$34:$B$777,U$260)+'СЕТ СН'!$F$15</f>
        <v>0</v>
      </c>
      <c r="V279" s="36">
        <f>SUMIFS(СВЦЭМ!$H$34:$H$777,СВЦЭМ!$A$34:$A$777,$A279,СВЦЭМ!$B$34:$B$777,V$260)+'СЕТ СН'!$F$15</f>
        <v>0</v>
      </c>
      <c r="W279" s="36">
        <f>SUMIFS(СВЦЭМ!$H$34:$H$777,СВЦЭМ!$A$34:$A$777,$A279,СВЦЭМ!$B$34:$B$777,W$260)+'СЕТ СН'!$F$15</f>
        <v>0</v>
      </c>
      <c r="X279" s="36">
        <f>SUMIFS(СВЦЭМ!$H$34:$H$777,СВЦЭМ!$A$34:$A$777,$A279,СВЦЭМ!$B$34:$B$777,X$260)+'СЕТ СН'!$F$15</f>
        <v>0</v>
      </c>
      <c r="Y279" s="36">
        <f>SUMIFS(СВЦЭМ!$H$34:$H$777,СВЦЭМ!$A$34:$A$777,$A279,СВЦЭМ!$B$34:$B$777,Y$260)+'СЕТ СН'!$F$15</f>
        <v>0</v>
      </c>
    </row>
    <row r="280" spans="1:25" ht="15.75" hidden="1" x14ac:dyDescent="0.2">
      <c r="A280" s="35">
        <f t="shared" si="7"/>
        <v>44124</v>
      </c>
      <c r="B280" s="36">
        <f>SUMIFS(СВЦЭМ!$H$34:$H$777,СВЦЭМ!$A$34:$A$777,$A280,СВЦЭМ!$B$34:$B$777,B$260)+'СЕТ СН'!$F$15</f>
        <v>0</v>
      </c>
      <c r="C280" s="36">
        <f>SUMIFS(СВЦЭМ!$H$34:$H$777,СВЦЭМ!$A$34:$A$777,$A280,СВЦЭМ!$B$34:$B$777,C$260)+'СЕТ СН'!$F$15</f>
        <v>0</v>
      </c>
      <c r="D280" s="36">
        <f>SUMIFS(СВЦЭМ!$H$34:$H$777,СВЦЭМ!$A$34:$A$777,$A280,СВЦЭМ!$B$34:$B$777,D$260)+'СЕТ СН'!$F$15</f>
        <v>0</v>
      </c>
      <c r="E280" s="36">
        <f>SUMIFS(СВЦЭМ!$H$34:$H$777,СВЦЭМ!$A$34:$A$777,$A280,СВЦЭМ!$B$34:$B$777,E$260)+'СЕТ СН'!$F$15</f>
        <v>0</v>
      </c>
      <c r="F280" s="36">
        <f>SUMIFS(СВЦЭМ!$H$34:$H$777,СВЦЭМ!$A$34:$A$777,$A280,СВЦЭМ!$B$34:$B$777,F$260)+'СЕТ СН'!$F$15</f>
        <v>0</v>
      </c>
      <c r="G280" s="36">
        <f>SUMIFS(СВЦЭМ!$H$34:$H$777,СВЦЭМ!$A$34:$A$777,$A280,СВЦЭМ!$B$34:$B$777,G$260)+'СЕТ СН'!$F$15</f>
        <v>0</v>
      </c>
      <c r="H280" s="36">
        <f>SUMIFS(СВЦЭМ!$H$34:$H$777,СВЦЭМ!$A$34:$A$777,$A280,СВЦЭМ!$B$34:$B$777,H$260)+'СЕТ СН'!$F$15</f>
        <v>0</v>
      </c>
      <c r="I280" s="36">
        <f>SUMIFS(СВЦЭМ!$H$34:$H$777,СВЦЭМ!$A$34:$A$777,$A280,СВЦЭМ!$B$34:$B$777,I$260)+'СЕТ СН'!$F$15</f>
        <v>0</v>
      </c>
      <c r="J280" s="36">
        <f>SUMIFS(СВЦЭМ!$H$34:$H$777,СВЦЭМ!$A$34:$A$777,$A280,СВЦЭМ!$B$34:$B$777,J$260)+'СЕТ СН'!$F$15</f>
        <v>0</v>
      </c>
      <c r="K280" s="36">
        <f>SUMIFS(СВЦЭМ!$H$34:$H$777,СВЦЭМ!$A$34:$A$777,$A280,СВЦЭМ!$B$34:$B$777,K$260)+'СЕТ СН'!$F$15</f>
        <v>0</v>
      </c>
      <c r="L280" s="36">
        <f>SUMIFS(СВЦЭМ!$H$34:$H$777,СВЦЭМ!$A$34:$A$777,$A280,СВЦЭМ!$B$34:$B$777,L$260)+'СЕТ СН'!$F$15</f>
        <v>0</v>
      </c>
      <c r="M280" s="36">
        <f>SUMIFS(СВЦЭМ!$H$34:$H$777,СВЦЭМ!$A$34:$A$777,$A280,СВЦЭМ!$B$34:$B$777,M$260)+'СЕТ СН'!$F$15</f>
        <v>0</v>
      </c>
      <c r="N280" s="36">
        <f>SUMIFS(СВЦЭМ!$H$34:$H$777,СВЦЭМ!$A$34:$A$777,$A280,СВЦЭМ!$B$34:$B$777,N$260)+'СЕТ СН'!$F$15</f>
        <v>0</v>
      </c>
      <c r="O280" s="36">
        <f>SUMIFS(СВЦЭМ!$H$34:$H$777,СВЦЭМ!$A$34:$A$777,$A280,СВЦЭМ!$B$34:$B$777,O$260)+'СЕТ СН'!$F$15</f>
        <v>0</v>
      </c>
      <c r="P280" s="36">
        <f>SUMIFS(СВЦЭМ!$H$34:$H$777,СВЦЭМ!$A$34:$A$777,$A280,СВЦЭМ!$B$34:$B$777,P$260)+'СЕТ СН'!$F$15</f>
        <v>0</v>
      </c>
      <c r="Q280" s="36">
        <f>SUMIFS(СВЦЭМ!$H$34:$H$777,СВЦЭМ!$A$34:$A$777,$A280,СВЦЭМ!$B$34:$B$777,Q$260)+'СЕТ СН'!$F$15</f>
        <v>0</v>
      </c>
      <c r="R280" s="36">
        <f>SUMIFS(СВЦЭМ!$H$34:$H$777,СВЦЭМ!$A$34:$A$777,$A280,СВЦЭМ!$B$34:$B$777,R$260)+'СЕТ СН'!$F$15</f>
        <v>0</v>
      </c>
      <c r="S280" s="36">
        <f>SUMIFS(СВЦЭМ!$H$34:$H$777,СВЦЭМ!$A$34:$A$777,$A280,СВЦЭМ!$B$34:$B$777,S$260)+'СЕТ СН'!$F$15</f>
        <v>0</v>
      </c>
      <c r="T280" s="36">
        <f>SUMIFS(СВЦЭМ!$H$34:$H$777,СВЦЭМ!$A$34:$A$777,$A280,СВЦЭМ!$B$34:$B$777,T$260)+'СЕТ СН'!$F$15</f>
        <v>0</v>
      </c>
      <c r="U280" s="36">
        <f>SUMIFS(СВЦЭМ!$H$34:$H$777,СВЦЭМ!$A$34:$A$777,$A280,СВЦЭМ!$B$34:$B$777,U$260)+'СЕТ СН'!$F$15</f>
        <v>0</v>
      </c>
      <c r="V280" s="36">
        <f>SUMIFS(СВЦЭМ!$H$34:$H$777,СВЦЭМ!$A$34:$A$777,$A280,СВЦЭМ!$B$34:$B$777,V$260)+'СЕТ СН'!$F$15</f>
        <v>0</v>
      </c>
      <c r="W280" s="36">
        <f>SUMIFS(СВЦЭМ!$H$34:$H$777,СВЦЭМ!$A$34:$A$777,$A280,СВЦЭМ!$B$34:$B$777,W$260)+'СЕТ СН'!$F$15</f>
        <v>0</v>
      </c>
      <c r="X280" s="36">
        <f>SUMIFS(СВЦЭМ!$H$34:$H$777,СВЦЭМ!$A$34:$A$777,$A280,СВЦЭМ!$B$34:$B$777,X$260)+'СЕТ СН'!$F$15</f>
        <v>0</v>
      </c>
      <c r="Y280" s="36">
        <f>SUMIFS(СВЦЭМ!$H$34:$H$777,СВЦЭМ!$A$34:$A$777,$A280,СВЦЭМ!$B$34:$B$777,Y$260)+'СЕТ СН'!$F$15</f>
        <v>0</v>
      </c>
    </row>
    <row r="281" spans="1:25" ht="15.75" hidden="1" x14ac:dyDescent="0.2">
      <c r="A281" s="35">
        <f t="shared" si="7"/>
        <v>44125</v>
      </c>
      <c r="B281" s="36">
        <f>SUMIFS(СВЦЭМ!$H$34:$H$777,СВЦЭМ!$A$34:$A$777,$A281,СВЦЭМ!$B$34:$B$777,B$260)+'СЕТ СН'!$F$15</f>
        <v>0</v>
      </c>
      <c r="C281" s="36">
        <f>SUMIFS(СВЦЭМ!$H$34:$H$777,СВЦЭМ!$A$34:$A$777,$A281,СВЦЭМ!$B$34:$B$777,C$260)+'СЕТ СН'!$F$15</f>
        <v>0</v>
      </c>
      <c r="D281" s="36">
        <f>SUMIFS(СВЦЭМ!$H$34:$H$777,СВЦЭМ!$A$34:$A$777,$A281,СВЦЭМ!$B$34:$B$777,D$260)+'СЕТ СН'!$F$15</f>
        <v>0</v>
      </c>
      <c r="E281" s="36">
        <f>SUMIFS(СВЦЭМ!$H$34:$H$777,СВЦЭМ!$A$34:$A$777,$A281,СВЦЭМ!$B$34:$B$777,E$260)+'СЕТ СН'!$F$15</f>
        <v>0</v>
      </c>
      <c r="F281" s="36">
        <f>SUMIFS(СВЦЭМ!$H$34:$H$777,СВЦЭМ!$A$34:$A$777,$A281,СВЦЭМ!$B$34:$B$777,F$260)+'СЕТ СН'!$F$15</f>
        <v>0</v>
      </c>
      <c r="G281" s="36">
        <f>SUMIFS(СВЦЭМ!$H$34:$H$777,СВЦЭМ!$A$34:$A$777,$A281,СВЦЭМ!$B$34:$B$777,G$260)+'СЕТ СН'!$F$15</f>
        <v>0</v>
      </c>
      <c r="H281" s="36">
        <f>SUMIFS(СВЦЭМ!$H$34:$H$777,СВЦЭМ!$A$34:$A$777,$A281,СВЦЭМ!$B$34:$B$777,H$260)+'СЕТ СН'!$F$15</f>
        <v>0</v>
      </c>
      <c r="I281" s="36">
        <f>SUMIFS(СВЦЭМ!$H$34:$H$777,СВЦЭМ!$A$34:$A$777,$A281,СВЦЭМ!$B$34:$B$777,I$260)+'СЕТ СН'!$F$15</f>
        <v>0</v>
      </c>
      <c r="J281" s="36">
        <f>SUMIFS(СВЦЭМ!$H$34:$H$777,СВЦЭМ!$A$34:$A$777,$A281,СВЦЭМ!$B$34:$B$777,J$260)+'СЕТ СН'!$F$15</f>
        <v>0</v>
      </c>
      <c r="K281" s="36">
        <f>SUMIFS(СВЦЭМ!$H$34:$H$777,СВЦЭМ!$A$34:$A$777,$A281,СВЦЭМ!$B$34:$B$777,K$260)+'СЕТ СН'!$F$15</f>
        <v>0</v>
      </c>
      <c r="L281" s="36">
        <f>SUMIFS(СВЦЭМ!$H$34:$H$777,СВЦЭМ!$A$34:$A$777,$A281,СВЦЭМ!$B$34:$B$777,L$260)+'СЕТ СН'!$F$15</f>
        <v>0</v>
      </c>
      <c r="M281" s="36">
        <f>SUMIFS(СВЦЭМ!$H$34:$H$777,СВЦЭМ!$A$34:$A$777,$A281,СВЦЭМ!$B$34:$B$777,M$260)+'СЕТ СН'!$F$15</f>
        <v>0</v>
      </c>
      <c r="N281" s="36">
        <f>SUMIFS(СВЦЭМ!$H$34:$H$777,СВЦЭМ!$A$34:$A$777,$A281,СВЦЭМ!$B$34:$B$777,N$260)+'СЕТ СН'!$F$15</f>
        <v>0</v>
      </c>
      <c r="O281" s="36">
        <f>SUMIFS(СВЦЭМ!$H$34:$H$777,СВЦЭМ!$A$34:$A$777,$A281,СВЦЭМ!$B$34:$B$777,O$260)+'СЕТ СН'!$F$15</f>
        <v>0</v>
      </c>
      <c r="P281" s="36">
        <f>SUMIFS(СВЦЭМ!$H$34:$H$777,СВЦЭМ!$A$34:$A$777,$A281,СВЦЭМ!$B$34:$B$777,P$260)+'СЕТ СН'!$F$15</f>
        <v>0</v>
      </c>
      <c r="Q281" s="36">
        <f>SUMIFS(СВЦЭМ!$H$34:$H$777,СВЦЭМ!$A$34:$A$777,$A281,СВЦЭМ!$B$34:$B$777,Q$260)+'СЕТ СН'!$F$15</f>
        <v>0</v>
      </c>
      <c r="R281" s="36">
        <f>SUMIFS(СВЦЭМ!$H$34:$H$777,СВЦЭМ!$A$34:$A$777,$A281,СВЦЭМ!$B$34:$B$777,R$260)+'СЕТ СН'!$F$15</f>
        <v>0</v>
      </c>
      <c r="S281" s="36">
        <f>SUMIFS(СВЦЭМ!$H$34:$H$777,СВЦЭМ!$A$34:$A$777,$A281,СВЦЭМ!$B$34:$B$777,S$260)+'СЕТ СН'!$F$15</f>
        <v>0</v>
      </c>
      <c r="T281" s="36">
        <f>SUMIFS(СВЦЭМ!$H$34:$H$777,СВЦЭМ!$A$34:$A$777,$A281,СВЦЭМ!$B$34:$B$777,T$260)+'СЕТ СН'!$F$15</f>
        <v>0</v>
      </c>
      <c r="U281" s="36">
        <f>SUMIFS(СВЦЭМ!$H$34:$H$777,СВЦЭМ!$A$34:$A$777,$A281,СВЦЭМ!$B$34:$B$777,U$260)+'СЕТ СН'!$F$15</f>
        <v>0</v>
      </c>
      <c r="V281" s="36">
        <f>SUMIFS(СВЦЭМ!$H$34:$H$777,СВЦЭМ!$A$34:$A$777,$A281,СВЦЭМ!$B$34:$B$777,V$260)+'СЕТ СН'!$F$15</f>
        <v>0</v>
      </c>
      <c r="W281" s="36">
        <f>SUMIFS(СВЦЭМ!$H$34:$H$777,СВЦЭМ!$A$34:$A$777,$A281,СВЦЭМ!$B$34:$B$777,W$260)+'СЕТ СН'!$F$15</f>
        <v>0</v>
      </c>
      <c r="X281" s="36">
        <f>SUMIFS(СВЦЭМ!$H$34:$H$777,СВЦЭМ!$A$34:$A$777,$A281,СВЦЭМ!$B$34:$B$777,X$260)+'СЕТ СН'!$F$15</f>
        <v>0</v>
      </c>
      <c r="Y281" s="36">
        <f>SUMIFS(СВЦЭМ!$H$34:$H$777,СВЦЭМ!$A$34:$A$777,$A281,СВЦЭМ!$B$34:$B$777,Y$260)+'СЕТ СН'!$F$15</f>
        <v>0</v>
      </c>
    </row>
    <row r="282" spans="1:25" ht="15.75" hidden="1" x14ac:dyDescent="0.2">
      <c r="A282" s="35">
        <f t="shared" si="7"/>
        <v>44126</v>
      </c>
      <c r="B282" s="36">
        <f>SUMIFS(СВЦЭМ!$H$34:$H$777,СВЦЭМ!$A$34:$A$777,$A282,СВЦЭМ!$B$34:$B$777,B$260)+'СЕТ СН'!$F$15</f>
        <v>0</v>
      </c>
      <c r="C282" s="36">
        <f>SUMIFS(СВЦЭМ!$H$34:$H$777,СВЦЭМ!$A$34:$A$777,$A282,СВЦЭМ!$B$34:$B$777,C$260)+'СЕТ СН'!$F$15</f>
        <v>0</v>
      </c>
      <c r="D282" s="36">
        <f>SUMIFS(СВЦЭМ!$H$34:$H$777,СВЦЭМ!$A$34:$A$777,$A282,СВЦЭМ!$B$34:$B$777,D$260)+'СЕТ СН'!$F$15</f>
        <v>0</v>
      </c>
      <c r="E282" s="36">
        <f>SUMIFS(СВЦЭМ!$H$34:$H$777,СВЦЭМ!$A$34:$A$777,$A282,СВЦЭМ!$B$34:$B$777,E$260)+'СЕТ СН'!$F$15</f>
        <v>0</v>
      </c>
      <c r="F282" s="36">
        <f>SUMIFS(СВЦЭМ!$H$34:$H$777,СВЦЭМ!$A$34:$A$777,$A282,СВЦЭМ!$B$34:$B$777,F$260)+'СЕТ СН'!$F$15</f>
        <v>0</v>
      </c>
      <c r="G282" s="36">
        <f>SUMIFS(СВЦЭМ!$H$34:$H$777,СВЦЭМ!$A$34:$A$777,$A282,СВЦЭМ!$B$34:$B$777,G$260)+'СЕТ СН'!$F$15</f>
        <v>0</v>
      </c>
      <c r="H282" s="36">
        <f>SUMIFS(СВЦЭМ!$H$34:$H$777,СВЦЭМ!$A$34:$A$777,$A282,СВЦЭМ!$B$34:$B$777,H$260)+'СЕТ СН'!$F$15</f>
        <v>0</v>
      </c>
      <c r="I282" s="36">
        <f>SUMIFS(СВЦЭМ!$H$34:$H$777,СВЦЭМ!$A$34:$A$777,$A282,СВЦЭМ!$B$34:$B$777,I$260)+'СЕТ СН'!$F$15</f>
        <v>0</v>
      </c>
      <c r="J282" s="36">
        <f>SUMIFS(СВЦЭМ!$H$34:$H$777,СВЦЭМ!$A$34:$A$777,$A282,СВЦЭМ!$B$34:$B$777,J$260)+'СЕТ СН'!$F$15</f>
        <v>0</v>
      </c>
      <c r="K282" s="36">
        <f>SUMIFS(СВЦЭМ!$H$34:$H$777,СВЦЭМ!$A$34:$A$777,$A282,СВЦЭМ!$B$34:$B$777,K$260)+'СЕТ СН'!$F$15</f>
        <v>0</v>
      </c>
      <c r="L282" s="36">
        <f>SUMIFS(СВЦЭМ!$H$34:$H$777,СВЦЭМ!$A$34:$A$777,$A282,СВЦЭМ!$B$34:$B$777,L$260)+'СЕТ СН'!$F$15</f>
        <v>0</v>
      </c>
      <c r="M282" s="36">
        <f>SUMIFS(СВЦЭМ!$H$34:$H$777,СВЦЭМ!$A$34:$A$777,$A282,СВЦЭМ!$B$34:$B$777,M$260)+'СЕТ СН'!$F$15</f>
        <v>0</v>
      </c>
      <c r="N282" s="36">
        <f>SUMIFS(СВЦЭМ!$H$34:$H$777,СВЦЭМ!$A$34:$A$777,$A282,СВЦЭМ!$B$34:$B$777,N$260)+'СЕТ СН'!$F$15</f>
        <v>0</v>
      </c>
      <c r="O282" s="36">
        <f>SUMIFS(СВЦЭМ!$H$34:$H$777,СВЦЭМ!$A$34:$A$777,$A282,СВЦЭМ!$B$34:$B$777,O$260)+'СЕТ СН'!$F$15</f>
        <v>0</v>
      </c>
      <c r="P282" s="36">
        <f>SUMIFS(СВЦЭМ!$H$34:$H$777,СВЦЭМ!$A$34:$A$777,$A282,СВЦЭМ!$B$34:$B$777,P$260)+'СЕТ СН'!$F$15</f>
        <v>0</v>
      </c>
      <c r="Q282" s="36">
        <f>SUMIFS(СВЦЭМ!$H$34:$H$777,СВЦЭМ!$A$34:$A$777,$A282,СВЦЭМ!$B$34:$B$777,Q$260)+'СЕТ СН'!$F$15</f>
        <v>0</v>
      </c>
      <c r="R282" s="36">
        <f>SUMIFS(СВЦЭМ!$H$34:$H$777,СВЦЭМ!$A$34:$A$777,$A282,СВЦЭМ!$B$34:$B$777,R$260)+'СЕТ СН'!$F$15</f>
        <v>0</v>
      </c>
      <c r="S282" s="36">
        <f>SUMIFS(СВЦЭМ!$H$34:$H$777,СВЦЭМ!$A$34:$A$777,$A282,СВЦЭМ!$B$34:$B$777,S$260)+'СЕТ СН'!$F$15</f>
        <v>0</v>
      </c>
      <c r="T282" s="36">
        <f>SUMIFS(СВЦЭМ!$H$34:$H$777,СВЦЭМ!$A$34:$A$777,$A282,СВЦЭМ!$B$34:$B$777,T$260)+'СЕТ СН'!$F$15</f>
        <v>0</v>
      </c>
      <c r="U282" s="36">
        <f>SUMIFS(СВЦЭМ!$H$34:$H$777,СВЦЭМ!$A$34:$A$777,$A282,СВЦЭМ!$B$34:$B$777,U$260)+'СЕТ СН'!$F$15</f>
        <v>0</v>
      </c>
      <c r="V282" s="36">
        <f>SUMIFS(СВЦЭМ!$H$34:$H$777,СВЦЭМ!$A$34:$A$777,$A282,СВЦЭМ!$B$34:$B$777,V$260)+'СЕТ СН'!$F$15</f>
        <v>0</v>
      </c>
      <c r="W282" s="36">
        <f>SUMIFS(СВЦЭМ!$H$34:$H$777,СВЦЭМ!$A$34:$A$777,$A282,СВЦЭМ!$B$34:$B$777,W$260)+'СЕТ СН'!$F$15</f>
        <v>0</v>
      </c>
      <c r="X282" s="36">
        <f>SUMIFS(СВЦЭМ!$H$34:$H$777,СВЦЭМ!$A$34:$A$777,$A282,СВЦЭМ!$B$34:$B$777,X$260)+'СЕТ СН'!$F$15</f>
        <v>0</v>
      </c>
      <c r="Y282" s="36">
        <f>SUMIFS(СВЦЭМ!$H$34:$H$777,СВЦЭМ!$A$34:$A$777,$A282,СВЦЭМ!$B$34:$B$777,Y$260)+'СЕТ СН'!$F$15</f>
        <v>0</v>
      </c>
    </row>
    <row r="283" spans="1:25" ht="15.75" hidden="1" x14ac:dyDescent="0.2">
      <c r="A283" s="35">
        <f t="shared" si="7"/>
        <v>44127</v>
      </c>
      <c r="B283" s="36">
        <f>SUMIFS(СВЦЭМ!$H$34:$H$777,СВЦЭМ!$A$34:$A$777,$A283,СВЦЭМ!$B$34:$B$777,B$260)+'СЕТ СН'!$F$15</f>
        <v>0</v>
      </c>
      <c r="C283" s="36">
        <f>SUMIFS(СВЦЭМ!$H$34:$H$777,СВЦЭМ!$A$34:$A$777,$A283,СВЦЭМ!$B$34:$B$777,C$260)+'СЕТ СН'!$F$15</f>
        <v>0</v>
      </c>
      <c r="D283" s="36">
        <f>SUMIFS(СВЦЭМ!$H$34:$H$777,СВЦЭМ!$A$34:$A$777,$A283,СВЦЭМ!$B$34:$B$777,D$260)+'СЕТ СН'!$F$15</f>
        <v>0</v>
      </c>
      <c r="E283" s="36">
        <f>SUMIFS(СВЦЭМ!$H$34:$H$777,СВЦЭМ!$A$34:$A$777,$A283,СВЦЭМ!$B$34:$B$777,E$260)+'СЕТ СН'!$F$15</f>
        <v>0</v>
      </c>
      <c r="F283" s="36">
        <f>SUMIFS(СВЦЭМ!$H$34:$H$777,СВЦЭМ!$A$34:$A$777,$A283,СВЦЭМ!$B$34:$B$777,F$260)+'СЕТ СН'!$F$15</f>
        <v>0</v>
      </c>
      <c r="G283" s="36">
        <f>SUMIFS(СВЦЭМ!$H$34:$H$777,СВЦЭМ!$A$34:$A$777,$A283,СВЦЭМ!$B$34:$B$777,G$260)+'СЕТ СН'!$F$15</f>
        <v>0</v>
      </c>
      <c r="H283" s="36">
        <f>SUMIFS(СВЦЭМ!$H$34:$H$777,СВЦЭМ!$A$34:$A$777,$A283,СВЦЭМ!$B$34:$B$777,H$260)+'СЕТ СН'!$F$15</f>
        <v>0</v>
      </c>
      <c r="I283" s="36">
        <f>SUMIFS(СВЦЭМ!$H$34:$H$777,СВЦЭМ!$A$34:$A$777,$A283,СВЦЭМ!$B$34:$B$777,I$260)+'СЕТ СН'!$F$15</f>
        <v>0</v>
      </c>
      <c r="J283" s="36">
        <f>SUMIFS(СВЦЭМ!$H$34:$H$777,СВЦЭМ!$A$34:$A$777,$A283,СВЦЭМ!$B$34:$B$777,J$260)+'СЕТ СН'!$F$15</f>
        <v>0</v>
      </c>
      <c r="K283" s="36">
        <f>SUMIFS(СВЦЭМ!$H$34:$H$777,СВЦЭМ!$A$34:$A$777,$A283,СВЦЭМ!$B$34:$B$777,K$260)+'СЕТ СН'!$F$15</f>
        <v>0</v>
      </c>
      <c r="L283" s="36">
        <f>SUMIFS(СВЦЭМ!$H$34:$H$777,СВЦЭМ!$A$34:$A$777,$A283,СВЦЭМ!$B$34:$B$777,L$260)+'СЕТ СН'!$F$15</f>
        <v>0</v>
      </c>
      <c r="M283" s="36">
        <f>SUMIFS(СВЦЭМ!$H$34:$H$777,СВЦЭМ!$A$34:$A$777,$A283,СВЦЭМ!$B$34:$B$777,M$260)+'СЕТ СН'!$F$15</f>
        <v>0</v>
      </c>
      <c r="N283" s="36">
        <f>SUMIFS(СВЦЭМ!$H$34:$H$777,СВЦЭМ!$A$34:$A$777,$A283,СВЦЭМ!$B$34:$B$777,N$260)+'СЕТ СН'!$F$15</f>
        <v>0</v>
      </c>
      <c r="O283" s="36">
        <f>SUMIFS(СВЦЭМ!$H$34:$H$777,СВЦЭМ!$A$34:$A$777,$A283,СВЦЭМ!$B$34:$B$777,O$260)+'СЕТ СН'!$F$15</f>
        <v>0</v>
      </c>
      <c r="P283" s="36">
        <f>SUMIFS(СВЦЭМ!$H$34:$H$777,СВЦЭМ!$A$34:$A$777,$A283,СВЦЭМ!$B$34:$B$777,P$260)+'СЕТ СН'!$F$15</f>
        <v>0</v>
      </c>
      <c r="Q283" s="36">
        <f>SUMIFS(СВЦЭМ!$H$34:$H$777,СВЦЭМ!$A$34:$A$777,$A283,СВЦЭМ!$B$34:$B$777,Q$260)+'СЕТ СН'!$F$15</f>
        <v>0</v>
      </c>
      <c r="R283" s="36">
        <f>SUMIFS(СВЦЭМ!$H$34:$H$777,СВЦЭМ!$A$34:$A$777,$A283,СВЦЭМ!$B$34:$B$777,R$260)+'СЕТ СН'!$F$15</f>
        <v>0</v>
      </c>
      <c r="S283" s="36">
        <f>SUMIFS(СВЦЭМ!$H$34:$H$777,СВЦЭМ!$A$34:$A$777,$A283,СВЦЭМ!$B$34:$B$777,S$260)+'СЕТ СН'!$F$15</f>
        <v>0</v>
      </c>
      <c r="T283" s="36">
        <f>SUMIFS(СВЦЭМ!$H$34:$H$777,СВЦЭМ!$A$34:$A$777,$A283,СВЦЭМ!$B$34:$B$777,T$260)+'СЕТ СН'!$F$15</f>
        <v>0</v>
      </c>
      <c r="U283" s="36">
        <f>SUMIFS(СВЦЭМ!$H$34:$H$777,СВЦЭМ!$A$34:$A$777,$A283,СВЦЭМ!$B$34:$B$777,U$260)+'СЕТ СН'!$F$15</f>
        <v>0</v>
      </c>
      <c r="V283" s="36">
        <f>SUMIFS(СВЦЭМ!$H$34:$H$777,СВЦЭМ!$A$34:$A$777,$A283,СВЦЭМ!$B$34:$B$777,V$260)+'СЕТ СН'!$F$15</f>
        <v>0</v>
      </c>
      <c r="W283" s="36">
        <f>SUMIFS(СВЦЭМ!$H$34:$H$777,СВЦЭМ!$A$34:$A$777,$A283,СВЦЭМ!$B$34:$B$777,W$260)+'СЕТ СН'!$F$15</f>
        <v>0</v>
      </c>
      <c r="X283" s="36">
        <f>SUMIFS(СВЦЭМ!$H$34:$H$777,СВЦЭМ!$A$34:$A$777,$A283,СВЦЭМ!$B$34:$B$777,X$260)+'СЕТ СН'!$F$15</f>
        <v>0</v>
      </c>
      <c r="Y283" s="36">
        <f>SUMIFS(СВЦЭМ!$H$34:$H$777,СВЦЭМ!$A$34:$A$777,$A283,СВЦЭМ!$B$34:$B$777,Y$260)+'СЕТ СН'!$F$15</f>
        <v>0</v>
      </c>
    </row>
    <row r="284" spans="1:25" ht="15.75" hidden="1" x14ac:dyDescent="0.2">
      <c r="A284" s="35">
        <f t="shared" si="7"/>
        <v>44128</v>
      </c>
      <c r="B284" s="36">
        <f>SUMIFS(СВЦЭМ!$H$34:$H$777,СВЦЭМ!$A$34:$A$777,$A284,СВЦЭМ!$B$34:$B$777,B$260)+'СЕТ СН'!$F$15</f>
        <v>0</v>
      </c>
      <c r="C284" s="36">
        <f>SUMIFS(СВЦЭМ!$H$34:$H$777,СВЦЭМ!$A$34:$A$777,$A284,СВЦЭМ!$B$34:$B$777,C$260)+'СЕТ СН'!$F$15</f>
        <v>0</v>
      </c>
      <c r="D284" s="36">
        <f>SUMIFS(СВЦЭМ!$H$34:$H$777,СВЦЭМ!$A$34:$A$777,$A284,СВЦЭМ!$B$34:$B$777,D$260)+'СЕТ СН'!$F$15</f>
        <v>0</v>
      </c>
      <c r="E284" s="36">
        <f>SUMIFS(СВЦЭМ!$H$34:$H$777,СВЦЭМ!$A$34:$A$777,$A284,СВЦЭМ!$B$34:$B$777,E$260)+'СЕТ СН'!$F$15</f>
        <v>0</v>
      </c>
      <c r="F284" s="36">
        <f>SUMIFS(СВЦЭМ!$H$34:$H$777,СВЦЭМ!$A$34:$A$777,$A284,СВЦЭМ!$B$34:$B$777,F$260)+'СЕТ СН'!$F$15</f>
        <v>0</v>
      </c>
      <c r="G284" s="36">
        <f>SUMIFS(СВЦЭМ!$H$34:$H$777,СВЦЭМ!$A$34:$A$777,$A284,СВЦЭМ!$B$34:$B$777,G$260)+'СЕТ СН'!$F$15</f>
        <v>0</v>
      </c>
      <c r="H284" s="36">
        <f>SUMIFS(СВЦЭМ!$H$34:$H$777,СВЦЭМ!$A$34:$A$777,$A284,СВЦЭМ!$B$34:$B$777,H$260)+'СЕТ СН'!$F$15</f>
        <v>0</v>
      </c>
      <c r="I284" s="36">
        <f>SUMIFS(СВЦЭМ!$H$34:$H$777,СВЦЭМ!$A$34:$A$777,$A284,СВЦЭМ!$B$34:$B$777,I$260)+'СЕТ СН'!$F$15</f>
        <v>0</v>
      </c>
      <c r="J284" s="36">
        <f>SUMIFS(СВЦЭМ!$H$34:$H$777,СВЦЭМ!$A$34:$A$777,$A284,СВЦЭМ!$B$34:$B$777,J$260)+'СЕТ СН'!$F$15</f>
        <v>0</v>
      </c>
      <c r="K284" s="36">
        <f>SUMIFS(СВЦЭМ!$H$34:$H$777,СВЦЭМ!$A$34:$A$777,$A284,СВЦЭМ!$B$34:$B$777,K$260)+'СЕТ СН'!$F$15</f>
        <v>0</v>
      </c>
      <c r="L284" s="36">
        <f>SUMIFS(СВЦЭМ!$H$34:$H$777,СВЦЭМ!$A$34:$A$777,$A284,СВЦЭМ!$B$34:$B$777,L$260)+'СЕТ СН'!$F$15</f>
        <v>0</v>
      </c>
      <c r="M284" s="36">
        <f>SUMIFS(СВЦЭМ!$H$34:$H$777,СВЦЭМ!$A$34:$A$777,$A284,СВЦЭМ!$B$34:$B$777,M$260)+'СЕТ СН'!$F$15</f>
        <v>0</v>
      </c>
      <c r="N284" s="36">
        <f>SUMIFS(СВЦЭМ!$H$34:$H$777,СВЦЭМ!$A$34:$A$777,$A284,СВЦЭМ!$B$34:$B$777,N$260)+'СЕТ СН'!$F$15</f>
        <v>0</v>
      </c>
      <c r="O284" s="36">
        <f>SUMIFS(СВЦЭМ!$H$34:$H$777,СВЦЭМ!$A$34:$A$777,$A284,СВЦЭМ!$B$34:$B$777,O$260)+'СЕТ СН'!$F$15</f>
        <v>0</v>
      </c>
      <c r="P284" s="36">
        <f>SUMIFS(СВЦЭМ!$H$34:$H$777,СВЦЭМ!$A$34:$A$777,$A284,СВЦЭМ!$B$34:$B$777,P$260)+'СЕТ СН'!$F$15</f>
        <v>0</v>
      </c>
      <c r="Q284" s="36">
        <f>SUMIFS(СВЦЭМ!$H$34:$H$777,СВЦЭМ!$A$34:$A$777,$A284,СВЦЭМ!$B$34:$B$777,Q$260)+'СЕТ СН'!$F$15</f>
        <v>0</v>
      </c>
      <c r="R284" s="36">
        <f>SUMIFS(СВЦЭМ!$H$34:$H$777,СВЦЭМ!$A$34:$A$777,$A284,СВЦЭМ!$B$34:$B$777,R$260)+'СЕТ СН'!$F$15</f>
        <v>0</v>
      </c>
      <c r="S284" s="36">
        <f>SUMIFS(СВЦЭМ!$H$34:$H$777,СВЦЭМ!$A$34:$A$777,$A284,СВЦЭМ!$B$34:$B$777,S$260)+'СЕТ СН'!$F$15</f>
        <v>0</v>
      </c>
      <c r="T284" s="36">
        <f>SUMIFS(СВЦЭМ!$H$34:$H$777,СВЦЭМ!$A$34:$A$777,$A284,СВЦЭМ!$B$34:$B$777,T$260)+'СЕТ СН'!$F$15</f>
        <v>0</v>
      </c>
      <c r="U284" s="36">
        <f>SUMIFS(СВЦЭМ!$H$34:$H$777,СВЦЭМ!$A$34:$A$777,$A284,СВЦЭМ!$B$34:$B$777,U$260)+'СЕТ СН'!$F$15</f>
        <v>0</v>
      </c>
      <c r="V284" s="36">
        <f>SUMIFS(СВЦЭМ!$H$34:$H$777,СВЦЭМ!$A$34:$A$777,$A284,СВЦЭМ!$B$34:$B$777,V$260)+'СЕТ СН'!$F$15</f>
        <v>0</v>
      </c>
      <c r="W284" s="36">
        <f>SUMIFS(СВЦЭМ!$H$34:$H$777,СВЦЭМ!$A$34:$A$777,$A284,СВЦЭМ!$B$34:$B$777,W$260)+'СЕТ СН'!$F$15</f>
        <v>0</v>
      </c>
      <c r="X284" s="36">
        <f>SUMIFS(СВЦЭМ!$H$34:$H$777,СВЦЭМ!$A$34:$A$777,$A284,СВЦЭМ!$B$34:$B$777,X$260)+'СЕТ СН'!$F$15</f>
        <v>0</v>
      </c>
      <c r="Y284" s="36">
        <f>SUMIFS(СВЦЭМ!$H$34:$H$777,СВЦЭМ!$A$34:$A$777,$A284,СВЦЭМ!$B$34:$B$777,Y$260)+'СЕТ СН'!$F$15</f>
        <v>0</v>
      </c>
    </row>
    <row r="285" spans="1:25" ht="15.75" hidden="1" x14ac:dyDescent="0.2">
      <c r="A285" s="35">
        <f t="shared" si="7"/>
        <v>44129</v>
      </c>
      <c r="B285" s="36">
        <f>SUMIFS(СВЦЭМ!$H$34:$H$777,СВЦЭМ!$A$34:$A$777,$A285,СВЦЭМ!$B$34:$B$777,B$260)+'СЕТ СН'!$F$15</f>
        <v>0</v>
      </c>
      <c r="C285" s="36">
        <f>SUMIFS(СВЦЭМ!$H$34:$H$777,СВЦЭМ!$A$34:$A$777,$A285,СВЦЭМ!$B$34:$B$777,C$260)+'СЕТ СН'!$F$15</f>
        <v>0</v>
      </c>
      <c r="D285" s="36">
        <f>SUMIFS(СВЦЭМ!$H$34:$H$777,СВЦЭМ!$A$34:$A$777,$A285,СВЦЭМ!$B$34:$B$777,D$260)+'СЕТ СН'!$F$15</f>
        <v>0</v>
      </c>
      <c r="E285" s="36">
        <f>SUMIFS(СВЦЭМ!$H$34:$H$777,СВЦЭМ!$A$34:$A$777,$A285,СВЦЭМ!$B$34:$B$777,E$260)+'СЕТ СН'!$F$15</f>
        <v>0</v>
      </c>
      <c r="F285" s="36">
        <f>SUMIFS(СВЦЭМ!$H$34:$H$777,СВЦЭМ!$A$34:$A$777,$A285,СВЦЭМ!$B$34:$B$777,F$260)+'СЕТ СН'!$F$15</f>
        <v>0</v>
      </c>
      <c r="G285" s="36">
        <f>SUMIFS(СВЦЭМ!$H$34:$H$777,СВЦЭМ!$A$34:$A$777,$A285,СВЦЭМ!$B$34:$B$777,G$260)+'СЕТ СН'!$F$15</f>
        <v>0</v>
      </c>
      <c r="H285" s="36">
        <f>SUMIFS(СВЦЭМ!$H$34:$H$777,СВЦЭМ!$A$34:$A$777,$A285,СВЦЭМ!$B$34:$B$777,H$260)+'СЕТ СН'!$F$15</f>
        <v>0</v>
      </c>
      <c r="I285" s="36">
        <f>SUMIFS(СВЦЭМ!$H$34:$H$777,СВЦЭМ!$A$34:$A$777,$A285,СВЦЭМ!$B$34:$B$777,I$260)+'СЕТ СН'!$F$15</f>
        <v>0</v>
      </c>
      <c r="J285" s="36">
        <f>SUMIFS(СВЦЭМ!$H$34:$H$777,СВЦЭМ!$A$34:$A$777,$A285,СВЦЭМ!$B$34:$B$777,J$260)+'СЕТ СН'!$F$15</f>
        <v>0</v>
      </c>
      <c r="K285" s="36">
        <f>SUMIFS(СВЦЭМ!$H$34:$H$777,СВЦЭМ!$A$34:$A$777,$A285,СВЦЭМ!$B$34:$B$777,K$260)+'СЕТ СН'!$F$15</f>
        <v>0</v>
      </c>
      <c r="L285" s="36">
        <f>SUMIFS(СВЦЭМ!$H$34:$H$777,СВЦЭМ!$A$34:$A$777,$A285,СВЦЭМ!$B$34:$B$777,L$260)+'СЕТ СН'!$F$15</f>
        <v>0</v>
      </c>
      <c r="M285" s="36">
        <f>SUMIFS(СВЦЭМ!$H$34:$H$777,СВЦЭМ!$A$34:$A$777,$A285,СВЦЭМ!$B$34:$B$777,M$260)+'СЕТ СН'!$F$15</f>
        <v>0</v>
      </c>
      <c r="N285" s="36">
        <f>SUMIFS(СВЦЭМ!$H$34:$H$777,СВЦЭМ!$A$34:$A$777,$A285,СВЦЭМ!$B$34:$B$777,N$260)+'СЕТ СН'!$F$15</f>
        <v>0</v>
      </c>
      <c r="O285" s="36">
        <f>SUMIFS(СВЦЭМ!$H$34:$H$777,СВЦЭМ!$A$34:$A$777,$A285,СВЦЭМ!$B$34:$B$777,O$260)+'СЕТ СН'!$F$15</f>
        <v>0</v>
      </c>
      <c r="P285" s="36">
        <f>SUMIFS(СВЦЭМ!$H$34:$H$777,СВЦЭМ!$A$34:$A$777,$A285,СВЦЭМ!$B$34:$B$777,P$260)+'СЕТ СН'!$F$15</f>
        <v>0</v>
      </c>
      <c r="Q285" s="36">
        <f>SUMIFS(СВЦЭМ!$H$34:$H$777,СВЦЭМ!$A$34:$A$777,$A285,СВЦЭМ!$B$34:$B$777,Q$260)+'СЕТ СН'!$F$15</f>
        <v>0</v>
      </c>
      <c r="R285" s="36">
        <f>SUMIFS(СВЦЭМ!$H$34:$H$777,СВЦЭМ!$A$34:$A$777,$A285,СВЦЭМ!$B$34:$B$777,R$260)+'СЕТ СН'!$F$15</f>
        <v>0</v>
      </c>
      <c r="S285" s="36">
        <f>SUMIFS(СВЦЭМ!$H$34:$H$777,СВЦЭМ!$A$34:$A$777,$A285,СВЦЭМ!$B$34:$B$777,S$260)+'СЕТ СН'!$F$15</f>
        <v>0</v>
      </c>
      <c r="T285" s="36">
        <f>SUMIFS(СВЦЭМ!$H$34:$H$777,СВЦЭМ!$A$34:$A$777,$A285,СВЦЭМ!$B$34:$B$777,T$260)+'СЕТ СН'!$F$15</f>
        <v>0</v>
      </c>
      <c r="U285" s="36">
        <f>SUMIFS(СВЦЭМ!$H$34:$H$777,СВЦЭМ!$A$34:$A$777,$A285,СВЦЭМ!$B$34:$B$777,U$260)+'СЕТ СН'!$F$15</f>
        <v>0</v>
      </c>
      <c r="V285" s="36">
        <f>SUMIFS(СВЦЭМ!$H$34:$H$777,СВЦЭМ!$A$34:$A$777,$A285,СВЦЭМ!$B$34:$B$777,V$260)+'СЕТ СН'!$F$15</f>
        <v>0</v>
      </c>
      <c r="W285" s="36">
        <f>SUMIFS(СВЦЭМ!$H$34:$H$777,СВЦЭМ!$A$34:$A$777,$A285,СВЦЭМ!$B$34:$B$777,W$260)+'СЕТ СН'!$F$15</f>
        <v>0</v>
      </c>
      <c r="X285" s="36">
        <f>SUMIFS(СВЦЭМ!$H$34:$H$777,СВЦЭМ!$A$34:$A$777,$A285,СВЦЭМ!$B$34:$B$777,X$260)+'СЕТ СН'!$F$15</f>
        <v>0</v>
      </c>
      <c r="Y285" s="36">
        <f>SUMIFS(СВЦЭМ!$H$34:$H$777,СВЦЭМ!$A$34:$A$777,$A285,СВЦЭМ!$B$34:$B$777,Y$260)+'СЕТ СН'!$F$15</f>
        <v>0</v>
      </c>
    </row>
    <row r="286" spans="1:25" ht="15.75" hidden="1" x14ac:dyDescent="0.2">
      <c r="A286" s="35">
        <f t="shared" si="7"/>
        <v>44130</v>
      </c>
      <c r="B286" s="36">
        <f>SUMIFS(СВЦЭМ!$H$34:$H$777,СВЦЭМ!$A$34:$A$777,$A286,СВЦЭМ!$B$34:$B$777,B$260)+'СЕТ СН'!$F$15</f>
        <v>0</v>
      </c>
      <c r="C286" s="36">
        <f>SUMIFS(СВЦЭМ!$H$34:$H$777,СВЦЭМ!$A$34:$A$777,$A286,СВЦЭМ!$B$34:$B$777,C$260)+'СЕТ СН'!$F$15</f>
        <v>0</v>
      </c>
      <c r="D286" s="36">
        <f>SUMIFS(СВЦЭМ!$H$34:$H$777,СВЦЭМ!$A$34:$A$777,$A286,СВЦЭМ!$B$34:$B$777,D$260)+'СЕТ СН'!$F$15</f>
        <v>0</v>
      </c>
      <c r="E286" s="36">
        <f>SUMIFS(СВЦЭМ!$H$34:$H$777,СВЦЭМ!$A$34:$A$777,$A286,СВЦЭМ!$B$34:$B$777,E$260)+'СЕТ СН'!$F$15</f>
        <v>0</v>
      </c>
      <c r="F286" s="36">
        <f>SUMIFS(СВЦЭМ!$H$34:$H$777,СВЦЭМ!$A$34:$A$777,$A286,СВЦЭМ!$B$34:$B$777,F$260)+'СЕТ СН'!$F$15</f>
        <v>0</v>
      </c>
      <c r="G286" s="36">
        <f>SUMIFS(СВЦЭМ!$H$34:$H$777,СВЦЭМ!$A$34:$A$777,$A286,СВЦЭМ!$B$34:$B$777,G$260)+'СЕТ СН'!$F$15</f>
        <v>0</v>
      </c>
      <c r="H286" s="36">
        <f>SUMIFS(СВЦЭМ!$H$34:$H$777,СВЦЭМ!$A$34:$A$777,$A286,СВЦЭМ!$B$34:$B$777,H$260)+'СЕТ СН'!$F$15</f>
        <v>0</v>
      </c>
      <c r="I286" s="36">
        <f>SUMIFS(СВЦЭМ!$H$34:$H$777,СВЦЭМ!$A$34:$A$777,$A286,СВЦЭМ!$B$34:$B$777,I$260)+'СЕТ СН'!$F$15</f>
        <v>0</v>
      </c>
      <c r="J286" s="36">
        <f>SUMIFS(СВЦЭМ!$H$34:$H$777,СВЦЭМ!$A$34:$A$777,$A286,СВЦЭМ!$B$34:$B$777,J$260)+'СЕТ СН'!$F$15</f>
        <v>0</v>
      </c>
      <c r="K286" s="36">
        <f>SUMIFS(СВЦЭМ!$H$34:$H$777,СВЦЭМ!$A$34:$A$777,$A286,СВЦЭМ!$B$34:$B$777,K$260)+'СЕТ СН'!$F$15</f>
        <v>0</v>
      </c>
      <c r="L286" s="36">
        <f>SUMIFS(СВЦЭМ!$H$34:$H$777,СВЦЭМ!$A$34:$A$777,$A286,СВЦЭМ!$B$34:$B$777,L$260)+'СЕТ СН'!$F$15</f>
        <v>0</v>
      </c>
      <c r="M286" s="36">
        <f>SUMIFS(СВЦЭМ!$H$34:$H$777,СВЦЭМ!$A$34:$A$777,$A286,СВЦЭМ!$B$34:$B$777,M$260)+'СЕТ СН'!$F$15</f>
        <v>0</v>
      </c>
      <c r="N286" s="36">
        <f>SUMIFS(СВЦЭМ!$H$34:$H$777,СВЦЭМ!$A$34:$A$777,$A286,СВЦЭМ!$B$34:$B$777,N$260)+'СЕТ СН'!$F$15</f>
        <v>0</v>
      </c>
      <c r="O286" s="36">
        <f>SUMIFS(СВЦЭМ!$H$34:$H$777,СВЦЭМ!$A$34:$A$777,$A286,СВЦЭМ!$B$34:$B$777,O$260)+'СЕТ СН'!$F$15</f>
        <v>0</v>
      </c>
      <c r="P286" s="36">
        <f>SUMIFS(СВЦЭМ!$H$34:$H$777,СВЦЭМ!$A$34:$A$777,$A286,СВЦЭМ!$B$34:$B$777,P$260)+'СЕТ СН'!$F$15</f>
        <v>0</v>
      </c>
      <c r="Q286" s="36">
        <f>SUMIFS(СВЦЭМ!$H$34:$H$777,СВЦЭМ!$A$34:$A$777,$A286,СВЦЭМ!$B$34:$B$777,Q$260)+'СЕТ СН'!$F$15</f>
        <v>0</v>
      </c>
      <c r="R286" s="36">
        <f>SUMIFS(СВЦЭМ!$H$34:$H$777,СВЦЭМ!$A$34:$A$777,$A286,СВЦЭМ!$B$34:$B$777,R$260)+'СЕТ СН'!$F$15</f>
        <v>0</v>
      </c>
      <c r="S286" s="36">
        <f>SUMIFS(СВЦЭМ!$H$34:$H$777,СВЦЭМ!$A$34:$A$777,$A286,СВЦЭМ!$B$34:$B$777,S$260)+'СЕТ СН'!$F$15</f>
        <v>0</v>
      </c>
      <c r="T286" s="36">
        <f>SUMIFS(СВЦЭМ!$H$34:$H$777,СВЦЭМ!$A$34:$A$777,$A286,СВЦЭМ!$B$34:$B$777,T$260)+'СЕТ СН'!$F$15</f>
        <v>0</v>
      </c>
      <c r="U286" s="36">
        <f>SUMIFS(СВЦЭМ!$H$34:$H$777,СВЦЭМ!$A$34:$A$777,$A286,СВЦЭМ!$B$34:$B$777,U$260)+'СЕТ СН'!$F$15</f>
        <v>0</v>
      </c>
      <c r="V286" s="36">
        <f>SUMIFS(СВЦЭМ!$H$34:$H$777,СВЦЭМ!$A$34:$A$777,$A286,СВЦЭМ!$B$34:$B$777,V$260)+'СЕТ СН'!$F$15</f>
        <v>0</v>
      </c>
      <c r="W286" s="36">
        <f>SUMIFS(СВЦЭМ!$H$34:$H$777,СВЦЭМ!$A$34:$A$777,$A286,СВЦЭМ!$B$34:$B$777,W$260)+'СЕТ СН'!$F$15</f>
        <v>0</v>
      </c>
      <c r="X286" s="36">
        <f>SUMIFS(СВЦЭМ!$H$34:$H$777,СВЦЭМ!$A$34:$A$777,$A286,СВЦЭМ!$B$34:$B$777,X$260)+'СЕТ СН'!$F$15</f>
        <v>0</v>
      </c>
      <c r="Y286" s="36">
        <f>SUMIFS(СВЦЭМ!$H$34:$H$777,СВЦЭМ!$A$34:$A$777,$A286,СВЦЭМ!$B$34:$B$777,Y$260)+'СЕТ СН'!$F$15</f>
        <v>0</v>
      </c>
    </row>
    <row r="287" spans="1:25" ht="15.75" hidden="1" x14ac:dyDescent="0.2">
      <c r="A287" s="35">
        <f t="shared" si="7"/>
        <v>44131</v>
      </c>
      <c r="B287" s="36">
        <f>SUMIFS(СВЦЭМ!$H$34:$H$777,СВЦЭМ!$A$34:$A$777,$A287,СВЦЭМ!$B$34:$B$777,B$260)+'СЕТ СН'!$F$15</f>
        <v>0</v>
      </c>
      <c r="C287" s="36">
        <f>SUMIFS(СВЦЭМ!$H$34:$H$777,СВЦЭМ!$A$34:$A$777,$A287,СВЦЭМ!$B$34:$B$777,C$260)+'СЕТ СН'!$F$15</f>
        <v>0</v>
      </c>
      <c r="D287" s="36">
        <f>SUMIFS(СВЦЭМ!$H$34:$H$777,СВЦЭМ!$A$34:$A$777,$A287,СВЦЭМ!$B$34:$B$777,D$260)+'СЕТ СН'!$F$15</f>
        <v>0</v>
      </c>
      <c r="E287" s="36">
        <f>SUMIFS(СВЦЭМ!$H$34:$H$777,СВЦЭМ!$A$34:$A$777,$A287,СВЦЭМ!$B$34:$B$777,E$260)+'СЕТ СН'!$F$15</f>
        <v>0</v>
      </c>
      <c r="F287" s="36">
        <f>SUMIFS(СВЦЭМ!$H$34:$H$777,СВЦЭМ!$A$34:$A$777,$A287,СВЦЭМ!$B$34:$B$777,F$260)+'СЕТ СН'!$F$15</f>
        <v>0</v>
      </c>
      <c r="G287" s="36">
        <f>SUMIFS(СВЦЭМ!$H$34:$H$777,СВЦЭМ!$A$34:$A$777,$A287,СВЦЭМ!$B$34:$B$777,G$260)+'СЕТ СН'!$F$15</f>
        <v>0</v>
      </c>
      <c r="H287" s="36">
        <f>SUMIFS(СВЦЭМ!$H$34:$H$777,СВЦЭМ!$A$34:$A$777,$A287,СВЦЭМ!$B$34:$B$777,H$260)+'СЕТ СН'!$F$15</f>
        <v>0</v>
      </c>
      <c r="I287" s="36">
        <f>SUMIFS(СВЦЭМ!$H$34:$H$777,СВЦЭМ!$A$34:$A$777,$A287,СВЦЭМ!$B$34:$B$777,I$260)+'СЕТ СН'!$F$15</f>
        <v>0</v>
      </c>
      <c r="J287" s="36">
        <f>SUMIFS(СВЦЭМ!$H$34:$H$777,СВЦЭМ!$A$34:$A$777,$A287,СВЦЭМ!$B$34:$B$777,J$260)+'СЕТ СН'!$F$15</f>
        <v>0</v>
      </c>
      <c r="K287" s="36">
        <f>SUMIFS(СВЦЭМ!$H$34:$H$777,СВЦЭМ!$A$34:$A$777,$A287,СВЦЭМ!$B$34:$B$777,K$260)+'СЕТ СН'!$F$15</f>
        <v>0</v>
      </c>
      <c r="L287" s="36">
        <f>SUMIFS(СВЦЭМ!$H$34:$H$777,СВЦЭМ!$A$34:$A$777,$A287,СВЦЭМ!$B$34:$B$777,L$260)+'СЕТ СН'!$F$15</f>
        <v>0</v>
      </c>
      <c r="M287" s="36">
        <f>SUMIFS(СВЦЭМ!$H$34:$H$777,СВЦЭМ!$A$34:$A$777,$A287,СВЦЭМ!$B$34:$B$777,M$260)+'СЕТ СН'!$F$15</f>
        <v>0</v>
      </c>
      <c r="N287" s="36">
        <f>SUMIFS(СВЦЭМ!$H$34:$H$777,СВЦЭМ!$A$34:$A$777,$A287,СВЦЭМ!$B$34:$B$777,N$260)+'СЕТ СН'!$F$15</f>
        <v>0</v>
      </c>
      <c r="O287" s="36">
        <f>SUMIFS(СВЦЭМ!$H$34:$H$777,СВЦЭМ!$A$34:$A$777,$A287,СВЦЭМ!$B$34:$B$777,O$260)+'СЕТ СН'!$F$15</f>
        <v>0</v>
      </c>
      <c r="P287" s="36">
        <f>SUMIFS(СВЦЭМ!$H$34:$H$777,СВЦЭМ!$A$34:$A$777,$A287,СВЦЭМ!$B$34:$B$777,P$260)+'СЕТ СН'!$F$15</f>
        <v>0</v>
      </c>
      <c r="Q287" s="36">
        <f>SUMIFS(СВЦЭМ!$H$34:$H$777,СВЦЭМ!$A$34:$A$777,$A287,СВЦЭМ!$B$34:$B$777,Q$260)+'СЕТ СН'!$F$15</f>
        <v>0</v>
      </c>
      <c r="R287" s="36">
        <f>SUMIFS(СВЦЭМ!$H$34:$H$777,СВЦЭМ!$A$34:$A$777,$A287,СВЦЭМ!$B$34:$B$777,R$260)+'СЕТ СН'!$F$15</f>
        <v>0</v>
      </c>
      <c r="S287" s="36">
        <f>SUMIFS(СВЦЭМ!$H$34:$H$777,СВЦЭМ!$A$34:$A$777,$A287,СВЦЭМ!$B$34:$B$777,S$260)+'СЕТ СН'!$F$15</f>
        <v>0</v>
      </c>
      <c r="T287" s="36">
        <f>SUMIFS(СВЦЭМ!$H$34:$H$777,СВЦЭМ!$A$34:$A$777,$A287,СВЦЭМ!$B$34:$B$777,T$260)+'СЕТ СН'!$F$15</f>
        <v>0</v>
      </c>
      <c r="U287" s="36">
        <f>SUMIFS(СВЦЭМ!$H$34:$H$777,СВЦЭМ!$A$34:$A$777,$A287,СВЦЭМ!$B$34:$B$777,U$260)+'СЕТ СН'!$F$15</f>
        <v>0</v>
      </c>
      <c r="V287" s="36">
        <f>SUMIFS(СВЦЭМ!$H$34:$H$777,СВЦЭМ!$A$34:$A$777,$A287,СВЦЭМ!$B$34:$B$777,V$260)+'СЕТ СН'!$F$15</f>
        <v>0</v>
      </c>
      <c r="W287" s="36">
        <f>SUMIFS(СВЦЭМ!$H$34:$H$777,СВЦЭМ!$A$34:$A$777,$A287,СВЦЭМ!$B$34:$B$777,W$260)+'СЕТ СН'!$F$15</f>
        <v>0</v>
      </c>
      <c r="X287" s="36">
        <f>SUMIFS(СВЦЭМ!$H$34:$H$777,СВЦЭМ!$A$34:$A$777,$A287,СВЦЭМ!$B$34:$B$777,X$260)+'СЕТ СН'!$F$15</f>
        <v>0</v>
      </c>
      <c r="Y287" s="36">
        <f>SUMIFS(СВЦЭМ!$H$34:$H$777,СВЦЭМ!$A$34:$A$777,$A287,СВЦЭМ!$B$34:$B$777,Y$260)+'СЕТ СН'!$F$15</f>
        <v>0</v>
      </c>
    </row>
    <row r="288" spans="1:25" ht="15.75" hidden="1" x14ac:dyDescent="0.2">
      <c r="A288" s="35">
        <f t="shared" si="7"/>
        <v>44132</v>
      </c>
      <c r="B288" s="36">
        <f>SUMIFS(СВЦЭМ!$H$34:$H$777,СВЦЭМ!$A$34:$A$777,$A288,СВЦЭМ!$B$34:$B$777,B$260)+'СЕТ СН'!$F$15</f>
        <v>0</v>
      </c>
      <c r="C288" s="36">
        <f>SUMIFS(СВЦЭМ!$H$34:$H$777,СВЦЭМ!$A$34:$A$777,$A288,СВЦЭМ!$B$34:$B$777,C$260)+'СЕТ СН'!$F$15</f>
        <v>0</v>
      </c>
      <c r="D288" s="36">
        <f>SUMIFS(СВЦЭМ!$H$34:$H$777,СВЦЭМ!$A$34:$A$777,$A288,СВЦЭМ!$B$34:$B$777,D$260)+'СЕТ СН'!$F$15</f>
        <v>0</v>
      </c>
      <c r="E288" s="36">
        <f>SUMIFS(СВЦЭМ!$H$34:$H$777,СВЦЭМ!$A$34:$A$777,$A288,СВЦЭМ!$B$34:$B$777,E$260)+'СЕТ СН'!$F$15</f>
        <v>0</v>
      </c>
      <c r="F288" s="36">
        <f>SUMIFS(СВЦЭМ!$H$34:$H$777,СВЦЭМ!$A$34:$A$777,$A288,СВЦЭМ!$B$34:$B$777,F$260)+'СЕТ СН'!$F$15</f>
        <v>0</v>
      </c>
      <c r="G288" s="36">
        <f>SUMIFS(СВЦЭМ!$H$34:$H$777,СВЦЭМ!$A$34:$A$777,$A288,СВЦЭМ!$B$34:$B$777,G$260)+'СЕТ СН'!$F$15</f>
        <v>0</v>
      </c>
      <c r="H288" s="36">
        <f>SUMIFS(СВЦЭМ!$H$34:$H$777,СВЦЭМ!$A$34:$A$777,$A288,СВЦЭМ!$B$34:$B$777,H$260)+'СЕТ СН'!$F$15</f>
        <v>0</v>
      </c>
      <c r="I288" s="36">
        <f>SUMIFS(СВЦЭМ!$H$34:$H$777,СВЦЭМ!$A$34:$A$777,$A288,СВЦЭМ!$B$34:$B$777,I$260)+'СЕТ СН'!$F$15</f>
        <v>0</v>
      </c>
      <c r="J288" s="36">
        <f>SUMIFS(СВЦЭМ!$H$34:$H$777,СВЦЭМ!$A$34:$A$777,$A288,СВЦЭМ!$B$34:$B$777,J$260)+'СЕТ СН'!$F$15</f>
        <v>0</v>
      </c>
      <c r="K288" s="36">
        <f>SUMIFS(СВЦЭМ!$H$34:$H$777,СВЦЭМ!$A$34:$A$777,$A288,СВЦЭМ!$B$34:$B$777,K$260)+'СЕТ СН'!$F$15</f>
        <v>0</v>
      </c>
      <c r="L288" s="36">
        <f>SUMIFS(СВЦЭМ!$H$34:$H$777,СВЦЭМ!$A$34:$A$777,$A288,СВЦЭМ!$B$34:$B$777,L$260)+'СЕТ СН'!$F$15</f>
        <v>0</v>
      </c>
      <c r="M288" s="36">
        <f>SUMIFS(СВЦЭМ!$H$34:$H$777,СВЦЭМ!$A$34:$A$777,$A288,СВЦЭМ!$B$34:$B$777,M$260)+'СЕТ СН'!$F$15</f>
        <v>0</v>
      </c>
      <c r="N288" s="36">
        <f>SUMIFS(СВЦЭМ!$H$34:$H$777,СВЦЭМ!$A$34:$A$777,$A288,СВЦЭМ!$B$34:$B$777,N$260)+'СЕТ СН'!$F$15</f>
        <v>0</v>
      </c>
      <c r="O288" s="36">
        <f>SUMIFS(СВЦЭМ!$H$34:$H$777,СВЦЭМ!$A$34:$A$777,$A288,СВЦЭМ!$B$34:$B$777,O$260)+'СЕТ СН'!$F$15</f>
        <v>0</v>
      </c>
      <c r="P288" s="36">
        <f>SUMIFS(СВЦЭМ!$H$34:$H$777,СВЦЭМ!$A$34:$A$777,$A288,СВЦЭМ!$B$34:$B$777,P$260)+'СЕТ СН'!$F$15</f>
        <v>0</v>
      </c>
      <c r="Q288" s="36">
        <f>SUMIFS(СВЦЭМ!$H$34:$H$777,СВЦЭМ!$A$34:$A$777,$A288,СВЦЭМ!$B$34:$B$777,Q$260)+'СЕТ СН'!$F$15</f>
        <v>0</v>
      </c>
      <c r="R288" s="36">
        <f>SUMIFS(СВЦЭМ!$H$34:$H$777,СВЦЭМ!$A$34:$A$777,$A288,СВЦЭМ!$B$34:$B$777,R$260)+'СЕТ СН'!$F$15</f>
        <v>0</v>
      </c>
      <c r="S288" s="36">
        <f>SUMIFS(СВЦЭМ!$H$34:$H$777,СВЦЭМ!$A$34:$A$777,$A288,СВЦЭМ!$B$34:$B$777,S$260)+'СЕТ СН'!$F$15</f>
        <v>0</v>
      </c>
      <c r="T288" s="36">
        <f>SUMIFS(СВЦЭМ!$H$34:$H$777,СВЦЭМ!$A$34:$A$777,$A288,СВЦЭМ!$B$34:$B$777,T$260)+'СЕТ СН'!$F$15</f>
        <v>0</v>
      </c>
      <c r="U288" s="36">
        <f>SUMIFS(СВЦЭМ!$H$34:$H$777,СВЦЭМ!$A$34:$A$777,$A288,СВЦЭМ!$B$34:$B$777,U$260)+'СЕТ СН'!$F$15</f>
        <v>0</v>
      </c>
      <c r="V288" s="36">
        <f>SUMIFS(СВЦЭМ!$H$34:$H$777,СВЦЭМ!$A$34:$A$777,$A288,СВЦЭМ!$B$34:$B$777,V$260)+'СЕТ СН'!$F$15</f>
        <v>0</v>
      </c>
      <c r="W288" s="36">
        <f>SUMIFS(СВЦЭМ!$H$34:$H$777,СВЦЭМ!$A$34:$A$777,$A288,СВЦЭМ!$B$34:$B$777,W$260)+'СЕТ СН'!$F$15</f>
        <v>0</v>
      </c>
      <c r="X288" s="36">
        <f>SUMIFS(СВЦЭМ!$H$34:$H$777,СВЦЭМ!$A$34:$A$777,$A288,СВЦЭМ!$B$34:$B$777,X$260)+'СЕТ СН'!$F$15</f>
        <v>0</v>
      </c>
      <c r="Y288" s="36">
        <f>SUMIFS(СВЦЭМ!$H$34:$H$777,СВЦЭМ!$A$34:$A$777,$A288,СВЦЭМ!$B$34:$B$777,Y$260)+'СЕТ СН'!$F$15</f>
        <v>0</v>
      </c>
    </row>
    <row r="289" spans="1:27" ht="15.75" hidden="1" x14ac:dyDescent="0.2">
      <c r="A289" s="35">
        <f t="shared" si="7"/>
        <v>44133</v>
      </c>
      <c r="B289" s="36">
        <f>SUMIFS(СВЦЭМ!$H$34:$H$777,СВЦЭМ!$A$34:$A$777,$A289,СВЦЭМ!$B$34:$B$777,B$260)+'СЕТ СН'!$F$15</f>
        <v>0</v>
      </c>
      <c r="C289" s="36">
        <f>SUMIFS(СВЦЭМ!$H$34:$H$777,СВЦЭМ!$A$34:$A$777,$A289,СВЦЭМ!$B$34:$B$777,C$260)+'СЕТ СН'!$F$15</f>
        <v>0</v>
      </c>
      <c r="D289" s="36">
        <f>SUMIFS(СВЦЭМ!$H$34:$H$777,СВЦЭМ!$A$34:$A$777,$A289,СВЦЭМ!$B$34:$B$777,D$260)+'СЕТ СН'!$F$15</f>
        <v>0</v>
      </c>
      <c r="E289" s="36">
        <f>SUMIFS(СВЦЭМ!$H$34:$H$777,СВЦЭМ!$A$34:$A$777,$A289,СВЦЭМ!$B$34:$B$777,E$260)+'СЕТ СН'!$F$15</f>
        <v>0</v>
      </c>
      <c r="F289" s="36">
        <f>SUMIFS(СВЦЭМ!$H$34:$H$777,СВЦЭМ!$A$34:$A$777,$A289,СВЦЭМ!$B$34:$B$777,F$260)+'СЕТ СН'!$F$15</f>
        <v>0</v>
      </c>
      <c r="G289" s="36">
        <f>SUMIFS(СВЦЭМ!$H$34:$H$777,СВЦЭМ!$A$34:$A$777,$A289,СВЦЭМ!$B$34:$B$777,G$260)+'СЕТ СН'!$F$15</f>
        <v>0</v>
      </c>
      <c r="H289" s="36">
        <f>SUMIFS(СВЦЭМ!$H$34:$H$777,СВЦЭМ!$A$34:$A$777,$A289,СВЦЭМ!$B$34:$B$777,H$260)+'СЕТ СН'!$F$15</f>
        <v>0</v>
      </c>
      <c r="I289" s="36">
        <f>SUMIFS(СВЦЭМ!$H$34:$H$777,СВЦЭМ!$A$34:$A$777,$A289,СВЦЭМ!$B$34:$B$777,I$260)+'СЕТ СН'!$F$15</f>
        <v>0</v>
      </c>
      <c r="J289" s="36">
        <f>SUMIFS(СВЦЭМ!$H$34:$H$777,СВЦЭМ!$A$34:$A$777,$A289,СВЦЭМ!$B$34:$B$777,J$260)+'СЕТ СН'!$F$15</f>
        <v>0</v>
      </c>
      <c r="K289" s="36">
        <f>SUMIFS(СВЦЭМ!$H$34:$H$777,СВЦЭМ!$A$34:$A$777,$A289,СВЦЭМ!$B$34:$B$777,K$260)+'СЕТ СН'!$F$15</f>
        <v>0</v>
      </c>
      <c r="L289" s="36">
        <f>SUMIFS(СВЦЭМ!$H$34:$H$777,СВЦЭМ!$A$34:$A$777,$A289,СВЦЭМ!$B$34:$B$777,L$260)+'СЕТ СН'!$F$15</f>
        <v>0</v>
      </c>
      <c r="M289" s="36">
        <f>SUMIFS(СВЦЭМ!$H$34:$H$777,СВЦЭМ!$A$34:$A$777,$A289,СВЦЭМ!$B$34:$B$777,M$260)+'СЕТ СН'!$F$15</f>
        <v>0</v>
      </c>
      <c r="N289" s="36">
        <f>SUMIFS(СВЦЭМ!$H$34:$H$777,СВЦЭМ!$A$34:$A$777,$A289,СВЦЭМ!$B$34:$B$777,N$260)+'СЕТ СН'!$F$15</f>
        <v>0</v>
      </c>
      <c r="O289" s="36">
        <f>SUMIFS(СВЦЭМ!$H$34:$H$777,СВЦЭМ!$A$34:$A$777,$A289,СВЦЭМ!$B$34:$B$777,O$260)+'СЕТ СН'!$F$15</f>
        <v>0</v>
      </c>
      <c r="P289" s="36">
        <f>SUMIFS(СВЦЭМ!$H$34:$H$777,СВЦЭМ!$A$34:$A$777,$A289,СВЦЭМ!$B$34:$B$777,P$260)+'СЕТ СН'!$F$15</f>
        <v>0</v>
      </c>
      <c r="Q289" s="36">
        <f>SUMIFS(СВЦЭМ!$H$34:$H$777,СВЦЭМ!$A$34:$A$777,$A289,СВЦЭМ!$B$34:$B$777,Q$260)+'СЕТ СН'!$F$15</f>
        <v>0</v>
      </c>
      <c r="R289" s="36">
        <f>SUMIFS(СВЦЭМ!$H$34:$H$777,СВЦЭМ!$A$34:$A$777,$A289,СВЦЭМ!$B$34:$B$777,R$260)+'СЕТ СН'!$F$15</f>
        <v>0</v>
      </c>
      <c r="S289" s="36">
        <f>SUMIFS(СВЦЭМ!$H$34:$H$777,СВЦЭМ!$A$34:$A$777,$A289,СВЦЭМ!$B$34:$B$777,S$260)+'СЕТ СН'!$F$15</f>
        <v>0</v>
      </c>
      <c r="T289" s="36">
        <f>SUMIFS(СВЦЭМ!$H$34:$H$777,СВЦЭМ!$A$34:$A$777,$A289,СВЦЭМ!$B$34:$B$777,T$260)+'СЕТ СН'!$F$15</f>
        <v>0</v>
      </c>
      <c r="U289" s="36">
        <f>SUMIFS(СВЦЭМ!$H$34:$H$777,СВЦЭМ!$A$34:$A$777,$A289,СВЦЭМ!$B$34:$B$777,U$260)+'СЕТ СН'!$F$15</f>
        <v>0</v>
      </c>
      <c r="V289" s="36">
        <f>SUMIFS(СВЦЭМ!$H$34:$H$777,СВЦЭМ!$A$34:$A$777,$A289,СВЦЭМ!$B$34:$B$777,V$260)+'СЕТ СН'!$F$15</f>
        <v>0</v>
      </c>
      <c r="W289" s="36">
        <f>SUMIFS(СВЦЭМ!$H$34:$H$777,СВЦЭМ!$A$34:$A$777,$A289,СВЦЭМ!$B$34:$B$777,W$260)+'СЕТ СН'!$F$15</f>
        <v>0</v>
      </c>
      <c r="X289" s="36">
        <f>SUMIFS(СВЦЭМ!$H$34:$H$777,СВЦЭМ!$A$34:$A$777,$A289,СВЦЭМ!$B$34:$B$777,X$260)+'СЕТ СН'!$F$15</f>
        <v>0</v>
      </c>
      <c r="Y289" s="36">
        <f>SUMIFS(СВЦЭМ!$H$34:$H$777,СВЦЭМ!$A$34:$A$777,$A289,СВЦЭМ!$B$34:$B$777,Y$260)+'СЕТ СН'!$F$15</f>
        <v>0</v>
      </c>
    </row>
    <row r="290" spans="1:27" ht="15.75" hidden="1" x14ac:dyDescent="0.2">
      <c r="A290" s="35">
        <f t="shared" si="7"/>
        <v>44134</v>
      </c>
      <c r="B290" s="36">
        <f>SUMIFS(СВЦЭМ!$H$34:$H$777,СВЦЭМ!$A$34:$A$777,$A290,СВЦЭМ!$B$34:$B$777,B$260)+'СЕТ СН'!$F$15</f>
        <v>0</v>
      </c>
      <c r="C290" s="36">
        <f>SUMIFS(СВЦЭМ!$H$34:$H$777,СВЦЭМ!$A$34:$A$777,$A290,СВЦЭМ!$B$34:$B$777,C$260)+'СЕТ СН'!$F$15</f>
        <v>0</v>
      </c>
      <c r="D290" s="36">
        <f>SUMIFS(СВЦЭМ!$H$34:$H$777,СВЦЭМ!$A$34:$A$777,$A290,СВЦЭМ!$B$34:$B$777,D$260)+'СЕТ СН'!$F$15</f>
        <v>0</v>
      </c>
      <c r="E290" s="36">
        <f>SUMIFS(СВЦЭМ!$H$34:$H$777,СВЦЭМ!$A$34:$A$777,$A290,СВЦЭМ!$B$34:$B$777,E$260)+'СЕТ СН'!$F$15</f>
        <v>0</v>
      </c>
      <c r="F290" s="36">
        <f>SUMIFS(СВЦЭМ!$H$34:$H$777,СВЦЭМ!$A$34:$A$777,$A290,СВЦЭМ!$B$34:$B$777,F$260)+'СЕТ СН'!$F$15</f>
        <v>0</v>
      </c>
      <c r="G290" s="36">
        <f>SUMIFS(СВЦЭМ!$H$34:$H$777,СВЦЭМ!$A$34:$A$777,$A290,СВЦЭМ!$B$34:$B$777,G$260)+'СЕТ СН'!$F$15</f>
        <v>0</v>
      </c>
      <c r="H290" s="36">
        <f>SUMIFS(СВЦЭМ!$H$34:$H$777,СВЦЭМ!$A$34:$A$777,$A290,СВЦЭМ!$B$34:$B$777,H$260)+'СЕТ СН'!$F$15</f>
        <v>0</v>
      </c>
      <c r="I290" s="36">
        <f>SUMIFS(СВЦЭМ!$H$34:$H$777,СВЦЭМ!$A$34:$A$777,$A290,СВЦЭМ!$B$34:$B$777,I$260)+'СЕТ СН'!$F$15</f>
        <v>0</v>
      </c>
      <c r="J290" s="36">
        <f>SUMIFS(СВЦЭМ!$H$34:$H$777,СВЦЭМ!$A$34:$A$777,$A290,СВЦЭМ!$B$34:$B$777,J$260)+'СЕТ СН'!$F$15</f>
        <v>0</v>
      </c>
      <c r="K290" s="36">
        <f>SUMIFS(СВЦЭМ!$H$34:$H$777,СВЦЭМ!$A$34:$A$777,$A290,СВЦЭМ!$B$34:$B$777,K$260)+'СЕТ СН'!$F$15</f>
        <v>0</v>
      </c>
      <c r="L290" s="36">
        <f>SUMIFS(СВЦЭМ!$H$34:$H$777,СВЦЭМ!$A$34:$A$777,$A290,СВЦЭМ!$B$34:$B$777,L$260)+'СЕТ СН'!$F$15</f>
        <v>0</v>
      </c>
      <c r="M290" s="36">
        <f>SUMIFS(СВЦЭМ!$H$34:$H$777,СВЦЭМ!$A$34:$A$777,$A290,СВЦЭМ!$B$34:$B$777,M$260)+'СЕТ СН'!$F$15</f>
        <v>0</v>
      </c>
      <c r="N290" s="36">
        <f>SUMIFS(СВЦЭМ!$H$34:$H$777,СВЦЭМ!$A$34:$A$777,$A290,СВЦЭМ!$B$34:$B$777,N$260)+'СЕТ СН'!$F$15</f>
        <v>0</v>
      </c>
      <c r="O290" s="36">
        <f>SUMIFS(СВЦЭМ!$H$34:$H$777,СВЦЭМ!$A$34:$A$777,$A290,СВЦЭМ!$B$34:$B$777,O$260)+'СЕТ СН'!$F$15</f>
        <v>0</v>
      </c>
      <c r="P290" s="36">
        <f>SUMIFS(СВЦЭМ!$H$34:$H$777,СВЦЭМ!$A$34:$A$777,$A290,СВЦЭМ!$B$34:$B$777,P$260)+'СЕТ СН'!$F$15</f>
        <v>0</v>
      </c>
      <c r="Q290" s="36">
        <f>SUMIFS(СВЦЭМ!$H$34:$H$777,СВЦЭМ!$A$34:$A$777,$A290,СВЦЭМ!$B$34:$B$777,Q$260)+'СЕТ СН'!$F$15</f>
        <v>0</v>
      </c>
      <c r="R290" s="36">
        <f>SUMIFS(СВЦЭМ!$H$34:$H$777,СВЦЭМ!$A$34:$A$777,$A290,СВЦЭМ!$B$34:$B$777,R$260)+'СЕТ СН'!$F$15</f>
        <v>0</v>
      </c>
      <c r="S290" s="36">
        <f>SUMIFS(СВЦЭМ!$H$34:$H$777,СВЦЭМ!$A$34:$A$777,$A290,СВЦЭМ!$B$34:$B$777,S$260)+'СЕТ СН'!$F$15</f>
        <v>0</v>
      </c>
      <c r="T290" s="36">
        <f>SUMIFS(СВЦЭМ!$H$34:$H$777,СВЦЭМ!$A$34:$A$777,$A290,СВЦЭМ!$B$34:$B$777,T$260)+'СЕТ СН'!$F$15</f>
        <v>0</v>
      </c>
      <c r="U290" s="36">
        <f>SUMIFS(СВЦЭМ!$H$34:$H$777,СВЦЭМ!$A$34:$A$777,$A290,СВЦЭМ!$B$34:$B$777,U$260)+'СЕТ СН'!$F$15</f>
        <v>0</v>
      </c>
      <c r="V290" s="36">
        <f>SUMIFS(СВЦЭМ!$H$34:$H$777,СВЦЭМ!$A$34:$A$777,$A290,СВЦЭМ!$B$34:$B$777,V$260)+'СЕТ СН'!$F$15</f>
        <v>0</v>
      </c>
      <c r="W290" s="36">
        <f>SUMIFS(СВЦЭМ!$H$34:$H$777,СВЦЭМ!$A$34:$A$777,$A290,СВЦЭМ!$B$34:$B$777,W$260)+'СЕТ СН'!$F$15</f>
        <v>0</v>
      </c>
      <c r="X290" s="36">
        <f>SUMIFS(СВЦЭМ!$H$34:$H$777,СВЦЭМ!$A$34:$A$777,$A290,СВЦЭМ!$B$34:$B$777,X$260)+'СЕТ СН'!$F$15</f>
        <v>0</v>
      </c>
      <c r="Y290" s="36">
        <f>SUMIFS(СВЦЭМ!$H$34:$H$777,СВЦЭМ!$A$34:$A$777,$A290,СВЦЭМ!$B$34:$B$777,Y$260)+'СЕТ СН'!$F$15</f>
        <v>0</v>
      </c>
    </row>
    <row r="291" spans="1:27" ht="15.75" hidden="1" x14ac:dyDescent="0.2">
      <c r="A291" s="35">
        <f t="shared" si="7"/>
        <v>44135</v>
      </c>
      <c r="B291" s="36">
        <f>SUMIFS(СВЦЭМ!$H$34:$H$777,СВЦЭМ!$A$34:$A$777,$A291,СВЦЭМ!$B$34:$B$777,B$260)+'СЕТ СН'!$F$15</f>
        <v>0</v>
      </c>
      <c r="C291" s="36">
        <f>SUMIFS(СВЦЭМ!$H$34:$H$777,СВЦЭМ!$A$34:$A$777,$A291,СВЦЭМ!$B$34:$B$777,C$260)+'СЕТ СН'!$F$15</f>
        <v>0</v>
      </c>
      <c r="D291" s="36">
        <f>SUMIFS(СВЦЭМ!$H$34:$H$777,СВЦЭМ!$A$34:$A$777,$A291,СВЦЭМ!$B$34:$B$777,D$260)+'СЕТ СН'!$F$15</f>
        <v>0</v>
      </c>
      <c r="E291" s="36">
        <f>SUMIFS(СВЦЭМ!$H$34:$H$777,СВЦЭМ!$A$34:$A$777,$A291,СВЦЭМ!$B$34:$B$777,E$260)+'СЕТ СН'!$F$15</f>
        <v>0</v>
      </c>
      <c r="F291" s="36">
        <f>SUMIFS(СВЦЭМ!$H$34:$H$777,СВЦЭМ!$A$34:$A$777,$A291,СВЦЭМ!$B$34:$B$777,F$260)+'СЕТ СН'!$F$15</f>
        <v>0</v>
      </c>
      <c r="G291" s="36">
        <f>SUMIFS(СВЦЭМ!$H$34:$H$777,СВЦЭМ!$A$34:$A$777,$A291,СВЦЭМ!$B$34:$B$777,G$260)+'СЕТ СН'!$F$15</f>
        <v>0</v>
      </c>
      <c r="H291" s="36">
        <f>SUMIFS(СВЦЭМ!$H$34:$H$777,СВЦЭМ!$A$34:$A$777,$A291,СВЦЭМ!$B$34:$B$777,H$260)+'СЕТ СН'!$F$15</f>
        <v>0</v>
      </c>
      <c r="I291" s="36">
        <f>SUMIFS(СВЦЭМ!$H$34:$H$777,СВЦЭМ!$A$34:$A$777,$A291,СВЦЭМ!$B$34:$B$777,I$260)+'СЕТ СН'!$F$15</f>
        <v>0</v>
      </c>
      <c r="J291" s="36">
        <f>SUMIFS(СВЦЭМ!$H$34:$H$777,СВЦЭМ!$A$34:$A$777,$A291,СВЦЭМ!$B$34:$B$777,J$260)+'СЕТ СН'!$F$15</f>
        <v>0</v>
      </c>
      <c r="K291" s="36">
        <f>SUMIFS(СВЦЭМ!$H$34:$H$777,СВЦЭМ!$A$34:$A$777,$A291,СВЦЭМ!$B$34:$B$777,K$260)+'СЕТ СН'!$F$15</f>
        <v>0</v>
      </c>
      <c r="L291" s="36">
        <f>SUMIFS(СВЦЭМ!$H$34:$H$777,СВЦЭМ!$A$34:$A$777,$A291,СВЦЭМ!$B$34:$B$777,L$260)+'СЕТ СН'!$F$15</f>
        <v>0</v>
      </c>
      <c r="M291" s="36">
        <f>SUMIFS(СВЦЭМ!$H$34:$H$777,СВЦЭМ!$A$34:$A$777,$A291,СВЦЭМ!$B$34:$B$777,M$260)+'СЕТ СН'!$F$15</f>
        <v>0</v>
      </c>
      <c r="N291" s="36">
        <f>SUMIFS(СВЦЭМ!$H$34:$H$777,СВЦЭМ!$A$34:$A$777,$A291,СВЦЭМ!$B$34:$B$777,N$260)+'СЕТ СН'!$F$15</f>
        <v>0</v>
      </c>
      <c r="O291" s="36">
        <f>SUMIFS(СВЦЭМ!$H$34:$H$777,СВЦЭМ!$A$34:$A$777,$A291,СВЦЭМ!$B$34:$B$777,O$260)+'СЕТ СН'!$F$15</f>
        <v>0</v>
      </c>
      <c r="P291" s="36">
        <f>SUMIFS(СВЦЭМ!$H$34:$H$777,СВЦЭМ!$A$34:$A$777,$A291,СВЦЭМ!$B$34:$B$777,P$260)+'СЕТ СН'!$F$15</f>
        <v>0</v>
      </c>
      <c r="Q291" s="36">
        <f>SUMIFS(СВЦЭМ!$H$34:$H$777,СВЦЭМ!$A$34:$A$777,$A291,СВЦЭМ!$B$34:$B$777,Q$260)+'СЕТ СН'!$F$15</f>
        <v>0</v>
      </c>
      <c r="R291" s="36">
        <f>SUMIFS(СВЦЭМ!$H$34:$H$777,СВЦЭМ!$A$34:$A$777,$A291,СВЦЭМ!$B$34:$B$777,R$260)+'СЕТ СН'!$F$15</f>
        <v>0</v>
      </c>
      <c r="S291" s="36">
        <f>SUMIFS(СВЦЭМ!$H$34:$H$777,СВЦЭМ!$A$34:$A$777,$A291,СВЦЭМ!$B$34:$B$777,S$260)+'СЕТ СН'!$F$15</f>
        <v>0</v>
      </c>
      <c r="T291" s="36">
        <f>SUMIFS(СВЦЭМ!$H$34:$H$777,СВЦЭМ!$A$34:$A$777,$A291,СВЦЭМ!$B$34:$B$777,T$260)+'СЕТ СН'!$F$15</f>
        <v>0</v>
      </c>
      <c r="U291" s="36">
        <f>SUMIFS(СВЦЭМ!$H$34:$H$777,СВЦЭМ!$A$34:$A$777,$A291,СВЦЭМ!$B$34:$B$777,U$260)+'СЕТ СН'!$F$15</f>
        <v>0</v>
      </c>
      <c r="V291" s="36">
        <f>SUMIFS(СВЦЭМ!$H$34:$H$777,СВЦЭМ!$A$34:$A$777,$A291,СВЦЭМ!$B$34:$B$777,V$260)+'СЕТ СН'!$F$15</f>
        <v>0</v>
      </c>
      <c r="W291" s="36">
        <f>SUMIFS(СВЦЭМ!$H$34:$H$777,СВЦЭМ!$A$34:$A$777,$A291,СВЦЭМ!$B$34:$B$777,W$260)+'СЕТ СН'!$F$15</f>
        <v>0</v>
      </c>
      <c r="X291" s="36">
        <f>SUMIFS(СВЦЭМ!$H$34:$H$777,СВЦЭМ!$A$34:$A$777,$A291,СВЦЭМ!$B$34:$B$777,X$260)+'СЕТ СН'!$F$15</f>
        <v>0</v>
      </c>
      <c r="Y291" s="36">
        <f>SUMIFS(СВЦЭМ!$H$34:$H$777,СВЦЭМ!$A$34:$A$777,$A291,СВЦЭМ!$B$34:$B$777,Y$260)+'СЕТ СН'!$F$15</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6" t="s">
        <v>7</v>
      </c>
      <c r="B294" s="130" t="s">
        <v>118</v>
      </c>
      <c r="C294" s="131"/>
      <c r="D294" s="131"/>
      <c r="E294" s="131"/>
      <c r="F294" s="131"/>
      <c r="G294" s="131"/>
      <c r="H294" s="131"/>
      <c r="I294" s="131"/>
      <c r="J294" s="131"/>
      <c r="K294" s="131"/>
      <c r="L294" s="131"/>
      <c r="M294" s="131"/>
      <c r="N294" s="131"/>
      <c r="O294" s="131"/>
      <c r="P294" s="131"/>
      <c r="Q294" s="131"/>
      <c r="R294" s="131"/>
      <c r="S294" s="131"/>
      <c r="T294" s="131"/>
      <c r="U294" s="131"/>
      <c r="V294" s="131"/>
      <c r="W294" s="131"/>
      <c r="X294" s="131"/>
      <c r="Y294" s="132"/>
    </row>
    <row r="295" spans="1:27" ht="12.75" hidden="1" customHeight="1" x14ac:dyDescent="0.2">
      <c r="A295" s="137"/>
      <c r="B295" s="133"/>
      <c r="C295" s="134"/>
      <c r="D295" s="134"/>
      <c r="E295" s="134"/>
      <c r="F295" s="134"/>
      <c r="G295" s="134"/>
      <c r="H295" s="134"/>
      <c r="I295" s="134"/>
      <c r="J295" s="134"/>
      <c r="K295" s="134"/>
      <c r="L295" s="134"/>
      <c r="M295" s="134"/>
      <c r="N295" s="134"/>
      <c r="O295" s="134"/>
      <c r="P295" s="134"/>
      <c r="Q295" s="134"/>
      <c r="R295" s="134"/>
      <c r="S295" s="134"/>
      <c r="T295" s="134"/>
      <c r="U295" s="134"/>
      <c r="V295" s="134"/>
      <c r="W295" s="134"/>
      <c r="X295" s="134"/>
      <c r="Y295" s="135"/>
    </row>
    <row r="296" spans="1:27" s="46" customFormat="1" ht="12.75" hidden="1" customHeight="1" x14ac:dyDescent="0.2">
      <c r="A296" s="138"/>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01.10.2020</v>
      </c>
      <c r="B297" s="36">
        <f>SUMIFS(СВЦЭМ!$I$34:$I$777,СВЦЭМ!$A$34:$A$777,$A297,СВЦЭМ!$B$34:$B$777,B$296)+'СЕТ СН'!$F$16</f>
        <v>0</v>
      </c>
      <c r="C297" s="36">
        <f>SUMIFS(СВЦЭМ!$I$34:$I$777,СВЦЭМ!$A$34:$A$777,$A297,СВЦЭМ!$B$34:$B$777,C$296)+'СЕТ СН'!$F$16</f>
        <v>0</v>
      </c>
      <c r="D297" s="36">
        <f>SUMIFS(СВЦЭМ!$I$34:$I$777,СВЦЭМ!$A$34:$A$777,$A297,СВЦЭМ!$B$34:$B$777,D$296)+'СЕТ СН'!$F$16</f>
        <v>0</v>
      </c>
      <c r="E297" s="36">
        <f>SUMIFS(СВЦЭМ!$I$34:$I$777,СВЦЭМ!$A$34:$A$777,$A297,СВЦЭМ!$B$34:$B$777,E$296)+'СЕТ СН'!$F$16</f>
        <v>0</v>
      </c>
      <c r="F297" s="36">
        <f>SUMIFS(СВЦЭМ!$I$34:$I$777,СВЦЭМ!$A$34:$A$777,$A297,СВЦЭМ!$B$34:$B$777,F$296)+'СЕТ СН'!$F$16</f>
        <v>0</v>
      </c>
      <c r="G297" s="36">
        <f>SUMIFS(СВЦЭМ!$I$34:$I$777,СВЦЭМ!$A$34:$A$777,$A297,СВЦЭМ!$B$34:$B$777,G$296)+'СЕТ СН'!$F$16</f>
        <v>0</v>
      </c>
      <c r="H297" s="36">
        <f>SUMIFS(СВЦЭМ!$I$34:$I$777,СВЦЭМ!$A$34:$A$777,$A297,СВЦЭМ!$B$34:$B$777,H$296)+'СЕТ СН'!$F$16</f>
        <v>0</v>
      </c>
      <c r="I297" s="36">
        <f>SUMIFS(СВЦЭМ!$I$34:$I$777,СВЦЭМ!$A$34:$A$777,$A297,СВЦЭМ!$B$34:$B$777,I$296)+'СЕТ СН'!$F$16</f>
        <v>0</v>
      </c>
      <c r="J297" s="36">
        <f>SUMIFS(СВЦЭМ!$I$34:$I$777,СВЦЭМ!$A$34:$A$777,$A297,СВЦЭМ!$B$34:$B$777,J$296)+'СЕТ СН'!$F$16</f>
        <v>0</v>
      </c>
      <c r="K297" s="36">
        <f>SUMIFS(СВЦЭМ!$I$34:$I$777,СВЦЭМ!$A$34:$A$777,$A297,СВЦЭМ!$B$34:$B$777,K$296)+'СЕТ СН'!$F$16</f>
        <v>0</v>
      </c>
      <c r="L297" s="36">
        <f>SUMIFS(СВЦЭМ!$I$34:$I$777,СВЦЭМ!$A$34:$A$777,$A297,СВЦЭМ!$B$34:$B$777,L$296)+'СЕТ СН'!$F$16</f>
        <v>0</v>
      </c>
      <c r="M297" s="36">
        <f>SUMIFS(СВЦЭМ!$I$34:$I$777,СВЦЭМ!$A$34:$A$777,$A297,СВЦЭМ!$B$34:$B$777,M$296)+'СЕТ СН'!$F$16</f>
        <v>0</v>
      </c>
      <c r="N297" s="36">
        <f>SUMIFS(СВЦЭМ!$I$34:$I$777,СВЦЭМ!$A$34:$A$777,$A297,СВЦЭМ!$B$34:$B$777,N$296)+'СЕТ СН'!$F$16</f>
        <v>0</v>
      </c>
      <c r="O297" s="36">
        <f>SUMIFS(СВЦЭМ!$I$34:$I$777,СВЦЭМ!$A$34:$A$777,$A297,СВЦЭМ!$B$34:$B$777,O$296)+'СЕТ СН'!$F$16</f>
        <v>0</v>
      </c>
      <c r="P297" s="36">
        <f>SUMIFS(СВЦЭМ!$I$34:$I$777,СВЦЭМ!$A$34:$A$777,$A297,СВЦЭМ!$B$34:$B$777,P$296)+'СЕТ СН'!$F$16</f>
        <v>0</v>
      </c>
      <c r="Q297" s="36">
        <f>SUMIFS(СВЦЭМ!$I$34:$I$777,СВЦЭМ!$A$34:$A$777,$A297,СВЦЭМ!$B$34:$B$777,Q$296)+'СЕТ СН'!$F$16</f>
        <v>0</v>
      </c>
      <c r="R297" s="36">
        <f>SUMIFS(СВЦЭМ!$I$34:$I$777,СВЦЭМ!$A$34:$A$777,$A297,СВЦЭМ!$B$34:$B$777,R$296)+'СЕТ СН'!$F$16</f>
        <v>0</v>
      </c>
      <c r="S297" s="36">
        <f>SUMIFS(СВЦЭМ!$I$34:$I$777,СВЦЭМ!$A$34:$A$777,$A297,СВЦЭМ!$B$34:$B$777,S$296)+'СЕТ СН'!$F$16</f>
        <v>0</v>
      </c>
      <c r="T297" s="36">
        <f>SUMIFS(СВЦЭМ!$I$34:$I$777,СВЦЭМ!$A$34:$A$777,$A297,СВЦЭМ!$B$34:$B$777,T$296)+'СЕТ СН'!$F$16</f>
        <v>0</v>
      </c>
      <c r="U297" s="36">
        <f>SUMIFS(СВЦЭМ!$I$34:$I$777,СВЦЭМ!$A$34:$A$777,$A297,СВЦЭМ!$B$34:$B$777,U$296)+'СЕТ СН'!$F$16</f>
        <v>0</v>
      </c>
      <c r="V297" s="36">
        <f>SUMIFS(СВЦЭМ!$I$34:$I$777,СВЦЭМ!$A$34:$A$777,$A297,СВЦЭМ!$B$34:$B$777,V$296)+'СЕТ СН'!$F$16</f>
        <v>0</v>
      </c>
      <c r="W297" s="36">
        <f>SUMIFS(СВЦЭМ!$I$34:$I$777,СВЦЭМ!$A$34:$A$777,$A297,СВЦЭМ!$B$34:$B$777,W$296)+'СЕТ СН'!$F$16</f>
        <v>0</v>
      </c>
      <c r="X297" s="36">
        <f>SUMIFS(СВЦЭМ!$I$34:$I$777,СВЦЭМ!$A$34:$A$777,$A297,СВЦЭМ!$B$34:$B$777,X$296)+'СЕТ СН'!$F$16</f>
        <v>0</v>
      </c>
      <c r="Y297" s="36">
        <f>SUMIFS(СВЦЭМ!$I$34:$I$777,СВЦЭМ!$A$34:$A$777,$A297,СВЦЭМ!$B$34:$B$777,Y$296)+'СЕТ СН'!$F$16</f>
        <v>0</v>
      </c>
      <c r="AA297" s="45"/>
    </row>
    <row r="298" spans="1:27" ht="15.75" hidden="1" x14ac:dyDescent="0.2">
      <c r="A298" s="35">
        <f>A297+1</f>
        <v>44106</v>
      </c>
      <c r="B298" s="36">
        <f>SUMIFS(СВЦЭМ!$I$34:$I$777,СВЦЭМ!$A$34:$A$777,$A298,СВЦЭМ!$B$34:$B$777,B$296)+'СЕТ СН'!$F$16</f>
        <v>0</v>
      </c>
      <c r="C298" s="36">
        <f>SUMIFS(СВЦЭМ!$I$34:$I$777,СВЦЭМ!$A$34:$A$777,$A298,СВЦЭМ!$B$34:$B$777,C$296)+'СЕТ СН'!$F$16</f>
        <v>0</v>
      </c>
      <c r="D298" s="36">
        <f>SUMIFS(СВЦЭМ!$I$34:$I$777,СВЦЭМ!$A$34:$A$777,$A298,СВЦЭМ!$B$34:$B$777,D$296)+'СЕТ СН'!$F$16</f>
        <v>0</v>
      </c>
      <c r="E298" s="36">
        <f>SUMIFS(СВЦЭМ!$I$34:$I$777,СВЦЭМ!$A$34:$A$777,$A298,СВЦЭМ!$B$34:$B$777,E$296)+'СЕТ СН'!$F$16</f>
        <v>0</v>
      </c>
      <c r="F298" s="36">
        <f>SUMIFS(СВЦЭМ!$I$34:$I$777,СВЦЭМ!$A$34:$A$777,$A298,СВЦЭМ!$B$34:$B$777,F$296)+'СЕТ СН'!$F$16</f>
        <v>0</v>
      </c>
      <c r="G298" s="36">
        <f>SUMIFS(СВЦЭМ!$I$34:$I$777,СВЦЭМ!$A$34:$A$777,$A298,СВЦЭМ!$B$34:$B$777,G$296)+'СЕТ СН'!$F$16</f>
        <v>0</v>
      </c>
      <c r="H298" s="36">
        <f>SUMIFS(СВЦЭМ!$I$34:$I$777,СВЦЭМ!$A$34:$A$777,$A298,СВЦЭМ!$B$34:$B$777,H$296)+'СЕТ СН'!$F$16</f>
        <v>0</v>
      </c>
      <c r="I298" s="36">
        <f>SUMIFS(СВЦЭМ!$I$34:$I$777,СВЦЭМ!$A$34:$A$777,$A298,СВЦЭМ!$B$34:$B$777,I$296)+'СЕТ СН'!$F$16</f>
        <v>0</v>
      </c>
      <c r="J298" s="36">
        <f>SUMIFS(СВЦЭМ!$I$34:$I$777,СВЦЭМ!$A$34:$A$777,$A298,СВЦЭМ!$B$34:$B$777,J$296)+'СЕТ СН'!$F$16</f>
        <v>0</v>
      </c>
      <c r="K298" s="36">
        <f>SUMIFS(СВЦЭМ!$I$34:$I$777,СВЦЭМ!$A$34:$A$777,$A298,СВЦЭМ!$B$34:$B$777,K$296)+'СЕТ СН'!$F$16</f>
        <v>0</v>
      </c>
      <c r="L298" s="36">
        <f>SUMIFS(СВЦЭМ!$I$34:$I$777,СВЦЭМ!$A$34:$A$777,$A298,СВЦЭМ!$B$34:$B$777,L$296)+'СЕТ СН'!$F$16</f>
        <v>0</v>
      </c>
      <c r="M298" s="36">
        <f>SUMIFS(СВЦЭМ!$I$34:$I$777,СВЦЭМ!$A$34:$A$777,$A298,СВЦЭМ!$B$34:$B$777,M$296)+'СЕТ СН'!$F$16</f>
        <v>0</v>
      </c>
      <c r="N298" s="36">
        <f>SUMIFS(СВЦЭМ!$I$34:$I$777,СВЦЭМ!$A$34:$A$777,$A298,СВЦЭМ!$B$34:$B$777,N$296)+'СЕТ СН'!$F$16</f>
        <v>0</v>
      </c>
      <c r="O298" s="36">
        <f>SUMIFS(СВЦЭМ!$I$34:$I$777,СВЦЭМ!$A$34:$A$777,$A298,СВЦЭМ!$B$34:$B$777,O$296)+'СЕТ СН'!$F$16</f>
        <v>0</v>
      </c>
      <c r="P298" s="36">
        <f>SUMIFS(СВЦЭМ!$I$34:$I$777,СВЦЭМ!$A$34:$A$777,$A298,СВЦЭМ!$B$34:$B$777,P$296)+'СЕТ СН'!$F$16</f>
        <v>0</v>
      </c>
      <c r="Q298" s="36">
        <f>SUMIFS(СВЦЭМ!$I$34:$I$777,СВЦЭМ!$A$34:$A$777,$A298,СВЦЭМ!$B$34:$B$777,Q$296)+'СЕТ СН'!$F$16</f>
        <v>0</v>
      </c>
      <c r="R298" s="36">
        <f>SUMIFS(СВЦЭМ!$I$34:$I$777,СВЦЭМ!$A$34:$A$777,$A298,СВЦЭМ!$B$34:$B$777,R$296)+'СЕТ СН'!$F$16</f>
        <v>0</v>
      </c>
      <c r="S298" s="36">
        <f>SUMIFS(СВЦЭМ!$I$34:$I$777,СВЦЭМ!$A$34:$A$777,$A298,СВЦЭМ!$B$34:$B$777,S$296)+'СЕТ СН'!$F$16</f>
        <v>0</v>
      </c>
      <c r="T298" s="36">
        <f>SUMIFS(СВЦЭМ!$I$34:$I$777,СВЦЭМ!$A$34:$A$777,$A298,СВЦЭМ!$B$34:$B$777,T$296)+'СЕТ СН'!$F$16</f>
        <v>0</v>
      </c>
      <c r="U298" s="36">
        <f>SUMIFS(СВЦЭМ!$I$34:$I$777,СВЦЭМ!$A$34:$A$777,$A298,СВЦЭМ!$B$34:$B$777,U$296)+'СЕТ СН'!$F$16</f>
        <v>0</v>
      </c>
      <c r="V298" s="36">
        <f>SUMIFS(СВЦЭМ!$I$34:$I$777,СВЦЭМ!$A$34:$A$777,$A298,СВЦЭМ!$B$34:$B$777,V$296)+'СЕТ СН'!$F$16</f>
        <v>0</v>
      </c>
      <c r="W298" s="36">
        <f>SUMIFS(СВЦЭМ!$I$34:$I$777,СВЦЭМ!$A$34:$A$777,$A298,СВЦЭМ!$B$34:$B$777,W$296)+'СЕТ СН'!$F$16</f>
        <v>0</v>
      </c>
      <c r="X298" s="36">
        <f>SUMIFS(СВЦЭМ!$I$34:$I$777,СВЦЭМ!$A$34:$A$777,$A298,СВЦЭМ!$B$34:$B$777,X$296)+'СЕТ СН'!$F$16</f>
        <v>0</v>
      </c>
      <c r="Y298" s="36">
        <f>SUMIFS(СВЦЭМ!$I$34:$I$777,СВЦЭМ!$A$34:$A$777,$A298,СВЦЭМ!$B$34:$B$777,Y$296)+'СЕТ СН'!$F$16</f>
        <v>0</v>
      </c>
    </row>
    <row r="299" spans="1:27" ht="15.75" hidden="1" x14ac:dyDescent="0.2">
      <c r="A299" s="35">
        <f t="shared" ref="A299:A327" si="8">A298+1</f>
        <v>44107</v>
      </c>
      <c r="B299" s="36">
        <f>SUMIFS(СВЦЭМ!$I$34:$I$777,СВЦЭМ!$A$34:$A$777,$A299,СВЦЭМ!$B$34:$B$777,B$296)+'СЕТ СН'!$F$16</f>
        <v>0</v>
      </c>
      <c r="C299" s="36">
        <f>SUMIFS(СВЦЭМ!$I$34:$I$777,СВЦЭМ!$A$34:$A$777,$A299,СВЦЭМ!$B$34:$B$777,C$296)+'СЕТ СН'!$F$16</f>
        <v>0</v>
      </c>
      <c r="D299" s="36">
        <f>SUMIFS(СВЦЭМ!$I$34:$I$777,СВЦЭМ!$A$34:$A$777,$A299,СВЦЭМ!$B$34:$B$777,D$296)+'СЕТ СН'!$F$16</f>
        <v>0</v>
      </c>
      <c r="E299" s="36">
        <f>SUMIFS(СВЦЭМ!$I$34:$I$777,СВЦЭМ!$A$34:$A$777,$A299,СВЦЭМ!$B$34:$B$777,E$296)+'СЕТ СН'!$F$16</f>
        <v>0</v>
      </c>
      <c r="F299" s="36">
        <f>SUMIFS(СВЦЭМ!$I$34:$I$777,СВЦЭМ!$A$34:$A$777,$A299,СВЦЭМ!$B$34:$B$777,F$296)+'СЕТ СН'!$F$16</f>
        <v>0</v>
      </c>
      <c r="G299" s="36">
        <f>SUMIFS(СВЦЭМ!$I$34:$I$777,СВЦЭМ!$A$34:$A$777,$A299,СВЦЭМ!$B$34:$B$777,G$296)+'СЕТ СН'!$F$16</f>
        <v>0</v>
      </c>
      <c r="H299" s="36">
        <f>SUMIFS(СВЦЭМ!$I$34:$I$777,СВЦЭМ!$A$34:$A$777,$A299,СВЦЭМ!$B$34:$B$777,H$296)+'СЕТ СН'!$F$16</f>
        <v>0</v>
      </c>
      <c r="I299" s="36">
        <f>SUMIFS(СВЦЭМ!$I$34:$I$777,СВЦЭМ!$A$34:$A$777,$A299,СВЦЭМ!$B$34:$B$777,I$296)+'СЕТ СН'!$F$16</f>
        <v>0</v>
      </c>
      <c r="J299" s="36">
        <f>SUMIFS(СВЦЭМ!$I$34:$I$777,СВЦЭМ!$A$34:$A$777,$A299,СВЦЭМ!$B$34:$B$777,J$296)+'СЕТ СН'!$F$16</f>
        <v>0</v>
      </c>
      <c r="K299" s="36">
        <f>SUMIFS(СВЦЭМ!$I$34:$I$777,СВЦЭМ!$A$34:$A$777,$A299,СВЦЭМ!$B$34:$B$777,K$296)+'СЕТ СН'!$F$16</f>
        <v>0</v>
      </c>
      <c r="L299" s="36">
        <f>SUMIFS(СВЦЭМ!$I$34:$I$777,СВЦЭМ!$A$34:$A$777,$A299,СВЦЭМ!$B$34:$B$777,L$296)+'СЕТ СН'!$F$16</f>
        <v>0</v>
      </c>
      <c r="M299" s="36">
        <f>SUMIFS(СВЦЭМ!$I$34:$I$777,СВЦЭМ!$A$34:$A$777,$A299,СВЦЭМ!$B$34:$B$777,M$296)+'СЕТ СН'!$F$16</f>
        <v>0</v>
      </c>
      <c r="N299" s="36">
        <f>SUMIFS(СВЦЭМ!$I$34:$I$777,СВЦЭМ!$A$34:$A$777,$A299,СВЦЭМ!$B$34:$B$777,N$296)+'СЕТ СН'!$F$16</f>
        <v>0</v>
      </c>
      <c r="O299" s="36">
        <f>SUMIFS(СВЦЭМ!$I$34:$I$777,СВЦЭМ!$A$34:$A$777,$A299,СВЦЭМ!$B$34:$B$777,O$296)+'СЕТ СН'!$F$16</f>
        <v>0</v>
      </c>
      <c r="P299" s="36">
        <f>SUMIFS(СВЦЭМ!$I$34:$I$777,СВЦЭМ!$A$34:$A$777,$A299,СВЦЭМ!$B$34:$B$777,P$296)+'СЕТ СН'!$F$16</f>
        <v>0</v>
      </c>
      <c r="Q299" s="36">
        <f>SUMIFS(СВЦЭМ!$I$34:$I$777,СВЦЭМ!$A$34:$A$777,$A299,СВЦЭМ!$B$34:$B$777,Q$296)+'СЕТ СН'!$F$16</f>
        <v>0</v>
      </c>
      <c r="R299" s="36">
        <f>SUMIFS(СВЦЭМ!$I$34:$I$777,СВЦЭМ!$A$34:$A$777,$A299,СВЦЭМ!$B$34:$B$777,R$296)+'СЕТ СН'!$F$16</f>
        <v>0</v>
      </c>
      <c r="S299" s="36">
        <f>SUMIFS(СВЦЭМ!$I$34:$I$777,СВЦЭМ!$A$34:$A$777,$A299,СВЦЭМ!$B$34:$B$777,S$296)+'СЕТ СН'!$F$16</f>
        <v>0</v>
      </c>
      <c r="T299" s="36">
        <f>SUMIFS(СВЦЭМ!$I$34:$I$777,СВЦЭМ!$A$34:$A$777,$A299,СВЦЭМ!$B$34:$B$777,T$296)+'СЕТ СН'!$F$16</f>
        <v>0</v>
      </c>
      <c r="U299" s="36">
        <f>SUMIFS(СВЦЭМ!$I$34:$I$777,СВЦЭМ!$A$34:$A$777,$A299,СВЦЭМ!$B$34:$B$777,U$296)+'СЕТ СН'!$F$16</f>
        <v>0</v>
      </c>
      <c r="V299" s="36">
        <f>SUMIFS(СВЦЭМ!$I$34:$I$777,СВЦЭМ!$A$34:$A$777,$A299,СВЦЭМ!$B$34:$B$777,V$296)+'СЕТ СН'!$F$16</f>
        <v>0</v>
      </c>
      <c r="W299" s="36">
        <f>SUMIFS(СВЦЭМ!$I$34:$I$777,СВЦЭМ!$A$34:$A$777,$A299,СВЦЭМ!$B$34:$B$777,W$296)+'СЕТ СН'!$F$16</f>
        <v>0</v>
      </c>
      <c r="X299" s="36">
        <f>SUMIFS(СВЦЭМ!$I$34:$I$777,СВЦЭМ!$A$34:$A$777,$A299,СВЦЭМ!$B$34:$B$777,X$296)+'СЕТ СН'!$F$16</f>
        <v>0</v>
      </c>
      <c r="Y299" s="36">
        <f>SUMIFS(СВЦЭМ!$I$34:$I$777,СВЦЭМ!$A$34:$A$777,$A299,СВЦЭМ!$B$34:$B$777,Y$296)+'СЕТ СН'!$F$16</f>
        <v>0</v>
      </c>
    </row>
    <row r="300" spans="1:27" ht="15.75" hidden="1" x14ac:dyDescent="0.2">
      <c r="A300" s="35">
        <f t="shared" si="8"/>
        <v>44108</v>
      </c>
      <c r="B300" s="36">
        <f>SUMIFS(СВЦЭМ!$I$34:$I$777,СВЦЭМ!$A$34:$A$777,$A300,СВЦЭМ!$B$34:$B$777,B$296)+'СЕТ СН'!$F$16</f>
        <v>0</v>
      </c>
      <c r="C300" s="36">
        <f>SUMIFS(СВЦЭМ!$I$34:$I$777,СВЦЭМ!$A$34:$A$777,$A300,СВЦЭМ!$B$34:$B$777,C$296)+'СЕТ СН'!$F$16</f>
        <v>0</v>
      </c>
      <c r="D300" s="36">
        <f>SUMIFS(СВЦЭМ!$I$34:$I$777,СВЦЭМ!$A$34:$A$777,$A300,СВЦЭМ!$B$34:$B$777,D$296)+'СЕТ СН'!$F$16</f>
        <v>0</v>
      </c>
      <c r="E300" s="36">
        <f>SUMIFS(СВЦЭМ!$I$34:$I$777,СВЦЭМ!$A$34:$A$777,$A300,СВЦЭМ!$B$34:$B$777,E$296)+'СЕТ СН'!$F$16</f>
        <v>0</v>
      </c>
      <c r="F300" s="36">
        <f>SUMIFS(СВЦЭМ!$I$34:$I$777,СВЦЭМ!$A$34:$A$777,$A300,СВЦЭМ!$B$34:$B$777,F$296)+'СЕТ СН'!$F$16</f>
        <v>0</v>
      </c>
      <c r="G300" s="36">
        <f>SUMIFS(СВЦЭМ!$I$34:$I$777,СВЦЭМ!$A$34:$A$777,$A300,СВЦЭМ!$B$34:$B$777,G$296)+'СЕТ СН'!$F$16</f>
        <v>0</v>
      </c>
      <c r="H300" s="36">
        <f>SUMIFS(СВЦЭМ!$I$34:$I$777,СВЦЭМ!$A$34:$A$777,$A300,СВЦЭМ!$B$34:$B$777,H$296)+'СЕТ СН'!$F$16</f>
        <v>0</v>
      </c>
      <c r="I300" s="36">
        <f>SUMIFS(СВЦЭМ!$I$34:$I$777,СВЦЭМ!$A$34:$A$777,$A300,СВЦЭМ!$B$34:$B$777,I$296)+'СЕТ СН'!$F$16</f>
        <v>0</v>
      </c>
      <c r="J300" s="36">
        <f>SUMIFS(СВЦЭМ!$I$34:$I$777,СВЦЭМ!$A$34:$A$777,$A300,СВЦЭМ!$B$34:$B$777,J$296)+'СЕТ СН'!$F$16</f>
        <v>0</v>
      </c>
      <c r="K300" s="36">
        <f>SUMIFS(СВЦЭМ!$I$34:$I$777,СВЦЭМ!$A$34:$A$777,$A300,СВЦЭМ!$B$34:$B$777,K$296)+'СЕТ СН'!$F$16</f>
        <v>0</v>
      </c>
      <c r="L300" s="36">
        <f>SUMIFS(СВЦЭМ!$I$34:$I$777,СВЦЭМ!$A$34:$A$777,$A300,СВЦЭМ!$B$34:$B$777,L$296)+'СЕТ СН'!$F$16</f>
        <v>0</v>
      </c>
      <c r="M300" s="36">
        <f>SUMIFS(СВЦЭМ!$I$34:$I$777,СВЦЭМ!$A$34:$A$777,$A300,СВЦЭМ!$B$34:$B$777,M$296)+'СЕТ СН'!$F$16</f>
        <v>0</v>
      </c>
      <c r="N300" s="36">
        <f>SUMIFS(СВЦЭМ!$I$34:$I$777,СВЦЭМ!$A$34:$A$777,$A300,СВЦЭМ!$B$34:$B$777,N$296)+'СЕТ СН'!$F$16</f>
        <v>0</v>
      </c>
      <c r="O300" s="36">
        <f>SUMIFS(СВЦЭМ!$I$34:$I$777,СВЦЭМ!$A$34:$A$777,$A300,СВЦЭМ!$B$34:$B$777,O$296)+'СЕТ СН'!$F$16</f>
        <v>0</v>
      </c>
      <c r="P300" s="36">
        <f>SUMIFS(СВЦЭМ!$I$34:$I$777,СВЦЭМ!$A$34:$A$777,$A300,СВЦЭМ!$B$34:$B$777,P$296)+'СЕТ СН'!$F$16</f>
        <v>0</v>
      </c>
      <c r="Q300" s="36">
        <f>SUMIFS(СВЦЭМ!$I$34:$I$777,СВЦЭМ!$A$34:$A$777,$A300,СВЦЭМ!$B$34:$B$777,Q$296)+'СЕТ СН'!$F$16</f>
        <v>0</v>
      </c>
      <c r="R300" s="36">
        <f>SUMIFS(СВЦЭМ!$I$34:$I$777,СВЦЭМ!$A$34:$A$777,$A300,СВЦЭМ!$B$34:$B$777,R$296)+'СЕТ СН'!$F$16</f>
        <v>0</v>
      </c>
      <c r="S300" s="36">
        <f>SUMIFS(СВЦЭМ!$I$34:$I$777,СВЦЭМ!$A$34:$A$777,$A300,СВЦЭМ!$B$34:$B$777,S$296)+'СЕТ СН'!$F$16</f>
        <v>0</v>
      </c>
      <c r="T300" s="36">
        <f>SUMIFS(СВЦЭМ!$I$34:$I$777,СВЦЭМ!$A$34:$A$777,$A300,СВЦЭМ!$B$34:$B$777,T$296)+'СЕТ СН'!$F$16</f>
        <v>0</v>
      </c>
      <c r="U300" s="36">
        <f>SUMIFS(СВЦЭМ!$I$34:$I$777,СВЦЭМ!$A$34:$A$777,$A300,СВЦЭМ!$B$34:$B$777,U$296)+'СЕТ СН'!$F$16</f>
        <v>0</v>
      </c>
      <c r="V300" s="36">
        <f>SUMIFS(СВЦЭМ!$I$34:$I$777,СВЦЭМ!$A$34:$A$777,$A300,СВЦЭМ!$B$34:$B$777,V$296)+'СЕТ СН'!$F$16</f>
        <v>0</v>
      </c>
      <c r="W300" s="36">
        <f>SUMIFS(СВЦЭМ!$I$34:$I$777,СВЦЭМ!$A$34:$A$777,$A300,СВЦЭМ!$B$34:$B$777,W$296)+'СЕТ СН'!$F$16</f>
        <v>0</v>
      </c>
      <c r="X300" s="36">
        <f>SUMIFS(СВЦЭМ!$I$34:$I$777,СВЦЭМ!$A$34:$A$777,$A300,СВЦЭМ!$B$34:$B$777,X$296)+'СЕТ СН'!$F$16</f>
        <v>0</v>
      </c>
      <c r="Y300" s="36">
        <f>SUMIFS(СВЦЭМ!$I$34:$I$777,СВЦЭМ!$A$34:$A$777,$A300,СВЦЭМ!$B$34:$B$777,Y$296)+'СЕТ СН'!$F$16</f>
        <v>0</v>
      </c>
    </row>
    <row r="301" spans="1:27" ht="15.75" hidden="1" x14ac:dyDescent="0.2">
      <c r="A301" s="35">
        <f t="shared" si="8"/>
        <v>44109</v>
      </c>
      <c r="B301" s="36">
        <f>SUMIFS(СВЦЭМ!$I$34:$I$777,СВЦЭМ!$A$34:$A$777,$A301,СВЦЭМ!$B$34:$B$777,B$296)+'СЕТ СН'!$F$16</f>
        <v>0</v>
      </c>
      <c r="C301" s="36">
        <f>SUMIFS(СВЦЭМ!$I$34:$I$777,СВЦЭМ!$A$34:$A$777,$A301,СВЦЭМ!$B$34:$B$777,C$296)+'СЕТ СН'!$F$16</f>
        <v>0</v>
      </c>
      <c r="D301" s="36">
        <f>SUMIFS(СВЦЭМ!$I$34:$I$777,СВЦЭМ!$A$34:$A$777,$A301,СВЦЭМ!$B$34:$B$777,D$296)+'СЕТ СН'!$F$16</f>
        <v>0</v>
      </c>
      <c r="E301" s="36">
        <f>SUMIFS(СВЦЭМ!$I$34:$I$777,СВЦЭМ!$A$34:$A$777,$A301,СВЦЭМ!$B$34:$B$777,E$296)+'СЕТ СН'!$F$16</f>
        <v>0</v>
      </c>
      <c r="F301" s="36">
        <f>SUMIFS(СВЦЭМ!$I$34:$I$777,СВЦЭМ!$A$34:$A$777,$A301,СВЦЭМ!$B$34:$B$777,F$296)+'СЕТ СН'!$F$16</f>
        <v>0</v>
      </c>
      <c r="G301" s="36">
        <f>SUMIFS(СВЦЭМ!$I$34:$I$777,СВЦЭМ!$A$34:$A$777,$A301,СВЦЭМ!$B$34:$B$777,G$296)+'СЕТ СН'!$F$16</f>
        <v>0</v>
      </c>
      <c r="H301" s="36">
        <f>SUMIFS(СВЦЭМ!$I$34:$I$777,СВЦЭМ!$A$34:$A$777,$A301,СВЦЭМ!$B$34:$B$777,H$296)+'СЕТ СН'!$F$16</f>
        <v>0</v>
      </c>
      <c r="I301" s="36">
        <f>SUMIFS(СВЦЭМ!$I$34:$I$777,СВЦЭМ!$A$34:$A$777,$A301,СВЦЭМ!$B$34:$B$777,I$296)+'СЕТ СН'!$F$16</f>
        <v>0</v>
      </c>
      <c r="J301" s="36">
        <f>SUMIFS(СВЦЭМ!$I$34:$I$777,СВЦЭМ!$A$34:$A$777,$A301,СВЦЭМ!$B$34:$B$777,J$296)+'СЕТ СН'!$F$16</f>
        <v>0</v>
      </c>
      <c r="K301" s="36">
        <f>SUMIFS(СВЦЭМ!$I$34:$I$777,СВЦЭМ!$A$34:$A$777,$A301,СВЦЭМ!$B$34:$B$777,K$296)+'СЕТ СН'!$F$16</f>
        <v>0</v>
      </c>
      <c r="L301" s="36">
        <f>SUMIFS(СВЦЭМ!$I$34:$I$777,СВЦЭМ!$A$34:$A$777,$A301,СВЦЭМ!$B$34:$B$777,L$296)+'СЕТ СН'!$F$16</f>
        <v>0</v>
      </c>
      <c r="M301" s="36">
        <f>SUMIFS(СВЦЭМ!$I$34:$I$777,СВЦЭМ!$A$34:$A$777,$A301,СВЦЭМ!$B$34:$B$777,M$296)+'СЕТ СН'!$F$16</f>
        <v>0</v>
      </c>
      <c r="N301" s="36">
        <f>SUMIFS(СВЦЭМ!$I$34:$I$777,СВЦЭМ!$A$34:$A$777,$A301,СВЦЭМ!$B$34:$B$777,N$296)+'СЕТ СН'!$F$16</f>
        <v>0</v>
      </c>
      <c r="O301" s="36">
        <f>SUMIFS(СВЦЭМ!$I$34:$I$777,СВЦЭМ!$A$34:$A$777,$A301,СВЦЭМ!$B$34:$B$777,O$296)+'СЕТ СН'!$F$16</f>
        <v>0</v>
      </c>
      <c r="P301" s="36">
        <f>SUMIFS(СВЦЭМ!$I$34:$I$777,СВЦЭМ!$A$34:$A$777,$A301,СВЦЭМ!$B$34:$B$777,P$296)+'СЕТ СН'!$F$16</f>
        <v>0</v>
      </c>
      <c r="Q301" s="36">
        <f>SUMIFS(СВЦЭМ!$I$34:$I$777,СВЦЭМ!$A$34:$A$777,$A301,СВЦЭМ!$B$34:$B$777,Q$296)+'СЕТ СН'!$F$16</f>
        <v>0</v>
      </c>
      <c r="R301" s="36">
        <f>SUMIFS(СВЦЭМ!$I$34:$I$777,СВЦЭМ!$A$34:$A$777,$A301,СВЦЭМ!$B$34:$B$777,R$296)+'СЕТ СН'!$F$16</f>
        <v>0</v>
      </c>
      <c r="S301" s="36">
        <f>SUMIFS(СВЦЭМ!$I$34:$I$777,СВЦЭМ!$A$34:$A$777,$A301,СВЦЭМ!$B$34:$B$777,S$296)+'СЕТ СН'!$F$16</f>
        <v>0</v>
      </c>
      <c r="T301" s="36">
        <f>SUMIFS(СВЦЭМ!$I$34:$I$777,СВЦЭМ!$A$34:$A$777,$A301,СВЦЭМ!$B$34:$B$777,T$296)+'СЕТ СН'!$F$16</f>
        <v>0</v>
      </c>
      <c r="U301" s="36">
        <f>SUMIFS(СВЦЭМ!$I$34:$I$777,СВЦЭМ!$A$34:$A$777,$A301,СВЦЭМ!$B$34:$B$777,U$296)+'СЕТ СН'!$F$16</f>
        <v>0</v>
      </c>
      <c r="V301" s="36">
        <f>SUMIFS(СВЦЭМ!$I$34:$I$777,СВЦЭМ!$A$34:$A$777,$A301,СВЦЭМ!$B$34:$B$777,V$296)+'СЕТ СН'!$F$16</f>
        <v>0</v>
      </c>
      <c r="W301" s="36">
        <f>SUMIFS(СВЦЭМ!$I$34:$I$777,СВЦЭМ!$A$34:$A$777,$A301,СВЦЭМ!$B$34:$B$777,W$296)+'СЕТ СН'!$F$16</f>
        <v>0</v>
      </c>
      <c r="X301" s="36">
        <f>SUMIFS(СВЦЭМ!$I$34:$I$777,СВЦЭМ!$A$34:$A$777,$A301,СВЦЭМ!$B$34:$B$777,X$296)+'СЕТ СН'!$F$16</f>
        <v>0</v>
      </c>
      <c r="Y301" s="36">
        <f>SUMIFS(СВЦЭМ!$I$34:$I$777,СВЦЭМ!$A$34:$A$777,$A301,СВЦЭМ!$B$34:$B$777,Y$296)+'СЕТ СН'!$F$16</f>
        <v>0</v>
      </c>
    </row>
    <row r="302" spans="1:27" ht="15.75" hidden="1" x14ac:dyDescent="0.2">
      <c r="A302" s="35">
        <f t="shared" si="8"/>
        <v>44110</v>
      </c>
      <c r="B302" s="36">
        <f>SUMIFS(СВЦЭМ!$I$34:$I$777,СВЦЭМ!$A$34:$A$777,$A302,СВЦЭМ!$B$34:$B$777,B$296)+'СЕТ СН'!$F$16</f>
        <v>0</v>
      </c>
      <c r="C302" s="36">
        <f>SUMIFS(СВЦЭМ!$I$34:$I$777,СВЦЭМ!$A$34:$A$777,$A302,СВЦЭМ!$B$34:$B$777,C$296)+'СЕТ СН'!$F$16</f>
        <v>0</v>
      </c>
      <c r="D302" s="36">
        <f>SUMIFS(СВЦЭМ!$I$34:$I$777,СВЦЭМ!$A$34:$A$777,$A302,СВЦЭМ!$B$34:$B$777,D$296)+'СЕТ СН'!$F$16</f>
        <v>0</v>
      </c>
      <c r="E302" s="36">
        <f>SUMIFS(СВЦЭМ!$I$34:$I$777,СВЦЭМ!$A$34:$A$777,$A302,СВЦЭМ!$B$34:$B$777,E$296)+'СЕТ СН'!$F$16</f>
        <v>0</v>
      </c>
      <c r="F302" s="36">
        <f>SUMIFS(СВЦЭМ!$I$34:$I$777,СВЦЭМ!$A$34:$A$777,$A302,СВЦЭМ!$B$34:$B$777,F$296)+'СЕТ СН'!$F$16</f>
        <v>0</v>
      </c>
      <c r="G302" s="36">
        <f>SUMIFS(СВЦЭМ!$I$34:$I$777,СВЦЭМ!$A$34:$A$777,$A302,СВЦЭМ!$B$34:$B$777,G$296)+'СЕТ СН'!$F$16</f>
        <v>0</v>
      </c>
      <c r="H302" s="36">
        <f>SUMIFS(СВЦЭМ!$I$34:$I$777,СВЦЭМ!$A$34:$A$777,$A302,СВЦЭМ!$B$34:$B$777,H$296)+'СЕТ СН'!$F$16</f>
        <v>0</v>
      </c>
      <c r="I302" s="36">
        <f>SUMIFS(СВЦЭМ!$I$34:$I$777,СВЦЭМ!$A$34:$A$777,$A302,СВЦЭМ!$B$34:$B$777,I$296)+'СЕТ СН'!$F$16</f>
        <v>0</v>
      </c>
      <c r="J302" s="36">
        <f>SUMIFS(СВЦЭМ!$I$34:$I$777,СВЦЭМ!$A$34:$A$777,$A302,СВЦЭМ!$B$34:$B$777,J$296)+'СЕТ СН'!$F$16</f>
        <v>0</v>
      </c>
      <c r="K302" s="36">
        <f>SUMIFS(СВЦЭМ!$I$34:$I$777,СВЦЭМ!$A$34:$A$777,$A302,СВЦЭМ!$B$34:$B$777,K$296)+'СЕТ СН'!$F$16</f>
        <v>0</v>
      </c>
      <c r="L302" s="36">
        <f>SUMIFS(СВЦЭМ!$I$34:$I$777,СВЦЭМ!$A$34:$A$777,$A302,СВЦЭМ!$B$34:$B$777,L$296)+'СЕТ СН'!$F$16</f>
        <v>0</v>
      </c>
      <c r="M302" s="36">
        <f>SUMIFS(СВЦЭМ!$I$34:$I$777,СВЦЭМ!$A$34:$A$777,$A302,СВЦЭМ!$B$34:$B$777,M$296)+'СЕТ СН'!$F$16</f>
        <v>0</v>
      </c>
      <c r="N302" s="36">
        <f>SUMIFS(СВЦЭМ!$I$34:$I$777,СВЦЭМ!$A$34:$A$777,$A302,СВЦЭМ!$B$34:$B$777,N$296)+'СЕТ СН'!$F$16</f>
        <v>0</v>
      </c>
      <c r="O302" s="36">
        <f>SUMIFS(СВЦЭМ!$I$34:$I$777,СВЦЭМ!$A$34:$A$777,$A302,СВЦЭМ!$B$34:$B$777,O$296)+'СЕТ СН'!$F$16</f>
        <v>0</v>
      </c>
      <c r="P302" s="36">
        <f>SUMIFS(СВЦЭМ!$I$34:$I$777,СВЦЭМ!$A$34:$A$777,$A302,СВЦЭМ!$B$34:$B$777,P$296)+'СЕТ СН'!$F$16</f>
        <v>0</v>
      </c>
      <c r="Q302" s="36">
        <f>SUMIFS(СВЦЭМ!$I$34:$I$777,СВЦЭМ!$A$34:$A$777,$A302,СВЦЭМ!$B$34:$B$777,Q$296)+'СЕТ СН'!$F$16</f>
        <v>0</v>
      </c>
      <c r="R302" s="36">
        <f>SUMIFS(СВЦЭМ!$I$34:$I$777,СВЦЭМ!$A$34:$A$777,$A302,СВЦЭМ!$B$34:$B$777,R$296)+'СЕТ СН'!$F$16</f>
        <v>0</v>
      </c>
      <c r="S302" s="36">
        <f>SUMIFS(СВЦЭМ!$I$34:$I$777,СВЦЭМ!$A$34:$A$777,$A302,СВЦЭМ!$B$34:$B$777,S$296)+'СЕТ СН'!$F$16</f>
        <v>0</v>
      </c>
      <c r="T302" s="36">
        <f>SUMIFS(СВЦЭМ!$I$34:$I$777,СВЦЭМ!$A$34:$A$777,$A302,СВЦЭМ!$B$34:$B$777,T$296)+'СЕТ СН'!$F$16</f>
        <v>0</v>
      </c>
      <c r="U302" s="36">
        <f>SUMIFS(СВЦЭМ!$I$34:$I$777,СВЦЭМ!$A$34:$A$777,$A302,СВЦЭМ!$B$34:$B$777,U$296)+'СЕТ СН'!$F$16</f>
        <v>0</v>
      </c>
      <c r="V302" s="36">
        <f>SUMIFS(СВЦЭМ!$I$34:$I$777,СВЦЭМ!$A$34:$A$777,$A302,СВЦЭМ!$B$34:$B$777,V$296)+'СЕТ СН'!$F$16</f>
        <v>0</v>
      </c>
      <c r="W302" s="36">
        <f>SUMIFS(СВЦЭМ!$I$34:$I$777,СВЦЭМ!$A$34:$A$777,$A302,СВЦЭМ!$B$34:$B$777,W$296)+'СЕТ СН'!$F$16</f>
        <v>0</v>
      </c>
      <c r="X302" s="36">
        <f>SUMIFS(СВЦЭМ!$I$34:$I$777,СВЦЭМ!$A$34:$A$777,$A302,СВЦЭМ!$B$34:$B$777,X$296)+'СЕТ СН'!$F$16</f>
        <v>0</v>
      </c>
      <c r="Y302" s="36">
        <f>SUMIFS(СВЦЭМ!$I$34:$I$777,СВЦЭМ!$A$34:$A$777,$A302,СВЦЭМ!$B$34:$B$777,Y$296)+'СЕТ СН'!$F$16</f>
        <v>0</v>
      </c>
    </row>
    <row r="303" spans="1:27" ht="15.75" hidden="1" x14ac:dyDescent="0.2">
      <c r="A303" s="35">
        <f t="shared" si="8"/>
        <v>44111</v>
      </c>
      <c r="B303" s="36">
        <f>SUMIFS(СВЦЭМ!$I$34:$I$777,СВЦЭМ!$A$34:$A$777,$A303,СВЦЭМ!$B$34:$B$777,B$296)+'СЕТ СН'!$F$16</f>
        <v>0</v>
      </c>
      <c r="C303" s="36">
        <f>SUMIFS(СВЦЭМ!$I$34:$I$777,СВЦЭМ!$A$34:$A$777,$A303,СВЦЭМ!$B$34:$B$777,C$296)+'СЕТ СН'!$F$16</f>
        <v>0</v>
      </c>
      <c r="D303" s="36">
        <f>SUMIFS(СВЦЭМ!$I$34:$I$777,СВЦЭМ!$A$34:$A$777,$A303,СВЦЭМ!$B$34:$B$777,D$296)+'СЕТ СН'!$F$16</f>
        <v>0</v>
      </c>
      <c r="E303" s="36">
        <f>SUMIFS(СВЦЭМ!$I$34:$I$777,СВЦЭМ!$A$34:$A$777,$A303,СВЦЭМ!$B$34:$B$777,E$296)+'СЕТ СН'!$F$16</f>
        <v>0</v>
      </c>
      <c r="F303" s="36">
        <f>SUMIFS(СВЦЭМ!$I$34:$I$777,СВЦЭМ!$A$34:$A$777,$A303,СВЦЭМ!$B$34:$B$777,F$296)+'СЕТ СН'!$F$16</f>
        <v>0</v>
      </c>
      <c r="G303" s="36">
        <f>SUMIFS(СВЦЭМ!$I$34:$I$777,СВЦЭМ!$A$34:$A$777,$A303,СВЦЭМ!$B$34:$B$777,G$296)+'СЕТ СН'!$F$16</f>
        <v>0</v>
      </c>
      <c r="H303" s="36">
        <f>SUMIFS(СВЦЭМ!$I$34:$I$777,СВЦЭМ!$A$34:$A$777,$A303,СВЦЭМ!$B$34:$B$777,H$296)+'СЕТ СН'!$F$16</f>
        <v>0</v>
      </c>
      <c r="I303" s="36">
        <f>SUMIFS(СВЦЭМ!$I$34:$I$777,СВЦЭМ!$A$34:$A$777,$A303,СВЦЭМ!$B$34:$B$777,I$296)+'СЕТ СН'!$F$16</f>
        <v>0</v>
      </c>
      <c r="J303" s="36">
        <f>SUMIFS(СВЦЭМ!$I$34:$I$777,СВЦЭМ!$A$34:$A$777,$A303,СВЦЭМ!$B$34:$B$777,J$296)+'СЕТ СН'!$F$16</f>
        <v>0</v>
      </c>
      <c r="K303" s="36">
        <f>SUMIFS(СВЦЭМ!$I$34:$I$777,СВЦЭМ!$A$34:$A$777,$A303,СВЦЭМ!$B$34:$B$777,K$296)+'СЕТ СН'!$F$16</f>
        <v>0</v>
      </c>
      <c r="L303" s="36">
        <f>SUMIFS(СВЦЭМ!$I$34:$I$777,СВЦЭМ!$A$34:$A$777,$A303,СВЦЭМ!$B$34:$B$777,L$296)+'СЕТ СН'!$F$16</f>
        <v>0</v>
      </c>
      <c r="M303" s="36">
        <f>SUMIFS(СВЦЭМ!$I$34:$I$777,СВЦЭМ!$A$34:$A$777,$A303,СВЦЭМ!$B$34:$B$777,M$296)+'СЕТ СН'!$F$16</f>
        <v>0</v>
      </c>
      <c r="N303" s="36">
        <f>SUMIFS(СВЦЭМ!$I$34:$I$777,СВЦЭМ!$A$34:$A$777,$A303,СВЦЭМ!$B$34:$B$777,N$296)+'СЕТ СН'!$F$16</f>
        <v>0</v>
      </c>
      <c r="O303" s="36">
        <f>SUMIFS(СВЦЭМ!$I$34:$I$777,СВЦЭМ!$A$34:$A$777,$A303,СВЦЭМ!$B$34:$B$777,O$296)+'СЕТ СН'!$F$16</f>
        <v>0</v>
      </c>
      <c r="P303" s="36">
        <f>SUMIFS(СВЦЭМ!$I$34:$I$777,СВЦЭМ!$A$34:$A$777,$A303,СВЦЭМ!$B$34:$B$777,P$296)+'СЕТ СН'!$F$16</f>
        <v>0</v>
      </c>
      <c r="Q303" s="36">
        <f>SUMIFS(СВЦЭМ!$I$34:$I$777,СВЦЭМ!$A$34:$A$777,$A303,СВЦЭМ!$B$34:$B$777,Q$296)+'СЕТ СН'!$F$16</f>
        <v>0</v>
      </c>
      <c r="R303" s="36">
        <f>SUMIFS(СВЦЭМ!$I$34:$I$777,СВЦЭМ!$A$34:$A$777,$A303,СВЦЭМ!$B$34:$B$777,R$296)+'СЕТ СН'!$F$16</f>
        <v>0</v>
      </c>
      <c r="S303" s="36">
        <f>SUMIFS(СВЦЭМ!$I$34:$I$777,СВЦЭМ!$A$34:$A$777,$A303,СВЦЭМ!$B$34:$B$777,S$296)+'СЕТ СН'!$F$16</f>
        <v>0</v>
      </c>
      <c r="T303" s="36">
        <f>SUMIFS(СВЦЭМ!$I$34:$I$777,СВЦЭМ!$A$34:$A$777,$A303,СВЦЭМ!$B$34:$B$777,T$296)+'СЕТ СН'!$F$16</f>
        <v>0</v>
      </c>
      <c r="U303" s="36">
        <f>SUMIFS(СВЦЭМ!$I$34:$I$777,СВЦЭМ!$A$34:$A$777,$A303,СВЦЭМ!$B$34:$B$777,U$296)+'СЕТ СН'!$F$16</f>
        <v>0</v>
      </c>
      <c r="V303" s="36">
        <f>SUMIFS(СВЦЭМ!$I$34:$I$777,СВЦЭМ!$A$34:$A$777,$A303,СВЦЭМ!$B$34:$B$777,V$296)+'СЕТ СН'!$F$16</f>
        <v>0</v>
      </c>
      <c r="W303" s="36">
        <f>SUMIFS(СВЦЭМ!$I$34:$I$777,СВЦЭМ!$A$34:$A$777,$A303,СВЦЭМ!$B$34:$B$777,W$296)+'СЕТ СН'!$F$16</f>
        <v>0</v>
      </c>
      <c r="X303" s="36">
        <f>SUMIFS(СВЦЭМ!$I$34:$I$777,СВЦЭМ!$A$34:$A$777,$A303,СВЦЭМ!$B$34:$B$777,X$296)+'СЕТ СН'!$F$16</f>
        <v>0</v>
      </c>
      <c r="Y303" s="36">
        <f>SUMIFS(СВЦЭМ!$I$34:$I$777,СВЦЭМ!$A$34:$A$777,$A303,СВЦЭМ!$B$34:$B$777,Y$296)+'СЕТ СН'!$F$16</f>
        <v>0</v>
      </c>
    </row>
    <row r="304" spans="1:27" ht="15.75" hidden="1" x14ac:dyDescent="0.2">
      <c r="A304" s="35">
        <f t="shared" si="8"/>
        <v>44112</v>
      </c>
      <c r="B304" s="36">
        <f>SUMIFS(СВЦЭМ!$I$34:$I$777,СВЦЭМ!$A$34:$A$777,$A304,СВЦЭМ!$B$34:$B$777,B$296)+'СЕТ СН'!$F$16</f>
        <v>0</v>
      </c>
      <c r="C304" s="36">
        <f>SUMIFS(СВЦЭМ!$I$34:$I$777,СВЦЭМ!$A$34:$A$777,$A304,СВЦЭМ!$B$34:$B$777,C$296)+'СЕТ СН'!$F$16</f>
        <v>0</v>
      </c>
      <c r="D304" s="36">
        <f>SUMIFS(СВЦЭМ!$I$34:$I$777,СВЦЭМ!$A$34:$A$777,$A304,СВЦЭМ!$B$34:$B$777,D$296)+'СЕТ СН'!$F$16</f>
        <v>0</v>
      </c>
      <c r="E304" s="36">
        <f>SUMIFS(СВЦЭМ!$I$34:$I$777,СВЦЭМ!$A$34:$A$777,$A304,СВЦЭМ!$B$34:$B$777,E$296)+'СЕТ СН'!$F$16</f>
        <v>0</v>
      </c>
      <c r="F304" s="36">
        <f>SUMIFS(СВЦЭМ!$I$34:$I$777,СВЦЭМ!$A$34:$A$777,$A304,СВЦЭМ!$B$34:$B$777,F$296)+'СЕТ СН'!$F$16</f>
        <v>0</v>
      </c>
      <c r="G304" s="36">
        <f>SUMIFS(СВЦЭМ!$I$34:$I$777,СВЦЭМ!$A$34:$A$777,$A304,СВЦЭМ!$B$34:$B$777,G$296)+'СЕТ СН'!$F$16</f>
        <v>0</v>
      </c>
      <c r="H304" s="36">
        <f>SUMIFS(СВЦЭМ!$I$34:$I$777,СВЦЭМ!$A$34:$A$777,$A304,СВЦЭМ!$B$34:$B$777,H$296)+'СЕТ СН'!$F$16</f>
        <v>0</v>
      </c>
      <c r="I304" s="36">
        <f>SUMIFS(СВЦЭМ!$I$34:$I$777,СВЦЭМ!$A$34:$A$777,$A304,СВЦЭМ!$B$34:$B$777,I$296)+'СЕТ СН'!$F$16</f>
        <v>0</v>
      </c>
      <c r="J304" s="36">
        <f>SUMIFS(СВЦЭМ!$I$34:$I$777,СВЦЭМ!$A$34:$A$777,$A304,СВЦЭМ!$B$34:$B$777,J$296)+'СЕТ СН'!$F$16</f>
        <v>0</v>
      </c>
      <c r="K304" s="36">
        <f>SUMIFS(СВЦЭМ!$I$34:$I$777,СВЦЭМ!$A$34:$A$777,$A304,СВЦЭМ!$B$34:$B$777,K$296)+'СЕТ СН'!$F$16</f>
        <v>0</v>
      </c>
      <c r="L304" s="36">
        <f>SUMIFS(СВЦЭМ!$I$34:$I$777,СВЦЭМ!$A$34:$A$777,$A304,СВЦЭМ!$B$34:$B$777,L$296)+'СЕТ СН'!$F$16</f>
        <v>0</v>
      </c>
      <c r="M304" s="36">
        <f>SUMIFS(СВЦЭМ!$I$34:$I$777,СВЦЭМ!$A$34:$A$777,$A304,СВЦЭМ!$B$34:$B$777,M$296)+'СЕТ СН'!$F$16</f>
        <v>0</v>
      </c>
      <c r="N304" s="36">
        <f>SUMIFS(СВЦЭМ!$I$34:$I$777,СВЦЭМ!$A$34:$A$777,$A304,СВЦЭМ!$B$34:$B$777,N$296)+'СЕТ СН'!$F$16</f>
        <v>0</v>
      </c>
      <c r="O304" s="36">
        <f>SUMIFS(СВЦЭМ!$I$34:$I$777,СВЦЭМ!$A$34:$A$777,$A304,СВЦЭМ!$B$34:$B$777,O$296)+'СЕТ СН'!$F$16</f>
        <v>0</v>
      </c>
      <c r="P304" s="36">
        <f>SUMIFS(СВЦЭМ!$I$34:$I$777,СВЦЭМ!$A$34:$A$777,$A304,СВЦЭМ!$B$34:$B$777,P$296)+'СЕТ СН'!$F$16</f>
        <v>0</v>
      </c>
      <c r="Q304" s="36">
        <f>SUMIFS(СВЦЭМ!$I$34:$I$777,СВЦЭМ!$A$34:$A$777,$A304,СВЦЭМ!$B$34:$B$777,Q$296)+'СЕТ СН'!$F$16</f>
        <v>0</v>
      </c>
      <c r="R304" s="36">
        <f>SUMIFS(СВЦЭМ!$I$34:$I$777,СВЦЭМ!$A$34:$A$777,$A304,СВЦЭМ!$B$34:$B$777,R$296)+'СЕТ СН'!$F$16</f>
        <v>0</v>
      </c>
      <c r="S304" s="36">
        <f>SUMIFS(СВЦЭМ!$I$34:$I$777,СВЦЭМ!$A$34:$A$777,$A304,СВЦЭМ!$B$34:$B$777,S$296)+'СЕТ СН'!$F$16</f>
        <v>0</v>
      </c>
      <c r="T304" s="36">
        <f>SUMIFS(СВЦЭМ!$I$34:$I$777,СВЦЭМ!$A$34:$A$777,$A304,СВЦЭМ!$B$34:$B$777,T$296)+'СЕТ СН'!$F$16</f>
        <v>0</v>
      </c>
      <c r="U304" s="36">
        <f>SUMIFS(СВЦЭМ!$I$34:$I$777,СВЦЭМ!$A$34:$A$777,$A304,СВЦЭМ!$B$34:$B$777,U$296)+'СЕТ СН'!$F$16</f>
        <v>0</v>
      </c>
      <c r="V304" s="36">
        <f>SUMIFS(СВЦЭМ!$I$34:$I$777,СВЦЭМ!$A$34:$A$777,$A304,СВЦЭМ!$B$34:$B$777,V$296)+'СЕТ СН'!$F$16</f>
        <v>0</v>
      </c>
      <c r="W304" s="36">
        <f>SUMIFS(СВЦЭМ!$I$34:$I$777,СВЦЭМ!$A$34:$A$777,$A304,СВЦЭМ!$B$34:$B$777,W$296)+'СЕТ СН'!$F$16</f>
        <v>0</v>
      </c>
      <c r="X304" s="36">
        <f>SUMIFS(СВЦЭМ!$I$34:$I$777,СВЦЭМ!$A$34:$A$777,$A304,СВЦЭМ!$B$34:$B$777,X$296)+'СЕТ СН'!$F$16</f>
        <v>0</v>
      </c>
      <c r="Y304" s="36">
        <f>SUMIFS(СВЦЭМ!$I$34:$I$777,СВЦЭМ!$A$34:$A$777,$A304,СВЦЭМ!$B$34:$B$777,Y$296)+'СЕТ СН'!$F$16</f>
        <v>0</v>
      </c>
    </row>
    <row r="305" spans="1:25" ht="15.75" hidden="1" x14ac:dyDescent="0.2">
      <c r="A305" s="35">
        <f t="shared" si="8"/>
        <v>44113</v>
      </c>
      <c r="B305" s="36">
        <f>SUMIFS(СВЦЭМ!$I$34:$I$777,СВЦЭМ!$A$34:$A$777,$A305,СВЦЭМ!$B$34:$B$777,B$296)+'СЕТ СН'!$F$16</f>
        <v>0</v>
      </c>
      <c r="C305" s="36">
        <f>SUMIFS(СВЦЭМ!$I$34:$I$777,СВЦЭМ!$A$34:$A$777,$A305,СВЦЭМ!$B$34:$B$777,C$296)+'СЕТ СН'!$F$16</f>
        <v>0</v>
      </c>
      <c r="D305" s="36">
        <f>SUMIFS(СВЦЭМ!$I$34:$I$777,СВЦЭМ!$A$34:$A$777,$A305,СВЦЭМ!$B$34:$B$777,D$296)+'СЕТ СН'!$F$16</f>
        <v>0</v>
      </c>
      <c r="E305" s="36">
        <f>SUMIFS(СВЦЭМ!$I$34:$I$777,СВЦЭМ!$A$34:$A$777,$A305,СВЦЭМ!$B$34:$B$777,E$296)+'СЕТ СН'!$F$16</f>
        <v>0</v>
      </c>
      <c r="F305" s="36">
        <f>SUMIFS(СВЦЭМ!$I$34:$I$777,СВЦЭМ!$A$34:$A$777,$A305,СВЦЭМ!$B$34:$B$777,F$296)+'СЕТ СН'!$F$16</f>
        <v>0</v>
      </c>
      <c r="G305" s="36">
        <f>SUMIFS(СВЦЭМ!$I$34:$I$777,СВЦЭМ!$A$34:$A$777,$A305,СВЦЭМ!$B$34:$B$777,G$296)+'СЕТ СН'!$F$16</f>
        <v>0</v>
      </c>
      <c r="H305" s="36">
        <f>SUMIFS(СВЦЭМ!$I$34:$I$777,СВЦЭМ!$A$34:$A$777,$A305,СВЦЭМ!$B$34:$B$777,H$296)+'СЕТ СН'!$F$16</f>
        <v>0</v>
      </c>
      <c r="I305" s="36">
        <f>SUMIFS(СВЦЭМ!$I$34:$I$777,СВЦЭМ!$A$34:$A$777,$A305,СВЦЭМ!$B$34:$B$777,I$296)+'СЕТ СН'!$F$16</f>
        <v>0</v>
      </c>
      <c r="J305" s="36">
        <f>SUMIFS(СВЦЭМ!$I$34:$I$777,СВЦЭМ!$A$34:$A$777,$A305,СВЦЭМ!$B$34:$B$777,J$296)+'СЕТ СН'!$F$16</f>
        <v>0</v>
      </c>
      <c r="K305" s="36">
        <f>SUMIFS(СВЦЭМ!$I$34:$I$777,СВЦЭМ!$A$34:$A$777,$A305,СВЦЭМ!$B$34:$B$777,K$296)+'СЕТ СН'!$F$16</f>
        <v>0</v>
      </c>
      <c r="L305" s="36">
        <f>SUMIFS(СВЦЭМ!$I$34:$I$777,СВЦЭМ!$A$34:$A$777,$A305,СВЦЭМ!$B$34:$B$777,L$296)+'СЕТ СН'!$F$16</f>
        <v>0</v>
      </c>
      <c r="M305" s="36">
        <f>SUMIFS(СВЦЭМ!$I$34:$I$777,СВЦЭМ!$A$34:$A$777,$A305,СВЦЭМ!$B$34:$B$777,M$296)+'СЕТ СН'!$F$16</f>
        <v>0</v>
      </c>
      <c r="N305" s="36">
        <f>SUMIFS(СВЦЭМ!$I$34:$I$777,СВЦЭМ!$A$34:$A$777,$A305,СВЦЭМ!$B$34:$B$777,N$296)+'СЕТ СН'!$F$16</f>
        <v>0</v>
      </c>
      <c r="O305" s="36">
        <f>SUMIFS(СВЦЭМ!$I$34:$I$777,СВЦЭМ!$A$34:$A$777,$A305,СВЦЭМ!$B$34:$B$777,O$296)+'СЕТ СН'!$F$16</f>
        <v>0</v>
      </c>
      <c r="P305" s="36">
        <f>SUMIFS(СВЦЭМ!$I$34:$I$777,СВЦЭМ!$A$34:$A$777,$A305,СВЦЭМ!$B$34:$B$777,P$296)+'СЕТ СН'!$F$16</f>
        <v>0</v>
      </c>
      <c r="Q305" s="36">
        <f>SUMIFS(СВЦЭМ!$I$34:$I$777,СВЦЭМ!$A$34:$A$777,$A305,СВЦЭМ!$B$34:$B$777,Q$296)+'СЕТ СН'!$F$16</f>
        <v>0</v>
      </c>
      <c r="R305" s="36">
        <f>SUMIFS(СВЦЭМ!$I$34:$I$777,СВЦЭМ!$A$34:$A$777,$A305,СВЦЭМ!$B$34:$B$777,R$296)+'СЕТ СН'!$F$16</f>
        <v>0</v>
      </c>
      <c r="S305" s="36">
        <f>SUMIFS(СВЦЭМ!$I$34:$I$777,СВЦЭМ!$A$34:$A$777,$A305,СВЦЭМ!$B$34:$B$777,S$296)+'СЕТ СН'!$F$16</f>
        <v>0</v>
      </c>
      <c r="T305" s="36">
        <f>SUMIFS(СВЦЭМ!$I$34:$I$777,СВЦЭМ!$A$34:$A$777,$A305,СВЦЭМ!$B$34:$B$777,T$296)+'СЕТ СН'!$F$16</f>
        <v>0</v>
      </c>
      <c r="U305" s="36">
        <f>SUMIFS(СВЦЭМ!$I$34:$I$777,СВЦЭМ!$A$34:$A$777,$A305,СВЦЭМ!$B$34:$B$777,U$296)+'СЕТ СН'!$F$16</f>
        <v>0</v>
      </c>
      <c r="V305" s="36">
        <f>SUMIFS(СВЦЭМ!$I$34:$I$777,СВЦЭМ!$A$34:$A$777,$A305,СВЦЭМ!$B$34:$B$777,V$296)+'СЕТ СН'!$F$16</f>
        <v>0</v>
      </c>
      <c r="W305" s="36">
        <f>SUMIFS(СВЦЭМ!$I$34:$I$777,СВЦЭМ!$A$34:$A$777,$A305,СВЦЭМ!$B$34:$B$777,W$296)+'СЕТ СН'!$F$16</f>
        <v>0</v>
      </c>
      <c r="X305" s="36">
        <f>SUMIFS(СВЦЭМ!$I$34:$I$777,СВЦЭМ!$A$34:$A$777,$A305,СВЦЭМ!$B$34:$B$777,X$296)+'СЕТ СН'!$F$16</f>
        <v>0</v>
      </c>
      <c r="Y305" s="36">
        <f>SUMIFS(СВЦЭМ!$I$34:$I$777,СВЦЭМ!$A$34:$A$777,$A305,СВЦЭМ!$B$34:$B$777,Y$296)+'СЕТ СН'!$F$16</f>
        <v>0</v>
      </c>
    </row>
    <row r="306" spans="1:25" ht="15.75" hidden="1" x14ac:dyDescent="0.2">
      <c r="A306" s="35">
        <f t="shared" si="8"/>
        <v>44114</v>
      </c>
      <c r="B306" s="36">
        <f>SUMIFS(СВЦЭМ!$I$34:$I$777,СВЦЭМ!$A$34:$A$777,$A306,СВЦЭМ!$B$34:$B$777,B$296)+'СЕТ СН'!$F$16</f>
        <v>0</v>
      </c>
      <c r="C306" s="36">
        <f>SUMIFS(СВЦЭМ!$I$34:$I$777,СВЦЭМ!$A$34:$A$777,$A306,СВЦЭМ!$B$34:$B$777,C$296)+'СЕТ СН'!$F$16</f>
        <v>0</v>
      </c>
      <c r="D306" s="36">
        <f>SUMIFS(СВЦЭМ!$I$34:$I$777,СВЦЭМ!$A$34:$A$777,$A306,СВЦЭМ!$B$34:$B$777,D$296)+'СЕТ СН'!$F$16</f>
        <v>0</v>
      </c>
      <c r="E306" s="36">
        <f>SUMIFS(СВЦЭМ!$I$34:$I$777,СВЦЭМ!$A$34:$A$777,$A306,СВЦЭМ!$B$34:$B$777,E$296)+'СЕТ СН'!$F$16</f>
        <v>0</v>
      </c>
      <c r="F306" s="36">
        <f>SUMIFS(СВЦЭМ!$I$34:$I$777,СВЦЭМ!$A$34:$A$777,$A306,СВЦЭМ!$B$34:$B$777,F$296)+'СЕТ СН'!$F$16</f>
        <v>0</v>
      </c>
      <c r="G306" s="36">
        <f>SUMIFS(СВЦЭМ!$I$34:$I$777,СВЦЭМ!$A$34:$A$777,$A306,СВЦЭМ!$B$34:$B$777,G$296)+'СЕТ СН'!$F$16</f>
        <v>0</v>
      </c>
      <c r="H306" s="36">
        <f>SUMIFS(СВЦЭМ!$I$34:$I$777,СВЦЭМ!$A$34:$A$777,$A306,СВЦЭМ!$B$34:$B$777,H$296)+'СЕТ СН'!$F$16</f>
        <v>0</v>
      </c>
      <c r="I306" s="36">
        <f>SUMIFS(СВЦЭМ!$I$34:$I$777,СВЦЭМ!$A$34:$A$777,$A306,СВЦЭМ!$B$34:$B$777,I$296)+'СЕТ СН'!$F$16</f>
        <v>0</v>
      </c>
      <c r="J306" s="36">
        <f>SUMIFS(СВЦЭМ!$I$34:$I$777,СВЦЭМ!$A$34:$A$777,$A306,СВЦЭМ!$B$34:$B$777,J$296)+'СЕТ СН'!$F$16</f>
        <v>0</v>
      </c>
      <c r="K306" s="36">
        <f>SUMIFS(СВЦЭМ!$I$34:$I$777,СВЦЭМ!$A$34:$A$777,$A306,СВЦЭМ!$B$34:$B$777,K$296)+'СЕТ СН'!$F$16</f>
        <v>0</v>
      </c>
      <c r="L306" s="36">
        <f>SUMIFS(СВЦЭМ!$I$34:$I$777,СВЦЭМ!$A$34:$A$777,$A306,СВЦЭМ!$B$34:$B$777,L$296)+'СЕТ СН'!$F$16</f>
        <v>0</v>
      </c>
      <c r="M306" s="36">
        <f>SUMIFS(СВЦЭМ!$I$34:$I$777,СВЦЭМ!$A$34:$A$777,$A306,СВЦЭМ!$B$34:$B$777,M$296)+'СЕТ СН'!$F$16</f>
        <v>0</v>
      </c>
      <c r="N306" s="36">
        <f>SUMIFS(СВЦЭМ!$I$34:$I$777,СВЦЭМ!$A$34:$A$777,$A306,СВЦЭМ!$B$34:$B$777,N$296)+'СЕТ СН'!$F$16</f>
        <v>0</v>
      </c>
      <c r="O306" s="36">
        <f>SUMIFS(СВЦЭМ!$I$34:$I$777,СВЦЭМ!$A$34:$A$777,$A306,СВЦЭМ!$B$34:$B$777,O$296)+'СЕТ СН'!$F$16</f>
        <v>0</v>
      </c>
      <c r="P306" s="36">
        <f>SUMIFS(СВЦЭМ!$I$34:$I$777,СВЦЭМ!$A$34:$A$777,$A306,СВЦЭМ!$B$34:$B$777,P$296)+'СЕТ СН'!$F$16</f>
        <v>0</v>
      </c>
      <c r="Q306" s="36">
        <f>SUMIFS(СВЦЭМ!$I$34:$I$777,СВЦЭМ!$A$34:$A$777,$A306,СВЦЭМ!$B$34:$B$777,Q$296)+'СЕТ СН'!$F$16</f>
        <v>0</v>
      </c>
      <c r="R306" s="36">
        <f>SUMIFS(СВЦЭМ!$I$34:$I$777,СВЦЭМ!$A$34:$A$777,$A306,СВЦЭМ!$B$34:$B$777,R$296)+'СЕТ СН'!$F$16</f>
        <v>0</v>
      </c>
      <c r="S306" s="36">
        <f>SUMIFS(СВЦЭМ!$I$34:$I$777,СВЦЭМ!$A$34:$A$777,$A306,СВЦЭМ!$B$34:$B$777,S$296)+'СЕТ СН'!$F$16</f>
        <v>0</v>
      </c>
      <c r="T306" s="36">
        <f>SUMIFS(СВЦЭМ!$I$34:$I$777,СВЦЭМ!$A$34:$A$777,$A306,СВЦЭМ!$B$34:$B$777,T$296)+'СЕТ СН'!$F$16</f>
        <v>0</v>
      </c>
      <c r="U306" s="36">
        <f>SUMIFS(СВЦЭМ!$I$34:$I$777,СВЦЭМ!$A$34:$A$777,$A306,СВЦЭМ!$B$34:$B$777,U$296)+'СЕТ СН'!$F$16</f>
        <v>0</v>
      </c>
      <c r="V306" s="36">
        <f>SUMIFS(СВЦЭМ!$I$34:$I$777,СВЦЭМ!$A$34:$A$777,$A306,СВЦЭМ!$B$34:$B$777,V$296)+'СЕТ СН'!$F$16</f>
        <v>0</v>
      </c>
      <c r="W306" s="36">
        <f>SUMIFS(СВЦЭМ!$I$34:$I$777,СВЦЭМ!$A$34:$A$777,$A306,СВЦЭМ!$B$34:$B$777,W$296)+'СЕТ СН'!$F$16</f>
        <v>0</v>
      </c>
      <c r="X306" s="36">
        <f>SUMIFS(СВЦЭМ!$I$34:$I$777,СВЦЭМ!$A$34:$A$777,$A306,СВЦЭМ!$B$34:$B$777,X$296)+'СЕТ СН'!$F$16</f>
        <v>0</v>
      </c>
      <c r="Y306" s="36">
        <f>SUMIFS(СВЦЭМ!$I$34:$I$777,СВЦЭМ!$A$34:$A$777,$A306,СВЦЭМ!$B$34:$B$777,Y$296)+'СЕТ СН'!$F$16</f>
        <v>0</v>
      </c>
    </row>
    <row r="307" spans="1:25" ht="15.75" hidden="1" x14ac:dyDescent="0.2">
      <c r="A307" s="35">
        <f t="shared" si="8"/>
        <v>44115</v>
      </c>
      <c r="B307" s="36">
        <f>SUMIFS(СВЦЭМ!$I$34:$I$777,СВЦЭМ!$A$34:$A$777,$A307,СВЦЭМ!$B$34:$B$777,B$296)+'СЕТ СН'!$F$16</f>
        <v>0</v>
      </c>
      <c r="C307" s="36">
        <f>SUMIFS(СВЦЭМ!$I$34:$I$777,СВЦЭМ!$A$34:$A$777,$A307,СВЦЭМ!$B$34:$B$777,C$296)+'СЕТ СН'!$F$16</f>
        <v>0</v>
      </c>
      <c r="D307" s="36">
        <f>SUMIFS(СВЦЭМ!$I$34:$I$777,СВЦЭМ!$A$34:$A$777,$A307,СВЦЭМ!$B$34:$B$777,D$296)+'СЕТ СН'!$F$16</f>
        <v>0</v>
      </c>
      <c r="E307" s="36">
        <f>SUMIFS(СВЦЭМ!$I$34:$I$777,СВЦЭМ!$A$34:$A$777,$A307,СВЦЭМ!$B$34:$B$777,E$296)+'СЕТ СН'!$F$16</f>
        <v>0</v>
      </c>
      <c r="F307" s="36">
        <f>SUMIFS(СВЦЭМ!$I$34:$I$777,СВЦЭМ!$A$34:$A$777,$A307,СВЦЭМ!$B$34:$B$777,F$296)+'СЕТ СН'!$F$16</f>
        <v>0</v>
      </c>
      <c r="G307" s="36">
        <f>SUMIFS(СВЦЭМ!$I$34:$I$777,СВЦЭМ!$A$34:$A$777,$A307,СВЦЭМ!$B$34:$B$777,G$296)+'СЕТ СН'!$F$16</f>
        <v>0</v>
      </c>
      <c r="H307" s="36">
        <f>SUMIFS(СВЦЭМ!$I$34:$I$777,СВЦЭМ!$A$34:$A$777,$A307,СВЦЭМ!$B$34:$B$777,H$296)+'СЕТ СН'!$F$16</f>
        <v>0</v>
      </c>
      <c r="I307" s="36">
        <f>SUMIFS(СВЦЭМ!$I$34:$I$777,СВЦЭМ!$A$34:$A$777,$A307,СВЦЭМ!$B$34:$B$777,I$296)+'СЕТ СН'!$F$16</f>
        <v>0</v>
      </c>
      <c r="J307" s="36">
        <f>SUMIFS(СВЦЭМ!$I$34:$I$777,СВЦЭМ!$A$34:$A$777,$A307,СВЦЭМ!$B$34:$B$777,J$296)+'СЕТ СН'!$F$16</f>
        <v>0</v>
      </c>
      <c r="K307" s="36">
        <f>SUMIFS(СВЦЭМ!$I$34:$I$777,СВЦЭМ!$A$34:$A$777,$A307,СВЦЭМ!$B$34:$B$777,K$296)+'СЕТ СН'!$F$16</f>
        <v>0</v>
      </c>
      <c r="L307" s="36">
        <f>SUMIFS(СВЦЭМ!$I$34:$I$777,СВЦЭМ!$A$34:$A$777,$A307,СВЦЭМ!$B$34:$B$777,L$296)+'СЕТ СН'!$F$16</f>
        <v>0</v>
      </c>
      <c r="M307" s="36">
        <f>SUMIFS(СВЦЭМ!$I$34:$I$777,СВЦЭМ!$A$34:$A$777,$A307,СВЦЭМ!$B$34:$B$777,M$296)+'СЕТ СН'!$F$16</f>
        <v>0</v>
      </c>
      <c r="N307" s="36">
        <f>SUMIFS(СВЦЭМ!$I$34:$I$777,СВЦЭМ!$A$34:$A$777,$A307,СВЦЭМ!$B$34:$B$777,N$296)+'СЕТ СН'!$F$16</f>
        <v>0</v>
      </c>
      <c r="O307" s="36">
        <f>SUMIFS(СВЦЭМ!$I$34:$I$777,СВЦЭМ!$A$34:$A$777,$A307,СВЦЭМ!$B$34:$B$777,O$296)+'СЕТ СН'!$F$16</f>
        <v>0</v>
      </c>
      <c r="P307" s="36">
        <f>SUMIFS(СВЦЭМ!$I$34:$I$777,СВЦЭМ!$A$34:$A$777,$A307,СВЦЭМ!$B$34:$B$777,P$296)+'СЕТ СН'!$F$16</f>
        <v>0</v>
      </c>
      <c r="Q307" s="36">
        <f>SUMIFS(СВЦЭМ!$I$34:$I$777,СВЦЭМ!$A$34:$A$777,$A307,СВЦЭМ!$B$34:$B$777,Q$296)+'СЕТ СН'!$F$16</f>
        <v>0</v>
      </c>
      <c r="R307" s="36">
        <f>SUMIFS(СВЦЭМ!$I$34:$I$777,СВЦЭМ!$A$34:$A$777,$A307,СВЦЭМ!$B$34:$B$777,R$296)+'СЕТ СН'!$F$16</f>
        <v>0</v>
      </c>
      <c r="S307" s="36">
        <f>SUMIFS(СВЦЭМ!$I$34:$I$777,СВЦЭМ!$A$34:$A$777,$A307,СВЦЭМ!$B$34:$B$777,S$296)+'СЕТ СН'!$F$16</f>
        <v>0</v>
      </c>
      <c r="T307" s="36">
        <f>SUMIFS(СВЦЭМ!$I$34:$I$777,СВЦЭМ!$A$34:$A$777,$A307,СВЦЭМ!$B$34:$B$777,T$296)+'СЕТ СН'!$F$16</f>
        <v>0</v>
      </c>
      <c r="U307" s="36">
        <f>SUMIFS(СВЦЭМ!$I$34:$I$777,СВЦЭМ!$A$34:$A$777,$A307,СВЦЭМ!$B$34:$B$777,U$296)+'СЕТ СН'!$F$16</f>
        <v>0</v>
      </c>
      <c r="V307" s="36">
        <f>SUMIFS(СВЦЭМ!$I$34:$I$777,СВЦЭМ!$A$34:$A$777,$A307,СВЦЭМ!$B$34:$B$777,V$296)+'СЕТ СН'!$F$16</f>
        <v>0</v>
      </c>
      <c r="W307" s="36">
        <f>SUMIFS(СВЦЭМ!$I$34:$I$777,СВЦЭМ!$A$34:$A$777,$A307,СВЦЭМ!$B$34:$B$777,W$296)+'СЕТ СН'!$F$16</f>
        <v>0</v>
      </c>
      <c r="X307" s="36">
        <f>SUMIFS(СВЦЭМ!$I$34:$I$777,СВЦЭМ!$A$34:$A$777,$A307,СВЦЭМ!$B$34:$B$777,X$296)+'СЕТ СН'!$F$16</f>
        <v>0</v>
      </c>
      <c r="Y307" s="36">
        <f>SUMIFS(СВЦЭМ!$I$34:$I$777,СВЦЭМ!$A$34:$A$777,$A307,СВЦЭМ!$B$34:$B$777,Y$296)+'СЕТ СН'!$F$16</f>
        <v>0</v>
      </c>
    </row>
    <row r="308" spans="1:25" ht="15.75" hidden="1" x14ac:dyDescent="0.2">
      <c r="A308" s="35">
        <f t="shared" si="8"/>
        <v>44116</v>
      </c>
      <c r="B308" s="36">
        <f>SUMIFS(СВЦЭМ!$I$34:$I$777,СВЦЭМ!$A$34:$A$777,$A308,СВЦЭМ!$B$34:$B$777,B$296)+'СЕТ СН'!$F$16</f>
        <v>0</v>
      </c>
      <c r="C308" s="36">
        <f>SUMIFS(СВЦЭМ!$I$34:$I$777,СВЦЭМ!$A$34:$A$777,$A308,СВЦЭМ!$B$34:$B$777,C$296)+'СЕТ СН'!$F$16</f>
        <v>0</v>
      </c>
      <c r="D308" s="36">
        <f>SUMIFS(СВЦЭМ!$I$34:$I$777,СВЦЭМ!$A$34:$A$777,$A308,СВЦЭМ!$B$34:$B$777,D$296)+'СЕТ СН'!$F$16</f>
        <v>0</v>
      </c>
      <c r="E308" s="36">
        <f>SUMIFS(СВЦЭМ!$I$34:$I$777,СВЦЭМ!$A$34:$A$777,$A308,СВЦЭМ!$B$34:$B$777,E$296)+'СЕТ СН'!$F$16</f>
        <v>0</v>
      </c>
      <c r="F308" s="36">
        <f>SUMIFS(СВЦЭМ!$I$34:$I$777,СВЦЭМ!$A$34:$A$777,$A308,СВЦЭМ!$B$34:$B$777,F$296)+'СЕТ СН'!$F$16</f>
        <v>0</v>
      </c>
      <c r="G308" s="36">
        <f>SUMIFS(СВЦЭМ!$I$34:$I$777,СВЦЭМ!$A$34:$A$777,$A308,СВЦЭМ!$B$34:$B$777,G$296)+'СЕТ СН'!$F$16</f>
        <v>0</v>
      </c>
      <c r="H308" s="36">
        <f>SUMIFS(СВЦЭМ!$I$34:$I$777,СВЦЭМ!$A$34:$A$777,$A308,СВЦЭМ!$B$34:$B$777,H$296)+'СЕТ СН'!$F$16</f>
        <v>0</v>
      </c>
      <c r="I308" s="36">
        <f>SUMIFS(СВЦЭМ!$I$34:$I$777,СВЦЭМ!$A$34:$A$777,$A308,СВЦЭМ!$B$34:$B$777,I$296)+'СЕТ СН'!$F$16</f>
        <v>0</v>
      </c>
      <c r="J308" s="36">
        <f>SUMIFS(СВЦЭМ!$I$34:$I$777,СВЦЭМ!$A$34:$A$777,$A308,СВЦЭМ!$B$34:$B$777,J$296)+'СЕТ СН'!$F$16</f>
        <v>0</v>
      </c>
      <c r="K308" s="36">
        <f>SUMIFS(СВЦЭМ!$I$34:$I$777,СВЦЭМ!$A$34:$A$777,$A308,СВЦЭМ!$B$34:$B$777,K$296)+'СЕТ СН'!$F$16</f>
        <v>0</v>
      </c>
      <c r="L308" s="36">
        <f>SUMIFS(СВЦЭМ!$I$34:$I$777,СВЦЭМ!$A$34:$A$777,$A308,СВЦЭМ!$B$34:$B$777,L$296)+'СЕТ СН'!$F$16</f>
        <v>0</v>
      </c>
      <c r="M308" s="36">
        <f>SUMIFS(СВЦЭМ!$I$34:$I$777,СВЦЭМ!$A$34:$A$777,$A308,СВЦЭМ!$B$34:$B$777,M$296)+'СЕТ СН'!$F$16</f>
        <v>0</v>
      </c>
      <c r="N308" s="36">
        <f>SUMIFS(СВЦЭМ!$I$34:$I$777,СВЦЭМ!$A$34:$A$777,$A308,СВЦЭМ!$B$34:$B$777,N$296)+'СЕТ СН'!$F$16</f>
        <v>0</v>
      </c>
      <c r="O308" s="36">
        <f>SUMIFS(СВЦЭМ!$I$34:$I$777,СВЦЭМ!$A$34:$A$777,$A308,СВЦЭМ!$B$34:$B$777,O$296)+'СЕТ СН'!$F$16</f>
        <v>0</v>
      </c>
      <c r="P308" s="36">
        <f>SUMIFS(СВЦЭМ!$I$34:$I$777,СВЦЭМ!$A$34:$A$777,$A308,СВЦЭМ!$B$34:$B$777,P$296)+'СЕТ СН'!$F$16</f>
        <v>0</v>
      </c>
      <c r="Q308" s="36">
        <f>SUMIFS(СВЦЭМ!$I$34:$I$777,СВЦЭМ!$A$34:$A$777,$A308,СВЦЭМ!$B$34:$B$777,Q$296)+'СЕТ СН'!$F$16</f>
        <v>0</v>
      </c>
      <c r="R308" s="36">
        <f>SUMIFS(СВЦЭМ!$I$34:$I$777,СВЦЭМ!$A$34:$A$777,$A308,СВЦЭМ!$B$34:$B$777,R$296)+'СЕТ СН'!$F$16</f>
        <v>0</v>
      </c>
      <c r="S308" s="36">
        <f>SUMIFS(СВЦЭМ!$I$34:$I$777,СВЦЭМ!$A$34:$A$777,$A308,СВЦЭМ!$B$34:$B$777,S$296)+'СЕТ СН'!$F$16</f>
        <v>0</v>
      </c>
      <c r="T308" s="36">
        <f>SUMIFS(СВЦЭМ!$I$34:$I$777,СВЦЭМ!$A$34:$A$777,$A308,СВЦЭМ!$B$34:$B$777,T$296)+'СЕТ СН'!$F$16</f>
        <v>0</v>
      </c>
      <c r="U308" s="36">
        <f>SUMIFS(СВЦЭМ!$I$34:$I$777,СВЦЭМ!$A$34:$A$777,$A308,СВЦЭМ!$B$34:$B$777,U$296)+'СЕТ СН'!$F$16</f>
        <v>0</v>
      </c>
      <c r="V308" s="36">
        <f>SUMIFS(СВЦЭМ!$I$34:$I$777,СВЦЭМ!$A$34:$A$777,$A308,СВЦЭМ!$B$34:$B$777,V$296)+'СЕТ СН'!$F$16</f>
        <v>0</v>
      </c>
      <c r="W308" s="36">
        <f>SUMIFS(СВЦЭМ!$I$34:$I$777,СВЦЭМ!$A$34:$A$777,$A308,СВЦЭМ!$B$34:$B$777,W$296)+'СЕТ СН'!$F$16</f>
        <v>0</v>
      </c>
      <c r="X308" s="36">
        <f>SUMIFS(СВЦЭМ!$I$34:$I$777,СВЦЭМ!$A$34:$A$777,$A308,СВЦЭМ!$B$34:$B$777,X$296)+'СЕТ СН'!$F$16</f>
        <v>0</v>
      </c>
      <c r="Y308" s="36">
        <f>SUMIFS(СВЦЭМ!$I$34:$I$777,СВЦЭМ!$A$34:$A$777,$A308,СВЦЭМ!$B$34:$B$777,Y$296)+'СЕТ СН'!$F$16</f>
        <v>0</v>
      </c>
    </row>
    <row r="309" spans="1:25" ht="15.75" hidden="1" x14ac:dyDescent="0.2">
      <c r="A309" s="35">
        <f t="shared" si="8"/>
        <v>44117</v>
      </c>
      <c r="B309" s="36">
        <f>SUMIFS(СВЦЭМ!$I$34:$I$777,СВЦЭМ!$A$34:$A$777,$A309,СВЦЭМ!$B$34:$B$777,B$296)+'СЕТ СН'!$F$16</f>
        <v>0</v>
      </c>
      <c r="C309" s="36">
        <f>SUMIFS(СВЦЭМ!$I$34:$I$777,СВЦЭМ!$A$34:$A$777,$A309,СВЦЭМ!$B$34:$B$777,C$296)+'СЕТ СН'!$F$16</f>
        <v>0</v>
      </c>
      <c r="D309" s="36">
        <f>SUMIFS(СВЦЭМ!$I$34:$I$777,СВЦЭМ!$A$34:$A$777,$A309,СВЦЭМ!$B$34:$B$777,D$296)+'СЕТ СН'!$F$16</f>
        <v>0</v>
      </c>
      <c r="E309" s="36">
        <f>SUMIFS(СВЦЭМ!$I$34:$I$777,СВЦЭМ!$A$34:$A$777,$A309,СВЦЭМ!$B$34:$B$777,E$296)+'СЕТ СН'!$F$16</f>
        <v>0</v>
      </c>
      <c r="F309" s="36">
        <f>SUMIFS(СВЦЭМ!$I$34:$I$777,СВЦЭМ!$A$34:$A$777,$A309,СВЦЭМ!$B$34:$B$777,F$296)+'СЕТ СН'!$F$16</f>
        <v>0</v>
      </c>
      <c r="G309" s="36">
        <f>SUMIFS(СВЦЭМ!$I$34:$I$777,СВЦЭМ!$A$34:$A$777,$A309,СВЦЭМ!$B$34:$B$777,G$296)+'СЕТ СН'!$F$16</f>
        <v>0</v>
      </c>
      <c r="H309" s="36">
        <f>SUMIFS(СВЦЭМ!$I$34:$I$777,СВЦЭМ!$A$34:$A$777,$A309,СВЦЭМ!$B$34:$B$777,H$296)+'СЕТ СН'!$F$16</f>
        <v>0</v>
      </c>
      <c r="I309" s="36">
        <f>SUMIFS(СВЦЭМ!$I$34:$I$777,СВЦЭМ!$A$34:$A$777,$A309,СВЦЭМ!$B$34:$B$777,I$296)+'СЕТ СН'!$F$16</f>
        <v>0</v>
      </c>
      <c r="J309" s="36">
        <f>SUMIFS(СВЦЭМ!$I$34:$I$777,СВЦЭМ!$A$34:$A$777,$A309,СВЦЭМ!$B$34:$B$777,J$296)+'СЕТ СН'!$F$16</f>
        <v>0</v>
      </c>
      <c r="K309" s="36">
        <f>SUMIFS(СВЦЭМ!$I$34:$I$777,СВЦЭМ!$A$34:$A$777,$A309,СВЦЭМ!$B$34:$B$777,K$296)+'СЕТ СН'!$F$16</f>
        <v>0</v>
      </c>
      <c r="L309" s="36">
        <f>SUMIFS(СВЦЭМ!$I$34:$I$777,СВЦЭМ!$A$34:$A$777,$A309,СВЦЭМ!$B$34:$B$777,L$296)+'СЕТ СН'!$F$16</f>
        <v>0</v>
      </c>
      <c r="M309" s="36">
        <f>SUMIFS(СВЦЭМ!$I$34:$I$777,СВЦЭМ!$A$34:$A$777,$A309,СВЦЭМ!$B$34:$B$777,M$296)+'СЕТ СН'!$F$16</f>
        <v>0</v>
      </c>
      <c r="N309" s="36">
        <f>SUMIFS(СВЦЭМ!$I$34:$I$777,СВЦЭМ!$A$34:$A$777,$A309,СВЦЭМ!$B$34:$B$777,N$296)+'СЕТ СН'!$F$16</f>
        <v>0</v>
      </c>
      <c r="O309" s="36">
        <f>SUMIFS(СВЦЭМ!$I$34:$I$777,СВЦЭМ!$A$34:$A$777,$A309,СВЦЭМ!$B$34:$B$777,O$296)+'СЕТ СН'!$F$16</f>
        <v>0</v>
      </c>
      <c r="P309" s="36">
        <f>SUMIFS(СВЦЭМ!$I$34:$I$777,СВЦЭМ!$A$34:$A$777,$A309,СВЦЭМ!$B$34:$B$777,P$296)+'СЕТ СН'!$F$16</f>
        <v>0</v>
      </c>
      <c r="Q309" s="36">
        <f>SUMIFS(СВЦЭМ!$I$34:$I$777,СВЦЭМ!$A$34:$A$777,$A309,СВЦЭМ!$B$34:$B$777,Q$296)+'СЕТ СН'!$F$16</f>
        <v>0</v>
      </c>
      <c r="R309" s="36">
        <f>SUMIFS(СВЦЭМ!$I$34:$I$777,СВЦЭМ!$A$34:$A$777,$A309,СВЦЭМ!$B$34:$B$777,R$296)+'СЕТ СН'!$F$16</f>
        <v>0</v>
      </c>
      <c r="S309" s="36">
        <f>SUMIFS(СВЦЭМ!$I$34:$I$777,СВЦЭМ!$A$34:$A$777,$A309,СВЦЭМ!$B$34:$B$777,S$296)+'СЕТ СН'!$F$16</f>
        <v>0</v>
      </c>
      <c r="T309" s="36">
        <f>SUMIFS(СВЦЭМ!$I$34:$I$777,СВЦЭМ!$A$34:$A$777,$A309,СВЦЭМ!$B$34:$B$777,T$296)+'СЕТ СН'!$F$16</f>
        <v>0</v>
      </c>
      <c r="U309" s="36">
        <f>SUMIFS(СВЦЭМ!$I$34:$I$777,СВЦЭМ!$A$34:$A$777,$A309,СВЦЭМ!$B$34:$B$777,U$296)+'СЕТ СН'!$F$16</f>
        <v>0</v>
      </c>
      <c r="V309" s="36">
        <f>SUMIFS(СВЦЭМ!$I$34:$I$777,СВЦЭМ!$A$34:$A$777,$A309,СВЦЭМ!$B$34:$B$777,V$296)+'СЕТ СН'!$F$16</f>
        <v>0</v>
      </c>
      <c r="W309" s="36">
        <f>SUMIFS(СВЦЭМ!$I$34:$I$777,СВЦЭМ!$A$34:$A$777,$A309,СВЦЭМ!$B$34:$B$777,W$296)+'СЕТ СН'!$F$16</f>
        <v>0</v>
      </c>
      <c r="X309" s="36">
        <f>SUMIFS(СВЦЭМ!$I$34:$I$777,СВЦЭМ!$A$34:$A$777,$A309,СВЦЭМ!$B$34:$B$777,X$296)+'СЕТ СН'!$F$16</f>
        <v>0</v>
      </c>
      <c r="Y309" s="36">
        <f>SUMIFS(СВЦЭМ!$I$34:$I$777,СВЦЭМ!$A$34:$A$777,$A309,СВЦЭМ!$B$34:$B$777,Y$296)+'СЕТ СН'!$F$16</f>
        <v>0</v>
      </c>
    </row>
    <row r="310" spans="1:25" ht="15.75" hidden="1" x14ac:dyDescent="0.2">
      <c r="A310" s="35">
        <f t="shared" si="8"/>
        <v>44118</v>
      </c>
      <c r="B310" s="36">
        <f>SUMIFS(СВЦЭМ!$I$34:$I$777,СВЦЭМ!$A$34:$A$777,$A310,СВЦЭМ!$B$34:$B$777,B$296)+'СЕТ СН'!$F$16</f>
        <v>0</v>
      </c>
      <c r="C310" s="36">
        <f>SUMIFS(СВЦЭМ!$I$34:$I$777,СВЦЭМ!$A$34:$A$777,$A310,СВЦЭМ!$B$34:$B$777,C$296)+'СЕТ СН'!$F$16</f>
        <v>0</v>
      </c>
      <c r="D310" s="36">
        <f>SUMIFS(СВЦЭМ!$I$34:$I$777,СВЦЭМ!$A$34:$A$777,$A310,СВЦЭМ!$B$34:$B$777,D$296)+'СЕТ СН'!$F$16</f>
        <v>0</v>
      </c>
      <c r="E310" s="36">
        <f>SUMIFS(СВЦЭМ!$I$34:$I$777,СВЦЭМ!$A$34:$A$777,$A310,СВЦЭМ!$B$34:$B$777,E$296)+'СЕТ СН'!$F$16</f>
        <v>0</v>
      </c>
      <c r="F310" s="36">
        <f>SUMIFS(СВЦЭМ!$I$34:$I$777,СВЦЭМ!$A$34:$A$777,$A310,СВЦЭМ!$B$34:$B$777,F$296)+'СЕТ СН'!$F$16</f>
        <v>0</v>
      </c>
      <c r="G310" s="36">
        <f>SUMIFS(СВЦЭМ!$I$34:$I$777,СВЦЭМ!$A$34:$A$777,$A310,СВЦЭМ!$B$34:$B$777,G$296)+'СЕТ СН'!$F$16</f>
        <v>0</v>
      </c>
      <c r="H310" s="36">
        <f>SUMIFS(СВЦЭМ!$I$34:$I$777,СВЦЭМ!$A$34:$A$777,$A310,СВЦЭМ!$B$34:$B$777,H$296)+'СЕТ СН'!$F$16</f>
        <v>0</v>
      </c>
      <c r="I310" s="36">
        <f>SUMIFS(СВЦЭМ!$I$34:$I$777,СВЦЭМ!$A$34:$A$777,$A310,СВЦЭМ!$B$34:$B$777,I$296)+'СЕТ СН'!$F$16</f>
        <v>0</v>
      </c>
      <c r="J310" s="36">
        <f>SUMIFS(СВЦЭМ!$I$34:$I$777,СВЦЭМ!$A$34:$A$777,$A310,СВЦЭМ!$B$34:$B$777,J$296)+'СЕТ СН'!$F$16</f>
        <v>0</v>
      </c>
      <c r="K310" s="36">
        <f>SUMIFS(СВЦЭМ!$I$34:$I$777,СВЦЭМ!$A$34:$A$777,$A310,СВЦЭМ!$B$34:$B$777,K$296)+'СЕТ СН'!$F$16</f>
        <v>0</v>
      </c>
      <c r="L310" s="36">
        <f>SUMIFS(СВЦЭМ!$I$34:$I$777,СВЦЭМ!$A$34:$A$777,$A310,СВЦЭМ!$B$34:$B$777,L$296)+'СЕТ СН'!$F$16</f>
        <v>0</v>
      </c>
      <c r="M310" s="36">
        <f>SUMIFS(СВЦЭМ!$I$34:$I$777,СВЦЭМ!$A$34:$A$777,$A310,СВЦЭМ!$B$34:$B$777,M$296)+'СЕТ СН'!$F$16</f>
        <v>0</v>
      </c>
      <c r="N310" s="36">
        <f>SUMIFS(СВЦЭМ!$I$34:$I$777,СВЦЭМ!$A$34:$A$777,$A310,СВЦЭМ!$B$34:$B$777,N$296)+'СЕТ СН'!$F$16</f>
        <v>0</v>
      </c>
      <c r="O310" s="36">
        <f>SUMIFS(СВЦЭМ!$I$34:$I$777,СВЦЭМ!$A$34:$A$777,$A310,СВЦЭМ!$B$34:$B$777,O$296)+'СЕТ СН'!$F$16</f>
        <v>0</v>
      </c>
      <c r="P310" s="36">
        <f>SUMIFS(СВЦЭМ!$I$34:$I$777,СВЦЭМ!$A$34:$A$777,$A310,СВЦЭМ!$B$34:$B$777,P$296)+'СЕТ СН'!$F$16</f>
        <v>0</v>
      </c>
      <c r="Q310" s="36">
        <f>SUMIFS(СВЦЭМ!$I$34:$I$777,СВЦЭМ!$A$34:$A$777,$A310,СВЦЭМ!$B$34:$B$777,Q$296)+'СЕТ СН'!$F$16</f>
        <v>0</v>
      </c>
      <c r="R310" s="36">
        <f>SUMIFS(СВЦЭМ!$I$34:$I$777,СВЦЭМ!$A$34:$A$777,$A310,СВЦЭМ!$B$34:$B$777,R$296)+'СЕТ СН'!$F$16</f>
        <v>0</v>
      </c>
      <c r="S310" s="36">
        <f>SUMIFS(СВЦЭМ!$I$34:$I$777,СВЦЭМ!$A$34:$A$777,$A310,СВЦЭМ!$B$34:$B$777,S$296)+'СЕТ СН'!$F$16</f>
        <v>0</v>
      </c>
      <c r="T310" s="36">
        <f>SUMIFS(СВЦЭМ!$I$34:$I$777,СВЦЭМ!$A$34:$A$777,$A310,СВЦЭМ!$B$34:$B$777,T$296)+'СЕТ СН'!$F$16</f>
        <v>0</v>
      </c>
      <c r="U310" s="36">
        <f>SUMIFS(СВЦЭМ!$I$34:$I$777,СВЦЭМ!$A$34:$A$777,$A310,СВЦЭМ!$B$34:$B$777,U$296)+'СЕТ СН'!$F$16</f>
        <v>0</v>
      </c>
      <c r="V310" s="36">
        <f>SUMIFS(СВЦЭМ!$I$34:$I$777,СВЦЭМ!$A$34:$A$777,$A310,СВЦЭМ!$B$34:$B$777,V$296)+'СЕТ СН'!$F$16</f>
        <v>0</v>
      </c>
      <c r="W310" s="36">
        <f>SUMIFS(СВЦЭМ!$I$34:$I$777,СВЦЭМ!$A$34:$A$777,$A310,СВЦЭМ!$B$34:$B$777,W$296)+'СЕТ СН'!$F$16</f>
        <v>0</v>
      </c>
      <c r="X310" s="36">
        <f>SUMIFS(СВЦЭМ!$I$34:$I$777,СВЦЭМ!$A$34:$A$777,$A310,СВЦЭМ!$B$34:$B$777,X$296)+'СЕТ СН'!$F$16</f>
        <v>0</v>
      </c>
      <c r="Y310" s="36">
        <f>SUMIFS(СВЦЭМ!$I$34:$I$777,СВЦЭМ!$A$34:$A$777,$A310,СВЦЭМ!$B$34:$B$777,Y$296)+'СЕТ СН'!$F$16</f>
        <v>0</v>
      </c>
    </row>
    <row r="311" spans="1:25" ht="15.75" hidden="1" x14ac:dyDescent="0.2">
      <c r="A311" s="35">
        <f t="shared" si="8"/>
        <v>44119</v>
      </c>
      <c r="B311" s="36">
        <f>SUMIFS(СВЦЭМ!$I$34:$I$777,СВЦЭМ!$A$34:$A$777,$A311,СВЦЭМ!$B$34:$B$777,B$296)+'СЕТ СН'!$F$16</f>
        <v>0</v>
      </c>
      <c r="C311" s="36">
        <f>SUMIFS(СВЦЭМ!$I$34:$I$777,СВЦЭМ!$A$34:$A$777,$A311,СВЦЭМ!$B$34:$B$777,C$296)+'СЕТ СН'!$F$16</f>
        <v>0</v>
      </c>
      <c r="D311" s="36">
        <f>SUMIFS(СВЦЭМ!$I$34:$I$777,СВЦЭМ!$A$34:$A$777,$A311,СВЦЭМ!$B$34:$B$777,D$296)+'СЕТ СН'!$F$16</f>
        <v>0</v>
      </c>
      <c r="E311" s="36">
        <f>SUMIFS(СВЦЭМ!$I$34:$I$777,СВЦЭМ!$A$34:$A$777,$A311,СВЦЭМ!$B$34:$B$777,E$296)+'СЕТ СН'!$F$16</f>
        <v>0</v>
      </c>
      <c r="F311" s="36">
        <f>SUMIFS(СВЦЭМ!$I$34:$I$777,СВЦЭМ!$A$34:$A$777,$A311,СВЦЭМ!$B$34:$B$777,F$296)+'СЕТ СН'!$F$16</f>
        <v>0</v>
      </c>
      <c r="G311" s="36">
        <f>SUMIFS(СВЦЭМ!$I$34:$I$777,СВЦЭМ!$A$34:$A$777,$A311,СВЦЭМ!$B$34:$B$777,G$296)+'СЕТ СН'!$F$16</f>
        <v>0</v>
      </c>
      <c r="H311" s="36">
        <f>SUMIFS(СВЦЭМ!$I$34:$I$777,СВЦЭМ!$A$34:$A$777,$A311,СВЦЭМ!$B$34:$B$777,H$296)+'СЕТ СН'!$F$16</f>
        <v>0</v>
      </c>
      <c r="I311" s="36">
        <f>SUMIFS(СВЦЭМ!$I$34:$I$777,СВЦЭМ!$A$34:$A$777,$A311,СВЦЭМ!$B$34:$B$777,I$296)+'СЕТ СН'!$F$16</f>
        <v>0</v>
      </c>
      <c r="J311" s="36">
        <f>SUMIFS(СВЦЭМ!$I$34:$I$777,СВЦЭМ!$A$34:$A$777,$A311,СВЦЭМ!$B$34:$B$777,J$296)+'СЕТ СН'!$F$16</f>
        <v>0</v>
      </c>
      <c r="K311" s="36">
        <f>SUMIFS(СВЦЭМ!$I$34:$I$777,СВЦЭМ!$A$34:$A$777,$A311,СВЦЭМ!$B$34:$B$777,K$296)+'СЕТ СН'!$F$16</f>
        <v>0</v>
      </c>
      <c r="L311" s="36">
        <f>SUMIFS(СВЦЭМ!$I$34:$I$777,СВЦЭМ!$A$34:$A$777,$A311,СВЦЭМ!$B$34:$B$777,L$296)+'СЕТ СН'!$F$16</f>
        <v>0</v>
      </c>
      <c r="M311" s="36">
        <f>SUMIFS(СВЦЭМ!$I$34:$I$777,СВЦЭМ!$A$34:$A$777,$A311,СВЦЭМ!$B$34:$B$777,M$296)+'СЕТ СН'!$F$16</f>
        <v>0</v>
      </c>
      <c r="N311" s="36">
        <f>SUMIFS(СВЦЭМ!$I$34:$I$777,СВЦЭМ!$A$34:$A$777,$A311,СВЦЭМ!$B$34:$B$777,N$296)+'СЕТ СН'!$F$16</f>
        <v>0</v>
      </c>
      <c r="O311" s="36">
        <f>SUMIFS(СВЦЭМ!$I$34:$I$777,СВЦЭМ!$A$34:$A$777,$A311,СВЦЭМ!$B$34:$B$777,O$296)+'СЕТ СН'!$F$16</f>
        <v>0</v>
      </c>
      <c r="P311" s="36">
        <f>SUMIFS(СВЦЭМ!$I$34:$I$777,СВЦЭМ!$A$34:$A$777,$A311,СВЦЭМ!$B$34:$B$777,P$296)+'СЕТ СН'!$F$16</f>
        <v>0</v>
      </c>
      <c r="Q311" s="36">
        <f>SUMIFS(СВЦЭМ!$I$34:$I$777,СВЦЭМ!$A$34:$A$777,$A311,СВЦЭМ!$B$34:$B$777,Q$296)+'СЕТ СН'!$F$16</f>
        <v>0</v>
      </c>
      <c r="R311" s="36">
        <f>SUMIFS(СВЦЭМ!$I$34:$I$777,СВЦЭМ!$A$34:$A$777,$A311,СВЦЭМ!$B$34:$B$777,R$296)+'СЕТ СН'!$F$16</f>
        <v>0</v>
      </c>
      <c r="S311" s="36">
        <f>SUMIFS(СВЦЭМ!$I$34:$I$777,СВЦЭМ!$A$34:$A$777,$A311,СВЦЭМ!$B$34:$B$777,S$296)+'СЕТ СН'!$F$16</f>
        <v>0</v>
      </c>
      <c r="T311" s="36">
        <f>SUMIFS(СВЦЭМ!$I$34:$I$777,СВЦЭМ!$A$34:$A$777,$A311,СВЦЭМ!$B$34:$B$777,T$296)+'СЕТ СН'!$F$16</f>
        <v>0</v>
      </c>
      <c r="U311" s="36">
        <f>SUMIFS(СВЦЭМ!$I$34:$I$777,СВЦЭМ!$A$34:$A$777,$A311,СВЦЭМ!$B$34:$B$777,U$296)+'СЕТ СН'!$F$16</f>
        <v>0</v>
      </c>
      <c r="V311" s="36">
        <f>SUMIFS(СВЦЭМ!$I$34:$I$777,СВЦЭМ!$A$34:$A$777,$A311,СВЦЭМ!$B$34:$B$777,V$296)+'СЕТ СН'!$F$16</f>
        <v>0</v>
      </c>
      <c r="W311" s="36">
        <f>SUMIFS(СВЦЭМ!$I$34:$I$777,СВЦЭМ!$A$34:$A$777,$A311,СВЦЭМ!$B$34:$B$777,W$296)+'СЕТ СН'!$F$16</f>
        <v>0</v>
      </c>
      <c r="X311" s="36">
        <f>SUMIFS(СВЦЭМ!$I$34:$I$777,СВЦЭМ!$A$34:$A$777,$A311,СВЦЭМ!$B$34:$B$777,X$296)+'СЕТ СН'!$F$16</f>
        <v>0</v>
      </c>
      <c r="Y311" s="36">
        <f>SUMIFS(СВЦЭМ!$I$34:$I$777,СВЦЭМ!$A$34:$A$777,$A311,СВЦЭМ!$B$34:$B$777,Y$296)+'СЕТ СН'!$F$16</f>
        <v>0</v>
      </c>
    </row>
    <row r="312" spans="1:25" ht="15.75" hidden="1" x14ac:dyDescent="0.2">
      <c r="A312" s="35">
        <f t="shared" si="8"/>
        <v>44120</v>
      </c>
      <c r="B312" s="36">
        <f>SUMIFS(СВЦЭМ!$I$34:$I$777,СВЦЭМ!$A$34:$A$777,$A312,СВЦЭМ!$B$34:$B$777,B$296)+'СЕТ СН'!$F$16</f>
        <v>0</v>
      </c>
      <c r="C312" s="36">
        <f>SUMIFS(СВЦЭМ!$I$34:$I$777,СВЦЭМ!$A$34:$A$777,$A312,СВЦЭМ!$B$34:$B$777,C$296)+'СЕТ СН'!$F$16</f>
        <v>0</v>
      </c>
      <c r="D312" s="36">
        <f>SUMIFS(СВЦЭМ!$I$34:$I$777,СВЦЭМ!$A$34:$A$777,$A312,СВЦЭМ!$B$34:$B$777,D$296)+'СЕТ СН'!$F$16</f>
        <v>0</v>
      </c>
      <c r="E312" s="36">
        <f>SUMIFS(СВЦЭМ!$I$34:$I$777,СВЦЭМ!$A$34:$A$777,$A312,СВЦЭМ!$B$34:$B$777,E$296)+'СЕТ СН'!$F$16</f>
        <v>0</v>
      </c>
      <c r="F312" s="36">
        <f>SUMIFS(СВЦЭМ!$I$34:$I$777,СВЦЭМ!$A$34:$A$777,$A312,СВЦЭМ!$B$34:$B$777,F$296)+'СЕТ СН'!$F$16</f>
        <v>0</v>
      </c>
      <c r="G312" s="36">
        <f>SUMIFS(СВЦЭМ!$I$34:$I$777,СВЦЭМ!$A$34:$A$777,$A312,СВЦЭМ!$B$34:$B$777,G$296)+'СЕТ СН'!$F$16</f>
        <v>0</v>
      </c>
      <c r="H312" s="36">
        <f>SUMIFS(СВЦЭМ!$I$34:$I$777,СВЦЭМ!$A$34:$A$777,$A312,СВЦЭМ!$B$34:$B$777,H$296)+'СЕТ СН'!$F$16</f>
        <v>0</v>
      </c>
      <c r="I312" s="36">
        <f>SUMIFS(СВЦЭМ!$I$34:$I$777,СВЦЭМ!$A$34:$A$777,$A312,СВЦЭМ!$B$34:$B$777,I$296)+'СЕТ СН'!$F$16</f>
        <v>0</v>
      </c>
      <c r="J312" s="36">
        <f>SUMIFS(СВЦЭМ!$I$34:$I$777,СВЦЭМ!$A$34:$A$777,$A312,СВЦЭМ!$B$34:$B$777,J$296)+'СЕТ СН'!$F$16</f>
        <v>0</v>
      </c>
      <c r="K312" s="36">
        <f>SUMIFS(СВЦЭМ!$I$34:$I$777,СВЦЭМ!$A$34:$A$777,$A312,СВЦЭМ!$B$34:$B$777,K$296)+'СЕТ СН'!$F$16</f>
        <v>0</v>
      </c>
      <c r="L312" s="36">
        <f>SUMIFS(СВЦЭМ!$I$34:$I$777,СВЦЭМ!$A$34:$A$777,$A312,СВЦЭМ!$B$34:$B$777,L$296)+'СЕТ СН'!$F$16</f>
        <v>0</v>
      </c>
      <c r="M312" s="36">
        <f>SUMIFS(СВЦЭМ!$I$34:$I$777,СВЦЭМ!$A$34:$A$777,$A312,СВЦЭМ!$B$34:$B$777,M$296)+'СЕТ СН'!$F$16</f>
        <v>0</v>
      </c>
      <c r="N312" s="36">
        <f>SUMIFS(СВЦЭМ!$I$34:$I$777,СВЦЭМ!$A$34:$A$777,$A312,СВЦЭМ!$B$34:$B$777,N$296)+'СЕТ СН'!$F$16</f>
        <v>0</v>
      </c>
      <c r="O312" s="36">
        <f>SUMIFS(СВЦЭМ!$I$34:$I$777,СВЦЭМ!$A$34:$A$777,$A312,СВЦЭМ!$B$34:$B$777,O$296)+'СЕТ СН'!$F$16</f>
        <v>0</v>
      </c>
      <c r="P312" s="36">
        <f>SUMIFS(СВЦЭМ!$I$34:$I$777,СВЦЭМ!$A$34:$A$777,$A312,СВЦЭМ!$B$34:$B$777,P$296)+'СЕТ СН'!$F$16</f>
        <v>0</v>
      </c>
      <c r="Q312" s="36">
        <f>SUMIFS(СВЦЭМ!$I$34:$I$777,СВЦЭМ!$A$34:$A$777,$A312,СВЦЭМ!$B$34:$B$777,Q$296)+'СЕТ СН'!$F$16</f>
        <v>0</v>
      </c>
      <c r="R312" s="36">
        <f>SUMIFS(СВЦЭМ!$I$34:$I$777,СВЦЭМ!$A$34:$A$777,$A312,СВЦЭМ!$B$34:$B$777,R$296)+'СЕТ СН'!$F$16</f>
        <v>0</v>
      </c>
      <c r="S312" s="36">
        <f>SUMIFS(СВЦЭМ!$I$34:$I$777,СВЦЭМ!$A$34:$A$777,$A312,СВЦЭМ!$B$34:$B$777,S$296)+'СЕТ СН'!$F$16</f>
        <v>0</v>
      </c>
      <c r="T312" s="36">
        <f>SUMIFS(СВЦЭМ!$I$34:$I$777,СВЦЭМ!$A$34:$A$777,$A312,СВЦЭМ!$B$34:$B$777,T$296)+'СЕТ СН'!$F$16</f>
        <v>0</v>
      </c>
      <c r="U312" s="36">
        <f>SUMIFS(СВЦЭМ!$I$34:$I$777,СВЦЭМ!$A$34:$A$777,$A312,СВЦЭМ!$B$34:$B$777,U$296)+'СЕТ СН'!$F$16</f>
        <v>0</v>
      </c>
      <c r="V312" s="36">
        <f>SUMIFS(СВЦЭМ!$I$34:$I$777,СВЦЭМ!$A$34:$A$777,$A312,СВЦЭМ!$B$34:$B$777,V$296)+'СЕТ СН'!$F$16</f>
        <v>0</v>
      </c>
      <c r="W312" s="36">
        <f>SUMIFS(СВЦЭМ!$I$34:$I$777,СВЦЭМ!$A$34:$A$777,$A312,СВЦЭМ!$B$34:$B$777,W$296)+'СЕТ СН'!$F$16</f>
        <v>0</v>
      </c>
      <c r="X312" s="36">
        <f>SUMIFS(СВЦЭМ!$I$34:$I$777,СВЦЭМ!$A$34:$A$777,$A312,СВЦЭМ!$B$34:$B$777,X$296)+'СЕТ СН'!$F$16</f>
        <v>0</v>
      </c>
      <c r="Y312" s="36">
        <f>SUMIFS(СВЦЭМ!$I$34:$I$777,СВЦЭМ!$A$34:$A$777,$A312,СВЦЭМ!$B$34:$B$777,Y$296)+'СЕТ СН'!$F$16</f>
        <v>0</v>
      </c>
    </row>
    <row r="313" spans="1:25" ht="15.75" hidden="1" x14ac:dyDescent="0.2">
      <c r="A313" s="35">
        <f t="shared" si="8"/>
        <v>44121</v>
      </c>
      <c r="B313" s="36">
        <f>SUMIFS(СВЦЭМ!$I$34:$I$777,СВЦЭМ!$A$34:$A$777,$A313,СВЦЭМ!$B$34:$B$777,B$296)+'СЕТ СН'!$F$16</f>
        <v>0</v>
      </c>
      <c r="C313" s="36">
        <f>SUMIFS(СВЦЭМ!$I$34:$I$777,СВЦЭМ!$A$34:$A$777,$A313,СВЦЭМ!$B$34:$B$777,C$296)+'СЕТ СН'!$F$16</f>
        <v>0</v>
      </c>
      <c r="D313" s="36">
        <f>SUMIFS(СВЦЭМ!$I$34:$I$777,СВЦЭМ!$A$34:$A$777,$A313,СВЦЭМ!$B$34:$B$777,D$296)+'СЕТ СН'!$F$16</f>
        <v>0</v>
      </c>
      <c r="E313" s="36">
        <f>SUMIFS(СВЦЭМ!$I$34:$I$777,СВЦЭМ!$A$34:$A$777,$A313,СВЦЭМ!$B$34:$B$777,E$296)+'СЕТ СН'!$F$16</f>
        <v>0</v>
      </c>
      <c r="F313" s="36">
        <f>SUMIFS(СВЦЭМ!$I$34:$I$777,СВЦЭМ!$A$34:$A$777,$A313,СВЦЭМ!$B$34:$B$777,F$296)+'СЕТ СН'!$F$16</f>
        <v>0</v>
      </c>
      <c r="G313" s="36">
        <f>SUMIFS(СВЦЭМ!$I$34:$I$777,СВЦЭМ!$A$34:$A$777,$A313,СВЦЭМ!$B$34:$B$777,G$296)+'СЕТ СН'!$F$16</f>
        <v>0</v>
      </c>
      <c r="H313" s="36">
        <f>SUMIFS(СВЦЭМ!$I$34:$I$777,СВЦЭМ!$A$34:$A$777,$A313,СВЦЭМ!$B$34:$B$777,H$296)+'СЕТ СН'!$F$16</f>
        <v>0</v>
      </c>
      <c r="I313" s="36">
        <f>SUMIFS(СВЦЭМ!$I$34:$I$777,СВЦЭМ!$A$34:$A$777,$A313,СВЦЭМ!$B$34:$B$777,I$296)+'СЕТ СН'!$F$16</f>
        <v>0</v>
      </c>
      <c r="J313" s="36">
        <f>SUMIFS(СВЦЭМ!$I$34:$I$777,СВЦЭМ!$A$34:$A$777,$A313,СВЦЭМ!$B$34:$B$777,J$296)+'СЕТ СН'!$F$16</f>
        <v>0</v>
      </c>
      <c r="K313" s="36">
        <f>SUMIFS(СВЦЭМ!$I$34:$I$777,СВЦЭМ!$A$34:$A$777,$A313,СВЦЭМ!$B$34:$B$777,K$296)+'СЕТ СН'!$F$16</f>
        <v>0</v>
      </c>
      <c r="L313" s="36">
        <f>SUMIFS(СВЦЭМ!$I$34:$I$777,СВЦЭМ!$A$34:$A$777,$A313,СВЦЭМ!$B$34:$B$777,L$296)+'СЕТ СН'!$F$16</f>
        <v>0</v>
      </c>
      <c r="M313" s="36">
        <f>SUMIFS(СВЦЭМ!$I$34:$I$777,СВЦЭМ!$A$34:$A$777,$A313,СВЦЭМ!$B$34:$B$777,M$296)+'СЕТ СН'!$F$16</f>
        <v>0</v>
      </c>
      <c r="N313" s="36">
        <f>SUMIFS(СВЦЭМ!$I$34:$I$777,СВЦЭМ!$A$34:$A$777,$A313,СВЦЭМ!$B$34:$B$777,N$296)+'СЕТ СН'!$F$16</f>
        <v>0</v>
      </c>
      <c r="O313" s="36">
        <f>SUMIFS(СВЦЭМ!$I$34:$I$777,СВЦЭМ!$A$34:$A$777,$A313,СВЦЭМ!$B$34:$B$777,O$296)+'СЕТ СН'!$F$16</f>
        <v>0</v>
      </c>
      <c r="P313" s="36">
        <f>SUMIFS(СВЦЭМ!$I$34:$I$777,СВЦЭМ!$A$34:$A$777,$A313,СВЦЭМ!$B$34:$B$777,P$296)+'СЕТ СН'!$F$16</f>
        <v>0</v>
      </c>
      <c r="Q313" s="36">
        <f>SUMIFS(СВЦЭМ!$I$34:$I$777,СВЦЭМ!$A$34:$A$777,$A313,СВЦЭМ!$B$34:$B$777,Q$296)+'СЕТ СН'!$F$16</f>
        <v>0</v>
      </c>
      <c r="R313" s="36">
        <f>SUMIFS(СВЦЭМ!$I$34:$I$777,СВЦЭМ!$A$34:$A$777,$A313,СВЦЭМ!$B$34:$B$777,R$296)+'СЕТ СН'!$F$16</f>
        <v>0</v>
      </c>
      <c r="S313" s="36">
        <f>SUMIFS(СВЦЭМ!$I$34:$I$777,СВЦЭМ!$A$34:$A$777,$A313,СВЦЭМ!$B$34:$B$777,S$296)+'СЕТ СН'!$F$16</f>
        <v>0</v>
      </c>
      <c r="T313" s="36">
        <f>SUMIFS(СВЦЭМ!$I$34:$I$777,СВЦЭМ!$A$34:$A$777,$A313,СВЦЭМ!$B$34:$B$777,T$296)+'СЕТ СН'!$F$16</f>
        <v>0</v>
      </c>
      <c r="U313" s="36">
        <f>SUMIFS(СВЦЭМ!$I$34:$I$777,СВЦЭМ!$A$34:$A$777,$A313,СВЦЭМ!$B$34:$B$777,U$296)+'СЕТ СН'!$F$16</f>
        <v>0</v>
      </c>
      <c r="V313" s="36">
        <f>SUMIFS(СВЦЭМ!$I$34:$I$777,СВЦЭМ!$A$34:$A$777,$A313,СВЦЭМ!$B$34:$B$777,V$296)+'СЕТ СН'!$F$16</f>
        <v>0</v>
      </c>
      <c r="W313" s="36">
        <f>SUMIFS(СВЦЭМ!$I$34:$I$777,СВЦЭМ!$A$34:$A$777,$A313,СВЦЭМ!$B$34:$B$777,W$296)+'СЕТ СН'!$F$16</f>
        <v>0</v>
      </c>
      <c r="X313" s="36">
        <f>SUMIFS(СВЦЭМ!$I$34:$I$777,СВЦЭМ!$A$34:$A$777,$A313,СВЦЭМ!$B$34:$B$777,X$296)+'СЕТ СН'!$F$16</f>
        <v>0</v>
      </c>
      <c r="Y313" s="36">
        <f>SUMIFS(СВЦЭМ!$I$34:$I$777,СВЦЭМ!$A$34:$A$777,$A313,СВЦЭМ!$B$34:$B$777,Y$296)+'СЕТ СН'!$F$16</f>
        <v>0</v>
      </c>
    </row>
    <row r="314" spans="1:25" ht="15.75" hidden="1" x14ac:dyDescent="0.2">
      <c r="A314" s="35">
        <f t="shared" si="8"/>
        <v>44122</v>
      </c>
      <c r="B314" s="36">
        <f>SUMIFS(СВЦЭМ!$I$34:$I$777,СВЦЭМ!$A$34:$A$777,$A314,СВЦЭМ!$B$34:$B$777,B$296)+'СЕТ СН'!$F$16</f>
        <v>0</v>
      </c>
      <c r="C314" s="36">
        <f>SUMIFS(СВЦЭМ!$I$34:$I$777,СВЦЭМ!$A$34:$A$777,$A314,СВЦЭМ!$B$34:$B$777,C$296)+'СЕТ СН'!$F$16</f>
        <v>0</v>
      </c>
      <c r="D314" s="36">
        <f>SUMIFS(СВЦЭМ!$I$34:$I$777,СВЦЭМ!$A$34:$A$777,$A314,СВЦЭМ!$B$34:$B$777,D$296)+'СЕТ СН'!$F$16</f>
        <v>0</v>
      </c>
      <c r="E314" s="36">
        <f>SUMIFS(СВЦЭМ!$I$34:$I$777,СВЦЭМ!$A$34:$A$777,$A314,СВЦЭМ!$B$34:$B$777,E$296)+'СЕТ СН'!$F$16</f>
        <v>0</v>
      </c>
      <c r="F314" s="36">
        <f>SUMIFS(СВЦЭМ!$I$34:$I$777,СВЦЭМ!$A$34:$A$777,$A314,СВЦЭМ!$B$34:$B$777,F$296)+'СЕТ СН'!$F$16</f>
        <v>0</v>
      </c>
      <c r="G314" s="36">
        <f>SUMIFS(СВЦЭМ!$I$34:$I$777,СВЦЭМ!$A$34:$A$777,$A314,СВЦЭМ!$B$34:$B$777,G$296)+'СЕТ СН'!$F$16</f>
        <v>0</v>
      </c>
      <c r="H314" s="36">
        <f>SUMIFS(СВЦЭМ!$I$34:$I$777,СВЦЭМ!$A$34:$A$777,$A314,СВЦЭМ!$B$34:$B$777,H$296)+'СЕТ СН'!$F$16</f>
        <v>0</v>
      </c>
      <c r="I314" s="36">
        <f>SUMIFS(СВЦЭМ!$I$34:$I$777,СВЦЭМ!$A$34:$A$777,$A314,СВЦЭМ!$B$34:$B$777,I$296)+'СЕТ СН'!$F$16</f>
        <v>0</v>
      </c>
      <c r="J314" s="36">
        <f>SUMIFS(СВЦЭМ!$I$34:$I$777,СВЦЭМ!$A$34:$A$777,$A314,СВЦЭМ!$B$34:$B$777,J$296)+'СЕТ СН'!$F$16</f>
        <v>0</v>
      </c>
      <c r="K314" s="36">
        <f>SUMIFS(СВЦЭМ!$I$34:$I$777,СВЦЭМ!$A$34:$A$777,$A314,СВЦЭМ!$B$34:$B$777,K$296)+'СЕТ СН'!$F$16</f>
        <v>0</v>
      </c>
      <c r="L314" s="36">
        <f>SUMIFS(СВЦЭМ!$I$34:$I$777,СВЦЭМ!$A$34:$A$777,$A314,СВЦЭМ!$B$34:$B$777,L$296)+'СЕТ СН'!$F$16</f>
        <v>0</v>
      </c>
      <c r="M314" s="36">
        <f>SUMIFS(СВЦЭМ!$I$34:$I$777,СВЦЭМ!$A$34:$A$777,$A314,СВЦЭМ!$B$34:$B$777,M$296)+'СЕТ СН'!$F$16</f>
        <v>0</v>
      </c>
      <c r="N314" s="36">
        <f>SUMIFS(СВЦЭМ!$I$34:$I$777,СВЦЭМ!$A$34:$A$777,$A314,СВЦЭМ!$B$34:$B$777,N$296)+'СЕТ СН'!$F$16</f>
        <v>0</v>
      </c>
      <c r="O314" s="36">
        <f>SUMIFS(СВЦЭМ!$I$34:$I$777,СВЦЭМ!$A$34:$A$777,$A314,СВЦЭМ!$B$34:$B$777,O$296)+'СЕТ СН'!$F$16</f>
        <v>0</v>
      </c>
      <c r="P314" s="36">
        <f>SUMIFS(СВЦЭМ!$I$34:$I$777,СВЦЭМ!$A$34:$A$777,$A314,СВЦЭМ!$B$34:$B$777,P$296)+'СЕТ СН'!$F$16</f>
        <v>0</v>
      </c>
      <c r="Q314" s="36">
        <f>SUMIFS(СВЦЭМ!$I$34:$I$777,СВЦЭМ!$A$34:$A$777,$A314,СВЦЭМ!$B$34:$B$777,Q$296)+'СЕТ СН'!$F$16</f>
        <v>0</v>
      </c>
      <c r="R314" s="36">
        <f>SUMIFS(СВЦЭМ!$I$34:$I$777,СВЦЭМ!$A$34:$A$777,$A314,СВЦЭМ!$B$34:$B$777,R$296)+'СЕТ СН'!$F$16</f>
        <v>0</v>
      </c>
      <c r="S314" s="36">
        <f>SUMIFS(СВЦЭМ!$I$34:$I$777,СВЦЭМ!$A$34:$A$777,$A314,СВЦЭМ!$B$34:$B$777,S$296)+'СЕТ СН'!$F$16</f>
        <v>0</v>
      </c>
      <c r="T314" s="36">
        <f>SUMIFS(СВЦЭМ!$I$34:$I$777,СВЦЭМ!$A$34:$A$777,$A314,СВЦЭМ!$B$34:$B$777,T$296)+'СЕТ СН'!$F$16</f>
        <v>0</v>
      </c>
      <c r="U314" s="36">
        <f>SUMIFS(СВЦЭМ!$I$34:$I$777,СВЦЭМ!$A$34:$A$777,$A314,СВЦЭМ!$B$34:$B$777,U$296)+'СЕТ СН'!$F$16</f>
        <v>0</v>
      </c>
      <c r="V314" s="36">
        <f>SUMIFS(СВЦЭМ!$I$34:$I$777,СВЦЭМ!$A$34:$A$777,$A314,СВЦЭМ!$B$34:$B$777,V$296)+'СЕТ СН'!$F$16</f>
        <v>0</v>
      </c>
      <c r="W314" s="36">
        <f>SUMIFS(СВЦЭМ!$I$34:$I$777,СВЦЭМ!$A$34:$A$777,$A314,СВЦЭМ!$B$34:$B$777,W$296)+'СЕТ СН'!$F$16</f>
        <v>0</v>
      </c>
      <c r="X314" s="36">
        <f>SUMIFS(СВЦЭМ!$I$34:$I$777,СВЦЭМ!$A$34:$A$777,$A314,СВЦЭМ!$B$34:$B$777,X$296)+'СЕТ СН'!$F$16</f>
        <v>0</v>
      </c>
      <c r="Y314" s="36">
        <f>SUMIFS(СВЦЭМ!$I$34:$I$777,СВЦЭМ!$A$34:$A$777,$A314,СВЦЭМ!$B$34:$B$777,Y$296)+'СЕТ СН'!$F$16</f>
        <v>0</v>
      </c>
    </row>
    <row r="315" spans="1:25" ht="15.75" hidden="1" x14ac:dyDescent="0.2">
      <c r="A315" s="35">
        <f t="shared" si="8"/>
        <v>44123</v>
      </c>
      <c r="B315" s="36">
        <f>SUMIFS(СВЦЭМ!$I$34:$I$777,СВЦЭМ!$A$34:$A$777,$A315,СВЦЭМ!$B$34:$B$777,B$296)+'СЕТ СН'!$F$16</f>
        <v>0</v>
      </c>
      <c r="C315" s="36">
        <f>SUMIFS(СВЦЭМ!$I$34:$I$777,СВЦЭМ!$A$34:$A$777,$A315,СВЦЭМ!$B$34:$B$777,C$296)+'СЕТ СН'!$F$16</f>
        <v>0</v>
      </c>
      <c r="D315" s="36">
        <f>SUMIFS(СВЦЭМ!$I$34:$I$777,СВЦЭМ!$A$34:$A$777,$A315,СВЦЭМ!$B$34:$B$777,D$296)+'СЕТ СН'!$F$16</f>
        <v>0</v>
      </c>
      <c r="E315" s="36">
        <f>SUMIFS(СВЦЭМ!$I$34:$I$777,СВЦЭМ!$A$34:$A$777,$A315,СВЦЭМ!$B$34:$B$777,E$296)+'СЕТ СН'!$F$16</f>
        <v>0</v>
      </c>
      <c r="F315" s="36">
        <f>SUMIFS(СВЦЭМ!$I$34:$I$777,СВЦЭМ!$A$34:$A$777,$A315,СВЦЭМ!$B$34:$B$777,F$296)+'СЕТ СН'!$F$16</f>
        <v>0</v>
      </c>
      <c r="G315" s="36">
        <f>SUMIFS(СВЦЭМ!$I$34:$I$777,СВЦЭМ!$A$34:$A$777,$A315,СВЦЭМ!$B$34:$B$777,G$296)+'СЕТ СН'!$F$16</f>
        <v>0</v>
      </c>
      <c r="H315" s="36">
        <f>SUMIFS(СВЦЭМ!$I$34:$I$777,СВЦЭМ!$A$34:$A$777,$A315,СВЦЭМ!$B$34:$B$777,H$296)+'СЕТ СН'!$F$16</f>
        <v>0</v>
      </c>
      <c r="I315" s="36">
        <f>SUMIFS(СВЦЭМ!$I$34:$I$777,СВЦЭМ!$A$34:$A$777,$A315,СВЦЭМ!$B$34:$B$777,I$296)+'СЕТ СН'!$F$16</f>
        <v>0</v>
      </c>
      <c r="J315" s="36">
        <f>SUMIFS(СВЦЭМ!$I$34:$I$777,СВЦЭМ!$A$34:$A$777,$A315,СВЦЭМ!$B$34:$B$777,J$296)+'СЕТ СН'!$F$16</f>
        <v>0</v>
      </c>
      <c r="K315" s="36">
        <f>SUMIFS(СВЦЭМ!$I$34:$I$777,СВЦЭМ!$A$34:$A$777,$A315,СВЦЭМ!$B$34:$B$777,K$296)+'СЕТ СН'!$F$16</f>
        <v>0</v>
      </c>
      <c r="L315" s="36">
        <f>SUMIFS(СВЦЭМ!$I$34:$I$777,СВЦЭМ!$A$34:$A$777,$A315,СВЦЭМ!$B$34:$B$777,L$296)+'СЕТ СН'!$F$16</f>
        <v>0</v>
      </c>
      <c r="M315" s="36">
        <f>SUMIFS(СВЦЭМ!$I$34:$I$777,СВЦЭМ!$A$34:$A$777,$A315,СВЦЭМ!$B$34:$B$777,M$296)+'СЕТ СН'!$F$16</f>
        <v>0</v>
      </c>
      <c r="N315" s="36">
        <f>SUMIFS(СВЦЭМ!$I$34:$I$777,СВЦЭМ!$A$34:$A$777,$A315,СВЦЭМ!$B$34:$B$777,N$296)+'СЕТ СН'!$F$16</f>
        <v>0</v>
      </c>
      <c r="O315" s="36">
        <f>SUMIFS(СВЦЭМ!$I$34:$I$777,СВЦЭМ!$A$34:$A$777,$A315,СВЦЭМ!$B$34:$B$777,O$296)+'СЕТ СН'!$F$16</f>
        <v>0</v>
      </c>
      <c r="P315" s="36">
        <f>SUMIFS(СВЦЭМ!$I$34:$I$777,СВЦЭМ!$A$34:$A$777,$A315,СВЦЭМ!$B$34:$B$777,P$296)+'СЕТ СН'!$F$16</f>
        <v>0</v>
      </c>
      <c r="Q315" s="36">
        <f>SUMIFS(СВЦЭМ!$I$34:$I$777,СВЦЭМ!$A$34:$A$777,$A315,СВЦЭМ!$B$34:$B$777,Q$296)+'СЕТ СН'!$F$16</f>
        <v>0</v>
      </c>
      <c r="R315" s="36">
        <f>SUMIFS(СВЦЭМ!$I$34:$I$777,СВЦЭМ!$A$34:$A$777,$A315,СВЦЭМ!$B$34:$B$777,R$296)+'СЕТ СН'!$F$16</f>
        <v>0</v>
      </c>
      <c r="S315" s="36">
        <f>SUMIFS(СВЦЭМ!$I$34:$I$777,СВЦЭМ!$A$34:$A$777,$A315,СВЦЭМ!$B$34:$B$777,S$296)+'СЕТ СН'!$F$16</f>
        <v>0</v>
      </c>
      <c r="T315" s="36">
        <f>SUMIFS(СВЦЭМ!$I$34:$I$777,СВЦЭМ!$A$34:$A$777,$A315,СВЦЭМ!$B$34:$B$777,T$296)+'СЕТ СН'!$F$16</f>
        <v>0</v>
      </c>
      <c r="U315" s="36">
        <f>SUMIFS(СВЦЭМ!$I$34:$I$777,СВЦЭМ!$A$34:$A$777,$A315,СВЦЭМ!$B$34:$B$777,U$296)+'СЕТ СН'!$F$16</f>
        <v>0</v>
      </c>
      <c r="V315" s="36">
        <f>SUMIFS(СВЦЭМ!$I$34:$I$777,СВЦЭМ!$A$34:$A$777,$A315,СВЦЭМ!$B$34:$B$777,V$296)+'СЕТ СН'!$F$16</f>
        <v>0</v>
      </c>
      <c r="W315" s="36">
        <f>SUMIFS(СВЦЭМ!$I$34:$I$777,СВЦЭМ!$A$34:$A$777,$A315,СВЦЭМ!$B$34:$B$777,W$296)+'СЕТ СН'!$F$16</f>
        <v>0</v>
      </c>
      <c r="X315" s="36">
        <f>SUMIFS(СВЦЭМ!$I$34:$I$777,СВЦЭМ!$A$34:$A$777,$A315,СВЦЭМ!$B$34:$B$777,X$296)+'СЕТ СН'!$F$16</f>
        <v>0</v>
      </c>
      <c r="Y315" s="36">
        <f>SUMIFS(СВЦЭМ!$I$34:$I$777,СВЦЭМ!$A$34:$A$777,$A315,СВЦЭМ!$B$34:$B$777,Y$296)+'СЕТ СН'!$F$16</f>
        <v>0</v>
      </c>
    </row>
    <row r="316" spans="1:25" ht="15.75" hidden="1" x14ac:dyDescent="0.2">
      <c r="A316" s="35">
        <f t="shared" si="8"/>
        <v>44124</v>
      </c>
      <c r="B316" s="36">
        <f>SUMIFS(СВЦЭМ!$I$34:$I$777,СВЦЭМ!$A$34:$A$777,$A316,СВЦЭМ!$B$34:$B$777,B$296)+'СЕТ СН'!$F$16</f>
        <v>0</v>
      </c>
      <c r="C316" s="36">
        <f>SUMIFS(СВЦЭМ!$I$34:$I$777,СВЦЭМ!$A$34:$A$777,$A316,СВЦЭМ!$B$34:$B$777,C$296)+'СЕТ СН'!$F$16</f>
        <v>0</v>
      </c>
      <c r="D316" s="36">
        <f>SUMIFS(СВЦЭМ!$I$34:$I$777,СВЦЭМ!$A$34:$A$777,$A316,СВЦЭМ!$B$34:$B$777,D$296)+'СЕТ СН'!$F$16</f>
        <v>0</v>
      </c>
      <c r="E316" s="36">
        <f>SUMIFS(СВЦЭМ!$I$34:$I$777,СВЦЭМ!$A$34:$A$777,$A316,СВЦЭМ!$B$34:$B$777,E$296)+'СЕТ СН'!$F$16</f>
        <v>0</v>
      </c>
      <c r="F316" s="36">
        <f>SUMIFS(СВЦЭМ!$I$34:$I$777,СВЦЭМ!$A$34:$A$777,$A316,СВЦЭМ!$B$34:$B$777,F$296)+'СЕТ СН'!$F$16</f>
        <v>0</v>
      </c>
      <c r="G316" s="36">
        <f>SUMIFS(СВЦЭМ!$I$34:$I$777,СВЦЭМ!$A$34:$A$777,$A316,СВЦЭМ!$B$34:$B$777,G$296)+'СЕТ СН'!$F$16</f>
        <v>0</v>
      </c>
      <c r="H316" s="36">
        <f>SUMIFS(СВЦЭМ!$I$34:$I$777,СВЦЭМ!$A$34:$A$777,$A316,СВЦЭМ!$B$34:$B$777,H$296)+'СЕТ СН'!$F$16</f>
        <v>0</v>
      </c>
      <c r="I316" s="36">
        <f>SUMIFS(СВЦЭМ!$I$34:$I$777,СВЦЭМ!$A$34:$A$777,$A316,СВЦЭМ!$B$34:$B$777,I$296)+'СЕТ СН'!$F$16</f>
        <v>0</v>
      </c>
      <c r="J316" s="36">
        <f>SUMIFS(СВЦЭМ!$I$34:$I$777,СВЦЭМ!$A$34:$A$777,$A316,СВЦЭМ!$B$34:$B$777,J$296)+'СЕТ СН'!$F$16</f>
        <v>0</v>
      </c>
      <c r="K316" s="36">
        <f>SUMIFS(СВЦЭМ!$I$34:$I$777,СВЦЭМ!$A$34:$A$777,$A316,СВЦЭМ!$B$34:$B$777,K$296)+'СЕТ СН'!$F$16</f>
        <v>0</v>
      </c>
      <c r="L316" s="36">
        <f>SUMIFS(СВЦЭМ!$I$34:$I$777,СВЦЭМ!$A$34:$A$777,$A316,СВЦЭМ!$B$34:$B$777,L$296)+'СЕТ СН'!$F$16</f>
        <v>0</v>
      </c>
      <c r="M316" s="36">
        <f>SUMIFS(СВЦЭМ!$I$34:$I$777,СВЦЭМ!$A$34:$A$777,$A316,СВЦЭМ!$B$34:$B$777,M$296)+'СЕТ СН'!$F$16</f>
        <v>0</v>
      </c>
      <c r="N316" s="36">
        <f>SUMIFS(СВЦЭМ!$I$34:$I$777,СВЦЭМ!$A$34:$A$777,$A316,СВЦЭМ!$B$34:$B$777,N$296)+'СЕТ СН'!$F$16</f>
        <v>0</v>
      </c>
      <c r="O316" s="36">
        <f>SUMIFS(СВЦЭМ!$I$34:$I$777,СВЦЭМ!$A$34:$A$777,$A316,СВЦЭМ!$B$34:$B$777,O$296)+'СЕТ СН'!$F$16</f>
        <v>0</v>
      </c>
      <c r="P316" s="36">
        <f>SUMIFS(СВЦЭМ!$I$34:$I$777,СВЦЭМ!$A$34:$A$777,$A316,СВЦЭМ!$B$34:$B$777,P$296)+'СЕТ СН'!$F$16</f>
        <v>0</v>
      </c>
      <c r="Q316" s="36">
        <f>SUMIFS(СВЦЭМ!$I$34:$I$777,СВЦЭМ!$A$34:$A$777,$A316,СВЦЭМ!$B$34:$B$777,Q$296)+'СЕТ СН'!$F$16</f>
        <v>0</v>
      </c>
      <c r="R316" s="36">
        <f>SUMIFS(СВЦЭМ!$I$34:$I$777,СВЦЭМ!$A$34:$A$777,$A316,СВЦЭМ!$B$34:$B$777,R$296)+'СЕТ СН'!$F$16</f>
        <v>0</v>
      </c>
      <c r="S316" s="36">
        <f>SUMIFS(СВЦЭМ!$I$34:$I$777,СВЦЭМ!$A$34:$A$777,$A316,СВЦЭМ!$B$34:$B$777,S$296)+'СЕТ СН'!$F$16</f>
        <v>0</v>
      </c>
      <c r="T316" s="36">
        <f>SUMIFS(СВЦЭМ!$I$34:$I$777,СВЦЭМ!$A$34:$A$777,$A316,СВЦЭМ!$B$34:$B$777,T$296)+'СЕТ СН'!$F$16</f>
        <v>0</v>
      </c>
      <c r="U316" s="36">
        <f>SUMIFS(СВЦЭМ!$I$34:$I$777,СВЦЭМ!$A$34:$A$777,$A316,СВЦЭМ!$B$34:$B$777,U$296)+'СЕТ СН'!$F$16</f>
        <v>0</v>
      </c>
      <c r="V316" s="36">
        <f>SUMIFS(СВЦЭМ!$I$34:$I$777,СВЦЭМ!$A$34:$A$777,$A316,СВЦЭМ!$B$34:$B$777,V$296)+'СЕТ СН'!$F$16</f>
        <v>0</v>
      </c>
      <c r="W316" s="36">
        <f>SUMIFS(СВЦЭМ!$I$34:$I$777,СВЦЭМ!$A$34:$A$777,$A316,СВЦЭМ!$B$34:$B$777,W$296)+'СЕТ СН'!$F$16</f>
        <v>0</v>
      </c>
      <c r="X316" s="36">
        <f>SUMIFS(СВЦЭМ!$I$34:$I$777,СВЦЭМ!$A$34:$A$777,$A316,СВЦЭМ!$B$34:$B$777,X$296)+'СЕТ СН'!$F$16</f>
        <v>0</v>
      </c>
      <c r="Y316" s="36">
        <f>SUMIFS(СВЦЭМ!$I$34:$I$777,СВЦЭМ!$A$34:$A$777,$A316,СВЦЭМ!$B$34:$B$777,Y$296)+'СЕТ СН'!$F$16</f>
        <v>0</v>
      </c>
    </row>
    <row r="317" spans="1:25" ht="15.75" hidden="1" x14ac:dyDescent="0.2">
      <c r="A317" s="35">
        <f t="shared" si="8"/>
        <v>44125</v>
      </c>
      <c r="B317" s="36">
        <f>SUMIFS(СВЦЭМ!$I$34:$I$777,СВЦЭМ!$A$34:$A$777,$A317,СВЦЭМ!$B$34:$B$777,B$296)+'СЕТ СН'!$F$16</f>
        <v>0</v>
      </c>
      <c r="C317" s="36">
        <f>SUMIFS(СВЦЭМ!$I$34:$I$777,СВЦЭМ!$A$34:$A$777,$A317,СВЦЭМ!$B$34:$B$777,C$296)+'СЕТ СН'!$F$16</f>
        <v>0</v>
      </c>
      <c r="D317" s="36">
        <f>SUMIFS(СВЦЭМ!$I$34:$I$777,СВЦЭМ!$A$34:$A$777,$A317,СВЦЭМ!$B$34:$B$777,D$296)+'СЕТ СН'!$F$16</f>
        <v>0</v>
      </c>
      <c r="E317" s="36">
        <f>SUMIFS(СВЦЭМ!$I$34:$I$777,СВЦЭМ!$A$34:$A$777,$A317,СВЦЭМ!$B$34:$B$777,E$296)+'СЕТ СН'!$F$16</f>
        <v>0</v>
      </c>
      <c r="F317" s="36">
        <f>SUMIFS(СВЦЭМ!$I$34:$I$777,СВЦЭМ!$A$34:$A$777,$A317,СВЦЭМ!$B$34:$B$777,F$296)+'СЕТ СН'!$F$16</f>
        <v>0</v>
      </c>
      <c r="G317" s="36">
        <f>SUMIFS(СВЦЭМ!$I$34:$I$777,СВЦЭМ!$A$34:$A$777,$A317,СВЦЭМ!$B$34:$B$777,G$296)+'СЕТ СН'!$F$16</f>
        <v>0</v>
      </c>
      <c r="H317" s="36">
        <f>SUMIFS(СВЦЭМ!$I$34:$I$777,СВЦЭМ!$A$34:$A$777,$A317,СВЦЭМ!$B$34:$B$777,H$296)+'СЕТ СН'!$F$16</f>
        <v>0</v>
      </c>
      <c r="I317" s="36">
        <f>SUMIFS(СВЦЭМ!$I$34:$I$777,СВЦЭМ!$A$34:$A$777,$A317,СВЦЭМ!$B$34:$B$777,I$296)+'СЕТ СН'!$F$16</f>
        <v>0</v>
      </c>
      <c r="J317" s="36">
        <f>SUMIFS(СВЦЭМ!$I$34:$I$777,СВЦЭМ!$A$34:$A$777,$A317,СВЦЭМ!$B$34:$B$777,J$296)+'СЕТ СН'!$F$16</f>
        <v>0</v>
      </c>
      <c r="K317" s="36">
        <f>SUMIFS(СВЦЭМ!$I$34:$I$777,СВЦЭМ!$A$34:$A$777,$A317,СВЦЭМ!$B$34:$B$777,K$296)+'СЕТ СН'!$F$16</f>
        <v>0</v>
      </c>
      <c r="L317" s="36">
        <f>SUMIFS(СВЦЭМ!$I$34:$I$777,СВЦЭМ!$A$34:$A$777,$A317,СВЦЭМ!$B$34:$B$777,L$296)+'СЕТ СН'!$F$16</f>
        <v>0</v>
      </c>
      <c r="M317" s="36">
        <f>SUMIFS(СВЦЭМ!$I$34:$I$777,СВЦЭМ!$A$34:$A$777,$A317,СВЦЭМ!$B$34:$B$777,M$296)+'СЕТ СН'!$F$16</f>
        <v>0</v>
      </c>
      <c r="N317" s="36">
        <f>SUMIFS(СВЦЭМ!$I$34:$I$777,СВЦЭМ!$A$34:$A$777,$A317,СВЦЭМ!$B$34:$B$777,N$296)+'СЕТ СН'!$F$16</f>
        <v>0</v>
      </c>
      <c r="O317" s="36">
        <f>SUMIFS(СВЦЭМ!$I$34:$I$777,СВЦЭМ!$A$34:$A$777,$A317,СВЦЭМ!$B$34:$B$777,O$296)+'СЕТ СН'!$F$16</f>
        <v>0</v>
      </c>
      <c r="P317" s="36">
        <f>SUMIFS(СВЦЭМ!$I$34:$I$777,СВЦЭМ!$A$34:$A$777,$A317,СВЦЭМ!$B$34:$B$777,P$296)+'СЕТ СН'!$F$16</f>
        <v>0</v>
      </c>
      <c r="Q317" s="36">
        <f>SUMIFS(СВЦЭМ!$I$34:$I$777,СВЦЭМ!$A$34:$A$777,$A317,СВЦЭМ!$B$34:$B$777,Q$296)+'СЕТ СН'!$F$16</f>
        <v>0</v>
      </c>
      <c r="R317" s="36">
        <f>SUMIFS(СВЦЭМ!$I$34:$I$777,СВЦЭМ!$A$34:$A$777,$A317,СВЦЭМ!$B$34:$B$777,R$296)+'СЕТ СН'!$F$16</f>
        <v>0</v>
      </c>
      <c r="S317" s="36">
        <f>SUMIFS(СВЦЭМ!$I$34:$I$777,СВЦЭМ!$A$34:$A$777,$A317,СВЦЭМ!$B$34:$B$777,S$296)+'СЕТ СН'!$F$16</f>
        <v>0</v>
      </c>
      <c r="T317" s="36">
        <f>SUMIFS(СВЦЭМ!$I$34:$I$777,СВЦЭМ!$A$34:$A$777,$A317,СВЦЭМ!$B$34:$B$777,T$296)+'СЕТ СН'!$F$16</f>
        <v>0</v>
      </c>
      <c r="U317" s="36">
        <f>SUMIFS(СВЦЭМ!$I$34:$I$777,СВЦЭМ!$A$34:$A$777,$A317,СВЦЭМ!$B$34:$B$777,U$296)+'СЕТ СН'!$F$16</f>
        <v>0</v>
      </c>
      <c r="V317" s="36">
        <f>SUMIFS(СВЦЭМ!$I$34:$I$777,СВЦЭМ!$A$34:$A$777,$A317,СВЦЭМ!$B$34:$B$777,V$296)+'СЕТ СН'!$F$16</f>
        <v>0</v>
      </c>
      <c r="W317" s="36">
        <f>SUMIFS(СВЦЭМ!$I$34:$I$777,СВЦЭМ!$A$34:$A$777,$A317,СВЦЭМ!$B$34:$B$777,W$296)+'СЕТ СН'!$F$16</f>
        <v>0</v>
      </c>
      <c r="X317" s="36">
        <f>SUMIFS(СВЦЭМ!$I$34:$I$777,СВЦЭМ!$A$34:$A$777,$A317,СВЦЭМ!$B$34:$B$777,X$296)+'СЕТ СН'!$F$16</f>
        <v>0</v>
      </c>
      <c r="Y317" s="36">
        <f>SUMIFS(СВЦЭМ!$I$34:$I$777,СВЦЭМ!$A$34:$A$777,$A317,СВЦЭМ!$B$34:$B$777,Y$296)+'СЕТ СН'!$F$16</f>
        <v>0</v>
      </c>
    </row>
    <row r="318" spans="1:25" ht="15.75" hidden="1" x14ac:dyDescent="0.2">
      <c r="A318" s="35">
        <f t="shared" si="8"/>
        <v>44126</v>
      </c>
      <c r="B318" s="36">
        <f>SUMIFS(СВЦЭМ!$I$34:$I$777,СВЦЭМ!$A$34:$A$777,$A318,СВЦЭМ!$B$34:$B$777,B$296)+'СЕТ СН'!$F$16</f>
        <v>0</v>
      </c>
      <c r="C318" s="36">
        <f>SUMIFS(СВЦЭМ!$I$34:$I$777,СВЦЭМ!$A$34:$A$777,$A318,СВЦЭМ!$B$34:$B$777,C$296)+'СЕТ СН'!$F$16</f>
        <v>0</v>
      </c>
      <c r="D318" s="36">
        <f>SUMIFS(СВЦЭМ!$I$34:$I$777,СВЦЭМ!$A$34:$A$777,$A318,СВЦЭМ!$B$34:$B$777,D$296)+'СЕТ СН'!$F$16</f>
        <v>0</v>
      </c>
      <c r="E318" s="36">
        <f>SUMIFS(СВЦЭМ!$I$34:$I$777,СВЦЭМ!$A$34:$A$777,$A318,СВЦЭМ!$B$34:$B$777,E$296)+'СЕТ СН'!$F$16</f>
        <v>0</v>
      </c>
      <c r="F318" s="36">
        <f>SUMIFS(СВЦЭМ!$I$34:$I$777,СВЦЭМ!$A$34:$A$777,$A318,СВЦЭМ!$B$34:$B$777,F$296)+'СЕТ СН'!$F$16</f>
        <v>0</v>
      </c>
      <c r="G318" s="36">
        <f>SUMIFS(СВЦЭМ!$I$34:$I$777,СВЦЭМ!$A$34:$A$777,$A318,СВЦЭМ!$B$34:$B$777,G$296)+'СЕТ СН'!$F$16</f>
        <v>0</v>
      </c>
      <c r="H318" s="36">
        <f>SUMIFS(СВЦЭМ!$I$34:$I$777,СВЦЭМ!$A$34:$A$777,$A318,СВЦЭМ!$B$34:$B$777,H$296)+'СЕТ СН'!$F$16</f>
        <v>0</v>
      </c>
      <c r="I318" s="36">
        <f>SUMIFS(СВЦЭМ!$I$34:$I$777,СВЦЭМ!$A$34:$A$777,$A318,СВЦЭМ!$B$34:$B$777,I$296)+'СЕТ СН'!$F$16</f>
        <v>0</v>
      </c>
      <c r="J318" s="36">
        <f>SUMIFS(СВЦЭМ!$I$34:$I$777,СВЦЭМ!$A$34:$A$777,$A318,СВЦЭМ!$B$34:$B$777,J$296)+'СЕТ СН'!$F$16</f>
        <v>0</v>
      </c>
      <c r="K318" s="36">
        <f>SUMIFS(СВЦЭМ!$I$34:$I$777,СВЦЭМ!$A$34:$A$777,$A318,СВЦЭМ!$B$34:$B$777,K$296)+'СЕТ СН'!$F$16</f>
        <v>0</v>
      </c>
      <c r="L318" s="36">
        <f>SUMIFS(СВЦЭМ!$I$34:$I$777,СВЦЭМ!$A$34:$A$777,$A318,СВЦЭМ!$B$34:$B$777,L$296)+'СЕТ СН'!$F$16</f>
        <v>0</v>
      </c>
      <c r="M318" s="36">
        <f>SUMIFS(СВЦЭМ!$I$34:$I$777,СВЦЭМ!$A$34:$A$777,$A318,СВЦЭМ!$B$34:$B$777,M$296)+'СЕТ СН'!$F$16</f>
        <v>0</v>
      </c>
      <c r="N318" s="36">
        <f>SUMIFS(СВЦЭМ!$I$34:$I$777,СВЦЭМ!$A$34:$A$777,$A318,СВЦЭМ!$B$34:$B$777,N$296)+'СЕТ СН'!$F$16</f>
        <v>0</v>
      </c>
      <c r="O318" s="36">
        <f>SUMIFS(СВЦЭМ!$I$34:$I$777,СВЦЭМ!$A$34:$A$777,$A318,СВЦЭМ!$B$34:$B$777,O$296)+'СЕТ СН'!$F$16</f>
        <v>0</v>
      </c>
      <c r="P318" s="36">
        <f>SUMIFS(СВЦЭМ!$I$34:$I$777,СВЦЭМ!$A$34:$A$777,$A318,СВЦЭМ!$B$34:$B$777,P$296)+'СЕТ СН'!$F$16</f>
        <v>0</v>
      </c>
      <c r="Q318" s="36">
        <f>SUMIFS(СВЦЭМ!$I$34:$I$777,СВЦЭМ!$A$34:$A$777,$A318,СВЦЭМ!$B$34:$B$777,Q$296)+'СЕТ СН'!$F$16</f>
        <v>0</v>
      </c>
      <c r="R318" s="36">
        <f>SUMIFS(СВЦЭМ!$I$34:$I$777,СВЦЭМ!$A$34:$A$777,$A318,СВЦЭМ!$B$34:$B$777,R$296)+'СЕТ СН'!$F$16</f>
        <v>0</v>
      </c>
      <c r="S318" s="36">
        <f>SUMIFS(СВЦЭМ!$I$34:$I$777,СВЦЭМ!$A$34:$A$777,$A318,СВЦЭМ!$B$34:$B$777,S$296)+'СЕТ СН'!$F$16</f>
        <v>0</v>
      </c>
      <c r="T318" s="36">
        <f>SUMIFS(СВЦЭМ!$I$34:$I$777,СВЦЭМ!$A$34:$A$777,$A318,СВЦЭМ!$B$34:$B$777,T$296)+'СЕТ СН'!$F$16</f>
        <v>0</v>
      </c>
      <c r="U318" s="36">
        <f>SUMIFS(СВЦЭМ!$I$34:$I$777,СВЦЭМ!$A$34:$A$777,$A318,СВЦЭМ!$B$34:$B$777,U$296)+'СЕТ СН'!$F$16</f>
        <v>0</v>
      </c>
      <c r="V318" s="36">
        <f>SUMIFS(СВЦЭМ!$I$34:$I$777,СВЦЭМ!$A$34:$A$777,$A318,СВЦЭМ!$B$34:$B$777,V$296)+'СЕТ СН'!$F$16</f>
        <v>0</v>
      </c>
      <c r="W318" s="36">
        <f>SUMIFS(СВЦЭМ!$I$34:$I$777,СВЦЭМ!$A$34:$A$777,$A318,СВЦЭМ!$B$34:$B$777,W$296)+'СЕТ СН'!$F$16</f>
        <v>0</v>
      </c>
      <c r="X318" s="36">
        <f>SUMIFS(СВЦЭМ!$I$34:$I$777,СВЦЭМ!$A$34:$A$777,$A318,СВЦЭМ!$B$34:$B$777,X$296)+'СЕТ СН'!$F$16</f>
        <v>0</v>
      </c>
      <c r="Y318" s="36">
        <f>SUMIFS(СВЦЭМ!$I$34:$I$777,СВЦЭМ!$A$34:$A$777,$A318,СВЦЭМ!$B$34:$B$777,Y$296)+'СЕТ СН'!$F$16</f>
        <v>0</v>
      </c>
    </row>
    <row r="319" spans="1:25" ht="15.75" hidden="1" x14ac:dyDescent="0.2">
      <c r="A319" s="35">
        <f t="shared" si="8"/>
        <v>44127</v>
      </c>
      <c r="B319" s="36">
        <f>SUMIFS(СВЦЭМ!$I$34:$I$777,СВЦЭМ!$A$34:$A$777,$A319,СВЦЭМ!$B$34:$B$777,B$296)+'СЕТ СН'!$F$16</f>
        <v>0</v>
      </c>
      <c r="C319" s="36">
        <f>SUMIFS(СВЦЭМ!$I$34:$I$777,СВЦЭМ!$A$34:$A$777,$A319,СВЦЭМ!$B$34:$B$777,C$296)+'СЕТ СН'!$F$16</f>
        <v>0</v>
      </c>
      <c r="D319" s="36">
        <f>SUMIFS(СВЦЭМ!$I$34:$I$777,СВЦЭМ!$A$34:$A$777,$A319,СВЦЭМ!$B$34:$B$777,D$296)+'СЕТ СН'!$F$16</f>
        <v>0</v>
      </c>
      <c r="E319" s="36">
        <f>SUMIFS(СВЦЭМ!$I$34:$I$777,СВЦЭМ!$A$34:$A$777,$A319,СВЦЭМ!$B$34:$B$777,E$296)+'СЕТ СН'!$F$16</f>
        <v>0</v>
      </c>
      <c r="F319" s="36">
        <f>SUMIFS(СВЦЭМ!$I$34:$I$777,СВЦЭМ!$A$34:$A$777,$A319,СВЦЭМ!$B$34:$B$777,F$296)+'СЕТ СН'!$F$16</f>
        <v>0</v>
      </c>
      <c r="G319" s="36">
        <f>SUMIFS(СВЦЭМ!$I$34:$I$777,СВЦЭМ!$A$34:$A$777,$A319,СВЦЭМ!$B$34:$B$777,G$296)+'СЕТ СН'!$F$16</f>
        <v>0</v>
      </c>
      <c r="H319" s="36">
        <f>SUMIFS(СВЦЭМ!$I$34:$I$777,СВЦЭМ!$A$34:$A$777,$A319,СВЦЭМ!$B$34:$B$777,H$296)+'СЕТ СН'!$F$16</f>
        <v>0</v>
      </c>
      <c r="I319" s="36">
        <f>SUMIFS(СВЦЭМ!$I$34:$I$777,СВЦЭМ!$A$34:$A$777,$A319,СВЦЭМ!$B$34:$B$777,I$296)+'СЕТ СН'!$F$16</f>
        <v>0</v>
      </c>
      <c r="J319" s="36">
        <f>SUMIFS(СВЦЭМ!$I$34:$I$777,СВЦЭМ!$A$34:$A$777,$A319,СВЦЭМ!$B$34:$B$777,J$296)+'СЕТ СН'!$F$16</f>
        <v>0</v>
      </c>
      <c r="K319" s="36">
        <f>SUMIFS(СВЦЭМ!$I$34:$I$777,СВЦЭМ!$A$34:$A$777,$A319,СВЦЭМ!$B$34:$B$777,K$296)+'СЕТ СН'!$F$16</f>
        <v>0</v>
      </c>
      <c r="L319" s="36">
        <f>SUMIFS(СВЦЭМ!$I$34:$I$777,СВЦЭМ!$A$34:$A$777,$A319,СВЦЭМ!$B$34:$B$777,L$296)+'СЕТ СН'!$F$16</f>
        <v>0</v>
      </c>
      <c r="M319" s="36">
        <f>SUMIFS(СВЦЭМ!$I$34:$I$777,СВЦЭМ!$A$34:$A$777,$A319,СВЦЭМ!$B$34:$B$777,M$296)+'СЕТ СН'!$F$16</f>
        <v>0</v>
      </c>
      <c r="N319" s="36">
        <f>SUMIFS(СВЦЭМ!$I$34:$I$777,СВЦЭМ!$A$34:$A$777,$A319,СВЦЭМ!$B$34:$B$777,N$296)+'СЕТ СН'!$F$16</f>
        <v>0</v>
      </c>
      <c r="O319" s="36">
        <f>SUMIFS(СВЦЭМ!$I$34:$I$777,СВЦЭМ!$A$34:$A$777,$A319,СВЦЭМ!$B$34:$B$777,O$296)+'СЕТ СН'!$F$16</f>
        <v>0</v>
      </c>
      <c r="P319" s="36">
        <f>SUMIFS(СВЦЭМ!$I$34:$I$777,СВЦЭМ!$A$34:$A$777,$A319,СВЦЭМ!$B$34:$B$777,P$296)+'СЕТ СН'!$F$16</f>
        <v>0</v>
      </c>
      <c r="Q319" s="36">
        <f>SUMIFS(СВЦЭМ!$I$34:$I$777,СВЦЭМ!$A$34:$A$777,$A319,СВЦЭМ!$B$34:$B$777,Q$296)+'СЕТ СН'!$F$16</f>
        <v>0</v>
      </c>
      <c r="R319" s="36">
        <f>SUMIFS(СВЦЭМ!$I$34:$I$777,СВЦЭМ!$A$34:$A$777,$A319,СВЦЭМ!$B$34:$B$777,R$296)+'СЕТ СН'!$F$16</f>
        <v>0</v>
      </c>
      <c r="S319" s="36">
        <f>SUMIFS(СВЦЭМ!$I$34:$I$777,СВЦЭМ!$A$34:$A$777,$A319,СВЦЭМ!$B$34:$B$777,S$296)+'СЕТ СН'!$F$16</f>
        <v>0</v>
      </c>
      <c r="T319" s="36">
        <f>SUMIFS(СВЦЭМ!$I$34:$I$777,СВЦЭМ!$A$34:$A$777,$A319,СВЦЭМ!$B$34:$B$777,T$296)+'СЕТ СН'!$F$16</f>
        <v>0</v>
      </c>
      <c r="U319" s="36">
        <f>SUMIFS(СВЦЭМ!$I$34:$I$777,СВЦЭМ!$A$34:$A$777,$A319,СВЦЭМ!$B$34:$B$777,U$296)+'СЕТ СН'!$F$16</f>
        <v>0</v>
      </c>
      <c r="V319" s="36">
        <f>SUMIFS(СВЦЭМ!$I$34:$I$777,СВЦЭМ!$A$34:$A$777,$A319,СВЦЭМ!$B$34:$B$777,V$296)+'СЕТ СН'!$F$16</f>
        <v>0</v>
      </c>
      <c r="W319" s="36">
        <f>SUMIFS(СВЦЭМ!$I$34:$I$777,СВЦЭМ!$A$34:$A$777,$A319,СВЦЭМ!$B$34:$B$777,W$296)+'СЕТ СН'!$F$16</f>
        <v>0</v>
      </c>
      <c r="X319" s="36">
        <f>SUMIFS(СВЦЭМ!$I$34:$I$777,СВЦЭМ!$A$34:$A$777,$A319,СВЦЭМ!$B$34:$B$777,X$296)+'СЕТ СН'!$F$16</f>
        <v>0</v>
      </c>
      <c r="Y319" s="36">
        <f>SUMIFS(СВЦЭМ!$I$34:$I$777,СВЦЭМ!$A$34:$A$777,$A319,СВЦЭМ!$B$34:$B$777,Y$296)+'СЕТ СН'!$F$16</f>
        <v>0</v>
      </c>
    </row>
    <row r="320" spans="1:25" ht="15.75" hidden="1" x14ac:dyDescent="0.2">
      <c r="A320" s="35">
        <f t="shared" si="8"/>
        <v>44128</v>
      </c>
      <c r="B320" s="36">
        <f>SUMIFS(СВЦЭМ!$I$34:$I$777,СВЦЭМ!$A$34:$A$777,$A320,СВЦЭМ!$B$34:$B$777,B$296)+'СЕТ СН'!$F$16</f>
        <v>0</v>
      </c>
      <c r="C320" s="36">
        <f>SUMIFS(СВЦЭМ!$I$34:$I$777,СВЦЭМ!$A$34:$A$777,$A320,СВЦЭМ!$B$34:$B$777,C$296)+'СЕТ СН'!$F$16</f>
        <v>0</v>
      </c>
      <c r="D320" s="36">
        <f>SUMIFS(СВЦЭМ!$I$34:$I$777,СВЦЭМ!$A$34:$A$777,$A320,СВЦЭМ!$B$34:$B$777,D$296)+'СЕТ СН'!$F$16</f>
        <v>0</v>
      </c>
      <c r="E320" s="36">
        <f>SUMIFS(СВЦЭМ!$I$34:$I$777,СВЦЭМ!$A$34:$A$777,$A320,СВЦЭМ!$B$34:$B$777,E$296)+'СЕТ СН'!$F$16</f>
        <v>0</v>
      </c>
      <c r="F320" s="36">
        <f>SUMIFS(СВЦЭМ!$I$34:$I$777,СВЦЭМ!$A$34:$A$777,$A320,СВЦЭМ!$B$34:$B$777,F$296)+'СЕТ СН'!$F$16</f>
        <v>0</v>
      </c>
      <c r="G320" s="36">
        <f>SUMIFS(СВЦЭМ!$I$34:$I$777,СВЦЭМ!$A$34:$A$777,$A320,СВЦЭМ!$B$34:$B$777,G$296)+'СЕТ СН'!$F$16</f>
        <v>0</v>
      </c>
      <c r="H320" s="36">
        <f>SUMIFS(СВЦЭМ!$I$34:$I$777,СВЦЭМ!$A$34:$A$777,$A320,СВЦЭМ!$B$34:$B$777,H$296)+'СЕТ СН'!$F$16</f>
        <v>0</v>
      </c>
      <c r="I320" s="36">
        <f>SUMIFS(СВЦЭМ!$I$34:$I$777,СВЦЭМ!$A$34:$A$777,$A320,СВЦЭМ!$B$34:$B$777,I$296)+'СЕТ СН'!$F$16</f>
        <v>0</v>
      </c>
      <c r="J320" s="36">
        <f>SUMIFS(СВЦЭМ!$I$34:$I$777,СВЦЭМ!$A$34:$A$777,$A320,СВЦЭМ!$B$34:$B$777,J$296)+'СЕТ СН'!$F$16</f>
        <v>0</v>
      </c>
      <c r="K320" s="36">
        <f>SUMIFS(СВЦЭМ!$I$34:$I$777,СВЦЭМ!$A$34:$A$777,$A320,СВЦЭМ!$B$34:$B$777,K$296)+'СЕТ СН'!$F$16</f>
        <v>0</v>
      </c>
      <c r="L320" s="36">
        <f>SUMIFS(СВЦЭМ!$I$34:$I$777,СВЦЭМ!$A$34:$A$777,$A320,СВЦЭМ!$B$34:$B$777,L$296)+'СЕТ СН'!$F$16</f>
        <v>0</v>
      </c>
      <c r="M320" s="36">
        <f>SUMIFS(СВЦЭМ!$I$34:$I$777,СВЦЭМ!$A$34:$A$777,$A320,СВЦЭМ!$B$34:$B$777,M$296)+'СЕТ СН'!$F$16</f>
        <v>0</v>
      </c>
      <c r="N320" s="36">
        <f>SUMIFS(СВЦЭМ!$I$34:$I$777,СВЦЭМ!$A$34:$A$777,$A320,СВЦЭМ!$B$34:$B$777,N$296)+'СЕТ СН'!$F$16</f>
        <v>0</v>
      </c>
      <c r="O320" s="36">
        <f>SUMIFS(СВЦЭМ!$I$34:$I$777,СВЦЭМ!$A$34:$A$777,$A320,СВЦЭМ!$B$34:$B$777,O$296)+'СЕТ СН'!$F$16</f>
        <v>0</v>
      </c>
      <c r="P320" s="36">
        <f>SUMIFS(СВЦЭМ!$I$34:$I$777,СВЦЭМ!$A$34:$A$777,$A320,СВЦЭМ!$B$34:$B$777,P$296)+'СЕТ СН'!$F$16</f>
        <v>0</v>
      </c>
      <c r="Q320" s="36">
        <f>SUMIFS(СВЦЭМ!$I$34:$I$777,СВЦЭМ!$A$34:$A$777,$A320,СВЦЭМ!$B$34:$B$777,Q$296)+'СЕТ СН'!$F$16</f>
        <v>0</v>
      </c>
      <c r="R320" s="36">
        <f>SUMIFS(СВЦЭМ!$I$34:$I$777,СВЦЭМ!$A$34:$A$777,$A320,СВЦЭМ!$B$34:$B$777,R$296)+'СЕТ СН'!$F$16</f>
        <v>0</v>
      </c>
      <c r="S320" s="36">
        <f>SUMIFS(СВЦЭМ!$I$34:$I$777,СВЦЭМ!$A$34:$A$777,$A320,СВЦЭМ!$B$34:$B$777,S$296)+'СЕТ СН'!$F$16</f>
        <v>0</v>
      </c>
      <c r="T320" s="36">
        <f>SUMIFS(СВЦЭМ!$I$34:$I$777,СВЦЭМ!$A$34:$A$777,$A320,СВЦЭМ!$B$34:$B$777,T$296)+'СЕТ СН'!$F$16</f>
        <v>0</v>
      </c>
      <c r="U320" s="36">
        <f>SUMIFS(СВЦЭМ!$I$34:$I$777,СВЦЭМ!$A$34:$A$777,$A320,СВЦЭМ!$B$34:$B$777,U$296)+'СЕТ СН'!$F$16</f>
        <v>0</v>
      </c>
      <c r="V320" s="36">
        <f>SUMIFS(СВЦЭМ!$I$34:$I$777,СВЦЭМ!$A$34:$A$777,$A320,СВЦЭМ!$B$34:$B$777,V$296)+'СЕТ СН'!$F$16</f>
        <v>0</v>
      </c>
      <c r="W320" s="36">
        <f>SUMIFS(СВЦЭМ!$I$34:$I$777,СВЦЭМ!$A$34:$A$777,$A320,СВЦЭМ!$B$34:$B$777,W$296)+'СЕТ СН'!$F$16</f>
        <v>0</v>
      </c>
      <c r="X320" s="36">
        <f>SUMIFS(СВЦЭМ!$I$34:$I$777,СВЦЭМ!$A$34:$A$777,$A320,СВЦЭМ!$B$34:$B$777,X$296)+'СЕТ СН'!$F$16</f>
        <v>0</v>
      </c>
      <c r="Y320" s="36">
        <f>SUMIFS(СВЦЭМ!$I$34:$I$777,СВЦЭМ!$A$34:$A$777,$A320,СВЦЭМ!$B$34:$B$777,Y$296)+'СЕТ СН'!$F$16</f>
        <v>0</v>
      </c>
    </row>
    <row r="321" spans="1:27" ht="15.75" hidden="1" x14ac:dyDescent="0.2">
      <c r="A321" s="35">
        <f t="shared" si="8"/>
        <v>44129</v>
      </c>
      <c r="B321" s="36">
        <f>SUMIFS(СВЦЭМ!$I$34:$I$777,СВЦЭМ!$A$34:$A$777,$A321,СВЦЭМ!$B$34:$B$777,B$296)+'СЕТ СН'!$F$16</f>
        <v>0</v>
      </c>
      <c r="C321" s="36">
        <f>SUMIFS(СВЦЭМ!$I$34:$I$777,СВЦЭМ!$A$34:$A$777,$A321,СВЦЭМ!$B$34:$B$777,C$296)+'СЕТ СН'!$F$16</f>
        <v>0</v>
      </c>
      <c r="D321" s="36">
        <f>SUMIFS(СВЦЭМ!$I$34:$I$777,СВЦЭМ!$A$34:$A$777,$A321,СВЦЭМ!$B$34:$B$777,D$296)+'СЕТ СН'!$F$16</f>
        <v>0</v>
      </c>
      <c r="E321" s="36">
        <f>SUMIFS(СВЦЭМ!$I$34:$I$777,СВЦЭМ!$A$34:$A$777,$A321,СВЦЭМ!$B$34:$B$777,E$296)+'СЕТ СН'!$F$16</f>
        <v>0</v>
      </c>
      <c r="F321" s="36">
        <f>SUMIFS(СВЦЭМ!$I$34:$I$777,СВЦЭМ!$A$34:$A$777,$A321,СВЦЭМ!$B$34:$B$777,F$296)+'СЕТ СН'!$F$16</f>
        <v>0</v>
      </c>
      <c r="G321" s="36">
        <f>SUMIFS(СВЦЭМ!$I$34:$I$777,СВЦЭМ!$A$34:$A$777,$A321,СВЦЭМ!$B$34:$B$777,G$296)+'СЕТ СН'!$F$16</f>
        <v>0</v>
      </c>
      <c r="H321" s="36">
        <f>SUMIFS(СВЦЭМ!$I$34:$I$777,СВЦЭМ!$A$34:$A$777,$A321,СВЦЭМ!$B$34:$B$777,H$296)+'СЕТ СН'!$F$16</f>
        <v>0</v>
      </c>
      <c r="I321" s="36">
        <f>SUMIFS(СВЦЭМ!$I$34:$I$777,СВЦЭМ!$A$34:$A$777,$A321,СВЦЭМ!$B$34:$B$777,I$296)+'СЕТ СН'!$F$16</f>
        <v>0</v>
      </c>
      <c r="J321" s="36">
        <f>SUMIFS(СВЦЭМ!$I$34:$I$777,СВЦЭМ!$A$34:$A$777,$A321,СВЦЭМ!$B$34:$B$777,J$296)+'СЕТ СН'!$F$16</f>
        <v>0</v>
      </c>
      <c r="K321" s="36">
        <f>SUMIFS(СВЦЭМ!$I$34:$I$777,СВЦЭМ!$A$34:$A$777,$A321,СВЦЭМ!$B$34:$B$777,K$296)+'СЕТ СН'!$F$16</f>
        <v>0</v>
      </c>
      <c r="L321" s="36">
        <f>SUMIFS(СВЦЭМ!$I$34:$I$777,СВЦЭМ!$A$34:$A$777,$A321,СВЦЭМ!$B$34:$B$777,L$296)+'СЕТ СН'!$F$16</f>
        <v>0</v>
      </c>
      <c r="M321" s="36">
        <f>SUMIFS(СВЦЭМ!$I$34:$I$777,СВЦЭМ!$A$34:$A$777,$A321,СВЦЭМ!$B$34:$B$777,M$296)+'СЕТ СН'!$F$16</f>
        <v>0</v>
      </c>
      <c r="N321" s="36">
        <f>SUMIFS(СВЦЭМ!$I$34:$I$777,СВЦЭМ!$A$34:$A$777,$A321,СВЦЭМ!$B$34:$B$777,N$296)+'СЕТ СН'!$F$16</f>
        <v>0</v>
      </c>
      <c r="O321" s="36">
        <f>SUMIFS(СВЦЭМ!$I$34:$I$777,СВЦЭМ!$A$34:$A$777,$A321,СВЦЭМ!$B$34:$B$777,O$296)+'СЕТ СН'!$F$16</f>
        <v>0</v>
      </c>
      <c r="P321" s="36">
        <f>SUMIFS(СВЦЭМ!$I$34:$I$777,СВЦЭМ!$A$34:$A$777,$A321,СВЦЭМ!$B$34:$B$777,P$296)+'СЕТ СН'!$F$16</f>
        <v>0</v>
      </c>
      <c r="Q321" s="36">
        <f>SUMIFS(СВЦЭМ!$I$34:$I$777,СВЦЭМ!$A$34:$A$777,$A321,СВЦЭМ!$B$34:$B$777,Q$296)+'СЕТ СН'!$F$16</f>
        <v>0</v>
      </c>
      <c r="R321" s="36">
        <f>SUMIFS(СВЦЭМ!$I$34:$I$777,СВЦЭМ!$A$34:$A$777,$A321,СВЦЭМ!$B$34:$B$777,R$296)+'СЕТ СН'!$F$16</f>
        <v>0</v>
      </c>
      <c r="S321" s="36">
        <f>SUMIFS(СВЦЭМ!$I$34:$I$777,СВЦЭМ!$A$34:$A$777,$A321,СВЦЭМ!$B$34:$B$777,S$296)+'СЕТ СН'!$F$16</f>
        <v>0</v>
      </c>
      <c r="T321" s="36">
        <f>SUMIFS(СВЦЭМ!$I$34:$I$777,СВЦЭМ!$A$34:$A$777,$A321,СВЦЭМ!$B$34:$B$777,T$296)+'СЕТ СН'!$F$16</f>
        <v>0</v>
      </c>
      <c r="U321" s="36">
        <f>SUMIFS(СВЦЭМ!$I$34:$I$777,СВЦЭМ!$A$34:$A$777,$A321,СВЦЭМ!$B$34:$B$777,U$296)+'СЕТ СН'!$F$16</f>
        <v>0</v>
      </c>
      <c r="V321" s="36">
        <f>SUMIFS(СВЦЭМ!$I$34:$I$777,СВЦЭМ!$A$34:$A$777,$A321,СВЦЭМ!$B$34:$B$777,V$296)+'СЕТ СН'!$F$16</f>
        <v>0</v>
      </c>
      <c r="W321" s="36">
        <f>SUMIFS(СВЦЭМ!$I$34:$I$777,СВЦЭМ!$A$34:$A$777,$A321,СВЦЭМ!$B$34:$B$777,W$296)+'СЕТ СН'!$F$16</f>
        <v>0</v>
      </c>
      <c r="X321" s="36">
        <f>SUMIFS(СВЦЭМ!$I$34:$I$777,СВЦЭМ!$A$34:$A$777,$A321,СВЦЭМ!$B$34:$B$777,X$296)+'СЕТ СН'!$F$16</f>
        <v>0</v>
      </c>
      <c r="Y321" s="36">
        <f>SUMIFS(СВЦЭМ!$I$34:$I$777,СВЦЭМ!$A$34:$A$777,$A321,СВЦЭМ!$B$34:$B$777,Y$296)+'СЕТ СН'!$F$16</f>
        <v>0</v>
      </c>
    </row>
    <row r="322" spans="1:27" ht="15.75" hidden="1" x14ac:dyDescent="0.2">
      <c r="A322" s="35">
        <f t="shared" si="8"/>
        <v>44130</v>
      </c>
      <c r="B322" s="36">
        <f>SUMIFS(СВЦЭМ!$I$34:$I$777,СВЦЭМ!$A$34:$A$777,$A322,СВЦЭМ!$B$34:$B$777,B$296)+'СЕТ СН'!$F$16</f>
        <v>0</v>
      </c>
      <c r="C322" s="36">
        <f>SUMIFS(СВЦЭМ!$I$34:$I$777,СВЦЭМ!$A$34:$A$777,$A322,СВЦЭМ!$B$34:$B$777,C$296)+'СЕТ СН'!$F$16</f>
        <v>0</v>
      </c>
      <c r="D322" s="36">
        <f>SUMIFS(СВЦЭМ!$I$34:$I$777,СВЦЭМ!$A$34:$A$777,$A322,СВЦЭМ!$B$34:$B$777,D$296)+'СЕТ СН'!$F$16</f>
        <v>0</v>
      </c>
      <c r="E322" s="36">
        <f>SUMIFS(СВЦЭМ!$I$34:$I$777,СВЦЭМ!$A$34:$A$777,$A322,СВЦЭМ!$B$34:$B$777,E$296)+'СЕТ СН'!$F$16</f>
        <v>0</v>
      </c>
      <c r="F322" s="36">
        <f>SUMIFS(СВЦЭМ!$I$34:$I$777,СВЦЭМ!$A$34:$A$777,$A322,СВЦЭМ!$B$34:$B$777,F$296)+'СЕТ СН'!$F$16</f>
        <v>0</v>
      </c>
      <c r="G322" s="36">
        <f>SUMIFS(СВЦЭМ!$I$34:$I$777,СВЦЭМ!$A$34:$A$777,$A322,СВЦЭМ!$B$34:$B$777,G$296)+'СЕТ СН'!$F$16</f>
        <v>0</v>
      </c>
      <c r="H322" s="36">
        <f>SUMIFS(СВЦЭМ!$I$34:$I$777,СВЦЭМ!$A$34:$A$777,$A322,СВЦЭМ!$B$34:$B$777,H$296)+'СЕТ СН'!$F$16</f>
        <v>0</v>
      </c>
      <c r="I322" s="36">
        <f>SUMIFS(СВЦЭМ!$I$34:$I$777,СВЦЭМ!$A$34:$A$777,$A322,СВЦЭМ!$B$34:$B$777,I$296)+'СЕТ СН'!$F$16</f>
        <v>0</v>
      </c>
      <c r="J322" s="36">
        <f>SUMIFS(СВЦЭМ!$I$34:$I$777,СВЦЭМ!$A$34:$A$777,$A322,СВЦЭМ!$B$34:$B$777,J$296)+'СЕТ СН'!$F$16</f>
        <v>0</v>
      </c>
      <c r="K322" s="36">
        <f>SUMIFS(СВЦЭМ!$I$34:$I$777,СВЦЭМ!$A$34:$A$777,$A322,СВЦЭМ!$B$34:$B$777,K$296)+'СЕТ СН'!$F$16</f>
        <v>0</v>
      </c>
      <c r="L322" s="36">
        <f>SUMIFS(СВЦЭМ!$I$34:$I$777,СВЦЭМ!$A$34:$A$777,$A322,СВЦЭМ!$B$34:$B$777,L$296)+'СЕТ СН'!$F$16</f>
        <v>0</v>
      </c>
      <c r="M322" s="36">
        <f>SUMIFS(СВЦЭМ!$I$34:$I$777,СВЦЭМ!$A$34:$A$777,$A322,СВЦЭМ!$B$34:$B$777,M$296)+'СЕТ СН'!$F$16</f>
        <v>0</v>
      </c>
      <c r="N322" s="36">
        <f>SUMIFS(СВЦЭМ!$I$34:$I$777,СВЦЭМ!$A$34:$A$777,$A322,СВЦЭМ!$B$34:$B$777,N$296)+'СЕТ СН'!$F$16</f>
        <v>0</v>
      </c>
      <c r="O322" s="36">
        <f>SUMIFS(СВЦЭМ!$I$34:$I$777,СВЦЭМ!$A$34:$A$777,$A322,СВЦЭМ!$B$34:$B$777,O$296)+'СЕТ СН'!$F$16</f>
        <v>0</v>
      </c>
      <c r="P322" s="36">
        <f>SUMIFS(СВЦЭМ!$I$34:$I$777,СВЦЭМ!$A$34:$A$777,$A322,СВЦЭМ!$B$34:$B$777,P$296)+'СЕТ СН'!$F$16</f>
        <v>0</v>
      </c>
      <c r="Q322" s="36">
        <f>SUMIFS(СВЦЭМ!$I$34:$I$777,СВЦЭМ!$A$34:$A$777,$A322,СВЦЭМ!$B$34:$B$777,Q$296)+'СЕТ СН'!$F$16</f>
        <v>0</v>
      </c>
      <c r="R322" s="36">
        <f>SUMIFS(СВЦЭМ!$I$34:$I$777,СВЦЭМ!$A$34:$A$777,$A322,СВЦЭМ!$B$34:$B$777,R$296)+'СЕТ СН'!$F$16</f>
        <v>0</v>
      </c>
      <c r="S322" s="36">
        <f>SUMIFS(СВЦЭМ!$I$34:$I$777,СВЦЭМ!$A$34:$A$777,$A322,СВЦЭМ!$B$34:$B$777,S$296)+'СЕТ СН'!$F$16</f>
        <v>0</v>
      </c>
      <c r="T322" s="36">
        <f>SUMIFS(СВЦЭМ!$I$34:$I$777,СВЦЭМ!$A$34:$A$777,$A322,СВЦЭМ!$B$34:$B$777,T$296)+'СЕТ СН'!$F$16</f>
        <v>0</v>
      </c>
      <c r="U322" s="36">
        <f>SUMIFS(СВЦЭМ!$I$34:$I$777,СВЦЭМ!$A$34:$A$777,$A322,СВЦЭМ!$B$34:$B$777,U$296)+'СЕТ СН'!$F$16</f>
        <v>0</v>
      </c>
      <c r="V322" s="36">
        <f>SUMIFS(СВЦЭМ!$I$34:$I$777,СВЦЭМ!$A$34:$A$777,$A322,СВЦЭМ!$B$34:$B$777,V$296)+'СЕТ СН'!$F$16</f>
        <v>0</v>
      </c>
      <c r="W322" s="36">
        <f>SUMIFS(СВЦЭМ!$I$34:$I$777,СВЦЭМ!$A$34:$A$777,$A322,СВЦЭМ!$B$34:$B$777,W$296)+'СЕТ СН'!$F$16</f>
        <v>0</v>
      </c>
      <c r="X322" s="36">
        <f>SUMIFS(СВЦЭМ!$I$34:$I$777,СВЦЭМ!$A$34:$A$777,$A322,СВЦЭМ!$B$34:$B$777,X$296)+'СЕТ СН'!$F$16</f>
        <v>0</v>
      </c>
      <c r="Y322" s="36">
        <f>SUMIFS(СВЦЭМ!$I$34:$I$777,СВЦЭМ!$A$34:$A$777,$A322,СВЦЭМ!$B$34:$B$777,Y$296)+'СЕТ СН'!$F$16</f>
        <v>0</v>
      </c>
    </row>
    <row r="323" spans="1:27" ht="15.75" hidden="1" x14ac:dyDescent="0.2">
      <c r="A323" s="35">
        <f t="shared" si="8"/>
        <v>44131</v>
      </c>
      <c r="B323" s="36">
        <f>SUMIFS(СВЦЭМ!$I$34:$I$777,СВЦЭМ!$A$34:$A$777,$A323,СВЦЭМ!$B$34:$B$777,B$296)+'СЕТ СН'!$F$16</f>
        <v>0</v>
      </c>
      <c r="C323" s="36">
        <f>SUMIFS(СВЦЭМ!$I$34:$I$777,СВЦЭМ!$A$34:$A$777,$A323,СВЦЭМ!$B$34:$B$777,C$296)+'СЕТ СН'!$F$16</f>
        <v>0</v>
      </c>
      <c r="D323" s="36">
        <f>SUMIFS(СВЦЭМ!$I$34:$I$777,СВЦЭМ!$A$34:$A$777,$A323,СВЦЭМ!$B$34:$B$777,D$296)+'СЕТ СН'!$F$16</f>
        <v>0</v>
      </c>
      <c r="E323" s="36">
        <f>SUMIFS(СВЦЭМ!$I$34:$I$777,СВЦЭМ!$A$34:$A$777,$A323,СВЦЭМ!$B$34:$B$777,E$296)+'СЕТ СН'!$F$16</f>
        <v>0</v>
      </c>
      <c r="F323" s="36">
        <f>SUMIFS(СВЦЭМ!$I$34:$I$777,СВЦЭМ!$A$34:$A$777,$A323,СВЦЭМ!$B$34:$B$777,F$296)+'СЕТ СН'!$F$16</f>
        <v>0</v>
      </c>
      <c r="G323" s="36">
        <f>SUMIFS(СВЦЭМ!$I$34:$I$777,СВЦЭМ!$A$34:$A$777,$A323,СВЦЭМ!$B$34:$B$777,G$296)+'СЕТ СН'!$F$16</f>
        <v>0</v>
      </c>
      <c r="H323" s="36">
        <f>SUMIFS(СВЦЭМ!$I$34:$I$777,СВЦЭМ!$A$34:$A$777,$A323,СВЦЭМ!$B$34:$B$777,H$296)+'СЕТ СН'!$F$16</f>
        <v>0</v>
      </c>
      <c r="I323" s="36">
        <f>SUMIFS(СВЦЭМ!$I$34:$I$777,СВЦЭМ!$A$34:$A$777,$A323,СВЦЭМ!$B$34:$B$777,I$296)+'СЕТ СН'!$F$16</f>
        <v>0</v>
      </c>
      <c r="J323" s="36">
        <f>SUMIFS(СВЦЭМ!$I$34:$I$777,СВЦЭМ!$A$34:$A$777,$A323,СВЦЭМ!$B$34:$B$777,J$296)+'СЕТ СН'!$F$16</f>
        <v>0</v>
      </c>
      <c r="K323" s="36">
        <f>SUMIFS(СВЦЭМ!$I$34:$I$777,СВЦЭМ!$A$34:$A$777,$A323,СВЦЭМ!$B$34:$B$777,K$296)+'СЕТ СН'!$F$16</f>
        <v>0</v>
      </c>
      <c r="L323" s="36">
        <f>SUMIFS(СВЦЭМ!$I$34:$I$777,СВЦЭМ!$A$34:$A$777,$A323,СВЦЭМ!$B$34:$B$777,L$296)+'СЕТ СН'!$F$16</f>
        <v>0</v>
      </c>
      <c r="M323" s="36">
        <f>SUMIFS(СВЦЭМ!$I$34:$I$777,СВЦЭМ!$A$34:$A$777,$A323,СВЦЭМ!$B$34:$B$777,M$296)+'СЕТ СН'!$F$16</f>
        <v>0</v>
      </c>
      <c r="N323" s="36">
        <f>SUMIFS(СВЦЭМ!$I$34:$I$777,СВЦЭМ!$A$34:$A$777,$A323,СВЦЭМ!$B$34:$B$777,N$296)+'СЕТ СН'!$F$16</f>
        <v>0</v>
      </c>
      <c r="O323" s="36">
        <f>SUMIFS(СВЦЭМ!$I$34:$I$777,СВЦЭМ!$A$34:$A$777,$A323,СВЦЭМ!$B$34:$B$777,O$296)+'СЕТ СН'!$F$16</f>
        <v>0</v>
      </c>
      <c r="P323" s="36">
        <f>SUMIFS(СВЦЭМ!$I$34:$I$777,СВЦЭМ!$A$34:$A$777,$A323,СВЦЭМ!$B$34:$B$777,P$296)+'СЕТ СН'!$F$16</f>
        <v>0</v>
      </c>
      <c r="Q323" s="36">
        <f>SUMIFS(СВЦЭМ!$I$34:$I$777,СВЦЭМ!$A$34:$A$777,$A323,СВЦЭМ!$B$34:$B$777,Q$296)+'СЕТ СН'!$F$16</f>
        <v>0</v>
      </c>
      <c r="R323" s="36">
        <f>SUMIFS(СВЦЭМ!$I$34:$I$777,СВЦЭМ!$A$34:$A$777,$A323,СВЦЭМ!$B$34:$B$777,R$296)+'СЕТ СН'!$F$16</f>
        <v>0</v>
      </c>
      <c r="S323" s="36">
        <f>SUMIFS(СВЦЭМ!$I$34:$I$777,СВЦЭМ!$A$34:$A$777,$A323,СВЦЭМ!$B$34:$B$777,S$296)+'СЕТ СН'!$F$16</f>
        <v>0</v>
      </c>
      <c r="T323" s="36">
        <f>SUMIFS(СВЦЭМ!$I$34:$I$777,СВЦЭМ!$A$34:$A$777,$A323,СВЦЭМ!$B$34:$B$777,T$296)+'СЕТ СН'!$F$16</f>
        <v>0</v>
      </c>
      <c r="U323" s="36">
        <f>SUMIFS(СВЦЭМ!$I$34:$I$777,СВЦЭМ!$A$34:$A$777,$A323,СВЦЭМ!$B$34:$B$777,U$296)+'СЕТ СН'!$F$16</f>
        <v>0</v>
      </c>
      <c r="V323" s="36">
        <f>SUMIFS(СВЦЭМ!$I$34:$I$777,СВЦЭМ!$A$34:$A$777,$A323,СВЦЭМ!$B$34:$B$777,V$296)+'СЕТ СН'!$F$16</f>
        <v>0</v>
      </c>
      <c r="W323" s="36">
        <f>SUMIFS(СВЦЭМ!$I$34:$I$777,СВЦЭМ!$A$34:$A$777,$A323,СВЦЭМ!$B$34:$B$777,W$296)+'СЕТ СН'!$F$16</f>
        <v>0</v>
      </c>
      <c r="X323" s="36">
        <f>SUMIFS(СВЦЭМ!$I$34:$I$777,СВЦЭМ!$A$34:$A$777,$A323,СВЦЭМ!$B$34:$B$777,X$296)+'СЕТ СН'!$F$16</f>
        <v>0</v>
      </c>
      <c r="Y323" s="36">
        <f>SUMIFS(СВЦЭМ!$I$34:$I$777,СВЦЭМ!$A$34:$A$777,$A323,СВЦЭМ!$B$34:$B$777,Y$296)+'СЕТ СН'!$F$16</f>
        <v>0</v>
      </c>
    </row>
    <row r="324" spans="1:27" ht="15.75" hidden="1" x14ac:dyDescent="0.2">
      <c r="A324" s="35">
        <f t="shared" si="8"/>
        <v>44132</v>
      </c>
      <c r="B324" s="36">
        <f>SUMIFS(СВЦЭМ!$I$34:$I$777,СВЦЭМ!$A$34:$A$777,$A324,СВЦЭМ!$B$34:$B$777,B$296)+'СЕТ СН'!$F$16</f>
        <v>0</v>
      </c>
      <c r="C324" s="36">
        <f>SUMIFS(СВЦЭМ!$I$34:$I$777,СВЦЭМ!$A$34:$A$777,$A324,СВЦЭМ!$B$34:$B$777,C$296)+'СЕТ СН'!$F$16</f>
        <v>0</v>
      </c>
      <c r="D324" s="36">
        <f>SUMIFS(СВЦЭМ!$I$34:$I$777,СВЦЭМ!$A$34:$A$777,$A324,СВЦЭМ!$B$34:$B$777,D$296)+'СЕТ СН'!$F$16</f>
        <v>0</v>
      </c>
      <c r="E324" s="36">
        <f>SUMIFS(СВЦЭМ!$I$34:$I$777,СВЦЭМ!$A$34:$A$777,$A324,СВЦЭМ!$B$34:$B$777,E$296)+'СЕТ СН'!$F$16</f>
        <v>0</v>
      </c>
      <c r="F324" s="36">
        <f>SUMIFS(СВЦЭМ!$I$34:$I$777,СВЦЭМ!$A$34:$A$777,$A324,СВЦЭМ!$B$34:$B$777,F$296)+'СЕТ СН'!$F$16</f>
        <v>0</v>
      </c>
      <c r="G324" s="36">
        <f>SUMIFS(СВЦЭМ!$I$34:$I$777,СВЦЭМ!$A$34:$A$777,$A324,СВЦЭМ!$B$34:$B$777,G$296)+'СЕТ СН'!$F$16</f>
        <v>0</v>
      </c>
      <c r="H324" s="36">
        <f>SUMIFS(СВЦЭМ!$I$34:$I$777,СВЦЭМ!$A$34:$A$777,$A324,СВЦЭМ!$B$34:$B$777,H$296)+'СЕТ СН'!$F$16</f>
        <v>0</v>
      </c>
      <c r="I324" s="36">
        <f>SUMIFS(СВЦЭМ!$I$34:$I$777,СВЦЭМ!$A$34:$A$777,$A324,СВЦЭМ!$B$34:$B$777,I$296)+'СЕТ СН'!$F$16</f>
        <v>0</v>
      </c>
      <c r="J324" s="36">
        <f>SUMIFS(СВЦЭМ!$I$34:$I$777,СВЦЭМ!$A$34:$A$777,$A324,СВЦЭМ!$B$34:$B$777,J$296)+'СЕТ СН'!$F$16</f>
        <v>0</v>
      </c>
      <c r="K324" s="36">
        <f>SUMIFS(СВЦЭМ!$I$34:$I$777,СВЦЭМ!$A$34:$A$777,$A324,СВЦЭМ!$B$34:$B$777,K$296)+'СЕТ СН'!$F$16</f>
        <v>0</v>
      </c>
      <c r="L324" s="36">
        <f>SUMIFS(СВЦЭМ!$I$34:$I$777,СВЦЭМ!$A$34:$A$777,$A324,СВЦЭМ!$B$34:$B$777,L$296)+'СЕТ СН'!$F$16</f>
        <v>0</v>
      </c>
      <c r="M324" s="36">
        <f>SUMIFS(СВЦЭМ!$I$34:$I$777,СВЦЭМ!$A$34:$A$777,$A324,СВЦЭМ!$B$34:$B$777,M$296)+'СЕТ СН'!$F$16</f>
        <v>0</v>
      </c>
      <c r="N324" s="36">
        <f>SUMIFS(СВЦЭМ!$I$34:$I$777,СВЦЭМ!$A$34:$A$777,$A324,СВЦЭМ!$B$34:$B$777,N$296)+'СЕТ СН'!$F$16</f>
        <v>0</v>
      </c>
      <c r="O324" s="36">
        <f>SUMIFS(СВЦЭМ!$I$34:$I$777,СВЦЭМ!$A$34:$A$777,$A324,СВЦЭМ!$B$34:$B$777,O$296)+'СЕТ СН'!$F$16</f>
        <v>0</v>
      </c>
      <c r="P324" s="36">
        <f>SUMIFS(СВЦЭМ!$I$34:$I$777,СВЦЭМ!$A$34:$A$777,$A324,СВЦЭМ!$B$34:$B$777,P$296)+'СЕТ СН'!$F$16</f>
        <v>0</v>
      </c>
      <c r="Q324" s="36">
        <f>SUMIFS(СВЦЭМ!$I$34:$I$777,СВЦЭМ!$A$34:$A$777,$A324,СВЦЭМ!$B$34:$B$777,Q$296)+'СЕТ СН'!$F$16</f>
        <v>0</v>
      </c>
      <c r="R324" s="36">
        <f>SUMIFS(СВЦЭМ!$I$34:$I$777,СВЦЭМ!$A$34:$A$777,$A324,СВЦЭМ!$B$34:$B$777,R$296)+'СЕТ СН'!$F$16</f>
        <v>0</v>
      </c>
      <c r="S324" s="36">
        <f>SUMIFS(СВЦЭМ!$I$34:$I$777,СВЦЭМ!$A$34:$A$777,$A324,СВЦЭМ!$B$34:$B$777,S$296)+'СЕТ СН'!$F$16</f>
        <v>0</v>
      </c>
      <c r="T324" s="36">
        <f>SUMIFS(СВЦЭМ!$I$34:$I$777,СВЦЭМ!$A$34:$A$777,$A324,СВЦЭМ!$B$34:$B$777,T$296)+'СЕТ СН'!$F$16</f>
        <v>0</v>
      </c>
      <c r="U324" s="36">
        <f>SUMIFS(СВЦЭМ!$I$34:$I$777,СВЦЭМ!$A$34:$A$777,$A324,СВЦЭМ!$B$34:$B$777,U$296)+'СЕТ СН'!$F$16</f>
        <v>0</v>
      </c>
      <c r="V324" s="36">
        <f>SUMIFS(СВЦЭМ!$I$34:$I$777,СВЦЭМ!$A$34:$A$777,$A324,СВЦЭМ!$B$34:$B$777,V$296)+'СЕТ СН'!$F$16</f>
        <v>0</v>
      </c>
      <c r="W324" s="36">
        <f>SUMIFS(СВЦЭМ!$I$34:$I$777,СВЦЭМ!$A$34:$A$777,$A324,СВЦЭМ!$B$34:$B$777,W$296)+'СЕТ СН'!$F$16</f>
        <v>0</v>
      </c>
      <c r="X324" s="36">
        <f>SUMIFS(СВЦЭМ!$I$34:$I$777,СВЦЭМ!$A$34:$A$777,$A324,СВЦЭМ!$B$34:$B$777,X$296)+'СЕТ СН'!$F$16</f>
        <v>0</v>
      </c>
      <c r="Y324" s="36">
        <f>SUMIFS(СВЦЭМ!$I$34:$I$777,СВЦЭМ!$A$34:$A$777,$A324,СВЦЭМ!$B$34:$B$777,Y$296)+'СЕТ СН'!$F$16</f>
        <v>0</v>
      </c>
    </row>
    <row r="325" spans="1:27" ht="15.75" hidden="1" x14ac:dyDescent="0.2">
      <c r="A325" s="35">
        <f t="shared" si="8"/>
        <v>44133</v>
      </c>
      <c r="B325" s="36">
        <f>SUMIFS(СВЦЭМ!$I$34:$I$777,СВЦЭМ!$A$34:$A$777,$A325,СВЦЭМ!$B$34:$B$777,B$296)+'СЕТ СН'!$F$16</f>
        <v>0</v>
      </c>
      <c r="C325" s="36">
        <f>SUMIFS(СВЦЭМ!$I$34:$I$777,СВЦЭМ!$A$34:$A$777,$A325,СВЦЭМ!$B$34:$B$777,C$296)+'СЕТ СН'!$F$16</f>
        <v>0</v>
      </c>
      <c r="D325" s="36">
        <f>SUMIFS(СВЦЭМ!$I$34:$I$777,СВЦЭМ!$A$34:$A$777,$A325,СВЦЭМ!$B$34:$B$777,D$296)+'СЕТ СН'!$F$16</f>
        <v>0</v>
      </c>
      <c r="E325" s="36">
        <f>SUMIFS(СВЦЭМ!$I$34:$I$777,СВЦЭМ!$A$34:$A$777,$A325,СВЦЭМ!$B$34:$B$777,E$296)+'СЕТ СН'!$F$16</f>
        <v>0</v>
      </c>
      <c r="F325" s="36">
        <f>SUMIFS(СВЦЭМ!$I$34:$I$777,СВЦЭМ!$A$34:$A$777,$A325,СВЦЭМ!$B$34:$B$777,F$296)+'СЕТ СН'!$F$16</f>
        <v>0</v>
      </c>
      <c r="G325" s="36">
        <f>SUMIFS(СВЦЭМ!$I$34:$I$777,СВЦЭМ!$A$34:$A$777,$A325,СВЦЭМ!$B$34:$B$777,G$296)+'СЕТ СН'!$F$16</f>
        <v>0</v>
      </c>
      <c r="H325" s="36">
        <f>SUMIFS(СВЦЭМ!$I$34:$I$777,СВЦЭМ!$A$34:$A$777,$A325,СВЦЭМ!$B$34:$B$777,H$296)+'СЕТ СН'!$F$16</f>
        <v>0</v>
      </c>
      <c r="I325" s="36">
        <f>SUMIFS(СВЦЭМ!$I$34:$I$777,СВЦЭМ!$A$34:$A$777,$A325,СВЦЭМ!$B$34:$B$777,I$296)+'СЕТ СН'!$F$16</f>
        <v>0</v>
      </c>
      <c r="J325" s="36">
        <f>SUMIFS(СВЦЭМ!$I$34:$I$777,СВЦЭМ!$A$34:$A$777,$A325,СВЦЭМ!$B$34:$B$777,J$296)+'СЕТ СН'!$F$16</f>
        <v>0</v>
      </c>
      <c r="K325" s="36">
        <f>SUMIFS(СВЦЭМ!$I$34:$I$777,СВЦЭМ!$A$34:$A$777,$A325,СВЦЭМ!$B$34:$B$777,K$296)+'СЕТ СН'!$F$16</f>
        <v>0</v>
      </c>
      <c r="L325" s="36">
        <f>SUMIFS(СВЦЭМ!$I$34:$I$777,СВЦЭМ!$A$34:$A$777,$A325,СВЦЭМ!$B$34:$B$777,L$296)+'СЕТ СН'!$F$16</f>
        <v>0</v>
      </c>
      <c r="M325" s="36">
        <f>SUMIFS(СВЦЭМ!$I$34:$I$777,СВЦЭМ!$A$34:$A$777,$A325,СВЦЭМ!$B$34:$B$777,M$296)+'СЕТ СН'!$F$16</f>
        <v>0</v>
      </c>
      <c r="N325" s="36">
        <f>SUMIFS(СВЦЭМ!$I$34:$I$777,СВЦЭМ!$A$34:$A$777,$A325,СВЦЭМ!$B$34:$B$777,N$296)+'СЕТ СН'!$F$16</f>
        <v>0</v>
      </c>
      <c r="O325" s="36">
        <f>SUMIFS(СВЦЭМ!$I$34:$I$777,СВЦЭМ!$A$34:$A$777,$A325,СВЦЭМ!$B$34:$B$777,O$296)+'СЕТ СН'!$F$16</f>
        <v>0</v>
      </c>
      <c r="P325" s="36">
        <f>SUMIFS(СВЦЭМ!$I$34:$I$777,СВЦЭМ!$A$34:$A$777,$A325,СВЦЭМ!$B$34:$B$777,P$296)+'СЕТ СН'!$F$16</f>
        <v>0</v>
      </c>
      <c r="Q325" s="36">
        <f>SUMIFS(СВЦЭМ!$I$34:$I$777,СВЦЭМ!$A$34:$A$777,$A325,СВЦЭМ!$B$34:$B$777,Q$296)+'СЕТ СН'!$F$16</f>
        <v>0</v>
      </c>
      <c r="R325" s="36">
        <f>SUMIFS(СВЦЭМ!$I$34:$I$777,СВЦЭМ!$A$34:$A$777,$A325,СВЦЭМ!$B$34:$B$777,R$296)+'СЕТ СН'!$F$16</f>
        <v>0</v>
      </c>
      <c r="S325" s="36">
        <f>SUMIFS(СВЦЭМ!$I$34:$I$777,СВЦЭМ!$A$34:$A$777,$A325,СВЦЭМ!$B$34:$B$777,S$296)+'СЕТ СН'!$F$16</f>
        <v>0</v>
      </c>
      <c r="T325" s="36">
        <f>SUMIFS(СВЦЭМ!$I$34:$I$777,СВЦЭМ!$A$34:$A$777,$A325,СВЦЭМ!$B$34:$B$777,T$296)+'СЕТ СН'!$F$16</f>
        <v>0</v>
      </c>
      <c r="U325" s="36">
        <f>SUMIFS(СВЦЭМ!$I$34:$I$777,СВЦЭМ!$A$34:$A$777,$A325,СВЦЭМ!$B$34:$B$777,U$296)+'СЕТ СН'!$F$16</f>
        <v>0</v>
      </c>
      <c r="V325" s="36">
        <f>SUMIFS(СВЦЭМ!$I$34:$I$777,СВЦЭМ!$A$34:$A$777,$A325,СВЦЭМ!$B$34:$B$777,V$296)+'СЕТ СН'!$F$16</f>
        <v>0</v>
      </c>
      <c r="W325" s="36">
        <f>SUMIFS(СВЦЭМ!$I$34:$I$777,СВЦЭМ!$A$34:$A$777,$A325,СВЦЭМ!$B$34:$B$777,W$296)+'СЕТ СН'!$F$16</f>
        <v>0</v>
      </c>
      <c r="X325" s="36">
        <f>SUMIFS(СВЦЭМ!$I$34:$I$777,СВЦЭМ!$A$34:$A$777,$A325,СВЦЭМ!$B$34:$B$777,X$296)+'СЕТ СН'!$F$16</f>
        <v>0</v>
      </c>
      <c r="Y325" s="36">
        <f>SUMIFS(СВЦЭМ!$I$34:$I$777,СВЦЭМ!$A$34:$A$777,$A325,СВЦЭМ!$B$34:$B$777,Y$296)+'СЕТ СН'!$F$16</f>
        <v>0</v>
      </c>
    </row>
    <row r="326" spans="1:27" ht="15.75" hidden="1" x14ac:dyDescent="0.2">
      <c r="A326" s="35">
        <f t="shared" si="8"/>
        <v>44134</v>
      </c>
      <c r="B326" s="36">
        <f>SUMIFS(СВЦЭМ!$I$34:$I$777,СВЦЭМ!$A$34:$A$777,$A326,СВЦЭМ!$B$34:$B$777,B$296)+'СЕТ СН'!$F$16</f>
        <v>0</v>
      </c>
      <c r="C326" s="36">
        <f>SUMIFS(СВЦЭМ!$I$34:$I$777,СВЦЭМ!$A$34:$A$777,$A326,СВЦЭМ!$B$34:$B$777,C$296)+'СЕТ СН'!$F$16</f>
        <v>0</v>
      </c>
      <c r="D326" s="36">
        <f>SUMIFS(СВЦЭМ!$I$34:$I$777,СВЦЭМ!$A$34:$A$777,$A326,СВЦЭМ!$B$34:$B$777,D$296)+'СЕТ СН'!$F$16</f>
        <v>0</v>
      </c>
      <c r="E326" s="36">
        <f>SUMIFS(СВЦЭМ!$I$34:$I$777,СВЦЭМ!$A$34:$A$777,$A326,СВЦЭМ!$B$34:$B$777,E$296)+'СЕТ СН'!$F$16</f>
        <v>0</v>
      </c>
      <c r="F326" s="36">
        <f>SUMIFS(СВЦЭМ!$I$34:$I$777,СВЦЭМ!$A$34:$A$777,$A326,СВЦЭМ!$B$34:$B$777,F$296)+'СЕТ СН'!$F$16</f>
        <v>0</v>
      </c>
      <c r="G326" s="36">
        <f>SUMIFS(СВЦЭМ!$I$34:$I$777,СВЦЭМ!$A$34:$A$777,$A326,СВЦЭМ!$B$34:$B$777,G$296)+'СЕТ СН'!$F$16</f>
        <v>0</v>
      </c>
      <c r="H326" s="36">
        <f>SUMIFS(СВЦЭМ!$I$34:$I$777,СВЦЭМ!$A$34:$A$777,$A326,СВЦЭМ!$B$34:$B$777,H$296)+'СЕТ СН'!$F$16</f>
        <v>0</v>
      </c>
      <c r="I326" s="36">
        <f>SUMIFS(СВЦЭМ!$I$34:$I$777,СВЦЭМ!$A$34:$A$777,$A326,СВЦЭМ!$B$34:$B$777,I$296)+'СЕТ СН'!$F$16</f>
        <v>0</v>
      </c>
      <c r="J326" s="36">
        <f>SUMIFS(СВЦЭМ!$I$34:$I$777,СВЦЭМ!$A$34:$A$777,$A326,СВЦЭМ!$B$34:$B$777,J$296)+'СЕТ СН'!$F$16</f>
        <v>0</v>
      </c>
      <c r="K326" s="36">
        <f>SUMIFS(СВЦЭМ!$I$34:$I$777,СВЦЭМ!$A$34:$A$777,$A326,СВЦЭМ!$B$34:$B$777,K$296)+'СЕТ СН'!$F$16</f>
        <v>0</v>
      </c>
      <c r="L326" s="36">
        <f>SUMIFS(СВЦЭМ!$I$34:$I$777,СВЦЭМ!$A$34:$A$777,$A326,СВЦЭМ!$B$34:$B$777,L$296)+'СЕТ СН'!$F$16</f>
        <v>0</v>
      </c>
      <c r="M326" s="36">
        <f>SUMIFS(СВЦЭМ!$I$34:$I$777,СВЦЭМ!$A$34:$A$777,$A326,СВЦЭМ!$B$34:$B$777,M$296)+'СЕТ СН'!$F$16</f>
        <v>0</v>
      </c>
      <c r="N326" s="36">
        <f>SUMIFS(СВЦЭМ!$I$34:$I$777,СВЦЭМ!$A$34:$A$777,$A326,СВЦЭМ!$B$34:$B$777,N$296)+'СЕТ СН'!$F$16</f>
        <v>0</v>
      </c>
      <c r="O326" s="36">
        <f>SUMIFS(СВЦЭМ!$I$34:$I$777,СВЦЭМ!$A$34:$A$777,$A326,СВЦЭМ!$B$34:$B$777,O$296)+'СЕТ СН'!$F$16</f>
        <v>0</v>
      </c>
      <c r="P326" s="36">
        <f>SUMIFS(СВЦЭМ!$I$34:$I$777,СВЦЭМ!$A$34:$A$777,$A326,СВЦЭМ!$B$34:$B$777,P$296)+'СЕТ СН'!$F$16</f>
        <v>0</v>
      </c>
      <c r="Q326" s="36">
        <f>SUMIFS(СВЦЭМ!$I$34:$I$777,СВЦЭМ!$A$34:$A$777,$A326,СВЦЭМ!$B$34:$B$777,Q$296)+'СЕТ СН'!$F$16</f>
        <v>0</v>
      </c>
      <c r="R326" s="36">
        <f>SUMIFS(СВЦЭМ!$I$34:$I$777,СВЦЭМ!$A$34:$A$777,$A326,СВЦЭМ!$B$34:$B$777,R$296)+'СЕТ СН'!$F$16</f>
        <v>0</v>
      </c>
      <c r="S326" s="36">
        <f>SUMIFS(СВЦЭМ!$I$34:$I$777,СВЦЭМ!$A$34:$A$777,$A326,СВЦЭМ!$B$34:$B$777,S$296)+'СЕТ СН'!$F$16</f>
        <v>0</v>
      </c>
      <c r="T326" s="36">
        <f>SUMIFS(СВЦЭМ!$I$34:$I$777,СВЦЭМ!$A$34:$A$777,$A326,СВЦЭМ!$B$34:$B$777,T$296)+'СЕТ СН'!$F$16</f>
        <v>0</v>
      </c>
      <c r="U326" s="36">
        <f>SUMIFS(СВЦЭМ!$I$34:$I$777,СВЦЭМ!$A$34:$A$777,$A326,СВЦЭМ!$B$34:$B$777,U$296)+'СЕТ СН'!$F$16</f>
        <v>0</v>
      </c>
      <c r="V326" s="36">
        <f>SUMIFS(СВЦЭМ!$I$34:$I$777,СВЦЭМ!$A$34:$A$777,$A326,СВЦЭМ!$B$34:$B$777,V$296)+'СЕТ СН'!$F$16</f>
        <v>0</v>
      </c>
      <c r="W326" s="36">
        <f>SUMIFS(СВЦЭМ!$I$34:$I$777,СВЦЭМ!$A$34:$A$777,$A326,СВЦЭМ!$B$34:$B$777,W$296)+'СЕТ СН'!$F$16</f>
        <v>0</v>
      </c>
      <c r="X326" s="36">
        <f>SUMIFS(СВЦЭМ!$I$34:$I$777,СВЦЭМ!$A$34:$A$777,$A326,СВЦЭМ!$B$34:$B$777,X$296)+'СЕТ СН'!$F$16</f>
        <v>0</v>
      </c>
      <c r="Y326" s="36">
        <f>SUMIFS(СВЦЭМ!$I$34:$I$777,СВЦЭМ!$A$34:$A$777,$A326,СВЦЭМ!$B$34:$B$777,Y$296)+'СЕТ СН'!$F$16</f>
        <v>0</v>
      </c>
    </row>
    <row r="327" spans="1:27" ht="15.75" hidden="1" x14ac:dyDescent="0.2">
      <c r="A327" s="35">
        <f t="shared" si="8"/>
        <v>44135</v>
      </c>
      <c r="B327" s="36">
        <f>SUMIFS(СВЦЭМ!$I$34:$I$777,СВЦЭМ!$A$34:$A$777,$A327,СВЦЭМ!$B$34:$B$777,B$296)+'СЕТ СН'!$F$16</f>
        <v>0</v>
      </c>
      <c r="C327" s="36">
        <f>SUMIFS(СВЦЭМ!$I$34:$I$777,СВЦЭМ!$A$34:$A$777,$A327,СВЦЭМ!$B$34:$B$777,C$296)+'СЕТ СН'!$F$16</f>
        <v>0</v>
      </c>
      <c r="D327" s="36">
        <f>SUMIFS(СВЦЭМ!$I$34:$I$777,СВЦЭМ!$A$34:$A$777,$A327,СВЦЭМ!$B$34:$B$777,D$296)+'СЕТ СН'!$F$16</f>
        <v>0</v>
      </c>
      <c r="E327" s="36">
        <f>SUMIFS(СВЦЭМ!$I$34:$I$777,СВЦЭМ!$A$34:$A$777,$A327,СВЦЭМ!$B$34:$B$777,E$296)+'СЕТ СН'!$F$16</f>
        <v>0</v>
      </c>
      <c r="F327" s="36">
        <f>SUMIFS(СВЦЭМ!$I$34:$I$777,СВЦЭМ!$A$34:$A$777,$A327,СВЦЭМ!$B$34:$B$777,F$296)+'СЕТ СН'!$F$16</f>
        <v>0</v>
      </c>
      <c r="G327" s="36">
        <f>SUMIFS(СВЦЭМ!$I$34:$I$777,СВЦЭМ!$A$34:$A$777,$A327,СВЦЭМ!$B$34:$B$777,G$296)+'СЕТ СН'!$F$16</f>
        <v>0</v>
      </c>
      <c r="H327" s="36">
        <f>SUMIFS(СВЦЭМ!$I$34:$I$777,СВЦЭМ!$A$34:$A$777,$A327,СВЦЭМ!$B$34:$B$777,H$296)+'СЕТ СН'!$F$16</f>
        <v>0</v>
      </c>
      <c r="I327" s="36">
        <f>SUMIFS(СВЦЭМ!$I$34:$I$777,СВЦЭМ!$A$34:$A$777,$A327,СВЦЭМ!$B$34:$B$777,I$296)+'СЕТ СН'!$F$16</f>
        <v>0</v>
      </c>
      <c r="J327" s="36">
        <f>SUMIFS(СВЦЭМ!$I$34:$I$777,СВЦЭМ!$A$34:$A$777,$A327,СВЦЭМ!$B$34:$B$777,J$296)+'СЕТ СН'!$F$16</f>
        <v>0</v>
      </c>
      <c r="K327" s="36">
        <f>SUMIFS(СВЦЭМ!$I$34:$I$777,СВЦЭМ!$A$34:$A$777,$A327,СВЦЭМ!$B$34:$B$777,K$296)+'СЕТ СН'!$F$16</f>
        <v>0</v>
      </c>
      <c r="L327" s="36">
        <f>SUMIFS(СВЦЭМ!$I$34:$I$777,СВЦЭМ!$A$34:$A$777,$A327,СВЦЭМ!$B$34:$B$777,L$296)+'СЕТ СН'!$F$16</f>
        <v>0</v>
      </c>
      <c r="M327" s="36">
        <f>SUMIFS(СВЦЭМ!$I$34:$I$777,СВЦЭМ!$A$34:$A$777,$A327,СВЦЭМ!$B$34:$B$777,M$296)+'СЕТ СН'!$F$16</f>
        <v>0</v>
      </c>
      <c r="N327" s="36">
        <f>SUMIFS(СВЦЭМ!$I$34:$I$777,СВЦЭМ!$A$34:$A$777,$A327,СВЦЭМ!$B$34:$B$777,N$296)+'СЕТ СН'!$F$16</f>
        <v>0</v>
      </c>
      <c r="O327" s="36">
        <f>SUMIFS(СВЦЭМ!$I$34:$I$777,СВЦЭМ!$A$34:$A$777,$A327,СВЦЭМ!$B$34:$B$777,O$296)+'СЕТ СН'!$F$16</f>
        <v>0</v>
      </c>
      <c r="P327" s="36">
        <f>SUMIFS(СВЦЭМ!$I$34:$I$777,СВЦЭМ!$A$34:$A$777,$A327,СВЦЭМ!$B$34:$B$777,P$296)+'СЕТ СН'!$F$16</f>
        <v>0</v>
      </c>
      <c r="Q327" s="36">
        <f>SUMIFS(СВЦЭМ!$I$34:$I$777,СВЦЭМ!$A$34:$A$777,$A327,СВЦЭМ!$B$34:$B$777,Q$296)+'СЕТ СН'!$F$16</f>
        <v>0</v>
      </c>
      <c r="R327" s="36">
        <f>SUMIFS(СВЦЭМ!$I$34:$I$777,СВЦЭМ!$A$34:$A$777,$A327,СВЦЭМ!$B$34:$B$777,R$296)+'СЕТ СН'!$F$16</f>
        <v>0</v>
      </c>
      <c r="S327" s="36">
        <f>SUMIFS(СВЦЭМ!$I$34:$I$777,СВЦЭМ!$A$34:$A$777,$A327,СВЦЭМ!$B$34:$B$777,S$296)+'СЕТ СН'!$F$16</f>
        <v>0</v>
      </c>
      <c r="T327" s="36">
        <f>SUMIFS(СВЦЭМ!$I$34:$I$777,СВЦЭМ!$A$34:$A$777,$A327,СВЦЭМ!$B$34:$B$777,T$296)+'СЕТ СН'!$F$16</f>
        <v>0</v>
      </c>
      <c r="U327" s="36">
        <f>SUMIFS(СВЦЭМ!$I$34:$I$777,СВЦЭМ!$A$34:$A$777,$A327,СВЦЭМ!$B$34:$B$777,U$296)+'СЕТ СН'!$F$16</f>
        <v>0</v>
      </c>
      <c r="V327" s="36">
        <f>SUMIFS(СВЦЭМ!$I$34:$I$777,СВЦЭМ!$A$34:$A$777,$A327,СВЦЭМ!$B$34:$B$777,V$296)+'СЕТ СН'!$F$16</f>
        <v>0</v>
      </c>
      <c r="W327" s="36">
        <f>SUMIFS(СВЦЭМ!$I$34:$I$777,СВЦЭМ!$A$34:$A$777,$A327,СВЦЭМ!$B$34:$B$777,W$296)+'СЕТ СН'!$F$16</f>
        <v>0</v>
      </c>
      <c r="X327" s="36">
        <f>SUMIFS(СВЦЭМ!$I$34:$I$777,СВЦЭМ!$A$34:$A$777,$A327,СВЦЭМ!$B$34:$B$777,X$296)+'СЕТ СН'!$F$16</f>
        <v>0</v>
      </c>
      <c r="Y327" s="36">
        <f>SUMIFS(СВЦЭМ!$I$34:$I$777,СВЦЭМ!$A$34:$A$777,$A327,СВЦЭМ!$B$34:$B$777,Y$296)+'СЕТ СН'!$F$16</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6" t="s">
        <v>7</v>
      </c>
      <c r="B329" s="130" t="s">
        <v>119</v>
      </c>
      <c r="C329" s="131"/>
      <c r="D329" s="131"/>
      <c r="E329" s="131"/>
      <c r="F329" s="131"/>
      <c r="G329" s="131"/>
      <c r="H329" s="131"/>
      <c r="I329" s="131"/>
      <c r="J329" s="131"/>
      <c r="K329" s="131"/>
      <c r="L329" s="131"/>
      <c r="M329" s="131"/>
      <c r="N329" s="131"/>
      <c r="O329" s="131"/>
      <c r="P329" s="131"/>
      <c r="Q329" s="131"/>
      <c r="R329" s="131"/>
      <c r="S329" s="131"/>
      <c r="T329" s="131"/>
      <c r="U329" s="131"/>
      <c r="V329" s="131"/>
      <c r="W329" s="131"/>
      <c r="X329" s="131"/>
      <c r="Y329" s="132"/>
    </row>
    <row r="330" spans="1:27" ht="12.75" hidden="1" customHeight="1" x14ac:dyDescent="0.2">
      <c r="A330" s="137"/>
      <c r="B330" s="133"/>
      <c r="C330" s="134"/>
      <c r="D330" s="134"/>
      <c r="E330" s="134"/>
      <c r="F330" s="134"/>
      <c r="G330" s="134"/>
      <c r="H330" s="134"/>
      <c r="I330" s="134"/>
      <c r="J330" s="134"/>
      <c r="K330" s="134"/>
      <c r="L330" s="134"/>
      <c r="M330" s="134"/>
      <c r="N330" s="134"/>
      <c r="O330" s="134"/>
      <c r="P330" s="134"/>
      <c r="Q330" s="134"/>
      <c r="R330" s="134"/>
      <c r="S330" s="134"/>
      <c r="T330" s="134"/>
      <c r="U330" s="134"/>
      <c r="V330" s="134"/>
      <c r="W330" s="134"/>
      <c r="X330" s="134"/>
      <c r="Y330" s="135"/>
    </row>
    <row r="331" spans="1:27" s="46" customFormat="1" ht="12.75" hidden="1" customHeight="1" x14ac:dyDescent="0.2">
      <c r="A331" s="138"/>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01.10.2020</v>
      </c>
      <c r="B332" s="36">
        <f>SUMIFS(СВЦЭМ!$J$34:$J$777,СВЦЭМ!$A$34:$A$777,$A332,СВЦЭМ!$B$34:$B$777,B$331)+'СЕТ СН'!$F$16</f>
        <v>0</v>
      </c>
      <c r="C332" s="36">
        <f>SUMIFS(СВЦЭМ!$J$34:$J$777,СВЦЭМ!$A$34:$A$777,$A332,СВЦЭМ!$B$34:$B$777,C$331)+'СЕТ СН'!$F$16</f>
        <v>0</v>
      </c>
      <c r="D332" s="36">
        <f>SUMIFS(СВЦЭМ!$J$34:$J$777,СВЦЭМ!$A$34:$A$777,$A332,СВЦЭМ!$B$34:$B$777,D$331)+'СЕТ СН'!$F$16</f>
        <v>0</v>
      </c>
      <c r="E332" s="36">
        <f>SUMIFS(СВЦЭМ!$J$34:$J$777,СВЦЭМ!$A$34:$A$777,$A332,СВЦЭМ!$B$34:$B$777,E$331)+'СЕТ СН'!$F$16</f>
        <v>0</v>
      </c>
      <c r="F332" s="36">
        <f>SUMIFS(СВЦЭМ!$J$34:$J$777,СВЦЭМ!$A$34:$A$777,$A332,СВЦЭМ!$B$34:$B$777,F$331)+'СЕТ СН'!$F$16</f>
        <v>0</v>
      </c>
      <c r="G332" s="36">
        <f>SUMIFS(СВЦЭМ!$J$34:$J$777,СВЦЭМ!$A$34:$A$777,$A332,СВЦЭМ!$B$34:$B$777,G$331)+'СЕТ СН'!$F$16</f>
        <v>0</v>
      </c>
      <c r="H332" s="36">
        <f>SUMIFS(СВЦЭМ!$J$34:$J$777,СВЦЭМ!$A$34:$A$777,$A332,СВЦЭМ!$B$34:$B$777,H$331)+'СЕТ СН'!$F$16</f>
        <v>0</v>
      </c>
      <c r="I332" s="36">
        <f>SUMIFS(СВЦЭМ!$J$34:$J$777,СВЦЭМ!$A$34:$A$777,$A332,СВЦЭМ!$B$34:$B$777,I$331)+'СЕТ СН'!$F$16</f>
        <v>0</v>
      </c>
      <c r="J332" s="36">
        <f>SUMIFS(СВЦЭМ!$J$34:$J$777,СВЦЭМ!$A$34:$A$777,$A332,СВЦЭМ!$B$34:$B$777,J$331)+'СЕТ СН'!$F$16</f>
        <v>0</v>
      </c>
      <c r="K332" s="36">
        <f>SUMIFS(СВЦЭМ!$J$34:$J$777,СВЦЭМ!$A$34:$A$777,$A332,СВЦЭМ!$B$34:$B$777,K$331)+'СЕТ СН'!$F$16</f>
        <v>0</v>
      </c>
      <c r="L332" s="36">
        <f>SUMIFS(СВЦЭМ!$J$34:$J$777,СВЦЭМ!$A$34:$A$777,$A332,СВЦЭМ!$B$34:$B$777,L$331)+'СЕТ СН'!$F$16</f>
        <v>0</v>
      </c>
      <c r="M332" s="36">
        <f>SUMIFS(СВЦЭМ!$J$34:$J$777,СВЦЭМ!$A$34:$A$777,$A332,СВЦЭМ!$B$34:$B$777,M$331)+'СЕТ СН'!$F$16</f>
        <v>0</v>
      </c>
      <c r="N332" s="36">
        <f>SUMIFS(СВЦЭМ!$J$34:$J$777,СВЦЭМ!$A$34:$A$777,$A332,СВЦЭМ!$B$34:$B$777,N$331)+'СЕТ СН'!$F$16</f>
        <v>0</v>
      </c>
      <c r="O332" s="36">
        <f>SUMIFS(СВЦЭМ!$J$34:$J$777,СВЦЭМ!$A$34:$A$777,$A332,СВЦЭМ!$B$34:$B$777,O$331)+'СЕТ СН'!$F$16</f>
        <v>0</v>
      </c>
      <c r="P332" s="36">
        <f>SUMIFS(СВЦЭМ!$J$34:$J$777,СВЦЭМ!$A$34:$A$777,$A332,СВЦЭМ!$B$34:$B$777,P$331)+'СЕТ СН'!$F$16</f>
        <v>0</v>
      </c>
      <c r="Q332" s="36">
        <f>SUMIFS(СВЦЭМ!$J$34:$J$777,СВЦЭМ!$A$34:$A$777,$A332,СВЦЭМ!$B$34:$B$777,Q$331)+'СЕТ СН'!$F$16</f>
        <v>0</v>
      </c>
      <c r="R332" s="36">
        <f>SUMIFS(СВЦЭМ!$J$34:$J$777,СВЦЭМ!$A$34:$A$777,$A332,СВЦЭМ!$B$34:$B$777,R$331)+'СЕТ СН'!$F$16</f>
        <v>0</v>
      </c>
      <c r="S332" s="36">
        <f>SUMIFS(СВЦЭМ!$J$34:$J$777,СВЦЭМ!$A$34:$A$777,$A332,СВЦЭМ!$B$34:$B$777,S$331)+'СЕТ СН'!$F$16</f>
        <v>0</v>
      </c>
      <c r="T332" s="36">
        <f>SUMIFS(СВЦЭМ!$J$34:$J$777,СВЦЭМ!$A$34:$A$777,$A332,СВЦЭМ!$B$34:$B$777,T$331)+'СЕТ СН'!$F$16</f>
        <v>0</v>
      </c>
      <c r="U332" s="36">
        <f>SUMIFS(СВЦЭМ!$J$34:$J$777,СВЦЭМ!$A$34:$A$777,$A332,СВЦЭМ!$B$34:$B$777,U$331)+'СЕТ СН'!$F$16</f>
        <v>0</v>
      </c>
      <c r="V332" s="36">
        <f>SUMIFS(СВЦЭМ!$J$34:$J$777,СВЦЭМ!$A$34:$A$777,$A332,СВЦЭМ!$B$34:$B$777,V$331)+'СЕТ СН'!$F$16</f>
        <v>0</v>
      </c>
      <c r="W332" s="36">
        <f>SUMIFS(СВЦЭМ!$J$34:$J$777,СВЦЭМ!$A$34:$A$777,$A332,СВЦЭМ!$B$34:$B$777,W$331)+'СЕТ СН'!$F$16</f>
        <v>0</v>
      </c>
      <c r="X332" s="36">
        <f>SUMIFS(СВЦЭМ!$J$34:$J$777,СВЦЭМ!$A$34:$A$777,$A332,СВЦЭМ!$B$34:$B$777,X$331)+'СЕТ СН'!$F$16</f>
        <v>0</v>
      </c>
      <c r="Y332" s="36">
        <f>SUMIFS(СВЦЭМ!$J$34:$J$777,СВЦЭМ!$A$34:$A$777,$A332,СВЦЭМ!$B$34:$B$777,Y$331)+'СЕТ СН'!$F$16</f>
        <v>0</v>
      </c>
      <c r="AA332" s="45"/>
    </row>
    <row r="333" spans="1:27" ht="15.75" hidden="1" x14ac:dyDescent="0.2">
      <c r="A333" s="35">
        <f>A332+1</f>
        <v>44106</v>
      </c>
      <c r="B333" s="36">
        <f>SUMIFS(СВЦЭМ!$J$34:$J$777,СВЦЭМ!$A$34:$A$777,$A333,СВЦЭМ!$B$34:$B$777,B$331)+'СЕТ СН'!$F$16</f>
        <v>0</v>
      </c>
      <c r="C333" s="36">
        <f>SUMIFS(СВЦЭМ!$J$34:$J$777,СВЦЭМ!$A$34:$A$777,$A333,СВЦЭМ!$B$34:$B$777,C$331)+'СЕТ СН'!$F$16</f>
        <v>0</v>
      </c>
      <c r="D333" s="36">
        <f>SUMIFS(СВЦЭМ!$J$34:$J$777,СВЦЭМ!$A$34:$A$777,$A333,СВЦЭМ!$B$34:$B$777,D$331)+'СЕТ СН'!$F$16</f>
        <v>0</v>
      </c>
      <c r="E333" s="36">
        <f>SUMIFS(СВЦЭМ!$J$34:$J$777,СВЦЭМ!$A$34:$A$777,$A333,СВЦЭМ!$B$34:$B$777,E$331)+'СЕТ СН'!$F$16</f>
        <v>0</v>
      </c>
      <c r="F333" s="36">
        <f>SUMIFS(СВЦЭМ!$J$34:$J$777,СВЦЭМ!$A$34:$A$777,$A333,СВЦЭМ!$B$34:$B$777,F$331)+'СЕТ СН'!$F$16</f>
        <v>0</v>
      </c>
      <c r="G333" s="36">
        <f>SUMIFS(СВЦЭМ!$J$34:$J$777,СВЦЭМ!$A$34:$A$777,$A333,СВЦЭМ!$B$34:$B$777,G$331)+'СЕТ СН'!$F$16</f>
        <v>0</v>
      </c>
      <c r="H333" s="36">
        <f>SUMIFS(СВЦЭМ!$J$34:$J$777,СВЦЭМ!$A$34:$A$777,$A333,СВЦЭМ!$B$34:$B$777,H$331)+'СЕТ СН'!$F$16</f>
        <v>0</v>
      </c>
      <c r="I333" s="36">
        <f>SUMIFS(СВЦЭМ!$J$34:$J$777,СВЦЭМ!$A$34:$A$777,$A333,СВЦЭМ!$B$34:$B$777,I$331)+'СЕТ СН'!$F$16</f>
        <v>0</v>
      </c>
      <c r="J333" s="36">
        <f>SUMIFS(СВЦЭМ!$J$34:$J$777,СВЦЭМ!$A$34:$A$777,$A333,СВЦЭМ!$B$34:$B$777,J$331)+'СЕТ СН'!$F$16</f>
        <v>0</v>
      </c>
      <c r="K333" s="36">
        <f>SUMIFS(СВЦЭМ!$J$34:$J$777,СВЦЭМ!$A$34:$A$777,$A333,СВЦЭМ!$B$34:$B$777,K$331)+'СЕТ СН'!$F$16</f>
        <v>0</v>
      </c>
      <c r="L333" s="36">
        <f>SUMIFS(СВЦЭМ!$J$34:$J$777,СВЦЭМ!$A$34:$A$777,$A333,СВЦЭМ!$B$34:$B$777,L$331)+'СЕТ СН'!$F$16</f>
        <v>0</v>
      </c>
      <c r="M333" s="36">
        <f>SUMIFS(СВЦЭМ!$J$34:$J$777,СВЦЭМ!$A$34:$A$777,$A333,СВЦЭМ!$B$34:$B$777,M$331)+'СЕТ СН'!$F$16</f>
        <v>0</v>
      </c>
      <c r="N333" s="36">
        <f>SUMIFS(СВЦЭМ!$J$34:$J$777,СВЦЭМ!$A$34:$A$777,$A333,СВЦЭМ!$B$34:$B$777,N$331)+'СЕТ СН'!$F$16</f>
        <v>0</v>
      </c>
      <c r="O333" s="36">
        <f>SUMIFS(СВЦЭМ!$J$34:$J$777,СВЦЭМ!$A$34:$A$777,$A333,СВЦЭМ!$B$34:$B$777,O$331)+'СЕТ СН'!$F$16</f>
        <v>0</v>
      </c>
      <c r="P333" s="36">
        <f>SUMIFS(СВЦЭМ!$J$34:$J$777,СВЦЭМ!$A$34:$A$777,$A333,СВЦЭМ!$B$34:$B$777,P$331)+'СЕТ СН'!$F$16</f>
        <v>0</v>
      </c>
      <c r="Q333" s="36">
        <f>SUMIFS(СВЦЭМ!$J$34:$J$777,СВЦЭМ!$A$34:$A$777,$A333,СВЦЭМ!$B$34:$B$777,Q$331)+'СЕТ СН'!$F$16</f>
        <v>0</v>
      </c>
      <c r="R333" s="36">
        <f>SUMIFS(СВЦЭМ!$J$34:$J$777,СВЦЭМ!$A$34:$A$777,$A333,СВЦЭМ!$B$34:$B$777,R$331)+'СЕТ СН'!$F$16</f>
        <v>0</v>
      </c>
      <c r="S333" s="36">
        <f>SUMIFS(СВЦЭМ!$J$34:$J$777,СВЦЭМ!$A$34:$A$777,$A333,СВЦЭМ!$B$34:$B$777,S$331)+'СЕТ СН'!$F$16</f>
        <v>0</v>
      </c>
      <c r="T333" s="36">
        <f>SUMIFS(СВЦЭМ!$J$34:$J$777,СВЦЭМ!$A$34:$A$777,$A333,СВЦЭМ!$B$34:$B$777,T$331)+'СЕТ СН'!$F$16</f>
        <v>0</v>
      </c>
      <c r="U333" s="36">
        <f>SUMIFS(СВЦЭМ!$J$34:$J$777,СВЦЭМ!$A$34:$A$777,$A333,СВЦЭМ!$B$34:$B$777,U$331)+'СЕТ СН'!$F$16</f>
        <v>0</v>
      </c>
      <c r="V333" s="36">
        <f>SUMIFS(СВЦЭМ!$J$34:$J$777,СВЦЭМ!$A$34:$A$777,$A333,СВЦЭМ!$B$34:$B$777,V$331)+'СЕТ СН'!$F$16</f>
        <v>0</v>
      </c>
      <c r="W333" s="36">
        <f>SUMIFS(СВЦЭМ!$J$34:$J$777,СВЦЭМ!$A$34:$A$777,$A333,СВЦЭМ!$B$34:$B$777,W$331)+'СЕТ СН'!$F$16</f>
        <v>0</v>
      </c>
      <c r="X333" s="36">
        <f>SUMIFS(СВЦЭМ!$J$34:$J$777,СВЦЭМ!$A$34:$A$777,$A333,СВЦЭМ!$B$34:$B$777,X$331)+'СЕТ СН'!$F$16</f>
        <v>0</v>
      </c>
      <c r="Y333" s="36">
        <f>SUMIFS(СВЦЭМ!$J$34:$J$777,СВЦЭМ!$A$34:$A$777,$A333,СВЦЭМ!$B$34:$B$777,Y$331)+'СЕТ СН'!$F$16</f>
        <v>0</v>
      </c>
    </row>
    <row r="334" spans="1:27" ht="15.75" hidden="1" x14ac:dyDescent="0.2">
      <c r="A334" s="35">
        <f t="shared" ref="A334:A362" si="9">A333+1</f>
        <v>44107</v>
      </c>
      <c r="B334" s="36">
        <f>SUMIFS(СВЦЭМ!$J$34:$J$777,СВЦЭМ!$A$34:$A$777,$A334,СВЦЭМ!$B$34:$B$777,B$331)+'СЕТ СН'!$F$16</f>
        <v>0</v>
      </c>
      <c r="C334" s="36">
        <f>SUMIFS(СВЦЭМ!$J$34:$J$777,СВЦЭМ!$A$34:$A$777,$A334,СВЦЭМ!$B$34:$B$777,C$331)+'СЕТ СН'!$F$16</f>
        <v>0</v>
      </c>
      <c r="D334" s="36">
        <f>SUMIFS(СВЦЭМ!$J$34:$J$777,СВЦЭМ!$A$34:$A$777,$A334,СВЦЭМ!$B$34:$B$777,D$331)+'СЕТ СН'!$F$16</f>
        <v>0</v>
      </c>
      <c r="E334" s="36">
        <f>SUMIFS(СВЦЭМ!$J$34:$J$777,СВЦЭМ!$A$34:$A$777,$A334,СВЦЭМ!$B$34:$B$777,E$331)+'СЕТ СН'!$F$16</f>
        <v>0</v>
      </c>
      <c r="F334" s="36">
        <f>SUMIFS(СВЦЭМ!$J$34:$J$777,СВЦЭМ!$A$34:$A$777,$A334,СВЦЭМ!$B$34:$B$777,F$331)+'СЕТ СН'!$F$16</f>
        <v>0</v>
      </c>
      <c r="G334" s="36">
        <f>SUMIFS(СВЦЭМ!$J$34:$J$777,СВЦЭМ!$A$34:$A$777,$A334,СВЦЭМ!$B$34:$B$777,G$331)+'СЕТ СН'!$F$16</f>
        <v>0</v>
      </c>
      <c r="H334" s="36">
        <f>SUMIFS(СВЦЭМ!$J$34:$J$777,СВЦЭМ!$A$34:$A$777,$A334,СВЦЭМ!$B$34:$B$777,H$331)+'СЕТ СН'!$F$16</f>
        <v>0</v>
      </c>
      <c r="I334" s="36">
        <f>SUMIFS(СВЦЭМ!$J$34:$J$777,СВЦЭМ!$A$34:$A$777,$A334,СВЦЭМ!$B$34:$B$777,I$331)+'СЕТ СН'!$F$16</f>
        <v>0</v>
      </c>
      <c r="J334" s="36">
        <f>SUMIFS(СВЦЭМ!$J$34:$J$777,СВЦЭМ!$A$34:$A$777,$A334,СВЦЭМ!$B$34:$B$777,J$331)+'СЕТ СН'!$F$16</f>
        <v>0</v>
      </c>
      <c r="K334" s="36">
        <f>SUMIFS(СВЦЭМ!$J$34:$J$777,СВЦЭМ!$A$34:$A$777,$A334,СВЦЭМ!$B$34:$B$777,K$331)+'СЕТ СН'!$F$16</f>
        <v>0</v>
      </c>
      <c r="L334" s="36">
        <f>SUMIFS(СВЦЭМ!$J$34:$J$777,СВЦЭМ!$A$34:$A$777,$A334,СВЦЭМ!$B$34:$B$777,L$331)+'СЕТ СН'!$F$16</f>
        <v>0</v>
      </c>
      <c r="M334" s="36">
        <f>SUMIFS(СВЦЭМ!$J$34:$J$777,СВЦЭМ!$A$34:$A$777,$A334,СВЦЭМ!$B$34:$B$777,M$331)+'СЕТ СН'!$F$16</f>
        <v>0</v>
      </c>
      <c r="N334" s="36">
        <f>SUMIFS(СВЦЭМ!$J$34:$J$777,СВЦЭМ!$A$34:$A$777,$A334,СВЦЭМ!$B$34:$B$777,N$331)+'СЕТ СН'!$F$16</f>
        <v>0</v>
      </c>
      <c r="O334" s="36">
        <f>SUMIFS(СВЦЭМ!$J$34:$J$777,СВЦЭМ!$A$34:$A$777,$A334,СВЦЭМ!$B$34:$B$777,O$331)+'СЕТ СН'!$F$16</f>
        <v>0</v>
      </c>
      <c r="P334" s="36">
        <f>SUMIFS(СВЦЭМ!$J$34:$J$777,СВЦЭМ!$A$34:$A$777,$A334,СВЦЭМ!$B$34:$B$777,P$331)+'СЕТ СН'!$F$16</f>
        <v>0</v>
      </c>
      <c r="Q334" s="36">
        <f>SUMIFS(СВЦЭМ!$J$34:$J$777,СВЦЭМ!$A$34:$A$777,$A334,СВЦЭМ!$B$34:$B$777,Q$331)+'СЕТ СН'!$F$16</f>
        <v>0</v>
      </c>
      <c r="R334" s="36">
        <f>SUMIFS(СВЦЭМ!$J$34:$J$777,СВЦЭМ!$A$34:$A$777,$A334,СВЦЭМ!$B$34:$B$777,R$331)+'СЕТ СН'!$F$16</f>
        <v>0</v>
      </c>
      <c r="S334" s="36">
        <f>SUMIFS(СВЦЭМ!$J$34:$J$777,СВЦЭМ!$A$34:$A$777,$A334,СВЦЭМ!$B$34:$B$777,S$331)+'СЕТ СН'!$F$16</f>
        <v>0</v>
      </c>
      <c r="T334" s="36">
        <f>SUMIFS(СВЦЭМ!$J$34:$J$777,СВЦЭМ!$A$34:$A$777,$A334,СВЦЭМ!$B$34:$B$777,T$331)+'СЕТ СН'!$F$16</f>
        <v>0</v>
      </c>
      <c r="U334" s="36">
        <f>SUMIFS(СВЦЭМ!$J$34:$J$777,СВЦЭМ!$A$34:$A$777,$A334,СВЦЭМ!$B$34:$B$777,U$331)+'СЕТ СН'!$F$16</f>
        <v>0</v>
      </c>
      <c r="V334" s="36">
        <f>SUMIFS(СВЦЭМ!$J$34:$J$777,СВЦЭМ!$A$34:$A$777,$A334,СВЦЭМ!$B$34:$B$777,V$331)+'СЕТ СН'!$F$16</f>
        <v>0</v>
      </c>
      <c r="W334" s="36">
        <f>SUMIFS(СВЦЭМ!$J$34:$J$777,СВЦЭМ!$A$34:$A$777,$A334,СВЦЭМ!$B$34:$B$777,W$331)+'СЕТ СН'!$F$16</f>
        <v>0</v>
      </c>
      <c r="X334" s="36">
        <f>SUMIFS(СВЦЭМ!$J$34:$J$777,СВЦЭМ!$A$34:$A$777,$A334,СВЦЭМ!$B$34:$B$777,X$331)+'СЕТ СН'!$F$16</f>
        <v>0</v>
      </c>
      <c r="Y334" s="36">
        <f>SUMIFS(СВЦЭМ!$J$34:$J$777,СВЦЭМ!$A$34:$A$777,$A334,СВЦЭМ!$B$34:$B$777,Y$331)+'СЕТ СН'!$F$16</f>
        <v>0</v>
      </c>
    </row>
    <row r="335" spans="1:27" ht="15.75" hidden="1" x14ac:dyDescent="0.2">
      <c r="A335" s="35">
        <f t="shared" si="9"/>
        <v>44108</v>
      </c>
      <c r="B335" s="36">
        <f>SUMIFS(СВЦЭМ!$J$34:$J$777,СВЦЭМ!$A$34:$A$777,$A335,СВЦЭМ!$B$34:$B$777,B$331)+'СЕТ СН'!$F$16</f>
        <v>0</v>
      </c>
      <c r="C335" s="36">
        <f>SUMIFS(СВЦЭМ!$J$34:$J$777,СВЦЭМ!$A$34:$A$777,$A335,СВЦЭМ!$B$34:$B$777,C$331)+'СЕТ СН'!$F$16</f>
        <v>0</v>
      </c>
      <c r="D335" s="36">
        <f>SUMIFS(СВЦЭМ!$J$34:$J$777,СВЦЭМ!$A$34:$A$777,$A335,СВЦЭМ!$B$34:$B$777,D$331)+'СЕТ СН'!$F$16</f>
        <v>0</v>
      </c>
      <c r="E335" s="36">
        <f>SUMIFS(СВЦЭМ!$J$34:$J$777,СВЦЭМ!$A$34:$A$777,$A335,СВЦЭМ!$B$34:$B$777,E$331)+'СЕТ СН'!$F$16</f>
        <v>0</v>
      </c>
      <c r="F335" s="36">
        <f>SUMIFS(СВЦЭМ!$J$34:$J$777,СВЦЭМ!$A$34:$A$777,$A335,СВЦЭМ!$B$34:$B$777,F$331)+'СЕТ СН'!$F$16</f>
        <v>0</v>
      </c>
      <c r="G335" s="36">
        <f>SUMIFS(СВЦЭМ!$J$34:$J$777,СВЦЭМ!$A$34:$A$777,$A335,СВЦЭМ!$B$34:$B$777,G$331)+'СЕТ СН'!$F$16</f>
        <v>0</v>
      </c>
      <c r="H335" s="36">
        <f>SUMIFS(СВЦЭМ!$J$34:$J$777,СВЦЭМ!$A$34:$A$777,$A335,СВЦЭМ!$B$34:$B$777,H$331)+'СЕТ СН'!$F$16</f>
        <v>0</v>
      </c>
      <c r="I335" s="36">
        <f>SUMIFS(СВЦЭМ!$J$34:$J$777,СВЦЭМ!$A$34:$A$777,$A335,СВЦЭМ!$B$34:$B$777,I$331)+'СЕТ СН'!$F$16</f>
        <v>0</v>
      </c>
      <c r="J335" s="36">
        <f>SUMIFS(СВЦЭМ!$J$34:$J$777,СВЦЭМ!$A$34:$A$777,$A335,СВЦЭМ!$B$34:$B$777,J$331)+'СЕТ СН'!$F$16</f>
        <v>0</v>
      </c>
      <c r="K335" s="36">
        <f>SUMIFS(СВЦЭМ!$J$34:$J$777,СВЦЭМ!$A$34:$A$777,$A335,СВЦЭМ!$B$34:$B$777,K$331)+'СЕТ СН'!$F$16</f>
        <v>0</v>
      </c>
      <c r="L335" s="36">
        <f>SUMIFS(СВЦЭМ!$J$34:$J$777,СВЦЭМ!$A$34:$A$777,$A335,СВЦЭМ!$B$34:$B$777,L$331)+'СЕТ СН'!$F$16</f>
        <v>0</v>
      </c>
      <c r="M335" s="36">
        <f>SUMIFS(СВЦЭМ!$J$34:$J$777,СВЦЭМ!$A$34:$A$777,$A335,СВЦЭМ!$B$34:$B$777,M$331)+'СЕТ СН'!$F$16</f>
        <v>0</v>
      </c>
      <c r="N335" s="36">
        <f>SUMIFS(СВЦЭМ!$J$34:$J$777,СВЦЭМ!$A$34:$A$777,$A335,СВЦЭМ!$B$34:$B$777,N$331)+'СЕТ СН'!$F$16</f>
        <v>0</v>
      </c>
      <c r="O335" s="36">
        <f>SUMIFS(СВЦЭМ!$J$34:$J$777,СВЦЭМ!$A$34:$A$777,$A335,СВЦЭМ!$B$34:$B$777,O$331)+'СЕТ СН'!$F$16</f>
        <v>0</v>
      </c>
      <c r="P335" s="36">
        <f>SUMIFS(СВЦЭМ!$J$34:$J$777,СВЦЭМ!$A$34:$A$777,$A335,СВЦЭМ!$B$34:$B$777,P$331)+'СЕТ СН'!$F$16</f>
        <v>0</v>
      </c>
      <c r="Q335" s="36">
        <f>SUMIFS(СВЦЭМ!$J$34:$J$777,СВЦЭМ!$A$34:$A$777,$A335,СВЦЭМ!$B$34:$B$777,Q$331)+'СЕТ СН'!$F$16</f>
        <v>0</v>
      </c>
      <c r="R335" s="36">
        <f>SUMIFS(СВЦЭМ!$J$34:$J$777,СВЦЭМ!$A$34:$A$777,$A335,СВЦЭМ!$B$34:$B$777,R$331)+'СЕТ СН'!$F$16</f>
        <v>0</v>
      </c>
      <c r="S335" s="36">
        <f>SUMIFS(СВЦЭМ!$J$34:$J$777,СВЦЭМ!$A$34:$A$777,$A335,СВЦЭМ!$B$34:$B$777,S$331)+'СЕТ СН'!$F$16</f>
        <v>0</v>
      </c>
      <c r="T335" s="36">
        <f>SUMIFS(СВЦЭМ!$J$34:$J$777,СВЦЭМ!$A$34:$A$777,$A335,СВЦЭМ!$B$34:$B$777,T$331)+'СЕТ СН'!$F$16</f>
        <v>0</v>
      </c>
      <c r="U335" s="36">
        <f>SUMIFS(СВЦЭМ!$J$34:$J$777,СВЦЭМ!$A$34:$A$777,$A335,СВЦЭМ!$B$34:$B$777,U$331)+'СЕТ СН'!$F$16</f>
        <v>0</v>
      </c>
      <c r="V335" s="36">
        <f>SUMIFS(СВЦЭМ!$J$34:$J$777,СВЦЭМ!$A$34:$A$777,$A335,СВЦЭМ!$B$34:$B$777,V$331)+'СЕТ СН'!$F$16</f>
        <v>0</v>
      </c>
      <c r="W335" s="36">
        <f>SUMIFS(СВЦЭМ!$J$34:$J$777,СВЦЭМ!$A$34:$A$777,$A335,СВЦЭМ!$B$34:$B$777,W$331)+'СЕТ СН'!$F$16</f>
        <v>0</v>
      </c>
      <c r="X335" s="36">
        <f>SUMIFS(СВЦЭМ!$J$34:$J$777,СВЦЭМ!$A$34:$A$777,$A335,СВЦЭМ!$B$34:$B$777,X$331)+'СЕТ СН'!$F$16</f>
        <v>0</v>
      </c>
      <c r="Y335" s="36">
        <f>SUMIFS(СВЦЭМ!$J$34:$J$777,СВЦЭМ!$A$34:$A$777,$A335,СВЦЭМ!$B$34:$B$777,Y$331)+'СЕТ СН'!$F$16</f>
        <v>0</v>
      </c>
    </row>
    <row r="336" spans="1:27" ht="15.75" hidden="1" x14ac:dyDescent="0.2">
      <c r="A336" s="35">
        <f t="shared" si="9"/>
        <v>44109</v>
      </c>
      <c r="B336" s="36">
        <f>SUMIFS(СВЦЭМ!$J$34:$J$777,СВЦЭМ!$A$34:$A$777,$A336,СВЦЭМ!$B$34:$B$777,B$331)+'СЕТ СН'!$F$16</f>
        <v>0</v>
      </c>
      <c r="C336" s="36">
        <f>SUMIFS(СВЦЭМ!$J$34:$J$777,СВЦЭМ!$A$34:$A$777,$A336,СВЦЭМ!$B$34:$B$777,C$331)+'СЕТ СН'!$F$16</f>
        <v>0</v>
      </c>
      <c r="D336" s="36">
        <f>SUMIFS(СВЦЭМ!$J$34:$J$777,СВЦЭМ!$A$34:$A$777,$A336,СВЦЭМ!$B$34:$B$777,D$331)+'СЕТ СН'!$F$16</f>
        <v>0</v>
      </c>
      <c r="E336" s="36">
        <f>SUMIFS(СВЦЭМ!$J$34:$J$777,СВЦЭМ!$A$34:$A$777,$A336,СВЦЭМ!$B$34:$B$777,E$331)+'СЕТ СН'!$F$16</f>
        <v>0</v>
      </c>
      <c r="F336" s="36">
        <f>SUMIFS(СВЦЭМ!$J$34:$J$777,СВЦЭМ!$A$34:$A$777,$A336,СВЦЭМ!$B$34:$B$777,F$331)+'СЕТ СН'!$F$16</f>
        <v>0</v>
      </c>
      <c r="G336" s="36">
        <f>SUMIFS(СВЦЭМ!$J$34:$J$777,СВЦЭМ!$A$34:$A$777,$A336,СВЦЭМ!$B$34:$B$777,G$331)+'СЕТ СН'!$F$16</f>
        <v>0</v>
      </c>
      <c r="H336" s="36">
        <f>SUMIFS(СВЦЭМ!$J$34:$J$777,СВЦЭМ!$A$34:$A$777,$A336,СВЦЭМ!$B$34:$B$777,H$331)+'СЕТ СН'!$F$16</f>
        <v>0</v>
      </c>
      <c r="I336" s="36">
        <f>SUMIFS(СВЦЭМ!$J$34:$J$777,СВЦЭМ!$A$34:$A$777,$A336,СВЦЭМ!$B$34:$B$777,I$331)+'СЕТ СН'!$F$16</f>
        <v>0</v>
      </c>
      <c r="J336" s="36">
        <f>SUMIFS(СВЦЭМ!$J$34:$J$777,СВЦЭМ!$A$34:$A$777,$A336,СВЦЭМ!$B$34:$B$777,J$331)+'СЕТ СН'!$F$16</f>
        <v>0</v>
      </c>
      <c r="K336" s="36">
        <f>SUMIFS(СВЦЭМ!$J$34:$J$777,СВЦЭМ!$A$34:$A$777,$A336,СВЦЭМ!$B$34:$B$777,K$331)+'СЕТ СН'!$F$16</f>
        <v>0</v>
      </c>
      <c r="L336" s="36">
        <f>SUMIFS(СВЦЭМ!$J$34:$J$777,СВЦЭМ!$A$34:$A$777,$A336,СВЦЭМ!$B$34:$B$777,L$331)+'СЕТ СН'!$F$16</f>
        <v>0</v>
      </c>
      <c r="M336" s="36">
        <f>SUMIFS(СВЦЭМ!$J$34:$J$777,СВЦЭМ!$A$34:$A$777,$A336,СВЦЭМ!$B$34:$B$777,M$331)+'СЕТ СН'!$F$16</f>
        <v>0</v>
      </c>
      <c r="N336" s="36">
        <f>SUMIFS(СВЦЭМ!$J$34:$J$777,СВЦЭМ!$A$34:$A$777,$A336,СВЦЭМ!$B$34:$B$777,N$331)+'СЕТ СН'!$F$16</f>
        <v>0</v>
      </c>
      <c r="O336" s="36">
        <f>SUMIFS(СВЦЭМ!$J$34:$J$777,СВЦЭМ!$A$34:$A$777,$A336,СВЦЭМ!$B$34:$B$777,O$331)+'СЕТ СН'!$F$16</f>
        <v>0</v>
      </c>
      <c r="P336" s="36">
        <f>SUMIFS(СВЦЭМ!$J$34:$J$777,СВЦЭМ!$A$34:$A$777,$A336,СВЦЭМ!$B$34:$B$777,P$331)+'СЕТ СН'!$F$16</f>
        <v>0</v>
      </c>
      <c r="Q336" s="36">
        <f>SUMIFS(СВЦЭМ!$J$34:$J$777,СВЦЭМ!$A$34:$A$777,$A336,СВЦЭМ!$B$34:$B$777,Q$331)+'СЕТ СН'!$F$16</f>
        <v>0</v>
      </c>
      <c r="R336" s="36">
        <f>SUMIFS(СВЦЭМ!$J$34:$J$777,СВЦЭМ!$A$34:$A$777,$A336,СВЦЭМ!$B$34:$B$777,R$331)+'СЕТ СН'!$F$16</f>
        <v>0</v>
      </c>
      <c r="S336" s="36">
        <f>SUMIFS(СВЦЭМ!$J$34:$J$777,СВЦЭМ!$A$34:$A$777,$A336,СВЦЭМ!$B$34:$B$777,S$331)+'СЕТ СН'!$F$16</f>
        <v>0</v>
      </c>
      <c r="T336" s="36">
        <f>SUMIFS(СВЦЭМ!$J$34:$J$777,СВЦЭМ!$A$34:$A$777,$A336,СВЦЭМ!$B$34:$B$777,T$331)+'СЕТ СН'!$F$16</f>
        <v>0</v>
      </c>
      <c r="U336" s="36">
        <f>SUMIFS(СВЦЭМ!$J$34:$J$777,СВЦЭМ!$A$34:$A$777,$A336,СВЦЭМ!$B$34:$B$777,U$331)+'СЕТ СН'!$F$16</f>
        <v>0</v>
      </c>
      <c r="V336" s="36">
        <f>SUMIFS(СВЦЭМ!$J$34:$J$777,СВЦЭМ!$A$34:$A$777,$A336,СВЦЭМ!$B$34:$B$777,V$331)+'СЕТ СН'!$F$16</f>
        <v>0</v>
      </c>
      <c r="W336" s="36">
        <f>SUMIFS(СВЦЭМ!$J$34:$J$777,СВЦЭМ!$A$34:$A$777,$A336,СВЦЭМ!$B$34:$B$777,W$331)+'СЕТ СН'!$F$16</f>
        <v>0</v>
      </c>
      <c r="X336" s="36">
        <f>SUMIFS(СВЦЭМ!$J$34:$J$777,СВЦЭМ!$A$34:$A$777,$A336,СВЦЭМ!$B$34:$B$777,X$331)+'СЕТ СН'!$F$16</f>
        <v>0</v>
      </c>
      <c r="Y336" s="36">
        <f>SUMIFS(СВЦЭМ!$J$34:$J$777,СВЦЭМ!$A$34:$A$777,$A336,СВЦЭМ!$B$34:$B$777,Y$331)+'СЕТ СН'!$F$16</f>
        <v>0</v>
      </c>
    </row>
    <row r="337" spans="1:25" ht="15.75" hidden="1" x14ac:dyDescent="0.2">
      <c r="A337" s="35">
        <f t="shared" si="9"/>
        <v>44110</v>
      </c>
      <c r="B337" s="36">
        <f>SUMIFS(СВЦЭМ!$J$34:$J$777,СВЦЭМ!$A$34:$A$777,$A337,СВЦЭМ!$B$34:$B$777,B$331)+'СЕТ СН'!$F$16</f>
        <v>0</v>
      </c>
      <c r="C337" s="36">
        <f>SUMIFS(СВЦЭМ!$J$34:$J$777,СВЦЭМ!$A$34:$A$777,$A337,СВЦЭМ!$B$34:$B$777,C$331)+'СЕТ СН'!$F$16</f>
        <v>0</v>
      </c>
      <c r="D337" s="36">
        <f>SUMIFS(СВЦЭМ!$J$34:$J$777,СВЦЭМ!$A$34:$A$777,$A337,СВЦЭМ!$B$34:$B$777,D$331)+'СЕТ СН'!$F$16</f>
        <v>0</v>
      </c>
      <c r="E337" s="36">
        <f>SUMIFS(СВЦЭМ!$J$34:$J$777,СВЦЭМ!$A$34:$A$777,$A337,СВЦЭМ!$B$34:$B$777,E$331)+'СЕТ СН'!$F$16</f>
        <v>0</v>
      </c>
      <c r="F337" s="36">
        <f>SUMIFS(СВЦЭМ!$J$34:$J$777,СВЦЭМ!$A$34:$A$777,$A337,СВЦЭМ!$B$34:$B$777,F$331)+'СЕТ СН'!$F$16</f>
        <v>0</v>
      </c>
      <c r="G337" s="36">
        <f>SUMIFS(СВЦЭМ!$J$34:$J$777,СВЦЭМ!$A$34:$A$777,$A337,СВЦЭМ!$B$34:$B$777,G$331)+'СЕТ СН'!$F$16</f>
        <v>0</v>
      </c>
      <c r="H337" s="36">
        <f>SUMIFS(СВЦЭМ!$J$34:$J$777,СВЦЭМ!$A$34:$A$777,$A337,СВЦЭМ!$B$34:$B$777,H$331)+'СЕТ СН'!$F$16</f>
        <v>0</v>
      </c>
      <c r="I337" s="36">
        <f>SUMIFS(СВЦЭМ!$J$34:$J$777,СВЦЭМ!$A$34:$A$777,$A337,СВЦЭМ!$B$34:$B$777,I$331)+'СЕТ СН'!$F$16</f>
        <v>0</v>
      </c>
      <c r="J337" s="36">
        <f>SUMIFS(СВЦЭМ!$J$34:$J$777,СВЦЭМ!$A$34:$A$777,$A337,СВЦЭМ!$B$34:$B$777,J$331)+'СЕТ СН'!$F$16</f>
        <v>0</v>
      </c>
      <c r="K337" s="36">
        <f>SUMIFS(СВЦЭМ!$J$34:$J$777,СВЦЭМ!$A$34:$A$777,$A337,СВЦЭМ!$B$34:$B$777,K$331)+'СЕТ СН'!$F$16</f>
        <v>0</v>
      </c>
      <c r="L337" s="36">
        <f>SUMIFS(СВЦЭМ!$J$34:$J$777,СВЦЭМ!$A$34:$A$777,$A337,СВЦЭМ!$B$34:$B$777,L$331)+'СЕТ СН'!$F$16</f>
        <v>0</v>
      </c>
      <c r="M337" s="36">
        <f>SUMIFS(СВЦЭМ!$J$34:$J$777,СВЦЭМ!$A$34:$A$777,$A337,СВЦЭМ!$B$34:$B$777,M$331)+'СЕТ СН'!$F$16</f>
        <v>0</v>
      </c>
      <c r="N337" s="36">
        <f>SUMIFS(СВЦЭМ!$J$34:$J$777,СВЦЭМ!$A$34:$A$777,$A337,СВЦЭМ!$B$34:$B$777,N$331)+'СЕТ СН'!$F$16</f>
        <v>0</v>
      </c>
      <c r="O337" s="36">
        <f>SUMIFS(СВЦЭМ!$J$34:$J$777,СВЦЭМ!$A$34:$A$777,$A337,СВЦЭМ!$B$34:$B$777,O$331)+'СЕТ СН'!$F$16</f>
        <v>0</v>
      </c>
      <c r="P337" s="36">
        <f>SUMIFS(СВЦЭМ!$J$34:$J$777,СВЦЭМ!$A$34:$A$777,$A337,СВЦЭМ!$B$34:$B$777,P$331)+'СЕТ СН'!$F$16</f>
        <v>0</v>
      </c>
      <c r="Q337" s="36">
        <f>SUMIFS(СВЦЭМ!$J$34:$J$777,СВЦЭМ!$A$34:$A$777,$A337,СВЦЭМ!$B$34:$B$777,Q$331)+'СЕТ СН'!$F$16</f>
        <v>0</v>
      </c>
      <c r="R337" s="36">
        <f>SUMIFS(СВЦЭМ!$J$34:$J$777,СВЦЭМ!$A$34:$A$777,$A337,СВЦЭМ!$B$34:$B$777,R$331)+'СЕТ СН'!$F$16</f>
        <v>0</v>
      </c>
      <c r="S337" s="36">
        <f>SUMIFS(СВЦЭМ!$J$34:$J$777,СВЦЭМ!$A$34:$A$777,$A337,СВЦЭМ!$B$34:$B$777,S$331)+'СЕТ СН'!$F$16</f>
        <v>0</v>
      </c>
      <c r="T337" s="36">
        <f>SUMIFS(СВЦЭМ!$J$34:$J$777,СВЦЭМ!$A$34:$A$777,$A337,СВЦЭМ!$B$34:$B$777,T$331)+'СЕТ СН'!$F$16</f>
        <v>0</v>
      </c>
      <c r="U337" s="36">
        <f>SUMIFS(СВЦЭМ!$J$34:$J$777,СВЦЭМ!$A$34:$A$777,$A337,СВЦЭМ!$B$34:$B$777,U$331)+'СЕТ СН'!$F$16</f>
        <v>0</v>
      </c>
      <c r="V337" s="36">
        <f>SUMIFS(СВЦЭМ!$J$34:$J$777,СВЦЭМ!$A$34:$A$777,$A337,СВЦЭМ!$B$34:$B$777,V$331)+'СЕТ СН'!$F$16</f>
        <v>0</v>
      </c>
      <c r="W337" s="36">
        <f>SUMIFS(СВЦЭМ!$J$34:$J$777,СВЦЭМ!$A$34:$A$777,$A337,СВЦЭМ!$B$34:$B$777,W$331)+'СЕТ СН'!$F$16</f>
        <v>0</v>
      </c>
      <c r="X337" s="36">
        <f>SUMIFS(СВЦЭМ!$J$34:$J$777,СВЦЭМ!$A$34:$A$777,$A337,СВЦЭМ!$B$34:$B$777,X$331)+'СЕТ СН'!$F$16</f>
        <v>0</v>
      </c>
      <c r="Y337" s="36">
        <f>SUMIFS(СВЦЭМ!$J$34:$J$777,СВЦЭМ!$A$34:$A$777,$A337,СВЦЭМ!$B$34:$B$777,Y$331)+'СЕТ СН'!$F$16</f>
        <v>0</v>
      </c>
    </row>
    <row r="338" spans="1:25" ht="15.75" hidden="1" x14ac:dyDescent="0.2">
      <c r="A338" s="35">
        <f t="shared" si="9"/>
        <v>44111</v>
      </c>
      <c r="B338" s="36">
        <f>SUMIFS(СВЦЭМ!$J$34:$J$777,СВЦЭМ!$A$34:$A$777,$A338,СВЦЭМ!$B$34:$B$777,B$331)+'СЕТ СН'!$F$16</f>
        <v>0</v>
      </c>
      <c r="C338" s="36">
        <f>SUMIFS(СВЦЭМ!$J$34:$J$777,СВЦЭМ!$A$34:$A$777,$A338,СВЦЭМ!$B$34:$B$777,C$331)+'СЕТ СН'!$F$16</f>
        <v>0</v>
      </c>
      <c r="D338" s="36">
        <f>SUMIFS(СВЦЭМ!$J$34:$J$777,СВЦЭМ!$A$34:$A$777,$A338,СВЦЭМ!$B$34:$B$777,D$331)+'СЕТ СН'!$F$16</f>
        <v>0</v>
      </c>
      <c r="E338" s="36">
        <f>SUMIFS(СВЦЭМ!$J$34:$J$777,СВЦЭМ!$A$34:$A$777,$A338,СВЦЭМ!$B$34:$B$777,E$331)+'СЕТ СН'!$F$16</f>
        <v>0</v>
      </c>
      <c r="F338" s="36">
        <f>SUMIFS(СВЦЭМ!$J$34:$J$777,СВЦЭМ!$A$34:$A$777,$A338,СВЦЭМ!$B$34:$B$777,F$331)+'СЕТ СН'!$F$16</f>
        <v>0</v>
      </c>
      <c r="G338" s="36">
        <f>SUMIFS(СВЦЭМ!$J$34:$J$777,СВЦЭМ!$A$34:$A$777,$A338,СВЦЭМ!$B$34:$B$777,G$331)+'СЕТ СН'!$F$16</f>
        <v>0</v>
      </c>
      <c r="H338" s="36">
        <f>SUMIFS(СВЦЭМ!$J$34:$J$777,СВЦЭМ!$A$34:$A$777,$A338,СВЦЭМ!$B$34:$B$777,H$331)+'СЕТ СН'!$F$16</f>
        <v>0</v>
      </c>
      <c r="I338" s="36">
        <f>SUMIFS(СВЦЭМ!$J$34:$J$777,СВЦЭМ!$A$34:$A$777,$A338,СВЦЭМ!$B$34:$B$777,I$331)+'СЕТ СН'!$F$16</f>
        <v>0</v>
      </c>
      <c r="J338" s="36">
        <f>SUMIFS(СВЦЭМ!$J$34:$J$777,СВЦЭМ!$A$34:$A$777,$A338,СВЦЭМ!$B$34:$B$777,J$331)+'СЕТ СН'!$F$16</f>
        <v>0</v>
      </c>
      <c r="K338" s="36">
        <f>SUMIFS(СВЦЭМ!$J$34:$J$777,СВЦЭМ!$A$34:$A$777,$A338,СВЦЭМ!$B$34:$B$777,K$331)+'СЕТ СН'!$F$16</f>
        <v>0</v>
      </c>
      <c r="L338" s="36">
        <f>SUMIFS(СВЦЭМ!$J$34:$J$777,СВЦЭМ!$A$34:$A$777,$A338,СВЦЭМ!$B$34:$B$777,L$331)+'СЕТ СН'!$F$16</f>
        <v>0</v>
      </c>
      <c r="M338" s="36">
        <f>SUMIFS(СВЦЭМ!$J$34:$J$777,СВЦЭМ!$A$34:$A$777,$A338,СВЦЭМ!$B$34:$B$777,M$331)+'СЕТ СН'!$F$16</f>
        <v>0</v>
      </c>
      <c r="N338" s="36">
        <f>SUMIFS(СВЦЭМ!$J$34:$J$777,СВЦЭМ!$A$34:$A$777,$A338,СВЦЭМ!$B$34:$B$777,N$331)+'СЕТ СН'!$F$16</f>
        <v>0</v>
      </c>
      <c r="O338" s="36">
        <f>SUMIFS(СВЦЭМ!$J$34:$J$777,СВЦЭМ!$A$34:$A$777,$A338,СВЦЭМ!$B$34:$B$777,O$331)+'СЕТ СН'!$F$16</f>
        <v>0</v>
      </c>
      <c r="P338" s="36">
        <f>SUMIFS(СВЦЭМ!$J$34:$J$777,СВЦЭМ!$A$34:$A$777,$A338,СВЦЭМ!$B$34:$B$777,P$331)+'СЕТ СН'!$F$16</f>
        <v>0</v>
      </c>
      <c r="Q338" s="36">
        <f>SUMIFS(СВЦЭМ!$J$34:$J$777,СВЦЭМ!$A$34:$A$777,$A338,СВЦЭМ!$B$34:$B$777,Q$331)+'СЕТ СН'!$F$16</f>
        <v>0</v>
      </c>
      <c r="R338" s="36">
        <f>SUMIFS(СВЦЭМ!$J$34:$J$777,СВЦЭМ!$A$34:$A$777,$A338,СВЦЭМ!$B$34:$B$777,R$331)+'СЕТ СН'!$F$16</f>
        <v>0</v>
      </c>
      <c r="S338" s="36">
        <f>SUMIFS(СВЦЭМ!$J$34:$J$777,СВЦЭМ!$A$34:$A$777,$A338,СВЦЭМ!$B$34:$B$777,S$331)+'СЕТ СН'!$F$16</f>
        <v>0</v>
      </c>
      <c r="T338" s="36">
        <f>SUMIFS(СВЦЭМ!$J$34:$J$777,СВЦЭМ!$A$34:$A$777,$A338,СВЦЭМ!$B$34:$B$777,T$331)+'СЕТ СН'!$F$16</f>
        <v>0</v>
      </c>
      <c r="U338" s="36">
        <f>SUMIFS(СВЦЭМ!$J$34:$J$777,СВЦЭМ!$A$34:$A$777,$A338,СВЦЭМ!$B$34:$B$777,U$331)+'СЕТ СН'!$F$16</f>
        <v>0</v>
      </c>
      <c r="V338" s="36">
        <f>SUMIFS(СВЦЭМ!$J$34:$J$777,СВЦЭМ!$A$34:$A$777,$A338,СВЦЭМ!$B$34:$B$777,V$331)+'СЕТ СН'!$F$16</f>
        <v>0</v>
      </c>
      <c r="W338" s="36">
        <f>SUMIFS(СВЦЭМ!$J$34:$J$777,СВЦЭМ!$A$34:$A$777,$A338,СВЦЭМ!$B$34:$B$777,W$331)+'СЕТ СН'!$F$16</f>
        <v>0</v>
      </c>
      <c r="X338" s="36">
        <f>SUMIFS(СВЦЭМ!$J$34:$J$777,СВЦЭМ!$A$34:$A$777,$A338,СВЦЭМ!$B$34:$B$777,X$331)+'СЕТ СН'!$F$16</f>
        <v>0</v>
      </c>
      <c r="Y338" s="36">
        <f>SUMIFS(СВЦЭМ!$J$34:$J$777,СВЦЭМ!$A$34:$A$777,$A338,СВЦЭМ!$B$34:$B$777,Y$331)+'СЕТ СН'!$F$16</f>
        <v>0</v>
      </c>
    </row>
    <row r="339" spans="1:25" ht="15.75" hidden="1" x14ac:dyDescent="0.2">
      <c r="A339" s="35">
        <f t="shared" si="9"/>
        <v>44112</v>
      </c>
      <c r="B339" s="36">
        <f>SUMIFS(СВЦЭМ!$J$34:$J$777,СВЦЭМ!$A$34:$A$777,$A339,СВЦЭМ!$B$34:$B$777,B$331)+'СЕТ СН'!$F$16</f>
        <v>0</v>
      </c>
      <c r="C339" s="36">
        <f>SUMIFS(СВЦЭМ!$J$34:$J$777,СВЦЭМ!$A$34:$A$777,$A339,СВЦЭМ!$B$34:$B$777,C$331)+'СЕТ СН'!$F$16</f>
        <v>0</v>
      </c>
      <c r="D339" s="36">
        <f>SUMIFS(СВЦЭМ!$J$34:$J$777,СВЦЭМ!$A$34:$A$777,$A339,СВЦЭМ!$B$34:$B$777,D$331)+'СЕТ СН'!$F$16</f>
        <v>0</v>
      </c>
      <c r="E339" s="36">
        <f>SUMIFS(СВЦЭМ!$J$34:$J$777,СВЦЭМ!$A$34:$A$777,$A339,СВЦЭМ!$B$34:$B$777,E$331)+'СЕТ СН'!$F$16</f>
        <v>0</v>
      </c>
      <c r="F339" s="36">
        <f>SUMIFS(СВЦЭМ!$J$34:$J$777,СВЦЭМ!$A$34:$A$777,$A339,СВЦЭМ!$B$34:$B$777,F$331)+'СЕТ СН'!$F$16</f>
        <v>0</v>
      </c>
      <c r="G339" s="36">
        <f>SUMIFS(СВЦЭМ!$J$34:$J$777,СВЦЭМ!$A$34:$A$777,$A339,СВЦЭМ!$B$34:$B$777,G$331)+'СЕТ СН'!$F$16</f>
        <v>0</v>
      </c>
      <c r="H339" s="36">
        <f>SUMIFS(СВЦЭМ!$J$34:$J$777,СВЦЭМ!$A$34:$A$777,$A339,СВЦЭМ!$B$34:$B$777,H$331)+'СЕТ СН'!$F$16</f>
        <v>0</v>
      </c>
      <c r="I339" s="36">
        <f>SUMIFS(СВЦЭМ!$J$34:$J$777,СВЦЭМ!$A$34:$A$777,$A339,СВЦЭМ!$B$34:$B$777,I$331)+'СЕТ СН'!$F$16</f>
        <v>0</v>
      </c>
      <c r="J339" s="36">
        <f>SUMIFS(СВЦЭМ!$J$34:$J$777,СВЦЭМ!$A$34:$A$777,$A339,СВЦЭМ!$B$34:$B$777,J$331)+'СЕТ СН'!$F$16</f>
        <v>0</v>
      </c>
      <c r="K339" s="36">
        <f>SUMIFS(СВЦЭМ!$J$34:$J$777,СВЦЭМ!$A$34:$A$777,$A339,СВЦЭМ!$B$34:$B$777,K$331)+'СЕТ СН'!$F$16</f>
        <v>0</v>
      </c>
      <c r="L339" s="36">
        <f>SUMIFS(СВЦЭМ!$J$34:$J$777,СВЦЭМ!$A$34:$A$777,$A339,СВЦЭМ!$B$34:$B$777,L$331)+'СЕТ СН'!$F$16</f>
        <v>0</v>
      </c>
      <c r="M339" s="36">
        <f>SUMIFS(СВЦЭМ!$J$34:$J$777,СВЦЭМ!$A$34:$A$777,$A339,СВЦЭМ!$B$34:$B$777,M$331)+'СЕТ СН'!$F$16</f>
        <v>0</v>
      </c>
      <c r="N339" s="36">
        <f>SUMIFS(СВЦЭМ!$J$34:$J$777,СВЦЭМ!$A$34:$A$777,$A339,СВЦЭМ!$B$34:$B$777,N$331)+'СЕТ СН'!$F$16</f>
        <v>0</v>
      </c>
      <c r="O339" s="36">
        <f>SUMIFS(СВЦЭМ!$J$34:$J$777,СВЦЭМ!$A$34:$A$777,$A339,СВЦЭМ!$B$34:$B$777,O$331)+'СЕТ СН'!$F$16</f>
        <v>0</v>
      </c>
      <c r="P339" s="36">
        <f>SUMIFS(СВЦЭМ!$J$34:$J$777,СВЦЭМ!$A$34:$A$777,$A339,СВЦЭМ!$B$34:$B$777,P$331)+'СЕТ СН'!$F$16</f>
        <v>0</v>
      </c>
      <c r="Q339" s="36">
        <f>SUMIFS(СВЦЭМ!$J$34:$J$777,СВЦЭМ!$A$34:$A$777,$A339,СВЦЭМ!$B$34:$B$777,Q$331)+'СЕТ СН'!$F$16</f>
        <v>0</v>
      </c>
      <c r="R339" s="36">
        <f>SUMIFS(СВЦЭМ!$J$34:$J$777,СВЦЭМ!$A$34:$A$777,$A339,СВЦЭМ!$B$34:$B$777,R$331)+'СЕТ СН'!$F$16</f>
        <v>0</v>
      </c>
      <c r="S339" s="36">
        <f>SUMIFS(СВЦЭМ!$J$34:$J$777,СВЦЭМ!$A$34:$A$777,$A339,СВЦЭМ!$B$34:$B$777,S$331)+'СЕТ СН'!$F$16</f>
        <v>0</v>
      </c>
      <c r="T339" s="36">
        <f>SUMIFS(СВЦЭМ!$J$34:$J$777,СВЦЭМ!$A$34:$A$777,$A339,СВЦЭМ!$B$34:$B$777,T$331)+'СЕТ СН'!$F$16</f>
        <v>0</v>
      </c>
      <c r="U339" s="36">
        <f>SUMIFS(СВЦЭМ!$J$34:$J$777,СВЦЭМ!$A$34:$A$777,$A339,СВЦЭМ!$B$34:$B$777,U$331)+'СЕТ СН'!$F$16</f>
        <v>0</v>
      </c>
      <c r="V339" s="36">
        <f>SUMIFS(СВЦЭМ!$J$34:$J$777,СВЦЭМ!$A$34:$A$777,$A339,СВЦЭМ!$B$34:$B$777,V$331)+'СЕТ СН'!$F$16</f>
        <v>0</v>
      </c>
      <c r="W339" s="36">
        <f>SUMIFS(СВЦЭМ!$J$34:$J$777,СВЦЭМ!$A$34:$A$777,$A339,СВЦЭМ!$B$34:$B$777,W$331)+'СЕТ СН'!$F$16</f>
        <v>0</v>
      </c>
      <c r="X339" s="36">
        <f>SUMIFS(СВЦЭМ!$J$34:$J$777,СВЦЭМ!$A$34:$A$777,$A339,СВЦЭМ!$B$34:$B$777,X$331)+'СЕТ СН'!$F$16</f>
        <v>0</v>
      </c>
      <c r="Y339" s="36">
        <f>SUMIFS(СВЦЭМ!$J$34:$J$777,СВЦЭМ!$A$34:$A$777,$A339,СВЦЭМ!$B$34:$B$777,Y$331)+'СЕТ СН'!$F$16</f>
        <v>0</v>
      </c>
    </row>
    <row r="340" spans="1:25" ht="15.75" hidden="1" x14ac:dyDescent="0.2">
      <c r="A340" s="35">
        <f t="shared" si="9"/>
        <v>44113</v>
      </c>
      <c r="B340" s="36">
        <f>SUMIFS(СВЦЭМ!$J$34:$J$777,СВЦЭМ!$A$34:$A$777,$A340,СВЦЭМ!$B$34:$B$777,B$331)+'СЕТ СН'!$F$16</f>
        <v>0</v>
      </c>
      <c r="C340" s="36">
        <f>SUMIFS(СВЦЭМ!$J$34:$J$777,СВЦЭМ!$A$34:$A$777,$A340,СВЦЭМ!$B$34:$B$777,C$331)+'СЕТ СН'!$F$16</f>
        <v>0</v>
      </c>
      <c r="D340" s="36">
        <f>SUMIFS(СВЦЭМ!$J$34:$J$777,СВЦЭМ!$A$34:$A$777,$A340,СВЦЭМ!$B$34:$B$777,D$331)+'СЕТ СН'!$F$16</f>
        <v>0</v>
      </c>
      <c r="E340" s="36">
        <f>SUMIFS(СВЦЭМ!$J$34:$J$777,СВЦЭМ!$A$34:$A$777,$A340,СВЦЭМ!$B$34:$B$777,E$331)+'СЕТ СН'!$F$16</f>
        <v>0</v>
      </c>
      <c r="F340" s="36">
        <f>SUMIFS(СВЦЭМ!$J$34:$J$777,СВЦЭМ!$A$34:$A$777,$A340,СВЦЭМ!$B$34:$B$777,F$331)+'СЕТ СН'!$F$16</f>
        <v>0</v>
      </c>
      <c r="G340" s="36">
        <f>SUMIFS(СВЦЭМ!$J$34:$J$777,СВЦЭМ!$A$34:$A$777,$A340,СВЦЭМ!$B$34:$B$777,G$331)+'СЕТ СН'!$F$16</f>
        <v>0</v>
      </c>
      <c r="H340" s="36">
        <f>SUMIFS(СВЦЭМ!$J$34:$J$777,СВЦЭМ!$A$34:$A$777,$A340,СВЦЭМ!$B$34:$B$777,H$331)+'СЕТ СН'!$F$16</f>
        <v>0</v>
      </c>
      <c r="I340" s="36">
        <f>SUMIFS(СВЦЭМ!$J$34:$J$777,СВЦЭМ!$A$34:$A$777,$A340,СВЦЭМ!$B$34:$B$777,I$331)+'СЕТ СН'!$F$16</f>
        <v>0</v>
      </c>
      <c r="J340" s="36">
        <f>SUMIFS(СВЦЭМ!$J$34:$J$777,СВЦЭМ!$A$34:$A$777,$A340,СВЦЭМ!$B$34:$B$777,J$331)+'СЕТ СН'!$F$16</f>
        <v>0</v>
      </c>
      <c r="K340" s="36">
        <f>SUMIFS(СВЦЭМ!$J$34:$J$777,СВЦЭМ!$A$34:$A$777,$A340,СВЦЭМ!$B$34:$B$777,K$331)+'СЕТ СН'!$F$16</f>
        <v>0</v>
      </c>
      <c r="L340" s="36">
        <f>SUMIFS(СВЦЭМ!$J$34:$J$777,СВЦЭМ!$A$34:$A$777,$A340,СВЦЭМ!$B$34:$B$777,L$331)+'СЕТ СН'!$F$16</f>
        <v>0</v>
      </c>
      <c r="M340" s="36">
        <f>SUMIFS(СВЦЭМ!$J$34:$J$777,СВЦЭМ!$A$34:$A$777,$A340,СВЦЭМ!$B$34:$B$777,M$331)+'СЕТ СН'!$F$16</f>
        <v>0</v>
      </c>
      <c r="N340" s="36">
        <f>SUMIFS(СВЦЭМ!$J$34:$J$777,СВЦЭМ!$A$34:$A$777,$A340,СВЦЭМ!$B$34:$B$777,N$331)+'СЕТ СН'!$F$16</f>
        <v>0</v>
      </c>
      <c r="O340" s="36">
        <f>SUMIFS(СВЦЭМ!$J$34:$J$777,СВЦЭМ!$A$34:$A$777,$A340,СВЦЭМ!$B$34:$B$777,O$331)+'СЕТ СН'!$F$16</f>
        <v>0</v>
      </c>
      <c r="P340" s="36">
        <f>SUMIFS(СВЦЭМ!$J$34:$J$777,СВЦЭМ!$A$34:$A$777,$A340,СВЦЭМ!$B$34:$B$777,P$331)+'СЕТ СН'!$F$16</f>
        <v>0</v>
      </c>
      <c r="Q340" s="36">
        <f>SUMIFS(СВЦЭМ!$J$34:$J$777,СВЦЭМ!$A$34:$A$777,$A340,СВЦЭМ!$B$34:$B$777,Q$331)+'СЕТ СН'!$F$16</f>
        <v>0</v>
      </c>
      <c r="R340" s="36">
        <f>SUMIFS(СВЦЭМ!$J$34:$J$777,СВЦЭМ!$A$34:$A$777,$A340,СВЦЭМ!$B$34:$B$777,R$331)+'СЕТ СН'!$F$16</f>
        <v>0</v>
      </c>
      <c r="S340" s="36">
        <f>SUMIFS(СВЦЭМ!$J$34:$J$777,СВЦЭМ!$A$34:$A$777,$A340,СВЦЭМ!$B$34:$B$777,S$331)+'СЕТ СН'!$F$16</f>
        <v>0</v>
      </c>
      <c r="T340" s="36">
        <f>SUMIFS(СВЦЭМ!$J$34:$J$777,СВЦЭМ!$A$34:$A$777,$A340,СВЦЭМ!$B$34:$B$777,T$331)+'СЕТ СН'!$F$16</f>
        <v>0</v>
      </c>
      <c r="U340" s="36">
        <f>SUMIFS(СВЦЭМ!$J$34:$J$777,СВЦЭМ!$A$34:$A$777,$A340,СВЦЭМ!$B$34:$B$777,U$331)+'СЕТ СН'!$F$16</f>
        <v>0</v>
      </c>
      <c r="V340" s="36">
        <f>SUMIFS(СВЦЭМ!$J$34:$J$777,СВЦЭМ!$A$34:$A$777,$A340,СВЦЭМ!$B$34:$B$777,V$331)+'СЕТ СН'!$F$16</f>
        <v>0</v>
      </c>
      <c r="W340" s="36">
        <f>SUMIFS(СВЦЭМ!$J$34:$J$777,СВЦЭМ!$A$34:$A$777,$A340,СВЦЭМ!$B$34:$B$777,W$331)+'СЕТ СН'!$F$16</f>
        <v>0</v>
      </c>
      <c r="X340" s="36">
        <f>SUMIFS(СВЦЭМ!$J$34:$J$777,СВЦЭМ!$A$34:$A$777,$A340,СВЦЭМ!$B$34:$B$777,X$331)+'СЕТ СН'!$F$16</f>
        <v>0</v>
      </c>
      <c r="Y340" s="36">
        <f>SUMIFS(СВЦЭМ!$J$34:$J$777,СВЦЭМ!$A$34:$A$777,$A340,СВЦЭМ!$B$34:$B$777,Y$331)+'СЕТ СН'!$F$16</f>
        <v>0</v>
      </c>
    </row>
    <row r="341" spans="1:25" ht="15.75" hidden="1" x14ac:dyDescent="0.2">
      <c r="A341" s="35">
        <f t="shared" si="9"/>
        <v>44114</v>
      </c>
      <c r="B341" s="36">
        <f>SUMIFS(СВЦЭМ!$J$34:$J$777,СВЦЭМ!$A$34:$A$777,$A341,СВЦЭМ!$B$34:$B$777,B$331)+'СЕТ СН'!$F$16</f>
        <v>0</v>
      </c>
      <c r="C341" s="36">
        <f>SUMIFS(СВЦЭМ!$J$34:$J$777,СВЦЭМ!$A$34:$A$777,$A341,СВЦЭМ!$B$34:$B$777,C$331)+'СЕТ СН'!$F$16</f>
        <v>0</v>
      </c>
      <c r="D341" s="36">
        <f>SUMIFS(СВЦЭМ!$J$34:$J$777,СВЦЭМ!$A$34:$A$777,$A341,СВЦЭМ!$B$34:$B$777,D$331)+'СЕТ СН'!$F$16</f>
        <v>0</v>
      </c>
      <c r="E341" s="36">
        <f>SUMIFS(СВЦЭМ!$J$34:$J$777,СВЦЭМ!$A$34:$A$777,$A341,СВЦЭМ!$B$34:$B$777,E$331)+'СЕТ СН'!$F$16</f>
        <v>0</v>
      </c>
      <c r="F341" s="36">
        <f>SUMIFS(СВЦЭМ!$J$34:$J$777,СВЦЭМ!$A$34:$A$777,$A341,СВЦЭМ!$B$34:$B$777,F$331)+'СЕТ СН'!$F$16</f>
        <v>0</v>
      </c>
      <c r="G341" s="36">
        <f>SUMIFS(СВЦЭМ!$J$34:$J$777,СВЦЭМ!$A$34:$A$777,$A341,СВЦЭМ!$B$34:$B$777,G$331)+'СЕТ СН'!$F$16</f>
        <v>0</v>
      </c>
      <c r="H341" s="36">
        <f>SUMIFS(СВЦЭМ!$J$34:$J$777,СВЦЭМ!$A$34:$A$777,$A341,СВЦЭМ!$B$34:$B$777,H$331)+'СЕТ СН'!$F$16</f>
        <v>0</v>
      </c>
      <c r="I341" s="36">
        <f>SUMIFS(СВЦЭМ!$J$34:$J$777,СВЦЭМ!$A$34:$A$777,$A341,СВЦЭМ!$B$34:$B$777,I$331)+'СЕТ СН'!$F$16</f>
        <v>0</v>
      </c>
      <c r="J341" s="36">
        <f>SUMIFS(СВЦЭМ!$J$34:$J$777,СВЦЭМ!$A$34:$A$777,$A341,СВЦЭМ!$B$34:$B$777,J$331)+'СЕТ СН'!$F$16</f>
        <v>0</v>
      </c>
      <c r="K341" s="36">
        <f>SUMIFS(СВЦЭМ!$J$34:$J$777,СВЦЭМ!$A$34:$A$777,$A341,СВЦЭМ!$B$34:$B$777,K$331)+'СЕТ СН'!$F$16</f>
        <v>0</v>
      </c>
      <c r="L341" s="36">
        <f>SUMIFS(СВЦЭМ!$J$34:$J$777,СВЦЭМ!$A$34:$A$777,$A341,СВЦЭМ!$B$34:$B$777,L$331)+'СЕТ СН'!$F$16</f>
        <v>0</v>
      </c>
      <c r="M341" s="36">
        <f>SUMIFS(СВЦЭМ!$J$34:$J$777,СВЦЭМ!$A$34:$A$777,$A341,СВЦЭМ!$B$34:$B$777,M$331)+'СЕТ СН'!$F$16</f>
        <v>0</v>
      </c>
      <c r="N341" s="36">
        <f>SUMIFS(СВЦЭМ!$J$34:$J$777,СВЦЭМ!$A$34:$A$777,$A341,СВЦЭМ!$B$34:$B$777,N$331)+'СЕТ СН'!$F$16</f>
        <v>0</v>
      </c>
      <c r="O341" s="36">
        <f>SUMIFS(СВЦЭМ!$J$34:$J$777,СВЦЭМ!$A$34:$A$777,$A341,СВЦЭМ!$B$34:$B$777,O$331)+'СЕТ СН'!$F$16</f>
        <v>0</v>
      </c>
      <c r="P341" s="36">
        <f>SUMIFS(СВЦЭМ!$J$34:$J$777,СВЦЭМ!$A$34:$A$777,$A341,СВЦЭМ!$B$34:$B$777,P$331)+'СЕТ СН'!$F$16</f>
        <v>0</v>
      </c>
      <c r="Q341" s="36">
        <f>SUMIFS(СВЦЭМ!$J$34:$J$777,СВЦЭМ!$A$34:$A$777,$A341,СВЦЭМ!$B$34:$B$777,Q$331)+'СЕТ СН'!$F$16</f>
        <v>0</v>
      </c>
      <c r="R341" s="36">
        <f>SUMIFS(СВЦЭМ!$J$34:$J$777,СВЦЭМ!$A$34:$A$777,$A341,СВЦЭМ!$B$34:$B$777,R$331)+'СЕТ СН'!$F$16</f>
        <v>0</v>
      </c>
      <c r="S341" s="36">
        <f>SUMIFS(СВЦЭМ!$J$34:$J$777,СВЦЭМ!$A$34:$A$777,$A341,СВЦЭМ!$B$34:$B$777,S$331)+'СЕТ СН'!$F$16</f>
        <v>0</v>
      </c>
      <c r="T341" s="36">
        <f>SUMIFS(СВЦЭМ!$J$34:$J$777,СВЦЭМ!$A$34:$A$777,$A341,СВЦЭМ!$B$34:$B$777,T$331)+'СЕТ СН'!$F$16</f>
        <v>0</v>
      </c>
      <c r="U341" s="36">
        <f>SUMIFS(СВЦЭМ!$J$34:$J$777,СВЦЭМ!$A$34:$A$777,$A341,СВЦЭМ!$B$34:$B$777,U$331)+'СЕТ СН'!$F$16</f>
        <v>0</v>
      </c>
      <c r="V341" s="36">
        <f>SUMIFS(СВЦЭМ!$J$34:$J$777,СВЦЭМ!$A$34:$A$777,$A341,СВЦЭМ!$B$34:$B$777,V$331)+'СЕТ СН'!$F$16</f>
        <v>0</v>
      </c>
      <c r="W341" s="36">
        <f>SUMIFS(СВЦЭМ!$J$34:$J$777,СВЦЭМ!$A$34:$A$777,$A341,СВЦЭМ!$B$34:$B$777,W$331)+'СЕТ СН'!$F$16</f>
        <v>0</v>
      </c>
      <c r="X341" s="36">
        <f>SUMIFS(СВЦЭМ!$J$34:$J$777,СВЦЭМ!$A$34:$A$777,$A341,СВЦЭМ!$B$34:$B$777,X$331)+'СЕТ СН'!$F$16</f>
        <v>0</v>
      </c>
      <c r="Y341" s="36">
        <f>SUMIFS(СВЦЭМ!$J$34:$J$777,СВЦЭМ!$A$34:$A$777,$A341,СВЦЭМ!$B$34:$B$777,Y$331)+'СЕТ СН'!$F$16</f>
        <v>0</v>
      </c>
    </row>
    <row r="342" spans="1:25" ht="15.75" hidden="1" x14ac:dyDescent="0.2">
      <c r="A342" s="35">
        <f t="shared" si="9"/>
        <v>44115</v>
      </c>
      <c r="B342" s="36">
        <f>SUMIFS(СВЦЭМ!$J$34:$J$777,СВЦЭМ!$A$34:$A$777,$A342,СВЦЭМ!$B$34:$B$777,B$331)+'СЕТ СН'!$F$16</f>
        <v>0</v>
      </c>
      <c r="C342" s="36">
        <f>SUMIFS(СВЦЭМ!$J$34:$J$777,СВЦЭМ!$A$34:$A$777,$A342,СВЦЭМ!$B$34:$B$777,C$331)+'СЕТ СН'!$F$16</f>
        <v>0</v>
      </c>
      <c r="D342" s="36">
        <f>SUMIFS(СВЦЭМ!$J$34:$J$777,СВЦЭМ!$A$34:$A$777,$A342,СВЦЭМ!$B$34:$B$777,D$331)+'СЕТ СН'!$F$16</f>
        <v>0</v>
      </c>
      <c r="E342" s="36">
        <f>SUMIFS(СВЦЭМ!$J$34:$J$777,СВЦЭМ!$A$34:$A$777,$A342,СВЦЭМ!$B$34:$B$777,E$331)+'СЕТ СН'!$F$16</f>
        <v>0</v>
      </c>
      <c r="F342" s="36">
        <f>SUMIFS(СВЦЭМ!$J$34:$J$777,СВЦЭМ!$A$34:$A$777,$A342,СВЦЭМ!$B$34:$B$777,F$331)+'СЕТ СН'!$F$16</f>
        <v>0</v>
      </c>
      <c r="G342" s="36">
        <f>SUMIFS(СВЦЭМ!$J$34:$J$777,СВЦЭМ!$A$34:$A$777,$A342,СВЦЭМ!$B$34:$B$777,G$331)+'СЕТ СН'!$F$16</f>
        <v>0</v>
      </c>
      <c r="H342" s="36">
        <f>SUMIFS(СВЦЭМ!$J$34:$J$777,СВЦЭМ!$A$34:$A$777,$A342,СВЦЭМ!$B$34:$B$777,H$331)+'СЕТ СН'!$F$16</f>
        <v>0</v>
      </c>
      <c r="I342" s="36">
        <f>SUMIFS(СВЦЭМ!$J$34:$J$777,СВЦЭМ!$A$34:$A$777,$A342,СВЦЭМ!$B$34:$B$777,I$331)+'СЕТ СН'!$F$16</f>
        <v>0</v>
      </c>
      <c r="J342" s="36">
        <f>SUMIFS(СВЦЭМ!$J$34:$J$777,СВЦЭМ!$A$34:$A$777,$A342,СВЦЭМ!$B$34:$B$777,J$331)+'СЕТ СН'!$F$16</f>
        <v>0</v>
      </c>
      <c r="K342" s="36">
        <f>SUMIFS(СВЦЭМ!$J$34:$J$777,СВЦЭМ!$A$34:$A$777,$A342,СВЦЭМ!$B$34:$B$777,K$331)+'СЕТ СН'!$F$16</f>
        <v>0</v>
      </c>
      <c r="L342" s="36">
        <f>SUMIFS(СВЦЭМ!$J$34:$J$777,СВЦЭМ!$A$34:$A$777,$A342,СВЦЭМ!$B$34:$B$777,L$331)+'СЕТ СН'!$F$16</f>
        <v>0</v>
      </c>
      <c r="M342" s="36">
        <f>SUMIFS(СВЦЭМ!$J$34:$J$777,СВЦЭМ!$A$34:$A$777,$A342,СВЦЭМ!$B$34:$B$777,M$331)+'СЕТ СН'!$F$16</f>
        <v>0</v>
      </c>
      <c r="N342" s="36">
        <f>SUMIFS(СВЦЭМ!$J$34:$J$777,СВЦЭМ!$A$34:$A$777,$A342,СВЦЭМ!$B$34:$B$777,N$331)+'СЕТ СН'!$F$16</f>
        <v>0</v>
      </c>
      <c r="O342" s="36">
        <f>SUMIFS(СВЦЭМ!$J$34:$J$777,СВЦЭМ!$A$34:$A$777,$A342,СВЦЭМ!$B$34:$B$777,O$331)+'СЕТ СН'!$F$16</f>
        <v>0</v>
      </c>
      <c r="P342" s="36">
        <f>SUMIFS(СВЦЭМ!$J$34:$J$777,СВЦЭМ!$A$34:$A$777,$A342,СВЦЭМ!$B$34:$B$777,P$331)+'СЕТ СН'!$F$16</f>
        <v>0</v>
      </c>
      <c r="Q342" s="36">
        <f>SUMIFS(СВЦЭМ!$J$34:$J$777,СВЦЭМ!$A$34:$A$777,$A342,СВЦЭМ!$B$34:$B$777,Q$331)+'СЕТ СН'!$F$16</f>
        <v>0</v>
      </c>
      <c r="R342" s="36">
        <f>SUMIFS(СВЦЭМ!$J$34:$J$777,СВЦЭМ!$A$34:$A$777,$A342,СВЦЭМ!$B$34:$B$777,R$331)+'СЕТ СН'!$F$16</f>
        <v>0</v>
      </c>
      <c r="S342" s="36">
        <f>SUMIFS(СВЦЭМ!$J$34:$J$777,СВЦЭМ!$A$34:$A$777,$A342,СВЦЭМ!$B$34:$B$777,S$331)+'СЕТ СН'!$F$16</f>
        <v>0</v>
      </c>
      <c r="T342" s="36">
        <f>SUMIFS(СВЦЭМ!$J$34:$J$777,СВЦЭМ!$A$34:$A$777,$A342,СВЦЭМ!$B$34:$B$777,T$331)+'СЕТ СН'!$F$16</f>
        <v>0</v>
      </c>
      <c r="U342" s="36">
        <f>SUMIFS(СВЦЭМ!$J$34:$J$777,СВЦЭМ!$A$34:$A$777,$A342,СВЦЭМ!$B$34:$B$777,U$331)+'СЕТ СН'!$F$16</f>
        <v>0</v>
      </c>
      <c r="V342" s="36">
        <f>SUMIFS(СВЦЭМ!$J$34:$J$777,СВЦЭМ!$A$34:$A$777,$A342,СВЦЭМ!$B$34:$B$777,V$331)+'СЕТ СН'!$F$16</f>
        <v>0</v>
      </c>
      <c r="W342" s="36">
        <f>SUMIFS(СВЦЭМ!$J$34:$J$777,СВЦЭМ!$A$34:$A$777,$A342,СВЦЭМ!$B$34:$B$777,W$331)+'СЕТ СН'!$F$16</f>
        <v>0</v>
      </c>
      <c r="X342" s="36">
        <f>SUMIFS(СВЦЭМ!$J$34:$J$777,СВЦЭМ!$A$34:$A$777,$A342,СВЦЭМ!$B$34:$B$777,X$331)+'СЕТ СН'!$F$16</f>
        <v>0</v>
      </c>
      <c r="Y342" s="36">
        <f>SUMIFS(СВЦЭМ!$J$34:$J$777,СВЦЭМ!$A$34:$A$777,$A342,СВЦЭМ!$B$34:$B$777,Y$331)+'СЕТ СН'!$F$16</f>
        <v>0</v>
      </c>
    </row>
    <row r="343" spans="1:25" ht="15.75" hidden="1" x14ac:dyDescent="0.2">
      <c r="A343" s="35">
        <f t="shared" si="9"/>
        <v>44116</v>
      </c>
      <c r="B343" s="36">
        <f>SUMIFS(СВЦЭМ!$J$34:$J$777,СВЦЭМ!$A$34:$A$777,$A343,СВЦЭМ!$B$34:$B$777,B$331)+'СЕТ СН'!$F$16</f>
        <v>0</v>
      </c>
      <c r="C343" s="36">
        <f>SUMIFS(СВЦЭМ!$J$34:$J$777,СВЦЭМ!$A$34:$A$777,$A343,СВЦЭМ!$B$34:$B$777,C$331)+'СЕТ СН'!$F$16</f>
        <v>0</v>
      </c>
      <c r="D343" s="36">
        <f>SUMIFS(СВЦЭМ!$J$34:$J$777,СВЦЭМ!$A$34:$A$777,$A343,СВЦЭМ!$B$34:$B$777,D$331)+'СЕТ СН'!$F$16</f>
        <v>0</v>
      </c>
      <c r="E343" s="36">
        <f>SUMIFS(СВЦЭМ!$J$34:$J$777,СВЦЭМ!$A$34:$A$777,$A343,СВЦЭМ!$B$34:$B$777,E$331)+'СЕТ СН'!$F$16</f>
        <v>0</v>
      </c>
      <c r="F343" s="36">
        <f>SUMIFS(СВЦЭМ!$J$34:$J$777,СВЦЭМ!$A$34:$A$777,$A343,СВЦЭМ!$B$34:$B$777,F$331)+'СЕТ СН'!$F$16</f>
        <v>0</v>
      </c>
      <c r="G343" s="36">
        <f>SUMIFS(СВЦЭМ!$J$34:$J$777,СВЦЭМ!$A$34:$A$777,$A343,СВЦЭМ!$B$34:$B$777,G$331)+'СЕТ СН'!$F$16</f>
        <v>0</v>
      </c>
      <c r="H343" s="36">
        <f>SUMIFS(СВЦЭМ!$J$34:$J$777,СВЦЭМ!$A$34:$A$777,$A343,СВЦЭМ!$B$34:$B$777,H$331)+'СЕТ СН'!$F$16</f>
        <v>0</v>
      </c>
      <c r="I343" s="36">
        <f>SUMIFS(СВЦЭМ!$J$34:$J$777,СВЦЭМ!$A$34:$A$777,$A343,СВЦЭМ!$B$34:$B$777,I$331)+'СЕТ СН'!$F$16</f>
        <v>0</v>
      </c>
      <c r="J343" s="36">
        <f>SUMIFS(СВЦЭМ!$J$34:$J$777,СВЦЭМ!$A$34:$A$777,$A343,СВЦЭМ!$B$34:$B$777,J$331)+'СЕТ СН'!$F$16</f>
        <v>0</v>
      </c>
      <c r="K343" s="36">
        <f>SUMIFS(СВЦЭМ!$J$34:$J$777,СВЦЭМ!$A$34:$A$777,$A343,СВЦЭМ!$B$34:$B$777,K$331)+'СЕТ СН'!$F$16</f>
        <v>0</v>
      </c>
      <c r="L343" s="36">
        <f>SUMIFS(СВЦЭМ!$J$34:$J$777,СВЦЭМ!$A$34:$A$777,$A343,СВЦЭМ!$B$34:$B$777,L$331)+'СЕТ СН'!$F$16</f>
        <v>0</v>
      </c>
      <c r="M343" s="36">
        <f>SUMIFS(СВЦЭМ!$J$34:$J$777,СВЦЭМ!$A$34:$A$777,$A343,СВЦЭМ!$B$34:$B$777,M$331)+'СЕТ СН'!$F$16</f>
        <v>0</v>
      </c>
      <c r="N343" s="36">
        <f>SUMIFS(СВЦЭМ!$J$34:$J$777,СВЦЭМ!$A$34:$A$777,$A343,СВЦЭМ!$B$34:$B$777,N$331)+'СЕТ СН'!$F$16</f>
        <v>0</v>
      </c>
      <c r="O343" s="36">
        <f>SUMIFS(СВЦЭМ!$J$34:$J$777,СВЦЭМ!$A$34:$A$777,$A343,СВЦЭМ!$B$34:$B$777,O$331)+'СЕТ СН'!$F$16</f>
        <v>0</v>
      </c>
      <c r="P343" s="36">
        <f>SUMIFS(СВЦЭМ!$J$34:$J$777,СВЦЭМ!$A$34:$A$777,$A343,СВЦЭМ!$B$34:$B$777,P$331)+'СЕТ СН'!$F$16</f>
        <v>0</v>
      </c>
      <c r="Q343" s="36">
        <f>SUMIFS(СВЦЭМ!$J$34:$J$777,СВЦЭМ!$A$34:$A$777,$A343,СВЦЭМ!$B$34:$B$777,Q$331)+'СЕТ СН'!$F$16</f>
        <v>0</v>
      </c>
      <c r="R343" s="36">
        <f>SUMIFS(СВЦЭМ!$J$34:$J$777,СВЦЭМ!$A$34:$A$777,$A343,СВЦЭМ!$B$34:$B$777,R$331)+'СЕТ СН'!$F$16</f>
        <v>0</v>
      </c>
      <c r="S343" s="36">
        <f>SUMIFS(СВЦЭМ!$J$34:$J$777,СВЦЭМ!$A$34:$A$777,$A343,СВЦЭМ!$B$34:$B$777,S$331)+'СЕТ СН'!$F$16</f>
        <v>0</v>
      </c>
      <c r="T343" s="36">
        <f>SUMIFS(СВЦЭМ!$J$34:$J$777,СВЦЭМ!$A$34:$A$777,$A343,СВЦЭМ!$B$34:$B$777,T$331)+'СЕТ СН'!$F$16</f>
        <v>0</v>
      </c>
      <c r="U343" s="36">
        <f>SUMIFS(СВЦЭМ!$J$34:$J$777,СВЦЭМ!$A$34:$A$777,$A343,СВЦЭМ!$B$34:$B$777,U$331)+'СЕТ СН'!$F$16</f>
        <v>0</v>
      </c>
      <c r="V343" s="36">
        <f>SUMIFS(СВЦЭМ!$J$34:$J$777,СВЦЭМ!$A$34:$A$777,$A343,СВЦЭМ!$B$34:$B$777,V$331)+'СЕТ СН'!$F$16</f>
        <v>0</v>
      </c>
      <c r="W343" s="36">
        <f>SUMIFS(СВЦЭМ!$J$34:$J$777,СВЦЭМ!$A$34:$A$777,$A343,СВЦЭМ!$B$34:$B$777,W$331)+'СЕТ СН'!$F$16</f>
        <v>0</v>
      </c>
      <c r="X343" s="36">
        <f>SUMIFS(СВЦЭМ!$J$34:$J$777,СВЦЭМ!$A$34:$A$777,$A343,СВЦЭМ!$B$34:$B$777,X$331)+'СЕТ СН'!$F$16</f>
        <v>0</v>
      </c>
      <c r="Y343" s="36">
        <f>SUMIFS(СВЦЭМ!$J$34:$J$777,СВЦЭМ!$A$34:$A$777,$A343,СВЦЭМ!$B$34:$B$777,Y$331)+'СЕТ СН'!$F$16</f>
        <v>0</v>
      </c>
    </row>
    <row r="344" spans="1:25" ht="15.75" hidden="1" x14ac:dyDescent="0.2">
      <c r="A344" s="35">
        <f t="shared" si="9"/>
        <v>44117</v>
      </c>
      <c r="B344" s="36">
        <f>SUMIFS(СВЦЭМ!$J$34:$J$777,СВЦЭМ!$A$34:$A$777,$A344,СВЦЭМ!$B$34:$B$777,B$331)+'СЕТ СН'!$F$16</f>
        <v>0</v>
      </c>
      <c r="C344" s="36">
        <f>SUMIFS(СВЦЭМ!$J$34:$J$777,СВЦЭМ!$A$34:$A$777,$A344,СВЦЭМ!$B$34:$B$777,C$331)+'СЕТ СН'!$F$16</f>
        <v>0</v>
      </c>
      <c r="D344" s="36">
        <f>SUMIFS(СВЦЭМ!$J$34:$J$777,СВЦЭМ!$A$34:$A$777,$A344,СВЦЭМ!$B$34:$B$777,D$331)+'СЕТ СН'!$F$16</f>
        <v>0</v>
      </c>
      <c r="E344" s="36">
        <f>SUMIFS(СВЦЭМ!$J$34:$J$777,СВЦЭМ!$A$34:$A$777,$A344,СВЦЭМ!$B$34:$B$777,E$331)+'СЕТ СН'!$F$16</f>
        <v>0</v>
      </c>
      <c r="F344" s="36">
        <f>SUMIFS(СВЦЭМ!$J$34:$J$777,СВЦЭМ!$A$34:$A$777,$A344,СВЦЭМ!$B$34:$B$777,F$331)+'СЕТ СН'!$F$16</f>
        <v>0</v>
      </c>
      <c r="G344" s="36">
        <f>SUMIFS(СВЦЭМ!$J$34:$J$777,СВЦЭМ!$A$34:$A$777,$A344,СВЦЭМ!$B$34:$B$777,G$331)+'СЕТ СН'!$F$16</f>
        <v>0</v>
      </c>
      <c r="H344" s="36">
        <f>SUMIFS(СВЦЭМ!$J$34:$J$777,СВЦЭМ!$A$34:$A$777,$A344,СВЦЭМ!$B$34:$B$777,H$331)+'СЕТ СН'!$F$16</f>
        <v>0</v>
      </c>
      <c r="I344" s="36">
        <f>SUMIFS(СВЦЭМ!$J$34:$J$777,СВЦЭМ!$A$34:$A$777,$A344,СВЦЭМ!$B$34:$B$777,I$331)+'СЕТ СН'!$F$16</f>
        <v>0</v>
      </c>
      <c r="J344" s="36">
        <f>SUMIFS(СВЦЭМ!$J$34:$J$777,СВЦЭМ!$A$34:$A$777,$A344,СВЦЭМ!$B$34:$B$777,J$331)+'СЕТ СН'!$F$16</f>
        <v>0</v>
      </c>
      <c r="K344" s="36">
        <f>SUMIFS(СВЦЭМ!$J$34:$J$777,СВЦЭМ!$A$34:$A$777,$A344,СВЦЭМ!$B$34:$B$777,K$331)+'СЕТ СН'!$F$16</f>
        <v>0</v>
      </c>
      <c r="L344" s="36">
        <f>SUMIFS(СВЦЭМ!$J$34:$J$777,СВЦЭМ!$A$34:$A$777,$A344,СВЦЭМ!$B$34:$B$777,L$331)+'СЕТ СН'!$F$16</f>
        <v>0</v>
      </c>
      <c r="M344" s="36">
        <f>SUMIFS(СВЦЭМ!$J$34:$J$777,СВЦЭМ!$A$34:$A$777,$A344,СВЦЭМ!$B$34:$B$777,M$331)+'СЕТ СН'!$F$16</f>
        <v>0</v>
      </c>
      <c r="N344" s="36">
        <f>SUMIFS(СВЦЭМ!$J$34:$J$777,СВЦЭМ!$A$34:$A$777,$A344,СВЦЭМ!$B$34:$B$777,N$331)+'СЕТ СН'!$F$16</f>
        <v>0</v>
      </c>
      <c r="O344" s="36">
        <f>SUMIFS(СВЦЭМ!$J$34:$J$777,СВЦЭМ!$A$34:$A$777,$A344,СВЦЭМ!$B$34:$B$777,O$331)+'СЕТ СН'!$F$16</f>
        <v>0</v>
      </c>
      <c r="P344" s="36">
        <f>SUMIFS(СВЦЭМ!$J$34:$J$777,СВЦЭМ!$A$34:$A$777,$A344,СВЦЭМ!$B$34:$B$777,P$331)+'СЕТ СН'!$F$16</f>
        <v>0</v>
      </c>
      <c r="Q344" s="36">
        <f>SUMIFS(СВЦЭМ!$J$34:$J$777,СВЦЭМ!$A$34:$A$777,$A344,СВЦЭМ!$B$34:$B$777,Q$331)+'СЕТ СН'!$F$16</f>
        <v>0</v>
      </c>
      <c r="R344" s="36">
        <f>SUMIFS(СВЦЭМ!$J$34:$J$777,СВЦЭМ!$A$34:$A$777,$A344,СВЦЭМ!$B$34:$B$777,R$331)+'СЕТ СН'!$F$16</f>
        <v>0</v>
      </c>
      <c r="S344" s="36">
        <f>SUMIFS(СВЦЭМ!$J$34:$J$777,СВЦЭМ!$A$34:$A$777,$A344,СВЦЭМ!$B$34:$B$777,S$331)+'СЕТ СН'!$F$16</f>
        <v>0</v>
      </c>
      <c r="T344" s="36">
        <f>SUMIFS(СВЦЭМ!$J$34:$J$777,СВЦЭМ!$A$34:$A$777,$A344,СВЦЭМ!$B$34:$B$777,T$331)+'СЕТ СН'!$F$16</f>
        <v>0</v>
      </c>
      <c r="U344" s="36">
        <f>SUMIFS(СВЦЭМ!$J$34:$J$777,СВЦЭМ!$A$34:$A$777,$A344,СВЦЭМ!$B$34:$B$777,U$331)+'СЕТ СН'!$F$16</f>
        <v>0</v>
      </c>
      <c r="V344" s="36">
        <f>SUMIFS(СВЦЭМ!$J$34:$J$777,СВЦЭМ!$A$34:$A$777,$A344,СВЦЭМ!$B$34:$B$777,V$331)+'СЕТ СН'!$F$16</f>
        <v>0</v>
      </c>
      <c r="W344" s="36">
        <f>SUMIFS(СВЦЭМ!$J$34:$J$777,СВЦЭМ!$A$34:$A$777,$A344,СВЦЭМ!$B$34:$B$777,W$331)+'СЕТ СН'!$F$16</f>
        <v>0</v>
      </c>
      <c r="X344" s="36">
        <f>SUMIFS(СВЦЭМ!$J$34:$J$777,СВЦЭМ!$A$34:$A$777,$A344,СВЦЭМ!$B$34:$B$777,X$331)+'СЕТ СН'!$F$16</f>
        <v>0</v>
      </c>
      <c r="Y344" s="36">
        <f>SUMIFS(СВЦЭМ!$J$34:$J$777,СВЦЭМ!$A$34:$A$777,$A344,СВЦЭМ!$B$34:$B$777,Y$331)+'СЕТ СН'!$F$16</f>
        <v>0</v>
      </c>
    </row>
    <row r="345" spans="1:25" ht="15.75" hidden="1" x14ac:dyDescent="0.2">
      <c r="A345" s="35">
        <f t="shared" si="9"/>
        <v>44118</v>
      </c>
      <c r="B345" s="36">
        <f>SUMIFS(СВЦЭМ!$J$34:$J$777,СВЦЭМ!$A$34:$A$777,$A345,СВЦЭМ!$B$34:$B$777,B$331)+'СЕТ СН'!$F$16</f>
        <v>0</v>
      </c>
      <c r="C345" s="36">
        <f>SUMIFS(СВЦЭМ!$J$34:$J$777,СВЦЭМ!$A$34:$A$777,$A345,СВЦЭМ!$B$34:$B$777,C$331)+'СЕТ СН'!$F$16</f>
        <v>0</v>
      </c>
      <c r="D345" s="36">
        <f>SUMIFS(СВЦЭМ!$J$34:$J$777,СВЦЭМ!$A$34:$A$777,$A345,СВЦЭМ!$B$34:$B$777,D$331)+'СЕТ СН'!$F$16</f>
        <v>0</v>
      </c>
      <c r="E345" s="36">
        <f>SUMIFS(СВЦЭМ!$J$34:$J$777,СВЦЭМ!$A$34:$A$777,$A345,СВЦЭМ!$B$34:$B$777,E$331)+'СЕТ СН'!$F$16</f>
        <v>0</v>
      </c>
      <c r="F345" s="36">
        <f>SUMIFS(СВЦЭМ!$J$34:$J$777,СВЦЭМ!$A$34:$A$777,$A345,СВЦЭМ!$B$34:$B$777,F$331)+'СЕТ СН'!$F$16</f>
        <v>0</v>
      </c>
      <c r="G345" s="36">
        <f>SUMIFS(СВЦЭМ!$J$34:$J$777,СВЦЭМ!$A$34:$A$777,$A345,СВЦЭМ!$B$34:$B$777,G$331)+'СЕТ СН'!$F$16</f>
        <v>0</v>
      </c>
      <c r="H345" s="36">
        <f>SUMIFS(СВЦЭМ!$J$34:$J$777,СВЦЭМ!$A$34:$A$777,$A345,СВЦЭМ!$B$34:$B$777,H$331)+'СЕТ СН'!$F$16</f>
        <v>0</v>
      </c>
      <c r="I345" s="36">
        <f>SUMIFS(СВЦЭМ!$J$34:$J$777,СВЦЭМ!$A$34:$A$777,$A345,СВЦЭМ!$B$34:$B$777,I$331)+'СЕТ СН'!$F$16</f>
        <v>0</v>
      </c>
      <c r="J345" s="36">
        <f>SUMIFS(СВЦЭМ!$J$34:$J$777,СВЦЭМ!$A$34:$A$777,$A345,СВЦЭМ!$B$34:$B$777,J$331)+'СЕТ СН'!$F$16</f>
        <v>0</v>
      </c>
      <c r="K345" s="36">
        <f>SUMIFS(СВЦЭМ!$J$34:$J$777,СВЦЭМ!$A$34:$A$777,$A345,СВЦЭМ!$B$34:$B$777,K$331)+'СЕТ СН'!$F$16</f>
        <v>0</v>
      </c>
      <c r="L345" s="36">
        <f>SUMIFS(СВЦЭМ!$J$34:$J$777,СВЦЭМ!$A$34:$A$777,$A345,СВЦЭМ!$B$34:$B$777,L$331)+'СЕТ СН'!$F$16</f>
        <v>0</v>
      </c>
      <c r="M345" s="36">
        <f>SUMIFS(СВЦЭМ!$J$34:$J$777,СВЦЭМ!$A$34:$A$777,$A345,СВЦЭМ!$B$34:$B$777,M$331)+'СЕТ СН'!$F$16</f>
        <v>0</v>
      </c>
      <c r="N345" s="36">
        <f>SUMIFS(СВЦЭМ!$J$34:$J$777,СВЦЭМ!$A$34:$A$777,$A345,СВЦЭМ!$B$34:$B$777,N$331)+'СЕТ СН'!$F$16</f>
        <v>0</v>
      </c>
      <c r="O345" s="36">
        <f>SUMIFS(СВЦЭМ!$J$34:$J$777,СВЦЭМ!$A$34:$A$777,$A345,СВЦЭМ!$B$34:$B$777,O$331)+'СЕТ СН'!$F$16</f>
        <v>0</v>
      </c>
      <c r="P345" s="36">
        <f>SUMIFS(СВЦЭМ!$J$34:$J$777,СВЦЭМ!$A$34:$A$777,$A345,СВЦЭМ!$B$34:$B$777,P$331)+'СЕТ СН'!$F$16</f>
        <v>0</v>
      </c>
      <c r="Q345" s="36">
        <f>SUMIFS(СВЦЭМ!$J$34:$J$777,СВЦЭМ!$A$34:$A$777,$A345,СВЦЭМ!$B$34:$B$777,Q$331)+'СЕТ СН'!$F$16</f>
        <v>0</v>
      </c>
      <c r="R345" s="36">
        <f>SUMIFS(СВЦЭМ!$J$34:$J$777,СВЦЭМ!$A$34:$A$777,$A345,СВЦЭМ!$B$34:$B$777,R$331)+'СЕТ СН'!$F$16</f>
        <v>0</v>
      </c>
      <c r="S345" s="36">
        <f>SUMIFS(СВЦЭМ!$J$34:$J$777,СВЦЭМ!$A$34:$A$777,$A345,СВЦЭМ!$B$34:$B$777,S$331)+'СЕТ СН'!$F$16</f>
        <v>0</v>
      </c>
      <c r="T345" s="36">
        <f>SUMIFS(СВЦЭМ!$J$34:$J$777,СВЦЭМ!$A$34:$A$777,$A345,СВЦЭМ!$B$34:$B$777,T$331)+'СЕТ СН'!$F$16</f>
        <v>0</v>
      </c>
      <c r="U345" s="36">
        <f>SUMIFS(СВЦЭМ!$J$34:$J$777,СВЦЭМ!$A$34:$A$777,$A345,СВЦЭМ!$B$34:$B$777,U$331)+'СЕТ СН'!$F$16</f>
        <v>0</v>
      </c>
      <c r="V345" s="36">
        <f>SUMIFS(СВЦЭМ!$J$34:$J$777,СВЦЭМ!$A$34:$A$777,$A345,СВЦЭМ!$B$34:$B$777,V$331)+'СЕТ СН'!$F$16</f>
        <v>0</v>
      </c>
      <c r="W345" s="36">
        <f>SUMIFS(СВЦЭМ!$J$34:$J$777,СВЦЭМ!$A$34:$A$777,$A345,СВЦЭМ!$B$34:$B$777,W$331)+'СЕТ СН'!$F$16</f>
        <v>0</v>
      </c>
      <c r="X345" s="36">
        <f>SUMIFS(СВЦЭМ!$J$34:$J$777,СВЦЭМ!$A$34:$A$777,$A345,СВЦЭМ!$B$34:$B$777,X$331)+'СЕТ СН'!$F$16</f>
        <v>0</v>
      </c>
      <c r="Y345" s="36">
        <f>SUMIFS(СВЦЭМ!$J$34:$J$777,СВЦЭМ!$A$34:$A$777,$A345,СВЦЭМ!$B$34:$B$777,Y$331)+'СЕТ СН'!$F$16</f>
        <v>0</v>
      </c>
    </row>
    <row r="346" spans="1:25" ht="15.75" hidden="1" x14ac:dyDescent="0.2">
      <c r="A346" s="35">
        <f t="shared" si="9"/>
        <v>44119</v>
      </c>
      <c r="B346" s="36">
        <f>SUMIFS(СВЦЭМ!$J$34:$J$777,СВЦЭМ!$A$34:$A$777,$A346,СВЦЭМ!$B$34:$B$777,B$331)+'СЕТ СН'!$F$16</f>
        <v>0</v>
      </c>
      <c r="C346" s="36">
        <f>SUMIFS(СВЦЭМ!$J$34:$J$777,СВЦЭМ!$A$34:$A$777,$A346,СВЦЭМ!$B$34:$B$777,C$331)+'СЕТ СН'!$F$16</f>
        <v>0</v>
      </c>
      <c r="D346" s="36">
        <f>SUMIFS(СВЦЭМ!$J$34:$J$777,СВЦЭМ!$A$34:$A$777,$A346,СВЦЭМ!$B$34:$B$777,D$331)+'СЕТ СН'!$F$16</f>
        <v>0</v>
      </c>
      <c r="E346" s="36">
        <f>SUMIFS(СВЦЭМ!$J$34:$J$777,СВЦЭМ!$A$34:$A$777,$A346,СВЦЭМ!$B$34:$B$777,E$331)+'СЕТ СН'!$F$16</f>
        <v>0</v>
      </c>
      <c r="F346" s="36">
        <f>SUMIFS(СВЦЭМ!$J$34:$J$777,СВЦЭМ!$A$34:$A$777,$A346,СВЦЭМ!$B$34:$B$777,F$331)+'СЕТ СН'!$F$16</f>
        <v>0</v>
      </c>
      <c r="G346" s="36">
        <f>SUMIFS(СВЦЭМ!$J$34:$J$777,СВЦЭМ!$A$34:$A$777,$A346,СВЦЭМ!$B$34:$B$777,G$331)+'СЕТ СН'!$F$16</f>
        <v>0</v>
      </c>
      <c r="H346" s="36">
        <f>SUMIFS(СВЦЭМ!$J$34:$J$777,СВЦЭМ!$A$34:$A$777,$A346,СВЦЭМ!$B$34:$B$777,H$331)+'СЕТ СН'!$F$16</f>
        <v>0</v>
      </c>
      <c r="I346" s="36">
        <f>SUMIFS(СВЦЭМ!$J$34:$J$777,СВЦЭМ!$A$34:$A$777,$A346,СВЦЭМ!$B$34:$B$777,I$331)+'СЕТ СН'!$F$16</f>
        <v>0</v>
      </c>
      <c r="J346" s="36">
        <f>SUMIFS(СВЦЭМ!$J$34:$J$777,СВЦЭМ!$A$34:$A$777,$A346,СВЦЭМ!$B$34:$B$777,J$331)+'СЕТ СН'!$F$16</f>
        <v>0</v>
      </c>
      <c r="K346" s="36">
        <f>SUMIFS(СВЦЭМ!$J$34:$J$777,СВЦЭМ!$A$34:$A$777,$A346,СВЦЭМ!$B$34:$B$777,K$331)+'СЕТ СН'!$F$16</f>
        <v>0</v>
      </c>
      <c r="L346" s="36">
        <f>SUMIFS(СВЦЭМ!$J$34:$J$777,СВЦЭМ!$A$34:$A$777,$A346,СВЦЭМ!$B$34:$B$777,L$331)+'СЕТ СН'!$F$16</f>
        <v>0</v>
      </c>
      <c r="M346" s="36">
        <f>SUMIFS(СВЦЭМ!$J$34:$J$777,СВЦЭМ!$A$34:$A$777,$A346,СВЦЭМ!$B$34:$B$777,M$331)+'СЕТ СН'!$F$16</f>
        <v>0</v>
      </c>
      <c r="N346" s="36">
        <f>SUMIFS(СВЦЭМ!$J$34:$J$777,СВЦЭМ!$A$34:$A$777,$A346,СВЦЭМ!$B$34:$B$777,N$331)+'СЕТ СН'!$F$16</f>
        <v>0</v>
      </c>
      <c r="O346" s="36">
        <f>SUMIFS(СВЦЭМ!$J$34:$J$777,СВЦЭМ!$A$34:$A$777,$A346,СВЦЭМ!$B$34:$B$777,O$331)+'СЕТ СН'!$F$16</f>
        <v>0</v>
      </c>
      <c r="P346" s="36">
        <f>SUMIFS(СВЦЭМ!$J$34:$J$777,СВЦЭМ!$A$34:$A$777,$A346,СВЦЭМ!$B$34:$B$777,P$331)+'СЕТ СН'!$F$16</f>
        <v>0</v>
      </c>
      <c r="Q346" s="36">
        <f>SUMIFS(СВЦЭМ!$J$34:$J$777,СВЦЭМ!$A$34:$A$777,$A346,СВЦЭМ!$B$34:$B$777,Q$331)+'СЕТ СН'!$F$16</f>
        <v>0</v>
      </c>
      <c r="R346" s="36">
        <f>SUMIFS(СВЦЭМ!$J$34:$J$777,СВЦЭМ!$A$34:$A$777,$A346,СВЦЭМ!$B$34:$B$777,R$331)+'СЕТ СН'!$F$16</f>
        <v>0</v>
      </c>
      <c r="S346" s="36">
        <f>SUMIFS(СВЦЭМ!$J$34:$J$777,СВЦЭМ!$A$34:$A$777,$A346,СВЦЭМ!$B$34:$B$777,S$331)+'СЕТ СН'!$F$16</f>
        <v>0</v>
      </c>
      <c r="T346" s="36">
        <f>SUMIFS(СВЦЭМ!$J$34:$J$777,СВЦЭМ!$A$34:$A$777,$A346,СВЦЭМ!$B$34:$B$777,T$331)+'СЕТ СН'!$F$16</f>
        <v>0</v>
      </c>
      <c r="U346" s="36">
        <f>SUMIFS(СВЦЭМ!$J$34:$J$777,СВЦЭМ!$A$34:$A$777,$A346,СВЦЭМ!$B$34:$B$777,U$331)+'СЕТ СН'!$F$16</f>
        <v>0</v>
      </c>
      <c r="V346" s="36">
        <f>SUMIFS(СВЦЭМ!$J$34:$J$777,СВЦЭМ!$A$34:$A$777,$A346,СВЦЭМ!$B$34:$B$777,V$331)+'СЕТ СН'!$F$16</f>
        <v>0</v>
      </c>
      <c r="W346" s="36">
        <f>SUMIFS(СВЦЭМ!$J$34:$J$777,СВЦЭМ!$A$34:$A$777,$A346,СВЦЭМ!$B$34:$B$777,W$331)+'СЕТ СН'!$F$16</f>
        <v>0</v>
      </c>
      <c r="X346" s="36">
        <f>SUMIFS(СВЦЭМ!$J$34:$J$777,СВЦЭМ!$A$34:$A$777,$A346,СВЦЭМ!$B$34:$B$777,X$331)+'СЕТ СН'!$F$16</f>
        <v>0</v>
      </c>
      <c r="Y346" s="36">
        <f>SUMIFS(СВЦЭМ!$J$34:$J$777,СВЦЭМ!$A$34:$A$777,$A346,СВЦЭМ!$B$34:$B$777,Y$331)+'СЕТ СН'!$F$16</f>
        <v>0</v>
      </c>
    </row>
    <row r="347" spans="1:25" ht="15.75" hidden="1" x14ac:dyDescent="0.2">
      <c r="A347" s="35">
        <f t="shared" si="9"/>
        <v>44120</v>
      </c>
      <c r="B347" s="36">
        <f>SUMIFS(СВЦЭМ!$J$34:$J$777,СВЦЭМ!$A$34:$A$777,$A347,СВЦЭМ!$B$34:$B$777,B$331)+'СЕТ СН'!$F$16</f>
        <v>0</v>
      </c>
      <c r="C347" s="36">
        <f>SUMIFS(СВЦЭМ!$J$34:$J$777,СВЦЭМ!$A$34:$A$777,$A347,СВЦЭМ!$B$34:$B$777,C$331)+'СЕТ СН'!$F$16</f>
        <v>0</v>
      </c>
      <c r="D347" s="36">
        <f>SUMIFS(СВЦЭМ!$J$34:$J$777,СВЦЭМ!$A$34:$A$777,$A347,СВЦЭМ!$B$34:$B$777,D$331)+'СЕТ СН'!$F$16</f>
        <v>0</v>
      </c>
      <c r="E347" s="36">
        <f>SUMIFS(СВЦЭМ!$J$34:$J$777,СВЦЭМ!$A$34:$A$777,$A347,СВЦЭМ!$B$34:$B$777,E$331)+'СЕТ СН'!$F$16</f>
        <v>0</v>
      </c>
      <c r="F347" s="36">
        <f>SUMIFS(СВЦЭМ!$J$34:$J$777,СВЦЭМ!$A$34:$A$777,$A347,СВЦЭМ!$B$34:$B$777,F$331)+'СЕТ СН'!$F$16</f>
        <v>0</v>
      </c>
      <c r="G347" s="36">
        <f>SUMIFS(СВЦЭМ!$J$34:$J$777,СВЦЭМ!$A$34:$A$777,$A347,СВЦЭМ!$B$34:$B$777,G$331)+'СЕТ СН'!$F$16</f>
        <v>0</v>
      </c>
      <c r="H347" s="36">
        <f>SUMIFS(СВЦЭМ!$J$34:$J$777,СВЦЭМ!$A$34:$A$777,$A347,СВЦЭМ!$B$34:$B$777,H$331)+'СЕТ СН'!$F$16</f>
        <v>0</v>
      </c>
      <c r="I347" s="36">
        <f>SUMIFS(СВЦЭМ!$J$34:$J$777,СВЦЭМ!$A$34:$A$777,$A347,СВЦЭМ!$B$34:$B$777,I$331)+'СЕТ СН'!$F$16</f>
        <v>0</v>
      </c>
      <c r="J347" s="36">
        <f>SUMIFS(СВЦЭМ!$J$34:$J$777,СВЦЭМ!$A$34:$A$777,$A347,СВЦЭМ!$B$34:$B$777,J$331)+'СЕТ СН'!$F$16</f>
        <v>0</v>
      </c>
      <c r="K347" s="36">
        <f>SUMIFS(СВЦЭМ!$J$34:$J$777,СВЦЭМ!$A$34:$A$777,$A347,СВЦЭМ!$B$34:$B$777,K$331)+'СЕТ СН'!$F$16</f>
        <v>0</v>
      </c>
      <c r="L347" s="36">
        <f>SUMIFS(СВЦЭМ!$J$34:$J$777,СВЦЭМ!$A$34:$A$777,$A347,СВЦЭМ!$B$34:$B$777,L$331)+'СЕТ СН'!$F$16</f>
        <v>0</v>
      </c>
      <c r="M347" s="36">
        <f>SUMIFS(СВЦЭМ!$J$34:$J$777,СВЦЭМ!$A$34:$A$777,$A347,СВЦЭМ!$B$34:$B$777,M$331)+'СЕТ СН'!$F$16</f>
        <v>0</v>
      </c>
      <c r="N347" s="36">
        <f>SUMIFS(СВЦЭМ!$J$34:$J$777,СВЦЭМ!$A$34:$A$777,$A347,СВЦЭМ!$B$34:$B$777,N$331)+'СЕТ СН'!$F$16</f>
        <v>0</v>
      </c>
      <c r="O347" s="36">
        <f>SUMIFS(СВЦЭМ!$J$34:$J$777,СВЦЭМ!$A$34:$A$777,$A347,СВЦЭМ!$B$34:$B$777,O$331)+'СЕТ СН'!$F$16</f>
        <v>0</v>
      </c>
      <c r="P347" s="36">
        <f>SUMIFS(СВЦЭМ!$J$34:$J$777,СВЦЭМ!$A$34:$A$777,$A347,СВЦЭМ!$B$34:$B$777,P$331)+'СЕТ СН'!$F$16</f>
        <v>0</v>
      </c>
      <c r="Q347" s="36">
        <f>SUMIFS(СВЦЭМ!$J$34:$J$777,СВЦЭМ!$A$34:$A$777,$A347,СВЦЭМ!$B$34:$B$777,Q$331)+'СЕТ СН'!$F$16</f>
        <v>0</v>
      </c>
      <c r="R347" s="36">
        <f>SUMIFS(СВЦЭМ!$J$34:$J$777,СВЦЭМ!$A$34:$A$777,$A347,СВЦЭМ!$B$34:$B$777,R$331)+'СЕТ СН'!$F$16</f>
        <v>0</v>
      </c>
      <c r="S347" s="36">
        <f>SUMIFS(СВЦЭМ!$J$34:$J$777,СВЦЭМ!$A$34:$A$777,$A347,СВЦЭМ!$B$34:$B$777,S$331)+'СЕТ СН'!$F$16</f>
        <v>0</v>
      </c>
      <c r="T347" s="36">
        <f>SUMIFS(СВЦЭМ!$J$34:$J$777,СВЦЭМ!$A$34:$A$777,$A347,СВЦЭМ!$B$34:$B$777,T$331)+'СЕТ СН'!$F$16</f>
        <v>0</v>
      </c>
      <c r="U347" s="36">
        <f>SUMIFS(СВЦЭМ!$J$34:$J$777,СВЦЭМ!$A$34:$A$777,$A347,СВЦЭМ!$B$34:$B$777,U$331)+'СЕТ СН'!$F$16</f>
        <v>0</v>
      </c>
      <c r="V347" s="36">
        <f>SUMIFS(СВЦЭМ!$J$34:$J$777,СВЦЭМ!$A$34:$A$777,$A347,СВЦЭМ!$B$34:$B$777,V$331)+'СЕТ СН'!$F$16</f>
        <v>0</v>
      </c>
      <c r="W347" s="36">
        <f>SUMIFS(СВЦЭМ!$J$34:$J$777,СВЦЭМ!$A$34:$A$777,$A347,СВЦЭМ!$B$34:$B$777,W$331)+'СЕТ СН'!$F$16</f>
        <v>0</v>
      </c>
      <c r="X347" s="36">
        <f>SUMIFS(СВЦЭМ!$J$34:$J$777,СВЦЭМ!$A$34:$A$777,$A347,СВЦЭМ!$B$34:$B$777,X$331)+'СЕТ СН'!$F$16</f>
        <v>0</v>
      </c>
      <c r="Y347" s="36">
        <f>SUMIFS(СВЦЭМ!$J$34:$J$777,СВЦЭМ!$A$34:$A$777,$A347,СВЦЭМ!$B$34:$B$777,Y$331)+'СЕТ СН'!$F$16</f>
        <v>0</v>
      </c>
    </row>
    <row r="348" spans="1:25" ht="15.75" hidden="1" x14ac:dyDescent="0.2">
      <c r="A348" s="35">
        <f t="shared" si="9"/>
        <v>44121</v>
      </c>
      <c r="B348" s="36">
        <f>SUMIFS(СВЦЭМ!$J$34:$J$777,СВЦЭМ!$A$34:$A$777,$A348,СВЦЭМ!$B$34:$B$777,B$331)+'СЕТ СН'!$F$16</f>
        <v>0</v>
      </c>
      <c r="C348" s="36">
        <f>SUMIFS(СВЦЭМ!$J$34:$J$777,СВЦЭМ!$A$34:$A$777,$A348,СВЦЭМ!$B$34:$B$777,C$331)+'СЕТ СН'!$F$16</f>
        <v>0</v>
      </c>
      <c r="D348" s="36">
        <f>SUMIFS(СВЦЭМ!$J$34:$J$777,СВЦЭМ!$A$34:$A$777,$A348,СВЦЭМ!$B$34:$B$777,D$331)+'СЕТ СН'!$F$16</f>
        <v>0</v>
      </c>
      <c r="E348" s="36">
        <f>SUMIFS(СВЦЭМ!$J$34:$J$777,СВЦЭМ!$A$34:$A$777,$A348,СВЦЭМ!$B$34:$B$777,E$331)+'СЕТ СН'!$F$16</f>
        <v>0</v>
      </c>
      <c r="F348" s="36">
        <f>SUMIFS(СВЦЭМ!$J$34:$J$777,СВЦЭМ!$A$34:$A$777,$A348,СВЦЭМ!$B$34:$B$777,F$331)+'СЕТ СН'!$F$16</f>
        <v>0</v>
      </c>
      <c r="G348" s="36">
        <f>SUMIFS(СВЦЭМ!$J$34:$J$777,СВЦЭМ!$A$34:$A$777,$A348,СВЦЭМ!$B$34:$B$777,G$331)+'СЕТ СН'!$F$16</f>
        <v>0</v>
      </c>
      <c r="H348" s="36">
        <f>SUMIFS(СВЦЭМ!$J$34:$J$777,СВЦЭМ!$A$34:$A$777,$A348,СВЦЭМ!$B$34:$B$777,H$331)+'СЕТ СН'!$F$16</f>
        <v>0</v>
      </c>
      <c r="I348" s="36">
        <f>SUMIFS(СВЦЭМ!$J$34:$J$777,СВЦЭМ!$A$34:$A$777,$A348,СВЦЭМ!$B$34:$B$777,I$331)+'СЕТ СН'!$F$16</f>
        <v>0</v>
      </c>
      <c r="J348" s="36">
        <f>SUMIFS(СВЦЭМ!$J$34:$J$777,СВЦЭМ!$A$34:$A$777,$A348,СВЦЭМ!$B$34:$B$777,J$331)+'СЕТ СН'!$F$16</f>
        <v>0</v>
      </c>
      <c r="K348" s="36">
        <f>SUMIFS(СВЦЭМ!$J$34:$J$777,СВЦЭМ!$A$34:$A$777,$A348,СВЦЭМ!$B$34:$B$777,K$331)+'СЕТ СН'!$F$16</f>
        <v>0</v>
      </c>
      <c r="L348" s="36">
        <f>SUMIFS(СВЦЭМ!$J$34:$J$777,СВЦЭМ!$A$34:$A$777,$A348,СВЦЭМ!$B$34:$B$777,L$331)+'СЕТ СН'!$F$16</f>
        <v>0</v>
      </c>
      <c r="M348" s="36">
        <f>SUMIFS(СВЦЭМ!$J$34:$J$777,СВЦЭМ!$A$34:$A$777,$A348,СВЦЭМ!$B$34:$B$777,M$331)+'СЕТ СН'!$F$16</f>
        <v>0</v>
      </c>
      <c r="N348" s="36">
        <f>SUMIFS(СВЦЭМ!$J$34:$J$777,СВЦЭМ!$A$34:$A$777,$A348,СВЦЭМ!$B$34:$B$777,N$331)+'СЕТ СН'!$F$16</f>
        <v>0</v>
      </c>
      <c r="O348" s="36">
        <f>SUMIFS(СВЦЭМ!$J$34:$J$777,СВЦЭМ!$A$34:$A$777,$A348,СВЦЭМ!$B$34:$B$777,O$331)+'СЕТ СН'!$F$16</f>
        <v>0</v>
      </c>
      <c r="P348" s="36">
        <f>SUMIFS(СВЦЭМ!$J$34:$J$777,СВЦЭМ!$A$34:$A$777,$A348,СВЦЭМ!$B$34:$B$777,P$331)+'СЕТ СН'!$F$16</f>
        <v>0</v>
      </c>
      <c r="Q348" s="36">
        <f>SUMIFS(СВЦЭМ!$J$34:$J$777,СВЦЭМ!$A$34:$A$777,$A348,СВЦЭМ!$B$34:$B$777,Q$331)+'СЕТ СН'!$F$16</f>
        <v>0</v>
      </c>
      <c r="R348" s="36">
        <f>SUMIFS(СВЦЭМ!$J$34:$J$777,СВЦЭМ!$A$34:$A$777,$A348,СВЦЭМ!$B$34:$B$777,R$331)+'СЕТ СН'!$F$16</f>
        <v>0</v>
      </c>
      <c r="S348" s="36">
        <f>SUMIFS(СВЦЭМ!$J$34:$J$777,СВЦЭМ!$A$34:$A$777,$A348,СВЦЭМ!$B$34:$B$777,S$331)+'СЕТ СН'!$F$16</f>
        <v>0</v>
      </c>
      <c r="T348" s="36">
        <f>SUMIFS(СВЦЭМ!$J$34:$J$777,СВЦЭМ!$A$34:$A$777,$A348,СВЦЭМ!$B$34:$B$777,T$331)+'СЕТ СН'!$F$16</f>
        <v>0</v>
      </c>
      <c r="U348" s="36">
        <f>SUMIFS(СВЦЭМ!$J$34:$J$777,СВЦЭМ!$A$34:$A$777,$A348,СВЦЭМ!$B$34:$B$777,U$331)+'СЕТ СН'!$F$16</f>
        <v>0</v>
      </c>
      <c r="V348" s="36">
        <f>SUMIFS(СВЦЭМ!$J$34:$J$777,СВЦЭМ!$A$34:$A$777,$A348,СВЦЭМ!$B$34:$B$777,V$331)+'СЕТ СН'!$F$16</f>
        <v>0</v>
      </c>
      <c r="W348" s="36">
        <f>SUMIFS(СВЦЭМ!$J$34:$J$777,СВЦЭМ!$A$34:$A$777,$A348,СВЦЭМ!$B$34:$B$777,W$331)+'СЕТ СН'!$F$16</f>
        <v>0</v>
      </c>
      <c r="X348" s="36">
        <f>SUMIFS(СВЦЭМ!$J$34:$J$777,СВЦЭМ!$A$34:$A$777,$A348,СВЦЭМ!$B$34:$B$777,X$331)+'СЕТ СН'!$F$16</f>
        <v>0</v>
      </c>
      <c r="Y348" s="36">
        <f>SUMIFS(СВЦЭМ!$J$34:$J$777,СВЦЭМ!$A$34:$A$777,$A348,СВЦЭМ!$B$34:$B$777,Y$331)+'СЕТ СН'!$F$16</f>
        <v>0</v>
      </c>
    </row>
    <row r="349" spans="1:25" ht="15.75" hidden="1" x14ac:dyDescent="0.2">
      <c r="A349" s="35">
        <f t="shared" si="9"/>
        <v>44122</v>
      </c>
      <c r="B349" s="36">
        <f>SUMIFS(СВЦЭМ!$J$34:$J$777,СВЦЭМ!$A$34:$A$777,$A349,СВЦЭМ!$B$34:$B$777,B$331)+'СЕТ СН'!$F$16</f>
        <v>0</v>
      </c>
      <c r="C349" s="36">
        <f>SUMIFS(СВЦЭМ!$J$34:$J$777,СВЦЭМ!$A$34:$A$777,$A349,СВЦЭМ!$B$34:$B$777,C$331)+'СЕТ СН'!$F$16</f>
        <v>0</v>
      </c>
      <c r="D349" s="36">
        <f>SUMIFS(СВЦЭМ!$J$34:$J$777,СВЦЭМ!$A$34:$A$777,$A349,СВЦЭМ!$B$34:$B$777,D$331)+'СЕТ СН'!$F$16</f>
        <v>0</v>
      </c>
      <c r="E349" s="36">
        <f>SUMIFS(СВЦЭМ!$J$34:$J$777,СВЦЭМ!$A$34:$A$777,$A349,СВЦЭМ!$B$34:$B$777,E$331)+'СЕТ СН'!$F$16</f>
        <v>0</v>
      </c>
      <c r="F349" s="36">
        <f>SUMIFS(СВЦЭМ!$J$34:$J$777,СВЦЭМ!$A$34:$A$777,$A349,СВЦЭМ!$B$34:$B$777,F$331)+'СЕТ СН'!$F$16</f>
        <v>0</v>
      </c>
      <c r="G349" s="36">
        <f>SUMIFS(СВЦЭМ!$J$34:$J$777,СВЦЭМ!$A$34:$A$777,$A349,СВЦЭМ!$B$34:$B$777,G$331)+'СЕТ СН'!$F$16</f>
        <v>0</v>
      </c>
      <c r="H349" s="36">
        <f>SUMIFS(СВЦЭМ!$J$34:$J$777,СВЦЭМ!$A$34:$A$777,$A349,СВЦЭМ!$B$34:$B$777,H$331)+'СЕТ СН'!$F$16</f>
        <v>0</v>
      </c>
      <c r="I349" s="36">
        <f>SUMIFS(СВЦЭМ!$J$34:$J$777,СВЦЭМ!$A$34:$A$777,$A349,СВЦЭМ!$B$34:$B$777,I$331)+'СЕТ СН'!$F$16</f>
        <v>0</v>
      </c>
      <c r="J349" s="36">
        <f>SUMIFS(СВЦЭМ!$J$34:$J$777,СВЦЭМ!$A$34:$A$777,$A349,СВЦЭМ!$B$34:$B$777,J$331)+'СЕТ СН'!$F$16</f>
        <v>0</v>
      </c>
      <c r="K349" s="36">
        <f>SUMIFS(СВЦЭМ!$J$34:$J$777,СВЦЭМ!$A$34:$A$777,$A349,СВЦЭМ!$B$34:$B$777,K$331)+'СЕТ СН'!$F$16</f>
        <v>0</v>
      </c>
      <c r="L349" s="36">
        <f>SUMIFS(СВЦЭМ!$J$34:$J$777,СВЦЭМ!$A$34:$A$777,$A349,СВЦЭМ!$B$34:$B$777,L$331)+'СЕТ СН'!$F$16</f>
        <v>0</v>
      </c>
      <c r="M349" s="36">
        <f>SUMIFS(СВЦЭМ!$J$34:$J$777,СВЦЭМ!$A$34:$A$777,$A349,СВЦЭМ!$B$34:$B$777,M$331)+'СЕТ СН'!$F$16</f>
        <v>0</v>
      </c>
      <c r="N349" s="36">
        <f>SUMIFS(СВЦЭМ!$J$34:$J$777,СВЦЭМ!$A$34:$A$777,$A349,СВЦЭМ!$B$34:$B$777,N$331)+'СЕТ СН'!$F$16</f>
        <v>0</v>
      </c>
      <c r="O349" s="36">
        <f>SUMIFS(СВЦЭМ!$J$34:$J$777,СВЦЭМ!$A$34:$A$777,$A349,СВЦЭМ!$B$34:$B$777,O$331)+'СЕТ СН'!$F$16</f>
        <v>0</v>
      </c>
      <c r="P349" s="36">
        <f>SUMIFS(СВЦЭМ!$J$34:$J$777,СВЦЭМ!$A$34:$A$777,$A349,СВЦЭМ!$B$34:$B$777,P$331)+'СЕТ СН'!$F$16</f>
        <v>0</v>
      </c>
      <c r="Q349" s="36">
        <f>SUMIFS(СВЦЭМ!$J$34:$J$777,СВЦЭМ!$A$34:$A$777,$A349,СВЦЭМ!$B$34:$B$777,Q$331)+'СЕТ СН'!$F$16</f>
        <v>0</v>
      </c>
      <c r="R349" s="36">
        <f>SUMIFS(СВЦЭМ!$J$34:$J$777,СВЦЭМ!$A$34:$A$777,$A349,СВЦЭМ!$B$34:$B$777,R$331)+'СЕТ СН'!$F$16</f>
        <v>0</v>
      </c>
      <c r="S349" s="36">
        <f>SUMIFS(СВЦЭМ!$J$34:$J$777,СВЦЭМ!$A$34:$A$777,$A349,СВЦЭМ!$B$34:$B$777,S$331)+'СЕТ СН'!$F$16</f>
        <v>0</v>
      </c>
      <c r="T349" s="36">
        <f>SUMIFS(СВЦЭМ!$J$34:$J$777,СВЦЭМ!$A$34:$A$777,$A349,СВЦЭМ!$B$34:$B$777,T$331)+'СЕТ СН'!$F$16</f>
        <v>0</v>
      </c>
      <c r="U349" s="36">
        <f>SUMIFS(СВЦЭМ!$J$34:$J$777,СВЦЭМ!$A$34:$A$777,$A349,СВЦЭМ!$B$34:$B$777,U$331)+'СЕТ СН'!$F$16</f>
        <v>0</v>
      </c>
      <c r="V349" s="36">
        <f>SUMIFS(СВЦЭМ!$J$34:$J$777,СВЦЭМ!$A$34:$A$777,$A349,СВЦЭМ!$B$34:$B$777,V$331)+'СЕТ СН'!$F$16</f>
        <v>0</v>
      </c>
      <c r="W349" s="36">
        <f>SUMIFS(СВЦЭМ!$J$34:$J$777,СВЦЭМ!$A$34:$A$777,$A349,СВЦЭМ!$B$34:$B$777,W$331)+'СЕТ СН'!$F$16</f>
        <v>0</v>
      </c>
      <c r="X349" s="36">
        <f>SUMIFS(СВЦЭМ!$J$34:$J$777,СВЦЭМ!$A$34:$A$777,$A349,СВЦЭМ!$B$34:$B$777,X$331)+'СЕТ СН'!$F$16</f>
        <v>0</v>
      </c>
      <c r="Y349" s="36">
        <f>SUMIFS(СВЦЭМ!$J$34:$J$777,СВЦЭМ!$A$34:$A$777,$A349,СВЦЭМ!$B$34:$B$777,Y$331)+'СЕТ СН'!$F$16</f>
        <v>0</v>
      </c>
    </row>
    <row r="350" spans="1:25" ht="15.75" hidden="1" x14ac:dyDescent="0.2">
      <c r="A350" s="35">
        <f t="shared" si="9"/>
        <v>44123</v>
      </c>
      <c r="B350" s="36">
        <f>SUMIFS(СВЦЭМ!$J$34:$J$777,СВЦЭМ!$A$34:$A$777,$A350,СВЦЭМ!$B$34:$B$777,B$331)+'СЕТ СН'!$F$16</f>
        <v>0</v>
      </c>
      <c r="C350" s="36">
        <f>SUMIFS(СВЦЭМ!$J$34:$J$777,СВЦЭМ!$A$34:$A$777,$A350,СВЦЭМ!$B$34:$B$777,C$331)+'СЕТ СН'!$F$16</f>
        <v>0</v>
      </c>
      <c r="D350" s="36">
        <f>SUMIFS(СВЦЭМ!$J$34:$J$777,СВЦЭМ!$A$34:$A$777,$A350,СВЦЭМ!$B$34:$B$777,D$331)+'СЕТ СН'!$F$16</f>
        <v>0</v>
      </c>
      <c r="E350" s="36">
        <f>SUMIFS(СВЦЭМ!$J$34:$J$777,СВЦЭМ!$A$34:$A$777,$A350,СВЦЭМ!$B$34:$B$777,E$331)+'СЕТ СН'!$F$16</f>
        <v>0</v>
      </c>
      <c r="F350" s="36">
        <f>SUMIFS(СВЦЭМ!$J$34:$J$777,СВЦЭМ!$A$34:$A$777,$A350,СВЦЭМ!$B$34:$B$777,F$331)+'СЕТ СН'!$F$16</f>
        <v>0</v>
      </c>
      <c r="G350" s="36">
        <f>SUMIFS(СВЦЭМ!$J$34:$J$777,СВЦЭМ!$A$34:$A$777,$A350,СВЦЭМ!$B$34:$B$777,G$331)+'СЕТ СН'!$F$16</f>
        <v>0</v>
      </c>
      <c r="H350" s="36">
        <f>SUMIFS(СВЦЭМ!$J$34:$J$777,СВЦЭМ!$A$34:$A$777,$A350,СВЦЭМ!$B$34:$B$777,H$331)+'СЕТ СН'!$F$16</f>
        <v>0</v>
      </c>
      <c r="I350" s="36">
        <f>SUMIFS(СВЦЭМ!$J$34:$J$777,СВЦЭМ!$A$34:$A$777,$A350,СВЦЭМ!$B$34:$B$777,I$331)+'СЕТ СН'!$F$16</f>
        <v>0</v>
      </c>
      <c r="J350" s="36">
        <f>SUMIFS(СВЦЭМ!$J$34:$J$777,СВЦЭМ!$A$34:$A$777,$A350,СВЦЭМ!$B$34:$B$777,J$331)+'СЕТ СН'!$F$16</f>
        <v>0</v>
      </c>
      <c r="K350" s="36">
        <f>SUMIFS(СВЦЭМ!$J$34:$J$777,СВЦЭМ!$A$34:$A$777,$A350,СВЦЭМ!$B$34:$B$777,K$331)+'СЕТ СН'!$F$16</f>
        <v>0</v>
      </c>
      <c r="L350" s="36">
        <f>SUMIFS(СВЦЭМ!$J$34:$J$777,СВЦЭМ!$A$34:$A$777,$A350,СВЦЭМ!$B$34:$B$777,L$331)+'СЕТ СН'!$F$16</f>
        <v>0</v>
      </c>
      <c r="M350" s="36">
        <f>SUMIFS(СВЦЭМ!$J$34:$J$777,СВЦЭМ!$A$34:$A$777,$A350,СВЦЭМ!$B$34:$B$777,M$331)+'СЕТ СН'!$F$16</f>
        <v>0</v>
      </c>
      <c r="N350" s="36">
        <f>SUMIFS(СВЦЭМ!$J$34:$J$777,СВЦЭМ!$A$34:$A$777,$A350,СВЦЭМ!$B$34:$B$777,N$331)+'СЕТ СН'!$F$16</f>
        <v>0</v>
      </c>
      <c r="O350" s="36">
        <f>SUMIFS(СВЦЭМ!$J$34:$J$777,СВЦЭМ!$A$34:$A$777,$A350,СВЦЭМ!$B$34:$B$777,O$331)+'СЕТ СН'!$F$16</f>
        <v>0</v>
      </c>
      <c r="P350" s="36">
        <f>SUMIFS(СВЦЭМ!$J$34:$J$777,СВЦЭМ!$A$34:$A$777,$A350,СВЦЭМ!$B$34:$B$777,P$331)+'СЕТ СН'!$F$16</f>
        <v>0</v>
      </c>
      <c r="Q350" s="36">
        <f>SUMIFS(СВЦЭМ!$J$34:$J$777,СВЦЭМ!$A$34:$A$777,$A350,СВЦЭМ!$B$34:$B$777,Q$331)+'СЕТ СН'!$F$16</f>
        <v>0</v>
      </c>
      <c r="R350" s="36">
        <f>SUMIFS(СВЦЭМ!$J$34:$J$777,СВЦЭМ!$A$34:$A$777,$A350,СВЦЭМ!$B$34:$B$777,R$331)+'СЕТ СН'!$F$16</f>
        <v>0</v>
      </c>
      <c r="S350" s="36">
        <f>SUMIFS(СВЦЭМ!$J$34:$J$777,СВЦЭМ!$A$34:$A$777,$A350,СВЦЭМ!$B$34:$B$777,S$331)+'СЕТ СН'!$F$16</f>
        <v>0</v>
      </c>
      <c r="T350" s="36">
        <f>SUMIFS(СВЦЭМ!$J$34:$J$777,СВЦЭМ!$A$34:$A$777,$A350,СВЦЭМ!$B$34:$B$777,T$331)+'СЕТ СН'!$F$16</f>
        <v>0</v>
      </c>
      <c r="U350" s="36">
        <f>SUMIFS(СВЦЭМ!$J$34:$J$777,СВЦЭМ!$A$34:$A$777,$A350,СВЦЭМ!$B$34:$B$777,U$331)+'СЕТ СН'!$F$16</f>
        <v>0</v>
      </c>
      <c r="V350" s="36">
        <f>SUMIFS(СВЦЭМ!$J$34:$J$777,СВЦЭМ!$A$34:$A$777,$A350,СВЦЭМ!$B$34:$B$777,V$331)+'СЕТ СН'!$F$16</f>
        <v>0</v>
      </c>
      <c r="W350" s="36">
        <f>SUMIFS(СВЦЭМ!$J$34:$J$777,СВЦЭМ!$A$34:$A$777,$A350,СВЦЭМ!$B$34:$B$777,W$331)+'СЕТ СН'!$F$16</f>
        <v>0</v>
      </c>
      <c r="X350" s="36">
        <f>SUMIFS(СВЦЭМ!$J$34:$J$777,СВЦЭМ!$A$34:$A$777,$A350,СВЦЭМ!$B$34:$B$777,X$331)+'СЕТ СН'!$F$16</f>
        <v>0</v>
      </c>
      <c r="Y350" s="36">
        <f>SUMIFS(СВЦЭМ!$J$34:$J$777,СВЦЭМ!$A$34:$A$777,$A350,СВЦЭМ!$B$34:$B$777,Y$331)+'СЕТ СН'!$F$16</f>
        <v>0</v>
      </c>
    </row>
    <row r="351" spans="1:25" ht="15.75" hidden="1" x14ac:dyDescent="0.2">
      <c r="A351" s="35">
        <f t="shared" si="9"/>
        <v>44124</v>
      </c>
      <c r="B351" s="36">
        <f>SUMIFS(СВЦЭМ!$J$34:$J$777,СВЦЭМ!$A$34:$A$777,$A351,СВЦЭМ!$B$34:$B$777,B$331)+'СЕТ СН'!$F$16</f>
        <v>0</v>
      </c>
      <c r="C351" s="36">
        <f>SUMIFS(СВЦЭМ!$J$34:$J$777,СВЦЭМ!$A$34:$A$777,$A351,СВЦЭМ!$B$34:$B$777,C$331)+'СЕТ СН'!$F$16</f>
        <v>0</v>
      </c>
      <c r="D351" s="36">
        <f>SUMIFS(СВЦЭМ!$J$34:$J$777,СВЦЭМ!$A$34:$A$777,$A351,СВЦЭМ!$B$34:$B$777,D$331)+'СЕТ СН'!$F$16</f>
        <v>0</v>
      </c>
      <c r="E351" s="36">
        <f>SUMIFS(СВЦЭМ!$J$34:$J$777,СВЦЭМ!$A$34:$A$777,$A351,СВЦЭМ!$B$34:$B$777,E$331)+'СЕТ СН'!$F$16</f>
        <v>0</v>
      </c>
      <c r="F351" s="36">
        <f>SUMIFS(СВЦЭМ!$J$34:$J$777,СВЦЭМ!$A$34:$A$777,$A351,СВЦЭМ!$B$34:$B$777,F$331)+'СЕТ СН'!$F$16</f>
        <v>0</v>
      </c>
      <c r="G351" s="36">
        <f>SUMIFS(СВЦЭМ!$J$34:$J$777,СВЦЭМ!$A$34:$A$777,$A351,СВЦЭМ!$B$34:$B$777,G$331)+'СЕТ СН'!$F$16</f>
        <v>0</v>
      </c>
      <c r="H351" s="36">
        <f>SUMIFS(СВЦЭМ!$J$34:$J$777,СВЦЭМ!$A$34:$A$777,$A351,СВЦЭМ!$B$34:$B$777,H$331)+'СЕТ СН'!$F$16</f>
        <v>0</v>
      </c>
      <c r="I351" s="36">
        <f>SUMIFS(СВЦЭМ!$J$34:$J$777,СВЦЭМ!$A$34:$A$777,$A351,СВЦЭМ!$B$34:$B$777,I$331)+'СЕТ СН'!$F$16</f>
        <v>0</v>
      </c>
      <c r="J351" s="36">
        <f>SUMIFS(СВЦЭМ!$J$34:$J$777,СВЦЭМ!$A$34:$A$777,$A351,СВЦЭМ!$B$34:$B$777,J$331)+'СЕТ СН'!$F$16</f>
        <v>0</v>
      </c>
      <c r="K351" s="36">
        <f>SUMIFS(СВЦЭМ!$J$34:$J$777,СВЦЭМ!$A$34:$A$777,$A351,СВЦЭМ!$B$34:$B$777,K$331)+'СЕТ СН'!$F$16</f>
        <v>0</v>
      </c>
      <c r="L351" s="36">
        <f>SUMIFS(СВЦЭМ!$J$34:$J$777,СВЦЭМ!$A$34:$A$777,$A351,СВЦЭМ!$B$34:$B$777,L$331)+'СЕТ СН'!$F$16</f>
        <v>0</v>
      </c>
      <c r="M351" s="36">
        <f>SUMIFS(СВЦЭМ!$J$34:$J$777,СВЦЭМ!$A$34:$A$777,$A351,СВЦЭМ!$B$34:$B$777,M$331)+'СЕТ СН'!$F$16</f>
        <v>0</v>
      </c>
      <c r="N351" s="36">
        <f>SUMIFS(СВЦЭМ!$J$34:$J$777,СВЦЭМ!$A$34:$A$777,$A351,СВЦЭМ!$B$34:$B$777,N$331)+'СЕТ СН'!$F$16</f>
        <v>0</v>
      </c>
      <c r="O351" s="36">
        <f>SUMIFS(СВЦЭМ!$J$34:$J$777,СВЦЭМ!$A$34:$A$777,$A351,СВЦЭМ!$B$34:$B$777,O$331)+'СЕТ СН'!$F$16</f>
        <v>0</v>
      </c>
      <c r="P351" s="36">
        <f>SUMIFS(СВЦЭМ!$J$34:$J$777,СВЦЭМ!$A$34:$A$777,$A351,СВЦЭМ!$B$34:$B$777,P$331)+'СЕТ СН'!$F$16</f>
        <v>0</v>
      </c>
      <c r="Q351" s="36">
        <f>SUMIFS(СВЦЭМ!$J$34:$J$777,СВЦЭМ!$A$34:$A$777,$A351,СВЦЭМ!$B$34:$B$777,Q$331)+'СЕТ СН'!$F$16</f>
        <v>0</v>
      </c>
      <c r="R351" s="36">
        <f>SUMIFS(СВЦЭМ!$J$34:$J$777,СВЦЭМ!$A$34:$A$777,$A351,СВЦЭМ!$B$34:$B$777,R$331)+'СЕТ СН'!$F$16</f>
        <v>0</v>
      </c>
      <c r="S351" s="36">
        <f>SUMIFS(СВЦЭМ!$J$34:$J$777,СВЦЭМ!$A$34:$A$777,$A351,СВЦЭМ!$B$34:$B$777,S$331)+'СЕТ СН'!$F$16</f>
        <v>0</v>
      </c>
      <c r="T351" s="36">
        <f>SUMIFS(СВЦЭМ!$J$34:$J$777,СВЦЭМ!$A$34:$A$777,$A351,СВЦЭМ!$B$34:$B$777,T$331)+'СЕТ СН'!$F$16</f>
        <v>0</v>
      </c>
      <c r="U351" s="36">
        <f>SUMIFS(СВЦЭМ!$J$34:$J$777,СВЦЭМ!$A$34:$A$777,$A351,СВЦЭМ!$B$34:$B$777,U$331)+'СЕТ СН'!$F$16</f>
        <v>0</v>
      </c>
      <c r="V351" s="36">
        <f>SUMIFS(СВЦЭМ!$J$34:$J$777,СВЦЭМ!$A$34:$A$777,$A351,СВЦЭМ!$B$34:$B$777,V$331)+'СЕТ СН'!$F$16</f>
        <v>0</v>
      </c>
      <c r="W351" s="36">
        <f>SUMIFS(СВЦЭМ!$J$34:$J$777,СВЦЭМ!$A$34:$A$777,$A351,СВЦЭМ!$B$34:$B$777,W$331)+'СЕТ СН'!$F$16</f>
        <v>0</v>
      </c>
      <c r="X351" s="36">
        <f>SUMIFS(СВЦЭМ!$J$34:$J$777,СВЦЭМ!$A$34:$A$777,$A351,СВЦЭМ!$B$34:$B$777,X$331)+'СЕТ СН'!$F$16</f>
        <v>0</v>
      </c>
      <c r="Y351" s="36">
        <f>SUMIFS(СВЦЭМ!$J$34:$J$777,СВЦЭМ!$A$34:$A$777,$A351,СВЦЭМ!$B$34:$B$777,Y$331)+'СЕТ СН'!$F$16</f>
        <v>0</v>
      </c>
    </row>
    <row r="352" spans="1:25" ht="15.75" hidden="1" x14ac:dyDescent="0.2">
      <c r="A352" s="35">
        <f t="shared" si="9"/>
        <v>44125</v>
      </c>
      <c r="B352" s="36">
        <f>SUMIFS(СВЦЭМ!$J$34:$J$777,СВЦЭМ!$A$34:$A$777,$A352,СВЦЭМ!$B$34:$B$777,B$331)+'СЕТ СН'!$F$16</f>
        <v>0</v>
      </c>
      <c r="C352" s="36">
        <f>SUMIFS(СВЦЭМ!$J$34:$J$777,СВЦЭМ!$A$34:$A$777,$A352,СВЦЭМ!$B$34:$B$777,C$331)+'СЕТ СН'!$F$16</f>
        <v>0</v>
      </c>
      <c r="D352" s="36">
        <f>SUMIFS(СВЦЭМ!$J$34:$J$777,СВЦЭМ!$A$34:$A$777,$A352,СВЦЭМ!$B$34:$B$777,D$331)+'СЕТ СН'!$F$16</f>
        <v>0</v>
      </c>
      <c r="E352" s="36">
        <f>SUMIFS(СВЦЭМ!$J$34:$J$777,СВЦЭМ!$A$34:$A$777,$A352,СВЦЭМ!$B$34:$B$777,E$331)+'СЕТ СН'!$F$16</f>
        <v>0</v>
      </c>
      <c r="F352" s="36">
        <f>SUMIFS(СВЦЭМ!$J$34:$J$777,СВЦЭМ!$A$34:$A$777,$A352,СВЦЭМ!$B$34:$B$777,F$331)+'СЕТ СН'!$F$16</f>
        <v>0</v>
      </c>
      <c r="G352" s="36">
        <f>SUMIFS(СВЦЭМ!$J$34:$J$777,СВЦЭМ!$A$34:$A$777,$A352,СВЦЭМ!$B$34:$B$777,G$331)+'СЕТ СН'!$F$16</f>
        <v>0</v>
      </c>
      <c r="H352" s="36">
        <f>SUMIFS(СВЦЭМ!$J$34:$J$777,СВЦЭМ!$A$34:$A$777,$A352,СВЦЭМ!$B$34:$B$777,H$331)+'СЕТ СН'!$F$16</f>
        <v>0</v>
      </c>
      <c r="I352" s="36">
        <f>SUMIFS(СВЦЭМ!$J$34:$J$777,СВЦЭМ!$A$34:$A$777,$A352,СВЦЭМ!$B$34:$B$777,I$331)+'СЕТ СН'!$F$16</f>
        <v>0</v>
      </c>
      <c r="J352" s="36">
        <f>SUMIFS(СВЦЭМ!$J$34:$J$777,СВЦЭМ!$A$34:$A$777,$A352,СВЦЭМ!$B$34:$B$777,J$331)+'СЕТ СН'!$F$16</f>
        <v>0</v>
      </c>
      <c r="K352" s="36">
        <f>SUMIFS(СВЦЭМ!$J$34:$J$777,СВЦЭМ!$A$34:$A$777,$A352,СВЦЭМ!$B$34:$B$777,K$331)+'СЕТ СН'!$F$16</f>
        <v>0</v>
      </c>
      <c r="L352" s="36">
        <f>SUMIFS(СВЦЭМ!$J$34:$J$777,СВЦЭМ!$A$34:$A$777,$A352,СВЦЭМ!$B$34:$B$777,L$331)+'СЕТ СН'!$F$16</f>
        <v>0</v>
      </c>
      <c r="M352" s="36">
        <f>SUMIFS(СВЦЭМ!$J$34:$J$777,СВЦЭМ!$A$34:$A$777,$A352,СВЦЭМ!$B$34:$B$777,M$331)+'СЕТ СН'!$F$16</f>
        <v>0</v>
      </c>
      <c r="N352" s="36">
        <f>SUMIFS(СВЦЭМ!$J$34:$J$777,СВЦЭМ!$A$34:$A$777,$A352,СВЦЭМ!$B$34:$B$777,N$331)+'СЕТ СН'!$F$16</f>
        <v>0</v>
      </c>
      <c r="O352" s="36">
        <f>SUMIFS(СВЦЭМ!$J$34:$J$777,СВЦЭМ!$A$34:$A$777,$A352,СВЦЭМ!$B$34:$B$777,O$331)+'СЕТ СН'!$F$16</f>
        <v>0</v>
      </c>
      <c r="P352" s="36">
        <f>SUMIFS(СВЦЭМ!$J$34:$J$777,СВЦЭМ!$A$34:$A$777,$A352,СВЦЭМ!$B$34:$B$777,P$331)+'СЕТ СН'!$F$16</f>
        <v>0</v>
      </c>
      <c r="Q352" s="36">
        <f>SUMIFS(СВЦЭМ!$J$34:$J$777,СВЦЭМ!$A$34:$A$777,$A352,СВЦЭМ!$B$34:$B$777,Q$331)+'СЕТ СН'!$F$16</f>
        <v>0</v>
      </c>
      <c r="R352" s="36">
        <f>SUMIFS(СВЦЭМ!$J$34:$J$777,СВЦЭМ!$A$34:$A$777,$A352,СВЦЭМ!$B$34:$B$777,R$331)+'СЕТ СН'!$F$16</f>
        <v>0</v>
      </c>
      <c r="S352" s="36">
        <f>SUMIFS(СВЦЭМ!$J$34:$J$777,СВЦЭМ!$A$34:$A$777,$A352,СВЦЭМ!$B$34:$B$777,S$331)+'СЕТ СН'!$F$16</f>
        <v>0</v>
      </c>
      <c r="T352" s="36">
        <f>SUMIFS(СВЦЭМ!$J$34:$J$777,СВЦЭМ!$A$34:$A$777,$A352,СВЦЭМ!$B$34:$B$777,T$331)+'СЕТ СН'!$F$16</f>
        <v>0</v>
      </c>
      <c r="U352" s="36">
        <f>SUMIFS(СВЦЭМ!$J$34:$J$777,СВЦЭМ!$A$34:$A$777,$A352,СВЦЭМ!$B$34:$B$777,U$331)+'СЕТ СН'!$F$16</f>
        <v>0</v>
      </c>
      <c r="V352" s="36">
        <f>SUMIFS(СВЦЭМ!$J$34:$J$777,СВЦЭМ!$A$34:$A$777,$A352,СВЦЭМ!$B$34:$B$777,V$331)+'СЕТ СН'!$F$16</f>
        <v>0</v>
      </c>
      <c r="W352" s="36">
        <f>SUMIFS(СВЦЭМ!$J$34:$J$777,СВЦЭМ!$A$34:$A$777,$A352,СВЦЭМ!$B$34:$B$777,W$331)+'СЕТ СН'!$F$16</f>
        <v>0</v>
      </c>
      <c r="X352" s="36">
        <f>SUMIFS(СВЦЭМ!$J$34:$J$777,СВЦЭМ!$A$34:$A$777,$A352,СВЦЭМ!$B$34:$B$777,X$331)+'СЕТ СН'!$F$16</f>
        <v>0</v>
      </c>
      <c r="Y352" s="36">
        <f>SUMIFS(СВЦЭМ!$J$34:$J$777,СВЦЭМ!$A$34:$A$777,$A352,СВЦЭМ!$B$34:$B$777,Y$331)+'СЕТ СН'!$F$16</f>
        <v>0</v>
      </c>
    </row>
    <row r="353" spans="1:27" ht="15.75" hidden="1" x14ac:dyDescent="0.2">
      <c r="A353" s="35">
        <f t="shared" si="9"/>
        <v>44126</v>
      </c>
      <c r="B353" s="36">
        <f>SUMIFS(СВЦЭМ!$J$34:$J$777,СВЦЭМ!$A$34:$A$777,$A353,СВЦЭМ!$B$34:$B$777,B$331)+'СЕТ СН'!$F$16</f>
        <v>0</v>
      </c>
      <c r="C353" s="36">
        <f>SUMIFS(СВЦЭМ!$J$34:$J$777,СВЦЭМ!$A$34:$A$777,$A353,СВЦЭМ!$B$34:$B$777,C$331)+'СЕТ СН'!$F$16</f>
        <v>0</v>
      </c>
      <c r="D353" s="36">
        <f>SUMIFS(СВЦЭМ!$J$34:$J$777,СВЦЭМ!$A$34:$A$777,$A353,СВЦЭМ!$B$34:$B$777,D$331)+'СЕТ СН'!$F$16</f>
        <v>0</v>
      </c>
      <c r="E353" s="36">
        <f>SUMIFS(СВЦЭМ!$J$34:$J$777,СВЦЭМ!$A$34:$A$777,$A353,СВЦЭМ!$B$34:$B$777,E$331)+'СЕТ СН'!$F$16</f>
        <v>0</v>
      </c>
      <c r="F353" s="36">
        <f>SUMIFS(СВЦЭМ!$J$34:$J$777,СВЦЭМ!$A$34:$A$777,$A353,СВЦЭМ!$B$34:$B$777,F$331)+'СЕТ СН'!$F$16</f>
        <v>0</v>
      </c>
      <c r="G353" s="36">
        <f>SUMIFS(СВЦЭМ!$J$34:$J$777,СВЦЭМ!$A$34:$A$777,$A353,СВЦЭМ!$B$34:$B$777,G$331)+'СЕТ СН'!$F$16</f>
        <v>0</v>
      </c>
      <c r="H353" s="36">
        <f>SUMIFS(СВЦЭМ!$J$34:$J$777,СВЦЭМ!$A$34:$A$777,$A353,СВЦЭМ!$B$34:$B$777,H$331)+'СЕТ СН'!$F$16</f>
        <v>0</v>
      </c>
      <c r="I353" s="36">
        <f>SUMIFS(СВЦЭМ!$J$34:$J$777,СВЦЭМ!$A$34:$A$777,$A353,СВЦЭМ!$B$34:$B$777,I$331)+'СЕТ СН'!$F$16</f>
        <v>0</v>
      </c>
      <c r="J353" s="36">
        <f>SUMIFS(СВЦЭМ!$J$34:$J$777,СВЦЭМ!$A$34:$A$777,$A353,СВЦЭМ!$B$34:$B$777,J$331)+'СЕТ СН'!$F$16</f>
        <v>0</v>
      </c>
      <c r="K353" s="36">
        <f>SUMIFS(СВЦЭМ!$J$34:$J$777,СВЦЭМ!$A$34:$A$777,$A353,СВЦЭМ!$B$34:$B$777,K$331)+'СЕТ СН'!$F$16</f>
        <v>0</v>
      </c>
      <c r="L353" s="36">
        <f>SUMIFS(СВЦЭМ!$J$34:$J$777,СВЦЭМ!$A$34:$A$777,$A353,СВЦЭМ!$B$34:$B$777,L$331)+'СЕТ СН'!$F$16</f>
        <v>0</v>
      </c>
      <c r="M353" s="36">
        <f>SUMIFS(СВЦЭМ!$J$34:$J$777,СВЦЭМ!$A$34:$A$777,$A353,СВЦЭМ!$B$34:$B$777,M$331)+'СЕТ СН'!$F$16</f>
        <v>0</v>
      </c>
      <c r="N353" s="36">
        <f>SUMIFS(СВЦЭМ!$J$34:$J$777,СВЦЭМ!$A$34:$A$777,$A353,СВЦЭМ!$B$34:$B$777,N$331)+'СЕТ СН'!$F$16</f>
        <v>0</v>
      </c>
      <c r="O353" s="36">
        <f>SUMIFS(СВЦЭМ!$J$34:$J$777,СВЦЭМ!$A$34:$A$777,$A353,СВЦЭМ!$B$34:$B$777,O$331)+'СЕТ СН'!$F$16</f>
        <v>0</v>
      </c>
      <c r="P353" s="36">
        <f>SUMIFS(СВЦЭМ!$J$34:$J$777,СВЦЭМ!$A$34:$A$777,$A353,СВЦЭМ!$B$34:$B$777,P$331)+'СЕТ СН'!$F$16</f>
        <v>0</v>
      </c>
      <c r="Q353" s="36">
        <f>SUMIFS(СВЦЭМ!$J$34:$J$777,СВЦЭМ!$A$34:$A$777,$A353,СВЦЭМ!$B$34:$B$777,Q$331)+'СЕТ СН'!$F$16</f>
        <v>0</v>
      </c>
      <c r="R353" s="36">
        <f>SUMIFS(СВЦЭМ!$J$34:$J$777,СВЦЭМ!$A$34:$A$777,$A353,СВЦЭМ!$B$34:$B$777,R$331)+'СЕТ СН'!$F$16</f>
        <v>0</v>
      </c>
      <c r="S353" s="36">
        <f>SUMIFS(СВЦЭМ!$J$34:$J$777,СВЦЭМ!$A$34:$A$777,$A353,СВЦЭМ!$B$34:$B$777,S$331)+'СЕТ СН'!$F$16</f>
        <v>0</v>
      </c>
      <c r="T353" s="36">
        <f>SUMIFS(СВЦЭМ!$J$34:$J$777,СВЦЭМ!$A$34:$A$777,$A353,СВЦЭМ!$B$34:$B$777,T$331)+'СЕТ СН'!$F$16</f>
        <v>0</v>
      </c>
      <c r="U353" s="36">
        <f>SUMIFS(СВЦЭМ!$J$34:$J$777,СВЦЭМ!$A$34:$A$777,$A353,СВЦЭМ!$B$34:$B$777,U$331)+'СЕТ СН'!$F$16</f>
        <v>0</v>
      </c>
      <c r="V353" s="36">
        <f>SUMIFS(СВЦЭМ!$J$34:$J$777,СВЦЭМ!$A$34:$A$777,$A353,СВЦЭМ!$B$34:$B$777,V$331)+'СЕТ СН'!$F$16</f>
        <v>0</v>
      </c>
      <c r="W353" s="36">
        <f>SUMIFS(СВЦЭМ!$J$34:$J$777,СВЦЭМ!$A$34:$A$777,$A353,СВЦЭМ!$B$34:$B$777,W$331)+'СЕТ СН'!$F$16</f>
        <v>0</v>
      </c>
      <c r="X353" s="36">
        <f>SUMIFS(СВЦЭМ!$J$34:$J$777,СВЦЭМ!$A$34:$A$777,$A353,СВЦЭМ!$B$34:$B$777,X$331)+'СЕТ СН'!$F$16</f>
        <v>0</v>
      </c>
      <c r="Y353" s="36">
        <f>SUMIFS(СВЦЭМ!$J$34:$J$777,СВЦЭМ!$A$34:$A$777,$A353,СВЦЭМ!$B$34:$B$777,Y$331)+'СЕТ СН'!$F$16</f>
        <v>0</v>
      </c>
    </row>
    <row r="354" spans="1:27" ht="15.75" hidden="1" x14ac:dyDescent="0.2">
      <c r="A354" s="35">
        <f t="shared" si="9"/>
        <v>44127</v>
      </c>
      <c r="B354" s="36">
        <f>SUMIFS(СВЦЭМ!$J$34:$J$777,СВЦЭМ!$A$34:$A$777,$A354,СВЦЭМ!$B$34:$B$777,B$331)+'СЕТ СН'!$F$16</f>
        <v>0</v>
      </c>
      <c r="C354" s="36">
        <f>SUMIFS(СВЦЭМ!$J$34:$J$777,СВЦЭМ!$A$34:$A$777,$A354,СВЦЭМ!$B$34:$B$777,C$331)+'СЕТ СН'!$F$16</f>
        <v>0</v>
      </c>
      <c r="D354" s="36">
        <f>SUMIFS(СВЦЭМ!$J$34:$J$777,СВЦЭМ!$A$34:$A$777,$A354,СВЦЭМ!$B$34:$B$777,D$331)+'СЕТ СН'!$F$16</f>
        <v>0</v>
      </c>
      <c r="E354" s="36">
        <f>SUMIFS(СВЦЭМ!$J$34:$J$777,СВЦЭМ!$A$34:$A$777,$A354,СВЦЭМ!$B$34:$B$777,E$331)+'СЕТ СН'!$F$16</f>
        <v>0</v>
      </c>
      <c r="F354" s="36">
        <f>SUMIFS(СВЦЭМ!$J$34:$J$777,СВЦЭМ!$A$34:$A$777,$A354,СВЦЭМ!$B$34:$B$777,F$331)+'СЕТ СН'!$F$16</f>
        <v>0</v>
      </c>
      <c r="G354" s="36">
        <f>SUMIFS(СВЦЭМ!$J$34:$J$777,СВЦЭМ!$A$34:$A$777,$A354,СВЦЭМ!$B$34:$B$777,G$331)+'СЕТ СН'!$F$16</f>
        <v>0</v>
      </c>
      <c r="H354" s="36">
        <f>SUMIFS(СВЦЭМ!$J$34:$J$777,СВЦЭМ!$A$34:$A$777,$A354,СВЦЭМ!$B$34:$B$777,H$331)+'СЕТ СН'!$F$16</f>
        <v>0</v>
      </c>
      <c r="I354" s="36">
        <f>SUMIFS(СВЦЭМ!$J$34:$J$777,СВЦЭМ!$A$34:$A$777,$A354,СВЦЭМ!$B$34:$B$777,I$331)+'СЕТ СН'!$F$16</f>
        <v>0</v>
      </c>
      <c r="J354" s="36">
        <f>SUMIFS(СВЦЭМ!$J$34:$J$777,СВЦЭМ!$A$34:$A$777,$A354,СВЦЭМ!$B$34:$B$777,J$331)+'СЕТ СН'!$F$16</f>
        <v>0</v>
      </c>
      <c r="K354" s="36">
        <f>SUMIFS(СВЦЭМ!$J$34:$J$777,СВЦЭМ!$A$34:$A$777,$A354,СВЦЭМ!$B$34:$B$777,K$331)+'СЕТ СН'!$F$16</f>
        <v>0</v>
      </c>
      <c r="L354" s="36">
        <f>SUMIFS(СВЦЭМ!$J$34:$J$777,СВЦЭМ!$A$34:$A$777,$A354,СВЦЭМ!$B$34:$B$777,L$331)+'СЕТ СН'!$F$16</f>
        <v>0</v>
      </c>
      <c r="M354" s="36">
        <f>SUMIFS(СВЦЭМ!$J$34:$J$777,СВЦЭМ!$A$34:$A$777,$A354,СВЦЭМ!$B$34:$B$777,M$331)+'СЕТ СН'!$F$16</f>
        <v>0</v>
      </c>
      <c r="N354" s="36">
        <f>SUMIFS(СВЦЭМ!$J$34:$J$777,СВЦЭМ!$A$34:$A$777,$A354,СВЦЭМ!$B$34:$B$777,N$331)+'СЕТ СН'!$F$16</f>
        <v>0</v>
      </c>
      <c r="O354" s="36">
        <f>SUMIFS(СВЦЭМ!$J$34:$J$777,СВЦЭМ!$A$34:$A$777,$A354,СВЦЭМ!$B$34:$B$777,O$331)+'СЕТ СН'!$F$16</f>
        <v>0</v>
      </c>
      <c r="P354" s="36">
        <f>SUMIFS(СВЦЭМ!$J$34:$J$777,СВЦЭМ!$A$34:$A$777,$A354,СВЦЭМ!$B$34:$B$777,P$331)+'СЕТ СН'!$F$16</f>
        <v>0</v>
      </c>
      <c r="Q354" s="36">
        <f>SUMIFS(СВЦЭМ!$J$34:$J$777,СВЦЭМ!$A$34:$A$777,$A354,СВЦЭМ!$B$34:$B$777,Q$331)+'СЕТ СН'!$F$16</f>
        <v>0</v>
      </c>
      <c r="R354" s="36">
        <f>SUMIFS(СВЦЭМ!$J$34:$J$777,СВЦЭМ!$A$34:$A$777,$A354,СВЦЭМ!$B$34:$B$777,R$331)+'СЕТ СН'!$F$16</f>
        <v>0</v>
      </c>
      <c r="S354" s="36">
        <f>SUMIFS(СВЦЭМ!$J$34:$J$777,СВЦЭМ!$A$34:$A$777,$A354,СВЦЭМ!$B$34:$B$777,S$331)+'СЕТ СН'!$F$16</f>
        <v>0</v>
      </c>
      <c r="T354" s="36">
        <f>SUMIFS(СВЦЭМ!$J$34:$J$777,СВЦЭМ!$A$34:$A$777,$A354,СВЦЭМ!$B$34:$B$777,T$331)+'СЕТ СН'!$F$16</f>
        <v>0</v>
      </c>
      <c r="U354" s="36">
        <f>SUMIFS(СВЦЭМ!$J$34:$J$777,СВЦЭМ!$A$34:$A$777,$A354,СВЦЭМ!$B$34:$B$777,U$331)+'СЕТ СН'!$F$16</f>
        <v>0</v>
      </c>
      <c r="V354" s="36">
        <f>SUMIFS(СВЦЭМ!$J$34:$J$777,СВЦЭМ!$A$34:$A$777,$A354,СВЦЭМ!$B$34:$B$777,V$331)+'СЕТ СН'!$F$16</f>
        <v>0</v>
      </c>
      <c r="W354" s="36">
        <f>SUMIFS(СВЦЭМ!$J$34:$J$777,СВЦЭМ!$A$34:$A$777,$A354,СВЦЭМ!$B$34:$B$777,W$331)+'СЕТ СН'!$F$16</f>
        <v>0</v>
      </c>
      <c r="X354" s="36">
        <f>SUMIFS(СВЦЭМ!$J$34:$J$777,СВЦЭМ!$A$34:$A$777,$A354,СВЦЭМ!$B$34:$B$777,X$331)+'СЕТ СН'!$F$16</f>
        <v>0</v>
      </c>
      <c r="Y354" s="36">
        <f>SUMIFS(СВЦЭМ!$J$34:$J$777,СВЦЭМ!$A$34:$A$777,$A354,СВЦЭМ!$B$34:$B$777,Y$331)+'СЕТ СН'!$F$16</f>
        <v>0</v>
      </c>
    </row>
    <row r="355" spans="1:27" ht="15.75" hidden="1" x14ac:dyDescent="0.2">
      <c r="A355" s="35">
        <f t="shared" si="9"/>
        <v>44128</v>
      </c>
      <c r="B355" s="36">
        <f>SUMIFS(СВЦЭМ!$J$34:$J$777,СВЦЭМ!$A$34:$A$777,$A355,СВЦЭМ!$B$34:$B$777,B$331)+'СЕТ СН'!$F$16</f>
        <v>0</v>
      </c>
      <c r="C355" s="36">
        <f>SUMIFS(СВЦЭМ!$J$34:$J$777,СВЦЭМ!$A$34:$A$777,$A355,СВЦЭМ!$B$34:$B$777,C$331)+'СЕТ СН'!$F$16</f>
        <v>0</v>
      </c>
      <c r="D355" s="36">
        <f>SUMIFS(СВЦЭМ!$J$34:$J$777,СВЦЭМ!$A$34:$A$777,$A355,СВЦЭМ!$B$34:$B$777,D$331)+'СЕТ СН'!$F$16</f>
        <v>0</v>
      </c>
      <c r="E355" s="36">
        <f>SUMIFS(СВЦЭМ!$J$34:$J$777,СВЦЭМ!$A$34:$A$777,$A355,СВЦЭМ!$B$34:$B$777,E$331)+'СЕТ СН'!$F$16</f>
        <v>0</v>
      </c>
      <c r="F355" s="36">
        <f>SUMIFS(СВЦЭМ!$J$34:$J$777,СВЦЭМ!$A$34:$A$777,$A355,СВЦЭМ!$B$34:$B$777,F$331)+'СЕТ СН'!$F$16</f>
        <v>0</v>
      </c>
      <c r="G355" s="36">
        <f>SUMIFS(СВЦЭМ!$J$34:$J$777,СВЦЭМ!$A$34:$A$777,$A355,СВЦЭМ!$B$34:$B$777,G$331)+'СЕТ СН'!$F$16</f>
        <v>0</v>
      </c>
      <c r="H355" s="36">
        <f>SUMIFS(СВЦЭМ!$J$34:$J$777,СВЦЭМ!$A$34:$A$777,$A355,СВЦЭМ!$B$34:$B$777,H$331)+'СЕТ СН'!$F$16</f>
        <v>0</v>
      </c>
      <c r="I355" s="36">
        <f>SUMIFS(СВЦЭМ!$J$34:$J$777,СВЦЭМ!$A$34:$A$777,$A355,СВЦЭМ!$B$34:$B$777,I$331)+'СЕТ СН'!$F$16</f>
        <v>0</v>
      </c>
      <c r="J355" s="36">
        <f>SUMIFS(СВЦЭМ!$J$34:$J$777,СВЦЭМ!$A$34:$A$777,$A355,СВЦЭМ!$B$34:$B$777,J$331)+'СЕТ СН'!$F$16</f>
        <v>0</v>
      </c>
      <c r="K355" s="36">
        <f>SUMIFS(СВЦЭМ!$J$34:$J$777,СВЦЭМ!$A$34:$A$777,$A355,СВЦЭМ!$B$34:$B$777,K$331)+'СЕТ СН'!$F$16</f>
        <v>0</v>
      </c>
      <c r="L355" s="36">
        <f>SUMIFS(СВЦЭМ!$J$34:$J$777,СВЦЭМ!$A$34:$A$777,$A355,СВЦЭМ!$B$34:$B$777,L$331)+'СЕТ СН'!$F$16</f>
        <v>0</v>
      </c>
      <c r="M355" s="36">
        <f>SUMIFS(СВЦЭМ!$J$34:$J$777,СВЦЭМ!$A$34:$A$777,$A355,СВЦЭМ!$B$34:$B$777,M$331)+'СЕТ СН'!$F$16</f>
        <v>0</v>
      </c>
      <c r="N355" s="36">
        <f>SUMIFS(СВЦЭМ!$J$34:$J$777,СВЦЭМ!$A$34:$A$777,$A355,СВЦЭМ!$B$34:$B$777,N$331)+'СЕТ СН'!$F$16</f>
        <v>0</v>
      </c>
      <c r="O355" s="36">
        <f>SUMIFS(СВЦЭМ!$J$34:$J$777,СВЦЭМ!$A$34:$A$777,$A355,СВЦЭМ!$B$34:$B$777,O$331)+'СЕТ СН'!$F$16</f>
        <v>0</v>
      </c>
      <c r="P355" s="36">
        <f>SUMIFS(СВЦЭМ!$J$34:$J$777,СВЦЭМ!$A$34:$A$777,$A355,СВЦЭМ!$B$34:$B$777,P$331)+'СЕТ СН'!$F$16</f>
        <v>0</v>
      </c>
      <c r="Q355" s="36">
        <f>SUMIFS(СВЦЭМ!$J$34:$J$777,СВЦЭМ!$A$34:$A$777,$A355,СВЦЭМ!$B$34:$B$777,Q$331)+'СЕТ СН'!$F$16</f>
        <v>0</v>
      </c>
      <c r="R355" s="36">
        <f>SUMIFS(СВЦЭМ!$J$34:$J$777,СВЦЭМ!$A$34:$A$777,$A355,СВЦЭМ!$B$34:$B$777,R$331)+'СЕТ СН'!$F$16</f>
        <v>0</v>
      </c>
      <c r="S355" s="36">
        <f>SUMIFS(СВЦЭМ!$J$34:$J$777,СВЦЭМ!$A$34:$A$777,$A355,СВЦЭМ!$B$34:$B$777,S$331)+'СЕТ СН'!$F$16</f>
        <v>0</v>
      </c>
      <c r="T355" s="36">
        <f>SUMIFS(СВЦЭМ!$J$34:$J$777,СВЦЭМ!$A$34:$A$777,$A355,СВЦЭМ!$B$34:$B$777,T$331)+'СЕТ СН'!$F$16</f>
        <v>0</v>
      </c>
      <c r="U355" s="36">
        <f>SUMIFS(СВЦЭМ!$J$34:$J$777,СВЦЭМ!$A$34:$A$777,$A355,СВЦЭМ!$B$34:$B$777,U$331)+'СЕТ СН'!$F$16</f>
        <v>0</v>
      </c>
      <c r="V355" s="36">
        <f>SUMIFS(СВЦЭМ!$J$34:$J$777,СВЦЭМ!$A$34:$A$777,$A355,СВЦЭМ!$B$34:$B$777,V$331)+'СЕТ СН'!$F$16</f>
        <v>0</v>
      </c>
      <c r="W355" s="36">
        <f>SUMIFS(СВЦЭМ!$J$34:$J$777,СВЦЭМ!$A$34:$A$777,$A355,СВЦЭМ!$B$34:$B$777,W$331)+'СЕТ СН'!$F$16</f>
        <v>0</v>
      </c>
      <c r="X355" s="36">
        <f>SUMIFS(СВЦЭМ!$J$34:$J$777,СВЦЭМ!$A$34:$A$777,$A355,СВЦЭМ!$B$34:$B$777,X$331)+'СЕТ СН'!$F$16</f>
        <v>0</v>
      </c>
      <c r="Y355" s="36">
        <f>SUMIFS(СВЦЭМ!$J$34:$J$777,СВЦЭМ!$A$34:$A$777,$A355,СВЦЭМ!$B$34:$B$777,Y$331)+'СЕТ СН'!$F$16</f>
        <v>0</v>
      </c>
    </row>
    <row r="356" spans="1:27" ht="15.75" hidden="1" x14ac:dyDescent="0.2">
      <c r="A356" s="35">
        <f t="shared" si="9"/>
        <v>44129</v>
      </c>
      <c r="B356" s="36">
        <f>SUMIFS(СВЦЭМ!$J$34:$J$777,СВЦЭМ!$A$34:$A$777,$A356,СВЦЭМ!$B$34:$B$777,B$331)+'СЕТ СН'!$F$16</f>
        <v>0</v>
      </c>
      <c r="C356" s="36">
        <f>SUMIFS(СВЦЭМ!$J$34:$J$777,СВЦЭМ!$A$34:$A$777,$A356,СВЦЭМ!$B$34:$B$777,C$331)+'СЕТ СН'!$F$16</f>
        <v>0</v>
      </c>
      <c r="D356" s="36">
        <f>SUMIFS(СВЦЭМ!$J$34:$J$777,СВЦЭМ!$A$34:$A$777,$A356,СВЦЭМ!$B$34:$B$777,D$331)+'СЕТ СН'!$F$16</f>
        <v>0</v>
      </c>
      <c r="E356" s="36">
        <f>SUMIFS(СВЦЭМ!$J$34:$J$777,СВЦЭМ!$A$34:$A$777,$A356,СВЦЭМ!$B$34:$B$777,E$331)+'СЕТ СН'!$F$16</f>
        <v>0</v>
      </c>
      <c r="F356" s="36">
        <f>SUMIFS(СВЦЭМ!$J$34:$J$777,СВЦЭМ!$A$34:$A$777,$A356,СВЦЭМ!$B$34:$B$777,F$331)+'СЕТ СН'!$F$16</f>
        <v>0</v>
      </c>
      <c r="G356" s="36">
        <f>SUMIFS(СВЦЭМ!$J$34:$J$777,СВЦЭМ!$A$34:$A$777,$A356,СВЦЭМ!$B$34:$B$777,G$331)+'СЕТ СН'!$F$16</f>
        <v>0</v>
      </c>
      <c r="H356" s="36">
        <f>SUMIFS(СВЦЭМ!$J$34:$J$777,СВЦЭМ!$A$34:$A$777,$A356,СВЦЭМ!$B$34:$B$777,H$331)+'СЕТ СН'!$F$16</f>
        <v>0</v>
      </c>
      <c r="I356" s="36">
        <f>SUMIFS(СВЦЭМ!$J$34:$J$777,СВЦЭМ!$A$34:$A$777,$A356,СВЦЭМ!$B$34:$B$777,I$331)+'СЕТ СН'!$F$16</f>
        <v>0</v>
      </c>
      <c r="J356" s="36">
        <f>SUMIFS(СВЦЭМ!$J$34:$J$777,СВЦЭМ!$A$34:$A$777,$A356,СВЦЭМ!$B$34:$B$777,J$331)+'СЕТ СН'!$F$16</f>
        <v>0</v>
      </c>
      <c r="K356" s="36">
        <f>SUMIFS(СВЦЭМ!$J$34:$J$777,СВЦЭМ!$A$34:$A$777,$A356,СВЦЭМ!$B$34:$B$777,K$331)+'СЕТ СН'!$F$16</f>
        <v>0</v>
      </c>
      <c r="L356" s="36">
        <f>SUMIFS(СВЦЭМ!$J$34:$J$777,СВЦЭМ!$A$34:$A$777,$A356,СВЦЭМ!$B$34:$B$777,L$331)+'СЕТ СН'!$F$16</f>
        <v>0</v>
      </c>
      <c r="M356" s="36">
        <f>SUMIFS(СВЦЭМ!$J$34:$J$777,СВЦЭМ!$A$34:$A$777,$A356,СВЦЭМ!$B$34:$B$777,M$331)+'СЕТ СН'!$F$16</f>
        <v>0</v>
      </c>
      <c r="N356" s="36">
        <f>SUMIFS(СВЦЭМ!$J$34:$J$777,СВЦЭМ!$A$34:$A$777,$A356,СВЦЭМ!$B$34:$B$777,N$331)+'СЕТ СН'!$F$16</f>
        <v>0</v>
      </c>
      <c r="O356" s="36">
        <f>SUMIFS(СВЦЭМ!$J$34:$J$777,СВЦЭМ!$A$34:$A$777,$A356,СВЦЭМ!$B$34:$B$777,O$331)+'СЕТ СН'!$F$16</f>
        <v>0</v>
      </c>
      <c r="P356" s="36">
        <f>SUMIFS(СВЦЭМ!$J$34:$J$777,СВЦЭМ!$A$34:$A$777,$A356,СВЦЭМ!$B$34:$B$777,P$331)+'СЕТ СН'!$F$16</f>
        <v>0</v>
      </c>
      <c r="Q356" s="36">
        <f>SUMIFS(СВЦЭМ!$J$34:$J$777,СВЦЭМ!$A$34:$A$777,$A356,СВЦЭМ!$B$34:$B$777,Q$331)+'СЕТ СН'!$F$16</f>
        <v>0</v>
      </c>
      <c r="R356" s="36">
        <f>SUMIFS(СВЦЭМ!$J$34:$J$777,СВЦЭМ!$A$34:$A$777,$A356,СВЦЭМ!$B$34:$B$777,R$331)+'СЕТ СН'!$F$16</f>
        <v>0</v>
      </c>
      <c r="S356" s="36">
        <f>SUMIFS(СВЦЭМ!$J$34:$J$777,СВЦЭМ!$A$34:$A$777,$A356,СВЦЭМ!$B$34:$B$777,S$331)+'СЕТ СН'!$F$16</f>
        <v>0</v>
      </c>
      <c r="T356" s="36">
        <f>SUMIFS(СВЦЭМ!$J$34:$J$777,СВЦЭМ!$A$34:$A$777,$A356,СВЦЭМ!$B$34:$B$777,T$331)+'СЕТ СН'!$F$16</f>
        <v>0</v>
      </c>
      <c r="U356" s="36">
        <f>SUMIFS(СВЦЭМ!$J$34:$J$777,СВЦЭМ!$A$34:$A$777,$A356,СВЦЭМ!$B$34:$B$777,U$331)+'СЕТ СН'!$F$16</f>
        <v>0</v>
      </c>
      <c r="V356" s="36">
        <f>SUMIFS(СВЦЭМ!$J$34:$J$777,СВЦЭМ!$A$34:$A$777,$A356,СВЦЭМ!$B$34:$B$777,V$331)+'СЕТ СН'!$F$16</f>
        <v>0</v>
      </c>
      <c r="W356" s="36">
        <f>SUMIFS(СВЦЭМ!$J$34:$J$777,СВЦЭМ!$A$34:$A$777,$A356,СВЦЭМ!$B$34:$B$777,W$331)+'СЕТ СН'!$F$16</f>
        <v>0</v>
      </c>
      <c r="X356" s="36">
        <f>SUMIFS(СВЦЭМ!$J$34:$J$777,СВЦЭМ!$A$34:$A$777,$A356,СВЦЭМ!$B$34:$B$777,X$331)+'СЕТ СН'!$F$16</f>
        <v>0</v>
      </c>
      <c r="Y356" s="36">
        <f>SUMIFS(СВЦЭМ!$J$34:$J$777,СВЦЭМ!$A$34:$A$777,$A356,СВЦЭМ!$B$34:$B$777,Y$331)+'СЕТ СН'!$F$16</f>
        <v>0</v>
      </c>
    </row>
    <row r="357" spans="1:27" ht="15.75" hidden="1" x14ac:dyDescent="0.2">
      <c r="A357" s="35">
        <f t="shared" si="9"/>
        <v>44130</v>
      </c>
      <c r="B357" s="36">
        <f>SUMIFS(СВЦЭМ!$J$34:$J$777,СВЦЭМ!$A$34:$A$777,$A357,СВЦЭМ!$B$34:$B$777,B$331)+'СЕТ СН'!$F$16</f>
        <v>0</v>
      </c>
      <c r="C357" s="36">
        <f>SUMIFS(СВЦЭМ!$J$34:$J$777,СВЦЭМ!$A$34:$A$777,$A357,СВЦЭМ!$B$34:$B$777,C$331)+'СЕТ СН'!$F$16</f>
        <v>0</v>
      </c>
      <c r="D357" s="36">
        <f>SUMIFS(СВЦЭМ!$J$34:$J$777,СВЦЭМ!$A$34:$A$777,$A357,СВЦЭМ!$B$34:$B$777,D$331)+'СЕТ СН'!$F$16</f>
        <v>0</v>
      </c>
      <c r="E357" s="36">
        <f>SUMIFS(СВЦЭМ!$J$34:$J$777,СВЦЭМ!$A$34:$A$777,$A357,СВЦЭМ!$B$34:$B$777,E$331)+'СЕТ СН'!$F$16</f>
        <v>0</v>
      </c>
      <c r="F357" s="36">
        <f>SUMIFS(СВЦЭМ!$J$34:$J$777,СВЦЭМ!$A$34:$A$777,$A357,СВЦЭМ!$B$34:$B$777,F$331)+'СЕТ СН'!$F$16</f>
        <v>0</v>
      </c>
      <c r="G357" s="36">
        <f>SUMIFS(СВЦЭМ!$J$34:$J$777,СВЦЭМ!$A$34:$A$777,$A357,СВЦЭМ!$B$34:$B$777,G$331)+'СЕТ СН'!$F$16</f>
        <v>0</v>
      </c>
      <c r="H357" s="36">
        <f>SUMIFS(СВЦЭМ!$J$34:$J$777,СВЦЭМ!$A$34:$A$777,$A357,СВЦЭМ!$B$34:$B$777,H$331)+'СЕТ СН'!$F$16</f>
        <v>0</v>
      </c>
      <c r="I357" s="36">
        <f>SUMIFS(СВЦЭМ!$J$34:$J$777,СВЦЭМ!$A$34:$A$777,$A357,СВЦЭМ!$B$34:$B$777,I$331)+'СЕТ СН'!$F$16</f>
        <v>0</v>
      </c>
      <c r="J357" s="36">
        <f>SUMIFS(СВЦЭМ!$J$34:$J$777,СВЦЭМ!$A$34:$A$777,$A357,СВЦЭМ!$B$34:$B$777,J$331)+'СЕТ СН'!$F$16</f>
        <v>0</v>
      </c>
      <c r="K357" s="36">
        <f>SUMIFS(СВЦЭМ!$J$34:$J$777,СВЦЭМ!$A$34:$A$777,$A357,СВЦЭМ!$B$34:$B$777,K$331)+'СЕТ СН'!$F$16</f>
        <v>0</v>
      </c>
      <c r="L357" s="36">
        <f>SUMIFS(СВЦЭМ!$J$34:$J$777,СВЦЭМ!$A$34:$A$777,$A357,СВЦЭМ!$B$34:$B$777,L$331)+'СЕТ СН'!$F$16</f>
        <v>0</v>
      </c>
      <c r="M357" s="36">
        <f>SUMIFS(СВЦЭМ!$J$34:$J$777,СВЦЭМ!$A$34:$A$777,$A357,СВЦЭМ!$B$34:$B$777,M$331)+'СЕТ СН'!$F$16</f>
        <v>0</v>
      </c>
      <c r="N357" s="36">
        <f>SUMIFS(СВЦЭМ!$J$34:$J$777,СВЦЭМ!$A$34:$A$777,$A357,СВЦЭМ!$B$34:$B$777,N$331)+'СЕТ СН'!$F$16</f>
        <v>0</v>
      </c>
      <c r="O357" s="36">
        <f>SUMIFS(СВЦЭМ!$J$34:$J$777,СВЦЭМ!$A$34:$A$777,$A357,СВЦЭМ!$B$34:$B$777,O$331)+'СЕТ СН'!$F$16</f>
        <v>0</v>
      </c>
      <c r="P357" s="36">
        <f>SUMIFS(СВЦЭМ!$J$34:$J$777,СВЦЭМ!$A$34:$A$777,$A357,СВЦЭМ!$B$34:$B$777,P$331)+'СЕТ СН'!$F$16</f>
        <v>0</v>
      </c>
      <c r="Q357" s="36">
        <f>SUMIFS(СВЦЭМ!$J$34:$J$777,СВЦЭМ!$A$34:$A$777,$A357,СВЦЭМ!$B$34:$B$777,Q$331)+'СЕТ СН'!$F$16</f>
        <v>0</v>
      </c>
      <c r="R357" s="36">
        <f>SUMIFS(СВЦЭМ!$J$34:$J$777,СВЦЭМ!$A$34:$A$777,$A357,СВЦЭМ!$B$34:$B$777,R$331)+'СЕТ СН'!$F$16</f>
        <v>0</v>
      </c>
      <c r="S357" s="36">
        <f>SUMIFS(СВЦЭМ!$J$34:$J$777,СВЦЭМ!$A$34:$A$777,$A357,СВЦЭМ!$B$34:$B$777,S$331)+'СЕТ СН'!$F$16</f>
        <v>0</v>
      </c>
      <c r="T357" s="36">
        <f>SUMIFS(СВЦЭМ!$J$34:$J$777,СВЦЭМ!$A$34:$A$777,$A357,СВЦЭМ!$B$34:$B$777,T$331)+'СЕТ СН'!$F$16</f>
        <v>0</v>
      </c>
      <c r="U357" s="36">
        <f>SUMIFS(СВЦЭМ!$J$34:$J$777,СВЦЭМ!$A$34:$A$777,$A357,СВЦЭМ!$B$34:$B$777,U$331)+'СЕТ СН'!$F$16</f>
        <v>0</v>
      </c>
      <c r="V357" s="36">
        <f>SUMIFS(СВЦЭМ!$J$34:$J$777,СВЦЭМ!$A$34:$A$777,$A357,СВЦЭМ!$B$34:$B$777,V$331)+'СЕТ СН'!$F$16</f>
        <v>0</v>
      </c>
      <c r="W357" s="36">
        <f>SUMIFS(СВЦЭМ!$J$34:$J$777,СВЦЭМ!$A$34:$A$777,$A357,СВЦЭМ!$B$34:$B$777,W$331)+'СЕТ СН'!$F$16</f>
        <v>0</v>
      </c>
      <c r="X357" s="36">
        <f>SUMIFS(СВЦЭМ!$J$34:$J$777,СВЦЭМ!$A$34:$A$777,$A357,СВЦЭМ!$B$34:$B$777,X$331)+'СЕТ СН'!$F$16</f>
        <v>0</v>
      </c>
      <c r="Y357" s="36">
        <f>SUMIFS(СВЦЭМ!$J$34:$J$777,СВЦЭМ!$A$34:$A$777,$A357,СВЦЭМ!$B$34:$B$777,Y$331)+'СЕТ СН'!$F$16</f>
        <v>0</v>
      </c>
    </row>
    <row r="358" spans="1:27" ht="15.75" hidden="1" x14ac:dyDescent="0.2">
      <c r="A358" s="35">
        <f t="shared" si="9"/>
        <v>44131</v>
      </c>
      <c r="B358" s="36">
        <f>SUMIFS(СВЦЭМ!$J$34:$J$777,СВЦЭМ!$A$34:$A$777,$A358,СВЦЭМ!$B$34:$B$777,B$331)+'СЕТ СН'!$F$16</f>
        <v>0</v>
      </c>
      <c r="C358" s="36">
        <f>SUMIFS(СВЦЭМ!$J$34:$J$777,СВЦЭМ!$A$34:$A$777,$A358,СВЦЭМ!$B$34:$B$777,C$331)+'СЕТ СН'!$F$16</f>
        <v>0</v>
      </c>
      <c r="D358" s="36">
        <f>SUMIFS(СВЦЭМ!$J$34:$J$777,СВЦЭМ!$A$34:$A$777,$A358,СВЦЭМ!$B$34:$B$777,D$331)+'СЕТ СН'!$F$16</f>
        <v>0</v>
      </c>
      <c r="E358" s="36">
        <f>SUMIFS(СВЦЭМ!$J$34:$J$777,СВЦЭМ!$A$34:$A$777,$A358,СВЦЭМ!$B$34:$B$777,E$331)+'СЕТ СН'!$F$16</f>
        <v>0</v>
      </c>
      <c r="F358" s="36">
        <f>SUMIFS(СВЦЭМ!$J$34:$J$777,СВЦЭМ!$A$34:$A$777,$A358,СВЦЭМ!$B$34:$B$777,F$331)+'СЕТ СН'!$F$16</f>
        <v>0</v>
      </c>
      <c r="G358" s="36">
        <f>SUMIFS(СВЦЭМ!$J$34:$J$777,СВЦЭМ!$A$34:$A$777,$A358,СВЦЭМ!$B$34:$B$777,G$331)+'СЕТ СН'!$F$16</f>
        <v>0</v>
      </c>
      <c r="H358" s="36">
        <f>SUMIFS(СВЦЭМ!$J$34:$J$777,СВЦЭМ!$A$34:$A$777,$A358,СВЦЭМ!$B$34:$B$777,H$331)+'СЕТ СН'!$F$16</f>
        <v>0</v>
      </c>
      <c r="I358" s="36">
        <f>SUMIFS(СВЦЭМ!$J$34:$J$777,СВЦЭМ!$A$34:$A$777,$A358,СВЦЭМ!$B$34:$B$777,I$331)+'СЕТ СН'!$F$16</f>
        <v>0</v>
      </c>
      <c r="J358" s="36">
        <f>SUMIFS(СВЦЭМ!$J$34:$J$777,СВЦЭМ!$A$34:$A$777,$A358,СВЦЭМ!$B$34:$B$777,J$331)+'СЕТ СН'!$F$16</f>
        <v>0</v>
      </c>
      <c r="K358" s="36">
        <f>SUMIFS(СВЦЭМ!$J$34:$J$777,СВЦЭМ!$A$34:$A$777,$A358,СВЦЭМ!$B$34:$B$777,K$331)+'СЕТ СН'!$F$16</f>
        <v>0</v>
      </c>
      <c r="L358" s="36">
        <f>SUMIFS(СВЦЭМ!$J$34:$J$777,СВЦЭМ!$A$34:$A$777,$A358,СВЦЭМ!$B$34:$B$777,L$331)+'СЕТ СН'!$F$16</f>
        <v>0</v>
      </c>
      <c r="M358" s="36">
        <f>SUMIFS(СВЦЭМ!$J$34:$J$777,СВЦЭМ!$A$34:$A$777,$A358,СВЦЭМ!$B$34:$B$777,M$331)+'СЕТ СН'!$F$16</f>
        <v>0</v>
      </c>
      <c r="N358" s="36">
        <f>SUMIFS(СВЦЭМ!$J$34:$J$777,СВЦЭМ!$A$34:$A$777,$A358,СВЦЭМ!$B$34:$B$777,N$331)+'СЕТ СН'!$F$16</f>
        <v>0</v>
      </c>
      <c r="O358" s="36">
        <f>SUMIFS(СВЦЭМ!$J$34:$J$777,СВЦЭМ!$A$34:$A$777,$A358,СВЦЭМ!$B$34:$B$777,O$331)+'СЕТ СН'!$F$16</f>
        <v>0</v>
      </c>
      <c r="P358" s="36">
        <f>SUMIFS(СВЦЭМ!$J$34:$J$777,СВЦЭМ!$A$34:$A$777,$A358,СВЦЭМ!$B$34:$B$777,P$331)+'СЕТ СН'!$F$16</f>
        <v>0</v>
      </c>
      <c r="Q358" s="36">
        <f>SUMIFS(СВЦЭМ!$J$34:$J$777,СВЦЭМ!$A$34:$A$777,$A358,СВЦЭМ!$B$34:$B$777,Q$331)+'СЕТ СН'!$F$16</f>
        <v>0</v>
      </c>
      <c r="R358" s="36">
        <f>SUMIFS(СВЦЭМ!$J$34:$J$777,СВЦЭМ!$A$34:$A$777,$A358,СВЦЭМ!$B$34:$B$777,R$331)+'СЕТ СН'!$F$16</f>
        <v>0</v>
      </c>
      <c r="S358" s="36">
        <f>SUMIFS(СВЦЭМ!$J$34:$J$777,СВЦЭМ!$A$34:$A$777,$A358,СВЦЭМ!$B$34:$B$777,S$331)+'СЕТ СН'!$F$16</f>
        <v>0</v>
      </c>
      <c r="T358" s="36">
        <f>SUMIFS(СВЦЭМ!$J$34:$J$777,СВЦЭМ!$A$34:$A$777,$A358,СВЦЭМ!$B$34:$B$777,T$331)+'СЕТ СН'!$F$16</f>
        <v>0</v>
      </c>
      <c r="U358" s="36">
        <f>SUMIFS(СВЦЭМ!$J$34:$J$777,СВЦЭМ!$A$34:$A$777,$A358,СВЦЭМ!$B$34:$B$777,U$331)+'СЕТ СН'!$F$16</f>
        <v>0</v>
      </c>
      <c r="V358" s="36">
        <f>SUMIFS(СВЦЭМ!$J$34:$J$777,СВЦЭМ!$A$34:$A$777,$A358,СВЦЭМ!$B$34:$B$777,V$331)+'СЕТ СН'!$F$16</f>
        <v>0</v>
      </c>
      <c r="W358" s="36">
        <f>SUMIFS(СВЦЭМ!$J$34:$J$777,СВЦЭМ!$A$34:$A$777,$A358,СВЦЭМ!$B$34:$B$777,W$331)+'СЕТ СН'!$F$16</f>
        <v>0</v>
      </c>
      <c r="X358" s="36">
        <f>SUMIFS(СВЦЭМ!$J$34:$J$777,СВЦЭМ!$A$34:$A$777,$A358,СВЦЭМ!$B$34:$B$777,X$331)+'СЕТ СН'!$F$16</f>
        <v>0</v>
      </c>
      <c r="Y358" s="36">
        <f>SUMIFS(СВЦЭМ!$J$34:$J$777,СВЦЭМ!$A$34:$A$777,$A358,СВЦЭМ!$B$34:$B$777,Y$331)+'СЕТ СН'!$F$16</f>
        <v>0</v>
      </c>
    </row>
    <row r="359" spans="1:27" ht="15.75" hidden="1" x14ac:dyDescent="0.2">
      <c r="A359" s="35">
        <f t="shared" si="9"/>
        <v>44132</v>
      </c>
      <c r="B359" s="36">
        <f>SUMIFS(СВЦЭМ!$J$34:$J$777,СВЦЭМ!$A$34:$A$777,$A359,СВЦЭМ!$B$34:$B$777,B$331)+'СЕТ СН'!$F$16</f>
        <v>0</v>
      </c>
      <c r="C359" s="36">
        <f>SUMIFS(СВЦЭМ!$J$34:$J$777,СВЦЭМ!$A$34:$A$777,$A359,СВЦЭМ!$B$34:$B$777,C$331)+'СЕТ СН'!$F$16</f>
        <v>0</v>
      </c>
      <c r="D359" s="36">
        <f>SUMIFS(СВЦЭМ!$J$34:$J$777,СВЦЭМ!$A$34:$A$777,$A359,СВЦЭМ!$B$34:$B$777,D$331)+'СЕТ СН'!$F$16</f>
        <v>0</v>
      </c>
      <c r="E359" s="36">
        <f>SUMIFS(СВЦЭМ!$J$34:$J$777,СВЦЭМ!$A$34:$A$777,$A359,СВЦЭМ!$B$34:$B$777,E$331)+'СЕТ СН'!$F$16</f>
        <v>0</v>
      </c>
      <c r="F359" s="36">
        <f>SUMIFS(СВЦЭМ!$J$34:$J$777,СВЦЭМ!$A$34:$A$777,$A359,СВЦЭМ!$B$34:$B$777,F$331)+'СЕТ СН'!$F$16</f>
        <v>0</v>
      </c>
      <c r="G359" s="36">
        <f>SUMIFS(СВЦЭМ!$J$34:$J$777,СВЦЭМ!$A$34:$A$777,$A359,СВЦЭМ!$B$34:$B$777,G$331)+'СЕТ СН'!$F$16</f>
        <v>0</v>
      </c>
      <c r="H359" s="36">
        <f>SUMIFS(СВЦЭМ!$J$34:$J$777,СВЦЭМ!$A$34:$A$777,$A359,СВЦЭМ!$B$34:$B$777,H$331)+'СЕТ СН'!$F$16</f>
        <v>0</v>
      </c>
      <c r="I359" s="36">
        <f>SUMIFS(СВЦЭМ!$J$34:$J$777,СВЦЭМ!$A$34:$A$777,$A359,СВЦЭМ!$B$34:$B$777,I$331)+'СЕТ СН'!$F$16</f>
        <v>0</v>
      </c>
      <c r="J359" s="36">
        <f>SUMIFS(СВЦЭМ!$J$34:$J$777,СВЦЭМ!$A$34:$A$777,$A359,СВЦЭМ!$B$34:$B$777,J$331)+'СЕТ СН'!$F$16</f>
        <v>0</v>
      </c>
      <c r="K359" s="36">
        <f>SUMIFS(СВЦЭМ!$J$34:$J$777,СВЦЭМ!$A$34:$A$777,$A359,СВЦЭМ!$B$34:$B$777,K$331)+'СЕТ СН'!$F$16</f>
        <v>0</v>
      </c>
      <c r="L359" s="36">
        <f>SUMIFS(СВЦЭМ!$J$34:$J$777,СВЦЭМ!$A$34:$A$777,$A359,СВЦЭМ!$B$34:$B$777,L$331)+'СЕТ СН'!$F$16</f>
        <v>0</v>
      </c>
      <c r="M359" s="36">
        <f>SUMIFS(СВЦЭМ!$J$34:$J$777,СВЦЭМ!$A$34:$A$777,$A359,СВЦЭМ!$B$34:$B$777,M$331)+'СЕТ СН'!$F$16</f>
        <v>0</v>
      </c>
      <c r="N359" s="36">
        <f>SUMIFS(СВЦЭМ!$J$34:$J$777,СВЦЭМ!$A$34:$A$777,$A359,СВЦЭМ!$B$34:$B$777,N$331)+'СЕТ СН'!$F$16</f>
        <v>0</v>
      </c>
      <c r="O359" s="36">
        <f>SUMIFS(СВЦЭМ!$J$34:$J$777,СВЦЭМ!$A$34:$A$777,$A359,СВЦЭМ!$B$34:$B$777,O$331)+'СЕТ СН'!$F$16</f>
        <v>0</v>
      </c>
      <c r="P359" s="36">
        <f>SUMIFS(СВЦЭМ!$J$34:$J$777,СВЦЭМ!$A$34:$A$777,$A359,СВЦЭМ!$B$34:$B$777,P$331)+'СЕТ СН'!$F$16</f>
        <v>0</v>
      </c>
      <c r="Q359" s="36">
        <f>SUMIFS(СВЦЭМ!$J$34:$J$777,СВЦЭМ!$A$34:$A$777,$A359,СВЦЭМ!$B$34:$B$777,Q$331)+'СЕТ СН'!$F$16</f>
        <v>0</v>
      </c>
      <c r="R359" s="36">
        <f>SUMIFS(СВЦЭМ!$J$34:$J$777,СВЦЭМ!$A$34:$A$777,$A359,СВЦЭМ!$B$34:$B$777,R$331)+'СЕТ СН'!$F$16</f>
        <v>0</v>
      </c>
      <c r="S359" s="36">
        <f>SUMIFS(СВЦЭМ!$J$34:$J$777,СВЦЭМ!$A$34:$A$777,$A359,СВЦЭМ!$B$34:$B$777,S$331)+'СЕТ СН'!$F$16</f>
        <v>0</v>
      </c>
      <c r="T359" s="36">
        <f>SUMIFS(СВЦЭМ!$J$34:$J$777,СВЦЭМ!$A$34:$A$777,$A359,СВЦЭМ!$B$34:$B$777,T$331)+'СЕТ СН'!$F$16</f>
        <v>0</v>
      </c>
      <c r="U359" s="36">
        <f>SUMIFS(СВЦЭМ!$J$34:$J$777,СВЦЭМ!$A$34:$A$777,$A359,СВЦЭМ!$B$34:$B$777,U$331)+'СЕТ СН'!$F$16</f>
        <v>0</v>
      </c>
      <c r="V359" s="36">
        <f>SUMIFS(СВЦЭМ!$J$34:$J$777,СВЦЭМ!$A$34:$A$777,$A359,СВЦЭМ!$B$34:$B$777,V$331)+'СЕТ СН'!$F$16</f>
        <v>0</v>
      </c>
      <c r="W359" s="36">
        <f>SUMIFS(СВЦЭМ!$J$34:$J$777,СВЦЭМ!$A$34:$A$777,$A359,СВЦЭМ!$B$34:$B$777,W$331)+'СЕТ СН'!$F$16</f>
        <v>0</v>
      </c>
      <c r="X359" s="36">
        <f>SUMIFS(СВЦЭМ!$J$34:$J$777,СВЦЭМ!$A$34:$A$777,$A359,СВЦЭМ!$B$34:$B$777,X$331)+'СЕТ СН'!$F$16</f>
        <v>0</v>
      </c>
      <c r="Y359" s="36">
        <f>SUMIFS(СВЦЭМ!$J$34:$J$777,СВЦЭМ!$A$34:$A$777,$A359,СВЦЭМ!$B$34:$B$777,Y$331)+'СЕТ СН'!$F$16</f>
        <v>0</v>
      </c>
    </row>
    <row r="360" spans="1:27" ht="15.75" hidden="1" x14ac:dyDescent="0.2">
      <c r="A360" s="35">
        <f t="shared" si="9"/>
        <v>44133</v>
      </c>
      <c r="B360" s="36">
        <f>SUMIFS(СВЦЭМ!$J$34:$J$777,СВЦЭМ!$A$34:$A$777,$A360,СВЦЭМ!$B$34:$B$777,B$331)+'СЕТ СН'!$F$16</f>
        <v>0</v>
      </c>
      <c r="C360" s="36">
        <f>SUMIFS(СВЦЭМ!$J$34:$J$777,СВЦЭМ!$A$34:$A$777,$A360,СВЦЭМ!$B$34:$B$777,C$331)+'СЕТ СН'!$F$16</f>
        <v>0</v>
      </c>
      <c r="D360" s="36">
        <f>SUMIFS(СВЦЭМ!$J$34:$J$777,СВЦЭМ!$A$34:$A$777,$A360,СВЦЭМ!$B$34:$B$777,D$331)+'СЕТ СН'!$F$16</f>
        <v>0</v>
      </c>
      <c r="E360" s="36">
        <f>SUMIFS(СВЦЭМ!$J$34:$J$777,СВЦЭМ!$A$34:$A$777,$A360,СВЦЭМ!$B$34:$B$777,E$331)+'СЕТ СН'!$F$16</f>
        <v>0</v>
      </c>
      <c r="F360" s="36">
        <f>SUMIFS(СВЦЭМ!$J$34:$J$777,СВЦЭМ!$A$34:$A$777,$A360,СВЦЭМ!$B$34:$B$777,F$331)+'СЕТ СН'!$F$16</f>
        <v>0</v>
      </c>
      <c r="G360" s="36">
        <f>SUMIFS(СВЦЭМ!$J$34:$J$777,СВЦЭМ!$A$34:$A$777,$A360,СВЦЭМ!$B$34:$B$777,G$331)+'СЕТ СН'!$F$16</f>
        <v>0</v>
      </c>
      <c r="H360" s="36">
        <f>SUMIFS(СВЦЭМ!$J$34:$J$777,СВЦЭМ!$A$34:$A$777,$A360,СВЦЭМ!$B$34:$B$777,H$331)+'СЕТ СН'!$F$16</f>
        <v>0</v>
      </c>
      <c r="I360" s="36">
        <f>SUMIFS(СВЦЭМ!$J$34:$J$777,СВЦЭМ!$A$34:$A$777,$A360,СВЦЭМ!$B$34:$B$777,I$331)+'СЕТ СН'!$F$16</f>
        <v>0</v>
      </c>
      <c r="J360" s="36">
        <f>SUMIFS(СВЦЭМ!$J$34:$J$777,СВЦЭМ!$A$34:$A$777,$A360,СВЦЭМ!$B$34:$B$777,J$331)+'СЕТ СН'!$F$16</f>
        <v>0</v>
      </c>
      <c r="K360" s="36">
        <f>SUMIFS(СВЦЭМ!$J$34:$J$777,СВЦЭМ!$A$34:$A$777,$A360,СВЦЭМ!$B$34:$B$777,K$331)+'СЕТ СН'!$F$16</f>
        <v>0</v>
      </c>
      <c r="L360" s="36">
        <f>SUMIFS(СВЦЭМ!$J$34:$J$777,СВЦЭМ!$A$34:$A$777,$A360,СВЦЭМ!$B$34:$B$777,L$331)+'СЕТ СН'!$F$16</f>
        <v>0</v>
      </c>
      <c r="M360" s="36">
        <f>SUMIFS(СВЦЭМ!$J$34:$J$777,СВЦЭМ!$A$34:$A$777,$A360,СВЦЭМ!$B$34:$B$777,M$331)+'СЕТ СН'!$F$16</f>
        <v>0</v>
      </c>
      <c r="N360" s="36">
        <f>SUMIFS(СВЦЭМ!$J$34:$J$777,СВЦЭМ!$A$34:$A$777,$A360,СВЦЭМ!$B$34:$B$777,N$331)+'СЕТ СН'!$F$16</f>
        <v>0</v>
      </c>
      <c r="O360" s="36">
        <f>SUMIFS(СВЦЭМ!$J$34:$J$777,СВЦЭМ!$A$34:$A$777,$A360,СВЦЭМ!$B$34:$B$777,O$331)+'СЕТ СН'!$F$16</f>
        <v>0</v>
      </c>
      <c r="P360" s="36">
        <f>SUMIFS(СВЦЭМ!$J$34:$J$777,СВЦЭМ!$A$34:$A$777,$A360,СВЦЭМ!$B$34:$B$777,P$331)+'СЕТ СН'!$F$16</f>
        <v>0</v>
      </c>
      <c r="Q360" s="36">
        <f>SUMIFS(СВЦЭМ!$J$34:$J$777,СВЦЭМ!$A$34:$A$777,$A360,СВЦЭМ!$B$34:$B$777,Q$331)+'СЕТ СН'!$F$16</f>
        <v>0</v>
      </c>
      <c r="R360" s="36">
        <f>SUMIFS(СВЦЭМ!$J$34:$J$777,СВЦЭМ!$A$34:$A$777,$A360,СВЦЭМ!$B$34:$B$777,R$331)+'СЕТ СН'!$F$16</f>
        <v>0</v>
      </c>
      <c r="S360" s="36">
        <f>SUMIFS(СВЦЭМ!$J$34:$J$777,СВЦЭМ!$A$34:$A$777,$A360,СВЦЭМ!$B$34:$B$777,S$331)+'СЕТ СН'!$F$16</f>
        <v>0</v>
      </c>
      <c r="T360" s="36">
        <f>SUMIFS(СВЦЭМ!$J$34:$J$777,СВЦЭМ!$A$34:$A$777,$A360,СВЦЭМ!$B$34:$B$777,T$331)+'СЕТ СН'!$F$16</f>
        <v>0</v>
      </c>
      <c r="U360" s="36">
        <f>SUMIFS(СВЦЭМ!$J$34:$J$777,СВЦЭМ!$A$34:$A$777,$A360,СВЦЭМ!$B$34:$B$777,U$331)+'СЕТ СН'!$F$16</f>
        <v>0</v>
      </c>
      <c r="V360" s="36">
        <f>SUMIFS(СВЦЭМ!$J$34:$J$777,СВЦЭМ!$A$34:$A$777,$A360,СВЦЭМ!$B$34:$B$777,V$331)+'СЕТ СН'!$F$16</f>
        <v>0</v>
      </c>
      <c r="W360" s="36">
        <f>SUMIFS(СВЦЭМ!$J$34:$J$777,СВЦЭМ!$A$34:$A$777,$A360,СВЦЭМ!$B$34:$B$777,W$331)+'СЕТ СН'!$F$16</f>
        <v>0</v>
      </c>
      <c r="X360" s="36">
        <f>SUMIFS(СВЦЭМ!$J$34:$J$777,СВЦЭМ!$A$34:$A$777,$A360,СВЦЭМ!$B$34:$B$777,X$331)+'СЕТ СН'!$F$16</f>
        <v>0</v>
      </c>
      <c r="Y360" s="36">
        <f>SUMIFS(СВЦЭМ!$J$34:$J$777,СВЦЭМ!$A$34:$A$777,$A360,СВЦЭМ!$B$34:$B$777,Y$331)+'СЕТ СН'!$F$16</f>
        <v>0</v>
      </c>
    </row>
    <row r="361" spans="1:27" ht="15.75" hidden="1" x14ac:dyDescent="0.2">
      <c r="A361" s="35">
        <f t="shared" si="9"/>
        <v>44134</v>
      </c>
      <c r="B361" s="36">
        <f>SUMIFS(СВЦЭМ!$J$34:$J$777,СВЦЭМ!$A$34:$A$777,$A361,СВЦЭМ!$B$34:$B$777,B$331)+'СЕТ СН'!$F$16</f>
        <v>0</v>
      </c>
      <c r="C361" s="36">
        <f>SUMIFS(СВЦЭМ!$J$34:$J$777,СВЦЭМ!$A$34:$A$777,$A361,СВЦЭМ!$B$34:$B$777,C$331)+'СЕТ СН'!$F$16</f>
        <v>0</v>
      </c>
      <c r="D361" s="36">
        <f>SUMIFS(СВЦЭМ!$J$34:$J$777,СВЦЭМ!$A$34:$A$777,$A361,СВЦЭМ!$B$34:$B$777,D$331)+'СЕТ СН'!$F$16</f>
        <v>0</v>
      </c>
      <c r="E361" s="36">
        <f>SUMIFS(СВЦЭМ!$J$34:$J$777,СВЦЭМ!$A$34:$A$777,$A361,СВЦЭМ!$B$34:$B$777,E$331)+'СЕТ СН'!$F$16</f>
        <v>0</v>
      </c>
      <c r="F361" s="36">
        <f>SUMIFS(СВЦЭМ!$J$34:$J$777,СВЦЭМ!$A$34:$A$777,$A361,СВЦЭМ!$B$34:$B$777,F$331)+'СЕТ СН'!$F$16</f>
        <v>0</v>
      </c>
      <c r="G361" s="36">
        <f>SUMIFS(СВЦЭМ!$J$34:$J$777,СВЦЭМ!$A$34:$A$777,$A361,СВЦЭМ!$B$34:$B$777,G$331)+'СЕТ СН'!$F$16</f>
        <v>0</v>
      </c>
      <c r="H361" s="36">
        <f>SUMIFS(СВЦЭМ!$J$34:$J$777,СВЦЭМ!$A$34:$A$777,$A361,СВЦЭМ!$B$34:$B$777,H$331)+'СЕТ СН'!$F$16</f>
        <v>0</v>
      </c>
      <c r="I361" s="36">
        <f>SUMIFS(СВЦЭМ!$J$34:$J$777,СВЦЭМ!$A$34:$A$777,$A361,СВЦЭМ!$B$34:$B$777,I$331)+'СЕТ СН'!$F$16</f>
        <v>0</v>
      </c>
      <c r="J361" s="36">
        <f>SUMIFS(СВЦЭМ!$J$34:$J$777,СВЦЭМ!$A$34:$A$777,$A361,СВЦЭМ!$B$34:$B$777,J$331)+'СЕТ СН'!$F$16</f>
        <v>0</v>
      </c>
      <c r="K361" s="36">
        <f>SUMIFS(СВЦЭМ!$J$34:$J$777,СВЦЭМ!$A$34:$A$777,$A361,СВЦЭМ!$B$34:$B$777,K$331)+'СЕТ СН'!$F$16</f>
        <v>0</v>
      </c>
      <c r="L361" s="36">
        <f>SUMIFS(СВЦЭМ!$J$34:$J$777,СВЦЭМ!$A$34:$A$777,$A361,СВЦЭМ!$B$34:$B$777,L$331)+'СЕТ СН'!$F$16</f>
        <v>0</v>
      </c>
      <c r="M361" s="36">
        <f>SUMIFS(СВЦЭМ!$J$34:$J$777,СВЦЭМ!$A$34:$A$777,$A361,СВЦЭМ!$B$34:$B$777,M$331)+'СЕТ СН'!$F$16</f>
        <v>0</v>
      </c>
      <c r="N361" s="36">
        <f>SUMIFS(СВЦЭМ!$J$34:$J$777,СВЦЭМ!$A$34:$A$777,$A361,СВЦЭМ!$B$34:$B$777,N$331)+'СЕТ СН'!$F$16</f>
        <v>0</v>
      </c>
      <c r="O361" s="36">
        <f>SUMIFS(СВЦЭМ!$J$34:$J$777,СВЦЭМ!$A$34:$A$777,$A361,СВЦЭМ!$B$34:$B$777,O$331)+'СЕТ СН'!$F$16</f>
        <v>0</v>
      </c>
      <c r="P361" s="36">
        <f>SUMIFS(СВЦЭМ!$J$34:$J$777,СВЦЭМ!$A$34:$A$777,$A361,СВЦЭМ!$B$34:$B$777,P$331)+'СЕТ СН'!$F$16</f>
        <v>0</v>
      </c>
      <c r="Q361" s="36">
        <f>SUMIFS(СВЦЭМ!$J$34:$J$777,СВЦЭМ!$A$34:$A$777,$A361,СВЦЭМ!$B$34:$B$777,Q$331)+'СЕТ СН'!$F$16</f>
        <v>0</v>
      </c>
      <c r="R361" s="36">
        <f>SUMIFS(СВЦЭМ!$J$34:$J$777,СВЦЭМ!$A$34:$A$777,$A361,СВЦЭМ!$B$34:$B$777,R$331)+'СЕТ СН'!$F$16</f>
        <v>0</v>
      </c>
      <c r="S361" s="36">
        <f>SUMIFS(СВЦЭМ!$J$34:$J$777,СВЦЭМ!$A$34:$A$777,$A361,СВЦЭМ!$B$34:$B$777,S$331)+'СЕТ СН'!$F$16</f>
        <v>0</v>
      </c>
      <c r="T361" s="36">
        <f>SUMIFS(СВЦЭМ!$J$34:$J$777,СВЦЭМ!$A$34:$A$777,$A361,СВЦЭМ!$B$34:$B$777,T$331)+'СЕТ СН'!$F$16</f>
        <v>0</v>
      </c>
      <c r="U361" s="36">
        <f>SUMIFS(СВЦЭМ!$J$34:$J$777,СВЦЭМ!$A$34:$A$777,$A361,СВЦЭМ!$B$34:$B$777,U$331)+'СЕТ СН'!$F$16</f>
        <v>0</v>
      </c>
      <c r="V361" s="36">
        <f>SUMIFS(СВЦЭМ!$J$34:$J$777,СВЦЭМ!$A$34:$A$777,$A361,СВЦЭМ!$B$34:$B$777,V$331)+'СЕТ СН'!$F$16</f>
        <v>0</v>
      </c>
      <c r="W361" s="36">
        <f>SUMIFS(СВЦЭМ!$J$34:$J$777,СВЦЭМ!$A$34:$A$777,$A361,СВЦЭМ!$B$34:$B$777,W$331)+'СЕТ СН'!$F$16</f>
        <v>0</v>
      </c>
      <c r="X361" s="36">
        <f>SUMIFS(СВЦЭМ!$J$34:$J$777,СВЦЭМ!$A$34:$A$777,$A361,СВЦЭМ!$B$34:$B$777,X$331)+'СЕТ СН'!$F$16</f>
        <v>0</v>
      </c>
      <c r="Y361" s="36">
        <f>SUMIFS(СВЦЭМ!$J$34:$J$777,СВЦЭМ!$A$34:$A$777,$A361,СВЦЭМ!$B$34:$B$777,Y$331)+'СЕТ СН'!$F$16</f>
        <v>0</v>
      </c>
    </row>
    <row r="362" spans="1:27" ht="15.75" hidden="1" x14ac:dyDescent="0.2">
      <c r="A362" s="35">
        <f t="shared" si="9"/>
        <v>44135</v>
      </c>
      <c r="B362" s="36">
        <f>SUMIFS(СВЦЭМ!$J$34:$J$777,СВЦЭМ!$A$34:$A$777,$A362,СВЦЭМ!$B$34:$B$777,B$331)+'СЕТ СН'!$F$16</f>
        <v>0</v>
      </c>
      <c r="C362" s="36">
        <f>SUMIFS(СВЦЭМ!$J$34:$J$777,СВЦЭМ!$A$34:$A$777,$A362,СВЦЭМ!$B$34:$B$777,C$331)+'СЕТ СН'!$F$16</f>
        <v>0</v>
      </c>
      <c r="D362" s="36">
        <f>SUMIFS(СВЦЭМ!$J$34:$J$777,СВЦЭМ!$A$34:$A$777,$A362,СВЦЭМ!$B$34:$B$777,D$331)+'СЕТ СН'!$F$16</f>
        <v>0</v>
      </c>
      <c r="E362" s="36">
        <f>SUMIFS(СВЦЭМ!$J$34:$J$777,СВЦЭМ!$A$34:$A$777,$A362,СВЦЭМ!$B$34:$B$777,E$331)+'СЕТ СН'!$F$16</f>
        <v>0</v>
      </c>
      <c r="F362" s="36">
        <f>SUMIFS(СВЦЭМ!$J$34:$J$777,СВЦЭМ!$A$34:$A$777,$A362,СВЦЭМ!$B$34:$B$777,F$331)+'СЕТ СН'!$F$16</f>
        <v>0</v>
      </c>
      <c r="G362" s="36">
        <f>SUMIFS(СВЦЭМ!$J$34:$J$777,СВЦЭМ!$A$34:$A$777,$A362,СВЦЭМ!$B$34:$B$777,G$331)+'СЕТ СН'!$F$16</f>
        <v>0</v>
      </c>
      <c r="H362" s="36">
        <f>SUMIFS(СВЦЭМ!$J$34:$J$777,СВЦЭМ!$A$34:$A$777,$A362,СВЦЭМ!$B$34:$B$777,H$331)+'СЕТ СН'!$F$16</f>
        <v>0</v>
      </c>
      <c r="I362" s="36">
        <f>SUMIFS(СВЦЭМ!$J$34:$J$777,СВЦЭМ!$A$34:$A$777,$A362,СВЦЭМ!$B$34:$B$777,I$331)+'СЕТ СН'!$F$16</f>
        <v>0</v>
      </c>
      <c r="J362" s="36">
        <f>SUMIFS(СВЦЭМ!$J$34:$J$777,СВЦЭМ!$A$34:$A$777,$A362,СВЦЭМ!$B$34:$B$777,J$331)+'СЕТ СН'!$F$16</f>
        <v>0</v>
      </c>
      <c r="K362" s="36">
        <f>SUMIFS(СВЦЭМ!$J$34:$J$777,СВЦЭМ!$A$34:$A$777,$A362,СВЦЭМ!$B$34:$B$777,K$331)+'СЕТ СН'!$F$16</f>
        <v>0</v>
      </c>
      <c r="L362" s="36">
        <f>SUMIFS(СВЦЭМ!$J$34:$J$777,СВЦЭМ!$A$34:$A$777,$A362,СВЦЭМ!$B$34:$B$777,L$331)+'СЕТ СН'!$F$16</f>
        <v>0</v>
      </c>
      <c r="M362" s="36">
        <f>SUMIFS(СВЦЭМ!$J$34:$J$777,СВЦЭМ!$A$34:$A$777,$A362,СВЦЭМ!$B$34:$B$777,M$331)+'СЕТ СН'!$F$16</f>
        <v>0</v>
      </c>
      <c r="N362" s="36">
        <f>SUMIFS(СВЦЭМ!$J$34:$J$777,СВЦЭМ!$A$34:$A$777,$A362,СВЦЭМ!$B$34:$B$777,N$331)+'СЕТ СН'!$F$16</f>
        <v>0</v>
      </c>
      <c r="O362" s="36">
        <f>SUMIFS(СВЦЭМ!$J$34:$J$777,СВЦЭМ!$A$34:$A$777,$A362,СВЦЭМ!$B$34:$B$777,O$331)+'СЕТ СН'!$F$16</f>
        <v>0</v>
      </c>
      <c r="P362" s="36">
        <f>SUMIFS(СВЦЭМ!$J$34:$J$777,СВЦЭМ!$A$34:$A$777,$A362,СВЦЭМ!$B$34:$B$777,P$331)+'СЕТ СН'!$F$16</f>
        <v>0</v>
      </c>
      <c r="Q362" s="36">
        <f>SUMIFS(СВЦЭМ!$J$34:$J$777,СВЦЭМ!$A$34:$A$777,$A362,СВЦЭМ!$B$34:$B$777,Q$331)+'СЕТ СН'!$F$16</f>
        <v>0</v>
      </c>
      <c r="R362" s="36">
        <f>SUMIFS(СВЦЭМ!$J$34:$J$777,СВЦЭМ!$A$34:$A$777,$A362,СВЦЭМ!$B$34:$B$777,R$331)+'СЕТ СН'!$F$16</f>
        <v>0</v>
      </c>
      <c r="S362" s="36">
        <f>SUMIFS(СВЦЭМ!$J$34:$J$777,СВЦЭМ!$A$34:$A$777,$A362,СВЦЭМ!$B$34:$B$777,S$331)+'СЕТ СН'!$F$16</f>
        <v>0</v>
      </c>
      <c r="T362" s="36">
        <f>SUMIFS(СВЦЭМ!$J$34:$J$777,СВЦЭМ!$A$34:$A$777,$A362,СВЦЭМ!$B$34:$B$777,T$331)+'СЕТ СН'!$F$16</f>
        <v>0</v>
      </c>
      <c r="U362" s="36">
        <f>SUMIFS(СВЦЭМ!$J$34:$J$777,СВЦЭМ!$A$34:$A$777,$A362,СВЦЭМ!$B$34:$B$777,U$331)+'СЕТ СН'!$F$16</f>
        <v>0</v>
      </c>
      <c r="V362" s="36">
        <f>SUMIFS(СВЦЭМ!$J$34:$J$777,СВЦЭМ!$A$34:$A$777,$A362,СВЦЭМ!$B$34:$B$777,V$331)+'СЕТ СН'!$F$16</f>
        <v>0</v>
      </c>
      <c r="W362" s="36">
        <f>SUMIFS(СВЦЭМ!$J$34:$J$777,СВЦЭМ!$A$34:$A$777,$A362,СВЦЭМ!$B$34:$B$777,W$331)+'СЕТ СН'!$F$16</f>
        <v>0</v>
      </c>
      <c r="X362" s="36">
        <f>SUMIFS(СВЦЭМ!$J$34:$J$777,СВЦЭМ!$A$34:$A$777,$A362,СВЦЭМ!$B$34:$B$777,X$331)+'СЕТ СН'!$F$16</f>
        <v>0</v>
      </c>
      <c r="Y362" s="36">
        <f>SUMIFS(СВЦЭМ!$J$34:$J$777,СВЦЭМ!$A$34:$A$777,$A362,СВЦЭМ!$B$34:$B$777,Y$331)+'СЕТ СН'!$F$16</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6" t="s">
        <v>7</v>
      </c>
      <c r="B364" s="130" t="s">
        <v>120</v>
      </c>
      <c r="C364" s="131"/>
      <c r="D364" s="131"/>
      <c r="E364" s="131"/>
      <c r="F364" s="131"/>
      <c r="G364" s="131"/>
      <c r="H364" s="131"/>
      <c r="I364" s="131"/>
      <c r="J364" s="131"/>
      <c r="K364" s="131"/>
      <c r="L364" s="131"/>
      <c r="M364" s="131"/>
      <c r="N364" s="131"/>
      <c r="O364" s="131"/>
      <c r="P364" s="131"/>
      <c r="Q364" s="131"/>
      <c r="R364" s="131"/>
      <c r="S364" s="131"/>
      <c r="T364" s="131"/>
      <c r="U364" s="131"/>
      <c r="V364" s="131"/>
      <c r="W364" s="131"/>
      <c r="X364" s="131"/>
      <c r="Y364" s="132"/>
    </row>
    <row r="365" spans="1:27" ht="12.75" hidden="1" customHeight="1" x14ac:dyDescent="0.2">
      <c r="A365" s="137"/>
      <c r="B365" s="133"/>
      <c r="C365" s="134"/>
      <c r="D365" s="134"/>
      <c r="E365" s="134"/>
      <c r="F365" s="134"/>
      <c r="G365" s="134"/>
      <c r="H365" s="134"/>
      <c r="I365" s="134"/>
      <c r="J365" s="134"/>
      <c r="K365" s="134"/>
      <c r="L365" s="134"/>
      <c r="M365" s="134"/>
      <c r="N365" s="134"/>
      <c r="O365" s="134"/>
      <c r="P365" s="134"/>
      <c r="Q365" s="134"/>
      <c r="R365" s="134"/>
      <c r="S365" s="134"/>
      <c r="T365" s="134"/>
      <c r="U365" s="134"/>
      <c r="V365" s="134"/>
      <c r="W365" s="134"/>
      <c r="X365" s="134"/>
      <c r="Y365" s="135"/>
    </row>
    <row r="366" spans="1:27" s="46" customFormat="1" ht="12.75" hidden="1" customHeight="1" x14ac:dyDescent="0.2">
      <c r="A366" s="138"/>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01.10.2020</v>
      </c>
      <c r="B367" s="36">
        <f>SUMIFS(СВЦЭМ!$K$34:$K$777,СВЦЭМ!$A$34:$A$777,$A367,СВЦЭМ!$B$34:$B$777,B$366)+'СЕТ СН'!$F$16</f>
        <v>0</v>
      </c>
      <c r="C367" s="36">
        <f>SUMIFS(СВЦЭМ!$K$34:$K$777,СВЦЭМ!$A$34:$A$777,$A367,СВЦЭМ!$B$34:$B$777,C$366)+'СЕТ СН'!$F$16</f>
        <v>0</v>
      </c>
      <c r="D367" s="36">
        <f>SUMIFS(СВЦЭМ!$K$34:$K$777,СВЦЭМ!$A$34:$A$777,$A367,СВЦЭМ!$B$34:$B$777,D$366)+'СЕТ СН'!$F$16</f>
        <v>0</v>
      </c>
      <c r="E367" s="36">
        <f>SUMIFS(СВЦЭМ!$K$34:$K$777,СВЦЭМ!$A$34:$A$777,$A367,СВЦЭМ!$B$34:$B$777,E$366)+'СЕТ СН'!$F$16</f>
        <v>0</v>
      </c>
      <c r="F367" s="36">
        <f>SUMIFS(СВЦЭМ!$K$34:$K$777,СВЦЭМ!$A$34:$A$777,$A367,СВЦЭМ!$B$34:$B$777,F$366)+'СЕТ СН'!$F$16</f>
        <v>0</v>
      </c>
      <c r="G367" s="36">
        <f>SUMIFS(СВЦЭМ!$K$34:$K$777,СВЦЭМ!$A$34:$A$777,$A367,СВЦЭМ!$B$34:$B$777,G$366)+'СЕТ СН'!$F$16</f>
        <v>0</v>
      </c>
      <c r="H367" s="36">
        <f>SUMIFS(СВЦЭМ!$K$34:$K$777,СВЦЭМ!$A$34:$A$777,$A367,СВЦЭМ!$B$34:$B$777,H$366)+'СЕТ СН'!$F$16</f>
        <v>0</v>
      </c>
      <c r="I367" s="36">
        <f>SUMIFS(СВЦЭМ!$K$34:$K$777,СВЦЭМ!$A$34:$A$777,$A367,СВЦЭМ!$B$34:$B$777,I$366)+'СЕТ СН'!$F$16</f>
        <v>0</v>
      </c>
      <c r="J367" s="36">
        <f>SUMIFS(СВЦЭМ!$K$34:$K$777,СВЦЭМ!$A$34:$A$777,$A367,СВЦЭМ!$B$34:$B$777,J$366)+'СЕТ СН'!$F$16</f>
        <v>0</v>
      </c>
      <c r="K367" s="36">
        <f>SUMIFS(СВЦЭМ!$K$34:$K$777,СВЦЭМ!$A$34:$A$777,$A367,СВЦЭМ!$B$34:$B$777,K$366)+'СЕТ СН'!$F$16</f>
        <v>0</v>
      </c>
      <c r="L367" s="36">
        <f>SUMIFS(СВЦЭМ!$K$34:$K$777,СВЦЭМ!$A$34:$A$777,$A367,СВЦЭМ!$B$34:$B$777,L$366)+'СЕТ СН'!$F$16</f>
        <v>0</v>
      </c>
      <c r="M367" s="36">
        <f>SUMIFS(СВЦЭМ!$K$34:$K$777,СВЦЭМ!$A$34:$A$777,$A367,СВЦЭМ!$B$34:$B$777,M$366)+'СЕТ СН'!$F$16</f>
        <v>0</v>
      </c>
      <c r="N367" s="36">
        <f>SUMIFS(СВЦЭМ!$K$34:$K$777,СВЦЭМ!$A$34:$A$777,$A367,СВЦЭМ!$B$34:$B$777,N$366)+'СЕТ СН'!$F$16</f>
        <v>0</v>
      </c>
      <c r="O367" s="36">
        <f>SUMIFS(СВЦЭМ!$K$34:$K$777,СВЦЭМ!$A$34:$A$777,$A367,СВЦЭМ!$B$34:$B$777,O$366)+'СЕТ СН'!$F$16</f>
        <v>0</v>
      </c>
      <c r="P367" s="36">
        <f>SUMIFS(СВЦЭМ!$K$34:$K$777,СВЦЭМ!$A$34:$A$777,$A367,СВЦЭМ!$B$34:$B$777,P$366)+'СЕТ СН'!$F$16</f>
        <v>0</v>
      </c>
      <c r="Q367" s="36">
        <f>SUMIFS(СВЦЭМ!$K$34:$K$777,СВЦЭМ!$A$34:$A$777,$A367,СВЦЭМ!$B$34:$B$777,Q$366)+'СЕТ СН'!$F$16</f>
        <v>0</v>
      </c>
      <c r="R367" s="36">
        <f>SUMIFS(СВЦЭМ!$K$34:$K$777,СВЦЭМ!$A$34:$A$777,$A367,СВЦЭМ!$B$34:$B$777,R$366)+'СЕТ СН'!$F$16</f>
        <v>0</v>
      </c>
      <c r="S367" s="36">
        <f>SUMIFS(СВЦЭМ!$K$34:$K$777,СВЦЭМ!$A$34:$A$777,$A367,СВЦЭМ!$B$34:$B$777,S$366)+'СЕТ СН'!$F$16</f>
        <v>0</v>
      </c>
      <c r="T367" s="36">
        <f>SUMIFS(СВЦЭМ!$K$34:$K$777,СВЦЭМ!$A$34:$A$777,$A367,СВЦЭМ!$B$34:$B$777,T$366)+'СЕТ СН'!$F$16</f>
        <v>0</v>
      </c>
      <c r="U367" s="36">
        <f>SUMIFS(СВЦЭМ!$K$34:$K$777,СВЦЭМ!$A$34:$A$777,$A367,СВЦЭМ!$B$34:$B$777,U$366)+'СЕТ СН'!$F$16</f>
        <v>0</v>
      </c>
      <c r="V367" s="36">
        <f>SUMIFS(СВЦЭМ!$K$34:$K$777,СВЦЭМ!$A$34:$A$777,$A367,СВЦЭМ!$B$34:$B$777,V$366)+'СЕТ СН'!$F$16</f>
        <v>0</v>
      </c>
      <c r="W367" s="36">
        <f>SUMIFS(СВЦЭМ!$K$34:$K$777,СВЦЭМ!$A$34:$A$777,$A367,СВЦЭМ!$B$34:$B$777,W$366)+'СЕТ СН'!$F$16</f>
        <v>0</v>
      </c>
      <c r="X367" s="36">
        <f>SUMIFS(СВЦЭМ!$K$34:$K$777,СВЦЭМ!$A$34:$A$777,$A367,СВЦЭМ!$B$34:$B$777,X$366)+'СЕТ СН'!$F$16</f>
        <v>0</v>
      </c>
      <c r="Y367" s="36">
        <f>SUMIFS(СВЦЭМ!$K$34:$K$777,СВЦЭМ!$A$34:$A$777,$A367,СВЦЭМ!$B$34:$B$777,Y$366)+'СЕТ СН'!$F$16</f>
        <v>0</v>
      </c>
      <c r="AA367" s="45"/>
    </row>
    <row r="368" spans="1:27" ht="15.75" hidden="1" x14ac:dyDescent="0.2">
      <c r="A368" s="35">
        <f>A367+1</f>
        <v>44106</v>
      </c>
      <c r="B368" s="36">
        <f>SUMIFS(СВЦЭМ!$K$34:$K$777,СВЦЭМ!$A$34:$A$777,$A368,СВЦЭМ!$B$34:$B$777,B$366)+'СЕТ СН'!$F$16</f>
        <v>0</v>
      </c>
      <c r="C368" s="36">
        <f>SUMIFS(СВЦЭМ!$K$34:$K$777,СВЦЭМ!$A$34:$A$777,$A368,СВЦЭМ!$B$34:$B$777,C$366)+'СЕТ СН'!$F$16</f>
        <v>0</v>
      </c>
      <c r="D368" s="36">
        <f>SUMIFS(СВЦЭМ!$K$34:$K$777,СВЦЭМ!$A$34:$A$777,$A368,СВЦЭМ!$B$34:$B$777,D$366)+'СЕТ СН'!$F$16</f>
        <v>0</v>
      </c>
      <c r="E368" s="36">
        <f>SUMIFS(СВЦЭМ!$K$34:$K$777,СВЦЭМ!$A$34:$A$777,$A368,СВЦЭМ!$B$34:$B$777,E$366)+'СЕТ СН'!$F$16</f>
        <v>0</v>
      </c>
      <c r="F368" s="36">
        <f>SUMIFS(СВЦЭМ!$K$34:$K$777,СВЦЭМ!$A$34:$A$777,$A368,СВЦЭМ!$B$34:$B$777,F$366)+'СЕТ СН'!$F$16</f>
        <v>0</v>
      </c>
      <c r="G368" s="36">
        <f>SUMIFS(СВЦЭМ!$K$34:$K$777,СВЦЭМ!$A$34:$A$777,$A368,СВЦЭМ!$B$34:$B$777,G$366)+'СЕТ СН'!$F$16</f>
        <v>0</v>
      </c>
      <c r="H368" s="36">
        <f>SUMIFS(СВЦЭМ!$K$34:$K$777,СВЦЭМ!$A$34:$A$777,$A368,СВЦЭМ!$B$34:$B$777,H$366)+'СЕТ СН'!$F$16</f>
        <v>0</v>
      </c>
      <c r="I368" s="36">
        <f>SUMIFS(СВЦЭМ!$K$34:$K$777,СВЦЭМ!$A$34:$A$777,$A368,СВЦЭМ!$B$34:$B$777,I$366)+'СЕТ СН'!$F$16</f>
        <v>0</v>
      </c>
      <c r="J368" s="36">
        <f>SUMIFS(СВЦЭМ!$K$34:$K$777,СВЦЭМ!$A$34:$A$777,$A368,СВЦЭМ!$B$34:$B$777,J$366)+'СЕТ СН'!$F$16</f>
        <v>0</v>
      </c>
      <c r="K368" s="36">
        <f>SUMIFS(СВЦЭМ!$K$34:$K$777,СВЦЭМ!$A$34:$A$777,$A368,СВЦЭМ!$B$34:$B$777,K$366)+'СЕТ СН'!$F$16</f>
        <v>0</v>
      </c>
      <c r="L368" s="36">
        <f>SUMIFS(СВЦЭМ!$K$34:$K$777,СВЦЭМ!$A$34:$A$777,$A368,СВЦЭМ!$B$34:$B$777,L$366)+'СЕТ СН'!$F$16</f>
        <v>0</v>
      </c>
      <c r="M368" s="36">
        <f>SUMIFS(СВЦЭМ!$K$34:$K$777,СВЦЭМ!$A$34:$A$777,$A368,СВЦЭМ!$B$34:$B$777,M$366)+'СЕТ СН'!$F$16</f>
        <v>0</v>
      </c>
      <c r="N368" s="36">
        <f>SUMIFS(СВЦЭМ!$K$34:$K$777,СВЦЭМ!$A$34:$A$777,$A368,СВЦЭМ!$B$34:$B$777,N$366)+'СЕТ СН'!$F$16</f>
        <v>0</v>
      </c>
      <c r="O368" s="36">
        <f>SUMIFS(СВЦЭМ!$K$34:$K$777,СВЦЭМ!$A$34:$A$777,$A368,СВЦЭМ!$B$34:$B$777,O$366)+'СЕТ СН'!$F$16</f>
        <v>0</v>
      </c>
      <c r="P368" s="36">
        <f>SUMIFS(СВЦЭМ!$K$34:$K$777,СВЦЭМ!$A$34:$A$777,$A368,СВЦЭМ!$B$34:$B$777,P$366)+'СЕТ СН'!$F$16</f>
        <v>0</v>
      </c>
      <c r="Q368" s="36">
        <f>SUMIFS(СВЦЭМ!$K$34:$K$777,СВЦЭМ!$A$34:$A$777,$A368,СВЦЭМ!$B$34:$B$777,Q$366)+'СЕТ СН'!$F$16</f>
        <v>0</v>
      </c>
      <c r="R368" s="36">
        <f>SUMIFS(СВЦЭМ!$K$34:$K$777,СВЦЭМ!$A$34:$A$777,$A368,СВЦЭМ!$B$34:$B$777,R$366)+'СЕТ СН'!$F$16</f>
        <v>0</v>
      </c>
      <c r="S368" s="36">
        <f>SUMIFS(СВЦЭМ!$K$34:$K$777,СВЦЭМ!$A$34:$A$777,$A368,СВЦЭМ!$B$34:$B$777,S$366)+'СЕТ СН'!$F$16</f>
        <v>0</v>
      </c>
      <c r="T368" s="36">
        <f>SUMIFS(СВЦЭМ!$K$34:$K$777,СВЦЭМ!$A$34:$A$777,$A368,СВЦЭМ!$B$34:$B$777,T$366)+'СЕТ СН'!$F$16</f>
        <v>0</v>
      </c>
      <c r="U368" s="36">
        <f>SUMIFS(СВЦЭМ!$K$34:$K$777,СВЦЭМ!$A$34:$A$777,$A368,СВЦЭМ!$B$34:$B$777,U$366)+'СЕТ СН'!$F$16</f>
        <v>0</v>
      </c>
      <c r="V368" s="36">
        <f>SUMIFS(СВЦЭМ!$K$34:$K$777,СВЦЭМ!$A$34:$A$777,$A368,СВЦЭМ!$B$34:$B$777,V$366)+'СЕТ СН'!$F$16</f>
        <v>0</v>
      </c>
      <c r="W368" s="36">
        <f>SUMIFS(СВЦЭМ!$K$34:$K$777,СВЦЭМ!$A$34:$A$777,$A368,СВЦЭМ!$B$34:$B$777,W$366)+'СЕТ СН'!$F$16</f>
        <v>0</v>
      </c>
      <c r="X368" s="36">
        <f>SUMIFS(СВЦЭМ!$K$34:$K$777,СВЦЭМ!$A$34:$A$777,$A368,СВЦЭМ!$B$34:$B$777,X$366)+'СЕТ СН'!$F$16</f>
        <v>0</v>
      </c>
      <c r="Y368" s="36">
        <f>SUMIFS(СВЦЭМ!$K$34:$K$777,СВЦЭМ!$A$34:$A$777,$A368,СВЦЭМ!$B$34:$B$777,Y$366)+'СЕТ СН'!$F$16</f>
        <v>0</v>
      </c>
    </row>
    <row r="369" spans="1:25" ht="15.75" hidden="1" x14ac:dyDescent="0.2">
      <c r="A369" s="35">
        <f t="shared" ref="A369:A397" si="10">A368+1</f>
        <v>44107</v>
      </c>
      <c r="B369" s="36">
        <f>SUMIFS(СВЦЭМ!$K$34:$K$777,СВЦЭМ!$A$34:$A$777,$A369,СВЦЭМ!$B$34:$B$777,B$366)+'СЕТ СН'!$F$16</f>
        <v>0</v>
      </c>
      <c r="C369" s="36">
        <f>SUMIFS(СВЦЭМ!$K$34:$K$777,СВЦЭМ!$A$34:$A$777,$A369,СВЦЭМ!$B$34:$B$777,C$366)+'СЕТ СН'!$F$16</f>
        <v>0</v>
      </c>
      <c r="D369" s="36">
        <f>SUMIFS(СВЦЭМ!$K$34:$K$777,СВЦЭМ!$A$34:$A$777,$A369,СВЦЭМ!$B$34:$B$777,D$366)+'СЕТ СН'!$F$16</f>
        <v>0</v>
      </c>
      <c r="E369" s="36">
        <f>SUMIFS(СВЦЭМ!$K$34:$K$777,СВЦЭМ!$A$34:$A$777,$A369,СВЦЭМ!$B$34:$B$777,E$366)+'СЕТ СН'!$F$16</f>
        <v>0</v>
      </c>
      <c r="F369" s="36">
        <f>SUMIFS(СВЦЭМ!$K$34:$K$777,СВЦЭМ!$A$34:$A$777,$A369,СВЦЭМ!$B$34:$B$777,F$366)+'СЕТ СН'!$F$16</f>
        <v>0</v>
      </c>
      <c r="G369" s="36">
        <f>SUMIFS(СВЦЭМ!$K$34:$K$777,СВЦЭМ!$A$34:$A$777,$A369,СВЦЭМ!$B$34:$B$777,G$366)+'СЕТ СН'!$F$16</f>
        <v>0</v>
      </c>
      <c r="H369" s="36">
        <f>SUMIFS(СВЦЭМ!$K$34:$K$777,СВЦЭМ!$A$34:$A$777,$A369,СВЦЭМ!$B$34:$B$777,H$366)+'СЕТ СН'!$F$16</f>
        <v>0</v>
      </c>
      <c r="I369" s="36">
        <f>SUMIFS(СВЦЭМ!$K$34:$K$777,СВЦЭМ!$A$34:$A$777,$A369,СВЦЭМ!$B$34:$B$777,I$366)+'СЕТ СН'!$F$16</f>
        <v>0</v>
      </c>
      <c r="J369" s="36">
        <f>SUMIFS(СВЦЭМ!$K$34:$K$777,СВЦЭМ!$A$34:$A$777,$A369,СВЦЭМ!$B$34:$B$777,J$366)+'СЕТ СН'!$F$16</f>
        <v>0</v>
      </c>
      <c r="K369" s="36">
        <f>SUMIFS(СВЦЭМ!$K$34:$K$777,СВЦЭМ!$A$34:$A$777,$A369,СВЦЭМ!$B$34:$B$777,K$366)+'СЕТ СН'!$F$16</f>
        <v>0</v>
      </c>
      <c r="L369" s="36">
        <f>SUMIFS(СВЦЭМ!$K$34:$K$777,СВЦЭМ!$A$34:$A$777,$A369,СВЦЭМ!$B$34:$B$777,L$366)+'СЕТ СН'!$F$16</f>
        <v>0</v>
      </c>
      <c r="M369" s="36">
        <f>SUMIFS(СВЦЭМ!$K$34:$K$777,СВЦЭМ!$A$34:$A$777,$A369,СВЦЭМ!$B$34:$B$777,M$366)+'СЕТ СН'!$F$16</f>
        <v>0</v>
      </c>
      <c r="N369" s="36">
        <f>SUMIFS(СВЦЭМ!$K$34:$K$777,СВЦЭМ!$A$34:$A$777,$A369,СВЦЭМ!$B$34:$B$777,N$366)+'СЕТ СН'!$F$16</f>
        <v>0</v>
      </c>
      <c r="O369" s="36">
        <f>SUMIFS(СВЦЭМ!$K$34:$K$777,СВЦЭМ!$A$34:$A$777,$A369,СВЦЭМ!$B$34:$B$777,O$366)+'СЕТ СН'!$F$16</f>
        <v>0</v>
      </c>
      <c r="P369" s="36">
        <f>SUMIFS(СВЦЭМ!$K$34:$K$777,СВЦЭМ!$A$34:$A$777,$A369,СВЦЭМ!$B$34:$B$777,P$366)+'СЕТ СН'!$F$16</f>
        <v>0</v>
      </c>
      <c r="Q369" s="36">
        <f>SUMIFS(СВЦЭМ!$K$34:$K$777,СВЦЭМ!$A$34:$A$777,$A369,СВЦЭМ!$B$34:$B$777,Q$366)+'СЕТ СН'!$F$16</f>
        <v>0</v>
      </c>
      <c r="R369" s="36">
        <f>SUMIFS(СВЦЭМ!$K$34:$K$777,СВЦЭМ!$A$34:$A$777,$A369,СВЦЭМ!$B$34:$B$777,R$366)+'СЕТ СН'!$F$16</f>
        <v>0</v>
      </c>
      <c r="S369" s="36">
        <f>SUMIFS(СВЦЭМ!$K$34:$K$777,СВЦЭМ!$A$34:$A$777,$A369,СВЦЭМ!$B$34:$B$777,S$366)+'СЕТ СН'!$F$16</f>
        <v>0</v>
      </c>
      <c r="T369" s="36">
        <f>SUMIFS(СВЦЭМ!$K$34:$K$777,СВЦЭМ!$A$34:$A$777,$A369,СВЦЭМ!$B$34:$B$777,T$366)+'СЕТ СН'!$F$16</f>
        <v>0</v>
      </c>
      <c r="U369" s="36">
        <f>SUMIFS(СВЦЭМ!$K$34:$K$777,СВЦЭМ!$A$34:$A$777,$A369,СВЦЭМ!$B$34:$B$777,U$366)+'СЕТ СН'!$F$16</f>
        <v>0</v>
      </c>
      <c r="V369" s="36">
        <f>SUMIFS(СВЦЭМ!$K$34:$K$777,СВЦЭМ!$A$34:$A$777,$A369,СВЦЭМ!$B$34:$B$777,V$366)+'СЕТ СН'!$F$16</f>
        <v>0</v>
      </c>
      <c r="W369" s="36">
        <f>SUMIFS(СВЦЭМ!$K$34:$K$777,СВЦЭМ!$A$34:$A$777,$A369,СВЦЭМ!$B$34:$B$777,W$366)+'СЕТ СН'!$F$16</f>
        <v>0</v>
      </c>
      <c r="X369" s="36">
        <f>SUMIFS(СВЦЭМ!$K$34:$K$777,СВЦЭМ!$A$34:$A$777,$A369,СВЦЭМ!$B$34:$B$777,X$366)+'СЕТ СН'!$F$16</f>
        <v>0</v>
      </c>
      <c r="Y369" s="36">
        <f>SUMIFS(СВЦЭМ!$K$34:$K$777,СВЦЭМ!$A$34:$A$777,$A369,СВЦЭМ!$B$34:$B$777,Y$366)+'СЕТ СН'!$F$16</f>
        <v>0</v>
      </c>
    </row>
    <row r="370" spans="1:25" ht="15.75" hidden="1" x14ac:dyDescent="0.2">
      <c r="A370" s="35">
        <f t="shared" si="10"/>
        <v>44108</v>
      </c>
      <c r="B370" s="36">
        <f>SUMIFS(СВЦЭМ!$K$34:$K$777,СВЦЭМ!$A$34:$A$777,$A370,СВЦЭМ!$B$34:$B$777,B$366)+'СЕТ СН'!$F$16</f>
        <v>0</v>
      </c>
      <c r="C370" s="36">
        <f>SUMIFS(СВЦЭМ!$K$34:$K$777,СВЦЭМ!$A$34:$A$777,$A370,СВЦЭМ!$B$34:$B$777,C$366)+'СЕТ СН'!$F$16</f>
        <v>0</v>
      </c>
      <c r="D370" s="36">
        <f>SUMIFS(СВЦЭМ!$K$34:$K$777,СВЦЭМ!$A$34:$A$777,$A370,СВЦЭМ!$B$34:$B$777,D$366)+'СЕТ СН'!$F$16</f>
        <v>0</v>
      </c>
      <c r="E370" s="36">
        <f>SUMIFS(СВЦЭМ!$K$34:$K$777,СВЦЭМ!$A$34:$A$777,$A370,СВЦЭМ!$B$34:$B$777,E$366)+'СЕТ СН'!$F$16</f>
        <v>0</v>
      </c>
      <c r="F370" s="36">
        <f>SUMIFS(СВЦЭМ!$K$34:$K$777,СВЦЭМ!$A$34:$A$777,$A370,СВЦЭМ!$B$34:$B$777,F$366)+'СЕТ СН'!$F$16</f>
        <v>0</v>
      </c>
      <c r="G370" s="36">
        <f>SUMIFS(СВЦЭМ!$K$34:$K$777,СВЦЭМ!$A$34:$A$777,$A370,СВЦЭМ!$B$34:$B$777,G$366)+'СЕТ СН'!$F$16</f>
        <v>0</v>
      </c>
      <c r="H370" s="36">
        <f>SUMIFS(СВЦЭМ!$K$34:$K$777,СВЦЭМ!$A$34:$A$777,$A370,СВЦЭМ!$B$34:$B$777,H$366)+'СЕТ СН'!$F$16</f>
        <v>0</v>
      </c>
      <c r="I370" s="36">
        <f>SUMIFS(СВЦЭМ!$K$34:$K$777,СВЦЭМ!$A$34:$A$777,$A370,СВЦЭМ!$B$34:$B$777,I$366)+'СЕТ СН'!$F$16</f>
        <v>0</v>
      </c>
      <c r="J370" s="36">
        <f>SUMIFS(СВЦЭМ!$K$34:$K$777,СВЦЭМ!$A$34:$A$777,$A370,СВЦЭМ!$B$34:$B$777,J$366)+'СЕТ СН'!$F$16</f>
        <v>0</v>
      </c>
      <c r="K370" s="36">
        <f>SUMIFS(СВЦЭМ!$K$34:$K$777,СВЦЭМ!$A$34:$A$777,$A370,СВЦЭМ!$B$34:$B$777,K$366)+'СЕТ СН'!$F$16</f>
        <v>0</v>
      </c>
      <c r="L370" s="36">
        <f>SUMIFS(СВЦЭМ!$K$34:$K$777,СВЦЭМ!$A$34:$A$777,$A370,СВЦЭМ!$B$34:$B$777,L$366)+'СЕТ СН'!$F$16</f>
        <v>0</v>
      </c>
      <c r="M370" s="36">
        <f>SUMIFS(СВЦЭМ!$K$34:$K$777,СВЦЭМ!$A$34:$A$777,$A370,СВЦЭМ!$B$34:$B$777,M$366)+'СЕТ СН'!$F$16</f>
        <v>0</v>
      </c>
      <c r="N370" s="36">
        <f>SUMIFS(СВЦЭМ!$K$34:$K$777,СВЦЭМ!$A$34:$A$777,$A370,СВЦЭМ!$B$34:$B$777,N$366)+'СЕТ СН'!$F$16</f>
        <v>0</v>
      </c>
      <c r="O370" s="36">
        <f>SUMIFS(СВЦЭМ!$K$34:$K$777,СВЦЭМ!$A$34:$A$777,$A370,СВЦЭМ!$B$34:$B$777,O$366)+'СЕТ СН'!$F$16</f>
        <v>0</v>
      </c>
      <c r="P370" s="36">
        <f>SUMIFS(СВЦЭМ!$K$34:$K$777,СВЦЭМ!$A$34:$A$777,$A370,СВЦЭМ!$B$34:$B$777,P$366)+'СЕТ СН'!$F$16</f>
        <v>0</v>
      </c>
      <c r="Q370" s="36">
        <f>SUMIFS(СВЦЭМ!$K$34:$K$777,СВЦЭМ!$A$34:$A$777,$A370,СВЦЭМ!$B$34:$B$777,Q$366)+'СЕТ СН'!$F$16</f>
        <v>0</v>
      </c>
      <c r="R370" s="36">
        <f>SUMIFS(СВЦЭМ!$K$34:$K$777,СВЦЭМ!$A$34:$A$777,$A370,СВЦЭМ!$B$34:$B$777,R$366)+'СЕТ СН'!$F$16</f>
        <v>0</v>
      </c>
      <c r="S370" s="36">
        <f>SUMIFS(СВЦЭМ!$K$34:$K$777,СВЦЭМ!$A$34:$A$777,$A370,СВЦЭМ!$B$34:$B$777,S$366)+'СЕТ СН'!$F$16</f>
        <v>0</v>
      </c>
      <c r="T370" s="36">
        <f>SUMIFS(СВЦЭМ!$K$34:$K$777,СВЦЭМ!$A$34:$A$777,$A370,СВЦЭМ!$B$34:$B$777,T$366)+'СЕТ СН'!$F$16</f>
        <v>0</v>
      </c>
      <c r="U370" s="36">
        <f>SUMIFS(СВЦЭМ!$K$34:$K$777,СВЦЭМ!$A$34:$A$777,$A370,СВЦЭМ!$B$34:$B$777,U$366)+'СЕТ СН'!$F$16</f>
        <v>0</v>
      </c>
      <c r="V370" s="36">
        <f>SUMIFS(СВЦЭМ!$K$34:$K$777,СВЦЭМ!$A$34:$A$777,$A370,СВЦЭМ!$B$34:$B$777,V$366)+'СЕТ СН'!$F$16</f>
        <v>0</v>
      </c>
      <c r="W370" s="36">
        <f>SUMIFS(СВЦЭМ!$K$34:$K$777,СВЦЭМ!$A$34:$A$777,$A370,СВЦЭМ!$B$34:$B$777,W$366)+'СЕТ СН'!$F$16</f>
        <v>0</v>
      </c>
      <c r="X370" s="36">
        <f>SUMIFS(СВЦЭМ!$K$34:$K$777,СВЦЭМ!$A$34:$A$777,$A370,СВЦЭМ!$B$34:$B$777,X$366)+'СЕТ СН'!$F$16</f>
        <v>0</v>
      </c>
      <c r="Y370" s="36">
        <f>SUMIFS(СВЦЭМ!$K$34:$K$777,СВЦЭМ!$A$34:$A$777,$A370,СВЦЭМ!$B$34:$B$777,Y$366)+'СЕТ СН'!$F$16</f>
        <v>0</v>
      </c>
    </row>
    <row r="371" spans="1:25" ht="15.75" hidden="1" x14ac:dyDescent="0.2">
      <c r="A371" s="35">
        <f t="shared" si="10"/>
        <v>44109</v>
      </c>
      <c r="B371" s="36">
        <f>SUMIFS(СВЦЭМ!$K$34:$K$777,СВЦЭМ!$A$34:$A$777,$A371,СВЦЭМ!$B$34:$B$777,B$366)+'СЕТ СН'!$F$16</f>
        <v>0</v>
      </c>
      <c r="C371" s="36">
        <f>SUMIFS(СВЦЭМ!$K$34:$K$777,СВЦЭМ!$A$34:$A$777,$A371,СВЦЭМ!$B$34:$B$777,C$366)+'СЕТ СН'!$F$16</f>
        <v>0</v>
      </c>
      <c r="D371" s="36">
        <f>SUMIFS(СВЦЭМ!$K$34:$K$777,СВЦЭМ!$A$34:$A$777,$A371,СВЦЭМ!$B$34:$B$777,D$366)+'СЕТ СН'!$F$16</f>
        <v>0</v>
      </c>
      <c r="E371" s="36">
        <f>SUMIFS(СВЦЭМ!$K$34:$K$777,СВЦЭМ!$A$34:$A$777,$A371,СВЦЭМ!$B$34:$B$777,E$366)+'СЕТ СН'!$F$16</f>
        <v>0</v>
      </c>
      <c r="F371" s="36">
        <f>SUMIFS(СВЦЭМ!$K$34:$K$777,СВЦЭМ!$A$34:$A$777,$A371,СВЦЭМ!$B$34:$B$777,F$366)+'СЕТ СН'!$F$16</f>
        <v>0</v>
      </c>
      <c r="G371" s="36">
        <f>SUMIFS(СВЦЭМ!$K$34:$K$777,СВЦЭМ!$A$34:$A$777,$A371,СВЦЭМ!$B$34:$B$777,G$366)+'СЕТ СН'!$F$16</f>
        <v>0</v>
      </c>
      <c r="H371" s="36">
        <f>SUMIFS(СВЦЭМ!$K$34:$K$777,СВЦЭМ!$A$34:$A$777,$A371,СВЦЭМ!$B$34:$B$777,H$366)+'СЕТ СН'!$F$16</f>
        <v>0</v>
      </c>
      <c r="I371" s="36">
        <f>SUMIFS(СВЦЭМ!$K$34:$K$777,СВЦЭМ!$A$34:$A$777,$A371,СВЦЭМ!$B$34:$B$777,I$366)+'СЕТ СН'!$F$16</f>
        <v>0</v>
      </c>
      <c r="J371" s="36">
        <f>SUMIFS(СВЦЭМ!$K$34:$K$777,СВЦЭМ!$A$34:$A$777,$A371,СВЦЭМ!$B$34:$B$777,J$366)+'СЕТ СН'!$F$16</f>
        <v>0</v>
      </c>
      <c r="K371" s="36">
        <f>SUMIFS(СВЦЭМ!$K$34:$K$777,СВЦЭМ!$A$34:$A$777,$A371,СВЦЭМ!$B$34:$B$777,K$366)+'СЕТ СН'!$F$16</f>
        <v>0</v>
      </c>
      <c r="L371" s="36">
        <f>SUMIFS(СВЦЭМ!$K$34:$K$777,СВЦЭМ!$A$34:$A$777,$A371,СВЦЭМ!$B$34:$B$777,L$366)+'СЕТ СН'!$F$16</f>
        <v>0</v>
      </c>
      <c r="M371" s="36">
        <f>SUMIFS(СВЦЭМ!$K$34:$K$777,СВЦЭМ!$A$34:$A$777,$A371,СВЦЭМ!$B$34:$B$777,M$366)+'СЕТ СН'!$F$16</f>
        <v>0</v>
      </c>
      <c r="N371" s="36">
        <f>SUMIFS(СВЦЭМ!$K$34:$K$777,СВЦЭМ!$A$34:$A$777,$A371,СВЦЭМ!$B$34:$B$777,N$366)+'СЕТ СН'!$F$16</f>
        <v>0</v>
      </c>
      <c r="O371" s="36">
        <f>SUMIFS(СВЦЭМ!$K$34:$K$777,СВЦЭМ!$A$34:$A$777,$A371,СВЦЭМ!$B$34:$B$777,O$366)+'СЕТ СН'!$F$16</f>
        <v>0</v>
      </c>
      <c r="P371" s="36">
        <f>SUMIFS(СВЦЭМ!$K$34:$K$777,СВЦЭМ!$A$34:$A$777,$A371,СВЦЭМ!$B$34:$B$777,P$366)+'СЕТ СН'!$F$16</f>
        <v>0</v>
      </c>
      <c r="Q371" s="36">
        <f>SUMIFS(СВЦЭМ!$K$34:$K$777,СВЦЭМ!$A$34:$A$777,$A371,СВЦЭМ!$B$34:$B$777,Q$366)+'СЕТ СН'!$F$16</f>
        <v>0</v>
      </c>
      <c r="R371" s="36">
        <f>SUMIFS(СВЦЭМ!$K$34:$K$777,СВЦЭМ!$A$34:$A$777,$A371,СВЦЭМ!$B$34:$B$777,R$366)+'СЕТ СН'!$F$16</f>
        <v>0</v>
      </c>
      <c r="S371" s="36">
        <f>SUMIFS(СВЦЭМ!$K$34:$K$777,СВЦЭМ!$A$34:$A$777,$A371,СВЦЭМ!$B$34:$B$777,S$366)+'СЕТ СН'!$F$16</f>
        <v>0</v>
      </c>
      <c r="T371" s="36">
        <f>SUMIFS(СВЦЭМ!$K$34:$K$777,СВЦЭМ!$A$34:$A$777,$A371,СВЦЭМ!$B$34:$B$777,T$366)+'СЕТ СН'!$F$16</f>
        <v>0</v>
      </c>
      <c r="U371" s="36">
        <f>SUMIFS(СВЦЭМ!$K$34:$K$777,СВЦЭМ!$A$34:$A$777,$A371,СВЦЭМ!$B$34:$B$777,U$366)+'СЕТ СН'!$F$16</f>
        <v>0</v>
      </c>
      <c r="V371" s="36">
        <f>SUMIFS(СВЦЭМ!$K$34:$K$777,СВЦЭМ!$A$34:$A$777,$A371,СВЦЭМ!$B$34:$B$777,V$366)+'СЕТ СН'!$F$16</f>
        <v>0</v>
      </c>
      <c r="W371" s="36">
        <f>SUMIFS(СВЦЭМ!$K$34:$K$777,СВЦЭМ!$A$34:$A$777,$A371,СВЦЭМ!$B$34:$B$777,W$366)+'СЕТ СН'!$F$16</f>
        <v>0</v>
      </c>
      <c r="X371" s="36">
        <f>SUMIFS(СВЦЭМ!$K$34:$K$777,СВЦЭМ!$A$34:$A$777,$A371,СВЦЭМ!$B$34:$B$777,X$366)+'СЕТ СН'!$F$16</f>
        <v>0</v>
      </c>
      <c r="Y371" s="36">
        <f>SUMIFS(СВЦЭМ!$K$34:$K$777,СВЦЭМ!$A$34:$A$777,$A371,СВЦЭМ!$B$34:$B$777,Y$366)+'СЕТ СН'!$F$16</f>
        <v>0</v>
      </c>
    </row>
    <row r="372" spans="1:25" ht="15.75" hidden="1" x14ac:dyDescent="0.2">
      <c r="A372" s="35">
        <f t="shared" si="10"/>
        <v>44110</v>
      </c>
      <c r="B372" s="36">
        <f>SUMIFS(СВЦЭМ!$K$34:$K$777,СВЦЭМ!$A$34:$A$777,$A372,СВЦЭМ!$B$34:$B$777,B$366)+'СЕТ СН'!$F$16</f>
        <v>0</v>
      </c>
      <c r="C372" s="36">
        <f>SUMIFS(СВЦЭМ!$K$34:$K$777,СВЦЭМ!$A$34:$A$777,$A372,СВЦЭМ!$B$34:$B$777,C$366)+'СЕТ СН'!$F$16</f>
        <v>0</v>
      </c>
      <c r="D372" s="36">
        <f>SUMIFS(СВЦЭМ!$K$34:$K$777,СВЦЭМ!$A$34:$A$777,$A372,СВЦЭМ!$B$34:$B$777,D$366)+'СЕТ СН'!$F$16</f>
        <v>0</v>
      </c>
      <c r="E372" s="36">
        <f>SUMIFS(СВЦЭМ!$K$34:$K$777,СВЦЭМ!$A$34:$A$777,$A372,СВЦЭМ!$B$34:$B$777,E$366)+'СЕТ СН'!$F$16</f>
        <v>0</v>
      </c>
      <c r="F372" s="36">
        <f>SUMIFS(СВЦЭМ!$K$34:$K$777,СВЦЭМ!$A$34:$A$777,$A372,СВЦЭМ!$B$34:$B$777,F$366)+'СЕТ СН'!$F$16</f>
        <v>0</v>
      </c>
      <c r="G372" s="36">
        <f>SUMIFS(СВЦЭМ!$K$34:$K$777,СВЦЭМ!$A$34:$A$777,$A372,СВЦЭМ!$B$34:$B$777,G$366)+'СЕТ СН'!$F$16</f>
        <v>0</v>
      </c>
      <c r="H372" s="36">
        <f>SUMIFS(СВЦЭМ!$K$34:$K$777,СВЦЭМ!$A$34:$A$777,$A372,СВЦЭМ!$B$34:$B$777,H$366)+'СЕТ СН'!$F$16</f>
        <v>0</v>
      </c>
      <c r="I372" s="36">
        <f>SUMIFS(СВЦЭМ!$K$34:$K$777,СВЦЭМ!$A$34:$A$777,$A372,СВЦЭМ!$B$34:$B$777,I$366)+'СЕТ СН'!$F$16</f>
        <v>0</v>
      </c>
      <c r="J372" s="36">
        <f>SUMIFS(СВЦЭМ!$K$34:$K$777,СВЦЭМ!$A$34:$A$777,$A372,СВЦЭМ!$B$34:$B$777,J$366)+'СЕТ СН'!$F$16</f>
        <v>0</v>
      </c>
      <c r="K372" s="36">
        <f>SUMIFS(СВЦЭМ!$K$34:$K$777,СВЦЭМ!$A$34:$A$777,$A372,СВЦЭМ!$B$34:$B$777,K$366)+'СЕТ СН'!$F$16</f>
        <v>0</v>
      </c>
      <c r="L372" s="36">
        <f>SUMIFS(СВЦЭМ!$K$34:$K$777,СВЦЭМ!$A$34:$A$777,$A372,СВЦЭМ!$B$34:$B$777,L$366)+'СЕТ СН'!$F$16</f>
        <v>0</v>
      </c>
      <c r="M372" s="36">
        <f>SUMIFS(СВЦЭМ!$K$34:$K$777,СВЦЭМ!$A$34:$A$777,$A372,СВЦЭМ!$B$34:$B$777,M$366)+'СЕТ СН'!$F$16</f>
        <v>0</v>
      </c>
      <c r="N372" s="36">
        <f>SUMIFS(СВЦЭМ!$K$34:$K$777,СВЦЭМ!$A$34:$A$777,$A372,СВЦЭМ!$B$34:$B$777,N$366)+'СЕТ СН'!$F$16</f>
        <v>0</v>
      </c>
      <c r="O372" s="36">
        <f>SUMIFS(СВЦЭМ!$K$34:$K$777,СВЦЭМ!$A$34:$A$777,$A372,СВЦЭМ!$B$34:$B$777,O$366)+'СЕТ СН'!$F$16</f>
        <v>0</v>
      </c>
      <c r="P372" s="36">
        <f>SUMIFS(СВЦЭМ!$K$34:$K$777,СВЦЭМ!$A$34:$A$777,$A372,СВЦЭМ!$B$34:$B$777,P$366)+'СЕТ СН'!$F$16</f>
        <v>0</v>
      </c>
      <c r="Q372" s="36">
        <f>SUMIFS(СВЦЭМ!$K$34:$K$777,СВЦЭМ!$A$34:$A$777,$A372,СВЦЭМ!$B$34:$B$777,Q$366)+'СЕТ СН'!$F$16</f>
        <v>0</v>
      </c>
      <c r="R372" s="36">
        <f>SUMIFS(СВЦЭМ!$K$34:$K$777,СВЦЭМ!$A$34:$A$777,$A372,СВЦЭМ!$B$34:$B$777,R$366)+'СЕТ СН'!$F$16</f>
        <v>0</v>
      </c>
      <c r="S372" s="36">
        <f>SUMIFS(СВЦЭМ!$K$34:$K$777,СВЦЭМ!$A$34:$A$777,$A372,СВЦЭМ!$B$34:$B$777,S$366)+'СЕТ СН'!$F$16</f>
        <v>0</v>
      </c>
      <c r="T372" s="36">
        <f>SUMIFS(СВЦЭМ!$K$34:$K$777,СВЦЭМ!$A$34:$A$777,$A372,СВЦЭМ!$B$34:$B$777,T$366)+'СЕТ СН'!$F$16</f>
        <v>0</v>
      </c>
      <c r="U372" s="36">
        <f>SUMIFS(СВЦЭМ!$K$34:$K$777,СВЦЭМ!$A$34:$A$777,$A372,СВЦЭМ!$B$34:$B$777,U$366)+'СЕТ СН'!$F$16</f>
        <v>0</v>
      </c>
      <c r="V372" s="36">
        <f>SUMIFS(СВЦЭМ!$K$34:$K$777,СВЦЭМ!$A$34:$A$777,$A372,СВЦЭМ!$B$34:$B$777,V$366)+'СЕТ СН'!$F$16</f>
        <v>0</v>
      </c>
      <c r="W372" s="36">
        <f>SUMIFS(СВЦЭМ!$K$34:$K$777,СВЦЭМ!$A$34:$A$777,$A372,СВЦЭМ!$B$34:$B$777,W$366)+'СЕТ СН'!$F$16</f>
        <v>0</v>
      </c>
      <c r="X372" s="36">
        <f>SUMIFS(СВЦЭМ!$K$34:$K$777,СВЦЭМ!$A$34:$A$777,$A372,СВЦЭМ!$B$34:$B$777,X$366)+'СЕТ СН'!$F$16</f>
        <v>0</v>
      </c>
      <c r="Y372" s="36">
        <f>SUMIFS(СВЦЭМ!$K$34:$K$777,СВЦЭМ!$A$34:$A$777,$A372,СВЦЭМ!$B$34:$B$777,Y$366)+'СЕТ СН'!$F$16</f>
        <v>0</v>
      </c>
    </row>
    <row r="373" spans="1:25" ht="15.75" hidden="1" x14ac:dyDescent="0.2">
      <c r="A373" s="35">
        <f t="shared" si="10"/>
        <v>44111</v>
      </c>
      <c r="B373" s="36">
        <f>SUMIFS(СВЦЭМ!$K$34:$K$777,СВЦЭМ!$A$34:$A$777,$A373,СВЦЭМ!$B$34:$B$777,B$366)+'СЕТ СН'!$F$16</f>
        <v>0</v>
      </c>
      <c r="C373" s="36">
        <f>SUMIFS(СВЦЭМ!$K$34:$K$777,СВЦЭМ!$A$34:$A$777,$A373,СВЦЭМ!$B$34:$B$777,C$366)+'СЕТ СН'!$F$16</f>
        <v>0</v>
      </c>
      <c r="D373" s="36">
        <f>SUMIFS(СВЦЭМ!$K$34:$K$777,СВЦЭМ!$A$34:$A$777,$A373,СВЦЭМ!$B$34:$B$777,D$366)+'СЕТ СН'!$F$16</f>
        <v>0</v>
      </c>
      <c r="E373" s="36">
        <f>SUMIFS(СВЦЭМ!$K$34:$K$777,СВЦЭМ!$A$34:$A$777,$A373,СВЦЭМ!$B$34:$B$777,E$366)+'СЕТ СН'!$F$16</f>
        <v>0</v>
      </c>
      <c r="F373" s="36">
        <f>SUMIFS(СВЦЭМ!$K$34:$K$777,СВЦЭМ!$A$34:$A$777,$A373,СВЦЭМ!$B$34:$B$777,F$366)+'СЕТ СН'!$F$16</f>
        <v>0</v>
      </c>
      <c r="G373" s="36">
        <f>SUMIFS(СВЦЭМ!$K$34:$K$777,СВЦЭМ!$A$34:$A$777,$A373,СВЦЭМ!$B$34:$B$777,G$366)+'СЕТ СН'!$F$16</f>
        <v>0</v>
      </c>
      <c r="H373" s="36">
        <f>SUMIFS(СВЦЭМ!$K$34:$K$777,СВЦЭМ!$A$34:$A$777,$A373,СВЦЭМ!$B$34:$B$777,H$366)+'СЕТ СН'!$F$16</f>
        <v>0</v>
      </c>
      <c r="I373" s="36">
        <f>SUMIFS(СВЦЭМ!$K$34:$K$777,СВЦЭМ!$A$34:$A$777,$A373,СВЦЭМ!$B$34:$B$777,I$366)+'СЕТ СН'!$F$16</f>
        <v>0</v>
      </c>
      <c r="J373" s="36">
        <f>SUMIFS(СВЦЭМ!$K$34:$K$777,СВЦЭМ!$A$34:$A$777,$A373,СВЦЭМ!$B$34:$B$777,J$366)+'СЕТ СН'!$F$16</f>
        <v>0</v>
      </c>
      <c r="K373" s="36">
        <f>SUMIFS(СВЦЭМ!$K$34:$K$777,СВЦЭМ!$A$34:$A$777,$A373,СВЦЭМ!$B$34:$B$777,K$366)+'СЕТ СН'!$F$16</f>
        <v>0</v>
      </c>
      <c r="L373" s="36">
        <f>SUMIFS(СВЦЭМ!$K$34:$K$777,СВЦЭМ!$A$34:$A$777,$A373,СВЦЭМ!$B$34:$B$777,L$366)+'СЕТ СН'!$F$16</f>
        <v>0</v>
      </c>
      <c r="M373" s="36">
        <f>SUMIFS(СВЦЭМ!$K$34:$K$777,СВЦЭМ!$A$34:$A$777,$A373,СВЦЭМ!$B$34:$B$777,M$366)+'СЕТ СН'!$F$16</f>
        <v>0</v>
      </c>
      <c r="N373" s="36">
        <f>SUMIFS(СВЦЭМ!$K$34:$K$777,СВЦЭМ!$A$34:$A$777,$A373,СВЦЭМ!$B$34:$B$777,N$366)+'СЕТ СН'!$F$16</f>
        <v>0</v>
      </c>
      <c r="O373" s="36">
        <f>SUMIFS(СВЦЭМ!$K$34:$K$777,СВЦЭМ!$A$34:$A$777,$A373,СВЦЭМ!$B$34:$B$777,O$366)+'СЕТ СН'!$F$16</f>
        <v>0</v>
      </c>
      <c r="P373" s="36">
        <f>SUMIFS(СВЦЭМ!$K$34:$K$777,СВЦЭМ!$A$34:$A$777,$A373,СВЦЭМ!$B$34:$B$777,P$366)+'СЕТ СН'!$F$16</f>
        <v>0</v>
      </c>
      <c r="Q373" s="36">
        <f>SUMIFS(СВЦЭМ!$K$34:$K$777,СВЦЭМ!$A$34:$A$777,$A373,СВЦЭМ!$B$34:$B$777,Q$366)+'СЕТ СН'!$F$16</f>
        <v>0</v>
      </c>
      <c r="R373" s="36">
        <f>SUMIFS(СВЦЭМ!$K$34:$K$777,СВЦЭМ!$A$34:$A$777,$A373,СВЦЭМ!$B$34:$B$777,R$366)+'СЕТ СН'!$F$16</f>
        <v>0</v>
      </c>
      <c r="S373" s="36">
        <f>SUMIFS(СВЦЭМ!$K$34:$K$777,СВЦЭМ!$A$34:$A$777,$A373,СВЦЭМ!$B$34:$B$777,S$366)+'СЕТ СН'!$F$16</f>
        <v>0</v>
      </c>
      <c r="T373" s="36">
        <f>SUMIFS(СВЦЭМ!$K$34:$K$777,СВЦЭМ!$A$34:$A$777,$A373,СВЦЭМ!$B$34:$B$777,T$366)+'СЕТ СН'!$F$16</f>
        <v>0</v>
      </c>
      <c r="U373" s="36">
        <f>SUMIFS(СВЦЭМ!$K$34:$K$777,СВЦЭМ!$A$34:$A$777,$A373,СВЦЭМ!$B$34:$B$777,U$366)+'СЕТ СН'!$F$16</f>
        <v>0</v>
      </c>
      <c r="V373" s="36">
        <f>SUMIFS(СВЦЭМ!$K$34:$K$777,СВЦЭМ!$A$34:$A$777,$A373,СВЦЭМ!$B$34:$B$777,V$366)+'СЕТ СН'!$F$16</f>
        <v>0</v>
      </c>
      <c r="W373" s="36">
        <f>SUMIFS(СВЦЭМ!$K$34:$K$777,СВЦЭМ!$A$34:$A$777,$A373,СВЦЭМ!$B$34:$B$777,W$366)+'СЕТ СН'!$F$16</f>
        <v>0</v>
      </c>
      <c r="X373" s="36">
        <f>SUMIFS(СВЦЭМ!$K$34:$K$777,СВЦЭМ!$A$34:$A$777,$A373,СВЦЭМ!$B$34:$B$777,X$366)+'СЕТ СН'!$F$16</f>
        <v>0</v>
      </c>
      <c r="Y373" s="36">
        <f>SUMIFS(СВЦЭМ!$K$34:$K$777,СВЦЭМ!$A$34:$A$777,$A373,СВЦЭМ!$B$34:$B$777,Y$366)+'СЕТ СН'!$F$16</f>
        <v>0</v>
      </c>
    </row>
    <row r="374" spans="1:25" ht="15.75" hidden="1" x14ac:dyDescent="0.2">
      <c r="A374" s="35">
        <f t="shared" si="10"/>
        <v>44112</v>
      </c>
      <c r="B374" s="36">
        <f>SUMIFS(СВЦЭМ!$K$34:$K$777,СВЦЭМ!$A$34:$A$777,$A374,СВЦЭМ!$B$34:$B$777,B$366)+'СЕТ СН'!$F$16</f>
        <v>0</v>
      </c>
      <c r="C374" s="36">
        <f>SUMIFS(СВЦЭМ!$K$34:$K$777,СВЦЭМ!$A$34:$A$777,$A374,СВЦЭМ!$B$34:$B$777,C$366)+'СЕТ СН'!$F$16</f>
        <v>0</v>
      </c>
      <c r="D374" s="36">
        <f>SUMIFS(СВЦЭМ!$K$34:$K$777,СВЦЭМ!$A$34:$A$777,$A374,СВЦЭМ!$B$34:$B$777,D$366)+'СЕТ СН'!$F$16</f>
        <v>0</v>
      </c>
      <c r="E374" s="36">
        <f>SUMIFS(СВЦЭМ!$K$34:$K$777,СВЦЭМ!$A$34:$A$777,$A374,СВЦЭМ!$B$34:$B$777,E$366)+'СЕТ СН'!$F$16</f>
        <v>0</v>
      </c>
      <c r="F374" s="36">
        <f>SUMIFS(СВЦЭМ!$K$34:$K$777,СВЦЭМ!$A$34:$A$777,$A374,СВЦЭМ!$B$34:$B$777,F$366)+'СЕТ СН'!$F$16</f>
        <v>0</v>
      </c>
      <c r="G374" s="36">
        <f>SUMIFS(СВЦЭМ!$K$34:$K$777,СВЦЭМ!$A$34:$A$777,$A374,СВЦЭМ!$B$34:$B$777,G$366)+'СЕТ СН'!$F$16</f>
        <v>0</v>
      </c>
      <c r="H374" s="36">
        <f>SUMIFS(СВЦЭМ!$K$34:$K$777,СВЦЭМ!$A$34:$A$777,$A374,СВЦЭМ!$B$34:$B$777,H$366)+'СЕТ СН'!$F$16</f>
        <v>0</v>
      </c>
      <c r="I374" s="36">
        <f>SUMIFS(СВЦЭМ!$K$34:$K$777,СВЦЭМ!$A$34:$A$777,$A374,СВЦЭМ!$B$34:$B$777,I$366)+'СЕТ СН'!$F$16</f>
        <v>0</v>
      </c>
      <c r="J374" s="36">
        <f>SUMIFS(СВЦЭМ!$K$34:$K$777,СВЦЭМ!$A$34:$A$777,$A374,СВЦЭМ!$B$34:$B$777,J$366)+'СЕТ СН'!$F$16</f>
        <v>0</v>
      </c>
      <c r="K374" s="36">
        <f>SUMIFS(СВЦЭМ!$K$34:$K$777,СВЦЭМ!$A$34:$A$777,$A374,СВЦЭМ!$B$34:$B$777,K$366)+'СЕТ СН'!$F$16</f>
        <v>0</v>
      </c>
      <c r="L374" s="36">
        <f>SUMIFS(СВЦЭМ!$K$34:$K$777,СВЦЭМ!$A$34:$A$777,$A374,СВЦЭМ!$B$34:$B$777,L$366)+'СЕТ СН'!$F$16</f>
        <v>0</v>
      </c>
      <c r="M374" s="36">
        <f>SUMIFS(СВЦЭМ!$K$34:$K$777,СВЦЭМ!$A$34:$A$777,$A374,СВЦЭМ!$B$34:$B$777,M$366)+'СЕТ СН'!$F$16</f>
        <v>0</v>
      </c>
      <c r="N374" s="36">
        <f>SUMIFS(СВЦЭМ!$K$34:$K$777,СВЦЭМ!$A$34:$A$777,$A374,СВЦЭМ!$B$34:$B$777,N$366)+'СЕТ СН'!$F$16</f>
        <v>0</v>
      </c>
      <c r="O374" s="36">
        <f>SUMIFS(СВЦЭМ!$K$34:$K$777,СВЦЭМ!$A$34:$A$777,$A374,СВЦЭМ!$B$34:$B$777,O$366)+'СЕТ СН'!$F$16</f>
        <v>0</v>
      </c>
      <c r="P374" s="36">
        <f>SUMIFS(СВЦЭМ!$K$34:$K$777,СВЦЭМ!$A$34:$A$777,$A374,СВЦЭМ!$B$34:$B$777,P$366)+'СЕТ СН'!$F$16</f>
        <v>0</v>
      </c>
      <c r="Q374" s="36">
        <f>SUMIFS(СВЦЭМ!$K$34:$K$777,СВЦЭМ!$A$34:$A$777,$A374,СВЦЭМ!$B$34:$B$777,Q$366)+'СЕТ СН'!$F$16</f>
        <v>0</v>
      </c>
      <c r="R374" s="36">
        <f>SUMIFS(СВЦЭМ!$K$34:$K$777,СВЦЭМ!$A$34:$A$777,$A374,СВЦЭМ!$B$34:$B$777,R$366)+'СЕТ СН'!$F$16</f>
        <v>0</v>
      </c>
      <c r="S374" s="36">
        <f>SUMIFS(СВЦЭМ!$K$34:$K$777,СВЦЭМ!$A$34:$A$777,$A374,СВЦЭМ!$B$34:$B$777,S$366)+'СЕТ СН'!$F$16</f>
        <v>0</v>
      </c>
      <c r="T374" s="36">
        <f>SUMIFS(СВЦЭМ!$K$34:$K$777,СВЦЭМ!$A$34:$A$777,$A374,СВЦЭМ!$B$34:$B$777,T$366)+'СЕТ СН'!$F$16</f>
        <v>0</v>
      </c>
      <c r="U374" s="36">
        <f>SUMIFS(СВЦЭМ!$K$34:$K$777,СВЦЭМ!$A$34:$A$777,$A374,СВЦЭМ!$B$34:$B$777,U$366)+'СЕТ СН'!$F$16</f>
        <v>0</v>
      </c>
      <c r="V374" s="36">
        <f>SUMIFS(СВЦЭМ!$K$34:$K$777,СВЦЭМ!$A$34:$A$777,$A374,СВЦЭМ!$B$34:$B$777,V$366)+'СЕТ СН'!$F$16</f>
        <v>0</v>
      </c>
      <c r="W374" s="36">
        <f>SUMIFS(СВЦЭМ!$K$34:$K$777,СВЦЭМ!$A$34:$A$777,$A374,СВЦЭМ!$B$34:$B$777,W$366)+'СЕТ СН'!$F$16</f>
        <v>0</v>
      </c>
      <c r="X374" s="36">
        <f>SUMIFS(СВЦЭМ!$K$34:$K$777,СВЦЭМ!$A$34:$A$777,$A374,СВЦЭМ!$B$34:$B$777,X$366)+'СЕТ СН'!$F$16</f>
        <v>0</v>
      </c>
      <c r="Y374" s="36">
        <f>SUMIFS(СВЦЭМ!$K$34:$K$777,СВЦЭМ!$A$34:$A$777,$A374,СВЦЭМ!$B$34:$B$777,Y$366)+'СЕТ СН'!$F$16</f>
        <v>0</v>
      </c>
    </row>
    <row r="375" spans="1:25" ht="15.75" hidden="1" x14ac:dyDescent="0.2">
      <c r="A375" s="35">
        <f t="shared" si="10"/>
        <v>44113</v>
      </c>
      <c r="B375" s="36">
        <f>SUMIFS(СВЦЭМ!$K$34:$K$777,СВЦЭМ!$A$34:$A$777,$A375,СВЦЭМ!$B$34:$B$777,B$366)+'СЕТ СН'!$F$16</f>
        <v>0</v>
      </c>
      <c r="C375" s="36">
        <f>SUMIFS(СВЦЭМ!$K$34:$K$777,СВЦЭМ!$A$34:$A$777,$A375,СВЦЭМ!$B$34:$B$777,C$366)+'СЕТ СН'!$F$16</f>
        <v>0</v>
      </c>
      <c r="D375" s="36">
        <f>SUMIFS(СВЦЭМ!$K$34:$K$777,СВЦЭМ!$A$34:$A$777,$A375,СВЦЭМ!$B$34:$B$777,D$366)+'СЕТ СН'!$F$16</f>
        <v>0</v>
      </c>
      <c r="E375" s="36">
        <f>SUMIFS(СВЦЭМ!$K$34:$K$777,СВЦЭМ!$A$34:$A$777,$A375,СВЦЭМ!$B$34:$B$777,E$366)+'СЕТ СН'!$F$16</f>
        <v>0</v>
      </c>
      <c r="F375" s="36">
        <f>SUMIFS(СВЦЭМ!$K$34:$K$777,СВЦЭМ!$A$34:$A$777,$A375,СВЦЭМ!$B$34:$B$777,F$366)+'СЕТ СН'!$F$16</f>
        <v>0</v>
      </c>
      <c r="G375" s="36">
        <f>SUMIFS(СВЦЭМ!$K$34:$K$777,СВЦЭМ!$A$34:$A$777,$A375,СВЦЭМ!$B$34:$B$777,G$366)+'СЕТ СН'!$F$16</f>
        <v>0</v>
      </c>
      <c r="H375" s="36">
        <f>SUMIFS(СВЦЭМ!$K$34:$K$777,СВЦЭМ!$A$34:$A$777,$A375,СВЦЭМ!$B$34:$B$777,H$366)+'СЕТ СН'!$F$16</f>
        <v>0</v>
      </c>
      <c r="I375" s="36">
        <f>SUMIFS(СВЦЭМ!$K$34:$K$777,СВЦЭМ!$A$34:$A$777,$A375,СВЦЭМ!$B$34:$B$777,I$366)+'СЕТ СН'!$F$16</f>
        <v>0</v>
      </c>
      <c r="J375" s="36">
        <f>SUMIFS(СВЦЭМ!$K$34:$K$777,СВЦЭМ!$A$34:$A$777,$A375,СВЦЭМ!$B$34:$B$777,J$366)+'СЕТ СН'!$F$16</f>
        <v>0</v>
      </c>
      <c r="K375" s="36">
        <f>SUMIFS(СВЦЭМ!$K$34:$K$777,СВЦЭМ!$A$34:$A$777,$A375,СВЦЭМ!$B$34:$B$777,K$366)+'СЕТ СН'!$F$16</f>
        <v>0</v>
      </c>
      <c r="L375" s="36">
        <f>SUMIFS(СВЦЭМ!$K$34:$K$777,СВЦЭМ!$A$34:$A$777,$A375,СВЦЭМ!$B$34:$B$777,L$366)+'СЕТ СН'!$F$16</f>
        <v>0</v>
      </c>
      <c r="M375" s="36">
        <f>SUMIFS(СВЦЭМ!$K$34:$K$777,СВЦЭМ!$A$34:$A$777,$A375,СВЦЭМ!$B$34:$B$777,M$366)+'СЕТ СН'!$F$16</f>
        <v>0</v>
      </c>
      <c r="N375" s="36">
        <f>SUMIFS(СВЦЭМ!$K$34:$K$777,СВЦЭМ!$A$34:$A$777,$A375,СВЦЭМ!$B$34:$B$777,N$366)+'СЕТ СН'!$F$16</f>
        <v>0</v>
      </c>
      <c r="O375" s="36">
        <f>SUMIFS(СВЦЭМ!$K$34:$K$777,СВЦЭМ!$A$34:$A$777,$A375,СВЦЭМ!$B$34:$B$777,O$366)+'СЕТ СН'!$F$16</f>
        <v>0</v>
      </c>
      <c r="P375" s="36">
        <f>SUMIFS(СВЦЭМ!$K$34:$K$777,СВЦЭМ!$A$34:$A$777,$A375,СВЦЭМ!$B$34:$B$777,P$366)+'СЕТ СН'!$F$16</f>
        <v>0</v>
      </c>
      <c r="Q375" s="36">
        <f>SUMIFS(СВЦЭМ!$K$34:$K$777,СВЦЭМ!$A$34:$A$777,$A375,СВЦЭМ!$B$34:$B$777,Q$366)+'СЕТ СН'!$F$16</f>
        <v>0</v>
      </c>
      <c r="R375" s="36">
        <f>SUMIFS(СВЦЭМ!$K$34:$K$777,СВЦЭМ!$A$34:$A$777,$A375,СВЦЭМ!$B$34:$B$777,R$366)+'СЕТ СН'!$F$16</f>
        <v>0</v>
      </c>
      <c r="S375" s="36">
        <f>SUMIFS(СВЦЭМ!$K$34:$K$777,СВЦЭМ!$A$34:$A$777,$A375,СВЦЭМ!$B$34:$B$777,S$366)+'СЕТ СН'!$F$16</f>
        <v>0</v>
      </c>
      <c r="T375" s="36">
        <f>SUMIFS(СВЦЭМ!$K$34:$K$777,СВЦЭМ!$A$34:$A$777,$A375,СВЦЭМ!$B$34:$B$777,T$366)+'СЕТ СН'!$F$16</f>
        <v>0</v>
      </c>
      <c r="U375" s="36">
        <f>SUMIFS(СВЦЭМ!$K$34:$K$777,СВЦЭМ!$A$34:$A$777,$A375,СВЦЭМ!$B$34:$B$777,U$366)+'СЕТ СН'!$F$16</f>
        <v>0</v>
      </c>
      <c r="V375" s="36">
        <f>SUMIFS(СВЦЭМ!$K$34:$K$777,СВЦЭМ!$A$34:$A$777,$A375,СВЦЭМ!$B$34:$B$777,V$366)+'СЕТ СН'!$F$16</f>
        <v>0</v>
      </c>
      <c r="W375" s="36">
        <f>SUMIFS(СВЦЭМ!$K$34:$K$777,СВЦЭМ!$A$34:$A$777,$A375,СВЦЭМ!$B$34:$B$777,W$366)+'СЕТ СН'!$F$16</f>
        <v>0</v>
      </c>
      <c r="X375" s="36">
        <f>SUMIFS(СВЦЭМ!$K$34:$K$777,СВЦЭМ!$A$34:$A$777,$A375,СВЦЭМ!$B$34:$B$777,X$366)+'СЕТ СН'!$F$16</f>
        <v>0</v>
      </c>
      <c r="Y375" s="36">
        <f>SUMIFS(СВЦЭМ!$K$34:$K$777,СВЦЭМ!$A$34:$A$777,$A375,СВЦЭМ!$B$34:$B$777,Y$366)+'СЕТ СН'!$F$16</f>
        <v>0</v>
      </c>
    </row>
    <row r="376" spans="1:25" ht="15.75" hidden="1" x14ac:dyDescent="0.2">
      <c r="A376" s="35">
        <f t="shared" si="10"/>
        <v>44114</v>
      </c>
      <c r="B376" s="36">
        <f>SUMIFS(СВЦЭМ!$K$34:$K$777,СВЦЭМ!$A$34:$A$777,$A376,СВЦЭМ!$B$34:$B$777,B$366)+'СЕТ СН'!$F$16</f>
        <v>0</v>
      </c>
      <c r="C376" s="36">
        <f>SUMIFS(СВЦЭМ!$K$34:$K$777,СВЦЭМ!$A$34:$A$777,$A376,СВЦЭМ!$B$34:$B$777,C$366)+'СЕТ СН'!$F$16</f>
        <v>0</v>
      </c>
      <c r="D376" s="36">
        <f>SUMIFS(СВЦЭМ!$K$34:$K$777,СВЦЭМ!$A$34:$A$777,$A376,СВЦЭМ!$B$34:$B$777,D$366)+'СЕТ СН'!$F$16</f>
        <v>0</v>
      </c>
      <c r="E376" s="36">
        <f>SUMIFS(СВЦЭМ!$K$34:$K$777,СВЦЭМ!$A$34:$A$777,$A376,СВЦЭМ!$B$34:$B$777,E$366)+'СЕТ СН'!$F$16</f>
        <v>0</v>
      </c>
      <c r="F376" s="36">
        <f>SUMIFS(СВЦЭМ!$K$34:$K$777,СВЦЭМ!$A$34:$A$777,$A376,СВЦЭМ!$B$34:$B$777,F$366)+'СЕТ СН'!$F$16</f>
        <v>0</v>
      </c>
      <c r="G376" s="36">
        <f>SUMIFS(СВЦЭМ!$K$34:$K$777,СВЦЭМ!$A$34:$A$777,$A376,СВЦЭМ!$B$34:$B$777,G$366)+'СЕТ СН'!$F$16</f>
        <v>0</v>
      </c>
      <c r="H376" s="36">
        <f>SUMIFS(СВЦЭМ!$K$34:$K$777,СВЦЭМ!$A$34:$A$777,$A376,СВЦЭМ!$B$34:$B$777,H$366)+'СЕТ СН'!$F$16</f>
        <v>0</v>
      </c>
      <c r="I376" s="36">
        <f>SUMIFS(СВЦЭМ!$K$34:$K$777,СВЦЭМ!$A$34:$A$777,$A376,СВЦЭМ!$B$34:$B$777,I$366)+'СЕТ СН'!$F$16</f>
        <v>0</v>
      </c>
      <c r="J376" s="36">
        <f>SUMIFS(СВЦЭМ!$K$34:$K$777,СВЦЭМ!$A$34:$A$777,$A376,СВЦЭМ!$B$34:$B$777,J$366)+'СЕТ СН'!$F$16</f>
        <v>0</v>
      </c>
      <c r="K376" s="36">
        <f>SUMIFS(СВЦЭМ!$K$34:$K$777,СВЦЭМ!$A$34:$A$777,$A376,СВЦЭМ!$B$34:$B$777,K$366)+'СЕТ СН'!$F$16</f>
        <v>0</v>
      </c>
      <c r="L376" s="36">
        <f>SUMIFS(СВЦЭМ!$K$34:$K$777,СВЦЭМ!$A$34:$A$777,$A376,СВЦЭМ!$B$34:$B$777,L$366)+'СЕТ СН'!$F$16</f>
        <v>0</v>
      </c>
      <c r="M376" s="36">
        <f>SUMIFS(СВЦЭМ!$K$34:$K$777,СВЦЭМ!$A$34:$A$777,$A376,СВЦЭМ!$B$34:$B$777,M$366)+'СЕТ СН'!$F$16</f>
        <v>0</v>
      </c>
      <c r="N376" s="36">
        <f>SUMIFS(СВЦЭМ!$K$34:$K$777,СВЦЭМ!$A$34:$A$777,$A376,СВЦЭМ!$B$34:$B$777,N$366)+'СЕТ СН'!$F$16</f>
        <v>0</v>
      </c>
      <c r="O376" s="36">
        <f>SUMIFS(СВЦЭМ!$K$34:$K$777,СВЦЭМ!$A$34:$A$777,$A376,СВЦЭМ!$B$34:$B$777,O$366)+'СЕТ СН'!$F$16</f>
        <v>0</v>
      </c>
      <c r="P376" s="36">
        <f>SUMIFS(СВЦЭМ!$K$34:$K$777,СВЦЭМ!$A$34:$A$777,$A376,СВЦЭМ!$B$34:$B$777,P$366)+'СЕТ СН'!$F$16</f>
        <v>0</v>
      </c>
      <c r="Q376" s="36">
        <f>SUMIFS(СВЦЭМ!$K$34:$K$777,СВЦЭМ!$A$34:$A$777,$A376,СВЦЭМ!$B$34:$B$777,Q$366)+'СЕТ СН'!$F$16</f>
        <v>0</v>
      </c>
      <c r="R376" s="36">
        <f>SUMIFS(СВЦЭМ!$K$34:$K$777,СВЦЭМ!$A$34:$A$777,$A376,СВЦЭМ!$B$34:$B$777,R$366)+'СЕТ СН'!$F$16</f>
        <v>0</v>
      </c>
      <c r="S376" s="36">
        <f>SUMIFS(СВЦЭМ!$K$34:$K$777,СВЦЭМ!$A$34:$A$777,$A376,СВЦЭМ!$B$34:$B$777,S$366)+'СЕТ СН'!$F$16</f>
        <v>0</v>
      </c>
      <c r="T376" s="36">
        <f>SUMIFS(СВЦЭМ!$K$34:$K$777,СВЦЭМ!$A$34:$A$777,$A376,СВЦЭМ!$B$34:$B$777,T$366)+'СЕТ СН'!$F$16</f>
        <v>0</v>
      </c>
      <c r="U376" s="36">
        <f>SUMIFS(СВЦЭМ!$K$34:$K$777,СВЦЭМ!$A$34:$A$777,$A376,СВЦЭМ!$B$34:$B$777,U$366)+'СЕТ СН'!$F$16</f>
        <v>0</v>
      </c>
      <c r="V376" s="36">
        <f>SUMIFS(СВЦЭМ!$K$34:$K$777,СВЦЭМ!$A$34:$A$777,$A376,СВЦЭМ!$B$34:$B$777,V$366)+'СЕТ СН'!$F$16</f>
        <v>0</v>
      </c>
      <c r="W376" s="36">
        <f>SUMIFS(СВЦЭМ!$K$34:$K$777,СВЦЭМ!$A$34:$A$777,$A376,СВЦЭМ!$B$34:$B$777,W$366)+'СЕТ СН'!$F$16</f>
        <v>0</v>
      </c>
      <c r="X376" s="36">
        <f>SUMIFS(СВЦЭМ!$K$34:$K$777,СВЦЭМ!$A$34:$A$777,$A376,СВЦЭМ!$B$34:$B$777,X$366)+'СЕТ СН'!$F$16</f>
        <v>0</v>
      </c>
      <c r="Y376" s="36">
        <f>SUMIFS(СВЦЭМ!$K$34:$K$777,СВЦЭМ!$A$34:$A$777,$A376,СВЦЭМ!$B$34:$B$777,Y$366)+'СЕТ СН'!$F$16</f>
        <v>0</v>
      </c>
    </row>
    <row r="377" spans="1:25" ht="15.75" hidden="1" x14ac:dyDescent="0.2">
      <c r="A377" s="35">
        <f t="shared" si="10"/>
        <v>44115</v>
      </c>
      <c r="B377" s="36">
        <f>SUMIFS(СВЦЭМ!$K$34:$K$777,СВЦЭМ!$A$34:$A$777,$A377,СВЦЭМ!$B$34:$B$777,B$366)+'СЕТ СН'!$F$16</f>
        <v>0</v>
      </c>
      <c r="C377" s="36">
        <f>SUMIFS(СВЦЭМ!$K$34:$K$777,СВЦЭМ!$A$34:$A$777,$A377,СВЦЭМ!$B$34:$B$777,C$366)+'СЕТ СН'!$F$16</f>
        <v>0</v>
      </c>
      <c r="D377" s="36">
        <f>SUMIFS(СВЦЭМ!$K$34:$K$777,СВЦЭМ!$A$34:$A$777,$A377,СВЦЭМ!$B$34:$B$777,D$366)+'СЕТ СН'!$F$16</f>
        <v>0</v>
      </c>
      <c r="E377" s="36">
        <f>SUMIFS(СВЦЭМ!$K$34:$K$777,СВЦЭМ!$A$34:$A$777,$A377,СВЦЭМ!$B$34:$B$777,E$366)+'СЕТ СН'!$F$16</f>
        <v>0</v>
      </c>
      <c r="F377" s="36">
        <f>SUMIFS(СВЦЭМ!$K$34:$K$777,СВЦЭМ!$A$34:$A$777,$A377,СВЦЭМ!$B$34:$B$777,F$366)+'СЕТ СН'!$F$16</f>
        <v>0</v>
      </c>
      <c r="G377" s="36">
        <f>SUMIFS(СВЦЭМ!$K$34:$K$777,СВЦЭМ!$A$34:$A$777,$A377,СВЦЭМ!$B$34:$B$777,G$366)+'СЕТ СН'!$F$16</f>
        <v>0</v>
      </c>
      <c r="H377" s="36">
        <f>SUMIFS(СВЦЭМ!$K$34:$K$777,СВЦЭМ!$A$34:$A$777,$A377,СВЦЭМ!$B$34:$B$777,H$366)+'СЕТ СН'!$F$16</f>
        <v>0</v>
      </c>
      <c r="I377" s="36">
        <f>SUMIFS(СВЦЭМ!$K$34:$K$777,СВЦЭМ!$A$34:$A$777,$A377,СВЦЭМ!$B$34:$B$777,I$366)+'СЕТ СН'!$F$16</f>
        <v>0</v>
      </c>
      <c r="J377" s="36">
        <f>SUMIFS(СВЦЭМ!$K$34:$K$777,СВЦЭМ!$A$34:$A$777,$A377,СВЦЭМ!$B$34:$B$777,J$366)+'СЕТ СН'!$F$16</f>
        <v>0</v>
      </c>
      <c r="K377" s="36">
        <f>SUMIFS(СВЦЭМ!$K$34:$K$777,СВЦЭМ!$A$34:$A$777,$A377,СВЦЭМ!$B$34:$B$777,K$366)+'СЕТ СН'!$F$16</f>
        <v>0</v>
      </c>
      <c r="L377" s="36">
        <f>SUMIFS(СВЦЭМ!$K$34:$K$777,СВЦЭМ!$A$34:$A$777,$A377,СВЦЭМ!$B$34:$B$777,L$366)+'СЕТ СН'!$F$16</f>
        <v>0</v>
      </c>
      <c r="M377" s="36">
        <f>SUMIFS(СВЦЭМ!$K$34:$K$777,СВЦЭМ!$A$34:$A$777,$A377,СВЦЭМ!$B$34:$B$777,M$366)+'СЕТ СН'!$F$16</f>
        <v>0</v>
      </c>
      <c r="N377" s="36">
        <f>SUMIFS(СВЦЭМ!$K$34:$K$777,СВЦЭМ!$A$34:$A$777,$A377,СВЦЭМ!$B$34:$B$777,N$366)+'СЕТ СН'!$F$16</f>
        <v>0</v>
      </c>
      <c r="O377" s="36">
        <f>SUMIFS(СВЦЭМ!$K$34:$K$777,СВЦЭМ!$A$34:$A$777,$A377,СВЦЭМ!$B$34:$B$777,O$366)+'СЕТ СН'!$F$16</f>
        <v>0</v>
      </c>
      <c r="P377" s="36">
        <f>SUMIFS(СВЦЭМ!$K$34:$K$777,СВЦЭМ!$A$34:$A$777,$A377,СВЦЭМ!$B$34:$B$777,P$366)+'СЕТ СН'!$F$16</f>
        <v>0</v>
      </c>
      <c r="Q377" s="36">
        <f>SUMIFS(СВЦЭМ!$K$34:$K$777,СВЦЭМ!$A$34:$A$777,$A377,СВЦЭМ!$B$34:$B$777,Q$366)+'СЕТ СН'!$F$16</f>
        <v>0</v>
      </c>
      <c r="R377" s="36">
        <f>SUMIFS(СВЦЭМ!$K$34:$K$777,СВЦЭМ!$A$34:$A$777,$A377,СВЦЭМ!$B$34:$B$777,R$366)+'СЕТ СН'!$F$16</f>
        <v>0</v>
      </c>
      <c r="S377" s="36">
        <f>SUMIFS(СВЦЭМ!$K$34:$K$777,СВЦЭМ!$A$34:$A$777,$A377,СВЦЭМ!$B$34:$B$777,S$366)+'СЕТ СН'!$F$16</f>
        <v>0</v>
      </c>
      <c r="T377" s="36">
        <f>SUMIFS(СВЦЭМ!$K$34:$K$777,СВЦЭМ!$A$34:$A$777,$A377,СВЦЭМ!$B$34:$B$777,T$366)+'СЕТ СН'!$F$16</f>
        <v>0</v>
      </c>
      <c r="U377" s="36">
        <f>SUMIFS(СВЦЭМ!$K$34:$K$777,СВЦЭМ!$A$34:$A$777,$A377,СВЦЭМ!$B$34:$B$777,U$366)+'СЕТ СН'!$F$16</f>
        <v>0</v>
      </c>
      <c r="V377" s="36">
        <f>SUMIFS(СВЦЭМ!$K$34:$K$777,СВЦЭМ!$A$34:$A$777,$A377,СВЦЭМ!$B$34:$B$777,V$366)+'СЕТ СН'!$F$16</f>
        <v>0</v>
      </c>
      <c r="W377" s="36">
        <f>SUMIFS(СВЦЭМ!$K$34:$K$777,СВЦЭМ!$A$34:$A$777,$A377,СВЦЭМ!$B$34:$B$777,W$366)+'СЕТ СН'!$F$16</f>
        <v>0</v>
      </c>
      <c r="X377" s="36">
        <f>SUMIFS(СВЦЭМ!$K$34:$K$777,СВЦЭМ!$A$34:$A$777,$A377,СВЦЭМ!$B$34:$B$777,X$366)+'СЕТ СН'!$F$16</f>
        <v>0</v>
      </c>
      <c r="Y377" s="36">
        <f>SUMIFS(СВЦЭМ!$K$34:$K$777,СВЦЭМ!$A$34:$A$777,$A377,СВЦЭМ!$B$34:$B$777,Y$366)+'СЕТ СН'!$F$16</f>
        <v>0</v>
      </c>
    </row>
    <row r="378" spans="1:25" ht="15.75" hidden="1" x14ac:dyDescent="0.2">
      <c r="A378" s="35">
        <f t="shared" si="10"/>
        <v>44116</v>
      </c>
      <c r="B378" s="36">
        <f>SUMIFS(СВЦЭМ!$K$34:$K$777,СВЦЭМ!$A$34:$A$777,$A378,СВЦЭМ!$B$34:$B$777,B$366)+'СЕТ СН'!$F$16</f>
        <v>0</v>
      </c>
      <c r="C378" s="36">
        <f>SUMIFS(СВЦЭМ!$K$34:$K$777,СВЦЭМ!$A$34:$A$777,$A378,СВЦЭМ!$B$34:$B$777,C$366)+'СЕТ СН'!$F$16</f>
        <v>0</v>
      </c>
      <c r="D378" s="36">
        <f>SUMIFS(СВЦЭМ!$K$34:$K$777,СВЦЭМ!$A$34:$A$777,$A378,СВЦЭМ!$B$34:$B$777,D$366)+'СЕТ СН'!$F$16</f>
        <v>0</v>
      </c>
      <c r="E378" s="36">
        <f>SUMIFS(СВЦЭМ!$K$34:$K$777,СВЦЭМ!$A$34:$A$777,$A378,СВЦЭМ!$B$34:$B$777,E$366)+'СЕТ СН'!$F$16</f>
        <v>0</v>
      </c>
      <c r="F378" s="36">
        <f>SUMIFS(СВЦЭМ!$K$34:$K$777,СВЦЭМ!$A$34:$A$777,$A378,СВЦЭМ!$B$34:$B$777,F$366)+'СЕТ СН'!$F$16</f>
        <v>0</v>
      </c>
      <c r="G378" s="36">
        <f>SUMIFS(СВЦЭМ!$K$34:$K$777,СВЦЭМ!$A$34:$A$777,$A378,СВЦЭМ!$B$34:$B$777,G$366)+'СЕТ СН'!$F$16</f>
        <v>0</v>
      </c>
      <c r="H378" s="36">
        <f>SUMIFS(СВЦЭМ!$K$34:$K$777,СВЦЭМ!$A$34:$A$777,$A378,СВЦЭМ!$B$34:$B$777,H$366)+'СЕТ СН'!$F$16</f>
        <v>0</v>
      </c>
      <c r="I378" s="36">
        <f>SUMIFS(СВЦЭМ!$K$34:$K$777,СВЦЭМ!$A$34:$A$777,$A378,СВЦЭМ!$B$34:$B$777,I$366)+'СЕТ СН'!$F$16</f>
        <v>0</v>
      </c>
      <c r="J378" s="36">
        <f>SUMIFS(СВЦЭМ!$K$34:$K$777,СВЦЭМ!$A$34:$A$777,$A378,СВЦЭМ!$B$34:$B$777,J$366)+'СЕТ СН'!$F$16</f>
        <v>0</v>
      </c>
      <c r="K378" s="36">
        <f>SUMIFS(СВЦЭМ!$K$34:$K$777,СВЦЭМ!$A$34:$A$777,$A378,СВЦЭМ!$B$34:$B$777,K$366)+'СЕТ СН'!$F$16</f>
        <v>0</v>
      </c>
      <c r="L378" s="36">
        <f>SUMIFS(СВЦЭМ!$K$34:$K$777,СВЦЭМ!$A$34:$A$777,$A378,СВЦЭМ!$B$34:$B$777,L$366)+'СЕТ СН'!$F$16</f>
        <v>0</v>
      </c>
      <c r="M378" s="36">
        <f>SUMIFS(СВЦЭМ!$K$34:$K$777,СВЦЭМ!$A$34:$A$777,$A378,СВЦЭМ!$B$34:$B$777,M$366)+'СЕТ СН'!$F$16</f>
        <v>0</v>
      </c>
      <c r="N378" s="36">
        <f>SUMIFS(СВЦЭМ!$K$34:$K$777,СВЦЭМ!$A$34:$A$777,$A378,СВЦЭМ!$B$34:$B$777,N$366)+'СЕТ СН'!$F$16</f>
        <v>0</v>
      </c>
      <c r="O378" s="36">
        <f>SUMIFS(СВЦЭМ!$K$34:$K$777,СВЦЭМ!$A$34:$A$777,$A378,СВЦЭМ!$B$34:$B$777,O$366)+'СЕТ СН'!$F$16</f>
        <v>0</v>
      </c>
      <c r="P378" s="36">
        <f>SUMIFS(СВЦЭМ!$K$34:$K$777,СВЦЭМ!$A$34:$A$777,$A378,СВЦЭМ!$B$34:$B$777,P$366)+'СЕТ СН'!$F$16</f>
        <v>0</v>
      </c>
      <c r="Q378" s="36">
        <f>SUMIFS(СВЦЭМ!$K$34:$K$777,СВЦЭМ!$A$34:$A$777,$A378,СВЦЭМ!$B$34:$B$777,Q$366)+'СЕТ СН'!$F$16</f>
        <v>0</v>
      </c>
      <c r="R378" s="36">
        <f>SUMIFS(СВЦЭМ!$K$34:$K$777,СВЦЭМ!$A$34:$A$777,$A378,СВЦЭМ!$B$34:$B$777,R$366)+'СЕТ СН'!$F$16</f>
        <v>0</v>
      </c>
      <c r="S378" s="36">
        <f>SUMIFS(СВЦЭМ!$K$34:$K$777,СВЦЭМ!$A$34:$A$777,$A378,СВЦЭМ!$B$34:$B$777,S$366)+'СЕТ СН'!$F$16</f>
        <v>0</v>
      </c>
      <c r="T378" s="36">
        <f>SUMIFS(СВЦЭМ!$K$34:$K$777,СВЦЭМ!$A$34:$A$777,$A378,СВЦЭМ!$B$34:$B$777,T$366)+'СЕТ СН'!$F$16</f>
        <v>0</v>
      </c>
      <c r="U378" s="36">
        <f>SUMIFS(СВЦЭМ!$K$34:$K$777,СВЦЭМ!$A$34:$A$777,$A378,СВЦЭМ!$B$34:$B$777,U$366)+'СЕТ СН'!$F$16</f>
        <v>0</v>
      </c>
      <c r="V378" s="36">
        <f>SUMIFS(СВЦЭМ!$K$34:$K$777,СВЦЭМ!$A$34:$A$777,$A378,СВЦЭМ!$B$34:$B$777,V$366)+'СЕТ СН'!$F$16</f>
        <v>0</v>
      </c>
      <c r="W378" s="36">
        <f>SUMIFS(СВЦЭМ!$K$34:$K$777,СВЦЭМ!$A$34:$A$777,$A378,СВЦЭМ!$B$34:$B$777,W$366)+'СЕТ СН'!$F$16</f>
        <v>0</v>
      </c>
      <c r="X378" s="36">
        <f>SUMIFS(СВЦЭМ!$K$34:$K$777,СВЦЭМ!$A$34:$A$777,$A378,СВЦЭМ!$B$34:$B$777,X$366)+'СЕТ СН'!$F$16</f>
        <v>0</v>
      </c>
      <c r="Y378" s="36">
        <f>SUMIFS(СВЦЭМ!$K$34:$K$777,СВЦЭМ!$A$34:$A$777,$A378,СВЦЭМ!$B$34:$B$777,Y$366)+'СЕТ СН'!$F$16</f>
        <v>0</v>
      </c>
    </row>
    <row r="379" spans="1:25" ht="15.75" hidden="1" x14ac:dyDescent="0.2">
      <c r="A379" s="35">
        <f t="shared" si="10"/>
        <v>44117</v>
      </c>
      <c r="B379" s="36">
        <f>SUMIFS(СВЦЭМ!$K$34:$K$777,СВЦЭМ!$A$34:$A$777,$A379,СВЦЭМ!$B$34:$B$777,B$366)+'СЕТ СН'!$F$16</f>
        <v>0</v>
      </c>
      <c r="C379" s="36">
        <f>SUMIFS(СВЦЭМ!$K$34:$K$777,СВЦЭМ!$A$34:$A$777,$A379,СВЦЭМ!$B$34:$B$777,C$366)+'СЕТ СН'!$F$16</f>
        <v>0</v>
      </c>
      <c r="D379" s="36">
        <f>SUMIFS(СВЦЭМ!$K$34:$K$777,СВЦЭМ!$A$34:$A$777,$A379,СВЦЭМ!$B$34:$B$777,D$366)+'СЕТ СН'!$F$16</f>
        <v>0</v>
      </c>
      <c r="E379" s="36">
        <f>SUMIFS(СВЦЭМ!$K$34:$K$777,СВЦЭМ!$A$34:$A$777,$A379,СВЦЭМ!$B$34:$B$777,E$366)+'СЕТ СН'!$F$16</f>
        <v>0</v>
      </c>
      <c r="F379" s="36">
        <f>SUMIFS(СВЦЭМ!$K$34:$K$777,СВЦЭМ!$A$34:$A$777,$A379,СВЦЭМ!$B$34:$B$777,F$366)+'СЕТ СН'!$F$16</f>
        <v>0</v>
      </c>
      <c r="G379" s="36">
        <f>SUMIFS(СВЦЭМ!$K$34:$K$777,СВЦЭМ!$A$34:$A$777,$A379,СВЦЭМ!$B$34:$B$777,G$366)+'СЕТ СН'!$F$16</f>
        <v>0</v>
      </c>
      <c r="H379" s="36">
        <f>SUMIFS(СВЦЭМ!$K$34:$K$777,СВЦЭМ!$A$34:$A$777,$A379,СВЦЭМ!$B$34:$B$777,H$366)+'СЕТ СН'!$F$16</f>
        <v>0</v>
      </c>
      <c r="I379" s="36">
        <f>SUMIFS(СВЦЭМ!$K$34:$K$777,СВЦЭМ!$A$34:$A$777,$A379,СВЦЭМ!$B$34:$B$777,I$366)+'СЕТ СН'!$F$16</f>
        <v>0</v>
      </c>
      <c r="J379" s="36">
        <f>SUMIFS(СВЦЭМ!$K$34:$K$777,СВЦЭМ!$A$34:$A$777,$A379,СВЦЭМ!$B$34:$B$777,J$366)+'СЕТ СН'!$F$16</f>
        <v>0</v>
      </c>
      <c r="K379" s="36">
        <f>SUMIFS(СВЦЭМ!$K$34:$K$777,СВЦЭМ!$A$34:$A$777,$A379,СВЦЭМ!$B$34:$B$777,K$366)+'СЕТ СН'!$F$16</f>
        <v>0</v>
      </c>
      <c r="L379" s="36">
        <f>SUMIFS(СВЦЭМ!$K$34:$K$777,СВЦЭМ!$A$34:$A$777,$A379,СВЦЭМ!$B$34:$B$777,L$366)+'СЕТ СН'!$F$16</f>
        <v>0</v>
      </c>
      <c r="M379" s="36">
        <f>SUMIFS(СВЦЭМ!$K$34:$K$777,СВЦЭМ!$A$34:$A$777,$A379,СВЦЭМ!$B$34:$B$777,M$366)+'СЕТ СН'!$F$16</f>
        <v>0</v>
      </c>
      <c r="N379" s="36">
        <f>SUMIFS(СВЦЭМ!$K$34:$K$777,СВЦЭМ!$A$34:$A$777,$A379,СВЦЭМ!$B$34:$B$777,N$366)+'СЕТ СН'!$F$16</f>
        <v>0</v>
      </c>
      <c r="O379" s="36">
        <f>SUMIFS(СВЦЭМ!$K$34:$K$777,СВЦЭМ!$A$34:$A$777,$A379,СВЦЭМ!$B$34:$B$777,O$366)+'СЕТ СН'!$F$16</f>
        <v>0</v>
      </c>
      <c r="P379" s="36">
        <f>SUMIFS(СВЦЭМ!$K$34:$K$777,СВЦЭМ!$A$34:$A$777,$A379,СВЦЭМ!$B$34:$B$777,P$366)+'СЕТ СН'!$F$16</f>
        <v>0</v>
      </c>
      <c r="Q379" s="36">
        <f>SUMIFS(СВЦЭМ!$K$34:$K$777,СВЦЭМ!$A$34:$A$777,$A379,СВЦЭМ!$B$34:$B$777,Q$366)+'СЕТ СН'!$F$16</f>
        <v>0</v>
      </c>
      <c r="R379" s="36">
        <f>SUMIFS(СВЦЭМ!$K$34:$K$777,СВЦЭМ!$A$34:$A$777,$A379,СВЦЭМ!$B$34:$B$777,R$366)+'СЕТ СН'!$F$16</f>
        <v>0</v>
      </c>
      <c r="S379" s="36">
        <f>SUMIFS(СВЦЭМ!$K$34:$K$777,СВЦЭМ!$A$34:$A$777,$A379,СВЦЭМ!$B$34:$B$777,S$366)+'СЕТ СН'!$F$16</f>
        <v>0</v>
      </c>
      <c r="T379" s="36">
        <f>SUMIFS(СВЦЭМ!$K$34:$K$777,СВЦЭМ!$A$34:$A$777,$A379,СВЦЭМ!$B$34:$B$777,T$366)+'СЕТ СН'!$F$16</f>
        <v>0</v>
      </c>
      <c r="U379" s="36">
        <f>SUMIFS(СВЦЭМ!$K$34:$K$777,СВЦЭМ!$A$34:$A$777,$A379,СВЦЭМ!$B$34:$B$777,U$366)+'СЕТ СН'!$F$16</f>
        <v>0</v>
      </c>
      <c r="V379" s="36">
        <f>SUMIFS(СВЦЭМ!$K$34:$K$777,СВЦЭМ!$A$34:$A$777,$A379,СВЦЭМ!$B$34:$B$777,V$366)+'СЕТ СН'!$F$16</f>
        <v>0</v>
      </c>
      <c r="W379" s="36">
        <f>SUMIFS(СВЦЭМ!$K$34:$K$777,СВЦЭМ!$A$34:$A$777,$A379,СВЦЭМ!$B$34:$B$777,W$366)+'СЕТ СН'!$F$16</f>
        <v>0</v>
      </c>
      <c r="X379" s="36">
        <f>SUMIFS(СВЦЭМ!$K$34:$K$777,СВЦЭМ!$A$34:$A$777,$A379,СВЦЭМ!$B$34:$B$777,X$366)+'СЕТ СН'!$F$16</f>
        <v>0</v>
      </c>
      <c r="Y379" s="36">
        <f>SUMIFS(СВЦЭМ!$K$34:$K$777,СВЦЭМ!$A$34:$A$777,$A379,СВЦЭМ!$B$34:$B$777,Y$366)+'СЕТ СН'!$F$16</f>
        <v>0</v>
      </c>
    </row>
    <row r="380" spans="1:25" ht="15.75" hidden="1" x14ac:dyDescent="0.2">
      <c r="A380" s="35">
        <f t="shared" si="10"/>
        <v>44118</v>
      </c>
      <c r="B380" s="36">
        <f>SUMIFS(СВЦЭМ!$K$34:$K$777,СВЦЭМ!$A$34:$A$777,$A380,СВЦЭМ!$B$34:$B$777,B$366)+'СЕТ СН'!$F$16</f>
        <v>0</v>
      </c>
      <c r="C380" s="36">
        <f>SUMIFS(СВЦЭМ!$K$34:$K$777,СВЦЭМ!$A$34:$A$777,$A380,СВЦЭМ!$B$34:$B$777,C$366)+'СЕТ СН'!$F$16</f>
        <v>0</v>
      </c>
      <c r="D380" s="36">
        <f>SUMIFS(СВЦЭМ!$K$34:$K$777,СВЦЭМ!$A$34:$A$777,$A380,СВЦЭМ!$B$34:$B$777,D$366)+'СЕТ СН'!$F$16</f>
        <v>0</v>
      </c>
      <c r="E380" s="36">
        <f>SUMIFS(СВЦЭМ!$K$34:$K$777,СВЦЭМ!$A$34:$A$777,$A380,СВЦЭМ!$B$34:$B$777,E$366)+'СЕТ СН'!$F$16</f>
        <v>0</v>
      </c>
      <c r="F380" s="36">
        <f>SUMIFS(СВЦЭМ!$K$34:$K$777,СВЦЭМ!$A$34:$A$777,$A380,СВЦЭМ!$B$34:$B$777,F$366)+'СЕТ СН'!$F$16</f>
        <v>0</v>
      </c>
      <c r="G380" s="36">
        <f>SUMIFS(СВЦЭМ!$K$34:$K$777,СВЦЭМ!$A$34:$A$777,$A380,СВЦЭМ!$B$34:$B$777,G$366)+'СЕТ СН'!$F$16</f>
        <v>0</v>
      </c>
      <c r="H380" s="36">
        <f>SUMIFS(СВЦЭМ!$K$34:$K$777,СВЦЭМ!$A$34:$A$777,$A380,СВЦЭМ!$B$34:$B$777,H$366)+'СЕТ СН'!$F$16</f>
        <v>0</v>
      </c>
      <c r="I380" s="36">
        <f>SUMIFS(СВЦЭМ!$K$34:$K$777,СВЦЭМ!$A$34:$A$777,$A380,СВЦЭМ!$B$34:$B$777,I$366)+'СЕТ СН'!$F$16</f>
        <v>0</v>
      </c>
      <c r="J380" s="36">
        <f>SUMIFS(СВЦЭМ!$K$34:$K$777,СВЦЭМ!$A$34:$A$777,$A380,СВЦЭМ!$B$34:$B$777,J$366)+'СЕТ СН'!$F$16</f>
        <v>0</v>
      </c>
      <c r="K380" s="36">
        <f>SUMIFS(СВЦЭМ!$K$34:$K$777,СВЦЭМ!$A$34:$A$777,$A380,СВЦЭМ!$B$34:$B$777,K$366)+'СЕТ СН'!$F$16</f>
        <v>0</v>
      </c>
      <c r="L380" s="36">
        <f>SUMIFS(СВЦЭМ!$K$34:$K$777,СВЦЭМ!$A$34:$A$777,$A380,СВЦЭМ!$B$34:$B$777,L$366)+'СЕТ СН'!$F$16</f>
        <v>0</v>
      </c>
      <c r="M380" s="36">
        <f>SUMIFS(СВЦЭМ!$K$34:$K$777,СВЦЭМ!$A$34:$A$777,$A380,СВЦЭМ!$B$34:$B$777,M$366)+'СЕТ СН'!$F$16</f>
        <v>0</v>
      </c>
      <c r="N380" s="36">
        <f>SUMIFS(СВЦЭМ!$K$34:$K$777,СВЦЭМ!$A$34:$A$777,$A380,СВЦЭМ!$B$34:$B$777,N$366)+'СЕТ СН'!$F$16</f>
        <v>0</v>
      </c>
      <c r="O380" s="36">
        <f>SUMIFS(СВЦЭМ!$K$34:$K$777,СВЦЭМ!$A$34:$A$777,$A380,СВЦЭМ!$B$34:$B$777,O$366)+'СЕТ СН'!$F$16</f>
        <v>0</v>
      </c>
      <c r="P380" s="36">
        <f>SUMIFS(СВЦЭМ!$K$34:$K$777,СВЦЭМ!$A$34:$A$777,$A380,СВЦЭМ!$B$34:$B$777,P$366)+'СЕТ СН'!$F$16</f>
        <v>0</v>
      </c>
      <c r="Q380" s="36">
        <f>SUMIFS(СВЦЭМ!$K$34:$K$777,СВЦЭМ!$A$34:$A$777,$A380,СВЦЭМ!$B$34:$B$777,Q$366)+'СЕТ СН'!$F$16</f>
        <v>0</v>
      </c>
      <c r="R380" s="36">
        <f>SUMIFS(СВЦЭМ!$K$34:$K$777,СВЦЭМ!$A$34:$A$777,$A380,СВЦЭМ!$B$34:$B$777,R$366)+'СЕТ СН'!$F$16</f>
        <v>0</v>
      </c>
      <c r="S380" s="36">
        <f>SUMIFS(СВЦЭМ!$K$34:$K$777,СВЦЭМ!$A$34:$A$777,$A380,СВЦЭМ!$B$34:$B$777,S$366)+'СЕТ СН'!$F$16</f>
        <v>0</v>
      </c>
      <c r="T380" s="36">
        <f>SUMIFS(СВЦЭМ!$K$34:$K$777,СВЦЭМ!$A$34:$A$777,$A380,СВЦЭМ!$B$34:$B$777,T$366)+'СЕТ СН'!$F$16</f>
        <v>0</v>
      </c>
      <c r="U380" s="36">
        <f>SUMIFS(СВЦЭМ!$K$34:$K$777,СВЦЭМ!$A$34:$A$777,$A380,СВЦЭМ!$B$34:$B$777,U$366)+'СЕТ СН'!$F$16</f>
        <v>0</v>
      </c>
      <c r="V380" s="36">
        <f>SUMIFS(СВЦЭМ!$K$34:$K$777,СВЦЭМ!$A$34:$A$777,$A380,СВЦЭМ!$B$34:$B$777,V$366)+'СЕТ СН'!$F$16</f>
        <v>0</v>
      </c>
      <c r="W380" s="36">
        <f>SUMIFS(СВЦЭМ!$K$34:$K$777,СВЦЭМ!$A$34:$A$777,$A380,СВЦЭМ!$B$34:$B$777,W$366)+'СЕТ СН'!$F$16</f>
        <v>0</v>
      </c>
      <c r="X380" s="36">
        <f>SUMIFS(СВЦЭМ!$K$34:$K$777,СВЦЭМ!$A$34:$A$777,$A380,СВЦЭМ!$B$34:$B$777,X$366)+'СЕТ СН'!$F$16</f>
        <v>0</v>
      </c>
      <c r="Y380" s="36">
        <f>SUMIFS(СВЦЭМ!$K$34:$K$777,СВЦЭМ!$A$34:$A$777,$A380,СВЦЭМ!$B$34:$B$777,Y$366)+'СЕТ СН'!$F$16</f>
        <v>0</v>
      </c>
    </row>
    <row r="381" spans="1:25" ht="15.75" hidden="1" x14ac:dyDescent="0.2">
      <c r="A381" s="35">
        <f t="shared" si="10"/>
        <v>44119</v>
      </c>
      <c r="B381" s="36">
        <f>SUMIFS(СВЦЭМ!$K$34:$K$777,СВЦЭМ!$A$34:$A$777,$A381,СВЦЭМ!$B$34:$B$777,B$366)+'СЕТ СН'!$F$16</f>
        <v>0</v>
      </c>
      <c r="C381" s="36">
        <f>SUMIFS(СВЦЭМ!$K$34:$K$777,СВЦЭМ!$A$34:$A$777,$A381,СВЦЭМ!$B$34:$B$777,C$366)+'СЕТ СН'!$F$16</f>
        <v>0</v>
      </c>
      <c r="D381" s="36">
        <f>SUMIFS(СВЦЭМ!$K$34:$K$777,СВЦЭМ!$A$34:$A$777,$A381,СВЦЭМ!$B$34:$B$777,D$366)+'СЕТ СН'!$F$16</f>
        <v>0</v>
      </c>
      <c r="E381" s="36">
        <f>SUMIFS(СВЦЭМ!$K$34:$K$777,СВЦЭМ!$A$34:$A$777,$A381,СВЦЭМ!$B$34:$B$777,E$366)+'СЕТ СН'!$F$16</f>
        <v>0</v>
      </c>
      <c r="F381" s="36">
        <f>SUMIFS(СВЦЭМ!$K$34:$K$777,СВЦЭМ!$A$34:$A$777,$A381,СВЦЭМ!$B$34:$B$777,F$366)+'СЕТ СН'!$F$16</f>
        <v>0</v>
      </c>
      <c r="G381" s="36">
        <f>SUMIFS(СВЦЭМ!$K$34:$K$777,СВЦЭМ!$A$34:$A$777,$A381,СВЦЭМ!$B$34:$B$777,G$366)+'СЕТ СН'!$F$16</f>
        <v>0</v>
      </c>
      <c r="H381" s="36">
        <f>SUMIFS(СВЦЭМ!$K$34:$K$777,СВЦЭМ!$A$34:$A$777,$A381,СВЦЭМ!$B$34:$B$777,H$366)+'СЕТ СН'!$F$16</f>
        <v>0</v>
      </c>
      <c r="I381" s="36">
        <f>SUMIFS(СВЦЭМ!$K$34:$K$777,СВЦЭМ!$A$34:$A$777,$A381,СВЦЭМ!$B$34:$B$777,I$366)+'СЕТ СН'!$F$16</f>
        <v>0</v>
      </c>
      <c r="J381" s="36">
        <f>SUMIFS(СВЦЭМ!$K$34:$K$777,СВЦЭМ!$A$34:$A$777,$A381,СВЦЭМ!$B$34:$B$777,J$366)+'СЕТ СН'!$F$16</f>
        <v>0</v>
      </c>
      <c r="K381" s="36">
        <f>SUMIFS(СВЦЭМ!$K$34:$K$777,СВЦЭМ!$A$34:$A$777,$A381,СВЦЭМ!$B$34:$B$777,K$366)+'СЕТ СН'!$F$16</f>
        <v>0</v>
      </c>
      <c r="L381" s="36">
        <f>SUMIFS(СВЦЭМ!$K$34:$K$777,СВЦЭМ!$A$34:$A$777,$A381,СВЦЭМ!$B$34:$B$777,L$366)+'СЕТ СН'!$F$16</f>
        <v>0</v>
      </c>
      <c r="M381" s="36">
        <f>SUMIFS(СВЦЭМ!$K$34:$K$777,СВЦЭМ!$A$34:$A$777,$A381,СВЦЭМ!$B$34:$B$777,M$366)+'СЕТ СН'!$F$16</f>
        <v>0</v>
      </c>
      <c r="N381" s="36">
        <f>SUMIFS(СВЦЭМ!$K$34:$K$777,СВЦЭМ!$A$34:$A$777,$A381,СВЦЭМ!$B$34:$B$777,N$366)+'СЕТ СН'!$F$16</f>
        <v>0</v>
      </c>
      <c r="O381" s="36">
        <f>SUMIFS(СВЦЭМ!$K$34:$K$777,СВЦЭМ!$A$34:$A$777,$A381,СВЦЭМ!$B$34:$B$777,O$366)+'СЕТ СН'!$F$16</f>
        <v>0</v>
      </c>
      <c r="P381" s="36">
        <f>SUMIFS(СВЦЭМ!$K$34:$K$777,СВЦЭМ!$A$34:$A$777,$A381,СВЦЭМ!$B$34:$B$777,P$366)+'СЕТ СН'!$F$16</f>
        <v>0</v>
      </c>
      <c r="Q381" s="36">
        <f>SUMIFS(СВЦЭМ!$K$34:$K$777,СВЦЭМ!$A$34:$A$777,$A381,СВЦЭМ!$B$34:$B$777,Q$366)+'СЕТ СН'!$F$16</f>
        <v>0</v>
      </c>
      <c r="R381" s="36">
        <f>SUMIFS(СВЦЭМ!$K$34:$K$777,СВЦЭМ!$A$34:$A$777,$A381,СВЦЭМ!$B$34:$B$777,R$366)+'СЕТ СН'!$F$16</f>
        <v>0</v>
      </c>
      <c r="S381" s="36">
        <f>SUMIFS(СВЦЭМ!$K$34:$K$777,СВЦЭМ!$A$34:$A$777,$A381,СВЦЭМ!$B$34:$B$777,S$366)+'СЕТ СН'!$F$16</f>
        <v>0</v>
      </c>
      <c r="T381" s="36">
        <f>SUMIFS(СВЦЭМ!$K$34:$K$777,СВЦЭМ!$A$34:$A$777,$A381,СВЦЭМ!$B$34:$B$777,T$366)+'СЕТ СН'!$F$16</f>
        <v>0</v>
      </c>
      <c r="U381" s="36">
        <f>SUMIFS(СВЦЭМ!$K$34:$K$777,СВЦЭМ!$A$34:$A$777,$A381,СВЦЭМ!$B$34:$B$777,U$366)+'СЕТ СН'!$F$16</f>
        <v>0</v>
      </c>
      <c r="V381" s="36">
        <f>SUMIFS(СВЦЭМ!$K$34:$K$777,СВЦЭМ!$A$34:$A$777,$A381,СВЦЭМ!$B$34:$B$777,V$366)+'СЕТ СН'!$F$16</f>
        <v>0</v>
      </c>
      <c r="W381" s="36">
        <f>SUMIFS(СВЦЭМ!$K$34:$K$777,СВЦЭМ!$A$34:$A$777,$A381,СВЦЭМ!$B$34:$B$777,W$366)+'СЕТ СН'!$F$16</f>
        <v>0</v>
      </c>
      <c r="X381" s="36">
        <f>SUMIFS(СВЦЭМ!$K$34:$K$777,СВЦЭМ!$A$34:$A$777,$A381,СВЦЭМ!$B$34:$B$777,X$366)+'СЕТ СН'!$F$16</f>
        <v>0</v>
      </c>
      <c r="Y381" s="36">
        <f>SUMIFS(СВЦЭМ!$K$34:$K$777,СВЦЭМ!$A$34:$A$777,$A381,СВЦЭМ!$B$34:$B$777,Y$366)+'СЕТ СН'!$F$16</f>
        <v>0</v>
      </c>
    </row>
    <row r="382" spans="1:25" ht="15.75" hidden="1" x14ac:dyDescent="0.2">
      <c r="A382" s="35">
        <f t="shared" si="10"/>
        <v>44120</v>
      </c>
      <c r="B382" s="36">
        <f>SUMIFS(СВЦЭМ!$K$34:$K$777,СВЦЭМ!$A$34:$A$777,$A382,СВЦЭМ!$B$34:$B$777,B$366)+'СЕТ СН'!$F$16</f>
        <v>0</v>
      </c>
      <c r="C382" s="36">
        <f>SUMIFS(СВЦЭМ!$K$34:$K$777,СВЦЭМ!$A$34:$A$777,$A382,СВЦЭМ!$B$34:$B$777,C$366)+'СЕТ СН'!$F$16</f>
        <v>0</v>
      </c>
      <c r="D382" s="36">
        <f>SUMIFS(СВЦЭМ!$K$34:$K$777,СВЦЭМ!$A$34:$A$777,$A382,СВЦЭМ!$B$34:$B$777,D$366)+'СЕТ СН'!$F$16</f>
        <v>0</v>
      </c>
      <c r="E382" s="36">
        <f>SUMIFS(СВЦЭМ!$K$34:$K$777,СВЦЭМ!$A$34:$A$777,$A382,СВЦЭМ!$B$34:$B$777,E$366)+'СЕТ СН'!$F$16</f>
        <v>0</v>
      </c>
      <c r="F382" s="36">
        <f>SUMIFS(СВЦЭМ!$K$34:$K$777,СВЦЭМ!$A$34:$A$777,$A382,СВЦЭМ!$B$34:$B$777,F$366)+'СЕТ СН'!$F$16</f>
        <v>0</v>
      </c>
      <c r="G382" s="36">
        <f>SUMIFS(СВЦЭМ!$K$34:$K$777,СВЦЭМ!$A$34:$A$777,$A382,СВЦЭМ!$B$34:$B$777,G$366)+'СЕТ СН'!$F$16</f>
        <v>0</v>
      </c>
      <c r="H382" s="36">
        <f>SUMIFS(СВЦЭМ!$K$34:$K$777,СВЦЭМ!$A$34:$A$777,$A382,СВЦЭМ!$B$34:$B$777,H$366)+'СЕТ СН'!$F$16</f>
        <v>0</v>
      </c>
      <c r="I382" s="36">
        <f>SUMIFS(СВЦЭМ!$K$34:$K$777,СВЦЭМ!$A$34:$A$777,$A382,СВЦЭМ!$B$34:$B$777,I$366)+'СЕТ СН'!$F$16</f>
        <v>0</v>
      </c>
      <c r="J382" s="36">
        <f>SUMIFS(СВЦЭМ!$K$34:$K$777,СВЦЭМ!$A$34:$A$777,$A382,СВЦЭМ!$B$34:$B$777,J$366)+'СЕТ СН'!$F$16</f>
        <v>0</v>
      </c>
      <c r="K382" s="36">
        <f>SUMIFS(СВЦЭМ!$K$34:$K$777,СВЦЭМ!$A$34:$A$777,$A382,СВЦЭМ!$B$34:$B$777,K$366)+'СЕТ СН'!$F$16</f>
        <v>0</v>
      </c>
      <c r="L382" s="36">
        <f>SUMIFS(СВЦЭМ!$K$34:$K$777,СВЦЭМ!$A$34:$A$777,$A382,СВЦЭМ!$B$34:$B$777,L$366)+'СЕТ СН'!$F$16</f>
        <v>0</v>
      </c>
      <c r="M382" s="36">
        <f>SUMIFS(СВЦЭМ!$K$34:$K$777,СВЦЭМ!$A$34:$A$777,$A382,СВЦЭМ!$B$34:$B$777,M$366)+'СЕТ СН'!$F$16</f>
        <v>0</v>
      </c>
      <c r="N382" s="36">
        <f>SUMIFS(СВЦЭМ!$K$34:$K$777,СВЦЭМ!$A$34:$A$777,$A382,СВЦЭМ!$B$34:$B$777,N$366)+'СЕТ СН'!$F$16</f>
        <v>0</v>
      </c>
      <c r="O382" s="36">
        <f>SUMIFS(СВЦЭМ!$K$34:$K$777,СВЦЭМ!$A$34:$A$777,$A382,СВЦЭМ!$B$34:$B$777,O$366)+'СЕТ СН'!$F$16</f>
        <v>0</v>
      </c>
      <c r="P382" s="36">
        <f>SUMIFS(СВЦЭМ!$K$34:$K$777,СВЦЭМ!$A$34:$A$777,$A382,СВЦЭМ!$B$34:$B$777,P$366)+'СЕТ СН'!$F$16</f>
        <v>0</v>
      </c>
      <c r="Q382" s="36">
        <f>SUMIFS(СВЦЭМ!$K$34:$K$777,СВЦЭМ!$A$34:$A$777,$A382,СВЦЭМ!$B$34:$B$777,Q$366)+'СЕТ СН'!$F$16</f>
        <v>0</v>
      </c>
      <c r="R382" s="36">
        <f>SUMIFS(СВЦЭМ!$K$34:$K$777,СВЦЭМ!$A$34:$A$777,$A382,СВЦЭМ!$B$34:$B$777,R$366)+'СЕТ СН'!$F$16</f>
        <v>0</v>
      </c>
      <c r="S382" s="36">
        <f>SUMIFS(СВЦЭМ!$K$34:$K$777,СВЦЭМ!$A$34:$A$777,$A382,СВЦЭМ!$B$34:$B$777,S$366)+'СЕТ СН'!$F$16</f>
        <v>0</v>
      </c>
      <c r="T382" s="36">
        <f>SUMIFS(СВЦЭМ!$K$34:$K$777,СВЦЭМ!$A$34:$A$777,$A382,СВЦЭМ!$B$34:$B$777,T$366)+'СЕТ СН'!$F$16</f>
        <v>0</v>
      </c>
      <c r="U382" s="36">
        <f>SUMIFS(СВЦЭМ!$K$34:$K$777,СВЦЭМ!$A$34:$A$777,$A382,СВЦЭМ!$B$34:$B$777,U$366)+'СЕТ СН'!$F$16</f>
        <v>0</v>
      </c>
      <c r="V382" s="36">
        <f>SUMIFS(СВЦЭМ!$K$34:$K$777,СВЦЭМ!$A$34:$A$777,$A382,СВЦЭМ!$B$34:$B$777,V$366)+'СЕТ СН'!$F$16</f>
        <v>0</v>
      </c>
      <c r="W382" s="36">
        <f>SUMIFS(СВЦЭМ!$K$34:$K$777,СВЦЭМ!$A$34:$A$777,$A382,СВЦЭМ!$B$34:$B$777,W$366)+'СЕТ СН'!$F$16</f>
        <v>0</v>
      </c>
      <c r="X382" s="36">
        <f>SUMIFS(СВЦЭМ!$K$34:$K$777,СВЦЭМ!$A$34:$A$777,$A382,СВЦЭМ!$B$34:$B$777,X$366)+'СЕТ СН'!$F$16</f>
        <v>0</v>
      </c>
      <c r="Y382" s="36">
        <f>SUMIFS(СВЦЭМ!$K$34:$K$777,СВЦЭМ!$A$34:$A$777,$A382,СВЦЭМ!$B$34:$B$777,Y$366)+'СЕТ СН'!$F$16</f>
        <v>0</v>
      </c>
    </row>
    <row r="383" spans="1:25" ht="15.75" hidden="1" x14ac:dyDescent="0.2">
      <c r="A383" s="35">
        <f t="shared" si="10"/>
        <v>44121</v>
      </c>
      <c r="B383" s="36">
        <f>SUMIFS(СВЦЭМ!$K$34:$K$777,СВЦЭМ!$A$34:$A$777,$A383,СВЦЭМ!$B$34:$B$777,B$366)+'СЕТ СН'!$F$16</f>
        <v>0</v>
      </c>
      <c r="C383" s="36">
        <f>SUMIFS(СВЦЭМ!$K$34:$K$777,СВЦЭМ!$A$34:$A$777,$A383,СВЦЭМ!$B$34:$B$777,C$366)+'СЕТ СН'!$F$16</f>
        <v>0</v>
      </c>
      <c r="D383" s="36">
        <f>SUMIFS(СВЦЭМ!$K$34:$K$777,СВЦЭМ!$A$34:$A$777,$A383,СВЦЭМ!$B$34:$B$777,D$366)+'СЕТ СН'!$F$16</f>
        <v>0</v>
      </c>
      <c r="E383" s="36">
        <f>SUMIFS(СВЦЭМ!$K$34:$K$777,СВЦЭМ!$A$34:$A$777,$A383,СВЦЭМ!$B$34:$B$777,E$366)+'СЕТ СН'!$F$16</f>
        <v>0</v>
      </c>
      <c r="F383" s="36">
        <f>SUMIFS(СВЦЭМ!$K$34:$K$777,СВЦЭМ!$A$34:$A$777,$A383,СВЦЭМ!$B$34:$B$777,F$366)+'СЕТ СН'!$F$16</f>
        <v>0</v>
      </c>
      <c r="G383" s="36">
        <f>SUMIFS(СВЦЭМ!$K$34:$K$777,СВЦЭМ!$A$34:$A$777,$A383,СВЦЭМ!$B$34:$B$777,G$366)+'СЕТ СН'!$F$16</f>
        <v>0</v>
      </c>
      <c r="H383" s="36">
        <f>SUMIFS(СВЦЭМ!$K$34:$K$777,СВЦЭМ!$A$34:$A$777,$A383,СВЦЭМ!$B$34:$B$777,H$366)+'СЕТ СН'!$F$16</f>
        <v>0</v>
      </c>
      <c r="I383" s="36">
        <f>SUMIFS(СВЦЭМ!$K$34:$K$777,СВЦЭМ!$A$34:$A$777,$A383,СВЦЭМ!$B$34:$B$777,I$366)+'СЕТ СН'!$F$16</f>
        <v>0</v>
      </c>
      <c r="J383" s="36">
        <f>SUMIFS(СВЦЭМ!$K$34:$K$777,СВЦЭМ!$A$34:$A$777,$A383,СВЦЭМ!$B$34:$B$777,J$366)+'СЕТ СН'!$F$16</f>
        <v>0</v>
      </c>
      <c r="K383" s="36">
        <f>SUMIFS(СВЦЭМ!$K$34:$K$777,СВЦЭМ!$A$34:$A$777,$A383,СВЦЭМ!$B$34:$B$777,K$366)+'СЕТ СН'!$F$16</f>
        <v>0</v>
      </c>
      <c r="L383" s="36">
        <f>SUMIFS(СВЦЭМ!$K$34:$K$777,СВЦЭМ!$A$34:$A$777,$A383,СВЦЭМ!$B$34:$B$777,L$366)+'СЕТ СН'!$F$16</f>
        <v>0</v>
      </c>
      <c r="M383" s="36">
        <f>SUMIFS(СВЦЭМ!$K$34:$K$777,СВЦЭМ!$A$34:$A$777,$A383,СВЦЭМ!$B$34:$B$777,M$366)+'СЕТ СН'!$F$16</f>
        <v>0</v>
      </c>
      <c r="N383" s="36">
        <f>SUMIFS(СВЦЭМ!$K$34:$K$777,СВЦЭМ!$A$34:$A$777,$A383,СВЦЭМ!$B$34:$B$777,N$366)+'СЕТ СН'!$F$16</f>
        <v>0</v>
      </c>
      <c r="O383" s="36">
        <f>SUMIFS(СВЦЭМ!$K$34:$K$777,СВЦЭМ!$A$34:$A$777,$A383,СВЦЭМ!$B$34:$B$777,O$366)+'СЕТ СН'!$F$16</f>
        <v>0</v>
      </c>
      <c r="P383" s="36">
        <f>SUMIFS(СВЦЭМ!$K$34:$K$777,СВЦЭМ!$A$34:$A$777,$A383,СВЦЭМ!$B$34:$B$777,P$366)+'СЕТ СН'!$F$16</f>
        <v>0</v>
      </c>
      <c r="Q383" s="36">
        <f>SUMIFS(СВЦЭМ!$K$34:$K$777,СВЦЭМ!$A$34:$A$777,$A383,СВЦЭМ!$B$34:$B$777,Q$366)+'СЕТ СН'!$F$16</f>
        <v>0</v>
      </c>
      <c r="R383" s="36">
        <f>SUMIFS(СВЦЭМ!$K$34:$K$777,СВЦЭМ!$A$34:$A$777,$A383,СВЦЭМ!$B$34:$B$777,R$366)+'СЕТ СН'!$F$16</f>
        <v>0</v>
      </c>
      <c r="S383" s="36">
        <f>SUMIFS(СВЦЭМ!$K$34:$K$777,СВЦЭМ!$A$34:$A$777,$A383,СВЦЭМ!$B$34:$B$777,S$366)+'СЕТ СН'!$F$16</f>
        <v>0</v>
      </c>
      <c r="T383" s="36">
        <f>SUMIFS(СВЦЭМ!$K$34:$K$777,СВЦЭМ!$A$34:$A$777,$A383,СВЦЭМ!$B$34:$B$777,T$366)+'СЕТ СН'!$F$16</f>
        <v>0</v>
      </c>
      <c r="U383" s="36">
        <f>SUMIFS(СВЦЭМ!$K$34:$K$777,СВЦЭМ!$A$34:$A$777,$A383,СВЦЭМ!$B$34:$B$777,U$366)+'СЕТ СН'!$F$16</f>
        <v>0</v>
      </c>
      <c r="V383" s="36">
        <f>SUMIFS(СВЦЭМ!$K$34:$K$777,СВЦЭМ!$A$34:$A$777,$A383,СВЦЭМ!$B$34:$B$777,V$366)+'СЕТ СН'!$F$16</f>
        <v>0</v>
      </c>
      <c r="W383" s="36">
        <f>SUMIFS(СВЦЭМ!$K$34:$K$777,СВЦЭМ!$A$34:$A$777,$A383,СВЦЭМ!$B$34:$B$777,W$366)+'СЕТ СН'!$F$16</f>
        <v>0</v>
      </c>
      <c r="X383" s="36">
        <f>SUMIFS(СВЦЭМ!$K$34:$K$777,СВЦЭМ!$A$34:$A$777,$A383,СВЦЭМ!$B$34:$B$777,X$366)+'СЕТ СН'!$F$16</f>
        <v>0</v>
      </c>
      <c r="Y383" s="36">
        <f>SUMIFS(СВЦЭМ!$K$34:$K$777,СВЦЭМ!$A$34:$A$777,$A383,СВЦЭМ!$B$34:$B$777,Y$366)+'СЕТ СН'!$F$16</f>
        <v>0</v>
      </c>
    </row>
    <row r="384" spans="1:25" ht="15.75" hidden="1" x14ac:dyDescent="0.2">
      <c r="A384" s="35">
        <f t="shared" si="10"/>
        <v>44122</v>
      </c>
      <c r="B384" s="36">
        <f>SUMIFS(СВЦЭМ!$K$34:$K$777,СВЦЭМ!$A$34:$A$777,$A384,СВЦЭМ!$B$34:$B$777,B$366)+'СЕТ СН'!$F$16</f>
        <v>0</v>
      </c>
      <c r="C384" s="36">
        <f>SUMIFS(СВЦЭМ!$K$34:$K$777,СВЦЭМ!$A$34:$A$777,$A384,СВЦЭМ!$B$34:$B$777,C$366)+'СЕТ СН'!$F$16</f>
        <v>0</v>
      </c>
      <c r="D384" s="36">
        <f>SUMIFS(СВЦЭМ!$K$34:$K$777,СВЦЭМ!$A$34:$A$777,$A384,СВЦЭМ!$B$34:$B$777,D$366)+'СЕТ СН'!$F$16</f>
        <v>0</v>
      </c>
      <c r="E384" s="36">
        <f>SUMIFS(СВЦЭМ!$K$34:$K$777,СВЦЭМ!$A$34:$A$777,$A384,СВЦЭМ!$B$34:$B$777,E$366)+'СЕТ СН'!$F$16</f>
        <v>0</v>
      </c>
      <c r="F384" s="36">
        <f>SUMIFS(СВЦЭМ!$K$34:$K$777,СВЦЭМ!$A$34:$A$777,$A384,СВЦЭМ!$B$34:$B$777,F$366)+'СЕТ СН'!$F$16</f>
        <v>0</v>
      </c>
      <c r="G384" s="36">
        <f>SUMIFS(СВЦЭМ!$K$34:$K$777,СВЦЭМ!$A$34:$A$777,$A384,СВЦЭМ!$B$34:$B$777,G$366)+'СЕТ СН'!$F$16</f>
        <v>0</v>
      </c>
      <c r="H384" s="36">
        <f>SUMIFS(СВЦЭМ!$K$34:$K$777,СВЦЭМ!$A$34:$A$777,$A384,СВЦЭМ!$B$34:$B$777,H$366)+'СЕТ СН'!$F$16</f>
        <v>0</v>
      </c>
      <c r="I384" s="36">
        <f>SUMIFS(СВЦЭМ!$K$34:$K$777,СВЦЭМ!$A$34:$A$777,$A384,СВЦЭМ!$B$34:$B$777,I$366)+'СЕТ СН'!$F$16</f>
        <v>0</v>
      </c>
      <c r="J384" s="36">
        <f>SUMIFS(СВЦЭМ!$K$34:$K$777,СВЦЭМ!$A$34:$A$777,$A384,СВЦЭМ!$B$34:$B$777,J$366)+'СЕТ СН'!$F$16</f>
        <v>0</v>
      </c>
      <c r="K384" s="36">
        <f>SUMIFS(СВЦЭМ!$K$34:$K$777,СВЦЭМ!$A$34:$A$777,$A384,СВЦЭМ!$B$34:$B$777,K$366)+'СЕТ СН'!$F$16</f>
        <v>0</v>
      </c>
      <c r="L384" s="36">
        <f>SUMIFS(СВЦЭМ!$K$34:$K$777,СВЦЭМ!$A$34:$A$777,$A384,СВЦЭМ!$B$34:$B$777,L$366)+'СЕТ СН'!$F$16</f>
        <v>0</v>
      </c>
      <c r="M384" s="36">
        <f>SUMIFS(СВЦЭМ!$K$34:$K$777,СВЦЭМ!$A$34:$A$777,$A384,СВЦЭМ!$B$34:$B$777,M$366)+'СЕТ СН'!$F$16</f>
        <v>0</v>
      </c>
      <c r="N384" s="36">
        <f>SUMIFS(СВЦЭМ!$K$34:$K$777,СВЦЭМ!$A$34:$A$777,$A384,СВЦЭМ!$B$34:$B$777,N$366)+'СЕТ СН'!$F$16</f>
        <v>0</v>
      </c>
      <c r="O384" s="36">
        <f>SUMIFS(СВЦЭМ!$K$34:$K$777,СВЦЭМ!$A$34:$A$777,$A384,СВЦЭМ!$B$34:$B$777,O$366)+'СЕТ СН'!$F$16</f>
        <v>0</v>
      </c>
      <c r="P384" s="36">
        <f>SUMIFS(СВЦЭМ!$K$34:$K$777,СВЦЭМ!$A$34:$A$777,$A384,СВЦЭМ!$B$34:$B$777,P$366)+'СЕТ СН'!$F$16</f>
        <v>0</v>
      </c>
      <c r="Q384" s="36">
        <f>SUMIFS(СВЦЭМ!$K$34:$K$777,СВЦЭМ!$A$34:$A$777,$A384,СВЦЭМ!$B$34:$B$777,Q$366)+'СЕТ СН'!$F$16</f>
        <v>0</v>
      </c>
      <c r="R384" s="36">
        <f>SUMIFS(СВЦЭМ!$K$34:$K$777,СВЦЭМ!$A$34:$A$777,$A384,СВЦЭМ!$B$34:$B$777,R$366)+'СЕТ СН'!$F$16</f>
        <v>0</v>
      </c>
      <c r="S384" s="36">
        <f>SUMIFS(СВЦЭМ!$K$34:$K$777,СВЦЭМ!$A$34:$A$777,$A384,СВЦЭМ!$B$34:$B$777,S$366)+'СЕТ СН'!$F$16</f>
        <v>0</v>
      </c>
      <c r="T384" s="36">
        <f>SUMIFS(СВЦЭМ!$K$34:$K$777,СВЦЭМ!$A$34:$A$777,$A384,СВЦЭМ!$B$34:$B$777,T$366)+'СЕТ СН'!$F$16</f>
        <v>0</v>
      </c>
      <c r="U384" s="36">
        <f>SUMIFS(СВЦЭМ!$K$34:$K$777,СВЦЭМ!$A$34:$A$777,$A384,СВЦЭМ!$B$34:$B$777,U$366)+'СЕТ СН'!$F$16</f>
        <v>0</v>
      </c>
      <c r="V384" s="36">
        <f>SUMIFS(СВЦЭМ!$K$34:$K$777,СВЦЭМ!$A$34:$A$777,$A384,СВЦЭМ!$B$34:$B$777,V$366)+'СЕТ СН'!$F$16</f>
        <v>0</v>
      </c>
      <c r="W384" s="36">
        <f>SUMIFS(СВЦЭМ!$K$34:$K$777,СВЦЭМ!$A$34:$A$777,$A384,СВЦЭМ!$B$34:$B$777,W$366)+'СЕТ СН'!$F$16</f>
        <v>0</v>
      </c>
      <c r="X384" s="36">
        <f>SUMIFS(СВЦЭМ!$K$34:$K$777,СВЦЭМ!$A$34:$A$777,$A384,СВЦЭМ!$B$34:$B$777,X$366)+'СЕТ СН'!$F$16</f>
        <v>0</v>
      </c>
      <c r="Y384" s="36">
        <f>SUMIFS(СВЦЭМ!$K$34:$K$777,СВЦЭМ!$A$34:$A$777,$A384,СВЦЭМ!$B$34:$B$777,Y$366)+'СЕТ СН'!$F$16</f>
        <v>0</v>
      </c>
    </row>
    <row r="385" spans="1:26" ht="15.75" hidden="1" x14ac:dyDescent="0.2">
      <c r="A385" s="35">
        <f t="shared" si="10"/>
        <v>44123</v>
      </c>
      <c r="B385" s="36">
        <f>SUMIFS(СВЦЭМ!$K$34:$K$777,СВЦЭМ!$A$34:$A$777,$A385,СВЦЭМ!$B$34:$B$777,B$366)+'СЕТ СН'!$F$16</f>
        <v>0</v>
      </c>
      <c r="C385" s="36">
        <f>SUMIFS(СВЦЭМ!$K$34:$K$777,СВЦЭМ!$A$34:$A$777,$A385,СВЦЭМ!$B$34:$B$777,C$366)+'СЕТ СН'!$F$16</f>
        <v>0</v>
      </c>
      <c r="D385" s="36">
        <f>SUMIFS(СВЦЭМ!$K$34:$K$777,СВЦЭМ!$A$34:$A$777,$A385,СВЦЭМ!$B$34:$B$777,D$366)+'СЕТ СН'!$F$16</f>
        <v>0</v>
      </c>
      <c r="E385" s="36">
        <f>SUMIFS(СВЦЭМ!$K$34:$K$777,СВЦЭМ!$A$34:$A$777,$A385,СВЦЭМ!$B$34:$B$777,E$366)+'СЕТ СН'!$F$16</f>
        <v>0</v>
      </c>
      <c r="F385" s="36">
        <f>SUMIFS(СВЦЭМ!$K$34:$K$777,СВЦЭМ!$A$34:$A$777,$A385,СВЦЭМ!$B$34:$B$777,F$366)+'СЕТ СН'!$F$16</f>
        <v>0</v>
      </c>
      <c r="G385" s="36">
        <f>SUMIFS(СВЦЭМ!$K$34:$K$777,СВЦЭМ!$A$34:$A$777,$A385,СВЦЭМ!$B$34:$B$777,G$366)+'СЕТ СН'!$F$16</f>
        <v>0</v>
      </c>
      <c r="H385" s="36">
        <f>SUMIFS(СВЦЭМ!$K$34:$K$777,СВЦЭМ!$A$34:$A$777,$A385,СВЦЭМ!$B$34:$B$777,H$366)+'СЕТ СН'!$F$16</f>
        <v>0</v>
      </c>
      <c r="I385" s="36">
        <f>SUMIFS(СВЦЭМ!$K$34:$K$777,СВЦЭМ!$A$34:$A$777,$A385,СВЦЭМ!$B$34:$B$777,I$366)+'СЕТ СН'!$F$16</f>
        <v>0</v>
      </c>
      <c r="J385" s="36">
        <f>SUMIFS(СВЦЭМ!$K$34:$K$777,СВЦЭМ!$A$34:$A$777,$A385,СВЦЭМ!$B$34:$B$777,J$366)+'СЕТ СН'!$F$16</f>
        <v>0</v>
      </c>
      <c r="K385" s="36">
        <f>SUMIFS(СВЦЭМ!$K$34:$K$777,СВЦЭМ!$A$34:$A$777,$A385,СВЦЭМ!$B$34:$B$777,K$366)+'СЕТ СН'!$F$16</f>
        <v>0</v>
      </c>
      <c r="L385" s="36">
        <f>SUMIFS(СВЦЭМ!$K$34:$K$777,СВЦЭМ!$A$34:$A$777,$A385,СВЦЭМ!$B$34:$B$777,L$366)+'СЕТ СН'!$F$16</f>
        <v>0</v>
      </c>
      <c r="M385" s="36">
        <f>SUMIFS(СВЦЭМ!$K$34:$K$777,СВЦЭМ!$A$34:$A$777,$A385,СВЦЭМ!$B$34:$B$777,M$366)+'СЕТ СН'!$F$16</f>
        <v>0</v>
      </c>
      <c r="N385" s="36">
        <f>SUMIFS(СВЦЭМ!$K$34:$K$777,СВЦЭМ!$A$34:$A$777,$A385,СВЦЭМ!$B$34:$B$777,N$366)+'СЕТ СН'!$F$16</f>
        <v>0</v>
      </c>
      <c r="O385" s="36">
        <f>SUMIFS(СВЦЭМ!$K$34:$K$777,СВЦЭМ!$A$34:$A$777,$A385,СВЦЭМ!$B$34:$B$777,O$366)+'СЕТ СН'!$F$16</f>
        <v>0</v>
      </c>
      <c r="P385" s="36">
        <f>SUMIFS(СВЦЭМ!$K$34:$K$777,СВЦЭМ!$A$34:$A$777,$A385,СВЦЭМ!$B$34:$B$777,P$366)+'СЕТ СН'!$F$16</f>
        <v>0</v>
      </c>
      <c r="Q385" s="36">
        <f>SUMIFS(СВЦЭМ!$K$34:$K$777,СВЦЭМ!$A$34:$A$777,$A385,СВЦЭМ!$B$34:$B$777,Q$366)+'СЕТ СН'!$F$16</f>
        <v>0</v>
      </c>
      <c r="R385" s="36">
        <f>SUMIFS(СВЦЭМ!$K$34:$K$777,СВЦЭМ!$A$34:$A$777,$A385,СВЦЭМ!$B$34:$B$777,R$366)+'СЕТ СН'!$F$16</f>
        <v>0</v>
      </c>
      <c r="S385" s="36">
        <f>SUMIFS(СВЦЭМ!$K$34:$K$777,СВЦЭМ!$A$34:$A$777,$A385,СВЦЭМ!$B$34:$B$777,S$366)+'СЕТ СН'!$F$16</f>
        <v>0</v>
      </c>
      <c r="T385" s="36">
        <f>SUMIFS(СВЦЭМ!$K$34:$K$777,СВЦЭМ!$A$34:$A$777,$A385,СВЦЭМ!$B$34:$B$777,T$366)+'СЕТ СН'!$F$16</f>
        <v>0</v>
      </c>
      <c r="U385" s="36">
        <f>SUMIFS(СВЦЭМ!$K$34:$K$777,СВЦЭМ!$A$34:$A$777,$A385,СВЦЭМ!$B$34:$B$777,U$366)+'СЕТ СН'!$F$16</f>
        <v>0</v>
      </c>
      <c r="V385" s="36">
        <f>SUMIFS(СВЦЭМ!$K$34:$K$777,СВЦЭМ!$A$34:$A$777,$A385,СВЦЭМ!$B$34:$B$777,V$366)+'СЕТ СН'!$F$16</f>
        <v>0</v>
      </c>
      <c r="W385" s="36">
        <f>SUMIFS(СВЦЭМ!$K$34:$K$777,СВЦЭМ!$A$34:$A$777,$A385,СВЦЭМ!$B$34:$B$777,W$366)+'СЕТ СН'!$F$16</f>
        <v>0</v>
      </c>
      <c r="X385" s="36">
        <f>SUMIFS(СВЦЭМ!$K$34:$K$777,СВЦЭМ!$A$34:$A$777,$A385,СВЦЭМ!$B$34:$B$777,X$366)+'СЕТ СН'!$F$16</f>
        <v>0</v>
      </c>
      <c r="Y385" s="36">
        <f>SUMIFS(СВЦЭМ!$K$34:$K$777,СВЦЭМ!$A$34:$A$777,$A385,СВЦЭМ!$B$34:$B$777,Y$366)+'СЕТ СН'!$F$16</f>
        <v>0</v>
      </c>
    </row>
    <row r="386" spans="1:26" ht="15.75" hidden="1" x14ac:dyDescent="0.2">
      <c r="A386" s="35">
        <f t="shared" si="10"/>
        <v>44124</v>
      </c>
      <c r="B386" s="36">
        <f>SUMIFS(СВЦЭМ!$K$34:$K$777,СВЦЭМ!$A$34:$A$777,$A386,СВЦЭМ!$B$34:$B$777,B$366)+'СЕТ СН'!$F$16</f>
        <v>0</v>
      </c>
      <c r="C386" s="36">
        <f>SUMIFS(СВЦЭМ!$K$34:$K$777,СВЦЭМ!$A$34:$A$777,$A386,СВЦЭМ!$B$34:$B$777,C$366)+'СЕТ СН'!$F$16</f>
        <v>0</v>
      </c>
      <c r="D386" s="36">
        <f>SUMIFS(СВЦЭМ!$K$34:$K$777,СВЦЭМ!$A$34:$A$777,$A386,СВЦЭМ!$B$34:$B$777,D$366)+'СЕТ СН'!$F$16</f>
        <v>0</v>
      </c>
      <c r="E386" s="36">
        <f>SUMIFS(СВЦЭМ!$K$34:$K$777,СВЦЭМ!$A$34:$A$777,$A386,СВЦЭМ!$B$34:$B$777,E$366)+'СЕТ СН'!$F$16</f>
        <v>0</v>
      </c>
      <c r="F386" s="36">
        <f>SUMIFS(СВЦЭМ!$K$34:$K$777,СВЦЭМ!$A$34:$A$777,$A386,СВЦЭМ!$B$34:$B$777,F$366)+'СЕТ СН'!$F$16</f>
        <v>0</v>
      </c>
      <c r="G386" s="36">
        <f>SUMIFS(СВЦЭМ!$K$34:$K$777,СВЦЭМ!$A$34:$A$777,$A386,СВЦЭМ!$B$34:$B$777,G$366)+'СЕТ СН'!$F$16</f>
        <v>0</v>
      </c>
      <c r="H386" s="36">
        <f>SUMIFS(СВЦЭМ!$K$34:$K$777,СВЦЭМ!$A$34:$A$777,$A386,СВЦЭМ!$B$34:$B$777,H$366)+'СЕТ СН'!$F$16</f>
        <v>0</v>
      </c>
      <c r="I386" s="36">
        <f>SUMIFS(СВЦЭМ!$K$34:$K$777,СВЦЭМ!$A$34:$A$777,$A386,СВЦЭМ!$B$34:$B$777,I$366)+'СЕТ СН'!$F$16</f>
        <v>0</v>
      </c>
      <c r="J386" s="36">
        <f>SUMIFS(СВЦЭМ!$K$34:$K$777,СВЦЭМ!$A$34:$A$777,$A386,СВЦЭМ!$B$34:$B$777,J$366)+'СЕТ СН'!$F$16</f>
        <v>0</v>
      </c>
      <c r="K386" s="36">
        <f>SUMIFS(СВЦЭМ!$K$34:$K$777,СВЦЭМ!$A$34:$A$777,$A386,СВЦЭМ!$B$34:$B$777,K$366)+'СЕТ СН'!$F$16</f>
        <v>0</v>
      </c>
      <c r="L386" s="36">
        <f>SUMIFS(СВЦЭМ!$K$34:$K$777,СВЦЭМ!$A$34:$A$777,$A386,СВЦЭМ!$B$34:$B$777,L$366)+'СЕТ СН'!$F$16</f>
        <v>0</v>
      </c>
      <c r="M386" s="36">
        <f>SUMIFS(СВЦЭМ!$K$34:$K$777,СВЦЭМ!$A$34:$A$777,$A386,СВЦЭМ!$B$34:$B$777,M$366)+'СЕТ СН'!$F$16</f>
        <v>0</v>
      </c>
      <c r="N386" s="36">
        <f>SUMIFS(СВЦЭМ!$K$34:$K$777,СВЦЭМ!$A$34:$A$777,$A386,СВЦЭМ!$B$34:$B$777,N$366)+'СЕТ СН'!$F$16</f>
        <v>0</v>
      </c>
      <c r="O386" s="36">
        <f>SUMIFS(СВЦЭМ!$K$34:$K$777,СВЦЭМ!$A$34:$A$777,$A386,СВЦЭМ!$B$34:$B$777,O$366)+'СЕТ СН'!$F$16</f>
        <v>0</v>
      </c>
      <c r="P386" s="36">
        <f>SUMIFS(СВЦЭМ!$K$34:$K$777,СВЦЭМ!$A$34:$A$777,$A386,СВЦЭМ!$B$34:$B$777,P$366)+'СЕТ СН'!$F$16</f>
        <v>0</v>
      </c>
      <c r="Q386" s="36">
        <f>SUMIFS(СВЦЭМ!$K$34:$K$777,СВЦЭМ!$A$34:$A$777,$A386,СВЦЭМ!$B$34:$B$777,Q$366)+'СЕТ СН'!$F$16</f>
        <v>0</v>
      </c>
      <c r="R386" s="36">
        <f>SUMIFS(СВЦЭМ!$K$34:$K$777,СВЦЭМ!$A$34:$A$777,$A386,СВЦЭМ!$B$34:$B$777,R$366)+'СЕТ СН'!$F$16</f>
        <v>0</v>
      </c>
      <c r="S386" s="36">
        <f>SUMIFS(СВЦЭМ!$K$34:$K$777,СВЦЭМ!$A$34:$A$777,$A386,СВЦЭМ!$B$34:$B$777,S$366)+'СЕТ СН'!$F$16</f>
        <v>0</v>
      </c>
      <c r="T386" s="36">
        <f>SUMIFS(СВЦЭМ!$K$34:$K$777,СВЦЭМ!$A$34:$A$777,$A386,СВЦЭМ!$B$34:$B$777,T$366)+'СЕТ СН'!$F$16</f>
        <v>0</v>
      </c>
      <c r="U386" s="36">
        <f>SUMIFS(СВЦЭМ!$K$34:$K$777,СВЦЭМ!$A$34:$A$777,$A386,СВЦЭМ!$B$34:$B$777,U$366)+'СЕТ СН'!$F$16</f>
        <v>0</v>
      </c>
      <c r="V386" s="36">
        <f>SUMIFS(СВЦЭМ!$K$34:$K$777,СВЦЭМ!$A$34:$A$777,$A386,СВЦЭМ!$B$34:$B$777,V$366)+'СЕТ СН'!$F$16</f>
        <v>0</v>
      </c>
      <c r="W386" s="36">
        <f>SUMIFS(СВЦЭМ!$K$34:$K$777,СВЦЭМ!$A$34:$A$777,$A386,СВЦЭМ!$B$34:$B$777,W$366)+'СЕТ СН'!$F$16</f>
        <v>0</v>
      </c>
      <c r="X386" s="36">
        <f>SUMIFS(СВЦЭМ!$K$34:$K$777,СВЦЭМ!$A$34:$A$777,$A386,СВЦЭМ!$B$34:$B$777,X$366)+'СЕТ СН'!$F$16</f>
        <v>0</v>
      </c>
      <c r="Y386" s="36">
        <f>SUMIFS(СВЦЭМ!$K$34:$K$777,СВЦЭМ!$A$34:$A$777,$A386,СВЦЭМ!$B$34:$B$777,Y$366)+'СЕТ СН'!$F$16</f>
        <v>0</v>
      </c>
    </row>
    <row r="387" spans="1:26" ht="15.75" hidden="1" x14ac:dyDescent="0.2">
      <c r="A387" s="35">
        <f t="shared" si="10"/>
        <v>44125</v>
      </c>
      <c r="B387" s="36">
        <f>SUMIFS(СВЦЭМ!$K$34:$K$777,СВЦЭМ!$A$34:$A$777,$A387,СВЦЭМ!$B$34:$B$777,B$366)+'СЕТ СН'!$F$16</f>
        <v>0</v>
      </c>
      <c r="C387" s="36">
        <f>SUMIFS(СВЦЭМ!$K$34:$K$777,СВЦЭМ!$A$34:$A$777,$A387,СВЦЭМ!$B$34:$B$777,C$366)+'СЕТ СН'!$F$16</f>
        <v>0</v>
      </c>
      <c r="D387" s="36">
        <f>SUMIFS(СВЦЭМ!$K$34:$K$777,СВЦЭМ!$A$34:$A$777,$A387,СВЦЭМ!$B$34:$B$777,D$366)+'СЕТ СН'!$F$16</f>
        <v>0</v>
      </c>
      <c r="E387" s="36">
        <f>SUMIFS(СВЦЭМ!$K$34:$K$777,СВЦЭМ!$A$34:$A$777,$A387,СВЦЭМ!$B$34:$B$777,E$366)+'СЕТ СН'!$F$16</f>
        <v>0</v>
      </c>
      <c r="F387" s="36">
        <f>SUMIFS(СВЦЭМ!$K$34:$K$777,СВЦЭМ!$A$34:$A$777,$A387,СВЦЭМ!$B$34:$B$777,F$366)+'СЕТ СН'!$F$16</f>
        <v>0</v>
      </c>
      <c r="G387" s="36">
        <f>SUMIFS(СВЦЭМ!$K$34:$K$777,СВЦЭМ!$A$34:$A$777,$A387,СВЦЭМ!$B$34:$B$777,G$366)+'СЕТ СН'!$F$16</f>
        <v>0</v>
      </c>
      <c r="H387" s="36">
        <f>SUMIFS(СВЦЭМ!$K$34:$K$777,СВЦЭМ!$A$34:$A$777,$A387,СВЦЭМ!$B$34:$B$777,H$366)+'СЕТ СН'!$F$16</f>
        <v>0</v>
      </c>
      <c r="I387" s="36">
        <f>SUMIFS(СВЦЭМ!$K$34:$K$777,СВЦЭМ!$A$34:$A$777,$A387,СВЦЭМ!$B$34:$B$777,I$366)+'СЕТ СН'!$F$16</f>
        <v>0</v>
      </c>
      <c r="J387" s="36">
        <f>SUMIFS(СВЦЭМ!$K$34:$K$777,СВЦЭМ!$A$34:$A$777,$A387,СВЦЭМ!$B$34:$B$777,J$366)+'СЕТ СН'!$F$16</f>
        <v>0</v>
      </c>
      <c r="K387" s="36">
        <f>SUMIFS(СВЦЭМ!$K$34:$K$777,СВЦЭМ!$A$34:$A$777,$A387,СВЦЭМ!$B$34:$B$777,K$366)+'СЕТ СН'!$F$16</f>
        <v>0</v>
      </c>
      <c r="L387" s="36">
        <f>SUMIFS(СВЦЭМ!$K$34:$K$777,СВЦЭМ!$A$34:$A$777,$A387,СВЦЭМ!$B$34:$B$777,L$366)+'СЕТ СН'!$F$16</f>
        <v>0</v>
      </c>
      <c r="M387" s="36">
        <f>SUMIFS(СВЦЭМ!$K$34:$K$777,СВЦЭМ!$A$34:$A$777,$A387,СВЦЭМ!$B$34:$B$777,M$366)+'СЕТ СН'!$F$16</f>
        <v>0</v>
      </c>
      <c r="N387" s="36">
        <f>SUMIFS(СВЦЭМ!$K$34:$K$777,СВЦЭМ!$A$34:$A$777,$A387,СВЦЭМ!$B$34:$B$777,N$366)+'СЕТ СН'!$F$16</f>
        <v>0</v>
      </c>
      <c r="O387" s="36">
        <f>SUMIFS(СВЦЭМ!$K$34:$K$777,СВЦЭМ!$A$34:$A$777,$A387,СВЦЭМ!$B$34:$B$777,O$366)+'СЕТ СН'!$F$16</f>
        <v>0</v>
      </c>
      <c r="P387" s="36">
        <f>SUMIFS(СВЦЭМ!$K$34:$K$777,СВЦЭМ!$A$34:$A$777,$A387,СВЦЭМ!$B$34:$B$777,P$366)+'СЕТ СН'!$F$16</f>
        <v>0</v>
      </c>
      <c r="Q387" s="36">
        <f>SUMIFS(СВЦЭМ!$K$34:$K$777,СВЦЭМ!$A$34:$A$777,$A387,СВЦЭМ!$B$34:$B$777,Q$366)+'СЕТ СН'!$F$16</f>
        <v>0</v>
      </c>
      <c r="R387" s="36">
        <f>SUMIFS(СВЦЭМ!$K$34:$K$777,СВЦЭМ!$A$34:$A$777,$A387,СВЦЭМ!$B$34:$B$777,R$366)+'СЕТ СН'!$F$16</f>
        <v>0</v>
      </c>
      <c r="S387" s="36">
        <f>SUMIFS(СВЦЭМ!$K$34:$K$777,СВЦЭМ!$A$34:$A$777,$A387,СВЦЭМ!$B$34:$B$777,S$366)+'СЕТ СН'!$F$16</f>
        <v>0</v>
      </c>
      <c r="T387" s="36">
        <f>SUMIFS(СВЦЭМ!$K$34:$K$777,СВЦЭМ!$A$34:$A$777,$A387,СВЦЭМ!$B$34:$B$777,T$366)+'СЕТ СН'!$F$16</f>
        <v>0</v>
      </c>
      <c r="U387" s="36">
        <f>SUMIFS(СВЦЭМ!$K$34:$K$777,СВЦЭМ!$A$34:$A$777,$A387,СВЦЭМ!$B$34:$B$777,U$366)+'СЕТ СН'!$F$16</f>
        <v>0</v>
      </c>
      <c r="V387" s="36">
        <f>SUMIFS(СВЦЭМ!$K$34:$K$777,СВЦЭМ!$A$34:$A$777,$A387,СВЦЭМ!$B$34:$B$777,V$366)+'СЕТ СН'!$F$16</f>
        <v>0</v>
      </c>
      <c r="W387" s="36">
        <f>SUMIFS(СВЦЭМ!$K$34:$K$777,СВЦЭМ!$A$34:$A$777,$A387,СВЦЭМ!$B$34:$B$777,W$366)+'СЕТ СН'!$F$16</f>
        <v>0</v>
      </c>
      <c r="X387" s="36">
        <f>SUMIFS(СВЦЭМ!$K$34:$K$777,СВЦЭМ!$A$34:$A$777,$A387,СВЦЭМ!$B$34:$B$777,X$366)+'СЕТ СН'!$F$16</f>
        <v>0</v>
      </c>
      <c r="Y387" s="36">
        <f>SUMIFS(СВЦЭМ!$K$34:$K$777,СВЦЭМ!$A$34:$A$777,$A387,СВЦЭМ!$B$34:$B$777,Y$366)+'СЕТ СН'!$F$16</f>
        <v>0</v>
      </c>
    </row>
    <row r="388" spans="1:26" ht="15.75" hidden="1" x14ac:dyDescent="0.2">
      <c r="A388" s="35">
        <f t="shared" si="10"/>
        <v>44126</v>
      </c>
      <c r="B388" s="36">
        <f>SUMIFS(СВЦЭМ!$K$34:$K$777,СВЦЭМ!$A$34:$A$777,$A388,СВЦЭМ!$B$34:$B$777,B$366)+'СЕТ СН'!$F$16</f>
        <v>0</v>
      </c>
      <c r="C388" s="36">
        <f>SUMIFS(СВЦЭМ!$K$34:$K$777,СВЦЭМ!$A$34:$A$777,$A388,СВЦЭМ!$B$34:$B$777,C$366)+'СЕТ СН'!$F$16</f>
        <v>0</v>
      </c>
      <c r="D388" s="36">
        <f>SUMIFS(СВЦЭМ!$K$34:$K$777,СВЦЭМ!$A$34:$A$777,$A388,СВЦЭМ!$B$34:$B$777,D$366)+'СЕТ СН'!$F$16</f>
        <v>0</v>
      </c>
      <c r="E388" s="36">
        <f>SUMIFS(СВЦЭМ!$K$34:$K$777,СВЦЭМ!$A$34:$A$777,$A388,СВЦЭМ!$B$34:$B$777,E$366)+'СЕТ СН'!$F$16</f>
        <v>0</v>
      </c>
      <c r="F388" s="36">
        <f>SUMIFS(СВЦЭМ!$K$34:$K$777,СВЦЭМ!$A$34:$A$777,$A388,СВЦЭМ!$B$34:$B$777,F$366)+'СЕТ СН'!$F$16</f>
        <v>0</v>
      </c>
      <c r="G388" s="36">
        <f>SUMIFS(СВЦЭМ!$K$34:$K$777,СВЦЭМ!$A$34:$A$777,$A388,СВЦЭМ!$B$34:$B$777,G$366)+'СЕТ СН'!$F$16</f>
        <v>0</v>
      </c>
      <c r="H388" s="36">
        <f>SUMIFS(СВЦЭМ!$K$34:$K$777,СВЦЭМ!$A$34:$A$777,$A388,СВЦЭМ!$B$34:$B$777,H$366)+'СЕТ СН'!$F$16</f>
        <v>0</v>
      </c>
      <c r="I388" s="36">
        <f>SUMIFS(СВЦЭМ!$K$34:$K$777,СВЦЭМ!$A$34:$A$777,$A388,СВЦЭМ!$B$34:$B$777,I$366)+'СЕТ СН'!$F$16</f>
        <v>0</v>
      </c>
      <c r="J388" s="36">
        <f>SUMIFS(СВЦЭМ!$K$34:$K$777,СВЦЭМ!$A$34:$A$777,$A388,СВЦЭМ!$B$34:$B$777,J$366)+'СЕТ СН'!$F$16</f>
        <v>0</v>
      </c>
      <c r="K388" s="36">
        <f>SUMIFS(СВЦЭМ!$K$34:$K$777,СВЦЭМ!$A$34:$A$777,$A388,СВЦЭМ!$B$34:$B$777,K$366)+'СЕТ СН'!$F$16</f>
        <v>0</v>
      </c>
      <c r="L388" s="36">
        <f>SUMIFS(СВЦЭМ!$K$34:$K$777,СВЦЭМ!$A$34:$A$777,$A388,СВЦЭМ!$B$34:$B$777,L$366)+'СЕТ СН'!$F$16</f>
        <v>0</v>
      </c>
      <c r="M388" s="36">
        <f>SUMIFS(СВЦЭМ!$K$34:$K$777,СВЦЭМ!$A$34:$A$777,$A388,СВЦЭМ!$B$34:$B$777,M$366)+'СЕТ СН'!$F$16</f>
        <v>0</v>
      </c>
      <c r="N388" s="36">
        <f>SUMIFS(СВЦЭМ!$K$34:$K$777,СВЦЭМ!$A$34:$A$777,$A388,СВЦЭМ!$B$34:$B$777,N$366)+'СЕТ СН'!$F$16</f>
        <v>0</v>
      </c>
      <c r="O388" s="36">
        <f>SUMIFS(СВЦЭМ!$K$34:$K$777,СВЦЭМ!$A$34:$A$777,$A388,СВЦЭМ!$B$34:$B$777,O$366)+'СЕТ СН'!$F$16</f>
        <v>0</v>
      </c>
      <c r="P388" s="36">
        <f>SUMIFS(СВЦЭМ!$K$34:$K$777,СВЦЭМ!$A$34:$A$777,$A388,СВЦЭМ!$B$34:$B$777,P$366)+'СЕТ СН'!$F$16</f>
        <v>0</v>
      </c>
      <c r="Q388" s="36">
        <f>SUMIFS(СВЦЭМ!$K$34:$K$777,СВЦЭМ!$A$34:$A$777,$A388,СВЦЭМ!$B$34:$B$777,Q$366)+'СЕТ СН'!$F$16</f>
        <v>0</v>
      </c>
      <c r="R388" s="36">
        <f>SUMIFS(СВЦЭМ!$K$34:$K$777,СВЦЭМ!$A$34:$A$777,$A388,СВЦЭМ!$B$34:$B$777,R$366)+'СЕТ СН'!$F$16</f>
        <v>0</v>
      </c>
      <c r="S388" s="36">
        <f>SUMIFS(СВЦЭМ!$K$34:$K$777,СВЦЭМ!$A$34:$A$777,$A388,СВЦЭМ!$B$34:$B$777,S$366)+'СЕТ СН'!$F$16</f>
        <v>0</v>
      </c>
      <c r="T388" s="36">
        <f>SUMIFS(СВЦЭМ!$K$34:$K$777,СВЦЭМ!$A$34:$A$777,$A388,СВЦЭМ!$B$34:$B$777,T$366)+'СЕТ СН'!$F$16</f>
        <v>0</v>
      </c>
      <c r="U388" s="36">
        <f>SUMIFS(СВЦЭМ!$K$34:$K$777,СВЦЭМ!$A$34:$A$777,$A388,СВЦЭМ!$B$34:$B$777,U$366)+'СЕТ СН'!$F$16</f>
        <v>0</v>
      </c>
      <c r="V388" s="36">
        <f>SUMIFS(СВЦЭМ!$K$34:$K$777,СВЦЭМ!$A$34:$A$777,$A388,СВЦЭМ!$B$34:$B$777,V$366)+'СЕТ СН'!$F$16</f>
        <v>0</v>
      </c>
      <c r="W388" s="36">
        <f>SUMIFS(СВЦЭМ!$K$34:$K$777,СВЦЭМ!$A$34:$A$777,$A388,СВЦЭМ!$B$34:$B$777,W$366)+'СЕТ СН'!$F$16</f>
        <v>0</v>
      </c>
      <c r="X388" s="36">
        <f>SUMIFS(СВЦЭМ!$K$34:$K$777,СВЦЭМ!$A$34:$A$777,$A388,СВЦЭМ!$B$34:$B$777,X$366)+'СЕТ СН'!$F$16</f>
        <v>0</v>
      </c>
      <c r="Y388" s="36">
        <f>SUMIFS(СВЦЭМ!$K$34:$K$777,СВЦЭМ!$A$34:$A$777,$A388,СВЦЭМ!$B$34:$B$777,Y$366)+'СЕТ СН'!$F$16</f>
        <v>0</v>
      </c>
    </row>
    <row r="389" spans="1:26" ht="15.75" hidden="1" x14ac:dyDescent="0.2">
      <c r="A389" s="35">
        <f t="shared" si="10"/>
        <v>44127</v>
      </c>
      <c r="B389" s="36">
        <f>SUMIFS(СВЦЭМ!$K$34:$K$777,СВЦЭМ!$A$34:$A$777,$A389,СВЦЭМ!$B$34:$B$777,B$366)+'СЕТ СН'!$F$16</f>
        <v>0</v>
      </c>
      <c r="C389" s="36">
        <f>SUMIFS(СВЦЭМ!$K$34:$K$777,СВЦЭМ!$A$34:$A$777,$A389,СВЦЭМ!$B$34:$B$777,C$366)+'СЕТ СН'!$F$16</f>
        <v>0</v>
      </c>
      <c r="D389" s="36">
        <f>SUMIFS(СВЦЭМ!$K$34:$K$777,СВЦЭМ!$A$34:$A$777,$A389,СВЦЭМ!$B$34:$B$777,D$366)+'СЕТ СН'!$F$16</f>
        <v>0</v>
      </c>
      <c r="E389" s="36">
        <f>SUMIFS(СВЦЭМ!$K$34:$K$777,СВЦЭМ!$A$34:$A$777,$A389,СВЦЭМ!$B$34:$B$777,E$366)+'СЕТ СН'!$F$16</f>
        <v>0</v>
      </c>
      <c r="F389" s="36">
        <f>SUMIFS(СВЦЭМ!$K$34:$K$777,СВЦЭМ!$A$34:$A$777,$A389,СВЦЭМ!$B$34:$B$777,F$366)+'СЕТ СН'!$F$16</f>
        <v>0</v>
      </c>
      <c r="G389" s="36">
        <f>SUMIFS(СВЦЭМ!$K$34:$K$777,СВЦЭМ!$A$34:$A$777,$A389,СВЦЭМ!$B$34:$B$777,G$366)+'СЕТ СН'!$F$16</f>
        <v>0</v>
      </c>
      <c r="H389" s="36">
        <f>SUMIFS(СВЦЭМ!$K$34:$K$777,СВЦЭМ!$A$34:$A$777,$A389,СВЦЭМ!$B$34:$B$777,H$366)+'СЕТ СН'!$F$16</f>
        <v>0</v>
      </c>
      <c r="I389" s="36">
        <f>SUMIFS(СВЦЭМ!$K$34:$K$777,СВЦЭМ!$A$34:$A$777,$A389,СВЦЭМ!$B$34:$B$777,I$366)+'СЕТ СН'!$F$16</f>
        <v>0</v>
      </c>
      <c r="J389" s="36">
        <f>SUMIFS(СВЦЭМ!$K$34:$K$777,СВЦЭМ!$A$34:$A$777,$A389,СВЦЭМ!$B$34:$B$777,J$366)+'СЕТ СН'!$F$16</f>
        <v>0</v>
      </c>
      <c r="K389" s="36">
        <f>SUMIFS(СВЦЭМ!$K$34:$K$777,СВЦЭМ!$A$34:$A$777,$A389,СВЦЭМ!$B$34:$B$777,K$366)+'СЕТ СН'!$F$16</f>
        <v>0</v>
      </c>
      <c r="L389" s="36">
        <f>SUMIFS(СВЦЭМ!$K$34:$K$777,СВЦЭМ!$A$34:$A$777,$A389,СВЦЭМ!$B$34:$B$777,L$366)+'СЕТ СН'!$F$16</f>
        <v>0</v>
      </c>
      <c r="M389" s="36">
        <f>SUMIFS(СВЦЭМ!$K$34:$K$777,СВЦЭМ!$A$34:$A$777,$A389,СВЦЭМ!$B$34:$B$777,M$366)+'СЕТ СН'!$F$16</f>
        <v>0</v>
      </c>
      <c r="N389" s="36">
        <f>SUMIFS(СВЦЭМ!$K$34:$K$777,СВЦЭМ!$A$34:$A$777,$A389,СВЦЭМ!$B$34:$B$777,N$366)+'СЕТ СН'!$F$16</f>
        <v>0</v>
      </c>
      <c r="O389" s="36">
        <f>SUMIFS(СВЦЭМ!$K$34:$K$777,СВЦЭМ!$A$34:$A$777,$A389,СВЦЭМ!$B$34:$B$777,O$366)+'СЕТ СН'!$F$16</f>
        <v>0</v>
      </c>
      <c r="P389" s="36">
        <f>SUMIFS(СВЦЭМ!$K$34:$K$777,СВЦЭМ!$A$34:$A$777,$A389,СВЦЭМ!$B$34:$B$777,P$366)+'СЕТ СН'!$F$16</f>
        <v>0</v>
      </c>
      <c r="Q389" s="36">
        <f>SUMIFS(СВЦЭМ!$K$34:$K$777,СВЦЭМ!$A$34:$A$777,$A389,СВЦЭМ!$B$34:$B$777,Q$366)+'СЕТ СН'!$F$16</f>
        <v>0</v>
      </c>
      <c r="R389" s="36">
        <f>SUMIFS(СВЦЭМ!$K$34:$K$777,СВЦЭМ!$A$34:$A$777,$A389,СВЦЭМ!$B$34:$B$777,R$366)+'СЕТ СН'!$F$16</f>
        <v>0</v>
      </c>
      <c r="S389" s="36">
        <f>SUMIFS(СВЦЭМ!$K$34:$K$777,СВЦЭМ!$A$34:$A$777,$A389,СВЦЭМ!$B$34:$B$777,S$366)+'СЕТ СН'!$F$16</f>
        <v>0</v>
      </c>
      <c r="T389" s="36">
        <f>SUMIFS(СВЦЭМ!$K$34:$K$777,СВЦЭМ!$A$34:$A$777,$A389,СВЦЭМ!$B$34:$B$777,T$366)+'СЕТ СН'!$F$16</f>
        <v>0</v>
      </c>
      <c r="U389" s="36">
        <f>SUMIFS(СВЦЭМ!$K$34:$K$777,СВЦЭМ!$A$34:$A$777,$A389,СВЦЭМ!$B$34:$B$777,U$366)+'СЕТ СН'!$F$16</f>
        <v>0</v>
      </c>
      <c r="V389" s="36">
        <f>SUMIFS(СВЦЭМ!$K$34:$K$777,СВЦЭМ!$A$34:$A$777,$A389,СВЦЭМ!$B$34:$B$777,V$366)+'СЕТ СН'!$F$16</f>
        <v>0</v>
      </c>
      <c r="W389" s="36">
        <f>SUMIFS(СВЦЭМ!$K$34:$K$777,СВЦЭМ!$A$34:$A$777,$A389,СВЦЭМ!$B$34:$B$777,W$366)+'СЕТ СН'!$F$16</f>
        <v>0</v>
      </c>
      <c r="X389" s="36">
        <f>SUMIFS(СВЦЭМ!$K$34:$K$777,СВЦЭМ!$A$34:$A$777,$A389,СВЦЭМ!$B$34:$B$777,X$366)+'СЕТ СН'!$F$16</f>
        <v>0</v>
      </c>
      <c r="Y389" s="36">
        <f>SUMIFS(СВЦЭМ!$K$34:$K$777,СВЦЭМ!$A$34:$A$777,$A389,СВЦЭМ!$B$34:$B$777,Y$366)+'СЕТ СН'!$F$16</f>
        <v>0</v>
      </c>
    </row>
    <row r="390" spans="1:26" ht="15.75" hidden="1" x14ac:dyDescent="0.2">
      <c r="A390" s="35">
        <f t="shared" si="10"/>
        <v>44128</v>
      </c>
      <c r="B390" s="36">
        <f>SUMIFS(СВЦЭМ!$K$34:$K$777,СВЦЭМ!$A$34:$A$777,$A390,СВЦЭМ!$B$34:$B$777,B$366)+'СЕТ СН'!$F$16</f>
        <v>0</v>
      </c>
      <c r="C390" s="36">
        <f>SUMIFS(СВЦЭМ!$K$34:$K$777,СВЦЭМ!$A$34:$A$777,$A390,СВЦЭМ!$B$34:$B$777,C$366)+'СЕТ СН'!$F$16</f>
        <v>0</v>
      </c>
      <c r="D390" s="36">
        <f>SUMIFS(СВЦЭМ!$K$34:$K$777,СВЦЭМ!$A$34:$A$777,$A390,СВЦЭМ!$B$34:$B$777,D$366)+'СЕТ СН'!$F$16</f>
        <v>0</v>
      </c>
      <c r="E390" s="36">
        <f>SUMIFS(СВЦЭМ!$K$34:$K$777,СВЦЭМ!$A$34:$A$777,$A390,СВЦЭМ!$B$34:$B$777,E$366)+'СЕТ СН'!$F$16</f>
        <v>0</v>
      </c>
      <c r="F390" s="36">
        <f>SUMIFS(СВЦЭМ!$K$34:$K$777,СВЦЭМ!$A$34:$A$777,$A390,СВЦЭМ!$B$34:$B$777,F$366)+'СЕТ СН'!$F$16</f>
        <v>0</v>
      </c>
      <c r="G390" s="36">
        <f>SUMIFS(СВЦЭМ!$K$34:$K$777,СВЦЭМ!$A$34:$A$777,$A390,СВЦЭМ!$B$34:$B$777,G$366)+'СЕТ СН'!$F$16</f>
        <v>0</v>
      </c>
      <c r="H390" s="36">
        <f>SUMIFS(СВЦЭМ!$K$34:$K$777,СВЦЭМ!$A$34:$A$777,$A390,СВЦЭМ!$B$34:$B$777,H$366)+'СЕТ СН'!$F$16</f>
        <v>0</v>
      </c>
      <c r="I390" s="36">
        <f>SUMIFS(СВЦЭМ!$K$34:$K$777,СВЦЭМ!$A$34:$A$777,$A390,СВЦЭМ!$B$34:$B$777,I$366)+'СЕТ СН'!$F$16</f>
        <v>0</v>
      </c>
      <c r="J390" s="36">
        <f>SUMIFS(СВЦЭМ!$K$34:$K$777,СВЦЭМ!$A$34:$A$777,$A390,СВЦЭМ!$B$34:$B$777,J$366)+'СЕТ СН'!$F$16</f>
        <v>0</v>
      </c>
      <c r="K390" s="36">
        <f>SUMIFS(СВЦЭМ!$K$34:$K$777,СВЦЭМ!$A$34:$A$777,$A390,СВЦЭМ!$B$34:$B$777,K$366)+'СЕТ СН'!$F$16</f>
        <v>0</v>
      </c>
      <c r="L390" s="36">
        <f>SUMIFS(СВЦЭМ!$K$34:$K$777,СВЦЭМ!$A$34:$A$777,$A390,СВЦЭМ!$B$34:$B$777,L$366)+'СЕТ СН'!$F$16</f>
        <v>0</v>
      </c>
      <c r="M390" s="36">
        <f>SUMIFS(СВЦЭМ!$K$34:$K$777,СВЦЭМ!$A$34:$A$777,$A390,СВЦЭМ!$B$34:$B$777,M$366)+'СЕТ СН'!$F$16</f>
        <v>0</v>
      </c>
      <c r="N390" s="36">
        <f>SUMIFS(СВЦЭМ!$K$34:$K$777,СВЦЭМ!$A$34:$A$777,$A390,СВЦЭМ!$B$34:$B$777,N$366)+'СЕТ СН'!$F$16</f>
        <v>0</v>
      </c>
      <c r="O390" s="36">
        <f>SUMIFS(СВЦЭМ!$K$34:$K$777,СВЦЭМ!$A$34:$A$777,$A390,СВЦЭМ!$B$34:$B$777,O$366)+'СЕТ СН'!$F$16</f>
        <v>0</v>
      </c>
      <c r="P390" s="36">
        <f>SUMIFS(СВЦЭМ!$K$34:$K$777,СВЦЭМ!$A$34:$A$777,$A390,СВЦЭМ!$B$34:$B$777,P$366)+'СЕТ СН'!$F$16</f>
        <v>0</v>
      </c>
      <c r="Q390" s="36">
        <f>SUMIFS(СВЦЭМ!$K$34:$K$777,СВЦЭМ!$A$34:$A$777,$A390,СВЦЭМ!$B$34:$B$777,Q$366)+'СЕТ СН'!$F$16</f>
        <v>0</v>
      </c>
      <c r="R390" s="36">
        <f>SUMIFS(СВЦЭМ!$K$34:$K$777,СВЦЭМ!$A$34:$A$777,$A390,СВЦЭМ!$B$34:$B$777,R$366)+'СЕТ СН'!$F$16</f>
        <v>0</v>
      </c>
      <c r="S390" s="36">
        <f>SUMIFS(СВЦЭМ!$K$34:$K$777,СВЦЭМ!$A$34:$A$777,$A390,СВЦЭМ!$B$34:$B$777,S$366)+'СЕТ СН'!$F$16</f>
        <v>0</v>
      </c>
      <c r="T390" s="36">
        <f>SUMIFS(СВЦЭМ!$K$34:$K$777,СВЦЭМ!$A$34:$A$777,$A390,СВЦЭМ!$B$34:$B$777,T$366)+'СЕТ СН'!$F$16</f>
        <v>0</v>
      </c>
      <c r="U390" s="36">
        <f>SUMIFS(СВЦЭМ!$K$34:$K$777,СВЦЭМ!$A$34:$A$777,$A390,СВЦЭМ!$B$34:$B$777,U$366)+'СЕТ СН'!$F$16</f>
        <v>0</v>
      </c>
      <c r="V390" s="36">
        <f>SUMIFS(СВЦЭМ!$K$34:$K$777,СВЦЭМ!$A$34:$A$777,$A390,СВЦЭМ!$B$34:$B$777,V$366)+'СЕТ СН'!$F$16</f>
        <v>0</v>
      </c>
      <c r="W390" s="36">
        <f>SUMIFS(СВЦЭМ!$K$34:$K$777,СВЦЭМ!$A$34:$A$777,$A390,СВЦЭМ!$B$34:$B$777,W$366)+'СЕТ СН'!$F$16</f>
        <v>0</v>
      </c>
      <c r="X390" s="36">
        <f>SUMIFS(СВЦЭМ!$K$34:$K$777,СВЦЭМ!$A$34:$A$777,$A390,СВЦЭМ!$B$34:$B$777,X$366)+'СЕТ СН'!$F$16</f>
        <v>0</v>
      </c>
      <c r="Y390" s="36">
        <f>SUMIFS(СВЦЭМ!$K$34:$K$777,СВЦЭМ!$A$34:$A$777,$A390,СВЦЭМ!$B$34:$B$777,Y$366)+'СЕТ СН'!$F$16</f>
        <v>0</v>
      </c>
    </row>
    <row r="391" spans="1:26" ht="15.75" hidden="1" x14ac:dyDescent="0.2">
      <c r="A391" s="35">
        <f t="shared" si="10"/>
        <v>44129</v>
      </c>
      <c r="B391" s="36">
        <f>SUMIFS(СВЦЭМ!$K$34:$K$777,СВЦЭМ!$A$34:$A$777,$A391,СВЦЭМ!$B$34:$B$777,B$366)+'СЕТ СН'!$F$16</f>
        <v>0</v>
      </c>
      <c r="C391" s="36">
        <f>SUMIFS(СВЦЭМ!$K$34:$K$777,СВЦЭМ!$A$34:$A$777,$A391,СВЦЭМ!$B$34:$B$777,C$366)+'СЕТ СН'!$F$16</f>
        <v>0</v>
      </c>
      <c r="D391" s="36">
        <f>SUMIFS(СВЦЭМ!$K$34:$K$777,СВЦЭМ!$A$34:$A$777,$A391,СВЦЭМ!$B$34:$B$777,D$366)+'СЕТ СН'!$F$16</f>
        <v>0</v>
      </c>
      <c r="E391" s="36">
        <f>SUMIFS(СВЦЭМ!$K$34:$K$777,СВЦЭМ!$A$34:$A$777,$A391,СВЦЭМ!$B$34:$B$777,E$366)+'СЕТ СН'!$F$16</f>
        <v>0</v>
      </c>
      <c r="F391" s="36">
        <f>SUMIFS(СВЦЭМ!$K$34:$K$777,СВЦЭМ!$A$34:$A$777,$A391,СВЦЭМ!$B$34:$B$777,F$366)+'СЕТ СН'!$F$16</f>
        <v>0</v>
      </c>
      <c r="G391" s="36">
        <f>SUMIFS(СВЦЭМ!$K$34:$K$777,СВЦЭМ!$A$34:$A$777,$A391,СВЦЭМ!$B$34:$B$777,G$366)+'СЕТ СН'!$F$16</f>
        <v>0</v>
      </c>
      <c r="H391" s="36">
        <f>SUMIFS(СВЦЭМ!$K$34:$K$777,СВЦЭМ!$A$34:$A$777,$A391,СВЦЭМ!$B$34:$B$777,H$366)+'СЕТ СН'!$F$16</f>
        <v>0</v>
      </c>
      <c r="I391" s="36">
        <f>SUMIFS(СВЦЭМ!$K$34:$K$777,СВЦЭМ!$A$34:$A$777,$A391,СВЦЭМ!$B$34:$B$777,I$366)+'СЕТ СН'!$F$16</f>
        <v>0</v>
      </c>
      <c r="J391" s="36">
        <f>SUMIFS(СВЦЭМ!$K$34:$K$777,СВЦЭМ!$A$34:$A$777,$A391,СВЦЭМ!$B$34:$B$777,J$366)+'СЕТ СН'!$F$16</f>
        <v>0</v>
      </c>
      <c r="K391" s="36">
        <f>SUMIFS(СВЦЭМ!$K$34:$K$777,СВЦЭМ!$A$34:$A$777,$A391,СВЦЭМ!$B$34:$B$777,K$366)+'СЕТ СН'!$F$16</f>
        <v>0</v>
      </c>
      <c r="L391" s="36">
        <f>SUMIFS(СВЦЭМ!$K$34:$K$777,СВЦЭМ!$A$34:$A$777,$A391,СВЦЭМ!$B$34:$B$777,L$366)+'СЕТ СН'!$F$16</f>
        <v>0</v>
      </c>
      <c r="M391" s="36">
        <f>SUMIFS(СВЦЭМ!$K$34:$K$777,СВЦЭМ!$A$34:$A$777,$A391,СВЦЭМ!$B$34:$B$777,M$366)+'СЕТ СН'!$F$16</f>
        <v>0</v>
      </c>
      <c r="N391" s="36">
        <f>SUMIFS(СВЦЭМ!$K$34:$K$777,СВЦЭМ!$A$34:$A$777,$A391,СВЦЭМ!$B$34:$B$777,N$366)+'СЕТ СН'!$F$16</f>
        <v>0</v>
      </c>
      <c r="O391" s="36">
        <f>SUMIFS(СВЦЭМ!$K$34:$K$777,СВЦЭМ!$A$34:$A$777,$A391,СВЦЭМ!$B$34:$B$777,O$366)+'СЕТ СН'!$F$16</f>
        <v>0</v>
      </c>
      <c r="P391" s="36">
        <f>SUMIFS(СВЦЭМ!$K$34:$K$777,СВЦЭМ!$A$34:$A$777,$A391,СВЦЭМ!$B$34:$B$777,P$366)+'СЕТ СН'!$F$16</f>
        <v>0</v>
      </c>
      <c r="Q391" s="36">
        <f>SUMIFS(СВЦЭМ!$K$34:$K$777,СВЦЭМ!$A$34:$A$777,$A391,СВЦЭМ!$B$34:$B$777,Q$366)+'СЕТ СН'!$F$16</f>
        <v>0</v>
      </c>
      <c r="R391" s="36">
        <f>SUMIFS(СВЦЭМ!$K$34:$K$777,СВЦЭМ!$A$34:$A$777,$A391,СВЦЭМ!$B$34:$B$777,R$366)+'СЕТ СН'!$F$16</f>
        <v>0</v>
      </c>
      <c r="S391" s="36">
        <f>SUMIFS(СВЦЭМ!$K$34:$K$777,СВЦЭМ!$A$34:$A$777,$A391,СВЦЭМ!$B$34:$B$777,S$366)+'СЕТ СН'!$F$16</f>
        <v>0</v>
      </c>
      <c r="T391" s="36">
        <f>SUMIFS(СВЦЭМ!$K$34:$K$777,СВЦЭМ!$A$34:$A$777,$A391,СВЦЭМ!$B$34:$B$777,T$366)+'СЕТ СН'!$F$16</f>
        <v>0</v>
      </c>
      <c r="U391" s="36">
        <f>SUMIFS(СВЦЭМ!$K$34:$K$777,СВЦЭМ!$A$34:$A$777,$A391,СВЦЭМ!$B$34:$B$777,U$366)+'СЕТ СН'!$F$16</f>
        <v>0</v>
      </c>
      <c r="V391" s="36">
        <f>SUMIFS(СВЦЭМ!$K$34:$K$777,СВЦЭМ!$A$34:$A$777,$A391,СВЦЭМ!$B$34:$B$777,V$366)+'СЕТ СН'!$F$16</f>
        <v>0</v>
      </c>
      <c r="W391" s="36">
        <f>SUMIFS(СВЦЭМ!$K$34:$K$777,СВЦЭМ!$A$34:$A$777,$A391,СВЦЭМ!$B$34:$B$777,W$366)+'СЕТ СН'!$F$16</f>
        <v>0</v>
      </c>
      <c r="X391" s="36">
        <f>SUMIFS(СВЦЭМ!$K$34:$K$777,СВЦЭМ!$A$34:$A$777,$A391,СВЦЭМ!$B$34:$B$777,X$366)+'СЕТ СН'!$F$16</f>
        <v>0</v>
      </c>
      <c r="Y391" s="36">
        <f>SUMIFS(СВЦЭМ!$K$34:$K$777,СВЦЭМ!$A$34:$A$777,$A391,СВЦЭМ!$B$34:$B$777,Y$366)+'СЕТ СН'!$F$16</f>
        <v>0</v>
      </c>
    </row>
    <row r="392" spans="1:26" ht="15.75" hidden="1" x14ac:dyDescent="0.2">
      <c r="A392" s="35">
        <f t="shared" si="10"/>
        <v>44130</v>
      </c>
      <c r="B392" s="36">
        <f>SUMIFS(СВЦЭМ!$K$34:$K$777,СВЦЭМ!$A$34:$A$777,$A392,СВЦЭМ!$B$34:$B$777,B$366)+'СЕТ СН'!$F$16</f>
        <v>0</v>
      </c>
      <c r="C392" s="36">
        <f>SUMIFS(СВЦЭМ!$K$34:$K$777,СВЦЭМ!$A$34:$A$777,$A392,СВЦЭМ!$B$34:$B$777,C$366)+'СЕТ СН'!$F$16</f>
        <v>0</v>
      </c>
      <c r="D392" s="36">
        <f>SUMIFS(СВЦЭМ!$K$34:$K$777,СВЦЭМ!$A$34:$A$777,$A392,СВЦЭМ!$B$34:$B$777,D$366)+'СЕТ СН'!$F$16</f>
        <v>0</v>
      </c>
      <c r="E392" s="36">
        <f>SUMIFS(СВЦЭМ!$K$34:$K$777,СВЦЭМ!$A$34:$A$777,$A392,СВЦЭМ!$B$34:$B$777,E$366)+'СЕТ СН'!$F$16</f>
        <v>0</v>
      </c>
      <c r="F392" s="36">
        <f>SUMIFS(СВЦЭМ!$K$34:$K$777,СВЦЭМ!$A$34:$A$777,$A392,СВЦЭМ!$B$34:$B$777,F$366)+'СЕТ СН'!$F$16</f>
        <v>0</v>
      </c>
      <c r="G392" s="36">
        <f>SUMIFS(СВЦЭМ!$K$34:$K$777,СВЦЭМ!$A$34:$A$777,$A392,СВЦЭМ!$B$34:$B$777,G$366)+'СЕТ СН'!$F$16</f>
        <v>0</v>
      </c>
      <c r="H392" s="36">
        <f>SUMIFS(СВЦЭМ!$K$34:$K$777,СВЦЭМ!$A$34:$A$777,$A392,СВЦЭМ!$B$34:$B$777,H$366)+'СЕТ СН'!$F$16</f>
        <v>0</v>
      </c>
      <c r="I392" s="36">
        <f>SUMIFS(СВЦЭМ!$K$34:$K$777,СВЦЭМ!$A$34:$A$777,$A392,СВЦЭМ!$B$34:$B$777,I$366)+'СЕТ СН'!$F$16</f>
        <v>0</v>
      </c>
      <c r="J392" s="36">
        <f>SUMIFS(СВЦЭМ!$K$34:$K$777,СВЦЭМ!$A$34:$A$777,$A392,СВЦЭМ!$B$34:$B$777,J$366)+'СЕТ СН'!$F$16</f>
        <v>0</v>
      </c>
      <c r="K392" s="36">
        <f>SUMIFS(СВЦЭМ!$K$34:$K$777,СВЦЭМ!$A$34:$A$777,$A392,СВЦЭМ!$B$34:$B$777,K$366)+'СЕТ СН'!$F$16</f>
        <v>0</v>
      </c>
      <c r="L392" s="36">
        <f>SUMIFS(СВЦЭМ!$K$34:$K$777,СВЦЭМ!$A$34:$A$777,$A392,СВЦЭМ!$B$34:$B$777,L$366)+'СЕТ СН'!$F$16</f>
        <v>0</v>
      </c>
      <c r="M392" s="36">
        <f>SUMIFS(СВЦЭМ!$K$34:$K$777,СВЦЭМ!$A$34:$A$777,$A392,СВЦЭМ!$B$34:$B$777,M$366)+'СЕТ СН'!$F$16</f>
        <v>0</v>
      </c>
      <c r="N392" s="36">
        <f>SUMIFS(СВЦЭМ!$K$34:$K$777,СВЦЭМ!$A$34:$A$777,$A392,СВЦЭМ!$B$34:$B$777,N$366)+'СЕТ СН'!$F$16</f>
        <v>0</v>
      </c>
      <c r="O392" s="36">
        <f>SUMIFS(СВЦЭМ!$K$34:$K$777,СВЦЭМ!$A$34:$A$777,$A392,СВЦЭМ!$B$34:$B$777,O$366)+'СЕТ СН'!$F$16</f>
        <v>0</v>
      </c>
      <c r="P392" s="36">
        <f>SUMIFS(СВЦЭМ!$K$34:$K$777,СВЦЭМ!$A$34:$A$777,$A392,СВЦЭМ!$B$34:$B$777,P$366)+'СЕТ СН'!$F$16</f>
        <v>0</v>
      </c>
      <c r="Q392" s="36">
        <f>SUMIFS(СВЦЭМ!$K$34:$K$777,СВЦЭМ!$A$34:$A$777,$A392,СВЦЭМ!$B$34:$B$777,Q$366)+'СЕТ СН'!$F$16</f>
        <v>0</v>
      </c>
      <c r="R392" s="36">
        <f>SUMIFS(СВЦЭМ!$K$34:$K$777,СВЦЭМ!$A$34:$A$777,$A392,СВЦЭМ!$B$34:$B$777,R$366)+'СЕТ СН'!$F$16</f>
        <v>0</v>
      </c>
      <c r="S392" s="36">
        <f>SUMIFS(СВЦЭМ!$K$34:$K$777,СВЦЭМ!$A$34:$A$777,$A392,СВЦЭМ!$B$34:$B$777,S$366)+'СЕТ СН'!$F$16</f>
        <v>0</v>
      </c>
      <c r="T392" s="36">
        <f>SUMIFS(СВЦЭМ!$K$34:$K$777,СВЦЭМ!$A$34:$A$777,$A392,СВЦЭМ!$B$34:$B$777,T$366)+'СЕТ СН'!$F$16</f>
        <v>0</v>
      </c>
      <c r="U392" s="36">
        <f>SUMIFS(СВЦЭМ!$K$34:$K$777,СВЦЭМ!$A$34:$A$777,$A392,СВЦЭМ!$B$34:$B$777,U$366)+'СЕТ СН'!$F$16</f>
        <v>0</v>
      </c>
      <c r="V392" s="36">
        <f>SUMIFS(СВЦЭМ!$K$34:$K$777,СВЦЭМ!$A$34:$A$777,$A392,СВЦЭМ!$B$34:$B$777,V$366)+'СЕТ СН'!$F$16</f>
        <v>0</v>
      </c>
      <c r="W392" s="36">
        <f>SUMIFS(СВЦЭМ!$K$34:$K$777,СВЦЭМ!$A$34:$A$777,$A392,СВЦЭМ!$B$34:$B$777,W$366)+'СЕТ СН'!$F$16</f>
        <v>0</v>
      </c>
      <c r="X392" s="36">
        <f>SUMIFS(СВЦЭМ!$K$34:$K$777,СВЦЭМ!$A$34:$A$777,$A392,СВЦЭМ!$B$34:$B$777,X$366)+'СЕТ СН'!$F$16</f>
        <v>0</v>
      </c>
      <c r="Y392" s="36">
        <f>SUMIFS(СВЦЭМ!$K$34:$K$777,СВЦЭМ!$A$34:$A$777,$A392,СВЦЭМ!$B$34:$B$777,Y$366)+'СЕТ СН'!$F$16</f>
        <v>0</v>
      </c>
    </row>
    <row r="393" spans="1:26" ht="15.75" hidden="1" x14ac:dyDescent="0.2">
      <c r="A393" s="35">
        <f t="shared" si="10"/>
        <v>44131</v>
      </c>
      <c r="B393" s="36">
        <f>SUMIFS(СВЦЭМ!$K$34:$K$777,СВЦЭМ!$A$34:$A$777,$A393,СВЦЭМ!$B$34:$B$777,B$366)+'СЕТ СН'!$F$16</f>
        <v>0</v>
      </c>
      <c r="C393" s="36">
        <f>SUMIFS(СВЦЭМ!$K$34:$K$777,СВЦЭМ!$A$34:$A$777,$A393,СВЦЭМ!$B$34:$B$777,C$366)+'СЕТ СН'!$F$16</f>
        <v>0</v>
      </c>
      <c r="D393" s="36">
        <f>SUMIFS(СВЦЭМ!$K$34:$K$777,СВЦЭМ!$A$34:$A$777,$A393,СВЦЭМ!$B$34:$B$777,D$366)+'СЕТ СН'!$F$16</f>
        <v>0</v>
      </c>
      <c r="E393" s="36">
        <f>SUMIFS(СВЦЭМ!$K$34:$K$777,СВЦЭМ!$A$34:$A$777,$A393,СВЦЭМ!$B$34:$B$777,E$366)+'СЕТ СН'!$F$16</f>
        <v>0</v>
      </c>
      <c r="F393" s="36">
        <f>SUMIFS(СВЦЭМ!$K$34:$K$777,СВЦЭМ!$A$34:$A$777,$A393,СВЦЭМ!$B$34:$B$777,F$366)+'СЕТ СН'!$F$16</f>
        <v>0</v>
      </c>
      <c r="G393" s="36">
        <f>SUMIFS(СВЦЭМ!$K$34:$K$777,СВЦЭМ!$A$34:$A$777,$A393,СВЦЭМ!$B$34:$B$777,G$366)+'СЕТ СН'!$F$16</f>
        <v>0</v>
      </c>
      <c r="H393" s="36">
        <f>SUMIFS(СВЦЭМ!$K$34:$K$777,СВЦЭМ!$A$34:$A$777,$A393,СВЦЭМ!$B$34:$B$777,H$366)+'СЕТ СН'!$F$16</f>
        <v>0</v>
      </c>
      <c r="I393" s="36">
        <f>SUMIFS(СВЦЭМ!$K$34:$K$777,СВЦЭМ!$A$34:$A$777,$A393,СВЦЭМ!$B$34:$B$777,I$366)+'СЕТ СН'!$F$16</f>
        <v>0</v>
      </c>
      <c r="J393" s="36">
        <f>SUMIFS(СВЦЭМ!$K$34:$K$777,СВЦЭМ!$A$34:$A$777,$A393,СВЦЭМ!$B$34:$B$777,J$366)+'СЕТ СН'!$F$16</f>
        <v>0</v>
      </c>
      <c r="K393" s="36">
        <f>SUMIFS(СВЦЭМ!$K$34:$K$777,СВЦЭМ!$A$34:$A$777,$A393,СВЦЭМ!$B$34:$B$777,K$366)+'СЕТ СН'!$F$16</f>
        <v>0</v>
      </c>
      <c r="L393" s="36">
        <f>SUMIFS(СВЦЭМ!$K$34:$K$777,СВЦЭМ!$A$34:$A$777,$A393,СВЦЭМ!$B$34:$B$777,L$366)+'СЕТ СН'!$F$16</f>
        <v>0</v>
      </c>
      <c r="M393" s="36">
        <f>SUMIFS(СВЦЭМ!$K$34:$K$777,СВЦЭМ!$A$34:$A$777,$A393,СВЦЭМ!$B$34:$B$777,M$366)+'СЕТ СН'!$F$16</f>
        <v>0</v>
      </c>
      <c r="N393" s="36">
        <f>SUMIFS(СВЦЭМ!$K$34:$K$777,СВЦЭМ!$A$34:$A$777,$A393,СВЦЭМ!$B$34:$B$777,N$366)+'СЕТ СН'!$F$16</f>
        <v>0</v>
      </c>
      <c r="O393" s="36">
        <f>SUMIFS(СВЦЭМ!$K$34:$K$777,СВЦЭМ!$A$34:$A$777,$A393,СВЦЭМ!$B$34:$B$777,O$366)+'СЕТ СН'!$F$16</f>
        <v>0</v>
      </c>
      <c r="P393" s="36">
        <f>SUMIFS(СВЦЭМ!$K$34:$K$777,СВЦЭМ!$A$34:$A$777,$A393,СВЦЭМ!$B$34:$B$777,P$366)+'СЕТ СН'!$F$16</f>
        <v>0</v>
      </c>
      <c r="Q393" s="36">
        <f>SUMIFS(СВЦЭМ!$K$34:$K$777,СВЦЭМ!$A$34:$A$777,$A393,СВЦЭМ!$B$34:$B$777,Q$366)+'СЕТ СН'!$F$16</f>
        <v>0</v>
      </c>
      <c r="R393" s="36">
        <f>SUMIFS(СВЦЭМ!$K$34:$K$777,СВЦЭМ!$A$34:$A$777,$A393,СВЦЭМ!$B$34:$B$777,R$366)+'СЕТ СН'!$F$16</f>
        <v>0</v>
      </c>
      <c r="S393" s="36">
        <f>SUMIFS(СВЦЭМ!$K$34:$K$777,СВЦЭМ!$A$34:$A$777,$A393,СВЦЭМ!$B$34:$B$777,S$366)+'СЕТ СН'!$F$16</f>
        <v>0</v>
      </c>
      <c r="T393" s="36">
        <f>SUMIFS(СВЦЭМ!$K$34:$K$777,СВЦЭМ!$A$34:$A$777,$A393,СВЦЭМ!$B$34:$B$777,T$366)+'СЕТ СН'!$F$16</f>
        <v>0</v>
      </c>
      <c r="U393" s="36">
        <f>SUMIFS(СВЦЭМ!$K$34:$K$777,СВЦЭМ!$A$34:$A$777,$A393,СВЦЭМ!$B$34:$B$777,U$366)+'СЕТ СН'!$F$16</f>
        <v>0</v>
      </c>
      <c r="V393" s="36">
        <f>SUMIFS(СВЦЭМ!$K$34:$K$777,СВЦЭМ!$A$34:$A$777,$A393,СВЦЭМ!$B$34:$B$777,V$366)+'СЕТ СН'!$F$16</f>
        <v>0</v>
      </c>
      <c r="W393" s="36">
        <f>SUMIFS(СВЦЭМ!$K$34:$K$777,СВЦЭМ!$A$34:$A$777,$A393,СВЦЭМ!$B$34:$B$777,W$366)+'СЕТ СН'!$F$16</f>
        <v>0</v>
      </c>
      <c r="X393" s="36">
        <f>SUMIFS(СВЦЭМ!$K$34:$K$777,СВЦЭМ!$A$34:$A$777,$A393,СВЦЭМ!$B$34:$B$777,X$366)+'СЕТ СН'!$F$16</f>
        <v>0</v>
      </c>
      <c r="Y393" s="36">
        <f>SUMIFS(СВЦЭМ!$K$34:$K$777,СВЦЭМ!$A$34:$A$777,$A393,СВЦЭМ!$B$34:$B$777,Y$366)+'СЕТ СН'!$F$16</f>
        <v>0</v>
      </c>
    </row>
    <row r="394" spans="1:26" ht="15.75" hidden="1" x14ac:dyDescent="0.2">
      <c r="A394" s="35">
        <f t="shared" si="10"/>
        <v>44132</v>
      </c>
      <c r="B394" s="36">
        <f>SUMIFS(СВЦЭМ!$K$34:$K$777,СВЦЭМ!$A$34:$A$777,$A394,СВЦЭМ!$B$34:$B$777,B$366)+'СЕТ СН'!$F$16</f>
        <v>0</v>
      </c>
      <c r="C394" s="36">
        <f>SUMIFS(СВЦЭМ!$K$34:$K$777,СВЦЭМ!$A$34:$A$777,$A394,СВЦЭМ!$B$34:$B$777,C$366)+'СЕТ СН'!$F$16</f>
        <v>0</v>
      </c>
      <c r="D394" s="36">
        <f>SUMIFS(СВЦЭМ!$K$34:$K$777,СВЦЭМ!$A$34:$A$777,$A394,СВЦЭМ!$B$34:$B$777,D$366)+'СЕТ СН'!$F$16</f>
        <v>0</v>
      </c>
      <c r="E394" s="36">
        <f>SUMIFS(СВЦЭМ!$K$34:$K$777,СВЦЭМ!$A$34:$A$777,$A394,СВЦЭМ!$B$34:$B$777,E$366)+'СЕТ СН'!$F$16</f>
        <v>0</v>
      </c>
      <c r="F394" s="36">
        <f>SUMIFS(СВЦЭМ!$K$34:$K$777,СВЦЭМ!$A$34:$A$777,$A394,СВЦЭМ!$B$34:$B$777,F$366)+'СЕТ СН'!$F$16</f>
        <v>0</v>
      </c>
      <c r="G394" s="36">
        <f>SUMIFS(СВЦЭМ!$K$34:$K$777,СВЦЭМ!$A$34:$A$777,$A394,СВЦЭМ!$B$34:$B$777,G$366)+'СЕТ СН'!$F$16</f>
        <v>0</v>
      </c>
      <c r="H394" s="36">
        <f>SUMIFS(СВЦЭМ!$K$34:$K$777,СВЦЭМ!$A$34:$A$777,$A394,СВЦЭМ!$B$34:$B$777,H$366)+'СЕТ СН'!$F$16</f>
        <v>0</v>
      </c>
      <c r="I394" s="36">
        <f>SUMIFS(СВЦЭМ!$K$34:$K$777,СВЦЭМ!$A$34:$A$777,$A394,СВЦЭМ!$B$34:$B$777,I$366)+'СЕТ СН'!$F$16</f>
        <v>0</v>
      </c>
      <c r="J394" s="36">
        <f>SUMIFS(СВЦЭМ!$K$34:$K$777,СВЦЭМ!$A$34:$A$777,$A394,СВЦЭМ!$B$34:$B$777,J$366)+'СЕТ СН'!$F$16</f>
        <v>0</v>
      </c>
      <c r="K394" s="36">
        <f>SUMIFS(СВЦЭМ!$K$34:$K$777,СВЦЭМ!$A$34:$A$777,$A394,СВЦЭМ!$B$34:$B$777,K$366)+'СЕТ СН'!$F$16</f>
        <v>0</v>
      </c>
      <c r="L394" s="36">
        <f>SUMIFS(СВЦЭМ!$K$34:$K$777,СВЦЭМ!$A$34:$A$777,$A394,СВЦЭМ!$B$34:$B$777,L$366)+'СЕТ СН'!$F$16</f>
        <v>0</v>
      </c>
      <c r="M394" s="36">
        <f>SUMIFS(СВЦЭМ!$K$34:$K$777,СВЦЭМ!$A$34:$A$777,$A394,СВЦЭМ!$B$34:$B$777,M$366)+'СЕТ СН'!$F$16</f>
        <v>0</v>
      </c>
      <c r="N394" s="36">
        <f>SUMIFS(СВЦЭМ!$K$34:$K$777,СВЦЭМ!$A$34:$A$777,$A394,СВЦЭМ!$B$34:$B$777,N$366)+'СЕТ СН'!$F$16</f>
        <v>0</v>
      </c>
      <c r="O394" s="36">
        <f>SUMIFS(СВЦЭМ!$K$34:$K$777,СВЦЭМ!$A$34:$A$777,$A394,СВЦЭМ!$B$34:$B$777,O$366)+'СЕТ СН'!$F$16</f>
        <v>0</v>
      </c>
      <c r="P394" s="36">
        <f>SUMIFS(СВЦЭМ!$K$34:$K$777,СВЦЭМ!$A$34:$A$777,$A394,СВЦЭМ!$B$34:$B$777,P$366)+'СЕТ СН'!$F$16</f>
        <v>0</v>
      </c>
      <c r="Q394" s="36">
        <f>SUMIFS(СВЦЭМ!$K$34:$K$777,СВЦЭМ!$A$34:$A$777,$A394,СВЦЭМ!$B$34:$B$777,Q$366)+'СЕТ СН'!$F$16</f>
        <v>0</v>
      </c>
      <c r="R394" s="36">
        <f>SUMIFS(СВЦЭМ!$K$34:$K$777,СВЦЭМ!$A$34:$A$777,$A394,СВЦЭМ!$B$34:$B$777,R$366)+'СЕТ СН'!$F$16</f>
        <v>0</v>
      </c>
      <c r="S394" s="36">
        <f>SUMIFS(СВЦЭМ!$K$34:$K$777,СВЦЭМ!$A$34:$A$777,$A394,СВЦЭМ!$B$34:$B$777,S$366)+'СЕТ СН'!$F$16</f>
        <v>0</v>
      </c>
      <c r="T394" s="36">
        <f>SUMIFS(СВЦЭМ!$K$34:$K$777,СВЦЭМ!$A$34:$A$777,$A394,СВЦЭМ!$B$34:$B$777,T$366)+'СЕТ СН'!$F$16</f>
        <v>0</v>
      </c>
      <c r="U394" s="36">
        <f>SUMIFS(СВЦЭМ!$K$34:$K$777,СВЦЭМ!$A$34:$A$777,$A394,СВЦЭМ!$B$34:$B$777,U$366)+'СЕТ СН'!$F$16</f>
        <v>0</v>
      </c>
      <c r="V394" s="36">
        <f>SUMIFS(СВЦЭМ!$K$34:$K$777,СВЦЭМ!$A$34:$A$777,$A394,СВЦЭМ!$B$34:$B$777,V$366)+'СЕТ СН'!$F$16</f>
        <v>0</v>
      </c>
      <c r="W394" s="36">
        <f>SUMIFS(СВЦЭМ!$K$34:$K$777,СВЦЭМ!$A$34:$A$777,$A394,СВЦЭМ!$B$34:$B$777,W$366)+'СЕТ СН'!$F$16</f>
        <v>0</v>
      </c>
      <c r="X394" s="36">
        <f>SUMIFS(СВЦЭМ!$K$34:$K$777,СВЦЭМ!$A$34:$A$777,$A394,СВЦЭМ!$B$34:$B$777,X$366)+'СЕТ СН'!$F$16</f>
        <v>0</v>
      </c>
      <c r="Y394" s="36">
        <f>SUMIFS(СВЦЭМ!$K$34:$K$777,СВЦЭМ!$A$34:$A$777,$A394,СВЦЭМ!$B$34:$B$777,Y$366)+'СЕТ СН'!$F$16</f>
        <v>0</v>
      </c>
    </row>
    <row r="395" spans="1:26" ht="15.75" hidden="1" x14ac:dyDescent="0.2">
      <c r="A395" s="35">
        <f t="shared" si="10"/>
        <v>44133</v>
      </c>
      <c r="B395" s="36">
        <f>SUMIFS(СВЦЭМ!$K$34:$K$777,СВЦЭМ!$A$34:$A$777,$A395,СВЦЭМ!$B$34:$B$777,B$366)+'СЕТ СН'!$F$16</f>
        <v>0</v>
      </c>
      <c r="C395" s="36">
        <f>SUMIFS(СВЦЭМ!$K$34:$K$777,СВЦЭМ!$A$34:$A$777,$A395,СВЦЭМ!$B$34:$B$777,C$366)+'СЕТ СН'!$F$16</f>
        <v>0</v>
      </c>
      <c r="D395" s="36">
        <f>SUMIFS(СВЦЭМ!$K$34:$K$777,СВЦЭМ!$A$34:$A$777,$A395,СВЦЭМ!$B$34:$B$777,D$366)+'СЕТ СН'!$F$16</f>
        <v>0</v>
      </c>
      <c r="E395" s="36">
        <f>SUMIFS(СВЦЭМ!$K$34:$K$777,СВЦЭМ!$A$34:$A$777,$A395,СВЦЭМ!$B$34:$B$777,E$366)+'СЕТ СН'!$F$16</f>
        <v>0</v>
      </c>
      <c r="F395" s="36">
        <f>SUMIFS(СВЦЭМ!$K$34:$K$777,СВЦЭМ!$A$34:$A$777,$A395,СВЦЭМ!$B$34:$B$777,F$366)+'СЕТ СН'!$F$16</f>
        <v>0</v>
      </c>
      <c r="G395" s="36">
        <f>SUMIFS(СВЦЭМ!$K$34:$K$777,СВЦЭМ!$A$34:$A$777,$A395,СВЦЭМ!$B$34:$B$777,G$366)+'СЕТ СН'!$F$16</f>
        <v>0</v>
      </c>
      <c r="H395" s="36">
        <f>SUMIFS(СВЦЭМ!$K$34:$K$777,СВЦЭМ!$A$34:$A$777,$A395,СВЦЭМ!$B$34:$B$777,H$366)+'СЕТ СН'!$F$16</f>
        <v>0</v>
      </c>
      <c r="I395" s="36">
        <f>SUMIFS(СВЦЭМ!$K$34:$K$777,СВЦЭМ!$A$34:$A$777,$A395,СВЦЭМ!$B$34:$B$777,I$366)+'СЕТ СН'!$F$16</f>
        <v>0</v>
      </c>
      <c r="J395" s="36">
        <f>SUMIFS(СВЦЭМ!$K$34:$K$777,СВЦЭМ!$A$34:$A$777,$A395,СВЦЭМ!$B$34:$B$777,J$366)+'СЕТ СН'!$F$16</f>
        <v>0</v>
      </c>
      <c r="K395" s="36">
        <f>SUMIFS(СВЦЭМ!$K$34:$K$777,СВЦЭМ!$A$34:$A$777,$A395,СВЦЭМ!$B$34:$B$777,K$366)+'СЕТ СН'!$F$16</f>
        <v>0</v>
      </c>
      <c r="L395" s="36">
        <f>SUMIFS(СВЦЭМ!$K$34:$K$777,СВЦЭМ!$A$34:$A$777,$A395,СВЦЭМ!$B$34:$B$777,L$366)+'СЕТ СН'!$F$16</f>
        <v>0</v>
      </c>
      <c r="M395" s="36">
        <f>SUMIFS(СВЦЭМ!$K$34:$K$777,СВЦЭМ!$A$34:$A$777,$A395,СВЦЭМ!$B$34:$B$777,M$366)+'СЕТ СН'!$F$16</f>
        <v>0</v>
      </c>
      <c r="N395" s="36">
        <f>SUMIFS(СВЦЭМ!$K$34:$K$777,СВЦЭМ!$A$34:$A$777,$A395,СВЦЭМ!$B$34:$B$777,N$366)+'СЕТ СН'!$F$16</f>
        <v>0</v>
      </c>
      <c r="O395" s="36">
        <f>SUMIFS(СВЦЭМ!$K$34:$K$777,СВЦЭМ!$A$34:$A$777,$A395,СВЦЭМ!$B$34:$B$777,O$366)+'СЕТ СН'!$F$16</f>
        <v>0</v>
      </c>
      <c r="P395" s="36">
        <f>SUMIFS(СВЦЭМ!$K$34:$K$777,СВЦЭМ!$A$34:$A$777,$A395,СВЦЭМ!$B$34:$B$777,P$366)+'СЕТ СН'!$F$16</f>
        <v>0</v>
      </c>
      <c r="Q395" s="36">
        <f>SUMIFS(СВЦЭМ!$K$34:$K$777,СВЦЭМ!$A$34:$A$777,$A395,СВЦЭМ!$B$34:$B$777,Q$366)+'СЕТ СН'!$F$16</f>
        <v>0</v>
      </c>
      <c r="R395" s="36">
        <f>SUMIFS(СВЦЭМ!$K$34:$K$777,СВЦЭМ!$A$34:$A$777,$A395,СВЦЭМ!$B$34:$B$777,R$366)+'СЕТ СН'!$F$16</f>
        <v>0</v>
      </c>
      <c r="S395" s="36">
        <f>SUMIFS(СВЦЭМ!$K$34:$K$777,СВЦЭМ!$A$34:$A$777,$A395,СВЦЭМ!$B$34:$B$777,S$366)+'СЕТ СН'!$F$16</f>
        <v>0</v>
      </c>
      <c r="T395" s="36">
        <f>SUMIFS(СВЦЭМ!$K$34:$K$777,СВЦЭМ!$A$34:$A$777,$A395,СВЦЭМ!$B$34:$B$777,T$366)+'СЕТ СН'!$F$16</f>
        <v>0</v>
      </c>
      <c r="U395" s="36">
        <f>SUMIFS(СВЦЭМ!$K$34:$K$777,СВЦЭМ!$A$34:$A$777,$A395,СВЦЭМ!$B$34:$B$777,U$366)+'СЕТ СН'!$F$16</f>
        <v>0</v>
      </c>
      <c r="V395" s="36">
        <f>SUMIFS(СВЦЭМ!$K$34:$K$777,СВЦЭМ!$A$34:$A$777,$A395,СВЦЭМ!$B$34:$B$777,V$366)+'СЕТ СН'!$F$16</f>
        <v>0</v>
      </c>
      <c r="W395" s="36">
        <f>SUMIFS(СВЦЭМ!$K$34:$K$777,СВЦЭМ!$A$34:$A$777,$A395,СВЦЭМ!$B$34:$B$777,W$366)+'СЕТ СН'!$F$16</f>
        <v>0</v>
      </c>
      <c r="X395" s="36">
        <f>SUMIFS(СВЦЭМ!$K$34:$K$777,СВЦЭМ!$A$34:$A$777,$A395,СВЦЭМ!$B$34:$B$777,X$366)+'СЕТ СН'!$F$16</f>
        <v>0</v>
      </c>
      <c r="Y395" s="36">
        <f>SUMIFS(СВЦЭМ!$K$34:$K$777,СВЦЭМ!$A$34:$A$777,$A395,СВЦЭМ!$B$34:$B$777,Y$366)+'СЕТ СН'!$F$16</f>
        <v>0</v>
      </c>
    </row>
    <row r="396" spans="1:26" ht="15.75" hidden="1" x14ac:dyDescent="0.2">
      <c r="A396" s="35">
        <f t="shared" si="10"/>
        <v>44134</v>
      </c>
      <c r="B396" s="36">
        <f>SUMIFS(СВЦЭМ!$K$34:$K$777,СВЦЭМ!$A$34:$A$777,$A396,СВЦЭМ!$B$34:$B$777,B$366)+'СЕТ СН'!$F$16</f>
        <v>0</v>
      </c>
      <c r="C396" s="36">
        <f>SUMIFS(СВЦЭМ!$K$34:$K$777,СВЦЭМ!$A$34:$A$777,$A396,СВЦЭМ!$B$34:$B$777,C$366)+'СЕТ СН'!$F$16</f>
        <v>0</v>
      </c>
      <c r="D396" s="36">
        <f>SUMIFS(СВЦЭМ!$K$34:$K$777,СВЦЭМ!$A$34:$A$777,$A396,СВЦЭМ!$B$34:$B$777,D$366)+'СЕТ СН'!$F$16</f>
        <v>0</v>
      </c>
      <c r="E396" s="36">
        <f>SUMIFS(СВЦЭМ!$K$34:$K$777,СВЦЭМ!$A$34:$A$777,$A396,СВЦЭМ!$B$34:$B$777,E$366)+'СЕТ СН'!$F$16</f>
        <v>0</v>
      </c>
      <c r="F396" s="36">
        <f>SUMIFS(СВЦЭМ!$K$34:$K$777,СВЦЭМ!$A$34:$A$777,$A396,СВЦЭМ!$B$34:$B$777,F$366)+'СЕТ СН'!$F$16</f>
        <v>0</v>
      </c>
      <c r="G396" s="36">
        <f>SUMIFS(СВЦЭМ!$K$34:$K$777,СВЦЭМ!$A$34:$A$777,$A396,СВЦЭМ!$B$34:$B$777,G$366)+'СЕТ СН'!$F$16</f>
        <v>0</v>
      </c>
      <c r="H396" s="36">
        <f>SUMIFS(СВЦЭМ!$K$34:$K$777,СВЦЭМ!$A$34:$A$777,$A396,СВЦЭМ!$B$34:$B$777,H$366)+'СЕТ СН'!$F$16</f>
        <v>0</v>
      </c>
      <c r="I396" s="36">
        <f>SUMIFS(СВЦЭМ!$K$34:$K$777,СВЦЭМ!$A$34:$A$777,$A396,СВЦЭМ!$B$34:$B$777,I$366)+'СЕТ СН'!$F$16</f>
        <v>0</v>
      </c>
      <c r="J396" s="36">
        <f>SUMIFS(СВЦЭМ!$K$34:$K$777,СВЦЭМ!$A$34:$A$777,$A396,СВЦЭМ!$B$34:$B$777,J$366)+'СЕТ СН'!$F$16</f>
        <v>0</v>
      </c>
      <c r="K396" s="36">
        <f>SUMIFS(СВЦЭМ!$K$34:$K$777,СВЦЭМ!$A$34:$A$777,$A396,СВЦЭМ!$B$34:$B$777,K$366)+'СЕТ СН'!$F$16</f>
        <v>0</v>
      </c>
      <c r="L396" s="36">
        <f>SUMIFS(СВЦЭМ!$K$34:$K$777,СВЦЭМ!$A$34:$A$777,$A396,СВЦЭМ!$B$34:$B$777,L$366)+'СЕТ СН'!$F$16</f>
        <v>0</v>
      </c>
      <c r="M396" s="36">
        <f>SUMIFS(СВЦЭМ!$K$34:$K$777,СВЦЭМ!$A$34:$A$777,$A396,СВЦЭМ!$B$34:$B$777,M$366)+'СЕТ СН'!$F$16</f>
        <v>0</v>
      </c>
      <c r="N396" s="36">
        <f>SUMIFS(СВЦЭМ!$K$34:$K$777,СВЦЭМ!$A$34:$A$777,$A396,СВЦЭМ!$B$34:$B$777,N$366)+'СЕТ СН'!$F$16</f>
        <v>0</v>
      </c>
      <c r="O396" s="36">
        <f>SUMIFS(СВЦЭМ!$K$34:$K$777,СВЦЭМ!$A$34:$A$777,$A396,СВЦЭМ!$B$34:$B$777,O$366)+'СЕТ СН'!$F$16</f>
        <v>0</v>
      </c>
      <c r="P396" s="36">
        <f>SUMIFS(СВЦЭМ!$K$34:$K$777,СВЦЭМ!$A$34:$A$777,$A396,СВЦЭМ!$B$34:$B$777,P$366)+'СЕТ СН'!$F$16</f>
        <v>0</v>
      </c>
      <c r="Q396" s="36">
        <f>SUMIFS(СВЦЭМ!$K$34:$K$777,СВЦЭМ!$A$34:$A$777,$A396,СВЦЭМ!$B$34:$B$777,Q$366)+'СЕТ СН'!$F$16</f>
        <v>0</v>
      </c>
      <c r="R396" s="36">
        <f>SUMIFS(СВЦЭМ!$K$34:$K$777,СВЦЭМ!$A$34:$A$777,$A396,СВЦЭМ!$B$34:$B$777,R$366)+'СЕТ СН'!$F$16</f>
        <v>0</v>
      </c>
      <c r="S396" s="36">
        <f>SUMIFS(СВЦЭМ!$K$34:$K$777,СВЦЭМ!$A$34:$A$777,$A396,СВЦЭМ!$B$34:$B$777,S$366)+'СЕТ СН'!$F$16</f>
        <v>0</v>
      </c>
      <c r="T396" s="36">
        <f>SUMIFS(СВЦЭМ!$K$34:$K$777,СВЦЭМ!$A$34:$A$777,$A396,СВЦЭМ!$B$34:$B$777,T$366)+'СЕТ СН'!$F$16</f>
        <v>0</v>
      </c>
      <c r="U396" s="36">
        <f>SUMIFS(СВЦЭМ!$K$34:$K$777,СВЦЭМ!$A$34:$A$777,$A396,СВЦЭМ!$B$34:$B$777,U$366)+'СЕТ СН'!$F$16</f>
        <v>0</v>
      </c>
      <c r="V396" s="36">
        <f>SUMIFS(СВЦЭМ!$K$34:$K$777,СВЦЭМ!$A$34:$A$777,$A396,СВЦЭМ!$B$34:$B$777,V$366)+'СЕТ СН'!$F$16</f>
        <v>0</v>
      </c>
      <c r="W396" s="36">
        <f>SUMIFS(СВЦЭМ!$K$34:$K$777,СВЦЭМ!$A$34:$A$777,$A396,СВЦЭМ!$B$34:$B$777,W$366)+'СЕТ СН'!$F$16</f>
        <v>0</v>
      </c>
      <c r="X396" s="36">
        <f>SUMIFS(СВЦЭМ!$K$34:$K$777,СВЦЭМ!$A$34:$A$777,$A396,СВЦЭМ!$B$34:$B$777,X$366)+'СЕТ СН'!$F$16</f>
        <v>0</v>
      </c>
      <c r="Y396" s="36">
        <f>SUMIFS(СВЦЭМ!$K$34:$K$777,СВЦЭМ!$A$34:$A$777,$A396,СВЦЭМ!$B$34:$B$777,Y$366)+'СЕТ СН'!$F$16</f>
        <v>0</v>
      </c>
    </row>
    <row r="397" spans="1:26" ht="15.75" hidden="1" x14ac:dyDescent="0.2">
      <c r="A397" s="35">
        <f t="shared" si="10"/>
        <v>44135</v>
      </c>
      <c r="B397" s="36">
        <f>SUMIFS(СВЦЭМ!$K$34:$K$777,СВЦЭМ!$A$34:$A$777,$A397,СВЦЭМ!$B$34:$B$777,B$366)+'СЕТ СН'!$F$16</f>
        <v>0</v>
      </c>
      <c r="C397" s="36">
        <f>SUMIFS(СВЦЭМ!$K$34:$K$777,СВЦЭМ!$A$34:$A$777,$A397,СВЦЭМ!$B$34:$B$777,C$366)+'СЕТ СН'!$F$16</f>
        <v>0</v>
      </c>
      <c r="D397" s="36">
        <f>SUMIFS(СВЦЭМ!$K$34:$K$777,СВЦЭМ!$A$34:$A$777,$A397,СВЦЭМ!$B$34:$B$777,D$366)+'СЕТ СН'!$F$16</f>
        <v>0</v>
      </c>
      <c r="E397" s="36">
        <f>SUMIFS(СВЦЭМ!$K$34:$K$777,СВЦЭМ!$A$34:$A$777,$A397,СВЦЭМ!$B$34:$B$777,E$366)+'СЕТ СН'!$F$16</f>
        <v>0</v>
      </c>
      <c r="F397" s="36">
        <f>SUMIFS(СВЦЭМ!$K$34:$K$777,СВЦЭМ!$A$34:$A$777,$A397,СВЦЭМ!$B$34:$B$777,F$366)+'СЕТ СН'!$F$16</f>
        <v>0</v>
      </c>
      <c r="G397" s="36">
        <f>SUMIFS(СВЦЭМ!$K$34:$K$777,СВЦЭМ!$A$34:$A$777,$A397,СВЦЭМ!$B$34:$B$777,G$366)+'СЕТ СН'!$F$16</f>
        <v>0</v>
      </c>
      <c r="H397" s="36">
        <f>SUMIFS(СВЦЭМ!$K$34:$K$777,СВЦЭМ!$A$34:$A$777,$A397,СВЦЭМ!$B$34:$B$777,H$366)+'СЕТ СН'!$F$16</f>
        <v>0</v>
      </c>
      <c r="I397" s="36">
        <f>SUMIFS(СВЦЭМ!$K$34:$K$777,СВЦЭМ!$A$34:$A$777,$A397,СВЦЭМ!$B$34:$B$777,I$366)+'СЕТ СН'!$F$16</f>
        <v>0</v>
      </c>
      <c r="J397" s="36">
        <f>SUMIFS(СВЦЭМ!$K$34:$K$777,СВЦЭМ!$A$34:$A$777,$A397,СВЦЭМ!$B$34:$B$777,J$366)+'СЕТ СН'!$F$16</f>
        <v>0</v>
      </c>
      <c r="K397" s="36">
        <f>SUMIFS(СВЦЭМ!$K$34:$K$777,СВЦЭМ!$A$34:$A$777,$A397,СВЦЭМ!$B$34:$B$777,K$366)+'СЕТ СН'!$F$16</f>
        <v>0</v>
      </c>
      <c r="L397" s="36">
        <f>SUMIFS(СВЦЭМ!$K$34:$K$777,СВЦЭМ!$A$34:$A$777,$A397,СВЦЭМ!$B$34:$B$777,L$366)+'СЕТ СН'!$F$16</f>
        <v>0</v>
      </c>
      <c r="M397" s="36">
        <f>SUMIFS(СВЦЭМ!$K$34:$K$777,СВЦЭМ!$A$34:$A$777,$A397,СВЦЭМ!$B$34:$B$777,M$366)+'СЕТ СН'!$F$16</f>
        <v>0</v>
      </c>
      <c r="N397" s="36">
        <f>SUMIFS(СВЦЭМ!$K$34:$K$777,СВЦЭМ!$A$34:$A$777,$A397,СВЦЭМ!$B$34:$B$777,N$366)+'СЕТ СН'!$F$16</f>
        <v>0</v>
      </c>
      <c r="O397" s="36">
        <f>SUMIFS(СВЦЭМ!$K$34:$K$777,СВЦЭМ!$A$34:$A$777,$A397,СВЦЭМ!$B$34:$B$777,O$366)+'СЕТ СН'!$F$16</f>
        <v>0</v>
      </c>
      <c r="P397" s="36">
        <f>SUMIFS(СВЦЭМ!$K$34:$K$777,СВЦЭМ!$A$34:$A$777,$A397,СВЦЭМ!$B$34:$B$777,P$366)+'СЕТ СН'!$F$16</f>
        <v>0</v>
      </c>
      <c r="Q397" s="36">
        <f>SUMIFS(СВЦЭМ!$K$34:$K$777,СВЦЭМ!$A$34:$A$777,$A397,СВЦЭМ!$B$34:$B$777,Q$366)+'СЕТ СН'!$F$16</f>
        <v>0</v>
      </c>
      <c r="R397" s="36">
        <f>SUMIFS(СВЦЭМ!$K$34:$K$777,СВЦЭМ!$A$34:$A$777,$A397,СВЦЭМ!$B$34:$B$777,R$366)+'СЕТ СН'!$F$16</f>
        <v>0</v>
      </c>
      <c r="S397" s="36">
        <f>SUMIFS(СВЦЭМ!$K$34:$K$777,СВЦЭМ!$A$34:$A$777,$A397,СВЦЭМ!$B$34:$B$777,S$366)+'СЕТ СН'!$F$16</f>
        <v>0</v>
      </c>
      <c r="T397" s="36">
        <f>SUMIFS(СВЦЭМ!$K$34:$K$777,СВЦЭМ!$A$34:$A$777,$A397,СВЦЭМ!$B$34:$B$777,T$366)+'СЕТ СН'!$F$16</f>
        <v>0</v>
      </c>
      <c r="U397" s="36">
        <f>SUMIFS(СВЦЭМ!$K$34:$K$777,СВЦЭМ!$A$34:$A$777,$A397,СВЦЭМ!$B$34:$B$777,U$366)+'СЕТ СН'!$F$16</f>
        <v>0</v>
      </c>
      <c r="V397" s="36">
        <f>SUMIFS(СВЦЭМ!$K$34:$K$777,СВЦЭМ!$A$34:$A$777,$A397,СВЦЭМ!$B$34:$B$777,V$366)+'СЕТ СН'!$F$16</f>
        <v>0</v>
      </c>
      <c r="W397" s="36">
        <f>SUMIFS(СВЦЭМ!$K$34:$K$777,СВЦЭМ!$A$34:$A$777,$A397,СВЦЭМ!$B$34:$B$777,W$366)+'СЕТ СН'!$F$16</f>
        <v>0</v>
      </c>
      <c r="X397" s="36">
        <f>SUMIFS(СВЦЭМ!$K$34:$K$777,СВЦЭМ!$A$34:$A$777,$A397,СВЦЭМ!$B$34:$B$777,X$366)+'СЕТ СН'!$F$16</f>
        <v>0</v>
      </c>
      <c r="Y397" s="36">
        <f>SUMIFS(СВЦЭМ!$K$34:$K$777,СВЦЭМ!$A$34:$A$777,$A397,СВЦЭМ!$B$34:$B$777,Y$366)+'СЕТ СН'!$F$16</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6" t="s">
        <v>7</v>
      </c>
      <c r="B399" s="130" t="s">
        <v>121</v>
      </c>
      <c r="C399" s="131"/>
      <c r="D399" s="131"/>
      <c r="E399" s="131"/>
      <c r="F399" s="131"/>
      <c r="G399" s="131"/>
      <c r="H399" s="131"/>
      <c r="I399" s="131"/>
      <c r="J399" s="131"/>
      <c r="K399" s="131"/>
      <c r="L399" s="131"/>
      <c r="M399" s="131"/>
      <c r="N399" s="131"/>
      <c r="O399" s="131"/>
      <c r="P399" s="131"/>
      <c r="Q399" s="131"/>
      <c r="R399" s="131"/>
      <c r="S399" s="131"/>
      <c r="T399" s="131"/>
      <c r="U399" s="131"/>
      <c r="V399" s="131"/>
      <c r="W399" s="131"/>
      <c r="X399" s="131"/>
      <c r="Y399" s="132"/>
    </row>
    <row r="400" spans="1:26" ht="12.75" hidden="1" customHeight="1" x14ac:dyDescent="0.2">
      <c r="A400" s="137"/>
      <c r="B400" s="133"/>
      <c r="C400" s="134"/>
      <c r="D400" s="134"/>
      <c r="E400" s="134"/>
      <c r="F400" s="134"/>
      <c r="G400" s="134"/>
      <c r="H400" s="134"/>
      <c r="I400" s="134"/>
      <c r="J400" s="134"/>
      <c r="K400" s="134"/>
      <c r="L400" s="134"/>
      <c r="M400" s="134"/>
      <c r="N400" s="134"/>
      <c r="O400" s="134"/>
      <c r="P400" s="134"/>
      <c r="Q400" s="134"/>
      <c r="R400" s="134"/>
      <c r="S400" s="134"/>
      <c r="T400" s="134"/>
      <c r="U400" s="134"/>
      <c r="V400" s="134"/>
      <c r="W400" s="134"/>
      <c r="X400" s="134"/>
      <c r="Y400" s="135"/>
    </row>
    <row r="401" spans="1:27" s="46" customFormat="1" ht="12.75" hidden="1" customHeight="1" x14ac:dyDescent="0.2">
      <c r="A401" s="138"/>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01.10.2020</v>
      </c>
      <c r="B402" s="36">
        <f>SUMIFS(СВЦЭМ!$L$34:$L$777,СВЦЭМ!$A$34:$A$777,$A402,СВЦЭМ!$B$34:$B$777,B$401)+'СЕТ СН'!$F$16</f>
        <v>0</v>
      </c>
      <c r="C402" s="36">
        <f>SUMIFS(СВЦЭМ!$L$34:$L$777,СВЦЭМ!$A$34:$A$777,$A402,СВЦЭМ!$B$34:$B$777,C$401)+'СЕТ СН'!$F$16</f>
        <v>0</v>
      </c>
      <c r="D402" s="36">
        <f>SUMIFS(СВЦЭМ!$L$34:$L$777,СВЦЭМ!$A$34:$A$777,$A402,СВЦЭМ!$B$34:$B$777,D$401)+'СЕТ СН'!$F$16</f>
        <v>0</v>
      </c>
      <c r="E402" s="36">
        <f>SUMIFS(СВЦЭМ!$L$34:$L$777,СВЦЭМ!$A$34:$A$777,$A402,СВЦЭМ!$B$34:$B$777,E$401)+'СЕТ СН'!$F$16</f>
        <v>0</v>
      </c>
      <c r="F402" s="36">
        <f>SUMIFS(СВЦЭМ!$L$34:$L$777,СВЦЭМ!$A$34:$A$777,$A402,СВЦЭМ!$B$34:$B$777,F$401)+'СЕТ СН'!$F$16</f>
        <v>0</v>
      </c>
      <c r="G402" s="36">
        <f>SUMIFS(СВЦЭМ!$L$34:$L$777,СВЦЭМ!$A$34:$A$777,$A402,СВЦЭМ!$B$34:$B$777,G$401)+'СЕТ СН'!$F$16</f>
        <v>0</v>
      </c>
      <c r="H402" s="36">
        <f>SUMIFS(СВЦЭМ!$L$34:$L$777,СВЦЭМ!$A$34:$A$777,$A402,СВЦЭМ!$B$34:$B$777,H$401)+'СЕТ СН'!$F$16</f>
        <v>0</v>
      </c>
      <c r="I402" s="36">
        <f>SUMIFS(СВЦЭМ!$L$34:$L$777,СВЦЭМ!$A$34:$A$777,$A402,СВЦЭМ!$B$34:$B$777,I$401)+'СЕТ СН'!$F$16</f>
        <v>0</v>
      </c>
      <c r="J402" s="36">
        <f>SUMIFS(СВЦЭМ!$L$34:$L$777,СВЦЭМ!$A$34:$A$777,$A402,СВЦЭМ!$B$34:$B$777,J$401)+'СЕТ СН'!$F$16</f>
        <v>0</v>
      </c>
      <c r="K402" s="36">
        <f>SUMIFS(СВЦЭМ!$L$34:$L$777,СВЦЭМ!$A$34:$A$777,$A402,СВЦЭМ!$B$34:$B$777,K$401)+'СЕТ СН'!$F$16</f>
        <v>0</v>
      </c>
      <c r="L402" s="36">
        <f>SUMIFS(СВЦЭМ!$L$34:$L$777,СВЦЭМ!$A$34:$A$777,$A402,СВЦЭМ!$B$34:$B$777,L$401)+'СЕТ СН'!$F$16</f>
        <v>0</v>
      </c>
      <c r="M402" s="36">
        <f>SUMIFS(СВЦЭМ!$L$34:$L$777,СВЦЭМ!$A$34:$A$777,$A402,СВЦЭМ!$B$34:$B$777,M$401)+'СЕТ СН'!$F$16</f>
        <v>0</v>
      </c>
      <c r="N402" s="36">
        <f>SUMIFS(СВЦЭМ!$L$34:$L$777,СВЦЭМ!$A$34:$A$777,$A402,СВЦЭМ!$B$34:$B$777,N$401)+'СЕТ СН'!$F$16</f>
        <v>0</v>
      </c>
      <c r="O402" s="36">
        <f>SUMIFS(СВЦЭМ!$L$34:$L$777,СВЦЭМ!$A$34:$A$777,$A402,СВЦЭМ!$B$34:$B$777,O$401)+'СЕТ СН'!$F$16</f>
        <v>0</v>
      </c>
      <c r="P402" s="36">
        <f>SUMIFS(СВЦЭМ!$L$34:$L$777,СВЦЭМ!$A$34:$A$777,$A402,СВЦЭМ!$B$34:$B$777,P$401)+'СЕТ СН'!$F$16</f>
        <v>0</v>
      </c>
      <c r="Q402" s="36">
        <f>SUMIFS(СВЦЭМ!$L$34:$L$777,СВЦЭМ!$A$34:$A$777,$A402,СВЦЭМ!$B$34:$B$777,Q$401)+'СЕТ СН'!$F$16</f>
        <v>0</v>
      </c>
      <c r="R402" s="36">
        <f>SUMIFS(СВЦЭМ!$L$34:$L$777,СВЦЭМ!$A$34:$A$777,$A402,СВЦЭМ!$B$34:$B$777,R$401)+'СЕТ СН'!$F$16</f>
        <v>0</v>
      </c>
      <c r="S402" s="36">
        <f>SUMIFS(СВЦЭМ!$L$34:$L$777,СВЦЭМ!$A$34:$A$777,$A402,СВЦЭМ!$B$34:$B$777,S$401)+'СЕТ СН'!$F$16</f>
        <v>0</v>
      </c>
      <c r="T402" s="36">
        <f>SUMIFS(СВЦЭМ!$L$34:$L$777,СВЦЭМ!$A$34:$A$777,$A402,СВЦЭМ!$B$34:$B$777,T$401)+'СЕТ СН'!$F$16</f>
        <v>0</v>
      </c>
      <c r="U402" s="36">
        <f>SUMIFS(СВЦЭМ!$L$34:$L$777,СВЦЭМ!$A$34:$A$777,$A402,СВЦЭМ!$B$34:$B$777,U$401)+'СЕТ СН'!$F$16</f>
        <v>0</v>
      </c>
      <c r="V402" s="36">
        <f>SUMIFS(СВЦЭМ!$L$34:$L$777,СВЦЭМ!$A$34:$A$777,$A402,СВЦЭМ!$B$34:$B$777,V$401)+'СЕТ СН'!$F$16</f>
        <v>0</v>
      </c>
      <c r="W402" s="36">
        <f>SUMIFS(СВЦЭМ!$L$34:$L$777,СВЦЭМ!$A$34:$A$777,$A402,СВЦЭМ!$B$34:$B$777,W$401)+'СЕТ СН'!$F$16</f>
        <v>0</v>
      </c>
      <c r="X402" s="36">
        <f>SUMIFS(СВЦЭМ!$L$34:$L$777,СВЦЭМ!$A$34:$A$777,$A402,СВЦЭМ!$B$34:$B$777,X$401)+'СЕТ СН'!$F$16</f>
        <v>0</v>
      </c>
      <c r="Y402" s="36">
        <f>SUMIFS(СВЦЭМ!$L$34:$L$777,СВЦЭМ!$A$34:$A$777,$A402,СВЦЭМ!$B$34:$B$777,Y$401)+'СЕТ СН'!$F$16</f>
        <v>0</v>
      </c>
      <c r="AA402" s="45"/>
    </row>
    <row r="403" spans="1:27" ht="15.75" hidden="1" x14ac:dyDescent="0.2">
      <c r="A403" s="35">
        <f>A402+1</f>
        <v>44106</v>
      </c>
      <c r="B403" s="36">
        <f>SUMIFS(СВЦЭМ!$L$34:$L$777,СВЦЭМ!$A$34:$A$777,$A403,СВЦЭМ!$B$34:$B$777,B$401)+'СЕТ СН'!$F$16</f>
        <v>0</v>
      </c>
      <c r="C403" s="36">
        <f>SUMIFS(СВЦЭМ!$L$34:$L$777,СВЦЭМ!$A$34:$A$777,$A403,СВЦЭМ!$B$34:$B$777,C$401)+'СЕТ СН'!$F$16</f>
        <v>0</v>
      </c>
      <c r="D403" s="36">
        <f>SUMIFS(СВЦЭМ!$L$34:$L$777,СВЦЭМ!$A$34:$A$777,$A403,СВЦЭМ!$B$34:$B$777,D$401)+'СЕТ СН'!$F$16</f>
        <v>0</v>
      </c>
      <c r="E403" s="36">
        <f>SUMIFS(СВЦЭМ!$L$34:$L$777,СВЦЭМ!$A$34:$A$777,$A403,СВЦЭМ!$B$34:$B$777,E$401)+'СЕТ СН'!$F$16</f>
        <v>0</v>
      </c>
      <c r="F403" s="36">
        <f>SUMIFS(СВЦЭМ!$L$34:$L$777,СВЦЭМ!$A$34:$A$777,$A403,СВЦЭМ!$B$34:$B$777,F$401)+'СЕТ СН'!$F$16</f>
        <v>0</v>
      </c>
      <c r="G403" s="36">
        <f>SUMIFS(СВЦЭМ!$L$34:$L$777,СВЦЭМ!$A$34:$A$777,$A403,СВЦЭМ!$B$34:$B$777,G$401)+'СЕТ СН'!$F$16</f>
        <v>0</v>
      </c>
      <c r="H403" s="36">
        <f>SUMIFS(СВЦЭМ!$L$34:$L$777,СВЦЭМ!$A$34:$A$777,$A403,СВЦЭМ!$B$34:$B$777,H$401)+'СЕТ СН'!$F$16</f>
        <v>0</v>
      </c>
      <c r="I403" s="36">
        <f>SUMIFS(СВЦЭМ!$L$34:$L$777,СВЦЭМ!$A$34:$A$777,$A403,СВЦЭМ!$B$34:$B$777,I$401)+'СЕТ СН'!$F$16</f>
        <v>0</v>
      </c>
      <c r="J403" s="36">
        <f>SUMIFS(СВЦЭМ!$L$34:$L$777,СВЦЭМ!$A$34:$A$777,$A403,СВЦЭМ!$B$34:$B$777,J$401)+'СЕТ СН'!$F$16</f>
        <v>0</v>
      </c>
      <c r="K403" s="36">
        <f>SUMIFS(СВЦЭМ!$L$34:$L$777,СВЦЭМ!$A$34:$A$777,$A403,СВЦЭМ!$B$34:$B$777,K$401)+'СЕТ СН'!$F$16</f>
        <v>0</v>
      </c>
      <c r="L403" s="36">
        <f>SUMIFS(СВЦЭМ!$L$34:$L$777,СВЦЭМ!$A$34:$A$777,$A403,СВЦЭМ!$B$34:$B$777,L$401)+'СЕТ СН'!$F$16</f>
        <v>0</v>
      </c>
      <c r="M403" s="36">
        <f>SUMIFS(СВЦЭМ!$L$34:$L$777,СВЦЭМ!$A$34:$A$777,$A403,СВЦЭМ!$B$34:$B$777,M$401)+'СЕТ СН'!$F$16</f>
        <v>0</v>
      </c>
      <c r="N403" s="36">
        <f>SUMIFS(СВЦЭМ!$L$34:$L$777,СВЦЭМ!$A$34:$A$777,$A403,СВЦЭМ!$B$34:$B$777,N$401)+'СЕТ СН'!$F$16</f>
        <v>0</v>
      </c>
      <c r="O403" s="36">
        <f>SUMIFS(СВЦЭМ!$L$34:$L$777,СВЦЭМ!$A$34:$A$777,$A403,СВЦЭМ!$B$34:$B$777,O$401)+'СЕТ СН'!$F$16</f>
        <v>0</v>
      </c>
      <c r="P403" s="36">
        <f>SUMIFS(СВЦЭМ!$L$34:$L$777,СВЦЭМ!$A$34:$A$777,$A403,СВЦЭМ!$B$34:$B$777,P$401)+'СЕТ СН'!$F$16</f>
        <v>0</v>
      </c>
      <c r="Q403" s="36">
        <f>SUMIFS(СВЦЭМ!$L$34:$L$777,СВЦЭМ!$A$34:$A$777,$A403,СВЦЭМ!$B$34:$B$777,Q$401)+'СЕТ СН'!$F$16</f>
        <v>0</v>
      </c>
      <c r="R403" s="36">
        <f>SUMIFS(СВЦЭМ!$L$34:$L$777,СВЦЭМ!$A$34:$A$777,$A403,СВЦЭМ!$B$34:$B$777,R$401)+'СЕТ СН'!$F$16</f>
        <v>0</v>
      </c>
      <c r="S403" s="36">
        <f>SUMIFS(СВЦЭМ!$L$34:$L$777,СВЦЭМ!$A$34:$A$777,$A403,СВЦЭМ!$B$34:$B$777,S$401)+'СЕТ СН'!$F$16</f>
        <v>0</v>
      </c>
      <c r="T403" s="36">
        <f>SUMIFS(СВЦЭМ!$L$34:$L$777,СВЦЭМ!$A$34:$A$777,$A403,СВЦЭМ!$B$34:$B$777,T$401)+'СЕТ СН'!$F$16</f>
        <v>0</v>
      </c>
      <c r="U403" s="36">
        <f>SUMIFS(СВЦЭМ!$L$34:$L$777,СВЦЭМ!$A$34:$A$777,$A403,СВЦЭМ!$B$34:$B$777,U$401)+'СЕТ СН'!$F$16</f>
        <v>0</v>
      </c>
      <c r="V403" s="36">
        <f>SUMIFS(СВЦЭМ!$L$34:$L$777,СВЦЭМ!$A$34:$A$777,$A403,СВЦЭМ!$B$34:$B$777,V$401)+'СЕТ СН'!$F$16</f>
        <v>0</v>
      </c>
      <c r="W403" s="36">
        <f>SUMIFS(СВЦЭМ!$L$34:$L$777,СВЦЭМ!$A$34:$A$777,$A403,СВЦЭМ!$B$34:$B$777,W$401)+'СЕТ СН'!$F$16</f>
        <v>0</v>
      </c>
      <c r="X403" s="36">
        <f>SUMIFS(СВЦЭМ!$L$34:$L$777,СВЦЭМ!$A$34:$A$777,$A403,СВЦЭМ!$B$34:$B$777,X$401)+'СЕТ СН'!$F$16</f>
        <v>0</v>
      </c>
      <c r="Y403" s="36">
        <f>SUMIFS(СВЦЭМ!$L$34:$L$777,СВЦЭМ!$A$34:$A$777,$A403,СВЦЭМ!$B$34:$B$777,Y$401)+'СЕТ СН'!$F$16</f>
        <v>0</v>
      </c>
    </row>
    <row r="404" spans="1:27" ht="15.75" hidden="1" x14ac:dyDescent="0.2">
      <c r="A404" s="35">
        <f t="shared" ref="A404:A432" si="11">A403+1</f>
        <v>44107</v>
      </c>
      <c r="B404" s="36">
        <f>SUMIFS(СВЦЭМ!$L$34:$L$777,СВЦЭМ!$A$34:$A$777,$A404,СВЦЭМ!$B$34:$B$777,B$401)+'СЕТ СН'!$F$16</f>
        <v>0</v>
      </c>
      <c r="C404" s="36">
        <f>SUMIFS(СВЦЭМ!$L$34:$L$777,СВЦЭМ!$A$34:$A$777,$A404,СВЦЭМ!$B$34:$B$777,C$401)+'СЕТ СН'!$F$16</f>
        <v>0</v>
      </c>
      <c r="D404" s="36">
        <f>SUMIFS(СВЦЭМ!$L$34:$L$777,СВЦЭМ!$A$34:$A$777,$A404,СВЦЭМ!$B$34:$B$777,D$401)+'СЕТ СН'!$F$16</f>
        <v>0</v>
      </c>
      <c r="E404" s="36">
        <f>SUMIFS(СВЦЭМ!$L$34:$L$777,СВЦЭМ!$A$34:$A$777,$A404,СВЦЭМ!$B$34:$B$777,E$401)+'СЕТ СН'!$F$16</f>
        <v>0</v>
      </c>
      <c r="F404" s="36">
        <f>SUMIFS(СВЦЭМ!$L$34:$L$777,СВЦЭМ!$A$34:$A$777,$A404,СВЦЭМ!$B$34:$B$777,F$401)+'СЕТ СН'!$F$16</f>
        <v>0</v>
      </c>
      <c r="G404" s="36">
        <f>SUMIFS(СВЦЭМ!$L$34:$L$777,СВЦЭМ!$A$34:$A$777,$A404,СВЦЭМ!$B$34:$B$777,G$401)+'СЕТ СН'!$F$16</f>
        <v>0</v>
      </c>
      <c r="H404" s="36">
        <f>SUMIFS(СВЦЭМ!$L$34:$L$777,СВЦЭМ!$A$34:$A$777,$A404,СВЦЭМ!$B$34:$B$777,H$401)+'СЕТ СН'!$F$16</f>
        <v>0</v>
      </c>
      <c r="I404" s="36">
        <f>SUMIFS(СВЦЭМ!$L$34:$L$777,СВЦЭМ!$A$34:$A$777,$A404,СВЦЭМ!$B$34:$B$777,I$401)+'СЕТ СН'!$F$16</f>
        <v>0</v>
      </c>
      <c r="J404" s="36">
        <f>SUMIFS(СВЦЭМ!$L$34:$L$777,СВЦЭМ!$A$34:$A$777,$A404,СВЦЭМ!$B$34:$B$777,J$401)+'СЕТ СН'!$F$16</f>
        <v>0</v>
      </c>
      <c r="K404" s="36">
        <f>SUMIFS(СВЦЭМ!$L$34:$L$777,СВЦЭМ!$A$34:$A$777,$A404,СВЦЭМ!$B$34:$B$777,K$401)+'СЕТ СН'!$F$16</f>
        <v>0</v>
      </c>
      <c r="L404" s="36">
        <f>SUMIFS(СВЦЭМ!$L$34:$L$777,СВЦЭМ!$A$34:$A$777,$A404,СВЦЭМ!$B$34:$B$777,L$401)+'СЕТ СН'!$F$16</f>
        <v>0</v>
      </c>
      <c r="M404" s="36">
        <f>SUMIFS(СВЦЭМ!$L$34:$L$777,СВЦЭМ!$A$34:$A$777,$A404,СВЦЭМ!$B$34:$B$777,M$401)+'СЕТ СН'!$F$16</f>
        <v>0</v>
      </c>
      <c r="N404" s="36">
        <f>SUMIFS(СВЦЭМ!$L$34:$L$777,СВЦЭМ!$A$34:$A$777,$A404,СВЦЭМ!$B$34:$B$777,N$401)+'СЕТ СН'!$F$16</f>
        <v>0</v>
      </c>
      <c r="O404" s="36">
        <f>SUMIFS(СВЦЭМ!$L$34:$L$777,СВЦЭМ!$A$34:$A$777,$A404,СВЦЭМ!$B$34:$B$777,O$401)+'СЕТ СН'!$F$16</f>
        <v>0</v>
      </c>
      <c r="P404" s="36">
        <f>SUMIFS(СВЦЭМ!$L$34:$L$777,СВЦЭМ!$A$34:$A$777,$A404,СВЦЭМ!$B$34:$B$777,P$401)+'СЕТ СН'!$F$16</f>
        <v>0</v>
      </c>
      <c r="Q404" s="36">
        <f>SUMIFS(СВЦЭМ!$L$34:$L$777,СВЦЭМ!$A$34:$A$777,$A404,СВЦЭМ!$B$34:$B$777,Q$401)+'СЕТ СН'!$F$16</f>
        <v>0</v>
      </c>
      <c r="R404" s="36">
        <f>SUMIFS(СВЦЭМ!$L$34:$L$777,СВЦЭМ!$A$34:$A$777,$A404,СВЦЭМ!$B$34:$B$777,R$401)+'СЕТ СН'!$F$16</f>
        <v>0</v>
      </c>
      <c r="S404" s="36">
        <f>SUMIFS(СВЦЭМ!$L$34:$L$777,СВЦЭМ!$A$34:$A$777,$A404,СВЦЭМ!$B$34:$B$777,S$401)+'СЕТ СН'!$F$16</f>
        <v>0</v>
      </c>
      <c r="T404" s="36">
        <f>SUMIFS(СВЦЭМ!$L$34:$L$777,СВЦЭМ!$A$34:$A$777,$A404,СВЦЭМ!$B$34:$B$777,T$401)+'СЕТ СН'!$F$16</f>
        <v>0</v>
      </c>
      <c r="U404" s="36">
        <f>SUMIFS(СВЦЭМ!$L$34:$L$777,СВЦЭМ!$A$34:$A$777,$A404,СВЦЭМ!$B$34:$B$777,U$401)+'СЕТ СН'!$F$16</f>
        <v>0</v>
      </c>
      <c r="V404" s="36">
        <f>SUMIFS(СВЦЭМ!$L$34:$L$777,СВЦЭМ!$A$34:$A$777,$A404,СВЦЭМ!$B$34:$B$777,V$401)+'СЕТ СН'!$F$16</f>
        <v>0</v>
      </c>
      <c r="W404" s="36">
        <f>SUMIFS(СВЦЭМ!$L$34:$L$777,СВЦЭМ!$A$34:$A$777,$A404,СВЦЭМ!$B$34:$B$777,W$401)+'СЕТ СН'!$F$16</f>
        <v>0</v>
      </c>
      <c r="X404" s="36">
        <f>SUMIFS(СВЦЭМ!$L$34:$L$777,СВЦЭМ!$A$34:$A$777,$A404,СВЦЭМ!$B$34:$B$777,X$401)+'СЕТ СН'!$F$16</f>
        <v>0</v>
      </c>
      <c r="Y404" s="36">
        <f>SUMIFS(СВЦЭМ!$L$34:$L$777,СВЦЭМ!$A$34:$A$777,$A404,СВЦЭМ!$B$34:$B$777,Y$401)+'СЕТ СН'!$F$16</f>
        <v>0</v>
      </c>
    </row>
    <row r="405" spans="1:27" ht="15.75" hidden="1" x14ac:dyDescent="0.2">
      <c r="A405" s="35">
        <f t="shared" si="11"/>
        <v>44108</v>
      </c>
      <c r="B405" s="36">
        <f>SUMIFS(СВЦЭМ!$L$34:$L$777,СВЦЭМ!$A$34:$A$777,$A405,СВЦЭМ!$B$34:$B$777,B$401)+'СЕТ СН'!$F$16</f>
        <v>0</v>
      </c>
      <c r="C405" s="36">
        <f>SUMIFS(СВЦЭМ!$L$34:$L$777,СВЦЭМ!$A$34:$A$777,$A405,СВЦЭМ!$B$34:$B$777,C$401)+'СЕТ СН'!$F$16</f>
        <v>0</v>
      </c>
      <c r="D405" s="36">
        <f>SUMIFS(СВЦЭМ!$L$34:$L$777,СВЦЭМ!$A$34:$A$777,$A405,СВЦЭМ!$B$34:$B$777,D$401)+'СЕТ СН'!$F$16</f>
        <v>0</v>
      </c>
      <c r="E405" s="36">
        <f>SUMIFS(СВЦЭМ!$L$34:$L$777,СВЦЭМ!$A$34:$A$777,$A405,СВЦЭМ!$B$34:$B$777,E$401)+'СЕТ СН'!$F$16</f>
        <v>0</v>
      </c>
      <c r="F405" s="36">
        <f>SUMIFS(СВЦЭМ!$L$34:$L$777,СВЦЭМ!$A$34:$A$777,$A405,СВЦЭМ!$B$34:$B$777,F$401)+'СЕТ СН'!$F$16</f>
        <v>0</v>
      </c>
      <c r="G405" s="36">
        <f>SUMIFS(СВЦЭМ!$L$34:$L$777,СВЦЭМ!$A$34:$A$777,$A405,СВЦЭМ!$B$34:$B$777,G$401)+'СЕТ СН'!$F$16</f>
        <v>0</v>
      </c>
      <c r="H405" s="36">
        <f>SUMIFS(СВЦЭМ!$L$34:$L$777,СВЦЭМ!$A$34:$A$777,$A405,СВЦЭМ!$B$34:$B$777,H$401)+'СЕТ СН'!$F$16</f>
        <v>0</v>
      </c>
      <c r="I405" s="36">
        <f>SUMIFS(СВЦЭМ!$L$34:$L$777,СВЦЭМ!$A$34:$A$777,$A405,СВЦЭМ!$B$34:$B$777,I$401)+'СЕТ СН'!$F$16</f>
        <v>0</v>
      </c>
      <c r="J405" s="36">
        <f>SUMIFS(СВЦЭМ!$L$34:$L$777,СВЦЭМ!$A$34:$A$777,$A405,СВЦЭМ!$B$34:$B$777,J$401)+'СЕТ СН'!$F$16</f>
        <v>0</v>
      </c>
      <c r="K405" s="36">
        <f>SUMIFS(СВЦЭМ!$L$34:$L$777,СВЦЭМ!$A$34:$A$777,$A405,СВЦЭМ!$B$34:$B$777,K$401)+'СЕТ СН'!$F$16</f>
        <v>0</v>
      </c>
      <c r="L405" s="36">
        <f>SUMIFS(СВЦЭМ!$L$34:$L$777,СВЦЭМ!$A$34:$A$777,$A405,СВЦЭМ!$B$34:$B$777,L$401)+'СЕТ СН'!$F$16</f>
        <v>0</v>
      </c>
      <c r="M405" s="36">
        <f>SUMIFS(СВЦЭМ!$L$34:$L$777,СВЦЭМ!$A$34:$A$777,$A405,СВЦЭМ!$B$34:$B$777,M$401)+'СЕТ СН'!$F$16</f>
        <v>0</v>
      </c>
      <c r="N405" s="36">
        <f>SUMIFS(СВЦЭМ!$L$34:$L$777,СВЦЭМ!$A$34:$A$777,$A405,СВЦЭМ!$B$34:$B$777,N$401)+'СЕТ СН'!$F$16</f>
        <v>0</v>
      </c>
      <c r="O405" s="36">
        <f>SUMIFS(СВЦЭМ!$L$34:$L$777,СВЦЭМ!$A$34:$A$777,$A405,СВЦЭМ!$B$34:$B$777,O$401)+'СЕТ СН'!$F$16</f>
        <v>0</v>
      </c>
      <c r="P405" s="36">
        <f>SUMIFS(СВЦЭМ!$L$34:$L$777,СВЦЭМ!$A$34:$A$777,$A405,СВЦЭМ!$B$34:$B$777,P$401)+'СЕТ СН'!$F$16</f>
        <v>0</v>
      </c>
      <c r="Q405" s="36">
        <f>SUMIFS(СВЦЭМ!$L$34:$L$777,СВЦЭМ!$A$34:$A$777,$A405,СВЦЭМ!$B$34:$B$777,Q$401)+'СЕТ СН'!$F$16</f>
        <v>0</v>
      </c>
      <c r="R405" s="36">
        <f>SUMIFS(СВЦЭМ!$L$34:$L$777,СВЦЭМ!$A$34:$A$777,$A405,СВЦЭМ!$B$34:$B$777,R$401)+'СЕТ СН'!$F$16</f>
        <v>0</v>
      </c>
      <c r="S405" s="36">
        <f>SUMIFS(СВЦЭМ!$L$34:$L$777,СВЦЭМ!$A$34:$A$777,$A405,СВЦЭМ!$B$34:$B$777,S$401)+'СЕТ СН'!$F$16</f>
        <v>0</v>
      </c>
      <c r="T405" s="36">
        <f>SUMIFS(СВЦЭМ!$L$34:$L$777,СВЦЭМ!$A$34:$A$777,$A405,СВЦЭМ!$B$34:$B$777,T$401)+'СЕТ СН'!$F$16</f>
        <v>0</v>
      </c>
      <c r="U405" s="36">
        <f>SUMIFS(СВЦЭМ!$L$34:$L$777,СВЦЭМ!$A$34:$A$777,$A405,СВЦЭМ!$B$34:$B$777,U$401)+'СЕТ СН'!$F$16</f>
        <v>0</v>
      </c>
      <c r="V405" s="36">
        <f>SUMIFS(СВЦЭМ!$L$34:$L$777,СВЦЭМ!$A$34:$A$777,$A405,СВЦЭМ!$B$34:$B$777,V$401)+'СЕТ СН'!$F$16</f>
        <v>0</v>
      </c>
      <c r="W405" s="36">
        <f>SUMIFS(СВЦЭМ!$L$34:$L$777,СВЦЭМ!$A$34:$A$777,$A405,СВЦЭМ!$B$34:$B$777,W$401)+'СЕТ СН'!$F$16</f>
        <v>0</v>
      </c>
      <c r="X405" s="36">
        <f>SUMIFS(СВЦЭМ!$L$34:$L$777,СВЦЭМ!$A$34:$A$777,$A405,СВЦЭМ!$B$34:$B$777,X$401)+'СЕТ СН'!$F$16</f>
        <v>0</v>
      </c>
      <c r="Y405" s="36">
        <f>SUMIFS(СВЦЭМ!$L$34:$L$777,СВЦЭМ!$A$34:$A$777,$A405,СВЦЭМ!$B$34:$B$777,Y$401)+'СЕТ СН'!$F$16</f>
        <v>0</v>
      </c>
    </row>
    <row r="406" spans="1:27" ht="15.75" hidden="1" x14ac:dyDescent="0.2">
      <c r="A406" s="35">
        <f t="shared" si="11"/>
        <v>44109</v>
      </c>
      <c r="B406" s="36">
        <f>SUMIFS(СВЦЭМ!$L$34:$L$777,СВЦЭМ!$A$34:$A$777,$A406,СВЦЭМ!$B$34:$B$777,B$401)+'СЕТ СН'!$F$16</f>
        <v>0</v>
      </c>
      <c r="C406" s="36">
        <f>SUMIFS(СВЦЭМ!$L$34:$L$777,СВЦЭМ!$A$34:$A$777,$A406,СВЦЭМ!$B$34:$B$777,C$401)+'СЕТ СН'!$F$16</f>
        <v>0</v>
      </c>
      <c r="D406" s="36">
        <f>SUMIFS(СВЦЭМ!$L$34:$L$777,СВЦЭМ!$A$34:$A$777,$A406,СВЦЭМ!$B$34:$B$777,D$401)+'СЕТ СН'!$F$16</f>
        <v>0</v>
      </c>
      <c r="E406" s="36">
        <f>SUMIFS(СВЦЭМ!$L$34:$L$777,СВЦЭМ!$A$34:$A$777,$A406,СВЦЭМ!$B$34:$B$777,E$401)+'СЕТ СН'!$F$16</f>
        <v>0</v>
      </c>
      <c r="F406" s="36">
        <f>SUMIFS(СВЦЭМ!$L$34:$L$777,СВЦЭМ!$A$34:$A$777,$A406,СВЦЭМ!$B$34:$B$777,F$401)+'СЕТ СН'!$F$16</f>
        <v>0</v>
      </c>
      <c r="G406" s="36">
        <f>SUMIFS(СВЦЭМ!$L$34:$L$777,СВЦЭМ!$A$34:$A$777,$A406,СВЦЭМ!$B$34:$B$777,G$401)+'СЕТ СН'!$F$16</f>
        <v>0</v>
      </c>
      <c r="H406" s="36">
        <f>SUMIFS(СВЦЭМ!$L$34:$L$777,СВЦЭМ!$A$34:$A$777,$A406,СВЦЭМ!$B$34:$B$777,H$401)+'СЕТ СН'!$F$16</f>
        <v>0</v>
      </c>
      <c r="I406" s="36">
        <f>SUMIFS(СВЦЭМ!$L$34:$L$777,СВЦЭМ!$A$34:$A$777,$A406,СВЦЭМ!$B$34:$B$777,I$401)+'СЕТ СН'!$F$16</f>
        <v>0</v>
      </c>
      <c r="J406" s="36">
        <f>SUMIFS(СВЦЭМ!$L$34:$L$777,СВЦЭМ!$A$34:$A$777,$A406,СВЦЭМ!$B$34:$B$777,J$401)+'СЕТ СН'!$F$16</f>
        <v>0</v>
      </c>
      <c r="K406" s="36">
        <f>SUMIFS(СВЦЭМ!$L$34:$L$777,СВЦЭМ!$A$34:$A$777,$A406,СВЦЭМ!$B$34:$B$777,K$401)+'СЕТ СН'!$F$16</f>
        <v>0</v>
      </c>
      <c r="L406" s="36">
        <f>SUMIFS(СВЦЭМ!$L$34:$L$777,СВЦЭМ!$A$34:$A$777,$A406,СВЦЭМ!$B$34:$B$777,L$401)+'СЕТ СН'!$F$16</f>
        <v>0</v>
      </c>
      <c r="M406" s="36">
        <f>SUMIFS(СВЦЭМ!$L$34:$L$777,СВЦЭМ!$A$34:$A$777,$A406,СВЦЭМ!$B$34:$B$777,M$401)+'СЕТ СН'!$F$16</f>
        <v>0</v>
      </c>
      <c r="N406" s="36">
        <f>SUMIFS(СВЦЭМ!$L$34:$L$777,СВЦЭМ!$A$34:$A$777,$A406,СВЦЭМ!$B$34:$B$777,N$401)+'СЕТ СН'!$F$16</f>
        <v>0</v>
      </c>
      <c r="O406" s="36">
        <f>SUMIFS(СВЦЭМ!$L$34:$L$777,СВЦЭМ!$A$34:$A$777,$A406,СВЦЭМ!$B$34:$B$777,O$401)+'СЕТ СН'!$F$16</f>
        <v>0</v>
      </c>
      <c r="P406" s="36">
        <f>SUMIFS(СВЦЭМ!$L$34:$L$777,СВЦЭМ!$A$34:$A$777,$A406,СВЦЭМ!$B$34:$B$777,P$401)+'СЕТ СН'!$F$16</f>
        <v>0</v>
      </c>
      <c r="Q406" s="36">
        <f>SUMIFS(СВЦЭМ!$L$34:$L$777,СВЦЭМ!$A$34:$A$777,$A406,СВЦЭМ!$B$34:$B$777,Q$401)+'СЕТ СН'!$F$16</f>
        <v>0</v>
      </c>
      <c r="R406" s="36">
        <f>SUMIFS(СВЦЭМ!$L$34:$L$777,СВЦЭМ!$A$34:$A$777,$A406,СВЦЭМ!$B$34:$B$777,R$401)+'СЕТ СН'!$F$16</f>
        <v>0</v>
      </c>
      <c r="S406" s="36">
        <f>SUMIFS(СВЦЭМ!$L$34:$L$777,СВЦЭМ!$A$34:$A$777,$A406,СВЦЭМ!$B$34:$B$777,S$401)+'СЕТ СН'!$F$16</f>
        <v>0</v>
      </c>
      <c r="T406" s="36">
        <f>SUMIFS(СВЦЭМ!$L$34:$L$777,СВЦЭМ!$A$34:$A$777,$A406,СВЦЭМ!$B$34:$B$777,T$401)+'СЕТ СН'!$F$16</f>
        <v>0</v>
      </c>
      <c r="U406" s="36">
        <f>SUMIFS(СВЦЭМ!$L$34:$L$777,СВЦЭМ!$A$34:$A$777,$A406,СВЦЭМ!$B$34:$B$777,U$401)+'СЕТ СН'!$F$16</f>
        <v>0</v>
      </c>
      <c r="V406" s="36">
        <f>SUMIFS(СВЦЭМ!$L$34:$L$777,СВЦЭМ!$A$34:$A$777,$A406,СВЦЭМ!$B$34:$B$777,V$401)+'СЕТ СН'!$F$16</f>
        <v>0</v>
      </c>
      <c r="W406" s="36">
        <f>SUMIFS(СВЦЭМ!$L$34:$L$777,СВЦЭМ!$A$34:$A$777,$A406,СВЦЭМ!$B$34:$B$777,W$401)+'СЕТ СН'!$F$16</f>
        <v>0</v>
      </c>
      <c r="X406" s="36">
        <f>SUMIFS(СВЦЭМ!$L$34:$L$777,СВЦЭМ!$A$34:$A$777,$A406,СВЦЭМ!$B$34:$B$777,X$401)+'СЕТ СН'!$F$16</f>
        <v>0</v>
      </c>
      <c r="Y406" s="36">
        <f>SUMIFS(СВЦЭМ!$L$34:$L$777,СВЦЭМ!$A$34:$A$777,$A406,СВЦЭМ!$B$34:$B$777,Y$401)+'СЕТ СН'!$F$16</f>
        <v>0</v>
      </c>
    </row>
    <row r="407" spans="1:27" ht="15.75" hidden="1" x14ac:dyDescent="0.2">
      <c r="A407" s="35">
        <f t="shared" si="11"/>
        <v>44110</v>
      </c>
      <c r="B407" s="36">
        <f>SUMIFS(СВЦЭМ!$L$34:$L$777,СВЦЭМ!$A$34:$A$777,$A407,СВЦЭМ!$B$34:$B$777,B$401)+'СЕТ СН'!$F$16</f>
        <v>0</v>
      </c>
      <c r="C407" s="36">
        <f>SUMIFS(СВЦЭМ!$L$34:$L$777,СВЦЭМ!$A$34:$A$777,$A407,СВЦЭМ!$B$34:$B$777,C$401)+'СЕТ СН'!$F$16</f>
        <v>0</v>
      </c>
      <c r="D407" s="36">
        <f>SUMIFS(СВЦЭМ!$L$34:$L$777,СВЦЭМ!$A$34:$A$777,$A407,СВЦЭМ!$B$34:$B$777,D$401)+'СЕТ СН'!$F$16</f>
        <v>0</v>
      </c>
      <c r="E407" s="36">
        <f>SUMIFS(СВЦЭМ!$L$34:$L$777,СВЦЭМ!$A$34:$A$777,$A407,СВЦЭМ!$B$34:$B$777,E$401)+'СЕТ СН'!$F$16</f>
        <v>0</v>
      </c>
      <c r="F407" s="36">
        <f>SUMIFS(СВЦЭМ!$L$34:$L$777,СВЦЭМ!$A$34:$A$777,$A407,СВЦЭМ!$B$34:$B$777,F$401)+'СЕТ СН'!$F$16</f>
        <v>0</v>
      </c>
      <c r="G407" s="36">
        <f>SUMIFS(СВЦЭМ!$L$34:$L$777,СВЦЭМ!$A$34:$A$777,$A407,СВЦЭМ!$B$34:$B$777,G$401)+'СЕТ СН'!$F$16</f>
        <v>0</v>
      </c>
      <c r="H407" s="36">
        <f>SUMIFS(СВЦЭМ!$L$34:$L$777,СВЦЭМ!$A$34:$A$777,$A407,СВЦЭМ!$B$34:$B$777,H$401)+'СЕТ СН'!$F$16</f>
        <v>0</v>
      </c>
      <c r="I407" s="36">
        <f>SUMIFS(СВЦЭМ!$L$34:$L$777,СВЦЭМ!$A$34:$A$777,$A407,СВЦЭМ!$B$34:$B$777,I$401)+'СЕТ СН'!$F$16</f>
        <v>0</v>
      </c>
      <c r="J407" s="36">
        <f>SUMIFS(СВЦЭМ!$L$34:$L$777,СВЦЭМ!$A$34:$A$777,$A407,СВЦЭМ!$B$34:$B$777,J$401)+'СЕТ СН'!$F$16</f>
        <v>0</v>
      </c>
      <c r="K407" s="36">
        <f>SUMIFS(СВЦЭМ!$L$34:$L$777,СВЦЭМ!$A$34:$A$777,$A407,СВЦЭМ!$B$34:$B$777,K$401)+'СЕТ СН'!$F$16</f>
        <v>0</v>
      </c>
      <c r="L407" s="36">
        <f>SUMIFS(СВЦЭМ!$L$34:$L$777,СВЦЭМ!$A$34:$A$777,$A407,СВЦЭМ!$B$34:$B$777,L$401)+'СЕТ СН'!$F$16</f>
        <v>0</v>
      </c>
      <c r="M407" s="36">
        <f>SUMIFS(СВЦЭМ!$L$34:$L$777,СВЦЭМ!$A$34:$A$777,$A407,СВЦЭМ!$B$34:$B$777,M$401)+'СЕТ СН'!$F$16</f>
        <v>0</v>
      </c>
      <c r="N407" s="36">
        <f>SUMIFS(СВЦЭМ!$L$34:$L$777,СВЦЭМ!$A$34:$A$777,$A407,СВЦЭМ!$B$34:$B$777,N$401)+'СЕТ СН'!$F$16</f>
        <v>0</v>
      </c>
      <c r="O407" s="36">
        <f>SUMIFS(СВЦЭМ!$L$34:$L$777,СВЦЭМ!$A$34:$A$777,$A407,СВЦЭМ!$B$34:$B$777,O$401)+'СЕТ СН'!$F$16</f>
        <v>0</v>
      </c>
      <c r="P407" s="36">
        <f>SUMIFS(СВЦЭМ!$L$34:$L$777,СВЦЭМ!$A$34:$A$777,$A407,СВЦЭМ!$B$34:$B$777,P$401)+'СЕТ СН'!$F$16</f>
        <v>0</v>
      </c>
      <c r="Q407" s="36">
        <f>SUMIFS(СВЦЭМ!$L$34:$L$777,СВЦЭМ!$A$34:$A$777,$A407,СВЦЭМ!$B$34:$B$777,Q$401)+'СЕТ СН'!$F$16</f>
        <v>0</v>
      </c>
      <c r="R407" s="36">
        <f>SUMIFS(СВЦЭМ!$L$34:$L$777,СВЦЭМ!$A$34:$A$777,$A407,СВЦЭМ!$B$34:$B$777,R$401)+'СЕТ СН'!$F$16</f>
        <v>0</v>
      </c>
      <c r="S407" s="36">
        <f>SUMIFS(СВЦЭМ!$L$34:$L$777,СВЦЭМ!$A$34:$A$777,$A407,СВЦЭМ!$B$34:$B$777,S$401)+'СЕТ СН'!$F$16</f>
        <v>0</v>
      </c>
      <c r="T407" s="36">
        <f>SUMIFS(СВЦЭМ!$L$34:$L$777,СВЦЭМ!$A$34:$A$777,$A407,СВЦЭМ!$B$34:$B$777,T$401)+'СЕТ СН'!$F$16</f>
        <v>0</v>
      </c>
      <c r="U407" s="36">
        <f>SUMIFS(СВЦЭМ!$L$34:$L$777,СВЦЭМ!$A$34:$A$777,$A407,СВЦЭМ!$B$34:$B$777,U$401)+'СЕТ СН'!$F$16</f>
        <v>0</v>
      </c>
      <c r="V407" s="36">
        <f>SUMIFS(СВЦЭМ!$L$34:$L$777,СВЦЭМ!$A$34:$A$777,$A407,СВЦЭМ!$B$34:$B$777,V$401)+'СЕТ СН'!$F$16</f>
        <v>0</v>
      </c>
      <c r="W407" s="36">
        <f>SUMIFS(СВЦЭМ!$L$34:$L$777,СВЦЭМ!$A$34:$A$777,$A407,СВЦЭМ!$B$34:$B$777,W$401)+'СЕТ СН'!$F$16</f>
        <v>0</v>
      </c>
      <c r="X407" s="36">
        <f>SUMIFS(СВЦЭМ!$L$34:$L$777,СВЦЭМ!$A$34:$A$777,$A407,СВЦЭМ!$B$34:$B$777,X$401)+'СЕТ СН'!$F$16</f>
        <v>0</v>
      </c>
      <c r="Y407" s="36">
        <f>SUMIFS(СВЦЭМ!$L$34:$L$777,СВЦЭМ!$A$34:$A$777,$A407,СВЦЭМ!$B$34:$B$777,Y$401)+'СЕТ СН'!$F$16</f>
        <v>0</v>
      </c>
    </row>
    <row r="408" spans="1:27" ht="15.75" hidden="1" x14ac:dyDescent="0.2">
      <c r="A408" s="35">
        <f t="shared" si="11"/>
        <v>44111</v>
      </c>
      <c r="B408" s="36">
        <f>SUMIFS(СВЦЭМ!$L$34:$L$777,СВЦЭМ!$A$34:$A$777,$A408,СВЦЭМ!$B$34:$B$777,B$401)+'СЕТ СН'!$F$16</f>
        <v>0</v>
      </c>
      <c r="C408" s="36">
        <f>SUMIFS(СВЦЭМ!$L$34:$L$777,СВЦЭМ!$A$34:$A$777,$A408,СВЦЭМ!$B$34:$B$777,C$401)+'СЕТ СН'!$F$16</f>
        <v>0</v>
      </c>
      <c r="D408" s="36">
        <f>SUMIFS(СВЦЭМ!$L$34:$L$777,СВЦЭМ!$A$34:$A$777,$A408,СВЦЭМ!$B$34:$B$777,D$401)+'СЕТ СН'!$F$16</f>
        <v>0</v>
      </c>
      <c r="E408" s="36">
        <f>SUMIFS(СВЦЭМ!$L$34:$L$777,СВЦЭМ!$A$34:$A$777,$A408,СВЦЭМ!$B$34:$B$777,E$401)+'СЕТ СН'!$F$16</f>
        <v>0</v>
      </c>
      <c r="F408" s="36">
        <f>SUMIFS(СВЦЭМ!$L$34:$L$777,СВЦЭМ!$A$34:$A$777,$A408,СВЦЭМ!$B$34:$B$777,F$401)+'СЕТ СН'!$F$16</f>
        <v>0</v>
      </c>
      <c r="G408" s="36">
        <f>SUMIFS(СВЦЭМ!$L$34:$L$777,СВЦЭМ!$A$34:$A$777,$A408,СВЦЭМ!$B$34:$B$777,G$401)+'СЕТ СН'!$F$16</f>
        <v>0</v>
      </c>
      <c r="H408" s="36">
        <f>SUMIFS(СВЦЭМ!$L$34:$L$777,СВЦЭМ!$A$34:$A$777,$A408,СВЦЭМ!$B$34:$B$777,H$401)+'СЕТ СН'!$F$16</f>
        <v>0</v>
      </c>
      <c r="I408" s="36">
        <f>SUMIFS(СВЦЭМ!$L$34:$L$777,СВЦЭМ!$A$34:$A$777,$A408,СВЦЭМ!$B$34:$B$777,I$401)+'СЕТ СН'!$F$16</f>
        <v>0</v>
      </c>
      <c r="J408" s="36">
        <f>SUMIFS(СВЦЭМ!$L$34:$L$777,СВЦЭМ!$A$34:$A$777,$A408,СВЦЭМ!$B$34:$B$777,J$401)+'СЕТ СН'!$F$16</f>
        <v>0</v>
      </c>
      <c r="K408" s="36">
        <f>SUMIFS(СВЦЭМ!$L$34:$L$777,СВЦЭМ!$A$34:$A$777,$A408,СВЦЭМ!$B$34:$B$777,K$401)+'СЕТ СН'!$F$16</f>
        <v>0</v>
      </c>
      <c r="L408" s="36">
        <f>SUMIFS(СВЦЭМ!$L$34:$L$777,СВЦЭМ!$A$34:$A$777,$A408,СВЦЭМ!$B$34:$B$777,L$401)+'СЕТ СН'!$F$16</f>
        <v>0</v>
      </c>
      <c r="M408" s="36">
        <f>SUMIFS(СВЦЭМ!$L$34:$L$777,СВЦЭМ!$A$34:$A$777,$A408,СВЦЭМ!$B$34:$B$777,M$401)+'СЕТ СН'!$F$16</f>
        <v>0</v>
      </c>
      <c r="N408" s="36">
        <f>SUMIFS(СВЦЭМ!$L$34:$L$777,СВЦЭМ!$A$34:$A$777,$A408,СВЦЭМ!$B$34:$B$777,N$401)+'СЕТ СН'!$F$16</f>
        <v>0</v>
      </c>
      <c r="O408" s="36">
        <f>SUMIFS(СВЦЭМ!$L$34:$L$777,СВЦЭМ!$A$34:$A$777,$A408,СВЦЭМ!$B$34:$B$777,O$401)+'СЕТ СН'!$F$16</f>
        <v>0</v>
      </c>
      <c r="P408" s="36">
        <f>SUMIFS(СВЦЭМ!$L$34:$L$777,СВЦЭМ!$A$34:$A$777,$A408,СВЦЭМ!$B$34:$B$777,P$401)+'СЕТ СН'!$F$16</f>
        <v>0</v>
      </c>
      <c r="Q408" s="36">
        <f>SUMIFS(СВЦЭМ!$L$34:$L$777,СВЦЭМ!$A$34:$A$777,$A408,СВЦЭМ!$B$34:$B$777,Q$401)+'СЕТ СН'!$F$16</f>
        <v>0</v>
      </c>
      <c r="R408" s="36">
        <f>SUMIFS(СВЦЭМ!$L$34:$L$777,СВЦЭМ!$A$34:$A$777,$A408,СВЦЭМ!$B$34:$B$777,R$401)+'СЕТ СН'!$F$16</f>
        <v>0</v>
      </c>
      <c r="S408" s="36">
        <f>SUMIFS(СВЦЭМ!$L$34:$L$777,СВЦЭМ!$A$34:$A$777,$A408,СВЦЭМ!$B$34:$B$777,S$401)+'СЕТ СН'!$F$16</f>
        <v>0</v>
      </c>
      <c r="T408" s="36">
        <f>SUMIFS(СВЦЭМ!$L$34:$L$777,СВЦЭМ!$A$34:$A$777,$A408,СВЦЭМ!$B$34:$B$777,T$401)+'СЕТ СН'!$F$16</f>
        <v>0</v>
      </c>
      <c r="U408" s="36">
        <f>SUMIFS(СВЦЭМ!$L$34:$L$777,СВЦЭМ!$A$34:$A$777,$A408,СВЦЭМ!$B$34:$B$777,U$401)+'СЕТ СН'!$F$16</f>
        <v>0</v>
      </c>
      <c r="V408" s="36">
        <f>SUMIFS(СВЦЭМ!$L$34:$L$777,СВЦЭМ!$A$34:$A$777,$A408,СВЦЭМ!$B$34:$B$777,V$401)+'СЕТ СН'!$F$16</f>
        <v>0</v>
      </c>
      <c r="W408" s="36">
        <f>SUMIFS(СВЦЭМ!$L$34:$L$777,СВЦЭМ!$A$34:$A$777,$A408,СВЦЭМ!$B$34:$B$777,W$401)+'СЕТ СН'!$F$16</f>
        <v>0</v>
      </c>
      <c r="X408" s="36">
        <f>SUMIFS(СВЦЭМ!$L$34:$L$777,СВЦЭМ!$A$34:$A$777,$A408,СВЦЭМ!$B$34:$B$777,X$401)+'СЕТ СН'!$F$16</f>
        <v>0</v>
      </c>
      <c r="Y408" s="36">
        <f>SUMIFS(СВЦЭМ!$L$34:$L$777,СВЦЭМ!$A$34:$A$777,$A408,СВЦЭМ!$B$34:$B$777,Y$401)+'СЕТ СН'!$F$16</f>
        <v>0</v>
      </c>
    </row>
    <row r="409" spans="1:27" ht="15.75" hidden="1" x14ac:dyDescent="0.2">
      <c r="A409" s="35">
        <f t="shared" si="11"/>
        <v>44112</v>
      </c>
      <c r="B409" s="36">
        <f>SUMIFS(СВЦЭМ!$L$34:$L$777,СВЦЭМ!$A$34:$A$777,$A409,СВЦЭМ!$B$34:$B$777,B$401)+'СЕТ СН'!$F$16</f>
        <v>0</v>
      </c>
      <c r="C409" s="36">
        <f>SUMIFS(СВЦЭМ!$L$34:$L$777,СВЦЭМ!$A$34:$A$777,$A409,СВЦЭМ!$B$34:$B$777,C$401)+'СЕТ СН'!$F$16</f>
        <v>0</v>
      </c>
      <c r="D409" s="36">
        <f>SUMIFS(СВЦЭМ!$L$34:$L$777,СВЦЭМ!$A$34:$A$777,$A409,СВЦЭМ!$B$34:$B$777,D$401)+'СЕТ СН'!$F$16</f>
        <v>0</v>
      </c>
      <c r="E409" s="36">
        <f>SUMIFS(СВЦЭМ!$L$34:$L$777,СВЦЭМ!$A$34:$A$777,$A409,СВЦЭМ!$B$34:$B$777,E$401)+'СЕТ СН'!$F$16</f>
        <v>0</v>
      </c>
      <c r="F409" s="36">
        <f>SUMIFS(СВЦЭМ!$L$34:$L$777,СВЦЭМ!$A$34:$A$777,$A409,СВЦЭМ!$B$34:$B$777,F$401)+'СЕТ СН'!$F$16</f>
        <v>0</v>
      </c>
      <c r="G409" s="36">
        <f>SUMIFS(СВЦЭМ!$L$34:$L$777,СВЦЭМ!$A$34:$A$777,$A409,СВЦЭМ!$B$34:$B$777,G$401)+'СЕТ СН'!$F$16</f>
        <v>0</v>
      </c>
      <c r="H409" s="36">
        <f>SUMIFS(СВЦЭМ!$L$34:$L$777,СВЦЭМ!$A$34:$A$777,$A409,СВЦЭМ!$B$34:$B$777,H$401)+'СЕТ СН'!$F$16</f>
        <v>0</v>
      </c>
      <c r="I409" s="36">
        <f>SUMIFS(СВЦЭМ!$L$34:$L$777,СВЦЭМ!$A$34:$A$777,$A409,СВЦЭМ!$B$34:$B$777,I$401)+'СЕТ СН'!$F$16</f>
        <v>0</v>
      </c>
      <c r="J409" s="36">
        <f>SUMIFS(СВЦЭМ!$L$34:$L$777,СВЦЭМ!$A$34:$A$777,$A409,СВЦЭМ!$B$34:$B$777,J$401)+'СЕТ СН'!$F$16</f>
        <v>0</v>
      </c>
      <c r="K409" s="36">
        <f>SUMIFS(СВЦЭМ!$L$34:$L$777,СВЦЭМ!$A$34:$A$777,$A409,СВЦЭМ!$B$34:$B$777,K$401)+'СЕТ СН'!$F$16</f>
        <v>0</v>
      </c>
      <c r="L409" s="36">
        <f>SUMIFS(СВЦЭМ!$L$34:$L$777,СВЦЭМ!$A$34:$A$777,$A409,СВЦЭМ!$B$34:$B$777,L$401)+'СЕТ СН'!$F$16</f>
        <v>0</v>
      </c>
      <c r="M409" s="36">
        <f>SUMIFS(СВЦЭМ!$L$34:$L$777,СВЦЭМ!$A$34:$A$777,$A409,СВЦЭМ!$B$34:$B$777,M$401)+'СЕТ СН'!$F$16</f>
        <v>0</v>
      </c>
      <c r="N409" s="36">
        <f>SUMIFS(СВЦЭМ!$L$34:$L$777,СВЦЭМ!$A$34:$A$777,$A409,СВЦЭМ!$B$34:$B$777,N$401)+'СЕТ СН'!$F$16</f>
        <v>0</v>
      </c>
      <c r="O409" s="36">
        <f>SUMIFS(СВЦЭМ!$L$34:$L$777,СВЦЭМ!$A$34:$A$777,$A409,СВЦЭМ!$B$34:$B$777,O$401)+'СЕТ СН'!$F$16</f>
        <v>0</v>
      </c>
      <c r="P409" s="36">
        <f>SUMIFS(СВЦЭМ!$L$34:$L$777,СВЦЭМ!$A$34:$A$777,$A409,СВЦЭМ!$B$34:$B$777,P$401)+'СЕТ СН'!$F$16</f>
        <v>0</v>
      </c>
      <c r="Q409" s="36">
        <f>SUMIFS(СВЦЭМ!$L$34:$L$777,СВЦЭМ!$A$34:$A$777,$A409,СВЦЭМ!$B$34:$B$777,Q$401)+'СЕТ СН'!$F$16</f>
        <v>0</v>
      </c>
      <c r="R409" s="36">
        <f>SUMIFS(СВЦЭМ!$L$34:$L$777,СВЦЭМ!$A$34:$A$777,$A409,СВЦЭМ!$B$34:$B$777,R$401)+'СЕТ СН'!$F$16</f>
        <v>0</v>
      </c>
      <c r="S409" s="36">
        <f>SUMIFS(СВЦЭМ!$L$34:$L$777,СВЦЭМ!$A$34:$A$777,$A409,СВЦЭМ!$B$34:$B$777,S$401)+'СЕТ СН'!$F$16</f>
        <v>0</v>
      </c>
      <c r="T409" s="36">
        <f>SUMIFS(СВЦЭМ!$L$34:$L$777,СВЦЭМ!$A$34:$A$777,$A409,СВЦЭМ!$B$34:$B$777,T$401)+'СЕТ СН'!$F$16</f>
        <v>0</v>
      </c>
      <c r="U409" s="36">
        <f>SUMIFS(СВЦЭМ!$L$34:$L$777,СВЦЭМ!$A$34:$A$777,$A409,СВЦЭМ!$B$34:$B$777,U$401)+'СЕТ СН'!$F$16</f>
        <v>0</v>
      </c>
      <c r="V409" s="36">
        <f>SUMIFS(СВЦЭМ!$L$34:$L$777,СВЦЭМ!$A$34:$A$777,$A409,СВЦЭМ!$B$34:$B$777,V$401)+'СЕТ СН'!$F$16</f>
        <v>0</v>
      </c>
      <c r="W409" s="36">
        <f>SUMIFS(СВЦЭМ!$L$34:$L$777,СВЦЭМ!$A$34:$A$777,$A409,СВЦЭМ!$B$34:$B$777,W$401)+'СЕТ СН'!$F$16</f>
        <v>0</v>
      </c>
      <c r="X409" s="36">
        <f>SUMIFS(СВЦЭМ!$L$34:$L$777,СВЦЭМ!$A$34:$A$777,$A409,СВЦЭМ!$B$34:$B$777,X$401)+'СЕТ СН'!$F$16</f>
        <v>0</v>
      </c>
      <c r="Y409" s="36">
        <f>SUMIFS(СВЦЭМ!$L$34:$L$777,СВЦЭМ!$A$34:$A$777,$A409,СВЦЭМ!$B$34:$B$777,Y$401)+'СЕТ СН'!$F$16</f>
        <v>0</v>
      </c>
    </row>
    <row r="410" spans="1:27" ht="15.75" hidden="1" x14ac:dyDescent="0.2">
      <c r="A410" s="35">
        <f t="shared" si="11"/>
        <v>44113</v>
      </c>
      <c r="B410" s="36">
        <f>SUMIFS(СВЦЭМ!$L$34:$L$777,СВЦЭМ!$A$34:$A$777,$A410,СВЦЭМ!$B$34:$B$777,B$401)+'СЕТ СН'!$F$16</f>
        <v>0</v>
      </c>
      <c r="C410" s="36">
        <f>SUMIFS(СВЦЭМ!$L$34:$L$777,СВЦЭМ!$A$34:$A$777,$A410,СВЦЭМ!$B$34:$B$777,C$401)+'СЕТ СН'!$F$16</f>
        <v>0</v>
      </c>
      <c r="D410" s="36">
        <f>SUMIFS(СВЦЭМ!$L$34:$L$777,СВЦЭМ!$A$34:$A$777,$A410,СВЦЭМ!$B$34:$B$777,D$401)+'СЕТ СН'!$F$16</f>
        <v>0</v>
      </c>
      <c r="E410" s="36">
        <f>SUMIFS(СВЦЭМ!$L$34:$L$777,СВЦЭМ!$A$34:$A$777,$A410,СВЦЭМ!$B$34:$B$777,E$401)+'СЕТ СН'!$F$16</f>
        <v>0</v>
      </c>
      <c r="F410" s="36">
        <f>SUMIFS(СВЦЭМ!$L$34:$L$777,СВЦЭМ!$A$34:$A$777,$A410,СВЦЭМ!$B$34:$B$777,F$401)+'СЕТ СН'!$F$16</f>
        <v>0</v>
      </c>
      <c r="G410" s="36">
        <f>SUMIFS(СВЦЭМ!$L$34:$L$777,СВЦЭМ!$A$34:$A$777,$A410,СВЦЭМ!$B$34:$B$777,G$401)+'СЕТ СН'!$F$16</f>
        <v>0</v>
      </c>
      <c r="H410" s="36">
        <f>SUMIFS(СВЦЭМ!$L$34:$L$777,СВЦЭМ!$A$34:$A$777,$A410,СВЦЭМ!$B$34:$B$777,H$401)+'СЕТ СН'!$F$16</f>
        <v>0</v>
      </c>
      <c r="I410" s="36">
        <f>SUMIFS(СВЦЭМ!$L$34:$L$777,СВЦЭМ!$A$34:$A$777,$A410,СВЦЭМ!$B$34:$B$777,I$401)+'СЕТ СН'!$F$16</f>
        <v>0</v>
      </c>
      <c r="J410" s="36">
        <f>SUMIFS(СВЦЭМ!$L$34:$L$777,СВЦЭМ!$A$34:$A$777,$A410,СВЦЭМ!$B$34:$B$777,J$401)+'СЕТ СН'!$F$16</f>
        <v>0</v>
      </c>
      <c r="K410" s="36">
        <f>SUMIFS(СВЦЭМ!$L$34:$L$777,СВЦЭМ!$A$34:$A$777,$A410,СВЦЭМ!$B$34:$B$777,K$401)+'СЕТ СН'!$F$16</f>
        <v>0</v>
      </c>
      <c r="L410" s="36">
        <f>SUMIFS(СВЦЭМ!$L$34:$L$777,СВЦЭМ!$A$34:$A$777,$A410,СВЦЭМ!$B$34:$B$777,L$401)+'СЕТ СН'!$F$16</f>
        <v>0</v>
      </c>
      <c r="M410" s="36">
        <f>SUMIFS(СВЦЭМ!$L$34:$L$777,СВЦЭМ!$A$34:$A$777,$A410,СВЦЭМ!$B$34:$B$777,M$401)+'СЕТ СН'!$F$16</f>
        <v>0</v>
      </c>
      <c r="N410" s="36">
        <f>SUMIFS(СВЦЭМ!$L$34:$L$777,СВЦЭМ!$A$34:$A$777,$A410,СВЦЭМ!$B$34:$B$777,N$401)+'СЕТ СН'!$F$16</f>
        <v>0</v>
      </c>
      <c r="O410" s="36">
        <f>SUMIFS(СВЦЭМ!$L$34:$L$777,СВЦЭМ!$A$34:$A$777,$A410,СВЦЭМ!$B$34:$B$777,O$401)+'СЕТ СН'!$F$16</f>
        <v>0</v>
      </c>
      <c r="P410" s="36">
        <f>SUMIFS(СВЦЭМ!$L$34:$L$777,СВЦЭМ!$A$34:$A$777,$A410,СВЦЭМ!$B$34:$B$777,P$401)+'СЕТ СН'!$F$16</f>
        <v>0</v>
      </c>
      <c r="Q410" s="36">
        <f>SUMIFS(СВЦЭМ!$L$34:$L$777,СВЦЭМ!$A$34:$A$777,$A410,СВЦЭМ!$B$34:$B$777,Q$401)+'СЕТ СН'!$F$16</f>
        <v>0</v>
      </c>
      <c r="R410" s="36">
        <f>SUMIFS(СВЦЭМ!$L$34:$L$777,СВЦЭМ!$A$34:$A$777,$A410,СВЦЭМ!$B$34:$B$777,R$401)+'СЕТ СН'!$F$16</f>
        <v>0</v>
      </c>
      <c r="S410" s="36">
        <f>SUMIFS(СВЦЭМ!$L$34:$L$777,СВЦЭМ!$A$34:$A$777,$A410,СВЦЭМ!$B$34:$B$777,S$401)+'СЕТ СН'!$F$16</f>
        <v>0</v>
      </c>
      <c r="T410" s="36">
        <f>SUMIFS(СВЦЭМ!$L$34:$L$777,СВЦЭМ!$A$34:$A$777,$A410,СВЦЭМ!$B$34:$B$777,T$401)+'СЕТ СН'!$F$16</f>
        <v>0</v>
      </c>
      <c r="U410" s="36">
        <f>SUMIFS(СВЦЭМ!$L$34:$L$777,СВЦЭМ!$A$34:$A$777,$A410,СВЦЭМ!$B$34:$B$777,U$401)+'СЕТ СН'!$F$16</f>
        <v>0</v>
      </c>
      <c r="V410" s="36">
        <f>SUMIFS(СВЦЭМ!$L$34:$L$777,СВЦЭМ!$A$34:$A$777,$A410,СВЦЭМ!$B$34:$B$777,V$401)+'СЕТ СН'!$F$16</f>
        <v>0</v>
      </c>
      <c r="W410" s="36">
        <f>SUMIFS(СВЦЭМ!$L$34:$L$777,СВЦЭМ!$A$34:$A$777,$A410,СВЦЭМ!$B$34:$B$777,W$401)+'СЕТ СН'!$F$16</f>
        <v>0</v>
      </c>
      <c r="X410" s="36">
        <f>SUMIFS(СВЦЭМ!$L$34:$L$777,СВЦЭМ!$A$34:$A$777,$A410,СВЦЭМ!$B$34:$B$777,X$401)+'СЕТ СН'!$F$16</f>
        <v>0</v>
      </c>
      <c r="Y410" s="36">
        <f>SUMIFS(СВЦЭМ!$L$34:$L$777,СВЦЭМ!$A$34:$A$777,$A410,СВЦЭМ!$B$34:$B$777,Y$401)+'СЕТ СН'!$F$16</f>
        <v>0</v>
      </c>
    </row>
    <row r="411" spans="1:27" ht="15.75" hidden="1" x14ac:dyDescent="0.2">
      <c r="A411" s="35">
        <f t="shared" si="11"/>
        <v>44114</v>
      </c>
      <c r="B411" s="36">
        <f>SUMIFS(СВЦЭМ!$L$34:$L$777,СВЦЭМ!$A$34:$A$777,$A411,СВЦЭМ!$B$34:$B$777,B$401)+'СЕТ СН'!$F$16</f>
        <v>0</v>
      </c>
      <c r="C411" s="36">
        <f>SUMIFS(СВЦЭМ!$L$34:$L$777,СВЦЭМ!$A$34:$A$777,$A411,СВЦЭМ!$B$34:$B$777,C$401)+'СЕТ СН'!$F$16</f>
        <v>0</v>
      </c>
      <c r="D411" s="36">
        <f>SUMIFS(СВЦЭМ!$L$34:$L$777,СВЦЭМ!$A$34:$A$777,$A411,СВЦЭМ!$B$34:$B$777,D$401)+'СЕТ СН'!$F$16</f>
        <v>0</v>
      </c>
      <c r="E411" s="36">
        <f>SUMIFS(СВЦЭМ!$L$34:$L$777,СВЦЭМ!$A$34:$A$777,$A411,СВЦЭМ!$B$34:$B$777,E$401)+'СЕТ СН'!$F$16</f>
        <v>0</v>
      </c>
      <c r="F411" s="36">
        <f>SUMIFS(СВЦЭМ!$L$34:$L$777,СВЦЭМ!$A$34:$A$777,$A411,СВЦЭМ!$B$34:$B$777,F$401)+'СЕТ СН'!$F$16</f>
        <v>0</v>
      </c>
      <c r="G411" s="36">
        <f>SUMIFS(СВЦЭМ!$L$34:$L$777,СВЦЭМ!$A$34:$A$777,$A411,СВЦЭМ!$B$34:$B$777,G$401)+'СЕТ СН'!$F$16</f>
        <v>0</v>
      </c>
      <c r="H411" s="36">
        <f>SUMIFS(СВЦЭМ!$L$34:$L$777,СВЦЭМ!$A$34:$A$777,$A411,СВЦЭМ!$B$34:$B$777,H$401)+'СЕТ СН'!$F$16</f>
        <v>0</v>
      </c>
      <c r="I411" s="36">
        <f>SUMIFS(СВЦЭМ!$L$34:$L$777,СВЦЭМ!$A$34:$A$777,$A411,СВЦЭМ!$B$34:$B$777,I$401)+'СЕТ СН'!$F$16</f>
        <v>0</v>
      </c>
      <c r="J411" s="36">
        <f>SUMIFS(СВЦЭМ!$L$34:$L$777,СВЦЭМ!$A$34:$A$777,$A411,СВЦЭМ!$B$34:$B$777,J$401)+'СЕТ СН'!$F$16</f>
        <v>0</v>
      </c>
      <c r="K411" s="36">
        <f>SUMIFS(СВЦЭМ!$L$34:$L$777,СВЦЭМ!$A$34:$A$777,$A411,СВЦЭМ!$B$34:$B$777,K$401)+'СЕТ СН'!$F$16</f>
        <v>0</v>
      </c>
      <c r="L411" s="36">
        <f>SUMIFS(СВЦЭМ!$L$34:$L$777,СВЦЭМ!$A$34:$A$777,$A411,СВЦЭМ!$B$34:$B$777,L$401)+'СЕТ СН'!$F$16</f>
        <v>0</v>
      </c>
      <c r="M411" s="36">
        <f>SUMIFS(СВЦЭМ!$L$34:$L$777,СВЦЭМ!$A$34:$A$777,$A411,СВЦЭМ!$B$34:$B$777,M$401)+'СЕТ СН'!$F$16</f>
        <v>0</v>
      </c>
      <c r="N411" s="36">
        <f>SUMIFS(СВЦЭМ!$L$34:$L$777,СВЦЭМ!$A$34:$A$777,$A411,СВЦЭМ!$B$34:$B$777,N$401)+'СЕТ СН'!$F$16</f>
        <v>0</v>
      </c>
      <c r="O411" s="36">
        <f>SUMIFS(СВЦЭМ!$L$34:$L$777,СВЦЭМ!$A$34:$A$777,$A411,СВЦЭМ!$B$34:$B$777,O$401)+'СЕТ СН'!$F$16</f>
        <v>0</v>
      </c>
      <c r="P411" s="36">
        <f>SUMIFS(СВЦЭМ!$L$34:$L$777,СВЦЭМ!$A$34:$A$777,$A411,СВЦЭМ!$B$34:$B$777,P$401)+'СЕТ СН'!$F$16</f>
        <v>0</v>
      </c>
      <c r="Q411" s="36">
        <f>SUMIFS(СВЦЭМ!$L$34:$L$777,СВЦЭМ!$A$34:$A$777,$A411,СВЦЭМ!$B$34:$B$777,Q$401)+'СЕТ СН'!$F$16</f>
        <v>0</v>
      </c>
      <c r="R411" s="36">
        <f>SUMIFS(СВЦЭМ!$L$34:$L$777,СВЦЭМ!$A$34:$A$777,$A411,СВЦЭМ!$B$34:$B$777,R$401)+'СЕТ СН'!$F$16</f>
        <v>0</v>
      </c>
      <c r="S411" s="36">
        <f>SUMIFS(СВЦЭМ!$L$34:$L$777,СВЦЭМ!$A$34:$A$777,$A411,СВЦЭМ!$B$34:$B$777,S$401)+'СЕТ СН'!$F$16</f>
        <v>0</v>
      </c>
      <c r="T411" s="36">
        <f>SUMIFS(СВЦЭМ!$L$34:$L$777,СВЦЭМ!$A$34:$A$777,$A411,СВЦЭМ!$B$34:$B$777,T$401)+'СЕТ СН'!$F$16</f>
        <v>0</v>
      </c>
      <c r="U411" s="36">
        <f>SUMIFS(СВЦЭМ!$L$34:$L$777,СВЦЭМ!$A$34:$A$777,$A411,СВЦЭМ!$B$34:$B$777,U$401)+'СЕТ СН'!$F$16</f>
        <v>0</v>
      </c>
      <c r="V411" s="36">
        <f>SUMIFS(СВЦЭМ!$L$34:$L$777,СВЦЭМ!$A$34:$A$777,$A411,СВЦЭМ!$B$34:$B$777,V$401)+'СЕТ СН'!$F$16</f>
        <v>0</v>
      </c>
      <c r="W411" s="36">
        <f>SUMIFS(СВЦЭМ!$L$34:$L$777,СВЦЭМ!$A$34:$A$777,$A411,СВЦЭМ!$B$34:$B$777,W$401)+'СЕТ СН'!$F$16</f>
        <v>0</v>
      </c>
      <c r="X411" s="36">
        <f>SUMIFS(СВЦЭМ!$L$34:$L$777,СВЦЭМ!$A$34:$A$777,$A411,СВЦЭМ!$B$34:$B$777,X$401)+'СЕТ СН'!$F$16</f>
        <v>0</v>
      </c>
      <c r="Y411" s="36">
        <f>SUMIFS(СВЦЭМ!$L$34:$L$777,СВЦЭМ!$A$34:$A$777,$A411,СВЦЭМ!$B$34:$B$777,Y$401)+'СЕТ СН'!$F$16</f>
        <v>0</v>
      </c>
    </row>
    <row r="412" spans="1:27" ht="15.75" hidden="1" x14ac:dyDescent="0.2">
      <c r="A412" s="35">
        <f t="shared" si="11"/>
        <v>44115</v>
      </c>
      <c r="B412" s="36">
        <f>SUMIFS(СВЦЭМ!$L$34:$L$777,СВЦЭМ!$A$34:$A$777,$A412,СВЦЭМ!$B$34:$B$777,B$401)+'СЕТ СН'!$F$16</f>
        <v>0</v>
      </c>
      <c r="C412" s="36">
        <f>SUMIFS(СВЦЭМ!$L$34:$L$777,СВЦЭМ!$A$34:$A$777,$A412,СВЦЭМ!$B$34:$B$777,C$401)+'СЕТ СН'!$F$16</f>
        <v>0</v>
      </c>
      <c r="D412" s="36">
        <f>SUMIFS(СВЦЭМ!$L$34:$L$777,СВЦЭМ!$A$34:$A$777,$A412,СВЦЭМ!$B$34:$B$777,D$401)+'СЕТ СН'!$F$16</f>
        <v>0</v>
      </c>
      <c r="E412" s="36">
        <f>SUMIFS(СВЦЭМ!$L$34:$L$777,СВЦЭМ!$A$34:$A$777,$A412,СВЦЭМ!$B$34:$B$777,E$401)+'СЕТ СН'!$F$16</f>
        <v>0</v>
      </c>
      <c r="F412" s="36">
        <f>SUMIFS(СВЦЭМ!$L$34:$L$777,СВЦЭМ!$A$34:$A$777,$A412,СВЦЭМ!$B$34:$B$777,F$401)+'СЕТ СН'!$F$16</f>
        <v>0</v>
      </c>
      <c r="G412" s="36">
        <f>SUMIFS(СВЦЭМ!$L$34:$L$777,СВЦЭМ!$A$34:$A$777,$A412,СВЦЭМ!$B$34:$B$777,G$401)+'СЕТ СН'!$F$16</f>
        <v>0</v>
      </c>
      <c r="H412" s="36">
        <f>SUMIFS(СВЦЭМ!$L$34:$L$777,СВЦЭМ!$A$34:$A$777,$A412,СВЦЭМ!$B$34:$B$777,H$401)+'СЕТ СН'!$F$16</f>
        <v>0</v>
      </c>
      <c r="I412" s="36">
        <f>SUMIFS(СВЦЭМ!$L$34:$L$777,СВЦЭМ!$A$34:$A$777,$A412,СВЦЭМ!$B$34:$B$777,I$401)+'СЕТ СН'!$F$16</f>
        <v>0</v>
      </c>
      <c r="J412" s="36">
        <f>SUMIFS(СВЦЭМ!$L$34:$L$777,СВЦЭМ!$A$34:$A$777,$A412,СВЦЭМ!$B$34:$B$777,J$401)+'СЕТ СН'!$F$16</f>
        <v>0</v>
      </c>
      <c r="K412" s="36">
        <f>SUMIFS(СВЦЭМ!$L$34:$L$777,СВЦЭМ!$A$34:$A$777,$A412,СВЦЭМ!$B$34:$B$777,K$401)+'СЕТ СН'!$F$16</f>
        <v>0</v>
      </c>
      <c r="L412" s="36">
        <f>SUMIFS(СВЦЭМ!$L$34:$L$777,СВЦЭМ!$A$34:$A$777,$A412,СВЦЭМ!$B$34:$B$777,L$401)+'СЕТ СН'!$F$16</f>
        <v>0</v>
      </c>
      <c r="M412" s="36">
        <f>SUMIFS(СВЦЭМ!$L$34:$L$777,СВЦЭМ!$A$34:$A$777,$A412,СВЦЭМ!$B$34:$B$777,M$401)+'СЕТ СН'!$F$16</f>
        <v>0</v>
      </c>
      <c r="N412" s="36">
        <f>SUMIFS(СВЦЭМ!$L$34:$L$777,СВЦЭМ!$A$34:$A$777,$A412,СВЦЭМ!$B$34:$B$777,N$401)+'СЕТ СН'!$F$16</f>
        <v>0</v>
      </c>
      <c r="O412" s="36">
        <f>SUMIFS(СВЦЭМ!$L$34:$L$777,СВЦЭМ!$A$34:$A$777,$A412,СВЦЭМ!$B$34:$B$777,O$401)+'СЕТ СН'!$F$16</f>
        <v>0</v>
      </c>
      <c r="P412" s="36">
        <f>SUMIFS(СВЦЭМ!$L$34:$L$777,СВЦЭМ!$A$34:$A$777,$A412,СВЦЭМ!$B$34:$B$777,P$401)+'СЕТ СН'!$F$16</f>
        <v>0</v>
      </c>
      <c r="Q412" s="36">
        <f>SUMIFS(СВЦЭМ!$L$34:$L$777,СВЦЭМ!$A$34:$A$777,$A412,СВЦЭМ!$B$34:$B$777,Q$401)+'СЕТ СН'!$F$16</f>
        <v>0</v>
      </c>
      <c r="R412" s="36">
        <f>SUMIFS(СВЦЭМ!$L$34:$L$777,СВЦЭМ!$A$34:$A$777,$A412,СВЦЭМ!$B$34:$B$777,R$401)+'СЕТ СН'!$F$16</f>
        <v>0</v>
      </c>
      <c r="S412" s="36">
        <f>SUMIFS(СВЦЭМ!$L$34:$L$777,СВЦЭМ!$A$34:$A$777,$A412,СВЦЭМ!$B$34:$B$777,S$401)+'СЕТ СН'!$F$16</f>
        <v>0</v>
      </c>
      <c r="T412" s="36">
        <f>SUMIFS(СВЦЭМ!$L$34:$L$777,СВЦЭМ!$A$34:$A$777,$A412,СВЦЭМ!$B$34:$B$777,T$401)+'СЕТ СН'!$F$16</f>
        <v>0</v>
      </c>
      <c r="U412" s="36">
        <f>SUMIFS(СВЦЭМ!$L$34:$L$777,СВЦЭМ!$A$34:$A$777,$A412,СВЦЭМ!$B$34:$B$777,U$401)+'СЕТ СН'!$F$16</f>
        <v>0</v>
      </c>
      <c r="V412" s="36">
        <f>SUMIFS(СВЦЭМ!$L$34:$L$777,СВЦЭМ!$A$34:$A$777,$A412,СВЦЭМ!$B$34:$B$777,V$401)+'СЕТ СН'!$F$16</f>
        <v>0</v>
      </c>
      <c r="W412" s="36">
        <f>SUMIFS(СВЦЭМ!$L$34:$L$777,СВЦЭМ!$A$34:$A$777,$A412,СВЦЭМ!$B$34:$B$777,W$401)+'СЕТ СН'!$F$16</f>
        <v>0</v>
      </c>
      <c r="X412" s="36">
        <f>SUMIFS(СВЦЭМ!$L$34:$L$777,СВЦЭМ!$A$34:$A$777,$A412,СВЦЭМ!$B$34:$B$777,X$401)+'СЕТ СН'!$F$16</f>
        <v>0</v>
      </c>
      <c r="Y412" s="36">
        <f>SUMIFS(СВЦЭМ!$L$34:$L$777,СВЦЭМ!$A$34:$A$777,$A412,СВЦЭМ!$B$34:$B$777,Y$401)+'СЕТ СН'!$F$16</f>
        <v>0</v>
      </c>
    </row>
    <row r="413" spans="1:27" ht="15.75" hidden="1" x14ac:dyDescent="0.2">
      <c r="A413" s="35">
        <f t="shared" si="11"/>
        <v>44116</v>
      </c>
      <c r="B413" s="36">
        <f>SUMIFS(СВЦЭМ!$L$34:$L$777,СВЦЭМ!$A$34:$A$777,$A413,СВЦЭМ!$B$34:$B$777,B$401)+'СЕТ СН'!$F$16</f>
        <v>0</v>
      </c>
      <c r="C413" s="36">
        <f>SUMIFS(СВЦЭМ!$L$34:$L$777,СВЦЭМ!$A$34:$A$777,$A413,СВЦЭМ!$B$34:$B$777,C$401)+'СЕТ СН'!$F$16</f>
        <v>0</v>
      </c>
      <c r="D413" s="36">
        <f>SUMIFS(СВЦЭМ!$L$34:$L$777,СВЦЭМ!$A$34:$A$777,$A413,СВЦЭМ!$B$34:$B$777,D$401)+'СЕТ СН'!$F$16</f>
        <v>0</v>
      </c>
      <c r="E413" s="36">
        <f>SUMIFS(СВЦЭМ!$L$34:$L$777,СВЦЭМ!$A$34:$A$777,$A413,СВЦЭМ!$B$34:$B$777,E$401)+'СЕТ СН'!$F$16</f>
        <v>0</v>
      </c>
      <c r="F413" s="36">
        <f>SUMIFS(СВЦЭМ!$L$34:$L$777,СВЦЭМ!$A$34:$A$777,$A413,СВЦЭМ!$B$34:$B$777,F$401)+'СЕТ СН'!$F$16</f>
        <v>0</v>
      </c>
      <c r="G413" s="36">
        <f>SUMIFS(СВЦЭМ!$L$34:$L$777,СВЦЭМ!$A$34:$A$777,$A413,СВЦЭМ!$B$34:$B$777,G$401)+'СЕТ СН'!$F$16</f>
        <v>0</v>
      </c>
      <c r="H413" s="36">
        <f>SUMIFS(СВЦЭМ!$L$34:$L$777,СВЦЭМ!$A$34:$A$777,$A413,СВЦЭМ!$B$34:$B$777,H$401)+'СЕТ СН'!$F$16</f>
        <v>0</v>
      </c>
      <c r="I413" s="36">
        <f>SUMIFS(СВЦЭМ!$L$34:$L$777,СВЦЭМ!$A$34:$A$777,$A413,СВЦЭМ!$B$34:$B$777,I$401)+'СЕТ СН'!$F$16</f>
        <v>0</v>
      </c>
      <c r="J413" s="36">
        <f>SUMIFS(СВЦЭМ!$L$34:$L$777,СВЦЭМ!$A$34:$A$777,$A413,СВЦЭМ!$B$34:$B$777,J$401)+'СЕТ СН'!$F$16</f>
        <v>0</v>
      </c>
      <c r="K413" s="36">
        <f>SUMIFS(СВЦЭМ!$L$34:$L$777,СВЦЭМ!$A$34:$A$777,$A413,СВЦЭМ!$B$34:$B$777,K$401)+'СЕТ СН'!$F$16</f>
        <v>0</v>
      </c>
      <c r="L413" s="36">
        <f>SUMIFS(СВЦЭМ!$L$34:$L$777,СВЦЭМ!$A$34:$A$777,$A413,СВЦЭМ!$B$34:$B$777,L$401)+'СЕТ СН'!$F$16</f>
        <v>0</v>
      </c>
      <c r="M413" s="36">
        <f>SUMIFS(СВЦЭМ!$L$34:$L$777,СВЦЭМ!$A$34:$A$777,$A413,СВЦЭМ!$B$34:$B$777,M$401)+'СЕТ СН'!$F$16</f>
        <v>0</v>
      </c>
      <c r="N413" s="36">
        <f>SUMIFS(СВЦЭМ!$L$34:$L$777,СВЦЭМ!$A$34:$A$777,$A413,СВЦЭМ!$B$34:$B$777,N$401)+'СЕТ СН'!$F$16</f>
        <v>0</v>
      </c>
      <c r="O413" s="36">
        <f>SUMIFS(СВЦЭМ!$L$34:$L$777,СВЦЭМ!$A$34:$A$777,$A413,СВЦЭМ!$B$34:$B$777,O$401)+'СЕТ СН'!$F$16</f>
        <v>0</v>
      </c>
      <c r="P413" s="36">
        <f>SUMIFS(СВЦЭМ!$L$34:$L$777,СВЦЭМ!$A$34:$A$777,$A413,СВЦЭМ!$B$34:$B$777,P$401)+'СЕТ СН'!$F$16</f>
        <v>0</v>
      </c>
      <c r="Q413" s="36">
        <f>SUMIFS(СВЦЭМ!$L$34:$L$777,СВЦЭМ!$A$34:$A$777,$A413,СВЦЭМ!$B$34:$B$777,Q$401)+'СЕТ СН'!$F$16</f>
        <v>0</v>
      </c>
      <c r="R413" s="36">
        <f>SUMIFS(СВЦЭМ!$L$34:$L$777,СВЦЭМ!$A$34:$A$777,$A413,СВЦЭМ!$B$34:$B$777,R$401)+'СЕТ СН'!$F$16</f>
        <v>0</v>
      </c>
      <c r="S413" s="36">
        <f>SUMIFS(СВЦЭМ!$L$34:$L$777,СВЦЭМ!$A$34:$A$777,$A413,СВЦЭМ!$B$34:$B$777,S$401)+'СЕТ СН'!$F$16</f>
        <v>0</v>
      </c>
      <c r="T413" s="36">
        <f>SUMIFS(СВЦЭМ!$L$34:$L$777,СВЦЭМ!$A$34:$A$777,$A413,СВЦЭМ!$B$34:$B$777,T$401)+'СЕТ СН'!$F$16</f>
        <v>0</v>
      </c>
      <c r="U413" s="36">
        <f>SUMIFS(СВЦЭМ!$L$34:$L$777,СВЦЭМ!$A$34:$A$777,$A413,СВЦЭМ!$B$34:$B$777,U$401)+'СЕТ СН'!$F$16</f>
        <v>0</v>
      </c>
      <c r="V413" s="36">
        <f>SUMIFS(СВЦЭМ!$L$34:$L$777,СВЦЭМ!$A$34:$A$777,$A413,СВЦЭМ!$B$34:$B$777,V$401)+'СЕТ СН'!$F$16</f>
        <v>0</v>
      </c>
      <c r="W413" s="36">
        <f>SUMIFS(СВЦЭМ!$L$34:$L$777,СВЦЭМ!$A$34:$A$777,$A413,СВЦЭМ!$B$34:$B$777,W$401)+'СЕТ СН'!$F$16</f>
        <v>0</v>
      </c>
      <c r="X413" s="36">
        <f>SUMIFS(СВЦЭМ!$L$34:$L$777,СВЦЭМ!$A$34:$A$777,$A413,СВЦЭМ!$B$34:$B$777,X$401)+'СЕТ СН'!$F$16</f>
        <v>0</v>
      </c>
      <c r="Y413" s="36">
        <f>SUMIFS(СВЦЭМ!$L$34:$L$777,СВЦЭМ!$A$34:$A$777,$A413,СВЦЭМ!$B$34:$B$777,Y$401)+'СЕТ СН'!$F$16</f>
        <v>0</v>
      </c>
    </row>
    <row r="414" spans="1:27" ht="15.75" hidden="1" x14ac:dyDescent="0.2">
      <c r="A414" s="35">
        <f t="shared" si="11"/>
        <v>44117</v>
      </c>
      <c r="B414" s="36">
        <f>SUMIFS(СВЦЭМ!$L$34:$L$777,СВЦЭМ!$A$34:$A$777,$A414,СВЦЭМ!$B$34:$B$777,B$401)+'СЕТ СН'!$F$16</f>
        <v>0</v>
      </c>
      <c r="C414" s="36">
        <f>SUMIFS(СВЦЭМ!$L$34:$L$777,СВЦЭМ!$A$34:$A$777,$A414,СВЦЭМ!$B$34:$B$777,C$401)+'СЕТ СН'!$F$16</f>
        <v>0</v>
      </c>
      <c r="D414" s="36">
        <f>SUMIFS(СВЦЭМ!$L$34:$L$777,СВЦЭМ!$A$34:$A$777,$A414,СВЦЭМ!$B$34:$B$777,D$401)+'СЕТ СН'!$F$16</f>
        <v>0</v>
      </c>
      <c r="E414" s="36">
        <f>SUMIFS(СВЦЭМ!$L$34:$L$777,СВЦЭМ!$A$34:$A$777,$A414,СВЦЭМ!$B$34:$B$777,E$401)+'СЕТ СН'!$F$16</f>
        <v>0</v>
      </c>
      <c r="F414" s="36">
        <f>SUMIFS(СВЦЭМ!$L$34:$L$777,СВЦЭМ!$A$34:$A$777,$A414,СВЦЭМ!$B$34:$B$777,F$401)+'СЕТ СН'!$F$16</f>
        <v>0</v>
      </c>
      <c r="G414" s="36">
        <f>SUMIFS(СВЦЭМ!$L$34:$L$777,СВЦЭМ!$A$34:$A$777,$A414,СВЦЭМ!$B$34:$B$777,G$401)+'СЕТ СН'!$F$16</f>
        <v>0</v>
      </c>
      <c r="H414" s="36">
        <f>SUMIFS(СВЦЭМ!$L$34:$L$777,СВЦЭМ!$A$34:$A$777,$A414,СВЦЭМ!$B$34:$B$777,H$401)+'СЕТ СН'!$F$16</f>
        <v>0</v>
      </c>
      <c r="I414" s="36">
        <f>SUMIFS(СВЦЭМ!$L$34:$L$777,СВЦЭМ!$A$34:$A$777,$A414,СВЦЭМ!$B$34:$B$777,I$401)+'СЕТ СН'!$F$16</f>
        <v>0</v>
      </c>
      <c r="J414" s="36">
        <f>SUMIFS(СВЦЭМ!$L$34:$L$777,СВЦЭМ!$A$34:$A$777,$A414,СВЦЭМ!$B$34:$B$777,J$401)+'СЕТ СН'!$F$16</f>
        <v>0</v>
      </c>
      <c r="K414" s="36">
        <f>SUMIFS(СВЦЭМ!$L$34:$L$777,СВЦЭМ!$A$34:$A$777,$A414,СВЦЭМ!$B$34:$B$777,K$401)+'СЕТ СН'!$F$16</f>
        <v>0</v>
      </c>
      <c r="L414" s="36">
        <f>SUMIFS(СВЦЭМ!$L$34:$L$777,СВЦЭМ!$A$34:$A$777,$A414,СВЦЭМ!$B$34:$B$777,L$401)+'СЕТ СН'!$F$16</f>
        <v>0</v>
      </c>
      <c r="M414" s="36">
        <f>SUMIFS(СВЦЭМ!$L$34:$L$777,СВЦЭМ!$A$34:$A$777,$A414,СВЦЭМ!$B$34:$B$777,M$401)+'СЕТ СН'!$F$16</f>
        <v>0</v>
      </c>
      <c r="N414" s="36">
        <f>SUMIFS(СВЦЭМ!$L$34:$L$777,СВЦЭМ!$A$34:$A$777,$A414,СВЦЭМ!$B$34:$B$777,N$401)+'СЕТ СН'!$F$16</f>
        <v>0</v>
      </c>
      <c r="O414" s="36">
        <f>SUMIFS(СВЦЭМ!$L$34:$L$777,СВЦЭМ!$A$34:$A$777,$A414,СВЦЭМ!$B$34:$B$777,O$401)+'СЕТ СН'!$F$16</f>
        <v>0</v>
      </c>
      <c r="P414" s="36">
        <f>SUMIFS(СВЦЭМ!$L$34:$L$777,СВЦЭМ!$A$34:$A$777,$A414,СВЦЭМ!$B$34:$B$777,P$401)+'СЕТ СН'!$F$16</f>
        <v>0</v>
      </c>
      <c r="Q414" s="36">
        <f>SUMIFS(СВЦЭМ!$L$34:$L$777,СВЦЭМ!$A$34:$A$777,$A414,СВЦЭМ!$B$34:$B$777,Q$401)+'СЕТ СН'!$F$16</f>
        <v>0</v>
      </c>
      <c r="R414" s="36">
        <f>SUMIFS(СВЦЭМ!$L$34:$L$777,СВЦЭМ!$A$34:$A$777,$A414,СВЦЭМ!$B$34:$B$777,R$401)+'СЕТ СН'!$F$16</f>
        <v>0</v>
      </c>
      <c r="S414" s="36">
        <f>SUMIFS(СВЦЭМ!$L$34:$L$777,СВЦЭМ!$A$34:$A$777,$A414,СВЦЭМ!$B$34:$B$777,S$401)+'СЕТ СН'!$F$16</f>
        <v>0</v>
      </c>
      <c r="T414" s="36">
        <f>SUMIFS(СВЦЭМ!$L$34:$L$777,СВЦЭМ!$A$34:$A$777,$A414,СВЦЭМ!$B$34:$B$777,T$401)+'СЕТ СН'!$F$16</f>
        <v>0</v>
      </c>
      <c r="U414" s="36">
        <f>SUMIFS(СВЦЭМ!$L$34:$L$777,СВЦЭМ!$A$34:$A$777,$A414,СВЦЭМ!$B$34:$B$777,U$401)+'СЕТ СН'!$F$16</f>
        <v>0</v>
      </c>
      <c r="V414" s="36">
        <f>SUMIFS(СВЦЭМ!$L$34:$L$777,СВЦЭМ!$A$34:$A$777,$A414,СВЦЭМ!$B$34:$B$777,V$401)+'СЕТ СН'!$F$16</f>
        <v>0</v>
      </c>
      <c r="W414" s="36">
        <f>SUMIFS(СВЦЭМ!$L$34:$L$777,СВЦЭМ!$A$34:$A$777,$A414,СВЦЭМ!$B$34:$B$777,W$401)+'СЕТ СН'!$F$16</f>
        <v>0</v>
      </c>
      <c r="X414" s="36">
        <f>SUMIFS(СВЦЭМ!$L$34:$L$777,СВЦЭМ!$A$34:$A$777,$A414,СВЦЭМ!$B$34:$B$777,X$401)+'СЕТ СН'!$F$16</f>
        <v>0</v>
      </c>
      <c r="Y414" s="36">
        <f>SUMIFS(СВЦЭМ!$L$34:$L$777,СВЦЭМ!$A$34:$A$777,$A414,СВЦЭМ!$B$34:$B$777,Y$401)+'СЕТ СН'!$F$16</f>
        <v>0</v>
      </c>
    </row>
    <row r="415" spans="1:27" ht="15.75" hidden="1" x14ac:dyDescent="0.2">
      <c r="A415" s="35">
        <f t="shared" si="11"/>
        <v>44118</v>
      </c>
      <c r="B415" s="36">
        <f>SUMIFS(СВЦЭМ!$L$34:$L$777,СВЦЭМ!$A$34:$A$777,$A415,СВЦЭМ!$B$34:$B$777,B$401)+'СЕТ СН'!$F$16</f>
        <v>0</v>
      </c>
      <c r="C415" s="36">
        <f>SUMIFS(СВЦЭМ!$L$34:$L$777,СВЦЭМ!$A$34:$A$777,$A415,СВЦЭМ!$B$34:$B$777,C$401)+'СЕТ СН'!$F$16</f>
        <v>0</v>
      </c>
      <c r="D415" s="36">
        <f>SUMIFS(СВЦЭМ!$L$34:$L$777,СВЦЭМ!$A$34:$A$777,$A415,СВЦЭМ!$B$34:$B$777,D$401)+'СЕТ СН'!$F$16</f>
        <v>0</v>
      </c>
      <c r="E415" s="36">
        <f>SUMIFS(СВЦЭМ!$L$34:$L$777,СВЦЭМ!$A$34:$A$777,$A415,СВЦЭМ!$B$34:$B$777,E$401)+'СЕТ СН'!$F$16</f>
        <v>0</v>
      </c>
      <c r="F415" s="36">
        <f>SUMIFS(СВЦЭМ!$L$34:$L$777,СВЦЭМ!$A$34:$A$777,$A415,СВЦЭМ!$B$34:$B$777,F$401)+'СЕТ СН'!$F$16</f>
        <v>0</v>
      </c>
      <c r="G415" s="36">
        <f>SUMIFS(СВЦЭМ!$L$34:$L$777,СВЦЭМ!$A$34:$A$777,$A415,СВЦЭМ!$B$34:$B$777,G$401)+'СЕТ СН'!$F$16</f>
        <v>0</v>
      </c>
      <c r="H415" s="36">
        <f>SUMIFS(СВЦЭМ!$L$34:$L$777,СВЦЭМ!$A$34:$A$777,$A415,СВЦЭМ!$B$34:$B$777,H$401)+'СЕТ СН'!$F$16</f>
        <v>0</v>
      </c>
      <c r="I415" s="36">
        <f>SUMIFS(СВЦЭМ!$L$34:$L$777,СВЦЭМ!$A$34:$A$777,$A415,СВЦЭМ!$B$34:$B$777,I$401)+'СЕТ СН'!$F$16</f>
        <v>0</v>
      </c>
      <c r="J415" s="36">
        <f>SUMIFS(СВЦЭМ!$L$34:$L$777,СВЦЭМ!$A$34:$A$777,$A415,СВЦЭМ!$B$34:$B$777,J$401)+'СЕТ СН'!$F$16</f>
        <v>0</v>
      </c>
      <c r="K415" s="36">
        <f>SUMIFS(СВЦЭМ!$L$34:$L$777,СВЦЭМ!$A$34:$A$777,$A415,СВЦЭМ!$B$34:$B$777,K$401)+'СЕТ СН'!$F$16</f>
        <v>0</v>
      </c>
      <c r="L415" s="36">
        <f>SUMIFS(СВЦЭМ!$L$34:$L$777,СВЦЭМ!$A$34:$A$777,$A415,СВЦЭМ!$B$34:$B$777,L$401)+'СЕТ СН'!$F$16</f>
        <v>0</v>
      </c>
      <c r="M415" s="36">
        <f>SUMIFS(СВЦЭМ!$L$34:$L$777,СВЦЭМ!$A$34:$A$777,$A415,СВЦЭМ!$B$34:$B$777,M$401)+'СЕТ СН'!$F$16</f>
        <v>0</v>
      </c>
      <c r="N415" s="36">
        <f>SUMIFS(СВЦЭМ!$L$34:$L$777,СВЦЭМ!$A$34:$A$777,$A415,СВЦЭМ!$B$34:$B$777,N$401)+'СЕТ СН'!$F$16</f>
        <v>0</v>
      </c>
      <c r="O415" s="36">
        <f>SUMIFS(СВЦЭМ!$L$34:$L$777,СВЦЭМ!$A$34:$A$777,$A415,СВЦЭМ!$B$34:$B$777,O$401)+'СЕТ СН'!$F$16</f>
        <v>0</v>
      </c>
      <c r="P415" s="36">
        <f>SUMIFS(СВЦЭМ!$L$34:$L$777,СВЦЭМ!$A$34:$A$777,$A415,СВЦЭМ!$B$34:$B$777,P$401)+'СЕТ СН'!$F$16</f>
        <v>0</v>
      </c>
      <c r="Q415" s="36">
        <f>SUMIFS(СВЦЭМ!$L$34:$L$777,СВЦЭМ!$A$34:$A$777,$A415,СВЦЭМ!$B$34:$B$777,Q$401)+'СЕТ СН'!$F$16</f>
        <v>0</v>
      </c>
      <c r="R415" s="36">
        <f>SUMIFS(СВЦЭМ!$L$34:$L$777,СВЦЭМ!$A$34:$A$777,$A415,СВЦЭМ!$B$34:$B$777,R$401)+'СЕТ СН'!$F$16</f>
        <v>0</v>
      </c>
      <c r="S415" s="36">
        <f>SUMIFS(СВЦЭМ!$L$34:$L$777,СВЦЭМ!$A$34:$A$777,$A415,СВЦЭМ!$B$34:$B$777,S$401)+'СЕТ СН'!$F$16</f>
        <v>0</v>
      </c>
      <c r="T415" s="36">
        <f>SUMIFS(СВЦЭМ!$L$34:$L$777,СВЦЭМ!$A$34:$A$777,$A415,СВЦЭМ!$B$34:$B$777,T$401)+'СЕТ СН'!$F$16</f>
        <v>0</v>
      </c>
      <c r="U415" s="36">
        <f>SUMIFS(СВЦЭМ!$L$34:$L$777,СВЦЭМ!$A$34:$A$777,$A415,СВЦЭМ!$B$34:$B$777,U$401)+'СЕТ СН'!$F$16</f>
        <v>0</v>
      </c>
      <c r="V415" s="36">
        <f>SUMIFS(СВЦЭМ!$L$34:$L$777,СВЦЭМ!$A$34:$A$777,$A415,СВЦЭМ!$B$34:$B$777,V$401)+'СЕТ СН'!$F$16</f>
        <v>0</v>
      </c>
      <c r="W415" s="36">
        <f>SUMIFS(СВЦЭМ!$L$34:$L$777,СВЦЭМ!$A$34:$A$777,$A415,СВЦЭМ!$B$34:$B$777,W$401)+'СЕТ СН'!$F$16</f>
        <v>0</v>
      </c>
      <c r="X415" s="36">
        <f>SUMIFS(СВЦЭМ!$L$34:$L$777,СВЦЭМ!$A$34:$A$777,$A415,СВЦЭМ!$B$34:$B$777,X$401)+'СЕТ СН'!$F$16</f>
        <v>0</v>
      </c>
      <c r="Y415" s="36">
        <f>SUMIFS(СВЦЭМ!$L$34:$L$777,СВЦЭМ!$A$34:$A$777,$A415,СВЦЭМ!$B$34:$B$777,Y$401)+'СЕТ СН'!$F$16</f>
        <v>0</v>
      </c>
    </row>
    <row r="416" spans="1:27" ht="15.75" hidden="1" x14ac:dyDescent="0.2">
      <c r="A416" s="35">
        <f t="shared" si="11"/>
        <v>44119</v>
      </c>
      <c r="B416" s="36">
        <f>SUMIFS(СВЦЭМ!$L$34:$L$777,СВЦЭМ!$A$34:$A$777,$A416,СВЦЭМ!$B$34:$B$777,B$401)+'СЕТ СН'!$F$16</f>
        <v>0</v>
      </c>
      <c r="C416" s="36">
        <f>SUMIFS(СВЦЭМ!$L$34:$L$777,СВЦЭМ!$A$34:$A$777,$A416,СВЦЭМ!$B$34:$B$777,C$401)+'СЕТ СН'!$F$16</f>
        <v>0</v>
      </c>
      <c r="D416" s="36">
        <f>SUMIFS(СВЦЭМ!$L$34:$L$777,СВЦЭМ!$A$34:$A$777,$A416,СВЦЭМ!$B$34:$B$777,D$401)+'СЕТ СН'!$F$16</f>
        <v>0</v>
      </c>
      <c r="E416" s="36">
        <f>SUMIFS(СВЦЭМ!$L$34:$L$777,СВЦЭМ!$A$34:$A$777,$A416,СВЦЭМ!$B$34:$B$777,E$401)+'СЕТ СН'!$F$16</f>
        <v>0</v>
      </c>
      <c r="F416" s="36">
        <f>SUMIFS(СВЦЭМ!$L$34:$L$777,СВЦЭМ!$A$34:$A$777,$A416,СВЦЭМ!$B$34:$B$777,F$401)+'СЕТ СН'!$F$16</f>
        <v>0</v>
      </c>
      <c r="G416" s="36">
        <f>SUMIFS(СВЦЭМ!$L$34:$L$777,СВЦЭМ!$A$34:$A$777,$A416,СВЦЭМ!$B$34:$B$777,G$401)+'СЕТ СН'!$F$16</f>
        <v>0</v>
      </c>
      <c r="H416" s="36">
        <f>SUMIFS(СВЦЭМ!$L$34:$L$777,СВЦЭМ!$A$34:$A$777,$A416,СВЦЭМ!$B$34:$B$777,H$401)+'СЕТ СН'!$F$16</f>
        <v>0</v>
      </c>
      <c r="I416" s="36">
        <f>SUMIFS(СВЦЭМ!$L$34:$L$777,СВЦЭМ!$A$34:$A$777,$A416,СВЦЭМ!$B$34:$B$777,I$401)+'СЕТ СН'!$F$16</f>
        <v>0</v>
      </c>
      <c r="J416" s="36">
        <f>SUMIFS(СВЦЭМ!$L$34:$L$777,СВЦЭМ!$A$34:$A$777,$A416,СВЦЭМ!$B$34:$B$777,J$401)+'СЕТ СН'!$F$16</f>
        <v>0</v>
      </c>
      <c r="K416" s="36">
        <f>SUMIFS(СВЦЭМ!$L$34:$L$777,СВЦЭМ!$A$34:$A$777,$A416,СВЦЭМ!$B$34:$B$777,K$401)+'СЕТ СН'!$F$16</f>
        <v>0</v>
      </c>
      <c r="L416" s="36">
        <f>SUMIFS(СВЦЭМ!$L$34:$L$777,СВЦЭМ!$A$34:$A$777,$A416,СВЦЭМ!$B$34:$B$777,L$401)+'СЕТ СН'!$F$16</f>
        <v>0</v>
      </c>
      <c r="M416" s="36">
        <f>SUMIFS(СВЦЭМ!$L$34:$L$777,СВЦЭМ!$A$34:$A$777,$A416,СВЦЭМ!$B$34:$B$777,M$401)+'СЕТ СН'!$F$16</f>
        <v>0</v>
      </c>
      <c r="N416" s="36">
        <f>SUMIFS(СВЦЭМ!$L$34:$L$777,СВЦЭМ!$A$34:$A$777,$A416,СВЦЭМ!$B$34:$B$777,N$401)+'СЕТ СН'!$F$16</f>
        <v>0</v>
      </c>
      <c r="O416" s="36">
        <f>SUMIFS(СВЦЭМ!$L$34:$L$777,СВЦЭМ!$A$34:$A$777,$A416,СВЦЭМ!$B$34:$B$777,O$401)+'СЕТ СН'!$F$16</f>
        <v>0</v>
      </c>
      <c r="P416" s="36">
        <f>SUMIFS(СВЦЭМ!$L$34:$L$777,СВЦЭМ!$A$34:$A$777,$A416,СВЦЭМ!$B$34:$B$777,P$401)+'СЕТ СН'!$F$16</f>
        <v>0</v>
      </c>
      <c r="Q416" s="36">
        <f>SUMIFS(СВЦЭМ!$L$34:$L$777,СВЦЭМ!$A$34:$A$777,$A416,СВЦЭМ!$B$34:$B$777,Q$401)+'СЕТ СН'!$F$16</f>
        <v>0</v>
      </c>
      <c r="R416" s="36">
        <f>SUMIFS(СВЦЭМ!$L$34:$L$777,СВЦЭМ!$A$34:$A$777,$A416,СВЦЭМ!$B$34:$B$777,R$401)+'СЕТ СН'!$F$16</f>
        <v>0</v>
      </c>
      <c r="S416" s="36">
        <f>SUMIFS(СВЦЭМ!$L$34:$L$777,СВЦЭМ!$A$34:$A$777,$A416,СВЦЭМ!$B$34:$B$777,S$401)+'СЕТ СН'!$F$16</f>
        <v>0</v>
      </c>
      <c r="T416" s="36">
        <f>SUMIFS(СВЦЭМ!$L$34:$L$777,СВЦЭМ!$A$34:$A$777,$A416,СВЦЭМ!$B$34:$B$777,T$401)+'СЕТ СН'!$F$16</f>
        <v>0</v>
      </c>
      <c r="U416" s="36">
        <f>SUMIFS(СВЦЭМ!$L$34:$L$777,СВЦЭМ!$A$34:$A$777,$A416,СВЦЭМ!$B$34:$B$777,U$401)+'СЕТ СН'!$F$16</f>
        <v>0</v>
      </c>
      <c r="V416" s="36">
        <f>SUMIFS(СВЦЭМ!$L$34:$L$777,СВЦЭМ!$A$34:$A$777,$A416,СВЦЭМ!$B$34:$B$777,V$401)+'СЕТ СН'!$F$16</f>
        <v>0</v>
      </c>
      <c r="W416" s="36">
        <f>SUMIFS(СВЦЭМ!$L$34:$L$777,СВЦЭМ!$A$34:$A$777,$A416,СВЦЭМ!$B$34:$B$777,W$401)+'СЕТ СН'!$F$16</f>
        <v>0</v>
      </c>
      <c r="X416" s="36">
        <f>SUMIFS(СВЦЭМ!$L$34:$L$777,СВЦЭМ!$A$34:$A$777,$A416,СВЦЭМ!$B$34:$B$777,X$401)+'СЕТ СН'!$F$16</f>
        <v>0</v>
      </c>
      <c r="Y416" s="36">
        <f>SUMIFS(СВЦЭМ!$L$34:$L$777,СВЦЭМ!$A$34:$A$777,$A416,СВЦЭМ!$B$34:$B$777,Y$401)+'СЕТ СН'!$F$16</f>
        <v>0</v>
      </c>
    </row>
    <row r="417" spans="1:25" ht="15.75" hidden="1" x14ac:dyDescent="0.2">
      <c r="A417" s="35">
        <f t="shared" si="11"/>
        <v>44120</v>
      </c>
      <c r="B417" s="36">
        <f>SUMIFS(СВЦЭМ!$L$34:$L$777,СВЦЭМ!$A$34:$A$777,$A417,СВЦЭМ!$B$34:$B$777,B$401)+'СЕТ СН'!$F$16</f>
        <v>0</v>
      </c>
      <c r="C417" s="36">
        <f>SUMIFS(СВЦЭМ!$L$34:$L$777,СВЦЭМ!$A$34:$A$777,$A417,СВЦЭМ!$B$34:$B$777,C$401)+'СЕТ СН'!$F$16</f>
        <v>0</v>
      </c>
      <c r="D417" s="36">
        <f>SUMIFS(СВЦЭМ!$L$34:$L$777,СВЦЭМ!$A$34:$A$777,$A417,СВЦЭМ!$B$34:$B$777,D$401)+'СЕТ СН'!$F$16</f>
        <v>0</v>
      </c>
      <c r="E417" s="36">
        <f>SUMIFS(СВЦЭМ!$L$34:$L$777,СВЦЭМ!$A$34:$A$777,$A417,СВЦЭМ!$B$34:$B$777,E$401)+'СЕТ СН'!$F$16</f>
        <v>0</v>
      </c>
      <c r="F417" s="36">
        <f>SUMIFS(СВЦЭМ!$L$34:$L$777,СВЦЭМ!$A$34:$A$777,$A417,СВЦЭМ!$B$34:$B$777,F$401)+'СЕТ СН'!$F$16</f>
        <v>0</v>
      </c>
      <c r="G417" s="36">
        <f>SUMIFS(СВЦЭМ!$L$34:$L$777,СВЦЭМ!$A$34:$A$777,$A417,СВЦЭМ!$B$34:$B$777,G$401)+'СЕТ СН'!$F$16</f>
        <v>0</v>
      </c>
      <c r="H417" s="36">
        <f>SUMIFS(СВЦЭМ!$L$34:$L$777,СВЦЭМ!$A$34:$A$777,$A417,СВЦЭМ!$B$34:$B$777,H$401)+'СЕТ СН'!$F$16</f>
        <v>0</v>
      </c>
      <c r="I417" s="36">
        <f>SUMIFS(СВЦЭМ!$L$34:$L$777,СВЦЭМ!$A$34:$A$777,$A417,СВЦЭМ!$B$34:$B$777,I$401)+'СЕТ СН'!$F$16</f>
        <v>0</v>
      </c>
      <c r="J417" s="36">
        <f>SUMIFS(СВЦЭМ!$L$34:$L$777,СВЦЭМ!$A$34:$A$777,$A417,СВЦЭМ!$B$34:$B$777,J$401)+'СЕТ СН'!$F$16</f>
        <v>0</v>
      </c>
      <c r="K417" s="36">
        <f>SUMIFS(СВЦЭМ!$L$34:$L$777,СВЦЭМ!$A$34:$A$777,$A417,СВЦЭМ!$B$34:$B$777,K$401)+'СЕТ СН'!$F$16</f>
        <v>0</v>
      </c>
      <c r="L417" s="36">
        <f>SUMIFS(СВЦЭМ!$L$34:$L$777,СВЦЭМ!$A$34:$A$777,$A417,СВЦЭМ!$B$34:$B$777,L$401)+'СЕТ СН'!$F$16</f>
        <v>0</v>
      </c>
      <c r="M417" s="36">
        <f>SUMIFS(СВЦЭМ!$L$34:$L$777,СВЦЭМ!$A$34:$A$777,$A417,СВЦЭМ!$B$34:$B$777,M$401)+'СЕТ СН'!$F$16</f>
        <v>0</v>
      </c>
      <c r="N417" s="36">
        <f>SUMIFS(СВЦЭМ!$L$34:$L$777,СВЦЭМ!$A$34:$A$777,$A417,СВЦЭМ!$B$34:$B$777,N$401)+'СЕТ СН'!$F$16</f>
        <v>0</v>
      </c>
      <c r="O417" s="36">
        <f>SUMIFS(СВЦЭМ!$L$34:$L$777,СВЦЭМ!$A$34:$A$777,$A417,СВЦЭМ!$B$34:$B$777,O$401)+'СЕТ СН'!$F$16</f>
        <v>0</v>
      </c>
      <c r="P417" s="36">
        <f>SUMIFS(СВЦЭМ!$L$34:$L$777,СВЦЭМ!$A$34:$A$777,$A417,СВЦЭМ!$B$34:$B$777,P$401)+'СЕТ СН'!$F$16</f>
        <v>0</v>
      </c>
      <c r="Q417" s="36">
        <f>SUMIFS(СВЦЭМ!$L$34:$L$777,СВЦЭМ!$A$34:$A$777,$A417,СВЦЭМ!$B$34:$B$777,Q$401)+'СЕТ СН'!$F$16</f>
        <v>0</v>
      </c>
      <c r="R417" s="36">
        <f>SUMIFS(СВЦЭМ!$L$34:$L$777,СВЦЭМ!$A$34:$A$777,$A417,СВЦЭМ!$B$34:$B$777,R$401)+'СЕТ СН'!$F$16</f>
        <v>0</v>
      </c>
      <c r="S417" s="36">
        <f>SUMIFS(СВЦЭМ!$L$34:$L$777,СВЦЭМ!$A$34:$A$777,$A417,СВЦЭМ!$B$34:$B$777,S$401)+'СЕТ СН'!$F$16</f>
        <v>0</v>
      </c>
      <c r="T417" s="36">
        <f>SUMIFS(СВЦЭМ!$L$34:$L$777,СВЦЭМ!$A$34:$A$777,$A417,СВЦЭМ!$B$34:$B$777,T$401)+'СЕТ СН'!$F$16</f>
        <v>0</v>
      </c>
      <c r="U417" s="36">
        <f>SUMIFS(СВЦЭМ!$L$34:$L$777,СВЦЭМ!$A$34:$A$777,$A417,СВЦЭМ!$B$34:$B$777,U$401)+'СЕТ СН'!$F$16</f>
        <v>0</v>
      </c>
      <c r="V417" s="36">
        <f>SUMIFS(СВЦЭМ!$L$34:$L$777,СВЦЭМ!$A$34:$A$777,$A417,СВЦЭМ!$B$34:$B$777,V$401)+'СЕТ СН'!$F$16</f>
        <v>0</v>
      </c>
      <c r="W417" s="36">
        <f>SUMIFS(СВЦЭМ!$L$34:$L$777,СВЦЭМ!$A$34:$A$777,$A417,СВЦЭМ!$B$34:$B$777,W$401)+'СЕТ СН'!$F$16</f>
        <v>0</v>
      </c>
      <c r="X417" s="36">
        <f>SUMIFS(СВЦЭМ!$L$34:$L$777,СВЦЭМ!$A$34:$A$777,$A417,СВЦЭМ!$B$34:$B$777,X$401)+'СЕТ СН'!$F$16</f>
        <v>0</v>
      </c>
      <c r="Y417" s="36">
        <f>SUMIFS(СВЦЭМ!$L$34:$L$777,СВЦЭМ!$A$34:$A$777,$A417,СВЦЭМ!$B$34:$B$777,Y$401)+'СЕТ СН'!$F$16</f>
        <v>0</v>
      </c>
    </row>
    <row r="418" spans="1:25" ht="15.75" hidden="1" x14ac:dyDescent="0.2">
      <c r="A418" s="35">
        <f t="shared" si="11"/>
        <v>44121</v>
      </c>
      <c r="B418" s="36">
        <f>SUMIFS(СВЦЭМ!$L$34:$L$777,СВЦЭМ!$A$34:$A$777,$A418,СВЦЭМ!$B$34:$B$777,B$401)+'СЕТ СН'!$F$16</f>
        <v>0</v>
      </c>
      <c r="C418" s="36">
        <f>SUMIFS(СВЦЭМ!$L$34:$L$777,СВЦЭМ!$A$34:$A$777,$A418,СВЦЭМ!$B$34:$B$777,C$401)+'СЕТ СН'!$F$16</f>
        <v>0</v>
      </c>
      <c r="D418" s="36">
        <f>SUMIFS(СВЦЭМ!$L$34:$L$777,СВЦЭМ!$A$34:$A$777,$A418,СВЦЭМ!$B$34:$B$777,D$401)+'СЕТ СН'!$F$16</f>
        <v>0</v>
      </c>
      <c r="E418" s="36">
        <f>SUMIFS(СВЦЭМ!$L$34:$L$777,СВЦЭМ!$A$34:$A$777,$A418,СВЦЭМ!$B$34:$B$777,E$401)+'СЕТ СН'!$F$16</f>
        <v>0</v>
      </c>
      <c r="F418" s="36">
        <f>SUMIFS(СВЦЭМ!$L$34:$L$777,СВЦЭМ!$A$34:$A$777,$A418,СВЦЭМ!$B$34:$B$777,F$401)+'СЕТ СН'!$F$16</f>
        <v>0</v>
      </c>
      <c r="G418" s="36">
        <f>SUMIFS(СВЦЭМ!$L$34:$L$777,СВЦЭМ!$A$34:$A$777,$A418,СВЦЭМ!$B$34:$B$777,G$401)+'СЕТ СН'!$F$16</f>
        <v>0</v>
      </c>
      <c r="H418" s="36">
        <f>SUMIFS(СВЦЭМ!$L$34:$L$777,СВЦЭМ!$A$34:$A$777,$A418,СВЦЭМ!$B$34:$B$777,H$401)+'СЕТ СН'!$F$16</f>
        <v>0</v>
      </c>
      <c r="I418" s="36">
        <f>SUMIFS(СВЦЭМ!$L$34:$L$777,СВЦЭМ!$A$34:$A$777,$A418,СВЦЭМ!$B$34:$B$777,I$401)+'СЕТ СН'!$F$16</f>
        <v>0</v>
      </c>
      <c r="J418" s="36">
        <f>SUMIFS(СВЦЭМ!$L$34:$L$777,СВЦЭМ!$A$34:$A$777,$A418,СВЦЭМ!$B$34:$B$777,J$401)+'СЕТ СН'!$F$16</f>
        <v>0</v>
      </c>
      <c r="K418" s="36">
        <f>SUMIFS(СВЦЭМ!$L$34:$L$777,СВЦЭМ!$A$34:$A$777,$A418,СВЦЭМ!$B$34:$B$777,K$401)+'СЕТ СН'!$F$16</f>
        <v>0</v>
      </c>
      <c r="L418" s="36">
        <f>SUMIFS(СВЦЭМ!$L$34:$L$777,СВЦЭМ!$A$34:$A$777,$A418,СВЦЭМ!$B$34:$B$777,L$401)+'СЕТ СН'!$F$16</f>
        <v>0</v>
      </c>
      <c r="M418" s="36">
        <f>SUMIFS(СВЦЭМ!$L$34:$L$777,СВЦЭМ!$A$34:$A$777,$A418,СВЦЭМ!$B$34:$B$777,M$401)+'СЕТ СН'!$F$16</f>
        <v>0</v>
      </c>
      <c r="N418" s="36">
        <f>SUMIFS(СВЦЭМ!$L$34:$L$777,СВЦЭМ!$A$34:$A$777,$A418,СВЦЭМ!$B$34:$B$777,N$401)+'СЕТ СН'!$F$16</f>
        <v>0</v>
      </c>
      <c r="O418" s="36">
        <f>SUMIFS(СВЦЭМ!$L$34:$L$777,СВЦЭМ!$A$34:$A$777,$A418,СВЦЭМ!$B$34:$B$777,O$401)+'СЕТ СН'!$F$16</f>
        <v>0</v>
      </c>
      <c r="P418" s="36">
        <f>SUMIFS(СВЦЭМ!$L$34:$L$777,СВЦЭМ!$A$34:$A$777,$A418,СВЦЭМ!$B$34:$B$777,P$401)+'СЕТ СН'!$F$16</f>
        <v>0</v>
      </c>
      <c r="Q418" s="36">
        <f>SUMIFS(СВЦЭМ!$L$34:$L$777,СВЦЭМ!$A$34:$A$777,$A418,СВЦЭМ!$B$34:$B$777,Q$401)+'СЕТ СН'!$F$16</f>
        <v>0</v>
      </c>
      <c r="R418" s="36">
        <f>SUMIFS(СВЦЭМ!$L$34:$L$777,СВЦЭМ!$A$34:$A$777,$A418,СВЦЭМ!$B$34:$B$777,R$401)+'СЕТ СН'!$F$16</f>
        <v>0</v>
      </c>
      <c r="S418" s="36">
        <f>SUMIFS(СВЦЭМ!$L$34:$L$777,СВЦЭМ!$A$34:$A$777,$A418,СВЦЭМ!$B$34:$B$777,S$401)+'СЕТ СН'!$F$16</f>
        <v>0</v>
      </c>
      <c r="T418" s="36">
        <f>SUMIFS(СВЦЭМ!$L$34:$L$777,СВЦЭМ!$A$34:$A$777,$A418,СВЦЭМ!$B$34:$B$777,T$401)+'СЕТ СН'!$F$16</f>
        <v>0</v>
      </c>
      <c r="U418" s="36">
        <f>SUMIFS(СВЦЭМ!$L$34:$L$777,СВЦЭМ!$A$34:$A$777,$A418,СВЦЭМ!$B$34:$B$777,U$401)+'СЕТ СН'!$F$16</f>
        <v>0</v>
      </c>
      <c r="V418" s="36">
        <f>SUMIFS(СВЦЭМ!$L$34:$L$777,СВЦЭМ!$A$34:$A$777,$A418,СВЦЭМ!$B$34:$B$777,V$401)+'СЕТ СН'!$F$16</f>
        <v>0</v>
      </c>
      <c r="W418" s="36">
        <f>SUMIFS(СВЦЭМ!$L$34:$L$777,СВЦЭМ!$A$34:$A$777,$A418,СВЦЭМ!$B$34:$B$777,W$401)+'СЕТ СН'!$F$16</f>
        <v>0</v>
      </c>
      <c r="X418" s="36">
        <f>SUMIFS(СВЦЭМ!$L$34:$L$777,СВЦЭМ!$A$34:$A$777,$A418,СВЦЭМ!$B$34:$B$777,X$401)+'СЕТ СН'!$F$16</f>
        <v>0</v>
      </c>
      <c r="Y418" s="36">
        <f>SUMIFS(СВЦЭМ!$L$34:$L$777,СВЦЭМ!$A$34:$A$777,$A418,СВЦЭМ!$B$34:$B$777,Y$401)+'СЕТ СН'!$F$16</f>
        <v>0</v>
      </c>
    </row>
    <row r="419" spans="1:25" ht="15.75" hidden="1" x14ac:dyDescent="0.2">
      <c r="A419" s="35">
        <f t="shared" si="11"/>
        <v>44122</v>
      </c>
      <c r="B419" s="36">
        <f>SUMIFS(СВЦЭМ!$L$34:$L$777,СВЦЭМ!$A$34:$A$777,$A419,СВЦЭМ!$B$34:$B$777,B$401)+'СЕТ СН'!$F$16</f>
        <v>0</v>
      </c>
      <c r="C419" s="36">
        <f>SUMIFS(СВЦЭМ!$L$34:$L$777,СВЦЭМ!$A$34:$A$777,$A419,СВЦЭМ!$B$34:$B$777,C$401)+'СЕТ СН'!$F$16</f>
        <v>0</v>
      </c>
      <c r="D419" s="36">
        <f>SUMIFS(СВЦЭМ!$L$34:$L$777,СВЦЭМ!$A$34:$A$777,$A419,СВЦЭМ!$B$34:$B$777,D$401)+'СЕТ СН'!$F$16</f>
        <v>0</v>
      </c>
      <c r="E419" s="36">
        <f>SUMIFS(СВЦЭМ!$L$34:$L$777,СВЦЭМ!$A$34:$A$777,$A419,СВЦЭМ!$B$34:$B$777,E$401)+'СЕТ СН'!$F$16</f>
        <v>0</v>
      </c>
      <c r="F419" s="36">
        <f>SUMIFS(СВЦЭМ!$L$34:$L$777,СВЦЭМ!$A$34:$A$777,$A419,СВЦЭМ!$B$34:$B$777,F$401)+'СЕТ СН'!$F$16</f>
        <v>0</v>
      </c>
      <c r="G419" s="36">
        <f>SUMIFS(СВЦЭМ!$L$34:$L$777,СВЦЭМ!$A$34:$A$777,$A419,СВЦЭМ!$B$34:$B$777,G$401)+'СЕТ СН'!$F$16</f>
        <v>0</v>
      </c>
      <c r="H419" s="36">
        <f>SUMIFS(СВЦЭМ!$L$34:$L$777,СВЦЭМ!$A$34:$A$777,$A419,СВЦЭМ!$B$34:$B$777,H$401)+'СЕТ СН'!$F$16</f>
        <v>0</v>
      </c>
      <c r="I419" s="36">
        <f>SUMIFS(СВЦЭМ!$L$34:$L$777,СВЦЭМ!$A$34:$A$777,$A419,СВЦЭМ!$B$34:$B$777,I$401)+'СЕТ СН'!$F$16</f>
        <v>0</v>
      </c>
      <c r="J419" s="36">
        <f>SUMIFS(СВЦЭМ!$L$34:$L$777,СВЦЭМ!$A$34:$A$777,$A419,СВЦЭМ!$B$34:$B$777,J$401)+'СЕТ СН'!$F$16</f>
        <v>0</v>
      </c>
      <c r="K419" s="36">
        <f>SUMIFS(СВЦЭМ!$L$34:$L$777,СВЦЭМ!$A$34:$A$777,$A419,СВЦЭМ!$B$34:$B$777,K$401)+'СЕТ СН'!$F$16</f>
        <v>0</v>
      </c>
      <c r="L419" s="36">
        <f>SUMIFS(СВЦЭМ!$L$34:$L$777,СВЦЭМ!$A$34:$A$777,$A419,СВЦЭМ!$B$34:$B$777,L$401)+'СЕТ СН'!$F$16</f>
        <v>0</v>
      </c>
      <c r="M419" s="36">
        <f>SUMIFS(СВЦЭМ!$L$34:$L$777,СВЦЭМ!$A$34:$A$777,$A419,СВЦЭМ!$B$34:$B$777,M$401)+'СЕТ СН'!$F$16</f>
        <v>0</v>
      </c>
      <c r="N419" s="36">
        <f>SUMIFS(СВЦЭМ!$L$34:$L$777,СВЦЭМ!$A$34:$A$777,$A419,СВЦЭМ!$B$34:$B$777,N$401)+'СЕТ СН'!$F$16</f>
        <v>0</v>
      </c>
      <c r="O419" s="36">
        <f>SUMIFS(СВЦЭМ!$L$34:$L$777,СВЦЭМ!$A$34:$A$777,$A419,СВЦЭМ!$B$34:$B$777,O$401)+'СЕТ СН'!$F$16</f>
        <v>0</v>
      </c>
      <c r="P419" s="36">
        <f>SUMIFS(СВЦЭМ!$L$34:$L$777,СВЦЭМ!$A$34:$A$777,$A419,СВЦЭМ!$B$34:$B$777,P$401)+'СЕТ СН'!$F$16</f>
        <v>0</v>
      </c>
      <c r="Q419" s="36">
        <f>SUMIFS(СВЦЭМ!$L$34:$L$777,СВЦЭМ!$A$34:$A$777,$A419,СВЦЭМ!$B$34:$B$777,Q$401)+'СЕТ СН'!$F$16</f>
        <v>0</v>
      </c>
      <c r="R419" s="36">
        <f>SUMIFS(СВЦЭМ!$L$34:$L$777,СВЦЭМ!$A$34:$A$777,$A419,СВЦЭМ!$B$34:$B$777,R$401)+'СЕТ СН'!$F$16</f>
        <v>0</v>
      </c>
      <c r="S419" s="36">
        <f>SUMIFS(СВЦЭМ!$L$34:$L$777,СВЦЭМ!$A$34:$A$777,$A419,СВЦЭМ!$B$34:$B$777,S$401)+'СЕТ СН'!$F$16</f>
        <v>0</v>
      </c>
      <c r="T419" s="36">
        <f>SUMIFS(СВЦЭМ!$L$34:$L$777,СВЦЭМ!$A$34:$A$777,$A419,СВЦЭМ!$B$34:$B$777,T$401)+'СЕТ СН'!$F$16</f>
        <v>0</v>
      </c>
      <c r="U419" s="36">
        <f>SUMIFS(СВЦЭМ!$L$34:$L$777,СВЦЭМ!$A$34:$A$777,$A419,СВЦЭМ!$B$34:$B$777,U$401)+'СЕТ СН'!$F$16</f>
        <v>0</v>
      </c>
      <c r="V419" s="36">
        <f>SUMIFS(СВЦЭМ!$L$34:$L$777,СВЦЭМ!$A$34:$A$777,$A419,СВЦЭМ!$B$34:$B$777,V$401)+'СЕТ СН'!$F$16</f>
        <v>0</v>
      </c>
      <c r="W419" s="36">
        <f>SUMIFS(СВЦЭМ!$L$34:$L$777,СВЦЭМ!$A$34:$A$777,$A419,СВЦЭМ!$B$34:$B$777,W$401)+'СЕТ СН'!$F$16</f>
        <v>0</v>
      </c>
      <c r="X419" s="36">
        <f>SUMIFS(СВЦЭМ!$L$34:$L$777,СВЦЭМ!$A$34:$A$777,$A419,СВЦЭМ!$B$34:$B$777,X$401)+'СЕТ СН'!$F$16</f>
        <v>0</v>
      </c>
      <c r="Y419" s="36">
        <f>SUMIFS(СВЦЭМ!$L$34:$L$777,СВЦЭМ!$A$34:$A$777,$A419,СВЦЭМ!$B$34:$B$777,Y$401)+'СЕТ СН'!$F$16</f>
        <v>0</v>
      </c>
    </row>
    <row r="420" spans="1:25" ht="15.75" hidden="1" x14ac:dyDescent="0.2">
      <c r="A420" s="35">
        <f t="shared" si="11"/>
        <v>44123</v>
      </c>
      <c r="B420" s="36">
        <f>SUMIFS(СВЦЭМ!$L$34:$L$777,СВЦЭМ!$A$34:$A$777,$A420,СВЦЭМ!$B$34:$B$777,B$401)+'СЕТ СН'!$F$16</f>
        <v>0</v>
      </c>
      <c r="C420" s="36">
        <f>SUMIFS(СВЦЭМ!$L$34:$L$777,СВЦЭМ!$A$34:$A$777,$A420,СВЦЭМ!$B$34:$B$777,C$401)+'СЕТ СН'!$F$16</f>
        <v>0</v>
      </c>
      <c r="D420" s="36">
        <f>SUMIFS(СВЦЭМ!$L$34:$L$777,СВЦЭМ!$A$34:$A$777,$A420,СВЦЭМ!$B$34:$B$777,D$401)+'СЕТ СН'!$F$16</f>
        <v>0</v>
      </c>
      <c r="E420" s="36">
        <f>SUMIFS(СВЦЭМ!$L$34:$L$777,СВЦЭМ!$A$34:$A$777,$A420,СВЦЭМ!$B$34:$B$777,E$401)+'СЕТ СН'!$F$16</f>
        <v>0</v>
      </c>
      <c r="F420" s="36">
        <f>SUMIFS(СВЦЭМ!$L$34:$L$777,СВЦЭМ!$A$34:$A$777,$A420,СВЦЭМ!$B$34:$B$777,F$401)+'СЕТ СН'!$F$16</f>
        <v>0</v>
      </c>
      <c r="G420" s="36">
        <f>SUMIFS(СВЦЭМ!$L$34:$L$777,СВЦЭМ!$A$34:$A$777,$A420,СВЦЭМ!$B$34:$B$777,G$401)+'СЕТ СН'!$F$16</f>
        <v>0</v>
      </c>
      <c r="H420" s="36">
        <f>SUMIFS(СВЦЭМ!$L$34:$L$777,СВЦЭМ!$A$34:$A$777,$A420,СВЦЭМ!$B$34:$B$777,H$401)+'СЕТ СН'!$F$16</f>
        <v>0</v>
      </c>
      <c r="I420" s="36">
        <f>SUMIFS(СВЦЭМ!$L$34:$L$777,СВЦЭМ!$A$34:$A$777,$A420,СВЦЭМ!$B$34:$B$777,I$401)+'СЕТ СН'!$F$16</f>
        <v>0</v>
      </c>
      <c r="J420" s="36">
        <f>SUMIFS(СВЦЭМ!$L$34:$L$777,СВЦЭМ!$A$34:$A$777,$A420,СВЦЭМ!$B$34:$B$777,J$401)+'СЕТ СН'!$F$16</f>
        <v>0</v>
      </c>
      <c r="K420" s="36">
        <f>SUMIFS(СВЦЭМ!$L$34:$L$777,СВЦЭМ!$A$34:$A$777,$A420,СВЦЭМ!$B$34:$B$777,K$401)+'СЕТ СН'!$F$16</f>
        <v>0</v>
      </c>
      <c r="L420" s="36">
        <f>SUMIFS(СВЦЭМ!$L$34:$L$777,СВЦЭМ!$A$34:$A$777,$A420,СВЦЭМ!$B$34:$B$777,L$401)+'СЕТ СН'!$F$16</f>
        <v>0</v>
      </c>
      <c r="M420" s="36">
        <f>SUMIFS(СВЦЭМ!$L$34:$L$777,СВЦЭМ!$A$34:$A$777,$A420,СВЦЭМ!$B$34:$B$777,M$401)+'СЕТ СН'!$F$16</f>
        <v>0</v>
      </c>
      <c r="N420" s="36">
        <f>SUMIFS(СВЦЭМ!$L$34:$L$777,СВЦЭМ!$A$34:$A$777,$A420,СВЦЭМ!$B$34:$B$777,N$401)+'СЕТ СН'!$F$16</f>
        <v>0</v>
      </c>
      <c r="O420" s="36">
        <f>SUMIFS(СВЦЭМ!$L$34:$L$777,СВЦЭМ!$A$34:$A$777,$A420,СВЦЭМ!$B$34:$B$777,O$401)+'СЕТ СН'!$F$16</f>
        <v>0</v>
      </c>
      <c r="P420" s="36">
        <f>SUMIFS(СВЦЭМ!$L$34:$L$777,СВЦЭМ!$A$34:$A$777,$A420,СВЦЭМ!$B$34:$B$777,P$401)+'СЕТ СН'!$F$16</f>
        <v>0</v>
      </c>
      <c r="Q420" s="36">
        <f>SUMIFS(СВЦЭМ!$L$34:$L$777,СВЦЭМ!$A$34:$A$777,$A420,СВЦЭМ!$B$34:$B$777,Q$401)+'СЕТ СН'!$F$16</f>
        <v>0</v>
      </c>
      <c r="R420" s="36">
        <f>SUMIFS(СВЦЭМ!$L$34:$L$777,СВЦЭМ!$A$34:$A$777,$A420,СВЦЭМ!$B$34:$B$777,R$401)+'СЕТ СН'!$F$16</f>
        <v>0</v>
      </c>
      <c r="S420" s="36">
        <f>SUMIFS(СВЦЭМ!$L$34:$L$777,СВЦЭМ!$A$34:$A$777,$A420,СВЦЭМ!$B$34:$B$777,S$401)+'СЕТ СН'!$F$16</f>
        <v>0</v>
      </c>
      <c r="T420" s="36">
        <f>SUMIFS(СВЦЭМ!$L$34:$L$777,СВЦЭМ!$A$34:$A$777,$A420,СВЦЭМ!$B$34:$B$777,T$401)+'СЕТ СН'!$F$16</f>
        <v>0</v>
      </c>
      <c r="U420" s="36">
        <f>SUMIFS(СВЦЭМ!$L$34:$L$777,СВЦЭМ!$A$34:$A$777,$A420,СВЦЭМ!$B$34:$B$777,U$401)+'СЕТ СН'!$F$16</f>
        <v>0</v>
      </c>
      <c r="V420" s="36">
        <f>SUMIFS(СВЦЭМ!$L$34:$L$777,СВЦЭМ!$A$34:$A$777,$A420,СВЦЭМ!$B$34:$B$777,V$401)+'СЕТ СН'!$F$16</f>
        <v>0</v>
      </c>
      <c r="W420" s="36">
        <f>SUMIFS(СВЦЭМ!$L$34:$L$777,СВЦЭМ!$A$34:$A$777,$A420,СВЦЭМ!$B$34:$B$777,W$401)+'СЕТ СН'!$F$16</f>
        <v>0</v>
      </c>
      <c r="X420" s="36">
        <f>SUMIFS(СВЦЭМ!$L$34:$L$777,СВЦЭМ!$A$34:$A$777,$A420,СВЦЭМ!$B$34:$B$777,X$401)+'СЕТ СН'!$F$16</f>
        <v>0</v>
      </c>
      <c r="Y420" s="36">
        <f>SUMIFS(СВЦЭМ!$L$34:$L$777,СВЦЭМ!$A$34:$A$777,$A420,СВЦЭМ!$B$34:$B$777,Y$401)+'СЕТ СН'!$F$16</f>
        <v>0</v>
      </c>
    </row>
    <row r="421" spans="1:25" ht="15.75" hidden="1" x14ac:dyDescent="0.2">
      <c r="A421" s="35">
        <f t="shared" si="11"/>
        <v>44124</v>
      </c>
      <c r="B421" s="36">
        <f>SUMIFS(СВЦЭМ!$L$34:$L$777,СВЦЭМ!$A$34:$A$777,$A421,СВЦЭМ!$B$34:$B$777,B$401)+'СЕТ СН'!$F$16</f>
        <v>0</v>
      </c>
      <c r="C421" s="36">
        <f>SUMIFS(СВЦЭМ!$L$34:$L$777,СВЦЭМ!$A$34:$A$777,$A421,СВЦЭМ!$B$34:$B$777,C$401)+'СЕТ СН'!$F$16</f>
        <v>0</v>
      </c>
      <c r="D421" s="36">
        <f>SUMIFS(СВЦЭМ!$L$34:$L$777,СВЦЭМ!$A$34:$A$777,$A421,СВЦЭМ!$B$34:$B$777,D$401)+'СЕТ СН'!$F$16</f>
        <v>0</v>
      </c>
      <c r="E421" s="36">
        <f>SUMIFS(СВЦЭМ!$L$34:$L$777,СВЦЭМ!$A$34:$A$777,$A421,СВЦЭМ!$B$34:$B$777,E$401)+'СЕТ СН'!$F$16</f>
        <v>0</v>
      </c>
      <c r="F421" s="36">
        <f>SUMIFS(СВЦЭМ!$L$34:$L$777,СВЦЭМ!$A$34:$A$777,$A421,СВЦЭМ!$B$34:$B$777,F$401)+'СЕТ СН'!$F$16</f>
        <v>0</v>
      </c>
      <c r="G421" s="36">
        <f>SUMIFS(СВЦЭМ!$L$34:$L$777,СВЦЭМ!$A$34:$A$777,$A421,СВЦЭМ!$B$34:$B$777,G$401)+'СЕТ СН'!$F$16</f>
        <v>0</v>
      </c>
      <c r="H421" s="36">
        <f>SUMIFS(СВЦЭМ!$L$34:$L$777,СВЦЭМ!$A$34:$A$777,$A421,СВЦЭМ!$B$34:$B$777,H$401)+'СЕТ СН'!$F$16</f>
        <v>0</v>
      </c>
      <c r="I421" s="36">
        <f>SUMIFS(СВЦЭМ!$L$34:$L$777,СВЦЭМ!$A$34:$A$777,$A421,СВЦЭМ!$B$34:$B$777,I$401)+'СЕТ СН'!$F$16</f>
        <v>0</v>
      </c>
      <c r="J421" s="36">
        <f>SUMIFS(СВЦЭМ!$L$34:$L$777,СВЦЭМ!$A$34:$A$777,$A421,СВЦЭМ!$B$34:$B$777,J$401)+'СЕТ СН'!$F$16</f>
        <v>0</v>
      </c>
      <c r="K421" s="36">
        <f>SUMIFS(СВЦЭМ!$L$34:$L$777,СВЦЭМ!$A$34:$A$777,$A421,СВЦЭМ!$B$34:$B$777,K$401)+'СЕТ СН'!$F$16</f>
        <v>0</v>
      </c>
      <c r="L421" s="36">
        <f>SUMIFS(СВЦЭМ!$L$34:$L$777,СВЦЭМ!$A$34:$A$777,$A421,СВЦЭМ!$B$34:$B$777,L$401)+'СЕТ СН'!$F$16</f>
        <v>0</v>
      </c>
      <c r="M421" s="36">
        <f>SUMIFS(СВЦЭМ!$L$34:$L$777,СВЦЭМ!$A$34:$A$777,$A421,СВЦЭМ!$B$34:$B$777,M$401)+'СЕТ СН'!$F$16</f>
        <v>0</v>
      </c>
      <c r="N421" s="36">
        <f>SUMIFS(СВЦЭМ!$L$34:$L$777,СВЦЭМ!$A$34:$A$777,$A421,СВЦЭМ!$B$34:$B$777,N$401)+'СЕТ СН'!$F$16</f>
        <v>0</v>
      </c>
      <c r="O421" s="36">
        <f>SUMIFS(СВЦЭМ!$L$34:$L$777,СВЦЭМ!$A$34:$A$777,$A421,СВЦЭМ!$B$34:$B$777,O$401)+'СЕТ СН'!$F$16</f>
        <v>0</v>
      </c>
      <c r="P421" s="36">
        <f>SUMIFS(СВЦЭМ!$L$34:$L$777,СВЦЭМ!$A$34:$A$777,$A421,СВЦЭМ!$B$34:$B$777,P$401)+'СЕТ СН'!$F$16</f>
        <v>0</v>
      </c>
      <c r="Q421" s="36">
        <f>SUMIFS(СВЦЭМ!$L$34:$L$777,СВЦЭМ!$A$34:$A$777,$A421,СВЦЭМ!$B$34:$B$777,Q$401)+'СЕТ СН'!$F$16</f>
        <v>0</v>
      </c>
      <c r="R421" s="36">
        <f>SUMIFS(СВЦЭМ!$L$34:$L$777,СВЦЭМ!$A$34:$A$777,$A421,СВЦЭМ!$B$34:$B$777,R$401)+'СЕТ СН'!$F$16</f>
        <v>0</v>
      </c>
      <c r="S421" s="36">
        <f>SUMIFS(СВЦЭМ!$L$34:$L$777,СВЦЭМ!$A$34:$A$777,$A421,СВЦЭМ!$B$34:$B$777,S$401)+'СЕТ СН'!$F$16</f>
        <v>0</v>
      </c>
      <c r="T421" s="36">
        <f>SUMIFS(СВЦЭМ!$L$34:$L$777,СВЦЭМ!$A$34:$A$777,$A421,СВЦЭМ!$B$34:$B$777,T$401)+'СЕТ СН'!$F$16</f>
        <v>0</v>
      </c>
      <c r="U421" s="36">
        <f>SUMIFS(СВЦЭМ!$L$34:$L$777,СВЦЭМ!$A$34:$A$777,$A421,СВЦЭМ!$B$34:$B$777,U$401)+'СЕТ СН'!$F$16</f>
        <v>0</v>
      </c>
      <c r="V421" s="36">
        <f>SUMIFS(СВЦЭМ!$L$34:$L$777,СВЦЭМ!$A$34:$A$777,$A421,СВЦЭМ!$B$34:$B$777,V$401)+'СЕТ СН'!$F$16</f>
        <v>0</v>
      </c>
      <c r="W421" s="36">
        <f>SUMIFS(СВЦЭМ!$L$34:$L$777,СВЦЭМ!$A$34:$A$777,$A421,СВЦЭМ!$B$34:$B$777,W$401)+'СЕТ СН'!$F$16</f>
        <v>0</v>
      </c>
      <c r="X421" s="36">
        <f>SUMIFS(СВЦЭМ!$L$34:$L$777,СВЦЭМ!$A$34:$A$777,$A421,СВЦЭМ!$B$34:$B$777,X$401)+'СЕТ СН'!$F$16</f>
        <v>0</v>
      </c>
      <c r="Y421" s="36">
        <f>SUMIFS(СВЦЭМ!$L$34:$L$777,СВЦЭМ!$A$34:$A$777,$A421,СВЦЭМ!$B$34:$B$777,Y$401)+'СЕТ СН'!$F$16</f>
        <v>0</v>
      </c>
    </row>
    <row r="422" spans="1:25" ht="15.75" hidden="1" x14ac:dyDescent="0.2">
      <c r="A422" s="35">
        <f t="shared" si="11"/>
        <v>44125</v>
      </c>
      <c r="B422" s="36">
        <f>SUMIFS(СВЦЭМ!$L$34:$L$777,СВЦЭМ!$A$34:$A$777,$A422,СВЦЭМ!$B$34:$B$777,B$401)+'СЕТ СН'!$F$16</f>
        <v>0</v>
      </c>
      <c r="C422" s="36">
        <f>SUMIFS(СВЦЭМ!$L$34:$L$777,СВЦЭМ!$A$34:$A$777,$A422,СВЦЭМ!$B$34:$B$777,C$401)+'СЕТ СН'!$F$16</f>
        <v>0</v>
      </c>
      <c r="D422" s="36">
        <f>SUMIFS(СВЦЭМ!$L$34:$L$777,СВЦЭМ!$A$34:$A$777,$A422,СВЦЭМ!$B$34:$B$777,D$401)+'СЕТ СН'!$F$16</f>
        <v>0</v>
      </c>
      <c r="E422" s="36">
        <f>SUMIFS(СВЦЭМ!$L$34:$L$777,СВЦЭМ!$A$34:$A$777,$A422,СВЦЭМ!$B$34:$B$777,E$401)+'СЕТ СН'!$F$16</f>
        <v>0</v>
      </c>
      <c r="F422" s="36">
        <f>SUMIFS(СВЦЭМ!$L$34:$L$777,СВЦЭМ!$A$34:$A$777,$A422,СВЦЭМ!$B$34:$B$777,F$401)+'СЕТ СН'!$F$16</f>
        <v>0</v>
      </c>
      <c r="G422" s="36">
        <f>SUMIFS(СВЦЭМ!$L$34:$L$777,СВЦЭМ!$A$34:$A$777,$A422,СВЦЭМ!$B$34:$B$777,G$401)+'СЕТ СН'!$F$16</f>
        <v>0</v>
      </c>
      <c r="H422" s="36">
        <f>SUMIFS(СВЦЭМ!$L$34:$L$777,СВЦЭМ!$A$34:$A$777,$A422,СВЦЭМ!$B$34:$B$777,H$401)+'СЕТ СН'!$F$16</f>
        <v>0</v>
      </c>
      <c r="I422" s="36">
        <f>SUMIFS(СВЦЭМ!$L$34:$L$777,СВЦЭМ!$A$34:$A$777,$A422,СВЦЭМ!$B$34:$B$777,I$401)+'СЕТ СН'!$F$16</f>
        <v>0</v>
      </c>
      <c r="J422" s="36">
        <f>SUMIFS(СВЦЭМ!$L$34:$L$777,СВЦЭМ!$A$34:$A$777,$A422,СВЦЭМ!$B$34:$B$777,J$401)+'СЕТ СН'!$F$16</f>
        <v>0</v>
      </c>
      <c r="K422" s="36">
        <f>SUMIFS(СВЦЭМ!$L$34:$L$777,СВЦЭМ!$A$34:$A$777,$A422,СВЦЭМ!$B$34:$B$777,K$401)+'СЕТ СН'!$F$16</f>
        <v>0</v>
      </c>
      <c r="L422" s="36">
        <f>SUMIFS(СВЦЭМ!$L$34:$L$777,СВЦЭМ!$A$34:$A$777,$A422,СВЦЭМ!$B$34:$B$777,L$401)+'СЕТ СН'!$F$16</f>
        <v>0</v>
      </c>
      <c r="M422" s="36">
        <f>SUMIFS(СВЦЭМ!$L$34:$L$777,СВЦЭМ!$A$34:$A$777,$A422,СВЦЭМ!$B$34:$B$777,M$401)+'СЕТ СН'!$F$16</f>
        <v>0</v>
      </c>
      <c r="N422" s="36">
        <f>SUMIFS(СВЦЭМ!$L$34:$L$777,СВЦЭМ!$A$34:$A$777,$A422,СВЦЭМ!$B$34:$B$777,N$401)+'СЕТ СН'!$F$16</f>
        <v>0</v>
      </c>
      <c r="O422" s="36">
        <f>SUMIFS(СВЦЭМ!$L$34:$L$777,СВЦЭМ!$A$34:$A$777,$A422,СВЦЭМ!$B$34:$B$777,O$401)+'СЕТ СН'!$F$16</f>
        <v>0</v>
      </c>
      <c r="P422" s="36">
        <f>SUMIFS(СВЦЭМ!$L$34:$L$777,СВЦЭМ!$A$34:$A$777,$A422,СВЦЭМ!$B$34:$B$777,P$401)+'СЕТ СН'!$F$16</f>
        <v>0</v>
      </c>
      <c r="Q422" s="36">
        <f>SUMIFS(СВЦЭМ!$L$34:$L$777,СВЦЭМ!$A$34:$A$777,$A422,СВЦЭМ!$B$34:$B$777,Q$401)+'СЕТ СН'!$F$16</f>
        <v>0</v>
      </c>
      <c r="R422" s="36">
        <f>SUMIFS(СВЦЭМ!$L$34:$L$777,СВЦЭМ!$A$34:$A$777,$A422,СВЦЭМ!$B$34:$B$777,R$401)+'СЕТ СН'!$F$16</f>
        <v>0</v>
      </c>
      <c r="S422" s="36">
        <f>SUMIFS(СВЦЭМ!$L$34:$L$777,СВЦЭМ!$A$34:$A$777,$A422,СВЦЭМ!$B$34:$B$777,S$401)+'СЕТ СН'!$F$16</f>
        <v>0</v>
      </c>
      <c r="T422" s="36">
        <f>SUMIFS(СВЦЭМ!$L$34:$L$777,СВЦЭМ!$A$34:$A$777,$A422,СВЦЭМ!$B$34:$B$777,T$401)+'СЕТ СН'!$F$16</f>
        <v>0</v>
      </c>
      <c r="U422" s="36">
        <f>SUMIFS(СВЦЭМ!$L$34:$L$777,СВЦЭМ!$A$34:$A$777,$A422,СВЦЭМ!$B$34:$B$777,U$401)+'СЕТ СН'!$F$16</f>
        <v>0</v>
      </c>
      <c r="V422" s="36">
        <f>SUMIFS(СВЦЭМ!$L$34:$L$777,СВЦЭМ!$A$34:$A$777,$A422,СВЦЭМ!$B$34:$B$777,V$401)+'СЕТ СН'!$F$16</f>
        <v>0</v>
      </c>
      <c r="W422" s="36">
        <f>SUMIFS(СВЦЭМ!$L$34:$L$777,СВЦЭМ!$A$34:$A$777,$A422,СВЦЭМ!$B$34:$B$777,W$401)+'СЕТ СН'!$F$16</f>
        <v>0</v>
      </c>
      <c r="X422" s="36">
        <f>SUMIFS(СВЦЭМ!$L$34:$L$777,СВЦЭМ!$A$34:$A$777,$A422,СВЦЭМ!$B$34:$B$777,X$401)+'СЕТ СН'!$F$16</f>
        <v>0</v>
      </c>
      <c r="Y422" s="36">
        <f>SUMIFS(СВЦЭМ!$L$34:$L$777,СВЦЭМ!$A$34:$A$777,$A422,СВЦЭМ!$B$34:$B$777,Y$401)+'СЕТ СН'!$F$16</f>
        <v>0</v>
      </c>
    </row>
    <row r="423" spans="1:25" ht="15.75" hidden="1" x14ac:dyDescent="0.2">
      <c r="A423" s="35">
        <f t="shared" si="11"/>
        <v>44126</v>
      </c>
      <c r="B423" s="36">
        <f>SUMIFS(СВЦЭМ!$L$34:$L$777,СВЦЭМ!$A$34:$A$777,$A423,СВЦЭМ!$B$34:$B$777,B$401)+'СЕТ СН'!$F$16</f>
        <v>0</v>
      </c>
      <c r="C423" s="36">
        <f>SUMIFS(СВЦЭМ!$L$34:$L$777,СВЦЭМ!$A$34:$A$777,$A423,СВЦЭМ!$B$34:$B$777,C$401)+'СЕТ СН'!$F$16</f>
        <v>0</v>
      </c>
      <c r="D423" s="36">
        <f>SUMIFS(СВЦЭМ!$L$34:$L$777,СВЦЭМ!$A$34:$A$777,$A423,СВЦЭМ!$B$34:$B$777,D$401)+'СЕТ СН'!$F$16</f>
        <v>0</v>
      </c>
      <c r="E423" s="36">
        <f>SUMIFS(СВЦЭМ!$L$34:$L$777,СВЦЭМ!$A$34:$A$777,$A423,СВЦЭМ!$B$34:$B$777,E$401)+'СЕТ СН'!$F$16</f>
        <v>0</v>
      </c>
      <c r="F423" s="36">
        <f>SUMIFS(СВЦЭМ!$L$34:$L$777,СВЦЭМ!$A$34:$A$777,$A423,СВЦЭМ!$B$34:$B$777,F$401)+'СЕТ СН'!$F$16</f>
        <v>0</v>
      </c>
      <c r="G423" s="36">
        <f>SUMIFS(СВЦЭМ!$L$34:$L$777,СВЦЭМ!$A$34:$A$777,$A423,СВЦЭМ!$B$34:$B$777,G$401)+'СЕТ СН'!$F$16</f>
        <v>0</v>
      </c>
      <c r="H423" s="36">
        <f>SUMIFS(СВЦЭМ!$L$34:$L$777,СВЦЭМ!$A$34:$A$777,$A423,СВЦЭМ!$B$34:$B$777,H$401)+'СЕТ СН'!$F$16</f>
        <v>0</v>
      </c>
      <c r="I423" s="36">
        <f>SUMIFS(СВЦЭМ!$L$34:$L$777,СВЦЭМ!$A$34:$A$777,$A423,СВЦЭМ!$B$34:$B$777,I$401)+'СЕТ СН'!$F$16</f>
        <v>0</v>
      </c>
      <c r="J423" s="36">
        <f>SUMIFS(СВЦЭМ!$L$34:$L$777,СВЦЭМ!$A$34:$A$777,$A423,СВЦЭМ!$B$34:$B$777,J$401)+'СЕТ СН'!$F$16</f>
        <v>0</v>
      </c>
      <c r="K423" s="36">
        <f>SUMIFS(СВЦЭМ!$L$34:$L$777,СВЦЭМ!$A$34:$A$777,$A423,СВЦЭМ!$B$34:$B$777,K$401)+'СЕТ СН'!$F$16</f>
        <v>0</v>
      </c>
      <c r="L423" s="36">
        <f>SUMIFS(СВЦЭМ!$L$34:$L$777,СВЦЭМ!$A$34:$A$777,$A423,СВЦЭМ!$B$34:$B$777,L$401)+'СЕТ СН'!$F$16</f>
        <v>0</v>
      </c>
      <c r="M423" s="36">
        <f>SUMIFS(СВЦЭМ!$L$34:$L$777,СВЦЭМ!$A$34:$A$777,$A423,СВЦЭМ!$B$34:$B$777,M$401)+'СЕТ СН'!$F$16</f>
        <v>0</v>
      </c>
      <c r="N423" s="36">
        <f>SUMIFS(СВЦЭМ!$L$34:$L$777,СВЦЭМ!$A$34:$A$777,$A423,СВЦЭМ!$B$34:$B$777,N$401)+'СЕТ СН'!$F$16</f>
        <v>0</v>
      </c>
      <c r="O423" s="36">
        <f>SUMIFS(СВЦЭМ!$L$34:$L$777,СВЦЭМ!$A$34:$A$777,$A423,СВЦЭМ!$B$34:$B$777,O$401)+'СЕТ СН'!$F$16</f>
        <v>0</v>
      </c>
      <c r="P423" s="36">
        <f>SUMIFS(СВЦЭМ!$L$34:$L$777,СВЦЭМ!$A$34:$A$777,$A423,СВЦЭМ!$B$34:$B$777,P$401)+'СЕТ СН'!$F$16</f>
        <v>0</v>
      </c>
      <c r="Q423" s="36">
        <f>SUMIFS(СВЦЭМ!$L$34:$L$777,СВЦЭМ!$A$34:$A$777,$A423,СВЦЭМ!$B$34:$B$777,Q$401)+'СЕТ СН'!$F$16</f>
        <v>0</v>
      </c>
      <c r="R423" s="36">
        <f>SUMIFS(СВЦЭМ!$L$34:$L$777,СВЦЭМ!$A$34:$A$777,$A423,СВЦЭМ!$B$34:$B$777,R$401)+'СЕТ СН'!$F$16</f>
        <v>0</v>
      </c>
      <c r="S423" s="36">
        <f>SUMIFS(СВЦЭМ!$L$34:$L$777,СВЦЭМ!$A$34:$A$777,$A423,СВЦЭМ!$B$34:$B$777,S$401)+'СЕТ СН'!$F$16</f>
        <v>0</v>
      </c>
      <c r="T423" s="36">
        <f>SUMIFS(СВЦЭМ!$L$34:$L$777,СВЦЭМ!$A$34:$A$777,$A423,СВЦЭМ!$B$34:$B$777,T$401)+'СЕТ СН'!$F$16</f>
        <v>0</v>
      </c>
      <c r="U423" s="36">
        <f>SUMIFS(СВЦЭМ!$L$34:$L$777,СВЦЭМ!$A$34:$A$777,$A423,СВЦЭМ!$B$34:$B$777,U$401)+'СЕТ СН'!$F$16</f>
        <v>0</v>
      </c>
      <c r="V423" s="36">
        <f>SUMIFS(СВЦЭМ!$L$34:$L$777,СВЦЭМ!$A$34:$A$777,$A423,СВЦЭМ!$B$34:$B$777,V$401)+'СЕТ СН'!$F$16</f>
        <v>0</v>
      </c>
      <c r="W423" s="36">
        <f>SUMIFS(СВЦЭМ!$L$34:$L$777,СВЦЭМ!$A$34:$A$777,$A423,СВЦЭМ!$B$34:$B$777,W$401)+'СЕТ СН'!$F$16</f>
        <v>0</v>
      </c>
      <c r="X423" s="36">
        <f>SUMIFS(СВЦЭМ!$L$34:$L$777,СВЦЭМ!$A$34:$A$777,$A423,СВЦЭМ!$B$34:$B$777,X$401)+'СЕТ СН'!$F$16</f>
        <v>0</v>
      </c>
      <c r="Y423" s="36">
        <f>SUMIFS(СВЦЭМ!$L$34:$L$777,СВЦЭМ!$A$34:$A$777,$A423,СВЦЭМ!$B$34:$B$777,Y$401)+'СЕТ СН'!$F$16</f>
        <v>0</v>
      </c>
    </row>
    <row r="424" spans="1:25" ht="15.75" hidden="1" x14ac:dyDescent="0.2">
      <c r="A424" s="35">
        <f t="shared" si="11"/>
        <v>44127</v>
      </c>
      <c r="B424" s="36">
        <f>SUMIFS(СВЦЭМ!$L$34:$L$777,СВЦЭМ!$A$34:$A$777,$A424,СВЦЭМ!$B$34:$B$777,B$401)+'СЕТ СН'!$F$16</f>
        <v>0</v>
      </c>
      <c r="C424" s="36">
        <f>SUMIFS(СВЦЭМ!$L$34:$L$777,СВЦЭМ!$A$34:$A$777,$A424,СВЦЭМ!$B$34:$B$777,C$401)+'СЕТ СН'!$F$16</f>
        <v>0</v>
      </c>
      <c r="D424" s="36">
        <f>SUMIFS(СВЦЭМ!$L$34:$L$777,СВЦЭМ!$A$34:$A$777,$A424,СВЦЭМ!$B$34:$B$777,D$401)+'СЕТ СН'!$F$16</f>
        <v>0</v>
      </c>
      <c r="E424" s="36">
        <f>SUMIFS(СВЦЭМ!$L$34:$L$777,СВЦЭМ!$A$34:$A$777,$A424,СВЦЭМ!$B$34:$B$777,E$401)+'СЕТ СН'!$F$16</f>
        <v>0</v>
      </c>
      <c r="F424" s="36">
        <f>SUMIFS(СВЦЭМ!$L$34:$L$777,СВЦЭМ!$A$34:$A$777,$A424,СВЦЭМ!$B$34:$B$777,F$401)+'СЕТ СН'!$F$16</f>
        <v>0</v>
      </c>
      <c r="G424" s="36">
        <f>SUMIFS(СВЦЭМ!$L$34:$L$777,СВЦЭМ!$A$34:$A$777,$A424,СВЦЭМ!$B$34:$B$777,G$401)+'СЕТ СН'!$F$16</f>
        <v>0</v>
      </c>
      <c r="H424" s="36">
        <f>SUMIFS(СВЦЭМ!$L$34:$L$777,СВЦЭМ!$A$34:$A$777,$A424,СВЦЭМ!$B$34:$B$777,H$401)+'СЕТ СН'!$F$16</f>
        <v>0</v>
      </c>
      <c r="I424" s="36">
        <f>SUMIFS(СВЦЭМ!$L$34:$L$777,СВЦЭМ!$A$34:$A$777,$A424,СВЦЭМ!$B$34:$B$777,I$401)+'СЕТ СН'!$F$16</f>
        <v>0</v>
      </c>
      <c r="J424" s="36">
        <f>SUMIFS(СВЦЭМ!$L$34:$L$777,СВЦЭМ!$A$34:$A$777,$A424,СВЦЭМ!$B$34:$B$777,J$401)+'СЕТ СН'!$F$16</f>
        <v>0</v>
      </c>
      <c r="K424" s="36">
        <f>SUMIFS(СВЦЭМ!$L$34:$L$777,СВЦЭМ!$A$34:$A$777,$A424,СВЦЭМ!$B$34:$B$777,K$401)+'СЕТ СН'!$F$16</f>
        <v>0</v>
      </c>
      <c r="L424" s="36">
        <f>SUMIFS(СВЦЭМ!$L$34:$L$777,СВЦЭМ!$A$34:$A$777,$A424,СВЦЭМ!$B$34:$B$777,L$401)+'СЕТ СН'!$F$16</f>
        <v>0</v>
      </c>
      <c r="M424" s="36">
        <f>SUMIFS(СВЦЭМ!$L$34:$L$777,СВЦЭМ!$A$34:$A$777,$A424,СВЦЭМ!$B$34:$B$777,M$401)+'СЕТ СН'!$F$16</f>
        <v>0</v>
      </c>
      <c r="N424" s="36">
        <f>SUMIFS(СВЦЭМ!$L$34:$L$777,СВЦЭМ!$A$34:$A$777,$A424,СВЦЭМ!$B$34:$B$777,N$401)+'СЕТ СН'!$F$16</f>
        <v>0</v>
      </c>
      <c r="O424" s="36">
        <f>SUMIFS(СВЦЭМ!$L$34:$L$777,СВЦЭМ!$A$34:$A$777,$A424,СВЦЭМ!$B$34:$B$777,O$401)+'СЕТ СН'!$F$16</f>
        <v>0</v>
      </c>
      <c r="P424" s="36">
        <f>SUMIFS(СВЦЭМ!$L$34:$L$777,СВЦЭМ!$A$34:$A$777,$A424,СВЦЭМ!$B$34:$B$777,P$401)+'СЕТ СН'!$F$16</f>
        <v>0</v>
      </c>
      <c r="Q424" s="36">
        <f>SUMIFS(СВЦЭМ!$L$34:$L$777,СВЦЭМ!$A$34:$A$777,$A424,СВЦЭМ!$B$34:$B$777,Q$401)+'СЕТ СН'!$F$16</f>
        <v>0</v>
      </c>
      <c r="R424" s="36">
        <f>SUMIFS(СВЦЭМ!$L$34:$L$777,СВЦЭМ!$A$34:$A$777,$A424,СВЦЭМ!$B$34:$B$777,R$401)+'СЕТ СН'!$F$16</f>
        <v>0</v>
      </c>
      <c r="S424" s="36">
        <f>SUMIFS(СВЦЭМ!$L$34:$L$777,СВЦЭМ!$A$34:$A$777,$A424,СВЦЭМ!$B$34:$B$777,S$401)+'СЕТ СН'!$F$16</f>
        <v>0</v>
      </c>
      <c r="T424" s="36">
        <f>SUMIFS(СВЦЭМ!$L$34:$L$777,СВЦЭМ!$A$34:$A$777,$A424,СВЦЭМ!$B$34:$B$777,T$401)+'СЕТ СН'!$F$16</f>
        <v>0</v>
      </c>
      <c r="U424" s="36">
        <f>SUMIFS(СВЦЭМ!$L$34:$L$777,СВЦЭМ!$A$34:$A$777,$A424,СВЦЭМ!$B$34:$B$777,U$401)+'СЕТ СН'!$F$16</f>
        <v>0</v>
      </c>
      <c r="V424" s="36">
        <f>SUMIFS(СВЦЭМ!$L$34:$L$777,СВЦЭМ!$A$34:$A$777,$A424,СВЦЭМ!$B$34:$B$777,V$401)+'СЕТ СН'!$F$16</f>
        <v>0</v>
      </c>
      <c r="W424" s="36">
        <f>SUMIFS(СВЦЭМ!$L$34:$L$777,СВЦЭМ!$A$34:$A$777,$A424,СВЦЭМ!$B$34:$B$777,W$401)+'СЕТ СН'!$F$16</f>
        <v>0</v>
      </c>
      <c r="X424" s="36">
        <f>SUMIFS(СВЦЭМ!$L$34:$L$777,СВЦЭМ!$A$34:$A$777,$A424,СВЦЭМ!$B$34:$B$777,X$401)+'СЕТ СН'!$F$16</f>
        <v>0</v>
      </c>
      <c r="Y424" s="36">
        <f>SUMIFS(СВЦЭМ!$L$34:$L$777,СВЦЭМ!$A$34:$A$777,$A424,СВЦЭМ!$B$34:$B$777,Y$401)+'СЕТ СН'!$F$16</f>
        <v>0</v>
      </c>
    </row>
    <row r="425" spans="1:25" ht="15.75" hidden="1" x14ac:dyDescent="0.2">
      <c r="A425" s="35">
        <f t="shared" si="11"/>
        <v>44128</v>
      </c>
      <c r="B425" s="36">
        <f>SUMIFS(СВЦЭМ!$L$34:$L$777,СВЦЭМ!$A$34:$A$777,$A425,СВЦЭМ!$B$34:$B$777,B$401)+'СЕТ СН'!$F$16</f>
        <v>0</v>
      </c>
      <c r="C425" s="36">
        <f>SUMIFS(СВЦЭМ!$L$34:$L$777,СВЦЭМ!$A$34:$A$777,$A425,СВЦЭМ!$B$34:$B$777,C$401)+'СЕТ СН'!$F$16</f>
        <v>0</v>
      </c>
      <c r="D425" s="36">
        <f>SUMIFS(СВЦЭМ!$L$34:$L$777,СВЦЭМ!$A$34:$A$777,$A425,СВЦЭМ!$B$34:$B$777,D$401)+'СЕТ СН'!$F$16</f>
        <v>0</v>
      </c>
      <c r="E425" s="36">
        <f>SUMIFS(СВЦЭМ!$L$34:$L$777,СВЦЭМ!$A$34:$A$777,$A425,СВЦЭМ!$B$34:$B$777,E$401)+'СЕТ СН'!$F$16</f>
        <v>0</v>
      </c>
      <c r="F425" s="36">
        <f>SUMIFS(СВЦЭМ!$L$34:$L$777,СВЦЭМ!$A$34:$A$777,$A425,СВЦЭМ!$B$34:$B$777,F$401)+'СЕТ СН'!$F$16</f>
        <v>0</v>
      </c>
      <c r="G425" s="36">
        <f>SUMIFS(СВЦЭМ!$L$34:$L$777,СВЦЭМ!$A$34:$A$777,$A425,СВЦЭМ!$B$34:$B$777,G$401)+'СЕТ СН'!$F$16</f>
        <v>0</v>
      </c>
      <c r="H425" s="36">
        <f>SUMIFS(СВЦЭМ!$L$34:$L$777,СВЦЭМ!$A$34:$A$777,$A425,СВЦЭМ!$B$34:$B$777,H$401)+'СЕТ СН'!$F$16</f>
        <v>0</v>
      </c>
      <c r="I425" s="36">
        <f>SUMIFS(СВЦЭМ!$L$34:$L$777,СВЦЭМ!$A$34:$A$777,$A425,СВЦЭМ!$B$34:$B$777,I$401)+'СЕТ СН'!$F$16</f>
        <v>0</v>
      </c>
      <c r="J425" s="36">
        <f>SUMIFS(СВЦЭМ!$L$34:$L$777,СВЦЭМ!$A$34:$A$777,$A425,СВЦЭМ!$B$34:$B$777,J$401)+'СЕТ СН'!$F$16</f>
        <v>0</v>
      </c>
      <c r="K425" s="36">
        <f>SUMIFS(СВЦЭМ!$L$34:$L$777,СВЦЭМ!$A$34:$A$777,$A425,СВЦЭМ!$B$34:$B$777,K$401)+'СЕТ СН'!$F$16</f>
        <v>0</v>
      </c>
      <c r="L425" s="36">
        <f>SUMIFS(СВЦЭМ!$L$34:$L$777,СВЦЭМ!$A$34:$A$777,$A425,СВЦЭМ!$B$34:$B$777,L$401)+'СЕТ СН'!$F$16</f>
        <v>0</v>
      </c>
      <c r="M425" s="36">
        <f>SUMIFS(СВЦЭМ!$L$34:$L$777,СВЦЭМ!$A$34:$A$777,$A425,СВЦЭМ!$B$34:$B$777,M$401)+'СЕТ СН'!$F$16</f>
        <v>0</v>
      </c>
      <c r="N425" s="36">
        <f>SUMIFS(СВЦЭМ!$L$34:$L$777,СВЦЭМ!$A$34:$A$777,$A425,СВЦЭМ!$B$34:$B$777,N$401)+'СЕТ СН'!$F$16</f>
        <v>0</v>
      </c>
      <c r="O425" s="36">
        <f>SUMIFS(СВЦЭМ!$L$34:$L$777,СВЦЭМ!$A$34:$A$777,$A425,СВЦЭМ!$B$34:$B$777,O$401)+'СЕТ СН'!$F$16</f>
        <v>0</v>
      </c>
      <c r="P425" s="36">
        <f>SUMIFS(СВЦЭМ!$L$34:$L$777,СВЦЭМ!$A$34:$A$777,$A425,СВЦЭМ!$B$34:$B$777,P$401)+'СЕТ СН'!$F$16</f>
        <v>0</v>
      </c>
      <c r="Q425" s="36">
        <f>SUMIFS(СВЦЭМ!$L$34:$L$777,СВЦЭМ!$A$34:$A$777,$A425,СВЦЭМ!$B$34:$B$777,Q$401)+'СЕТ СН'!$F$16</f>
        <v>0</v>
      </c>
      <c r="R425" s="36">
        <f>SUMIFS(СВЦЭМ!$L$34:$L$777,СВЦЭМ!$A$34:$A$777,$A425,СВЦЭМ!$B$34:$B$777,R$401)+'СЕТ СН'!$F$16</f>
        <v>0</v>
      </c>
      <c r="S425" s="36">
        <f>SUMIFS(СВЦЭМ!$L$34:$L$777,СВЦЭМ!$A$34:$A$777,$A425,СВЦЭМ!$B$34:$B$777,S$401)+'СЕТ СН'!$F$16</f>
        <v>0</v>
      </c>
      <c r="T425" s="36">
        <f>SUMIFS(СВЦЭМ!$L$34:$L$777,СВЦЭМ!$A$34:$A$777,$A425,СВЦЭМ!$B$34:$B$777,T$401)+'СЕТ СН'!$F$16</f>
        <v>0</v>
      </c>
      <c r="U425" s="36">
        <f>SUMIFS(СВЦЭМ!$L$34:$L$777,СВЦЭМ!$A$34:$A$777,$A425,СВЦЭМ!$B$34:$B$777,U$401)+'СЕТ СН'!$F$16</f>
        <v>0</v>
      </c>
      <c r="V425" s="36">
        <f>SUMIFS(СВЦЭМ!$L$34:$L$777,СВЦЭМ!$A$34:$A$777,$A425,СВЦЭМ!$B$34:$B$777,V$401)+'СЕТ СН'!$F$16</f>
        <v>0</v>
      </c>
      <c r="W425" s="36">
        <f>SUMIFS(СВЦЭМ!$L$34:$L$777,СВЦЭМ!$A$34:$A$777,$A425,СВЦЭМ!$B$34:$B$777,W$401)+'СЕТ СН'!$F$16</f>
        <v>0</v>
      </c>
      <c r="X425" s="36">
        <f>SUMIFS(СВЦЭМ!$L$34:$L$777,СВЦЭМ!$A$34:$A$777,$A425,СВЦЭМ!$B$34:$B$777,X$401)+'СЕТ СН'!$F$16</f>
        <v>0</v>
      </c>
      <c r="Y425" s="36">
        <f>SUMIFS(СВЦЭМ!$L$34:$L$777,СВЦЭМ!$A$34:$A$777,$A425,СВЦЭМ!$B$34:$B$777,Y$401)+'СЕТ СН'!$F$16</f>
        <v>0</v>
      </c>
    </row>
    <row r="426" spans="1:25" ht="15.75" hidden="1" x14ac:dyDescent="0.2">
      <c r="A426" s="35">
        <f t="shared" si="11"/>
        <v>44129</v>
      </c>
      <c r="B426" s="36">
        <f>SUMIFS(СВЦЭМ!$L$34:$L$777,СВЦЭМ!$A$34:$A$777,$A426,СВЦЭМ!$B$34:$B$777,B$401)+'СЕТ СН'!$F$16</f>
        <v>0</v>
      </c>
      <c r="C426" s="36">
        <f>SUMIFS(СВЦЭМ!$L$34:$L$777,СВЦЭМ!$A$34:$A$777,$A426,СВЦЭМ!$B$34:$B$777,C$401)+'СЕТ СН'!$F$16</f>
        <v>0</v>
      </c>
      <c r="D426" s="36">
        <f>SUMIFS(СВЦЭМ!$L$34:$L$777,СВЦЭМ!$A$34:$A$777,$A426,СВЦЭМ!$B$34:$B$777,D$401)+'СЕТ СН'!$F$16</f>
        <v>0</v>
      </c>
      <c r="E426" s="36">
        <f>SUMIFS(СВЦЭМ!$L$34:$L$777,СВЦЭМ!$A$34:$A$777,$A426,СВЦЭМ!$B$34:$B$777,E$401)+'СЕТ СН'!$F$16</f>
        <v>0</v>
      </c>
      <c r="F426" s="36">
        <f>SUMIFS(СВЦЭМ!$L$34:$L$777,СВЦЭМ!$A$34:$A$777,$A426,СВЦЭМ!$B$34:$B$777,F$401)+'СЕТ СН'!$F$16</f>
        <v>0</v>
      </c>
      <c r="G426" s="36">
        <f>SUMIFS(СВЦЭМ!$L$34:$L$777,СВЦЭМ!$A$34:$A$777,$A426,СВЦЭМ!$B$34:$B$777,G$401)+'СЕТ СН'!$F$16</f>
        <v>0</v>
      </c>
      <c r="H426" s="36">
        <f>SUMIFS(СВЦЭМ!$L$34:$L$777,СВЦЭМ!$A$34:$A$777,$A426,СВЦЭМ!$B$34:$B$777,H$401)+'СЕТ СН'!$F$16</f>
        <v>0</v>
      </c>
      <c r="I426" s="36">
        <f>SUMIFS(СВЦЭМ!$L$34:$L$777,СВЦЭМ!$A$34:$A$777,$A426,СВЦЭМ!$B$34:$B$777,I$401)+'СЕТ СН'!$F$16</f>
        <v>0</v>
      </c>
      <c r="J426" s="36">
        <f>SUMIFS(СВЦЭМ!$L$34:$L$777,СВЦЭМ!$A$34:$A$777,$A426,СВЦЭМ!$B$34:$B$777,J$401)+'СЕТ СН'!$F$16</f>
        <v>0</v>
      </c>
      <c r="K426" s="36">
        <f>SUMIFS(СВЦЭМ!$L$34:$L$777,СВЦЭМ!$A$34:$A$777,$A426,СВЦЭМ!$B$34:$B$777,K$401)+'СЕТ СН'!$F$16</f>
        <v>0</v>
      </c>
      <c r="L426" s="36">
        <f>SUMIFS(СВЦЭМ!$L$34:$L$777,СВЦЭМ!$A$34:$A$777,$A426,СВЦЭМ!$B$34:$B$777,L$401)+'СЕТ СН'!$F$16</f>
        <v>0</v>
      </c>
      <c r="M426" s="36">
        <f>SUMIFS(СВЦЭМ!$L$34:$L$777,СВЦЭМ!$A$34:$A$777,$A426,СВЦЭМ!$B$34:$B$777,M$401)+'СЕТ СН'!$F$16</f>
        <v>0</v>
      </c>
      <c r="N426" s="36">
        <f>SUMIFS(СВЦЭМ!$L$34:$L$777,СВЦЭМ!$A$34:$A$777,$A426,СВЦЭМ!$B$34:$B$777,N$401)+'СЕТ СН'!$F$16</f>
        <v>0</v>
      </c>
      <c r="O426" s="36">
        <f>SUMIFS(СВЦЭМ!$L$34:$L$777,СВЦЭМ!$A$34:$A$777,$A426,СВЦЭМ!$B$34:$B$777,O$401)+'СЕТ СН'!$F$16</f>
        <v>0</v>
      </c>
      <c r="P426" s="36">
        <f>SUMIFS(СВЦЭМ!$L$34:$L$777,СВЦЭМ!$A$34:$A$777,$A426,СВЦЭМ!$B$34:$B$777,P$401)+'СЕТ СН'!$F$16</f>
        <v>0</v>
      </c>
      <c r="Q426" s="36">
        <f>SUMIFS(СВЦЭМ!$L$34:$L$777,СВЦЭМ!$A$34:$A$777,$A426,СВЦЭМ!$B$34:$B$777,Q$401)+'СЕТ СН'!$F$16</f>
        <v>0</v>
      </c>
      <c r="R426" s="36">
        <f>SUMIFS(СВЦЭМ!$L$34:$L$777,СВЦЭМ!$A$34:$A$777,$A426,СВЦЭМ!$B$34:$B$777,R$401)+'СЕТ СН'!$F$16</f>
        <v>0</v>
      </c>
      <c r="S426" s="36">
        <f>SUMIFS(СВЦЭМ!$L$34:$L$777,СВЦЭМ!$A$34:$A$777,$A426,СВЦЭМ!$B$34:$B$777,S$401)+'СЕТ СН'!$F$16</f>
        <v>0</v>
      </c>
      <c r="T426" s="36">
        <f>SUMIFS(СВЦЭМ!$L$34:$L$777,СВЦЭМ!$A$34:$A$777,$A426,СВЦЭМ!$B$34:$B$777,T$401)+'СЕТ СН'!$F$16</f>
        <v>0</v>
      </c>
      <c r="U426" s="36">
        <f>SUMIFS(СВЦЭМ!$L$34:$L$777,СВЦЭМ!$A$34:$A$777,$A426,СВЦЭМ!$B$34:$B$777,U$401)+'СЕТ СН'!$F$16</f>
        <v>0</v>
      </c>
      <c r="V426" s="36">
        <f>SUMIFS(СВЦЭМ!$L$34:$L$777,СВЦЭМ!$A$34:$A$777,$A426,СВЦЭМ!$B$34:$B$777,V$401)+'СЕТ СН'!$F$16</f>
        <v>0</v>
      </c>
      <c r="W426" s="36">
        <f>SUMIFS(СВЦЭМ!$L$34:$L$777,СВЦЭМ!$A$34:$A$777,$A426,СВЦЭМ!$B$34:$B$777,W$401)+'СЕТ СН'!$F$16</f>
        <v>0</v>
      </c>
      <c r="X426" s="36">
        <f>SUMIFS(СВЦЭМ!$L$34:$L$777,СВЦЭМ!$A$34:$A$777,$A426,СВЦЭМ!$B$34:$B$777,X$401)+'СЕТ СН'!$F$16</f>
        <v>0</v>
      </c>
      <c r="Y426" s="36">
        <f>SUMIFS(СВЦЭМ!$L$34:$L$777,СВЦЭМ!$A$34:$A$777,$A426,СВЦЭМ!$B$34:$B$777,Y$401)+'СЕТ СН'!$F$16</f>
        <v>0</v>
      </c>
    </row>
    <row r="427" spans="1:25" ht="15.75" hidden="1" x14ac:dyDescent="0.2">
      <c r="A427" s="35">
        <f t="shared" si="11"/>
        <v>44130</v>
      </c>
      <c r="B427" s="36">
        <f>SUMIFS(СВЦЭМ!$L$34:$L$777,СВЦЭМ!$A$34:$A$777,$A427,СВЦЭМ!$B$34:$B$777,B$401)+'СЕТ СН'!$F$16</f>
        <v>0</v>
      </c>
      <c r="C427" s="36">
        <f>SUMIFS(СВЦЭМ!$L$34:$L$777,СВЦЭМ!$A$34:$A$777,$A427,СВЦЭМ!$B$34:$B$777,C$401)+'СЕТ СН'!$F$16</f>
        <v>0</v>
      </c>
      <c r="D427" s="36">
        <f>SUMIFS(СВЦЭМ!$L$34:$L$777,СВЦЭМ!$A$34:$A$777,$A427,СВЦЭМ!$B$34:$B$777,D$401)+'СЕТ СН'!$F$16</f>
        <v>0</v>
      </c>
      <c r="E427" s="36">
        <f>SUMIFS(СВЦЭМ!$L$34:$L$777,СВЦЭМ!$A$34:$A$777,$A427,СВЦЭМ!$B$34:$B$777,E$401)+'СЕТ СН'!$F$16</f>
        <v>0</v>
      </c>
      <c r="F427" s="36">
        <f>SUMIFS(СВЦЭМ!$L$34:$L$777,СВЦЭМ!$A$34:$A$777,$A427,СВЦЭМ!$B$34:$B$777,F$401)+'СЕТ СН'!$F$16</f>
        <v>0</v>
      </c>
      <c r="G427" s="36">
        <f>SUMIFS(СВЦЭМ!$L$34:$L$777,СВЦЭМ!$A$34:$A$777,$A427,СВЦЭМ!$B$34:$B$777,G$401)+'СЕТ СН'!$F$16</f>
        <v>0</v>
      </c>
      <c r="H427" s="36">
        <f>SUMIFS(СВЦЭМ!$L$34:$L$777,СВЦЭМ!$A$34:$A$777,$A427,СВЦЭМ!$B$34:$B$777,H$401)+'СЕТ СН'!$F$16</f>
        <v>0</v>
      </c>
      <c r="I427" s="36">
        <f>SUMIFS(СВЦЭМ!$L$34:$L$777,СВЦЭМ!$A$34:$A$777,$A427,СВЦЭМ!$B$34:$B$777,I$401)+'СЕТ СН'!$F$16</f>
        <v>0</v>
      </c>
      <c r="J427" s="36">
        <f>SUMIFS(СВЦЭМ!$L$34:$L$777,СВЦЭМ!$A$34:$A$777,$A427,СВЦЭМ!$B$34:$B$777,J$401)+'СЕТ СН'!$F$16</f>
        <v>0</v>
      </c>
      <c r="K427" s="36">
        <f>SUMIFS(СВЦЭМ!$L$34:$L$777,СВЦЭМ!$A$34:$A$777,$A427,СВЦЭМ!$B$34:$B$777,K$401)+'СЕТ СН'!$F$16</f>
        <v>0</v>
      </c>
      <c r="L427" s="36">
        <f>SUMIFS(СВЦЭМ!$L$34:$L$777,СВЦЭМ!$A$34:$A$777,$A427,СВЦЭМ!$B$34:$B$777,L$401)+'СЕТ СН'!$F$16</f>
        <v>0</v>
      </c>
      <c r="M427" s="36">
        <f>SUMIFS(СВЦЭМ!$L$34:$L$777,СВЦЭМ!$A$34:$A$777,$A427,СВЦЭМ!$B$34:$B$777,M$401)+'СЕТ СН'!$F$16</f>
        <v>0</v>
      </c>
      <c r="N427" s="36">
        <f>SUMIFS(СВЦЭМ!$L$34:$L$777,СВЦЭМ!$A$34:$A$777,$A427,СВЦЭМ!$B$34:$B$777,N$401)+'СЕТ СН'!$F$16</f>
        <v>0</v>
      </c>
      <c r="O427" s="36">
        <f>SUMIFS(СВЦЭМ!$L$34:$L$777,СВЦЭМ!$A$34:$A$777,$A427,СВЦЭМ!$B$34:$B$777,O$401)+'СЕТ СН'!$F$16</f>
        <v>0</v>
      </c>
      <c r="P427" s="36">
        <f>SUMIFS(СВЦЭМ!$L$34:$L$777,СВЦЭМ!$A$34:$A$777,$A427,СВЦЭМ!$B$34:$B$777,P$401)+'СЕТ СН'!$F$16</f>
        <v>0</v>
      </c>
      <c r="Q427" s="36">
        <f>SUMIFS(СВЦЭМ!$L$34:$L$777,СВЦЭМ!$A$34:$A$777,$A427,СВЦЭМ!$B$34:$B$777,Q$401)+'СЕТ СН'!$F$16</f>
        <v>0</v>
      </c>
      <c r="R427" s="36">
        <f>SUMIFS(СВЦЭМ!$L$34:$L$777,СВЦЭМ!$A$34:$A$777,$A427,СВЦЭМ!$B$34:$B$777,R$401)+'СЕТ СН'!$F$16</f>
        <v>0</v>
      </c>
      <c r="S427" s="36">
        <f>SUMIFS(СВЦЭМ!$L$34:$L$777,СВЦЭМ!$A$34:$A$777,$A427,СВЦЭМ!$B$34:$B$777,S$401)+'СЕТ СН'!$F$16</f>
        <v>0</v>
      </c>
      <c r="T427" s="36">
        <f>SUMIFS(СВЦЭМ!$L$34:$L$777,СВЦЭМ!$A$34:$A$777,$A427,СВЦЭМ!$B$34:$B$777,T$401)+'СЕТ СН'!$F$16</f>
        <v>0</v>
      </c>
      <c r="U427" s="36">
        <f>SUMIFS(СВЦЭМ!$L$34:$L$777,СВЦЭМ!$A$34:$A$777,$A427,СВЦЭМ!$B$34:$B$777,U$401)+'СЕТ СН'!$F$16</f>
        <v>0</v>
      </c>
      <c r="V427" s="36">
        <f>SUMIFS(СВЦЭМ!$L$34:$L$777,СВЦЭМ!$A$34:$A$777,$A427,СВЦЭМ!$B$34:$B$777,V$401)+'СЕТ СН'!$F$16</f>
        <v>0</v>
      </c>
      <c r="W427" s="36">
        <f>SUMIFS(СВЦЭМ!$L$34:$L$777,СВЦЭМ!$A$34:$A$777,$A427,СВЦЭМ!$B$34:$B$777,W$401)+'СЕТ СН'!$F$16</f>
        <v>0</v>
      </c>
      <c r="X427" s="36">
        <f>SUMIFS(СВЦЭМ!$L$34:$L$777,СВЦЭМ!$A$34:$A$777,$A427,СВЦЭМ!$B$34:$B$777,X$401)+'СЕТ СН'!$F$16</f>
        <v>0</v>
      </c>
      <c r="Y427" s="36">
        <f>SUMIFS(СВЦЭМ!$L$34:$L$777,СВЦЭМ!$A$34:$A$777,$A427,СВЦЭМ!$B$34:$B$777,Y$401)+'СЕТ СН'!$F$16</f>
        <v>0</v>
      </c>
    </row>
    <row r="428" spans="1:25" ht="15.75" hidden="1" x14ac:dyDescent="0.2">
      <c r="A428" s="35">
        <f t="shared" si="11"/>
        <v>44131</v>
      </c>
      <c r="B428" s="36">
        <f>SUMIFS(СВЦЭМ!$L$34:$L$777,СВЦЭМ!$A$34:$A$777,$A428,СВЦЭМ!$B$34:$B$777,B$401)+'СЕТ СН'!$F$16</f>
        <v>0</v>
      </c>
      <c r="C428" s="36">
        <f>SUMIFS(СВЦЭМ!$L$34:$L$777,СВЦЭМ!$A$34:$A$777,$A428,СВЦЭМ!$B$34:$B$777,C$401)+'СЕТ СН'!$F$16</f>
        <v>0</v>
      </c>
      <c r="D428" s="36">
        <f>SUMIFS(СВЦЭМ!$L$34:$L$777,СВЦЭМ!$A$34:$A$777,$A428,СВЦЭМ!$B$34:$B$777,D$401)+'СЕТ СН'!$F$16</f>
        <v>0</v>
      </c>
      <c r="E428" s="36">
        <f>SUMIFS(СВЦЭМ!$L$34:$L$777,СВЦЭМ!$A$34:$A$777,$A428,СВЦЭМ!$B$34:$B$777,E$401)+'СЕТ СН'!$F$16</f>
        <v>0</v>
      </c>
      <c r="F428" s="36">
        <f>SUMIFS(СВЦЭМ!$L$34:$L$777,СВЦЭМ!$A$34:$A$777,$A428,СВЦЭМ!$B$34:$B$777,F$401)+'СЕТ СН'!$F$16</f>
        <v>0</v>
      </c>
      <c r="G428" s="36">
        <f>SUMIFS(СВЦЭМ!$L$34:$L$777,СВЦЭМ!$A$34:$A$777,$A428,СВЦЭМ!$B$34:$B$777,G$401)+'СЕТ СН'!$F$16</f>
        <v>0</v>
      </c>
      <c r="H428" s="36">
        <f>SUMIFS(СВЦЭМ!$L$34:$L$777,СВЦЭМ!$A$34:$A$777,$A428,СВЦЭМ!$B$34:$B$777,H$401)+'СЕТ СН'!$F$16</f>
        <v>0</v>
      </c>
      <c r="I428" s="36">
        <f>SUMIFS(СВЦЭМ!$L$34:$L$777,СВЦЭМ!$A$34:$A$777,$A428,СВЦЭМ!$B$34:$B$777,I$401)+'СЕТ СН'!$F$16</f>
        <v>0</v>
      </c>
      <c r="J428" s="36">
        <f>SUMIFS(СВЦЭМ!$L$34:$L$777,СВЦЭМ!$A$34:$A$777,$A428,СВЦЭМ!$B$34:$B$777,J$401)+'СЕТ СН'!$F$16</f>
        <v>0</v>
      </c>
      <c r="K428" s="36">
        <f>SUMIFS(СВЦЭМ!$L$34:$L$777,СВЦЭМ!$A$34:$A$777,$A428,СВЦЭМ!$B$34:$B$777,K$401)+'СЕТ СН'!$F$16</f>
        <v>0</v>
      </c>
      <c r="L428" s="36">
        <f>SUMIFS(СВЦЭМ!$L$34:$L$777,СВЦЭМ!$A$34:$A$777,$A428,СВЦЭМ!$B$34:$B$777,L$401)+'СЕТ СН'!$F$16</f>
        <v>0</v>
      </c>
      <c r="M428" s="36">
        <f>SUMIFS(СВЦЭМ!$L$34:$L$777,СВЦЭМ!$A$34:$A$777,$A428,СВЦЭМ!$B$34:$B$777,M$401)+'СЕТ СН'!$F$16</f>
        <v>0</v>
      </c>
      <c r="N428" s="36">
        <f>SUMIFS(СВЦЭМ!$L$34:$L$777,СВЦЭМ!$A$34:$A$777,$A428,СВЦЭМ!$B$34:$B$777,N$401)+'СЕТ СН'!$F$16</f>
        <v>0</v>
      </c>
      <c r="O428" s="36">
        <f>SUMIFS(СВЦЭМ!$L$34:$L$777,СВЦЭМ!$A$34:$A$777,$A428,СВЦЭМ!$B$34:$B$777,O$401)+'СЕТ СН'!$F$16</f>
        <v>0</v>
      </c>
      <c r="P428" s="36">
        <f>SUMIFS(СВЦЭМ!$L$34:$L$777,СВЦЭМ!$A$34:$A$777,$A428,СВЦЭМ!$B$34:$B$777,P$401)+'СЕТ СН'!$F$16</f>
        <v>0</v>
      </c>
      <c r="Q428" s="36">
        <f>SUMIFS(СВЦЭМ!$L$34:$L$777,СВЦЭМ!$A$34:$A$777,$A428,СВЦЭМ!$B$34:$B$777,Q$401)+'СЕТ СН'!$F$16</f>
        <v>0</v>
      </c>
      <c r="R428" s="36">
        <f>SUMIFS(СВЦЭМ!$L$34:$L$777,СВЦЭМ!$A$34:$A$777,$A428,СВЦЭМ!$B$34:$B$777,R$401)+'СЕТ СН'!$F$16</f>
        <v>0</v>
      </c>
      <c r="S428" s="36">
        <f>SUMIFS(СВЦЭМ!$L$34:$L$777,СВЦЭМ!$A$34:$A$777,$A428,СВЦЭМ!$B$34:$B$777,S$401)+'СЕТ СН'!$F$16</f>
        <v>0</v>
      </c>
      <c r="T428" s="36">
        <f>SUMIFS(СВЦЭМ!$L$34:$L$777,СВЦЭМ!$A$34:$A$777,$A428,СВЦЭМ!$B$34:$B$777,T$401)+'СЕТ СН'!$F$16</f>
        <v>0</v>
      </c>
      <c r="U428" s="36">
        <f>SUMIFS(СВЦЭМ!$L$34:$L$777,СВЦЭМ!$A$34:$A$777,$A428,СВЦЭМ!$B$34:$B$777,U$401)+'СЕТ СН'!$F$16</f>
        <v>0</v>
      </c>
      <c r="V428" s="36">
        <f>SUMIFS(СВЦЭМ!$L$34:$L$777,СВЦЭМ!$A$34:$A$777,$A428,СВЦЭМ!$B$34:$B$777,V$401)+'СЕТ СН'!$F$16</f>
        <v>0</v>
      </c>
      <c r="W428" s="36">
        <f>SUMIFS(СВЦЭМ!$L$34:$L$777,СВЦЭМ!$A$34:$A$777,$A428,СВЦЭМ!$B$34:$B$777,W$401)+'СЕТ СН'!$F$16</f>
        <v>0</v>
      </c>
      <c r="X428" s="36">
        <f>SUMIFS(СВЦЭМ!$L$34:$L$777,СВЦЭМ!$A$34:$A$777,$A428,СВЦЭМ!$B$34:$B$777,X$401)+'СЕТ СН'!$F$16</f>
        <v>0</v>
      </c>
      <c r="Y428" s="36">
        <f>SUMIFS(СВЦЭМ!$L$34:$L$777,СВЦЭМ!$A$34:$A$777,$A428,СВЦЭМ!$B$34:$B$777,Y$401)+'СЕТ СН'!$F$16</f>
        <v>0</v>
      </c>
    </row>
    <row r="429" spans="1:25" ht="15.75" hidden="1" x14ac:dyDescent="0.2">
      <c r="A429" s="35">
        <f t="shared" si="11"/>
        <v>44132</v>
      </c>
      <c r="B429" s="36">
        <f>SUMIFS(СВЦЭМ!$L$34:$L$777,СВЦЭМ!$A$34:$A$777,$A429,СВЦЭМ!$B$34:$B$777,B$401)+'СЕТ СН'!$F$16</f>
        <v>0</v>
      </c>
      <c r="C429" s="36">
        <f>SUMIFS(СВЦЭМ!$L$34:$L$777,СВЦЭМ!$A$34:$A$777,$A429,СВЦЭМ!$B$34:$B$777,C$401)+'СЕТ СН'!$F$16</f>
        <v>0</v>
      </c>
      <c r="D429" s="36">
        <f>SUMIFS(СВЦЭМ!$L$34:$L$777,СВЦЭМ!$A$34:$A$777,$A429,СВЦЭМ!$B$34:$B$777,D$401)+'СЕТ СН'!$F$16</f>
        <v>0</v>
      </c>
      <c r="E429" s="36">
        <f>SUMIFS(СВЦЭМ!$L$34:$L$777,СВЦЭМ!$A$34:$A$777,$A429,СВЦЭМ!$B$34:$B$777,E$401)+'СЕТ СН'!$F$16</f>
        <v>0</v>
      </c>
      <c r="F429" s="36">
        <f>SUMIFS(СВЦЭМ!$L$34:$L$777,СВЦЭМ!$A$34:$A$777,$A429,СВЦЭМ!$B$34:$B$777,F$401)+'СЕТ СН'!$F$16</f>
        <v>0</v>
      </c>
      <c r="G429" s="36">
        <f>SUMIFS(СВЦЭМ!$L$34:$L$777,СВЦЭМ!$A$34:$A$777,$A429,СВЦЭМ!$B$34:$B$777,G$401)+'СЕТ СН'!$F$16</f>
        <v>0</v>
      </c>
      <c r="H429" s="36">
        <f>SUMIFS(СВЦЭМ!$L$34:$L$777,СВЦЭМ!$A$34:$A$777,$A429,СВЦЭМ!$B$34:$B$777,H$401)+'СЕТ СН'!$F$16</f>
        <v>0</v>
      </c>
      <c r="I429" s="36">
        <f>SUMIFS(СВЦЭМ!$L$34:$L$777,СВЦЭМ!$A$34:$A$777,$A429,СВЦЭМ!$B$34:$B$777,I$401)+'СЕТ СН'!$F$16</f>
        <v>0</v>
      </c>
      <c r="J429" s="36">
        <f>SUMIFS(СВЦЭМ!$L$34:$L$777,СВЦЭМ!$A$34:$A$777,$A429,СВЦЭМ!$B$34:$B$777,J$401)+'СЕТ СН'!$F$16</f>
        <v>0</v>
      </c>
      <c r="K429" s="36">
        <f>SUMIFS(СВЦЭМ!$L$34:$L$777,СВЦЭМ!$A$34:$A$777,$A429,СВЦЭМ!$B$34:$B$777,K$401)+'СЕТ СН'!$F$16</f>
        <v>0</v>
      </c>
      <c r="L429" s="36">
        <f>SUMIFS(СВЦЭМ!$L$34:$L$777,СВЦЭМ!$A$34:$A$777,$A429,СВЦЭМ!$B$34:$B$777,L$401)+'СЕТ СН'!$F$16</f>
        <v>0</v>
      </c>
      <c r="M429" s="36">
        <f>SUMIFS(СВЦЭМ!$L$34:$L$777,СВЦЭМ!$A$34:$A$777,$A429,СВЦЭМ!$B$34:$B$777,M$401)+'СЕТ СН'!$F$16</f>
        <v>0</v>
      </c>
      <c r="N429" s="36">
        <f>SUMIFS(СВЦЭМ!$L$34:$L$777,СВЦЭМ!$A$34:$A$777,$A429,СВЦЭМ!$B$34:$B$777,N$401)+'СЕТ СН'!$F$16</f>
        <v>0</v>
      </c>
      <c r="O429" s="36">
        <f>SUMIFS(СВЦЭМ!$L$34:$L$777,СВЦЭМ!$A$34:$A$777,$A429,СВЦЭМ!$B$34:$B$777,O$401)+'СЕТ СН'!$F$16</f>
        <v>0</v>
      </c>
      <c r="P429" s="36">
        <f>SUMIFS(СВЦЭМ!$L$34:$L$777,СВЦЭМ!$A$34:$A$777,$A429,СВЦЭМ!$B$34:$B$777,P$401)+'СЕТ СН'!$F$16</f>
        <v>0</v>
      </c>
      <c r="Q429" s="36">
        <f>SUMIFS(СВЦЭМ!$L$34:$L$777,СВЦЭМ!$A$34:$A$777,$A429,СВЦЭМ!$B$34:$B$777,Q$401)+'СЕТ СН'!$F$16</f>
        <v>0</v>
      </c>
      <c r="R429" s="36">
        <f>SUMIFS(СВЦЭМ!$L$34:$L$777,СВЦЭМ!$A$34:$A$777,$A429,СВЦЭМ!$B$34:$B$777,R$401)+'СЕТ СН'!$F$16</f>
        <v>0</v>
      </c>
      <c r="S429" s="36">
        <f>SUMIFS(СВЦЭМ!$L$34:$L$777,СВЦЭМ!$A$34:$A$777,$A429,СВЦЭМ!$B$34:$B$777,S$401)+'СЕТ СН'!$F$16</f>
        <v>0</v>
      </c>
      <c r="T429" s="36">
        <f>SUMIFS(СВЦЭМ!$L$34:$L$777,СВЦЭМ!$A$34:$A$777,$A429,СВЦЭМ!$B$34:$B$777,T$401)+'СЕТ СН'!$F$16</f>
        <v>0</v>
      </c>
      <c r="U429" s="36">
        <f>SUMIFS(СВЦЭМ!$L$34:$L$777,СВЦЭМ!$A$34:$A$777,$A429,СВЦЭМ!$B$34:$B$777,U$401)+'СЕТ СН'!$F$16</f>
        <v>0</v>
      </c>
      <c r="V429" s="36">
        <f>SUMIFS(СВЦЭМ!$L$34:$L$777,СВЦЭМ!$A$34:$A$777,$A429,СВЦЭМ!$B$34:$B$777,V$401)+'СЕТ СН'!$F$16</f>
        <v>0</v>
      </c>
      <c r="W429" s="36">
        <f>SUMIFS(СВЦЭМ!$L$34:$L$777,СВЦЭМ!$A$34:$A$777,$A429,СВЦЭМ!$B$34:$B$777,W$401)+'СЕТ СН'!$F$16</f>
        <v>0</v>
      </c>
      <c r="X429" s="36">
        <f>SUMIFS(СВЦЭМ!$L$34:$L$777,СВЦЭМ!$A$34:$A$777,$A429,СВЦЭМ!$B$34:$B$777,X$401)+'СЕТ СН'!$F$16</f>
        <v>0</v>
      </c>
      <c r="Y429" s="36">
        <f>SUMIFS(СВЦЭМ!$L$34:$L$777,СВЦЭМ!$A$34:$A$777,$A429,СВЦЭМ!$B$34:$B$777,Y$401)+'СЕТ СН'!$F$16</f>
        <v>0</v>
      </c>
    </row>
    <row r="430" spans="1:25" ht="15.75" hidden="1" x14ac:dyDescent="0.2">
      <c r="A430" s="35">
        <f t="shared" si="11"/>
        <v>44133</v>
      </c>
      <c r="B430" s="36">
        <f>SUMIFS(СВЦЭМ!$L$34:$L$777,СВЦЭМ!$A$34:$A$777,$A430,СВЦЭМ!$B$34:$B$777,B$401)+'СЕТ СН'!$F$16</f>
        <v>0</v>
      </c>
      <c r="C430" s="36">
        <f>SUMIFS(СВЦЭМ!$L$34:$L$777,СВЦЭМ!$A$34:$A$777,$A430,СВЦЭМ!$B$34:$B$777,C$401)+'СЕТ СН'!$F$16</f>
        <v>0</v>
      </c>
      <c r="D430" s="36">
        <f>SUMIFS(СВЦЭМ!$L$34:$L$777,СВЦЭМ!$A$34:$A$777,$A430,СВЦЭМ!$B$34:$B$777,D$401)+'СЕТ СН'!$F$16</f>
        <v>0</v>
      </c>
      <c r="E430" s="36">
        <f>SUMIFS(СВЦЭМ!$L$34:$L$777,СВЦЭМ!$A$34:$A$777,$A430,СВЦЭМ!$B$34:$B$777,E$401)+'СЕТ СН'!$F$16</f>
        <v>0</v>
      </c>
      <c r="F430" s="36">
        <f>SUMIFS(СВЦЭМ!$L$34:$L$777,СВЦЭМ!$A$34:$A$777,$A430,СВЦЭМ!$B$34:$B$777,F$401)+'СЕТ СН'!$F$16</f>
        <v>0</v>
      </c>
      <c r="G430" s="36">
        <f>SUMIFS(СВЦЭМ!$L$34:$L$777,СВЦЭМ!$A$34:$A$777,$A430,СВЦЭМ!$B$34:$B$777,G$401)+'СЕТ СН'!$F$16</f>
        <v>0</v>
      </c>
      <c r="H430" s="36">
        <f>SUMIFS(СВЦЭМ!$L$34:$L$777,СВЦЭМ!$A$34:$A$777,$A430,СВЦЭМ!$B$34:$B$777,H$401)+'СЕТ СН'!$F$16</f>
        <v>0</v>
      </c>
      <c r="I430" s="36">
        <f>SUMIFS(СВЦЭМ!$L$34:$L$777,СВЦЭМ!$A$34:$A$777,$A430,СВЦЭМ!$B$34:$B$777,I$401)+'СЕТ СН'!$F$16</f>
        <v>0</v>
      </c>
      <c r="J430" s="36">
        <f>SUMIFS(СВЦЭМ!$L$34:$L$777,СВЦЭМ!$A$34:$A$777,$A430,СВЦЭМ!$B$34:$B$777,J$401)+'СЕТ СН'!$F$16</f>
        <v>0</v>
      </c>
      <c r="K430" s="36">
        <f>SUMIFS(СВЦЭМ!$L$34:$L$777,СВЦЭМ!$A$34:$A$777,$A430,СВЦЭМ!$B$34:$B$777,K$401)+'СЕТ СН'!$F$16</f>
        <v>0</v>
      </c>
      <c r="L430" s="36">
        <f>SUMIFS(СВЦЭМ!$L$34:$L$777,СВЦЭМ!$A$34:$A$777,$A430,СВЦЭМ!$B$34:$B$777,L$401)+'СЕТ СН'!$F$16</f>
        <v>0</v>
      </c>
      <c r="M430" s="36">
        <f>SUMIFS(СВЦЭМ!$L$34:$L$777,СВЦЭМ!$A$34:$A$777,$A430,СВЦЭМ!$B$34:$B$777,M$401)+'СЕТ СН'!$F$16</f>
        <v>0</v>
      </c>
      <c r="N430" s="36">
        <f>SUMIFS(СВЦЭМ!$L$34:$L$777,СВЦЭМ!$A$34:$A$777,$A430,СВЦЭМ!$B$34:$B$777,N$401)+'СЕТ СН'!$F$16</f>
        <v>0</v>
      </c>
      <c r="O430" s="36">
        <f>SUMIFS(СВЦЭМ!$L$34:$L$777,СВЦЭМ!$A$34:$A$777,$A430,СВЦЭМ!$B$34:$B$777,O$401)+'СЕТ СН'!$F$16</f>
        <v>0</v>
      </c>
      <c r="P430" s="36">
        <f>SUMIFS(СВЦЭМ!$L$34:$L$777,СВЦЭМ!$A$34:$A$777,$A430,СВЦЭМ!$B$34:$B$777,P$401)+'СЕТ СН'!$F$16</f>
        <v>0</v>
      </c>
      <c r="Q430" s="36">
        <f>SUMIFS(СВЦЭМ!$L$34:$L$777,СВЦЭМ!$A$34:$A$777,$A430,СВЦЭМ!$B$34:$B$777,Q$401)+'СЕТ СН'!$F$16</f>
        <v>0</v>
      </c>
      <c r="R430" s="36">
        <f>SUMIFS(СВЦЭМ!$L$34:$L$777,СВЦЭМ!$A$34:$A$777,$A430,СВЦЭМ!$B$34:$B$777,R$401)+'СЕТ СН'!$F$16</f>
        <v>0</v>
      </c>
      <c r="S430" s="36">
        <f>SUMIFS(СВЦЭМ!$L$34:$L$777,СВЦЭМ!$A$34:$A$777,$A430,СВЦЭМ!$B$34:$B$777,S$401)+'СЕТ СН'!$F$16</f>
        <v>0</v>
      </c>
      <c r="T430" s="36">
        <f>SUMIFS(СВЦЭМ!$L$34:$L$777,СВЦЭМ!$A$34:$A$777,$A430,СВЦЭМ!$B$34:$B$777,T$401)+'СЕТ СН'!$F$16</f>
        <v>0</v>
      </c>
      <c r="U430" s="36">
        <f>SUMIFS(СВЦЭМ!$L$34:$L$777,СВЦЭМ!$A$34:$A$777,$A430,СВЦЭМ!$B$34:$B$777,U$401)+'СЕТ СН'!$F$16</f>
        <v>0</v>
      </c>
      <c r="V430" s="36">
        <f>SUMIFS(СВЦЭМ!$L$34:$L$777,СВЦЭМ!$A$34:$A$777,$A430,СВЦЭМ!$B$34:$B$777,V$401)+'СЕТ СН'!$F$16</f>
        <v>0</v>
      </c>
      <c r="W430" s="36">
        <f>SUMIFS(СВЦЭМ!$L$34:$L$777,СВЦЭМ!$A$34:$A$777,$A430,СВЦЭМ!$B$34:$B$777,W$401)+'СЕТ СН'!$F$16</f>
        <v>0</v>
      </c>
      <c r="X430" s="36">
        <f>SUMIFS(СВЦЭМ!$L$34:$L$777,СВЦЭМ!$A$34:$A$777,$A430,СВЦЭМ!$B$34:$B$777,X$401)+'СЕТ СН'!$F$16</f>
        <v>0</v>
      </c>
      <c r="Y430" s="36">
        <f>SUMIFS(СВЦЭМ!$L$34:$L$777,СВЦЭМ!$A$34:$A$777,$A430,СВЦЭМ!$B$34:$B$777,Y$401)+'СЕТ СН'!$F$16</f>
        <v>0</v>
      </c>
    </row>
    <row r="431" spans="1:25" ht="15.75" hidden="1" x14ac:dyDescent="0.2">
      <c r="A431" s="35">
        <f t="shared" si="11"/>
        <v>44134</v>
      </c>
      <c r="B431" s="36">
        <f>SUMIFS(СВЦЭМ!$L$34:$L$777,СВЦЭМ!$A$34:$A$777,$A431,СВЦЭМ!$B$34:$B$777,B$401)+'СЕТ СН'!$F$16</f>
        <v>0</v>
      </c>
      <c r="C431" s="36">
        <f>SUMIFS(СВЦЭМ!$L$34:$L$777,СВЦЭМ!$A$34:$A$777,$A431,СВЦЭМ!$B$34:$B$777,C$401)+'СЕТ СН'!$F$16</f>
        <v>0</v>
      </c>
      <c r="D431" s="36">
        <f>SUMIFS(СВЦЭМ!$L$34:$L$777,СВЦЭМ!$A$34:$A$777,$A431,СВЦЭМ!$B$34:$B$777,D$401)+'СЕТ СН'!$F$16</f>
        <v>0</v>
      </c>
      <c r="E431" s="36">
        <f>SUMIFS(СВЦЭМ!$L$34:$L$777,СВЦЭМ!$A$34:$A$777,$A431,СВЦЭМ!$B$34:$B$777,E$401)+'СЕТ СН'!$F$16</f>
        <v>0</v>
      </c>
      <c r="F431" s="36">
        <f>SUMIFS(СВЦЭМ!$L$34:$L$777,СВЦЭМ!$A$34:$A$777,$A431,СВЦЭМ!$B$34:$B$777,F$401)+'СЕТ СН'!$F$16</f>
        <v>0</v>
      </c>
      <c r="G431" s="36">
        <f>SUMIFS(СВЦЭМ!$L$34:$L$777,СВЦЭМ!$A$34:$A$777,$A431,СВЦЭМ!$B$34:$B$777,G$401)+'СЕТ СН'!$F$16</f>
        <v>0</v>
      </c>
      <c r="H431" s="36">
        <f>SUMIFS(СВЦЭМ!$L$34:$L$777,СВЦЭМ!$A$34:$A$777,$A431,СВЦЭМ!$B$34:$B$777,H$401)+'СЕТ СН'!$F$16</f>
        <v>0</v>
      </c>
      <c r="I431" s="36">
        <f>SUMIFS(СВЦЭМ!$L$34:$L$777,СВЦЭМ!$A$34:$A$777,$A431,СВЦЭМ!$B$34:$B$777,I$401)+'СЕТ СН'!$F$16</f>
        <v>0</v>
      </c>
      <c r="J431" s="36">
        <f>SUMIFS(СВЦЭМ!$L$34:$L$777,СВЦЭМ!$A$34:$A$777,$A431,СВЦЭМ!$B$34:$B$777,J$401)+'СЕТ СН'!$F$16</f>
        <v>0</v>
      </c>
      <c r="K431" s="36">
        <f>SUMIFS(СВЦЭМ!$L$34:$L$777,СВЦЭМ!$A$34:$A$777,$A431,СВЦЭМ!$B$34:$B$777,K$401)+'СЕТ СН'!$F$16</f>
        <v>0</v>
      </c>
      <c r="L431" s="36">
        <f>SUMIFS(СВЦЭМ!$L$34:$L$777,СВЦЭМ!$A$34:$A$777,$A431,СВЦЭМ!$B$34:$B$777,L$401)+'СЕТ СН'!$F$16</f>
        <v>0</v>
      </c>
      <c r="M431" s="36">
        <f>SUMIFS(СВЦЭМ!$L$34:$L$777,СВЦЭМ!$A$34:$A$777,$A431,СВЦЭМ!$B$34:$B$777,M$401)+'СЕТ СН'!$F$16</f>
        <v>0</v>
      </c>
      <c r="N431" s="36">
        <f>SUMIFS(СВЦЭМ!$L$34:$L$777,СВЦЭМ!$A$34:$A$777,$A431,СВЦЭМ!$B$34:$B$777,N$401)+'СЕТ СН'!$F$16</f>
        <v>0</v>
      </c>
      <c r="O431" s="36">
        <f>SUMIFS(СВЦЭМ!$L$34:$L$777,СВЦЭМ!$A$34:$A$777,$A431,СВЦЭМ!$B$34:$B$777,O$401)+'СЕТ СН'!$F$16</f>
        <v>0</v>
      </c>
      <c r="P431" s="36">
        <f>SUMIFS(СВЦЭМ!$L$34:$L$777,СВЦЭМ!$A$34:$A$777,$A431,СВЦЭМ!$B$34:$B$777,P$401)+'СЕТ СН'!$F$16</f>
        <v>0</v>
      </c>
      <c r="Q431" s="36">
        <f>SUMIFS(СВЦЭМ!$L$34:$L$777,СВЦЭМ!$A$34:$A$777,$A431,СВЦЭМ!$B$34:$B$777,Q$401)+'СЕТ СН'!$F$16</f>
        <v>0</v>
      </c>
      <c r="R431" s="36">
        <f>SUMIFS(СВЦЭМ!$L$34:$L$777,СВЦЭМ!$A$34:$A$777,$A431,СВЦЭМ!$B$34:$B$777,R$401)+'СЕТ СН'!$F$16</f>
        <v>0</v>
      </c>
      <c r="S431" s="36">
        <f>SUMIFS(СВЦЭМ!$L$34:$L$777,СВЦЭМ!$A$34:$A$777,$A431,СВЦЭМ!$B$34:$B$777,S$401)+'СЕТ СН'!$F$16</f>
        <v>0</v>
      </c>
      <c r="T431" s="36">
        <f>SUMIFS(СВЦЭМ!$L$34:$L$777,СВЦЭМ!$A$34:$A$777,$A431,СВЦЭМ!$B$34:$B$777,T$401)+'СЕТ СН'!$F$16</f>
        <v>0</v>
      </c>
      <c r="U431" s="36">
        <f>SUMIFS(СВЦЭМ!$L$34:$L$777,СВЦЭМ!$A$34:$A$777,$A431,СВЦЭМ!$B$34:$B$777,U$401)+'СЕТ СН'!$F$16</f>
        <v>0</v>
      </c>
      <c r="V431" s="36">
        <f>SUMIFS(СВЦЭМ!$L$34:$L$777,СВЦЭМ!$A$34:$A$777,$A431,СВЦЭМ!$B$34:$B$777,V$401)+'СЕТ СН'!$F$16</f>
        <v>0</v>
      </c>
      <c r="W431" s="36">
        <f>SUMIFS(СВЦЭМ!$L$34:$L$777,СВЦЭМ!$A$34:$A$777,$A431,СВЦЭМ!$B$34:$B$777,W$401)+'СЕТ СН'!$F$16</f>
        <v>0</v>
      </c>
      <c r="X431" s="36">
        <f>SUMIFS(СВЦЭМ!$L$34:$L$777,СВЦЭМ!$A$34:$A$777,$A431,СВЦЭМ!$B$34:$B$777,X$401)+'СЕТ СН'!$F$16</f>
        <v>0</v>
      </c>
      <c r="Y431" s="36">
        <f>SUMIFS(СВЦЭМ!$L$34:$L$777,СВЦЭМ!$A$34:$A$777,$A431,СВЦЭМ!$B$34:$B$777,Y$401)+'СЕТ СН'!$F$16</f>
        <v>0</v>
      </c>
    </row>
    <row r="432" spans="1:25" ht="15.75" hidden="1" x14ac:dyDescent="0.2">
      <c r="A432" s="35">
        <f t="shared" si="11"/>
        <v>44135</v>
      </c>
      <c r="B432" s="36">
        <f>SUMIFS(СВЦЭМ!$L$34:$L$777,СВЦЭМ!$A$34:$A$777,$A432,СВЦЭМ!$B$34:$B$777,B$401)+'СЕТ СН'!$F$16</f>
        <v>0</v>
      </c>
      <c r="C432" s="36">
        <f>SUMIFS(СВЦЭМ!$L$34:$L$777,СВЦЭМ!$A$34:$A$777,$A432,СВЦЭМ!$B$34:$B$777,C$401)+'СЕТ СН'!$F$16</f>
        <v>0</v>
      </c>
      <c r="D432" s="36">
        <f>SUMIFS(СВЦЭМ!$L$34:$L$777,СВЦЭМ!$A$34:$A$777,$A432,СВЦЭМ!$B$34:$B$777,D$401)+'СЕТ СН'!$F$16</f>
        <v>0</v>
      </c>
      <c r="E432" s="36">
        <f>SUMIFS(СВЦЭМ!$L$34:$L$777,СВЦЭМ!$A$34:$A$777,$A432,СВЦЭМ!$B$34:$B$777,E$401)+'СЕТ СН'!$F$16</f>
        <v>0</v>
      </c>
      <c r="F432" s="36">
        <f>SUMIFS(СВЦЭМ!$L$34:$L$777,СВЦЭМ!$A$34:$A$777,$A432,СВЦЭМ!$B$34:$B$777,F$401)+'СЕТ СН'!$F$16</f>
        <v>0</v>
      </c>
      <c r="G432" s="36">
        <f>SUMIFS(СВЦЭМ!$L$34:$L$777,СВЦЭМ!$A$34:$A$777,$A432,СВЦЭМ!$B$34:$B$777,G$401)+'СЕТ СН'!$F$16</f>
        <v>0</v>
      </c>
      <c r="H432" s="36">
        <f>SUMIFS(СВЦЭМ!$L$34:$L$777,СВЦЭМ!$A$34:$A$777,$A432,СВЦЭМ!$B$34:$B$777,H$401)+'СЕТ СН'!$F$16</f>
        <v>0</v>
      </c>
      <c r="I432" s="36">
        <f>SUMIFS(СВЦЭМ!$L$34:$L$777,СВЦЭМ!$A$34:$A$777,$A432,СВЦЭМ!$B$34:$B$777,I$401)+'СЕТ СН'!$F$16</f>
        <v>0</v>
      </c>
      <c r="J432" s="36">
        <f>SUMIFS(СВЦЭМ!$L$34:$L$777,СВЦЭМ!$A$34:$A$777,$A432,СВЦЭМ!$B$34:$B$777,J$401)+'СЕТ СН'!$F$16</f>
        <v>0</v>
      </c>
      <c r="K432" s="36">
        <f>SUMIFS(СВЦЭМ!$L$34:$L$777,СВЦЭМ!$A$34:$A$777,$A432,СВЦЭМ!$B$34:$B$777,K$401)+'СЕТ СН'!$F$16</f>
        <v>0</v>
      </c>
      <c r="L432" s="36">
        <f>SUMIFS(СВЦЭМ!$L$34:$L$777,СВЦЭМ!$A$34:$A$777,$A432,СВЦЭМ!$B$34:$B$777,L$401)+'СЕТ СН'!$F$16</f>
        <v>0</v>
      </c>
      <c r="M432" s="36">
        <f>SUMIFS(СВЦЭМ!$L$34:$L$777,СВЦЭМ!$A$34:$A$777,$A432,СВЦЭМ!$B$34:$B$777,M$401)+'СЕТ СН'!$F$16</f>
        <v>0</v>
      </c>
      <c r="N432" s="36">
        <f>SUMIFS(СВЦЭМ!$L$34:$L$777,СВЦЭМ!$A$34:$A$777,$A432,СВЦЭМ!$B$34:$B$777,N$401)+'СЕТ СН'!$F$16</f>
        <v>0</v>
      </c>
      <c r="O432" s="36">
        <f>SUMIFS(СВЦЭМ!$L$34:$L$777,СВЦЭМ!$A$34:$A$777,$A432,СВЦЭМ!$B$34:$B$777,O$401)+'СЕТ СН'!$F$16</f>
        <v>0</v>
      </c>
      <c r="P432" s="36">
        <f>SUMIFS(СВЦЭМ!$L$34:$L$777,СВЦЭМ!$A$34:$A$777,$A432,СВЦЭМ!$B$34:$B$777,P$401)+'СЕТ СН'!$F$16</f>
        <v>0</v>
      </c>
      <c r="Q432" s="36">
        <f>SUMIFS(СВЦЭМ!$L$34:$L$777,СВЦЭМ!$A$34:$A$777,$A432,СВЦЭМ!$B$34:$B$777,Q$401)+'СЕТ СН'!$F$16</f>
        <v>0</v>
      </c>
      <c r="R432" s="36">
        <f>SUMIFS(СВЦЭМ!$L$34:$L$777,СВЦЭМ!$A$34:$A$777,$A432,СВЦЭМ!$B$34:$B$777,R$401)+'СЕТ СН'!$F$16</f>
        <v>0</v>
      </c>
      <c r="S432" s="36">
        <f>SUMIFS(СВЦЭМ!$L$34:$L$777,СВЦЭМ!$A$34:$A$777,$A432,СВЦЭМ!$B$34:$B$777,S$401)+'СЕТ СН'!$F$16</f>
        <v>0</v>
      </c>
      <c r="T432" s="36">
        <f>SUMIFS(СВЦЭМ!$L$34:$L$777,СВЦЭМ!$A$34:$A$777,$A432,СВЦЭМ!$B$34:$B$777,T$401)+'СЕТ СН'!$F$16</f>
        <v>0</v>
      </c>
      <c r="U432" s="36">
        <f>SUMIFS(СВЦЭМ!$L$34:$L$777,СВЦЭМ!$A$34:$A$777,$A432,СВЦЭМ!$B$34:$B$777,U$401)+'СЕТ СН'!$F$16</f>
        <v>0</v>
      </c>
      <c r="V432" s="36">
        <f>SUMIFS(СВЦЭМ!$L$34:$L$777,СВЦЭМ!$A$34:$A$777,$A432,СВЦЭМ!$B$34:$B$777,V$401)+'СЕТ СН'!$F$16</f>
        <v>0</v>
      </c>
      <c r="W432" s="36">
        <f>SUMIFS(СВЦЭМ!$L$34:$L$777,СВЦЭМ!$A$34:$A$777,$A432,СВЦЭМ!$B$34:$B$777,W$401)+'СЕТ СН'!$F$16</f>
        <v>0</v>
      </c>
      <c r="X432" s="36">
        <f>SUMIFS(СВЦЭМ!$L$34:$L$777,СВЦЭМ!$A$34:$A$777,$A432,СВЦЭМ!$B$34:$B$777,X$401)+'СЕТ СН'!$F$16</f>
        <v>0</v>
      </c>
      <c r="Y432" s="36">
        <f>SUMIFS(СВЦЭМ!$L$34:$L$777,СВЦЭМ!$A$34:$A$777,$A432,СВЦЭМ!$B$34:$B$777,Y$401)+'СЕТ СН'!$F$16</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6" t="s">
        <v>122</v>
      </c>
      <c r="B435" s="156"/>
      <c r="C435" s="156"/>
      <c r="D435" s="156"/>
      <c r="E435" s="156"/>
      <c r="F435" s="156"/>
      <c r="G435" s="156"/>
      <c r="H435" s="156"/>
      <c r="I435" s="156"/>
      <c r="J435" s="156"/>
      <c r="K435" s="156"/>
      <c r="L435" s="157">
        <f>СВЦЭМ!$D$18+'СЕТ СН'!$F$17</f>
        <v>22.61129991</v>
      </c>
      <c r="M435" s="158"/>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5" t="s">
        <v>74</v>
      </c>
      <c r="B437" s="125"/>
      <c r="C437" s="125"/>
      <c r="D437" s="125"/>
      <c r="E437" s="125"/>
      <c r="F437" s="125"/>
      <c r="G437" s="125"/>
      <c r="H437" s="125"/>
      <c r="I437" s="125"/>
      <c r="J437" s="125"/>
      <c r="K437" s="125"/>
      <c r="L437" s="125"/>
      <c r="M437" s="125"/>
      <c r="N437" s="126" t="s">
        <v>29</v>
      </c>
      <c r="O437" s="126"/>
      <c r="P437" s="126"/>
      <c r="Q437" s="126"/>
      <c r="R437" s="126"/>
      <c r="S437" s="126"/>
      <c r="T437" s="126"/>
      <c r="U437" s="126"/>
      <c r="V437" s="47"/>
      <c r="W437" s="47"/>
      <c r="X437" s="47"/>
      <c r="Y437" s="47"/>
    </row>
    <row r="438" spans="1:26" ht="15.75" x14ac:dyDescent="0.25">
      <c r="A438" s="125"/>
      <c r="B438" s="125"/>
      <c r="C438" s="125"/>
      <c r="D438" s="125"/>
      <c r="E438" s="125"/>
      <c r="F438" s="125"/>
      <c r="G438" s="125"/>
      <c r="H438" s="125"/>
      <c r="I438" s="125"/>
      <c r="J438" s="125"/>
      <c r="K438" s="125"/>
      <c r="L438" s="125"/>
      <c r="M438" s="125"/>
      <c r="N438" s="127" t="s">
        <v>0</v>
      </c>
      <c r="O438" s="127"/>
      <c r="P438" s="127" t="s">
        <v>1</v>
      </c>
      <c r="Q438" s="127"/>
      <c r="R438" s="127" t="s">
        <v>2</v>
      </c>
      <c r="S438" s="127"/>
      <c r="T438" s="127" t="s">
        <v>3</v>
      </c>
      <c r="U438" s="127"/>
    </row>
    <row r="439" spans="1:26" ht="15.75" x14ac:dyDescent="0.25">
      <c r="A439" s="125"/>
      <c r="B439" s="125"/>
      <c r="C439" s="125"/>
      <c r="D439" s="125"/>
      <c r="E439" s="125"/>
      <c r="F439" s="125"/>
      <c r="G439" s="125"/>
      <c r="H439" s="125"/>
      <c r="I439" s="125"/>
      <c r="J439" s="125"/>
      <c r="K439" s="125"/>
      <c r="L439" s="125"/>
      <c r="M439" s="125"/>
      <c r="N439" s="128">
        <f>СВЦЭМ!$D$12+'СЕТ СН'!$F$13-'СЕТ СН'!$F$25</f>
        <v>598357.33583489677</v>
      </c>
      <c r="O439" s="129"/>
      <c r="P439" s="128">
        <f>СВЦЭМ!$D$12+'СЕТ СН'!$F$13-'СЕТ СН'!$G$25</f>
        <v>598357.33583489677</v>
      </c>
      <c r="Q439" s="129"/>
      <c r="R439" s="128">
        <f>СВЦЭМ!$D$12+'СЕТ СН'!$F$13-'СЕТ СН'!$H$25</f>
        <v>598357.33583489677</v>
      </c>
      <c r="S439" s="129"/>
      <c r="T439" s="128">
        <f>СВЦЭМ!$D$12+'СЕТ СН'!$F$13-'СЕТ СН'!$I$25</f>
        <v>598357.33583489677</v>
      </c>
      <c r="U439" s="129"/>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A437:M439"/>
    <mergeCell ref="N437:U437"/>
    <mergeCell ref="N438:O438"/>
    <mergeCell ref="P438:Q438"/>
    <mergeCell ref="R438:S438"/>
    <mergeCell ref="T438:U438"/>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1:Y1"/>
    <mergeCell ref="A3:Y3"/>
    <mergeCell ref="A4:Y4"/>
    <mergeCell ref="A9:A11"/>
    <mergeCell ref="B9:Y10"/>
    <mergeCell ref="B45:Y46"/>
    <mergeCell ref="A364:A366"/>
    <mergeCell ref="B364:Y365"/>
    <mergeCell ref="A399:A401"/>
    <mergeCell ref="B399:Y400"/>
    <mergeCell ref="A45:A47"/>
    <mergeCell ref="B81:Y82"/>
    <mergeCell ref="B117:Y118"/>
    <mergeCell ref="A81:A83"/>
    <mergeCell ref="A117:A119"/>
    <mergeCell ref="A153:A155"/>
    <mergeCell ref="B153:Y154"/>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74"/>
  <sheetViews>
    <sheetView zoomScale="70" zoomScaleNormal="70" zoomScaleSheetLayoutView="80" workbookViewId="0">
      <selection activeCell="A3" sqref="A3:Y3"/>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5" ht="45.75" customHeight="1" x14ac:dyDescent="0.2">
      <c r="A1" s="14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октябре 2020г.</v>
      </c>
      <c r="B1" s="141"/>
      <c r="C1" s="141"/>
      <c r="D1" s="141"/>
      <c r="E1" s="141"/>
      <c r="F1" s="141"/>
      <c r="G1" s="141"/>
      <c r="H1" s="141"/>
      <c r="I1" s="141"/>
      <c r="J1" s="141"/>
      <c r="K1" s="141"/>
      <c r="L1" s="141"/>
      <c r="M1" s="141"/>
      <c r="N1" s="141"/>
      <c r="O1" s="141"/>
      <c r="P1" s="141"/>
      <c r="Q1" s="141"/>
      <c r="R1" s="141"/>
      <c r="S1" s="141"/>
      <c r="T1" s="141"/>
      <c r="U1" s="141"/>
      <c r="V1" s="141"/>
      <c r="W1" s="141"/>
      <c r="X1" s="141"/>
      <c r="Y1" s="141"/>
    </row>
    <row r="2" spans="1:25"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5" ht="15.75" customHeight="1" x14ac:dyDescent="0.2">
      <c r="A3" s="142" t="s">
        <v>42</v>
      </c>
      <c r="B3" s="142"/>
      <c r="C3" s="142"/>
      <c r="D3" s="142"/>
      <c r="E3" s="142"/>
      <c r="F3" s="142"/>
      <c r="G3" s="142"/>
      <c r="H3" s="142"/>
      <c r="I3" s="142"/>
      <c r="J3" s="142"/>
      <c r="K3" s="142"/>
      <c r="L3" s="142"/>
      <c r="M3" s="142"/>
      <c r="N3" s="142"/>
      <c r="O3" s="142"/>
      <c r="P3" s="142"/>
      <c r="Q3" s="142"/>
      <c r="R3" s="142"/>
      <c r="S3" s="142"/>
      <c r="T3" s="142"/>
      <c r="U3" s="142"/>
      <c r="V3" s="142"/>
      <c r="W3" s="142"/>
      <c r="X3" s="142"/>
      <c r="Y3" s="142"/>
    </row>
    <row r="4" spans="1:25" ht="32.25" customHeight="1" x14ac:dyDescent="0.2">
      <c r="A4" s="142" t="s">
        <v>81</v>
      </c>
      <c r="B4" s="142"/>
      <c r="C4" s="142"/>
      <c r="D4" s="142"/>
      <c r="E4" s="142"/>
      <c r="F4" s="142"/>
      <c r="G4" s="142"/>
      <c r="H4" s="142"/>
      <c r="I4" s="142"/>
      <c r="J4" s="142"/>
      <c r="K4" s="142"/>
      <c r="L4" s="142"/>
      <c r="M4" s="142"/>
      <c r="N4" s="142"/>
      <c r="O4" s="142"/>
      <c r="P4" s="142"/>
      <c r="Q4" s="142"/>
      <c r="R4" s="142"/>
      <c r="S4" s="142"/>
      <c r="T4" s="142"/>
      <c r="U4" s="142"/>
      <c r="V4" s="142"/>
      <c r="W4" s="142"/>
      <c r="X4" s="142"/>
      <c r="Y4" s="142"/>
    </row>
    <row r="5" spans="1:25"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5"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5"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5"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5" ht="12.75" x14ac:dyDescent="0.2">
      <c r="A9" s="136" t="s">
        <v>7</v>
      </c>
      <c r="B9" s="130" t="s">
        <v>134</v>
      </c>
      <c r="C9" s="131"/>
      <c r="D9" s="131"/>
      <c r="E9" s="131"/>
      <c r="F9" s="131"/>
      <c r="G9" s="131"/>
      <c r="H9" s="131"/>
      <c r="I9" s="131"/>
      <c r="J9" s="131"/>
      <c r="K9" s="131"/>
      <c r="L9" s="131"/>
      <c r="M9" s="131"/>
      <c r="N9" s="131"/>
      <c r="O9" s="131"/>
      <c r="P9" s="131"/>
      <c r="Q9" s="131"/>
      <c r="R9" s="131"/>
      <c r="S9" s="131"/>
      <c r="T9" s="131"/>
      <c r="U9" s="131"/>
      <c r="V9" s="131"/>
      <c r="W9" s="131"/>
      <c r="X9" s="131"/>
      <c r="Y9" s="132"/>
    </row>
    <row r="10" spans="1:25" ht="12.75" x14ac:dyDescent="0.2">
      <c r="A10" s="137"/>
      <c r="B10" s="133"/>
      <c r="C10" s="134"/>
      <c r="D10" s="134"/>
      <c r="E10" s="134"/>
      <c r="F10" s="134"/>
      <c r="G10" s="134"/>
      <c r="H10" s="134"/>
      <c r="I10" s="134"/>
      <c r="J10" s="134"/>
      <c r="K10" s="134"/>
      <c r="L10" s="134"/>
      <c r="M10" s="134"/>
      <c r="N10" s="134"/>
      <c r="O10" s="134"/>
      <c r="P10" s="134"/>
      <c r="Q10" s="134"/>
      <c r="R10" s="134"/>
      <c r="S10" s="134"/>
      <c r="T10" s="134"/>
      <c r="U10" s="134"/>
      <c r="V10" s="134"/>
      <c r="W10" s="134"/>
      <c r="X10" s="134"/>
      <c r="Y10" s="135"/>
    </row>
    <row r="11" spans="1:25" ht="15.75" x14ac:dyDescent="0.2">
      <c r="A11" s="138"/>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5" ht="15.75" x14ac:dyDescent="0.2">
      <c r="A12" s="35" t="str">
        <f>СВЦЭМ!$A$34</f>
        <v>01.10.2020</v>
      </c>
      <c r="B12" s="36">
        <f>SUMIFS(СВЦЭМ!$D$33:$D$776,СВЦЭМ!$A$33:$A$776,$A12,СВЦЭМ!$B$33:$B$776,B$11)+'СЕТ СН'!$F$14+СВЦЭМ!$D$10+'СЕТ СН'!$F$8*'СЕТ СН'!$F$9-'СЕТ СН'!$F$26</f>
        <v>776.37506099999996</v>
      </c>
      <c r="C12" s="36">
        <f>SUMIFS(СВЦЭМ!$D$33:$D$776,СВЦЭМ!$A$33:$A$776,$A12,СВЦЭМ!$B$33:$B$776,C$11)+'СЕТ СН'!$F$14+СВЦЭМ!$D$10+'СЕТ СН'!$F$8*'СЕТ СН'!$F$9-'СЕТ СН'!$F$26</f>
        <v>837.32397467999999</v>
      </c>
      <c r="D12" s="36">
        <f>SUMIFS(СВЦЭМ!$D$33:$D$776,СВЦЭМ!$A$33:$A$776,$A12,СВЦЭМ!$B$33:$B$776,D$11)+'СЕТ СН'!$F$14+СВЦЭМ!$D$10+'СЕТ СН'!$F$8*'СЕТ СН'!$F$9-'СЕТ СН'!$F$26</f>
        <v>881.81326044000002</v>
      </c>
      <c r="E12" s="36">
        <f>SUMIFS(СВЦЭМ!$D$33:$D$776,СВЦЭМ!$A$33:$A$776,$A12,СВЦЭМ!$B$33:$B$776,E$11)+'СЕТ СН'!$F$14+СВЦЭМ!$D$10+'СЕТ СН'!$F$8*'СЕТ СН'!$F$9-'СЕТ СН'!$F$26</f>
        <v>903.46884235000005</v>
      </c>
      <c r="F12" s="36">
        <f>SUMIFS(СВЦЭМ!$D$33:$D$776,СВЦЭМ!$A$33:$A$776,$A12,СВЦЭМ!$B$33:$B$776,F$11)+'СЕТ СН'!$F$14+СВЦЭМ!$D$10+'СЕТ СН'!$F$8*'СЕТ СН'!$F$9-'СЕТ СН'!$F$26</f>
        <v>904.18382371999996</v>
      </c>
      <c r="G12" s="36">
        <f>SUMIFS(СВЦЭМ!$D$33:$D$776,СВЦЭМ!$A$33:$A$776,$A12,СВЦЭМ!$B$33:$B$776,G$11)+'СЕТ СН'!$F$14+СВЦЭМ!$D$10+'СЕТ СН'!$F$8*'СЕТ СН'!$F$9-'СЕТ СН'!$F$26</f>
        <v>887.64316699999995</v>
      </c>
      <c r="H12" s="36">
        <f>SUMIFS(СВЦЭМ!$D$33:$D$776,СВЦЭМ!$A$33:$A$776,$A12,СВЦЭМ!$B$33:$B$776,H$11)+'СЕТ СН'!$F$14+СВЦЭМ!$D$10+'СЕТ СН'!$F$8*'СЕТ СН'!$F$9-'СЕТ СН'!$F$26</f>
        <v>836.38461284999994</v>
      </c>
      <c r="I12" s="36">
        <f>SUMIFS(СВЦЭМ!$D$33:$D$776,СВЦЭМ!$A$33:$A$776,$A12,СВЦЭМ!$B$33:$B$776,I$11)+'СЕТ СН'!$F$14+СВЦЭМ!$D$10+'СЕТ СН'!$F$8*'СЕТ СН'!$F$9-'СЕТ СН'!$F$26</f>
        <v>780.64396463000003</v>
      </c>
      <c r="J12" s="36">
        <f>SUMIFS(СВЦЭМ!$D$33:$D$776,СВЦЭМ!$A$33:$A$776,$A12,СВЦЭМ!$B$33:$B$776,J$11)+'СЕТ СН'!$F$14+СВЦЭМ!$D$10+'СЕТ СН'!$F$8*'СЕТ СН'!$F$9-'СЕТ СН'!$F$26</f>
        <v>719.10979198999996</v>
      </c>
      <c r="K12" s="36">
        <f>SUMIFS(СВЦЭМ!$D$33:$D$776,СВЦЭМ!$A$33:$A$776,$A12,СВЦЭМ!$B$33:$B$776,K$11)+'СЕТ СН'!$F$14+СВЦЭМ!$D$10+'СЕТ СН'!$F$8*'СЕТ СН'!$F$9-'СЕТ СН'!$F$26</f>
        <v>685.41830055000003</v>
      </c>
      <c r="L12" s="36">
        <f>SUMIFS(СВЦЭМ!$D$33:$D$776,СВЦЭМ!$A$33:$A$776,$A12,СВЦЭМ!$B$33:$B$776,L$11)+'СЕТ СН'!$F$14+СВЦЭМ!$D$10+'СЕТ СН'!$F$8*'СЕТ СН'!$F$9-'СЕТ СН'!$F$26</f>
        <v>686.19431036000003</v>
      </c>
      <c r="M12" s="36">
        <f>SUMIFS(СВЦЭМ!$D$33:$D$776,СВЦЭМ!$A$33:$A$776,$A12,СВЦЭМ!$B$33:$B$776,M$11)+'СЕТ СН'!$F$14+СВЦЭМ!$D$10+'СЕТ СН'!$F$8*'СЕТ СН'!$F$9-'СЕТ СН'!$F$26</f>
        <v>691.22443020000003</v>
      </c>
      <c r="N12" s="36">
        <f>SUMIFS(СВЦЭМ!$D$33:$D$776,СВЦЭМ!$A$33:$A$776,$A12,СВЦЭМ!$B$33:$B$776,N$11)+'СЕТ СН'!$F$14+СВЦЭМ!$D$10+'СЕТ СН'!$F$8*'СЕТ СН'!$F$9-'СЕТ СН'!$F$26</f>
        <v>705.35740593000003</v>
      </c>
      <c r="O12" s="36">
        <f>SUMIFS(СВЦЭМ!$D$33:$D$776,СВЦЭМ!$A$33:$A$776,$A12,СВЦЭМ!$B$33:$B$776,O$11)+'СЕТ СН'!$F$14+СВЦЭМ!$D$10+'СЕТ СН'!$F$8*'СЕТ СН'!$F$9-'СЕТ СН'!$F$26</f>
        <v>728.19814600999996</v>
      </c>
      <c r="P12" s="36">
        <f>SUMIFS(СВЦЭМ!$D$33:$D$776,СВЦЭМ!$A$33:$A$776,$A12,СВЦЭМ!$B$33:$B$776,P$11)+'СЕТ СН'!$F$14+СВЦЭМ!$D$10+'СЕТ СН'!$F$8*'СЕТ СН'!$F$9-'СЕТ СН'!$F$26</f>
        <v>753.15075749999994</v>
      </c>
      <c r="Q12" s="36">
        <f>SUMIFS(СВЦЭМ!$D$33:$D$776,СВЦЭМ!$A$33:$A$776,$A12,СВЦЭМ!$B$33:$B$776,Q$11)+'СЕТ СН'!$F$14+СВЦЭМ!$D$10+'СЕТ СН'!$F$8*'СЕТ СН'!$F$9-'СЕТ СН'!$F$26</f>
        <v>719.61460878000003</v>
      </c>
      <c r="R12" s="36">
        <f>SUMIFS(СВЦЭМ!$D$33:$D$776,СВЦЭМ!$A$33:$A$776,$A12,СВЦЭМ!$B$33:$B$776,R$11)+'СЕТ СН'!$F$14+СВЦЭМ!$D$10+'СЕТ СН'!$F$8*'СЕТ СН'!$F$9-'СЕТ СН'!$F$26</f>
        <v>681.96901461999994</v>
      </c>
      <c r="S12" s="36">
        <f>SUMIFS(СВЦЭМ!$D$33:$D$776,СВЦЭМ!$A$33:$A$776,$A12,СВЦЭМ!$B$33:$B$776,S$11)+'СЕТ СН'!$F$14+СВЦЭМ!$D$10+'СЕТ СН'!$F$8*'СЕТ СН'!$F$9-'СЕТ СН'!$F$26</f>
        <v>642.01794512000004</v>
      </c>
      <c r="T12" s="36">
        <f>SUMIFS(СВЦЭМ!$D$33:$D$776,СВЦЭМ!$A$33:$A$776,$A12,СВЦЭМ!$B$33:$B$776,T$11)+'СЕТ СН'!$F$14+СВЦЭМ!$D$10+'СЕТ СН'!$F$8*'СЕТ СН'!$F$9-'СЕТ СН'!$F$26</f>
        <v>630.93672153</v>
      </c>
      <c r="U12" s="36">
        <f>SUMIFS(СВЦЭМ!$D$33:$D$776,СВЦЭМ!$A$33:$A$776,$A12,СВЦЭМ!$B$33:$B$776,U$11)+'СЕТ СН'!$F$14+СВЦЭМ!$D$10+'СЕТ СН'!$F$8*'СЕТ СН'!$F$9-'СЕТ СН'!$F$26</f>
        <v>634.99319346999994</v>
      </c>
      <c r="V12" s="36">
        <f>SUMIFS(СВЦЭМ!$D$33:$D$776,СВЦЭМ!$A$33:$A$776,$A12,СВЦЭМ!$B$33:$B$776,V$11)+'СЕТ СН'!$F$14+СВЦЭМ!$D$10+'СЕТ СН'!$F$8*'СЕТ СН'!$F$9-'СЕТ СН'!$F$26</f>
        <v>631.79539656999998</v>
      </c>
      <c r="W12" s="36">
        <f>SUMIFS(СВЦЭМ!$D$33:$D$776,СВЦЭМ!$A$33:$A$776,$A12,СВЦЭМ!$B$33:$B$776,W$11)+'СЕТ СН'!$F$14+СВЦЭМ!$D$10+'СЕТ СН'!$F$8*'СЕТ СН'!$F$9-'СЕТ СН'!$F$26</f>
        <v>630.16846726000006</v>
      </c>
      <c r="X12" s="36">
        <f>SUMIFS(СВЦЭМ!$D$33:$D$776,СВЦЭМ!$A$33:$A$776,$A12,СВЦЭМ!$B$33:$B$776,X$11)+'СЕТ СН'!$F$14+СВЦЭМ!$D$10+'СЕТ СН'!$F$8*'СЕТ СН'!$F$9-'СЕТ СН'!$F$26</f>
        <v>639.07922638999992</v>
      </c>
      <c r="Y12" s="36">
        <f>SUMIFS(СВЦЭМ!$D$33:$D$776,СВЦЭМ!$A$33:$A$776,$A12,СВЦЭМ!$B$33:$B$776,Y$11)+'СЕТ СН'!$F$14+СВЦЭМ!$D$10+'СЕТ СН'!$F$8*'СЕТ СН'!$F$9-'СЕТ СН'!$F$26</f>
        <v>669.17792434</v>
      </c>
    </row>
    <row r="13" spans="1:25" ht="15.75" x14ac:dyDescent="0.2">
      <c r="A13" s="35">
        <f>A12+1</f>
        <v>44106</v>
      </c>
      <c r="B13" s="36">
        <f>SUMIFS(СВЦЭМ!$D$33:$D$776,СВЦЭМ!$A$33:$A$776,$A13,СВЦЭМ!$B$33:$B$776,B$11)+'СЕТ СН'!$F$14+СВЦЭМ!$D$10+'СЕТ СН'!$F$8*'СЕТ СН'!$F$9-'СЕТ СН'!$F$26</f>
        <v>740.06007579999994</v>
      </c>
      <c r="C13" s="36">
        <f>SUMIFS(СВЦЭМ!$D$33:$D$776,СВЦЭМ!$A$33:$A$776,$A13,СВЦЭМ!$B$33:$B$776,C$11)+'СЕТ СН'!$F$14+СВЦЭМ!$D$10+'СЕТ СН'!$F$8*'СЕТ СН'!$F$9-'СЕТ СН'!$F$26</f>
        <v>819.51286214000004</v>
      </c>
      <c r="D13" s="36">
        <f>SUMIFS(СВЦЭМ!$D$33:$D$776,СВЦЭМ!$A$33:$A$776,$A13,СВЦЭМ!$B$33:$B$776,D$11)+'СЕТ СН'!$F$14+СВЦЭМ!$D$10+'СЕТ СН'!$F$8*'СЕТ СН'!$F$9-'СЕТ СН'!$F$26</f>
        <v>876.28052257000002</v>
      </c>
      <c r="E13" s="36">
        <f>SUMIFS(СВЦЭМ!$D$33:$D$776,СВЦЭМ!$A$33:$A$776,$A13,СВЦЭМ!$B$33:$B$776,E$11)+'СЕТ СН'!$F$14+СВЦЭМ!$D$10+'СЕТ СН'!$F$8*'СЕТ СН'!$F$9-'СЕТ СН'!$F$26</f>
        <v>895.75817845999995</v>
      </c>
      <c r="F13" s="36">
        <f>SUMIFS(СВЦЭМ!$D$33:$D$776,СВЦЭМ!$A$33:$A$776,$A13,СВЦЭМ!$B$33:$B$776,F$11)+'СЕТ СН'!$F$14+СВЦЭМ!$D$10+'СЕТ СН'!$F$8*'СЕТ СН'!$F$9-'СЕТ СН'!$F$26</f>
        <v>902.34898811999994</v>
      </c>
      <c r="G13" s="36">
        <f>SUMIFS(СВЦЭМ!$D$33:$D$776,СВЦЭМ!$A$33:$A$776,$A13,СВЦЭМ!$B$33:$B$776,G$11)+'СЕТ СН'!$F$14+СВЦЭМ!$D$10+'СЕТ СН'!$F$8*'СЕТ СН'!$F$9-'СЕТ СН'!$F$26</f>
        <v>882.51447092000001</v>
      </c>
      <c r="H13" s="36">
        <f>SUMIFS(СВЦЭМ!$D$33:$D$776,СВЦЭМ!$A$33:$A$776,$A13,СВЦЭМ!$B$33:$B$776,H$11)+'СЕТ СН'!$F$14+СВЦЭМ!$D$10+'СЕТ СН'!$F$8*'СЕТ СН'!$F$9-'СЕТ СН'!$F$26</f>
        <v>827.63900054999999</v>
      </c>
      <c r="I13" s="36">
        <f>SUMIFS(СВЦЭМ!$D$33:$D$776,СВЦЭМ!$A$33:$A$776,$A13,СВЦЭМ!$B$33:$B$776,I$11)+'СЕТ СН'!$F$14+СВЦЭМ!$D$10+'СЕТ СН'!$F$8*'СЕТ СН'!$F$9-'СЕТ СН'!$F$26</f>
        <v>773.84149196999999</v>
      </c>
      <c r="J13" s="36">
        <f>SUMIFS(СВЦЭМ!$D$33:$D$776,СВЦЭМ!$A$33:$A$776,$A13,СВЦЭМ!$B$33:$B$776,J$11)+'СЕТ СН'!$F$14+СВЦЭМ!$D$10+'СЕТ СН'!$F$8*'СЕТ СН'!$F$9-'СЕТ СН'!$F$26</f>
        <v>717.13301051999997</v>
      </c>
      <c r="K13" s="36">
        <f>SUMIFS(СВЦЭМ!$D$33:$D$776,СВЦЭМ!$A$33:$A$776,$A13,СВЦЭМ!$B$33:$B$776,K$11)+'СЕТ СН'!$F$14+СВЦЭМ!$D$10+'СЕТ СН'!$F$8*'СЕТ СН'!$F$9-'СЕТ СН'!$F$26</f>
        <v>683.73947121000003</v>
      </c>
      <c r="L13" s="36">
        <f>SUMIFS(СВЦЭМ!$D$33:$D$776,СВЦЭМ!$A$33:$A$776,$A13,СВЦЭМ!$B$33:$B$776,L$11)+'СЕТ СН'!$F$14+СВЦЭМ!$D$10+'СЕТ СН'!$F$8*'СЕТ СН'!$F$9-'СЕТ СН'!$F$26</f>
        <v>682.41609949999997</v>
      </c>
      <c r="M13" s="36">
        <f>SUMIFS(СВЦЭМ!$D$33:$D$776,СВЦЭМ!$A$33:$A$776,$A13,СВЦЭМ!$B$33:$B$776,M$11)+'СЕТ СН'!$F$14+СВЦЭМ!$D$10+'СЕТ СН'!$F$8*'СЕТ СН'!$F$9-'СЕТ СН'!$F$26</f>
        <v>687.35666184000002</v>
      </c>
      <c r="N13" s="36">
        <f>SUMIFS(СВЦЭМ!$D$33:$D$776,СВЦЭМ!$A$33:$A$776,$A13,СВЦЭМ!$B$33:$B$776,N$11)+'СЕТ СН'!$F$14+СВЦЭМ!$D$10+'СЕТ СН'!$F$8*'СЕТ СН'!$F$9-'СЕТ СН'!$F$26</f>
        <v>698.48161669000001</v>
      </c>
      <c r="O13" s="36">
        <f>SUMIFS(СВЦЭМ!$D$33:$D$776,СВЦЭМ!$A$33:$A$776,$A13,СВЦЭМ!$B$33:$B$776,O$11)+'СЕТ СН'!$F$14+СВЦЭМ!$D$10+'СЕТ СН'!$F$8*'СЕТ СН'!$F$9-'СЕТ СН'!$F$26</f>
        <v>723.61808311000004</v>
      </c>
      <c r="P13" s="36">
        <f>SUMIFS(СВЦЭМ!$D$33:$D$776,СВЦЭМ!$A$33:$A$776,$A13,СВЦЭМ!$B$33:$B$776,P$11)+'СЕТ СН'!$F$14+СВЦЭМ!$D$10+'СЕТ СН'!$F$8*'СЕТ СН'!$F$9-'СЕТ СН'!$F$26</f>
        <v>755.94611554999994</v>
      </c>
      <c r="Q13" s="36">
        <f>SUMIFS(СВЦЭМ!$D$33:$D$776,СВЦЭМ!$A$33:$A$776,$A13,СВЦЭМ!$B$33:$B$776,Q$11)+'СЕТ СН'!$F$14+СВЦЭМ!$D$10+'СЕТ СН'!$F$8*'СЕТ СН'!$F$9-'СЕТ СН'!$F$26</f>
        <v>723.88822356000003</v>
      </c>
      <c r="R13" s="36">
        <f>SUMIFS(СВЦЭМ!$D$33:$D$776,СВЦЭМ!$A$33:$A$776,$A13,СВЦЭМ!$B$33:$B$776,R$11)+'СЕТ СН'!$F$14+СВЦЭМ!$D$10+'СЕТ СН'!$F$8*'СЕТ СН'!$F$9-'СЕТ СН'!$F$26</f>
        <v>684.13358102999996</v>
      </c>
      <c r="S13" s="36">
        <f>SUMIFS(СВЦЭМ!$D$33:$D$776,СВЦЭМ!$A$33:$A$776,$A13,СВЦЭМ!$B$33:$B$776,S$11)+'СЕТ СН'!$F$14+СВЦЭМ!$D$10+'СЕТ СН'!$F$8*'СЕТ СН'!$F$9-'СЕТ СН'!$F$26</f>
        <v>646.43342207000001</v>
      </c>
      <c r="T13" s="36">
        <f>SUMIFS(СВЦЭМ!$D$33:$D$776,СВЦЭМ!$A$33:$A$776,$A13,СВЦЭМ!$B$33:$B$776,T$11)+'СЕТ СН'!$F$14+СВЦЭМ!$D$10+'СЕТ СН'!$F$8*'СЕТ СН'!$F$9-'СЕТ СН'!$F$26</f>
        <v>621.89538568</v>
      </c>
      <c r="U13" s="36">
        <f>SUMIFS(СВЦЭМ!$D$33:$D$776,СВЦЭМ!$A$33:$A$776,$A13,СВЦЭМ!$B$33:$B$776,U$11)+'СЕТ СН'!$F$14+СВЦЭМ!$D$10+'СЕТ СН'!$F$8*'СЕТ СН'!$F$9-'СЕТ СН'!$F$26</f>
        <v>615.40240560000007</v>
      </c>
      <c r="V13" s="36">
        <f>SUMIFS(СВЦЭМ!$D$33:$D$776,СВЦЭМ!$A$33:$A$776,$A13,СВЦЭМ!$B$33:$B$776,V$11)+'СЕТ СН'!$F$14+СВЦЭМ!$D$10+'СЕТ СН'!$F$8*'СЕТ СН'!$F$9-'СЕТ СН'!$F$26</f>
        <v>619.94589587000007</v>
      </c>
      <c r="W13" s="36">
        <f>SUMIFS(СВЦЭМ!$D$33:$D$776,СВЦЭМ!$A$33:$A$776,$A13,СВЦЭМ!$B$33:$B$776,W$11)+'СЕТ СН'!$F$14+СВЦЭМ!$D$10+'СЕТ СН'!$F$8*'СЕТ СН'!$F$9-'СЕТ СН'!$F$26</f>
        <v>619.13968733000002</v>
      </c>
      <c r="X13" s="36">
        <f>SUMIFS(СВЦЭМ!$D$33:$D$776,СВЦЭМ!$A$33:$A$776,$A13,СВЦЭМ!$B$33:$B$776,X$11)+'СЕТ СН'!$F$14+СВЦЭМ!$D$10+'СЕТ СН'!$F$8*'СЕТ СН'!$F$9-'СЕТ СН'!$F$26</f>
        <v>639.63657075999993</v>
      </c>
      <c r="Y13" s="36">
        <f>SUMIFS(СВЦЭМ!$D$33:$D$776,СВЦЭМ!$A$33:$A$776,$A13,СВЦЭМ!$B$33:$B$776,Y$11)+'СЕТ СН'!$F$14+СВЦЭМ!$D$10+'СЕТ СН'!$F$8*'СЕТ СН'!$F$9-'СЕТ СН'!$F$26</f>
        <v>667.88016759000004</v>
      </c>
    </row>
    <row r="14" spans="1:25" ht="15.75" x14ac:dyDescent="0.2">
      <c r="A14" s="35">
        <f t="shared" ref="A14:A42" si="0">A13+1</f>
        <v>44107</v>
      </c>
      <c r="B14" s="36">
        <f>SUMIFS(СВЦЭМ!$D$33:$D$776,СВЦЭМ!$A$33:$A$776,$A14,СВЦЭМ!$B$33:$B$776,B$11)+'СЕТ СН'!$F$14+СВЦЭМ!$D$10+'СЕТ СН'!$F$8*'СЕТ СН'!$F$9-'СЕТ СН'!$F$26</f>
        <v>732.51498698</v>
      </c>
      <c r="C14" s="36">
        <f>SUMIFS(СВЦЭМ!$D$33:$D$776,СВЦЭМ!$A$33:$A$776,$A14,СВЦЭМ!$B$33:$B$776,C$11)+'СЕТ СН'!$F$14+СВЦЭМ!$D$10+'СЕТ СН'!$F$8*'СЕТ СН'!$F$9-'СЕТ СН'!$F$26</f>
        <v>811.47995469</v>
      </c>
      <c r="D14" s="36">
        <f>SUMIFS(СВЦЭМ!$D$33:$D$776,СВЦЭМ!$A$33:$A$776,$A14,СВЦЭМ!$B$33:$B$776,D$11)+'СЕТ СН'!$F$14+СВЦЭМ!$D$10+'СЕТ СН'!$F$8*'СЕТ СН'!$F$9-'СЕТ СН'!$F$26</f>
        <v>879.83154389000003</v>
      </c>
      <c r="E14" s="36">
        <f>SUMIFS(СВЦЭМ!$D$33:$D$776,СВЦЭМ!$A$33:$A$776,$A14,СВЦЭМ!$B$33:$B$776,E$11)+'СЕТ СН'!$F$14+СВЦЭМ!$D$10+'СЕТ СН'!$F$8*'СЕТ СН'!$F$9-'СЕТ СН'!$F$26</f>
        <v>891.38607407999996</v>
      </c>
      <c r="F14" s="36">
        <f>SUMIFS(СВЦЭМ!$D$33:$D$776,СВЦЭМ!$A$33:$A$776,$A14,СВЦЭМ!$B$33:$B$776,F$11)+'СЕТ СН'!$F$14+СВЦЭМ!$D$10+'СЕТ СН'!$F$8*'СЕТ СН'!$F$9-'СЕТ СН'!$F$26</f>
        <v>895.67191213000001</v>
      </c>
      <c r="G14" s="36">
        <f>SUMIFS(СВЦЭМ!$D$33:$D$776,СВЦЭМ!$A$33:$A$776,$A14,СВЦЭМ!$B$33:$B$776,G$11)+'СЕТ СН'!$F$14+СВЦЭМ!$D$10+'СЕТ СН'!$F$8*'СЕТ СН'!$F$9-'СЕТ СН'!$F$26</f>
        <v>883.71079407000002</v>
      </c>
      <c r="H14" s="36">
        <f>SUMIFS(СВЦЭМ!$D$33:$D$776,СВЦЭМ!$A$33:$A$776,$A14,СВЦЭМ!$B$33:$B$776,H$11)+'СЕТ СН'!$F$14+СВЦЭМ!$D$10+'СЕТ СН'!$F$8*'СЕТ СН'!$F$9-'СЕТ СН'!$F$26</f>
        <v>860.43718661000003</v>
      </c>
      <c r="I14" s="36">
        <f>SUMIFS(СВЦЭМ!$D$33:$D$776,СВЦЭМ!$A$33:$A$776,$A14,СВЦЭМ!$B$33:$B$776,I$11)+'СЕТ СН'!$F$14+СВЦЭМ!$D$10+'СЕТ СН'!$F$8*'СЕТ СН'!$F$9-'СЕТ СН'!$F$26</f>
        <v>824.42347337000001</v>
      </c>
      <c r="J14" s="36">
        <f>SUMIFS(СВЦЭМ!$D$33:$D$776,СВЦЭМ!$A$33:$A$776,$A14,СВЦЭМ!$B$33:$B$776,J$11)+'СЕТ СН'!$F$14+СВЦЭМ!$D$10+'СЕТ СН'!$F$8*'СЕТ СН'!$F$9-'СЕТ СН'!$F$26</f>
        <v>738.49960123999995</v>
      </c>
      <c r="K14" s="36">
        <f>SUMIFS(СВЦЭМ!$D$33:$D$776,СВЦЭМ!$A$33:$A$776,$A14,СВЦЭМ!$B$33:$B$776,K$11)+'СЕТ СН'!$F$14+СВЦЭМ!$D$10+'СЕТ СН'!$F$8*'СЕТ СН'!$F$9-'СЕТ СН'!$F$26</f>
        <v>682.93944380999994</v>
      </c>
      <c r="L14" s="36">
        <f>SUMIFS(СВЦЭМ!$D$33:$D$776,СВЦЭМ!$A$33:$A$776,$A14,СВЦЭМ!$B$33:$B$776,L$11)+'СЕТ СН'!$F$14+СВЦЭМ!$D$10+'СЕТ СН'!$F$8*'СЕТ СН'!$F$9-'СЕТ СН'!$F$26</f>
        <v>677.20351911</v>
      </c>
      <c r="M14" s="36">
        <f>SUMIFS(СВЦЭМ!$D$33:$D$776,СВЦЭМ!$A$33:$A$776,$A14,СВЦЭМ!$B$33:$B$776,M$11)+'СЕТ СН'!$F$14+СВЦЭМ!$D$10+'СЕТ СН'!$F$8*'СЕТ СН'!$F$9-'СЕТ СН'!$F$26</f>
        <v>683.03158033</v>
      </c>
      <c r="N14" s="36">
        <f>SUMIFS(СВЦЭМ!$D$33:$D$776,СВЦЭМ!$A$33:$A$776,$A14,СВЦЭМ!$B$33:$B$776,N$11)+'СЕТ СН'!$F$14+СВЦЭМ!$D$10+'СЕТ СН'!$F$8*'СЕТ СН'!$F$9-'СЕТ СН'!$F$26</f>
        <v>693.80294002999995</v>
      </c>
      <c r="O14" s="36">
        <f>SUMIFS(СВЦЭМ!$D$33:$D$776,СВЦЭМ!$A$33:$A$776,$A14,СВЦЭМ!$B$33:$B$776,O$11)+'СЕТ СН'!$F$14+СВЦЭМ!$D$10+'СЕТ СН'!$F$8*'СЕТ СН'!$F$9-'СЕТ СН'!$F$26</f>
        <v>726.97120358999996</v>
      </c>
      <c r="P14" s="36">
        <f>SUMIFS(СВЦЭМ!$D$33:$D$776,СВЦЭМ!$A$33:$A$776,$A14,СВЦЭМ!$B$33:$B$776,P$11)+'СЕТ СН'!$F$14+СВЦЭМ!$D$10+'СЕТ СН'!$F$8*'СЕТ СН'!$F$9-'СЕТ СН'!$F$26</f>
        <v>761.23748192999994</v>
      </c>
      <c r="Q14" s="36">
        <f>SUMIFS(СВЦЭМ!$D$33:$D$776,СВЦЭМ!$A$33:$A$776,$A14,СВЦЭМ!$B$33:$B$776,Q$11)+'СЕТ СН'!$F$14+СВЦЭМ!$D$10+'СЕТ СН'!$F$8*'СЕТ СН'!$F$9-'СЕТ СН'!$F$26</f>
        <v>734.04141617999994</v>
      </c>
      <c r="R14" s="36">
        <f>SUMIFS(СВЦЭМ!$D$33:$D$776,СВЦЭМ!$A$33:$A$776,$A14,СВЦЭМ!$B$33:$B$776,R$11)+'СЕТ СН'!$F$14+СВЦЭМ!$D$10+'СЕТ СН'!$F$8*'СЕТ СН'!$F$9-'СЕТ СН'!$F$26</f>
        <v>694.53443774000004</v>
      </c>
      <c r="S14" s="36">
        <f>SUMIFS(СВЦЭМ!$D$33:$D$776,СВЦЭМ!$A$33:$A$776,$A14,СВЦЭМ!$B$33:$B$776,S$11)+'СЕТ СН'!$F$14+СВЦЭМ!$D$10+'СЕТ СН'!$F$8*'СЕТ СН'!$F$9-'СЕТ СН'!$F$26</f>
        <v>643.54979412</v>
      </c>
      <c r="T14" s="36">
        <f>SUMIFS(СВЦЭМ!$D$33:$D$776,СВЦЭМ!$A$33:$A$776,$A14,СВЦЭМ!$B$33:$B$776,T$11)+'СЕТ СН'!$F$14+СВЦЭМ!$D$10+'СЕТ СН'!$F$8*'СЕТ СН'!$F$9-'СЕТ СН'!$F$26</f>
        <v>626.94272025999999</v>
      </c>
      <c r="U14" s="36">
        <f>SUMIFS(СВЦЭМ!$D$33:$D$776,СВЦЭМ!$A$33:$A$776,$A14,СВЦЭМ!$B$33:$B$776,U$11)+'СЕТ СН'!$F$14+СВЦЭМ!$D$10+'СЕТ СН'!$F$8*'СЕТ СН'!$F$9-'СЕТ СН'!$F$26</f>
        <v>618.07007966000003</v>
      </c>
      <c r="V14" s="36">
        <f>SUMIFS(СВЦЭМ!$D$33:$D$776,СВЦЭМ!$A$33:$A$776,$A14,СВЦЭМ!$B$33:$B$776,V$11)+'СЕТ СН'!$F$14+СВЦЭМ!$D$10+'СЕТ СН'!$F$8*'СЕТ СН'!$F$9-'СЕТ СН'!$F$26</f>
        <v>612.48171128000001</v>
      </c>
      <c r="W14" s="36">
        <f>SUMIFS(СВЦЭМ!$D$33:$D$776,СВЦЭМ!$A$33:$A$776,$A14,СВЦЭМ!$B$33:$B$776,W$11)+'СЕТ СН'!$F$14+СВЦЭМ!$D$10+'СЕТ СН'!$F$8*'СЕТ СН'!$F$9-'СЕТ СН'!$F$26</f>
        <v>619.91639225000006</v>
      </c>
      <c r="X14" s="36">
        <f>SUMIFS(СВЦЭМ!$D$33:$D$776,СВЦЭМ!$A$33:$A$776,$A14,СВЦЭМ!$B$33:$B$776,X$11)+'СЕТ СН'!$F$14+СВЦЭМ!$D$10+'СЕТ СН'!$F$8*'СЕТ СН'!$F$9-'СЕТ СН'!$F$26</f>
        <v>633.00978456999997</v>
      </c>
      <c r="Y14" s="36">
        <f>SUMIFS(СВЦЭМ!$D$33:$D$776,СВЦЭМ!$A$33:$A$776,$A14,СВЦЭМ!$B$33:$B$776,Y$11)+'СЕТ СН'!$F$14+СВЦЭМ!$D$10+'СЕТ СН'!$F$8*'СЕТ СН'!$F$9-'СЕТ СН'!$F$26</f>
        <v>668.62439009000002</v>
      </c>
    </row>
    <row r="15" spans="1:25" ht="15.75" x14ac:dyDescent="0.2">
      <c r="A15" s="35">
        <f t="shared" si="0"/>
        <v>44108</v>
      </c>
      <c r="B15" s="36">
        <f>SUMIFS(СВЦЭМ!$D$33:$D$776,СВЦЭМ!$A$33:$A$776,$A15,СВЦЭМ!$B$33:$B$776,B$11)+'СЕТ СН'!$F$14+СВЦЭМ!$D$10+'СЕТ СН'!$F$8*'СЕТ СН'!$F$9-'СЕТ СН'!$F$26</f>
        <v>764.39829097999996</v>
      </c>
      <c r="C15" s="36">
        <f>SUMIFS(СВЦЭМ!$D$33:$D$776,СВЦЭМ!$A$33:$A$776,$A15,СВЦЭМ!$B$33:$B$776,C$11)+'СЕТ СН'!$F$14+СВЦЭМ!$D$10+'СЕТ СН'!$F$8*'СЕТ СН'!$F$9-'СЕТ СН'!$F$26</f>
        <v>841.38236720999998</v>
      </c>
      <c r="D15" s="36">
        <f>SUMIFS(СВЦЭМ!$D$33:$D$776,СВЦЭМ!$A$33:$A$776,$A15,СВЦЭМ!$B$33:$B$776,D$11)+'СЕТ СН'!$F$14+СВЦЭМ!$D$10+'СЕТ СН'!$F$8*'СЕТ СН'!$F$9-'СЕТ СН'!$F$26</f>
        <v>915.11628017999999</v>
      </c>
      <c r="E15" s="36">
        <f>SUMIFS(СВЦЭМ!$D$33:$D$776,СВЦЭМ!$A$33:$A$776,$A15,СВЦЭМ!$B$33:$B$776,E$11)+'СЕТ СН'!$F$14+СВЦЭМ!$D$10+'СЕТ СН'!$F$8*'СЕТ СН'!$F$9-'СЕТ СН'!$F$26</f>
        <v>944.03472178999994</v>
      </c>
      <c r="F15" s="36">
        <f>SUMIFS(СВЦЭМ!$D$33:$D$776,СВЦЭМ!$A$33:$A$776,$A15,СВЦЭМ!$B$33:$B$776,F$11)+'СЕТ СН'!$F$14+СВЦЭМ!$D$10+'СЕТ СН'!$F$8*'СЕТ СН'!$F$9-'СЕТ СН'!$F$26</f>
        <v>948.62425268999993</v>
      </c>
      <c r="G15" s="36">
        <f>SUMIFS(СВЦЭМ!$D$33:$D$776,СВЦЭМ!$A$33:$A$776,$A15,СВЦЭМ!$B$33:$B$776,G$11)+'СЕТ СН'!$F$14+СВЦЭМ!$D$10+'СЕТ СН'!$F$8*'СЕТ СН'!$F$9-'СЕТ СН'!$F$26</f>
        <v>938.56313101000001</v>
      </c>
      <c r="H15" s="36">
        <f>SUMIFS(СВЦЭМ!$D$33:$D$776,СВЦЭМ!$A$33:$A$776,$A15,СВЦЭМ!$B$33:$B$776,H$11)+'СЕТ СН'!$F$14+СВЦЭМ!$D$10+'СЕТ СН'!$F$8*'СЕТ СН'!$F$9-'СЕТ СН'!$F$26</f>
        <v>924.56416906999993</v>
      </c>
      <c r="I15" s="36">
        <f>SUMIFS(СВЦЭМ!$D$33:$D$776,СВЦЭМ!$A$33:$A$776,$A15,СВЦЭМ!$B$33:$B$776,I$11)+'СЕТ СН'!$F$14+СВЦЭМ!$D$10+'СЕТ СН'!$F$8*'СЕТ СН'!$F$9-'СЕТ СН'!$F$26</f>
        <v>892.18862472000001</v>
      </c>
      <c r="J15" s="36">
        <f>SUMIFS(СВЦЭМ!$D$33:$D$776,СВЦЭМ!$A$33:$A$776,$A15,СВЦЭМ!$B$33:$B$776,J$11)+'СЕТ СН'!$F$14+СВЦЭМ!$D$10+'СЕТ СН'!$F$8*'СЕТ СН'!$F$9-'СЕТ СН'!$F$26</f>
        <v>797.25336112000002</v>
      </c>
      <c r="K15" s="36">
        <f>SUMIFS(СВЦЭМ!$D$33:$D$776,СВЦЭМ!$A$33:$A$776,$A15,СВЦЭМ!$B$33:$B$776,K$11)+'СЕТ СН'!$F$14+СВЦЭМ!$D$10+'СЕТ СН'!$F$8*'СЕТ СН'!$F$9-'СЕТ СН'!$F$26</f>
        <v>726.77637527000002</v>
      </c>
      <c r="L15" s="36">
        <f>SUMIFS(СВЦЭМ!$D$33:$D$776,СВЦЭМ!$A$33:$A$776,$A15,СВЦЭМ!$B$33:$B$776,L$11)+'СЕТ СН'!$F$14+СВЦЭМ!$D$10+'СЕТ СН'!$F$8*'СЕТ СН'!$F$9-'СЕТ СН'!$F$26</f>
        <v>693.60459594999998</v>
      </c>
      <c r="M15" s="36">
        <f>SUMIFS(СВЦЭМ!$D$33:$D$776,СВЦЭМ!$A$33:$A$776,$A15,СВЦЭМ!$B$33:$B$776,M$11)+'СЕТ СН'!$F$14+СВЦЭМ!$D$10+'СЕТ СН'!$F$8*'СЕТ СН'!$F$9-'СЕТ СН'!$F$26</f>
        <v>699.49621662999994</v>
      </c>
      <c r="N15" s="36">
        <f>SUMIFS(СВЦЭМ!$D$33:$D$776,СВЦЭМ!$A$33:$A$776,$A15,СВЦЭМ!$B$33:$B$776,N$11)+'СЕТ СН'!$F$14+СВЦЭМ!$D$10+'СЕТ СН'!$F$8*'СЕТ СН'!$F$9-'СЕТ СН'!$F$26</f>
        <v>710.44087458000001</v>
      </c>
      <c r="O15" s="36">
        <f>SUMIFS(СВЦЭМ!$D$33:$D$776,СВЦЭМ!$A$33:$A$776,$A15,СВЦЭМ!$B$33:$B$776,O$11)+'СЕТ СН'!$F$14+СВЦЭМ!$D$10+'СЕТ СН'!$F$8*'СЕТ СН'!$F$9-'СЕТ СН'!$F$26</f>
        <v>769.30446929000004</v>
      </c>
      <c r="P15" s="36">
        <f>SUMIFS(СВЦЭМ!$D$33:$D$776,СВЦЭМ!$A$33:$A$776,$A15,СВЦЭМ!$B$33:$B$776,P$11)+'СЕТ СН'!$F$14+СВЦЭМ!$D$10+'СЕТ СН'!$F$8*'СЕТ СН'!$F$9-'СЕТ СН'!$F$26</f>
        <v>799.66236299000002</v>
      </c>
      <c r="Q15" s="36">
        <f>SUMIFS(СВЦЭМ!$D$33:$D$776,СВЦЭМ!$A$33:$A$776,$A15,СВЦЭМ!$B$33:$B$776,Q$11)+'СЕТ СН'!$F$14+СВЦЭМ!$D$10+'СЕТ СН'!$F$8*'СЕТ СН'!$F$9-'СЕТ СН'!$F$26</f>
        <v>760.40139537999994</v>
      </c>
      <c r="R15" s="36">
        <f>SUMIFS(СВЦЭМ!$D$33:$D$776,СВЦЭМ!$A$33:$A$776,$A15,СВЦЭМ!$B$33:$B$776,R$11)+'СЕТ СН'!$F$14+СВЦЭМ!$D$10+'СЕТ СН'!$F$8*'СЕТ СН'!$F$9-'СЕТ СН'!$F$26</f>
        <v>715.37305655</v>
      </c>
      <c r="S15" s="36">
        <f>SUMIFS(СВЦЭМ!$D$33:$D$776,СВЦЭМ!$A$33:$A$776,$A15,СВЦЭМ!$B$33:$B$776,S$11)+'СЕТ СН'!$F$14+СВЦЭМ!$D$10+'СЕТ СН'!$F$8*'СЕТ СН'!$F$9-'СЕТ СН'!$F$26</f>
        <v>674.89365080999994</v>
      </c>
      <c r="T15" s="36">
        <f>SUMIFS(СВЦЭМ!$D$33:$D$776,СВЦЭМ!$A$33:$A$776,$A15,СВЦЭМ!$B$33:$B$776,T$11)+'СЕТ СН'!$F$14+СВЦЭМ!$D$10+'СЕТ СН'!$F$8*'СЕТ СН'!$F$9-'СЕТ СН'!$F$26</f>
        <v>646.91158824999991</v>
      </c>
      <c r="U15" s="36">
        <f>SUMIFS(СВЦЭМ!$D$33:$D$776,СВЦЭМ!$A$33:$A$776,$A15,СВЦЭМ!$B$33:$B$776,U$11)+'СЕТ СН'!$F$14+СВЦЭМ!$D$10+'СЕТ СН'!$F$8*'СЕТ СН'!$F$9-'СЕТ СН'!$F$26</f>
        <v>638.45788944000003</v>
      </c>
      <c r="V15" s="36">
        <f>SUMIFS(СВЦЭМ!$D$33:$D$776,СВЦЭМ!$A$33:$A$776,$A15,СВЦЭМ!$B$33:$B$776,V$11)+'СЕТ СН'!$F$14+СВЦЭМ!$D$10+'СЕТ СН'!$F$8*'СЕТ СН'!$F$9-'СЕТ СН'!$F$26</f>
        <v>659.02779883999995</v>
      </c>
      <c r="W15" s="36">
        <f>SUMIFS(СВЦЭМ!$D$33:$D$776,СВЦЭМ!$A$33:$A$776,$A15,СВЦЭМ!$B$33:$B$776,W$11)+'СЕТ СН'!$F$14+СВЦЭМ!$D$10+'СЕТ СН'!$F$8*'СЕТ СН'!$F$9-'СЕТ СН'!$F$26</f>
        <v>658.36118077000003</v>
      </c>
      <c r="X15" s="36">
        <f>SUMIFS(СВЦЭМ!$D$33:$D$776,СВЦЭМ!$A$33:$A$776,$A15,СВЦЭМ!$B$33:$B$776,X$11)+'СЕТ СН'!$F$14+СВЦЭМ!$D$10+'СЕТ СН'!$F$8*'СЕТ СН'!$F$9-'СЕТ СН'!$F$26</f>
        <v>676.98141576</v>
      </c>
      <c r="Y15" s="36">
        <f>SUMIFS(СВЦЭМ!$D$33:$D$776,СВЦЭМ!$A$33:$A$776,$A15,СВЦЭМ!$B$33:$B$776,Y$11)+'СЕТ СН'!$F$14+СВЦЭМ!$D$10+'СЕТ СН'!$F$8*'СЕТ СН'!$F$9-'СЕТ СН'!$F$26</f>
        <v>720.92563457999995</v>
      </c>
    </row>
    <row r="16" spans="1:25" ht="15.75" x14ac:dyDescent="0.2">
      <c r="A16" s="35">
        <f t="shared" si="0"/>
        <v>44109</v>
      </c>
      <c r="B16" s="36">
        <f>SUMIFS(СВЦЭМ!$D$33:$D$776,СВЦЭМ!$A$33:$A$776,$A16,СВЦЭМ!$B$33:$B$776,B$11)+'СЕТ СН'!$F$14+СВЦЭМ!$D$10+'СЕТ СН'!$F$8*'СЕТ СН'!$F$9-'СЕТ СН'!$F$26</f>
        <v>779.24729477999995</v>
      </c>
      <c r="C16" s="36">
        <f>SUMIFS(СВЦЭМ!$D$33:$D$776,СВЦЭМ!$A$33:$A$776,$A16,СВЦЭМ!$B$33:$B$776,C$11)+'СЕТ СН'!$F$14+СВЦЭМ!$D$10+'СЕТ СН'!$F$8*'СЕТ СН'!$F$9-'СЕТ СН'!$F$26</f>
        <v>865.12761435999994</v>
      </c>
      <c r="D16" s="36">
        <f>SUMIFS(СВЦЭМ!$D$33:$D$776,СВЦЭМ!$A$33:$A$776,$A16,СВЦЭМ!$B$33:$B$776,D$11)+'СЕТ СН'!$F$14+СВЦЭМ!$D$10+'СЕТ СН'!$F$8*'СЕТ СН'!$F$9-'СЕТ СН'!$F$26</f>
        <v>941.98141240999996</v>
      </c>
      <c r="E16" s="36">
        <f>SUMIFS(СВЦЭМ!$D$33:$D$776,СВЦЭМ!$A$33:$A$776,$A16,СВЦЭМ!$B$33:$B$776,E$11)+'СЕТ СН'!$F$14+СВЦЭМ!$D$10+'СЕТ СН'!$F$8*'СЕТ СН'!$F$9-'СЕТ СН'!$F$26</f>
        <v>963.01416787999995</v>
      </c>
      <c r="F16" s="36">
        <f>SUMIFS(СВЦЭМ!$D$33:$D$776,СВЦЭМ!$A$33:$A$776,$A16,СВЦЭМ!$B$33:$B$776,F$11)+'СЕТ СН'!$F$14+СВЦЭМ!$D$10+'СЕТ СН'!$F$8*'СЕТ СН'!$F$9-'СЕТ СН'!$F$26</f>
        <v>962.73258195999995</v>
      </c>
      <c r="G16" s="36">
        <f>SUMIFS(СВЦЭМ!$D$33:$D$776,СВЦЭМ!$A$33:$A$776,$A16,СВЦЭМ!$B$33:$B$776,G$11)+'СЕТ СН'!$F$14+СВЦЭМ!$D$10+'СЕТ СН'!$F$8*'СЕТ СН'!$F$9-'СЕТ СН'!$F$26</f>
        <v>942.66976125999997</v>
      </c>
      <c r="H16" s="36">
        <f>SUMIFS(СВЦЭМ!$D$33:$D$776,СВЦЭМ!$A$33:$A$776,$A16,СВЦЭМ!$B$33:$B$776,H$11)+'СЕТ СН'!$F$14+СВЦЭМ!$D$10+'СЕТ СН'!$F$8*'СЕТ СН'!$F$9-'СЕТ СН'!$F$26</f>
        <v>880.86584741000001</v>
      </c>
      <c r="I16" s="36">
        <f>SUMIFS(СВЦЭМ!$D$33:$D$776,СВЦЭМ!$A$33:$A$776,$A16,СВЦЭМ!$B$33:$B$776,I$11)+'СЕТ СН'!$F$14+СВЦЭМ!$D$10+'СЕТ СН'!$F$8*'СЕТ СН'!$F$9-'СЕТ СН'!$F$26</f>
        <v>823.82205772999998</v>
      </c>
      <c r="J16" s="36">
        <f>SUMIFS(СВЦЭМ!$D$33:$D$776,СВЦЭМ!$A$33:$A$776,$A16,СВЦЭМ!$B$33:$B$776,J$11)+'СЕТ СН'!$F$14+СВЦЭМ!$D$10+'СЕТ СН'!$F$8*'СЕТ СН'!$F$9-'СЕТ СН'!$F$26</f>
        <v>758.90151123999999</v>
      </c>
      <c r="K16" s="36">
        <f>SUMIFS(СВЦЭМ!$D$33:$D$776,СВЦЭМ!$A$33:$A$776,$A16,СВЦЭМ!$B$33:$B$776,K$11)+'СЕТ СН'!$F$14+СВЦЭМ!$D$10+'СЕТ СН'!$F$8*'СЕТ СН'!$F$9-'СЕТ СН'!$F$26</f>
        <v>726.35003413000004</v>
      </c>
      <c r="L16" s="36">
        <f>SUMIFS(СВЦЭМ!$D$33:$D$776,СВЦЭМ!$A$33:$A$776,$A16,СВЦЭМ!$B$33:$B$776,L$11)+'СЕТ СН'!$F$14+СВЦЭМ!$D$10+'СЕТ СН'!$F$8*'СЕТ СН'!$F$9-'СЕТ СН'!$F$26</f>
        <v>723.41633071000001</v>
      </c>
      <c r="M16" s="36">
        <f>SUMIFS(СВЦЭМ!$D$33:$D$776,СВЦЭМ!$A$33:$A$776,$A16,СВЦЭМ!$B$33:$B$776,M$11)+'СЕТ СН'!$F$14+СВЦЭМ!$D$10+'СЕТ СН'!$F$8*'СЕТ СН'!$F$9-'СЕТ СН'!$F$26</f>
        <v>747.30137247000005</v>
      </c>
      <c r="N16" s="36">
        <f>SUMIFS(СВЦЭМ!$D$33:$D$776,СВЦЭМ!$A$33:$A$776,$A16,СВЦЭМ!$B$33:$B$776,N$11)+'СЕТ СН'!$F$14+СВЦЭМ!$D$10+'СЕТ СН'!$F$8*'СЕТ СН'!$F$9-'СЕТ СН'!$F$26</f>
        <v>756.52621770999997</v>
      </c>
      <c r="O16" s="36">
        <f>SUMIFS(СВЦЭМ!$D$33:$D$776,СВЦЭМ!$A$33:$A$776,$A16,СВЦЭМ!$B$33:$B$776,O$11)+'СЕТ СН'!$F$14+СВЦЭМ!$D$10+'СЕТ СН'!$F$8*'СЕТ СН'!$F$9-'СЕТ СН'!$F$26</f>
        <v>784.02540398999997</v>
      </c>
      <c r="P16" s="36">
        <f>SUMIFS(СВЦЭМ!$D$33:$D$776,СВЦЭМ!$A$33:$A$776,$A16,СВЦЭМ!$B$33:$B$776,P$11)+'СЕТ СН'!$F$14+СВЦЭМ!$D$10+'СЕТ СН'!$F$8*'СЕТ СН'!$F$9-'СЕТ СН'!$F$26</f>
        <v>812.09881159999998</v>
      </c>
      <c r="Q16" s="36">
        <f>SUMIFS(СВЦЭМ!$D$33:$D$776,СВЦЭМ!$A$33:$A$776,$A16,СВЦЭМ!$B$33:$B$776,Q$11)+'СЕТ СН'!$F$14+СВЦЭМ!$D$10+'СЕТ СН'!$F$8*'СЕТ СН'!$F$9-'СЕТ СН'!$F$26</f>
        <v>776.54454651000003</v>
      </c>
      <c r="R16" s="36">
        <f>SUMIFS(СВЦЭМ!$D$33:$D$776,СВЦЭМ!$A$33:$A$776,$A16,СВЦЭМ!$B$33:$B$776,R$11)+'СЕТ СН'!$F$14+СВЦЭМ!$D$10+'СЕТ СН'!$F$8*'СЕТ СН'!$F$9-'СЕТ СН'!$F$26</f>
        <v>740.47139543000003</v>
      </c>
      <c r="S16" s="36">
        <f>SUMIFS(СВЦЭМ!$D$33:$D$776,СВЦЭМ!$A$33:$A$776,$A16,СВЦЭМ!$B$33:$B$776,S$11)+'СЕТ СН'!$F$14+СВЦЭМ!$D$10+'СЕТ СН'!$F$8*'СЕТ СН'!$F$9-'СЕТ СН'!$F$26</f>
        <v>728.29257351000001</v>
      </c>
      <c r="T16" s="36">
        <f>SUMIFS(СВЦЭМ!$D$33:$D$776,СВЦЭМ!$A$33:$A$776,$A16,СВЦЭМ!$B$33:$B$776,T$11)+'СЕТ СН'!$F$14+СВЦЭМ!$D$10+'СЕТ СН'!$F$8*'СЕТ СН'!$F$9-'СЕТ СН'!$F$26</f>
        <v>747.31999590999999</v>
      </c>
      <c r="U16" s="36">
        <f>SUMIFS(СВЦЭМ!$D$33:$D$776,СВЦЭМ!$A$33:$A$776,$A16,СВЦЭМ!$B$33:$B$776,U$11)+'СЕТ СН'!$F$14+СВЦЭМ!$D$10+'СЕТ СН'!$F$8*'СЕТ СН'!$F$9-'СЕТ СН'!$F$26</f>
        <v>724.44416254999999</v>
      </c>
      <c r="V16" s="36">
        <f>SUMIFS(СВЦЭМ!$D$33:$D$776,СВЦЭМ!$A$33:$A$776,$A16,СВЦЭМ!$B$33:$B$776,V$11)+'СЕТ СН'!$F$14+СВЦЭМ!$D$10+'СЕТ СН'!$F$8*'СЕТ СН'!$F$9-'СЕТ СН'!$F$26</f>
        <v>726.66421436999997</v>
      </c>
      <c r="W16" s="36">
        <f>SUMIFS(СВЦЭМ!$D$33:$D$776,СВЦЭМ!$A$33:$A$776,$A16,СВЦЭМ!$B$33:$B$776,W$11)+'СЕТ СН'!$F$14+СВЦЭМ!$D$10+'СЕТ СН'!$F$8*'СЕТ СН'!$F$9-'СЕТ СН'!$F$26</f>
        <v>757.86815223999997</v>
      </c>
      <c r="X16" s="36">
        <f>SUMIFS(СВЦЭМ!$D$33:$D$776,СВЦЭМ!$A$33:$A$776,$A16,СВЦЭМ!$B$33:$B$776,X$11)+'СЕТ СН'!$F$14+СВЦЭМ!$D$10+'СЕТ СН'!$F$8*'СЕТ СН'!$F$9-'СЕТ СН'!$F$26</f>
        <v>754.24046568999995</v>
      </c>
      <c r="Y16" s="36">
        <f>SUMIFS(СВЦЭМ!$D$33:$D$776,СВЦЭМ!$A$33:$A$776,$A16,СВЦЭМ!$B$33:$B$776,Y$11)+'СЕТ СН'!$F$14+СВЦЭМ!$D$10+'СЕТ СН'!$F$8*'СЕТ СН'!$F$9-'СЕТ СН'!$F$26</f>
        <v>788.34233950999999</v>
      </c>
    </row>
    <row r="17" spans="1:25" ht="15.75" x14ac:dyDescent="0.2">
      <c r="A17" s="35">
        <f t="shared" si="0"/>
        <v>44110</v>
      </c>
      <c r="B17" s="36">
        <f>SUMIFS(СВЦЭМ!$D$33:$D$776,СВЦЭМ!$A$33:$A$776,$A17,СВЦЭМ!$B$33:$B$776,B$11)+'СЕТ СН'!$F$14+СВЦЭМ!$D$10+'СЕТ СН'!$F$8*'СЕТ СН'!$F$9-'СЕТ СН'!$F$26</f>
        <v>858.60752837999996</v>
      </c>
      <c r="C17" s="36">
        <f>SUMIFS(СВЦЭМ!$D$33:$D$776,СВЦЭМ!$A$33:$A$776,$A17,СВЦЭМ!$B$33:$B$776,C$11)+'СЕТ СН'!$F$14+СВЦЭМ!$D$10+'СЕТ СН'!$F$8*'СЕТ СН'!$F$9-'СЕТ СН'!$F$26</f>
        <v>940.19148065000002</v>
      </c>
      <c r="D17" s="36">
        <f>SUMIFS(СВЦЭМ!$D$33:$D$776,СВЦЭМ!$A$33:$A$776,$A17,СВЦЭМ!$B$33:$B$776,D$11)+'СЕТ СН'!$F$14+СВЦЭМ!$D$10+'СЕТ СН'!$F$8*'СЕТ СН'!$F$9-'СЕТ СН'!$F$26</f>
        <v>1001.74545825</v>
      </c>
      <c r="E17" s="36">
        <f>SUMIFS(СВЦЭМ!$D$33:$D$776,СВЦЭМ!$A$33:$A$776,$A17,СВЦЭМ!$B$33:$B$776,E$11)+'СЕТ СН'!$F$14+СВЦЭМ!$D$10+'СЕТ СН'!$F$8*'СЕТ СН'!$F$9-'СЕТ СН'!$F$26</f>
        <v>1023.60248724</v>
      </c>
      <c r="F17" s="36">
        <f>SUMIFS(СВЦЭМ!$D$33:$D$776,СВЦЭМ!$A$33:$A$776,$A17,СВЦЭМ!$B$33:$B$776,F$11)+'СЕТ СН'!$F$14+СВЦЭМ!$D$10+'СЕТ СН'!$F$8*'СЕТ СН'!$F$9-'СЕТ СН'!$F$26</f>
        <v>1027.8004916800001</v>
      </c>
      <c r="G17" s="36">
        <f>SUMIFS(СВЦЭМ!$D$33:$D$776,СВЦЭМ!$A$33:$A$776,$A17,СВЦЭМ!$B$33:$B$776,G$11)+'СЕТ СН'!$F$14+СВЦЭМ!$D$10+'СЕТ СН'!$F$8*'СЕТ СН'!$F$9-'СЕТ СН'!$F$26</f>
        <v>1014.50567646</v>
      </c>
      <c r="H17" s="36">
        <f>SUMIFS(СВЦЭМ!$D$33:$D$776,СВЦЭМ!$A$33:$A$776,$A17,СВЦЭМ!$B$33:$B$776,H$11)+'СЕТ СН'!$F$14+СВЦЭМ!$D$10+'СЕТ СН'!$F$8*'СЕТ СН'!$F$9-'СЕТ СН'!$F$26</f>
        <v>953.81854556999997</v>
      </c>
      <c r="I17" s="36">
        <f>SUMIFS(СВЦЭМ!$D$33:$D$776,СВЦЭМ!$A$33:$A$776,$A17,СВЦЭМ!$B$33:$B$776,I$11)+'СЕТ СН'!$F$14+СВЦЭМ!$D$10+'СЕТ СН'!$F$8*'СЕТ СН'!$F$9-'СЕТ СН'!$F$26</f>
        <v>902.88327876999995</v>
      </c>
      <c r="J17" s="36">
        <f>SUMIFS(СВЦЭМ!$D$33:$D$776,СВЦЭМ!$A$33:$A$776,$A17,СВЦЭМ!$B$33:$B$776,J$11)+'СЕТ СН'!$F$14+СВЦЭМ!$D$10+'СЕТ СН'!$F$8*'СЕТ СН'!$F$9-'СЕТ СН'!$F$26</f>
        <v>836.58652044999997</v>
      </c>
      <c r="K17" s="36">
        <f>SUMIFS(СВЦЭМ!$D$33:$D$776,СВЦЭМ!$A$33:$A$776,$A17,СВЦЭМ!$B$33:$B$776,K$11)+'СЕТ СН'!$F$14+СВЦЭМ!$D$10+'СЕТ СН'!$F$8*'СЕТ СН'!$F$9-'СЕТ СН'!$F$26</f>
        <v>797.51897040999995</v>
      </c>
      <c r="L17" s="36">
        <f>SUMIFS(СВЦЭМ!$D$33:$D$776,СВЦЭМ!$A$33:$A$776,$A17,СВЦЭМ!$B$33:$B$776,L$11)+'СЕТ СН'!$F$14+СВЦЭМ!$D$10+'СЕТ СН'!$F$8*'СЕТ СН'!$F$9-'СЕТ СН'!$F$26</f>
        <v>802.19113341000002</v>
      </c>
      <c r="M17" s="36">
        <f>SUMIFS(СВЦЭМ!$D$33:$D$776,СВЦЭМ!$A$33:$A$776,$A17,СВЦЭМ!$B$33:$B$776,M$11)+'СЕТ СН'!$F$14+СВЦЭМ!$D$10+'СЕТ СН'!$F$8*'СЕТ СН'!$F$9-'СЕТ СН'!$F$26</f>
        <v>805.72914618000004</v>
      </c>
      <c r="N17" s="36">
        <f>SUMIFS(СВЦЭМ!$D$33:$D$776,СВЦЭМ!$A$33:$A$776,$A17,СВЦЭМ!$B$33:$B$776,N$11)+'СЕТ СН'!$F$14+СВЦЭМ!$D$10+'СЕТ СН'!$F$8*'СЕТ СН'!$F$9-'СЕТ СН'!$F$26</f>
        <v>820.26164034999999</v>
      </c>
      <c r="O17" s="36">
        <f>SUMIFS(СВЦЭМ!$D$33:$D$776,СВЦЭМ!$A$33:$A$776,$A17,СВЦЭМ!$B$33:$B$776,O$11)+'СЕТ СН'!$F$14+СВЦЭМ!$D$10+'СЕТ СН'!$F$8*'СЕТ СН'!$F$9-'СЕТ СН'!$F$26</f>
        <v>858.89108467999995</v>
      </c>
      <c r="P17" s="36">
        <f>SUMIFS(СВЦЭМ!$D$33:$D$776,СВЦЭМ!$A$33:$A$776,$A17,СВЦЭМ!$B$33:$B$776,P$11)+'СЕТ СН'!$F$14+СВЦЭМ!$D$10+'СЕТ СН'!$F$8*'СЕТ СН'!$F$9-'СЕТ СН'!$F$26</f>
        <v>889.26658071999998</v>
      </c>
      <c r="Q17" s="36">
        <f>SUMIFS(СВЦЭМ!$D$33:$D$776,СВЦЭМ!$A$33:$A$776,$A17,СВЦЭМ!$B$33:$B$776,Q$11)+'СЕТ СН'!$F$14+СВЦЭМ!$D$10+'СЕТ СН'!$F$8*'СЕТ СН'!$F$9-'СЕТ СН'!$F$26</f>
        <v>846.31209379999996</v>
      </c>
      <c r="R17" s="36">
        <f>SUMIFS(СВЦЭМ!$D$33:$D$776,СВЦЭМ!$A$33:$A$776,$A17,СВЦЭМ!$B$33:$B$776,R$11)+'СЕТ СН'!$F$14+СВЦЭМ!$D$10+'СЕТ СН'!$F$8*'СЕТ СН'!$F$9-'СЕТ СН'!$F$26</f>
        <v>798.68932161999999</v>
      </c>
      <c r="S17" s="36">
        <f>SUMIFS(СВЦЭМ!$D$33:$D$776,СВЦЭМ!$A$33:$A$776,$A17,СВЦЭМ!$B$33:$B$776,S$11)+'СЕТ СН'!$F$14+СВЦЭМ!$D$10+'СЕТ СН'!$F$8*'СЕТ СН'!$F$9-'СЕТ СН'!$F$26</f>
        <v>754.64704551</v>
      </c>
      <c r="T17" s="36">
        <f>SUMIFS(СВЦЭМ!$D$33:$D$776,СВЦЭМ!$A$33:$A$776,$A17,СВЦЭМ!$B$33:$B$776,T$11)+'СЕТ СН'!$F$14+СВЦЭМ!$D$10+'СЕТ СН'!$F$8*'СЕТ СН'!$F$9-'СЕТ СН'!$F$26</f>
        <v>730.34658072000002</v>
      </c>
      <c r="U17" s="36">
        <f>SUMIFS(СВЦЭМ!$D$33:$D$776,СВЦЭМ!$A$33:$A$776,$A17,СВЦЭМ!$B$33:$B$776,U$11)+'СЕТ СН'!$F$14+СВЦЭМ!$D$10+'СЕТ СН'!$F$8*'СЕТ СН'!$F$9-'СЕТ СН'!$F$26</f>
        <v>732.07941773999994</v>
      </c>
      <c r="V17" s="36">
        <f>SUMIFS(СВЦЭМ!$D$33:$D$776,СВЦЭМ!$A$33:$A$776,$A17,СВЦЭМ!$B$33:$B$776,V$11)+'СЕТ СН'!$F$14+СВЦЭМ!$D$10+'СЕТ СН'!$F$8*'СЕТ СН'!$F$9-'СЕТ СН'!$F$26</f>
        <v>722.28969198000004</v>
      </c>
      <c r="W17" s="36">
        <f>SUMIFS(СВЦЭМ!$D$33:$D$776,СВЦЭМ!$A$33:$A$776,$A17,СВЦЭМ!$B$33:$B$776,W$11)+'СЕТ СН'!$F$14+СВЦЭМ!$D$10+'СЕТ СН'!$F$8*'СЕТ СН'!$F$9-'СЕТ СН'!$F$26</f>
        <v>727.91787232000001</v>
      </c>
      <c r="X17" s="36">
        <f>SUMIFS(СВЦЭМ!$D$33:$D$776,СВЦЭМ!$A$33:$A$776,$A17,СВЦЭМ!$B$33:$B$776,X$11)+'СЕТ СН'!$F$14+СВЦЭМ!$D$10+'СЕТ СН'!$F$8*'СЕТ СН'!$F$9-'СЕТ СН'!$F$26</f>
        <v>748.88440501000002</v>
      </c>
      <c r="Y17" s="36">
        <f>SUMIFS(СВЦЭМ!$D$33:$D$776,СВЦЭМ!$A$33:$A$776,$A17,СВЦЭМ!$B$33:$B$776,Y$11)+'СЕТ СН'!$F$14+СВЦЭМ!$D$10+'СЕТ СН'!$F$8*'СЕТ СН'!$F$9-'СЕТ СН'!$F$26</f>
        <v>788.54608010000004</v>
      </c>
    </row>
    <row r="18" spans="1:25" ht="15.75" x14ac:dyDescent="0.2">
      <c r="A18" s="35">
        <f t="shared" si="0"/>
        <v>44111</v>
      </c>
      <c r="B18" s="36">
        <f>SUMIFS(СВЦЭМ!$D$33:$D$776,СВЦЭМ!$A$33:$A$776,$A18,СВЦЭМ!$B$33:$B$776,B$11)+'СЕТ СН'!$F$14+СВЦЭМ!$D$10+'СЕТ СН'!$F$8*'СЕТ СН'!$F$9-'СЕТ СН'!$F$26</f>
        <v>846.17664472000001</v>
      </c>
      <c r="C18" s="36">
        <f>SUMIFS(СВЦЭМ!$D$33:$D$776,СВЦЭМ!$A$33:$A$776,$A18,СВЦЭМ!$B$33:$B$776,C$11)+'СЕТ СН'!$F$14+СВЦЭМ!$D$10+'СЕТ СН'!$F$8*'СЕТ СН'!$F$9-'СЕТ СН'!$F$26</f>
        <v>931.82625775999998</v>
      </c>
      <c r="D18" s="36">
        <f>SUMIFS(СВЦЭМ!$D$33:$D$776,СВЦЭМ!$A$33:$A$776,$A18,СВЦЭМ!$B$33:$B$776,D$11)+'СЕТ СН'!$F$14+СВЦЭМ!$D$10+'СЕТ СН'!$F$8*'СЕТ СН'!$F$9-'СЕТ СН'!$F$26</f>
        <v>1004.9329529199999</v>
      </c>
      <c r="E18" s="36">
        <f>SUMIFS(СВЦЭМ!$D$33:$D$776,СВЦЭМ!$A$33:$A$776,$A18,СВЦЭМ!$B$33:$B$776,E$11)+'СЕТ СН'!$F$14+СВЦЭМ!$D$10+'СЕТ СН'!$F$8*'СЕТ СН'!$F$9-'СЕТ СН'!$F$26</f>
        <v>1028.35611294</v>
      </c>
      <c r="F18" s="36">
        <f>SUMIFS(СВЦЭМ!$D$33:$D$776,СВЦЭМ!$A$33:$A$776,$A18,СВЦЭМ!$B$33:$B$776,F$11)+'СЕТ СН'!$F$14+СВЦЭМ!$D$10+'СЕТ СН'!$F$8*'СЕТ СН'!$F$9-'СЕТ СН'!$F$26</f>
        <v>1023.56024753</v>
      </c>
      <c r="G18" s="36">
        <f>SUMIFS(СВЦЭМ!$D$33:$D$776,СВЦЭМ!$A$33:$A$776,$A18,СВЦЭМ!$B$33:$B$776,G$11)+'СЕТ СН'!$F$14+СВЦЭМ!$D$10+'СЕТ СН'!$F$8*'СЕТ СН'!$F$9-'СЕТ СН'!$F$26</f>
        <v>1003.43930054</v>
      </c>
      <c r="H18" s="36">
        <f>SUMIFS(СВЦЭМ!$D$33:$D$776,СВЦЭМ!$A$33:$A$776,$A18,СВЦЭМ!$B$33:$B$776,H$11)+'СЕТ СН'!$F$14+СВЦЭМ!$D$10+'СЕТ СН'!$F$8*'СЕТ СН'!$F$9-'СЕТ СН'!$F$26</f>
        <v>956.48135947000003</v>
      </c>
      <c r="I18" s="36">
        <f>SUMIFS(СВЦЭМ!$D$33:$D$776,СВЦЭМ!$A$33:$A$776,$A18,СВЦЭМ!$B$33:$B$776,I$11)+'СЕТ СН'!$F$14+СВЦЭМ!$D$10+'СЕТ СН'!$F$8*'СЕТ СН'!$F$9-'СЕТ СН'!$F$26</f>
        <v>903.06198702999995</v>
      </c>
      <c r="J18" s="36">
        <f>SUMIFS(СВЦЭМ!$D$33:$D$776,СВЦЭМ!$A$33:$A$776,$A18,СВЦЭМ!$B$33:$B$776,J$11)+'СЕТ СН'!$F$14+СВЦЭМ!$D$10+'СЕТ СН'!$F$8*'СЕТ СН'!$F$9-'СЕТ СН'!$F$26</f>
        <v>838.12001868999994</v>
      </c>
      <c r="K18" s="36">
        <f>SUMIFS(СВЦЭМ!$D$33:$D$776,СВЦЭМ!$A$33:$A$776,$A18,СВЦЭМ!$B$33:$B$776,K$11)+'СЕТ СН'!$F$14+СВЦЭМ!$D$10+'СЕТ СН'!$F$8*'СЕТ СН'!$F$9-'СЕТ СН'!$F$26</f>
        <v>806.92997820999994</v>
      </c>
      <c r="L18" s="36">
        <f>SUMIFS(СВЦЭМ!$D$33:$D$776,СВЦЭМ!$A$33:$A$776,$A18,СВЦЭМ!$B$33:$B$776,L$11)+'СЕТ СН'!$F$14+СВЦЭМ!$D$10+'СЕТ СН'!$F$8*'СЕТ СН'!$F$9-'СЕТ СН'!$F$26</f>
        <v>811.53533064999999</v>
      </c>
      <c r="M18" s="36">
        <f>SUMIFS(СВЦЭМ!$D$33:$D$776,СВЦЭМ!$A$33:$A$776,$A18,СВЦЭМ!$B$33:$B$776,M$11)+'СЕТ СН'!$F$14+СВЦЭМ!$D$10+'СЕТ СН'!$F$8*'СЕТ СН'!$F$9-'СЕТ СН'!$F$26</f>
        <v>819.67858684999999</v>
      </c>
      <c r="N18" s="36">
        <f>SUMIFS(СВЦЭМ!$D$33:$D$776,СВЦЭМ!$A$33:$A$776,$A18,СВЦЭМ!$B$33:$B$776,N$11)+'СЕТ СН'!$F$14+СВЦЭМ!$D$10+'СЕТ СН'!$F$8*'СЕТ СН'!$F$9-'СЕТ СН'!$F$26</f>
        <v>825.16392324000003</v>
      </c>
      <c r="O18" s="36">
        <f>SUMIFS(СВЦЭМ!$D$33:$D$776,СВЦЭМ!$A$33:$A$776,$A18,СВЦЭМ!$B$33:$B$776,O$11)+'СЕТ СН'!$F$14+СВЦЭМ!$D$10+'СЕТ СН'!$F$8*'СЕТ СН'!$F$9-'СЕТ СН'!$F$26</f>
        <v>854.49686028999997</v>
      </c>
      <c r="P18" s="36">
        <f>SUMIFS(СВЦЭМ!$D$33:$D$776,СВЦЭМ!$A$33:$A$776,$A18,СВЦЭМ!$B$33:$B$776,P$11)+'СЕТ СН'!$F$14+СВЦЭМ!$D$10+'СЕТ СН'!$F$8*'СЕТ СН'!$F$9-'СЕТ СН'!$F$26</f>
        <v>882.09786966000001</v>
      </c>
      <c r="Q18" s="36">
        <f>SUMIFS(СВЦЭМ!$D$33:$D$776,СВЦЭМ!$A$33:$A$776,$A18,СВЦЭМ!$B$33:$B$776,Q$11)+'СЕТ СН'!$F$14+СВЦЭМ!$D$10+'СЕТ СН'!$F$8*'СЕТ СН'!$F$9-'СЕТ СН'!$F$26</f>
        <v>842.81654260999994</v>
      </c>
      <c r="R18" s="36">
        <f>SUMIFS(СВЦЭМ!$D$33:$D$776,СВЦЭМ!$A$33:$A$776,$A18,СВЦЭМ!$B$33:$B$776,R$11)+'СЕТ СН'!$F$14+СВЦЭМ!$D$10+'СЕТ СН'!$F$8*'СЕТ СН'!$F$9-'СЕТ СН'!$F$26</f>
        <v>790.31195568999999</v>
      </c>
      <c r="S18" s="36">
        <f>SUMIFS(СВЦЭМ!$D$33:$D$776,СВЦЭМ!$A$33:$A$776,$A18,СВЦЭМ!$B$33:$B$776,S$11)+'СЕТ СН'!$F$14+СВЦЭМ!$D$10+'СЕТ СН'!$F$8*'СЕТ СН'!$F$9-'СЕТ СН'!$F$26</f>
        <v>740.45156273999999</v>
      </c>
      <c r="T18" s="36">
        <f>SUMIFS(СВЦЭМ!$D$33:$D$776,СВЦЭМ!$A$33:$A$776,$A18,СВЦЭМ!$B$33:$B$776,T$11)+'СЕТ СН'!$F$14+СВЦЭМ!$D$10+'СЕТ СН'!$F$8*'СЕТ СН'!$F$9-'СЕТ СН'!$F$26</f>
        <v>732.49551851000001</v>
      </c>
      <c r="U18" s="36">
        <f>SUMIFS(СВЦЭМ!$D$33:$D$776,СВЦЭМ!$A$33:$A$776,$A18,СВЦЭМ!$B$33:$B$776,U$11)+'СЕТ СН'!$F$14+СВЦЭМ!$D$10+'СЕТ СН'!$F$8*'СЕТ СН'!$F$9-'СЕТ СН'!$F$26</f>
        <v>739.82269655999994</v>
      </c>
      <c r="V18" s="36">
        <f>SUMIFS(СВЦЭМ!$D$33:$D$776,СВЦЭМ!$A$33:$A$776,$A18,СВЦЭМ!$B$33:$B$776,V$11)+'СЕТ СН'!$F$14+СВЦЭМ!$D$10+'СЕТ СН'!$F$8*'СЕТ СН'!$F$9-'СЕТ СН'!$F$26</f>
        <v>736.31798447999995</v>
      </c>
      <c r="W18" s="36">
        <f>SUMIFS(СВЦЭМ!$D$33:$D$776,СВЦЭМ!$A$33:$A$776,$A18,СВЦЭМ!$B$33:$B$776,W$11)+'СЕТ СН'!$F$14+СВЦЭМ!$D$10+'СЕТ СН'!$F$8*'СЕТ СН'!$F$9-'СЕТ СН'!$F$26</f>
        <v>733.20906376999994</v>
      </c>
      <c r="X18" s="36">
        <f>SUMIFS(СВЦЭМ!$D$33:$D$776,СВЦЭМ!$A$33:$A$776,$A18,СВЦЭМ!$B$33:$B$776,X$11)+'СЕТ СН'!$F$14+СВЦЭМ!$D$10+'СЕТ СН'!$F$8*'СЕТ СН'!$F$9-'СЕТ СН'!$F$26</f>
        <v>736.27046204999999</v>
      </c>
      <c r="Y18" s="36">
        <f>SUMIFS(СВЦЭМ!$D$33:$D$776,СВЦЭМ!$A$33:$A$776,$A18,СВЦЭМ!$B$33:$B$776,Y$11)+'СЕТ СН'!$F$14+СВЦЭМ!$D$10+'СЕТ СН'!$F$8*'СЕТ СН'!$F$9-'СЕТ СН'!$F$26</f>
        <v>775.70117354000001</v>
      </c>
    </row>
    <row r="19" spans="1:25" ht="15.75" x14ac:dyDescent="0.2">
      <c r="A19" s="35">
        <f t="shared" si="0"/>
        <v>44112</v>
      </c>
      <c r="B19" s="36">
        <f>SUMIFS(СВЦЭМ!$D$33:$D$776,СВЦЭМ!$A$33:$A$776,$A19,СВЦЭМ!$B$33:$B$776,B$11)+'СЕТ СН'!$F$14+СВЦЭМ!$D$10+'СЕТ СН'!$F$8*'СЕТ СН'!$F$9-'СЕТ СН'!$F$26</f>
        <v>823.36787376999996</v>
      </c>
      <c r="C19" s="36">
        <f>SUMIFS(СВЦЭМ!$D$33:$D$776,СВЦЭМ!$A$33:$A$776,$A19,СВЦЭМ!$B$33:$B$776,C$11)+'СЕТ СН'!$F$14+СВЦЭМ!$D$10+'СЕТ СН'!$F$8*'СЕТ СН'!$F$9-'СЕТ СН'!$F$26</f>
        <v>906.61390620999998</v>
      </c>
      <c r="D19" s="36">
        <f>SUMIFS(СВЦЭМ!$D$33:$D$776,СВЦЭМ!$A$33:$A$776,$A19,СВЦЭМ!$B$33:$B$776,D$11)+'СЕТ СН'!$F$14+СВЦЭМ!$D$10+'СЕТ СН'!$F$8*'СЕТ СН'!$F$9-'СЕТ СН'!$F$26</f>
        <v>971.18001048999997</v>
      </c>
      <c r="E19" s="36">
        <f>SUMIFS(СВЦЭМ!$D$33:$D$776,СВЦЭМ!$A$33:$A$776,$A19,СВЦЭМ!$B$33:$B$776,E$11)+'СЕТ СН'!$F$14+СВЦЭМ!$D$10+'СЕТ СН'!$F$8*'СЕТ СН'!$F$9-'СЕТ СН'!$F$26</f>
        <v>983.93704021999997</v>
      </c>
      <c r="F19" s="36">
        <f>SUMIFS(СВЦЭМ!$D$33:$D$776,СВЦЭМ!$A$33:$A$776,$A19,СВЦЭМ!$B$33:$B$776,F$11)+'СЕТ СН'!$F$14+СВЦЭМ!$D$10+'СЕТ СН'!$F$8*'СЕТ СН'!$F$9-'СЕТ СН'!$F$26</f>
        <v>979.77338761999999</v>
      </c>
      <c r="G19" s="36">
        <f>SUMIFS(СВЦЭМ!$D$33:$D$776,СВЦЭМ!$A$33:$A$776,$A19,СВЦЭМ!$B$33:$B$776,G$11)+'СЕТ СН'!$F$14+СВЦЭМ!$D$10+'СЕТ СН'!$F$8*'СЕТ СН'!$F$9-'СЕТ СН'!$F$26</f>
        <v>960.81471882999995</v>
      </c>
      <c r="H19" s="36">
        <f>SUMIFS(СВЦЭМ!$D$33:$D$776,СВЦЭМ!$A$33:$A$776,$A19,СВЦЭМ!$B$33:$B$776,H$11)+'СЕТ СН'!$F$14+СВЦЭМ!$D$10+'СЕТ СН'!$F$8*'СЕТ СН'!$F$9-'СЕТ СН'!$F$26</f>
        <v>912.14817920999997</v>
      </c>
      <c r="I19" s="36">
        <f>SUMIFS(СВЦЭМ!$D$33:$D$776,СВЦЭМ!$A$33:$A$776,$A19,СВЦЭМ!$B$33:$B$776,I$11)+'СЕТ СН'!$F$14+СВЦЭМ!$D$10+'СЕТ СН'!$F$8*'СЕТ СН'!$F$9-'СЕТ СН'!$F$26</f>
        <v>858.87899276999997</v>
      </c>
      <c r="J19" s="36">
        <f>SUMIFS(СВЦЭМ!$D$33:$D$776,СВЦЭМ!$A$33:$A$776,$A19,СВЦЭМ!$B$33:$B$776,J$11)+'СЕТ СН'!$F$14+СВЦЭМ!$D$10+'СЕТ СН'!$F$8*'СЕТ СН'!$F$9-'СЕТ СН'!$F$26</f>
        <v>798.68142452999996</v>
      </c>
      <c r="K19" s="36">
        <f>SUMIFS(СВЦЭМ!$D$33:$D$776,СВЦЭМ!$A$33:$A$776,$A19,СВЦЭМ!$B$33:$B$776,K$11)+'СЕТ СН'!$F$14+СВЦЭМ!$D$10+'СЕТ СН'!$F$8*'СЕТ СН'!$F$9-'СЕТ СН'!$F$26</f>
        <v>767.00045664000004</v>
      </c>
      <c r="L19" s="36">
        <f>SUMIFS(СВЦЭМ!$D$33:$D$776,СВЦЭМ!$A$33:$A$776,$A19,СВЦЭМ!$B$33:$B$776,L$11)+'СЕТ СН'!$F$14+СВЦЭМ!$D$10+'СЕТ СН'!$F$8*'СЕТ СН'!$F$9-'СЕТ СН'!$F$26</f>
        <v>772.62535406999996</v>
      </c>
      <c r="M19" s="36">
        <f>SUMIFS(СВЦЭМ!$D$33:$D$776,СВЦЭМ!$A$33:$A$776,$A19,СВЦЭМ!$B$33:$B$776,M$11)+'СЕТ СН'!$F$14+СВЦЭМ!$D$10+'СЕТ СН'!$F$8*'СЕТ СН'!$F$9-'СЕТ СН'!$F$26</f>
        <v>780.20337394000001</v>
      </c>
      <c r="N19" s="36">
        <f>SUMIFS(СВЦЭМ!$D$33:$D$776,СВЦЭМ!$A$33:$A$776,$A19,СВЦЭМ!$B$33:$B$776,N$11)+'СЕТ СН'!$F$14+СВЦЭМ!$D$10+'СЕТ СН'!$F$8*'СЕТ СН'!$F$9-'СЕТ СН'!$F$26</f>
        <v>789.92381855999997</v>
      </c>
      <c r="O19" s="36">
        <f>SUMIFS(СВЦЭМ!$D$33:$D$776,СВЦЭМ!$A$33:$A$776,$A19,СВЦЭМ!$B$33:$B$776,O$11)+'СЕТ СН'!$F$14+СВЦЭМ!$D$10+'СЕТ СН'!$F$8*'СЕТ СН'!$F$9-'СЕТ СН'!$F$26</f>
        <v>824.48038587999997</v>
      </c>
      <c r="P19" s="36">
        <f>SUMIFS(СВЦЭМ!$D$33:$D$776,СВЦЭМ!$A$33:$A$776,$A19,СВЦЭМ!$B$33:$B$776,P$11)+'СЕТ СН'!$F$14+СВЦЭМ!$D$10+'СЕТ СН'!$F$8*'СЕТ СН'!$F$9-'СЕТ СН'!$F$26</f>
        <v>852.17233604</v>
      </c>
      <c r="Q19" s="36">
        <f>SUMIFS(СВЦЭМ!$D$33:$D$776,СВЦЭМ!$A$33:$A$776,$A19,СВЦЭМ!$B$33:$B$776,Q$11)+'СЕТ СН'!$F$14+СВЦЭМ!$D$10+'СЕТ СН'!$F$8*'СЕТ СН'!$F$9-'СЕТ СН'!$F$26</f>
        <v>810.55962083999998</v>
      </c>
      <c r="R19" s="36">
        <f>SUMIFS(СВЦЭМ!$D$33:$D$776,СВЦЭМ!$A$33:$A$776,$A19,СВЦЭМ!$B$33:$B$776,R$11)+'СЕТ СН'!$F$14+СВЦЭМ!$D$10+'СЕТ СН'!$F$8*'СЕТ СН'!$F$9-'СЕТ СН'!$F$26</f>
        <v>761.49918072000003</v>
      </c>
      <c r="S19" s="36">
        <f>SUMIFS(СВЦЭМ!$D$33:$D$776,СВЦЭМ!$A$33:$A$776,$A19,СВЦЭМ!$B$33:$B$776,S$11)+'СЕТ СН'!$F$14+СВЦЭМ!$D$10+'СЕТ СН'!$F$8*'СЕТ СН'!$F$9-'СЕТ СН'!$F$26</f>
        <v>717.17147618000001</v>
      </c>
      <c r="T19" s="36">
        <f>SUMIFS(СВЦЭМ!$D$33:$D$776,СВЦЭМ!$A$33:$A$776,$A19,СВЦЭМ!$B$33:$B$776,T$11)+'СЕТ СН'!$F$14+СВЦЭМ!$D$10+'СЕТ СН'!$F$8*'СЕТ СН'!$F$9-'СЕТ СН'!$F$26</f>
        <v>717.25346619999993</v>
      </c>
      <c r="U19" s="36">
        <f>SUMIFS(СВЦЭМ!$D$33:$D$776,СВЦЭМ!$A$33:$A$776,$A19,СВЦЭМ!$B$33:$B$776,U$11)+'СЕТ СН'!$F$14+СВЦЭМ!$D$10+'СЕТ СН'!$F$8*'СЕТ СН'!$F$9-'СЕТ СН'!$F$26</f>
        <v>733.23785615999998</v>
      </c>
      <c r="V19" s="36">
        <f>SUMIFS(СВЦЭМ!$D$33:$D$776,СВЦЭМ!$A$33:$A$776,$A19,СВЦЭМ!$B$33:$B$776,V$11)+'СЕТ СН'!$F$14+СВЦЭМ!$D$10+'СЕТ СН'!$F$8*'СЕТ СН'!$F$9-'СЕТ СН'!$F$26</f>
        <v>724.17144718999998</v>
      </c>
      <c r="W19" s="36">
        <f>SUMIFS(СВЦЭМ!$D$33:$D$776,СВЦЭМ!$A$33:$A$776,$A19,СВЦЭМ!$B$33:$B$776,W$11)+'СЕТ СН'!$F$14+СВЦЭМ!$D$10+'СЕТ СН'!$F$8*'СЕТ СН'!$F$9-'СЕТ СН'!$F$26</f>
        <v>719.48621564999996</v>
      </c>
      <c r="X19" s="36">
        <f>SUMIFS(СВЦЭМ!$D$33:$D$776,СВЦЭМ!$A$33:$A$776,$A19,СВЦЭМ!$B$33:$B$776,X$11)+'СЕТ СН'!$F$14+СВЦЭМ!$D$10+'СЕТ СН'!$F$8*'СЕТ СН'!$F$9-'СЕТ СН'!$F$26</f>
        <v>729.68696499999999</v>
      </c>
      <c r="Y19" s="36">
        <f>SUMIFS(СВЦЭМ!$D$33:$D$776,СВЦЭМ!$A$33:$A$776,$A19,СВЦЭМ!$B$33:$B$776,Y$11)+'СЕТ СН'!$F$14+СВЦЭМ!$D$10+'СЕТ СН'!$F$8*'СЕТ СН'!$F$9-'СЕТ СН'!$F$26</f>
        <v>764.83522641000002</v>
      </c>
    </row>
    <row r="20" spans="1:25" ht="15.75" x14ac:dyDescent="0.2">
      <c r="A20" s="35">
        <f t="shared" si="0"/>
        <v>44113</v>
      </c>
      <c r="B20" s="36">
        <f>SUMIFS(СВЦЭМ!$D$33:$D$776,СВЦЭМ!$A$33:$A$776,$A20,СВЦЭМ!$B$33:$B$776,B$11)+'СЕТ СН'!$F$14+СВЦЭМ!$D$10+'СЕТ СН'!$F$8*'СЕТ СН'!$F$9-'СЕТ СН'!$F$26</f>
        <v>819.59770798</v>
      </c>
      <c r="C20" s="36">
        <f>SUMIFS(СВЦЭМ!$D$33:$D$776,СВЦЭМ!$A$33:$A$776,$A20,СВЦЭМ!$B$33:$B$776,C$11)+'СЕТ СН'!$F$14+СВЦЭМ!$D$10+'СЕТ СН'!$F$8*'СЕТ СН'!$F$9-'СЕТ СН'!$F$26</f>
        <v>899.23212410999997</v>
      </c>
      <c r="D20" s="36">
        <f>SUMIFS(СВЦЭМ!$D$33:$D$776,СВЦЭМ!$A$33:$A$776,$A20,СВЦЭМ!$B$33:$B$776,D$11)+'СЕТ СН'!$F$14+СВЦЭМ!$D$10+'СЕТ СН'!$F$8*'СЕТ СН'!$F$9-'СЕТ СН'!$F$26</f>
        <v>968.61848846999999</v>
      </c>
      <c r="E20" s="36">
        <f>SUMIFS(СВЦЭМ!$D$33:$D$776,СВЦЭМ!$A$33:$A$776,$A20,СВЦЭМ!$B$33:$B$776,E$11)+'СЕТ СН'!$F$14+СВЦЭМ!$D$10+'СЕТ СН'!$F$8*'СЕТ СН'!$F$9-'СЕТ СН'!$F$26</f>
        <v>984.09224833999997</v>
      </c>
      <c r="F20" s="36">
        <f>SUMIFS(СВЦЭМ!$D$33:$D$776,СВЦЭМ!$A$33:$A$776,$A20,СВЦЭМ!$B$33:$B$776,F$11)+'СЕТ СН'!$F$14+СВЦЭМ!$D$10+'СЕТ СН'!$F$8*'СЕТ СН'!$F$9-'СЕТ СН'!$F$26</f>
        <v>990.14234094999995</v>
      </c>
      <c r="G20" s="36">
        <f>SUMIFS(СВЦЭМ!$D$33:$D$776,СВЦЭМ!$A$33:$A$776,$A20,СВЦЭМ!$B$33:$B$776,G$11)+'СЕТ СН'!$F$14+СВЦЭМ!$D$10+'СЕТ СН'!$F$8*'СЕТ СН'!$F$9-'СЕТ СН'!$F$26</f>
        <v>966.56282001</v>
      </c>
      <c r="H20" s="36">
        <f>SUMIFS(СВЦЭМ!$D$33:$D$776,СВЦЭМ!$A$33:$A$776,$A20,СВЦЭМ!$B$33:$B$776,H$11)+'СЕТ СН'!$F$14+СВЦЭМ!$D$10+'СЕТ СН'!$F$8*'СЕТ СН'!$F$9-'СЕТ СН'!$F$26</f>
        <v>911.89405169999998</v>
      </c>
      <c r="I20" s="36">
        <f>SUMIFS(СВЦЭМ!$D$33:$D$776,СВЦЭМ!$A$33:$A$776,$A20,СВЦЭМ!$B$33:$B$776,I$11)+'СЕТ СН'!$F$14+СВЦЭМ!$D$10+'СЕТ СН'!$F$8*'СЕТ СН'!$F$9-'СЕТ СН'!$F$26</f>
        <v>862.52861307000001</v>
      </c>
      <c r="J20" s="36">
        <f>SUMIFS(СВЦЭМ!$D$33:$D$776,СВЦЭМ!$A$33:$A$776,$A20,СВЦЭМ!$B$33:$B$776,J$11)+'СЕТ СН'!$F$14+СВЦЭМ!$D$10+'СЕТ СН'!$F$8*'СЕТ СН'!$F$9-'СЕТ СН'!$F$26</f>
        <v>807.13169740000001</v>
      </c>
      <c r="K20" s="36">
        <f>SUMIFS(СВЦЭМ!$D$33:$D$776,СВЦЭМ!$A$33:$A$776,$A20,СВЦЭМ!$B$33:$B$776,K$11)+'СЕТ СН'!$F$14+СВЦЭМ!$D$10+'СЕТ СН'!$F$8*'СЕТ СН'!$F$9-'СЕТ СН'!$F$26</f>
        <v>794.38196235999999</v>
      </c>
      <c r="L20" s="36">
        <f>SUMIFS(СВЦЭМ!$D$33:$D$776,СВЦЭМ!$A$33:$A$776,$A20,СВЦЭМ!$B$33:$B$776,L$11)+'СЕТ СН'!$F$14+СВЦЭМ!$D$10+'СЕТ СН'!$F$8*'СЕТ СН'!$F$9-'СЕТ СН'!$F$26</f>
        <v>794.95557626999994</v>
      </c>
      <c r="M20" s="36">
        <f>SUMIFS(СВЦЭМ!$D$33:$D$776,СВЦЭМ!$A$33:$A$776,$A20,СВЦЭМ!$B$33:$B$776,M$11)+'СЕТ СН'!$F$14+СВЦЭМ!$D$10+'СЕТ СН'!$F$8*'СЕТ СН'!$F$9-'СЕТ СН'!$F$26</f>
        <v>807.81895694000002</v>
      </c>
      <c r="N20" s="36">
        <f>SUMIFS(СВЦЭМ!$D$33:$D$776,СВЦЭМ!$A$33:$A$776,$A20,СВЦЭМ!$B$33:$B$776,N$11)+'СЕТ СН'!$F$14+СВЦЭМ!$D$10+'СЕТ СН'!$F$8*'СЕТ СН'!$F$9-'СЕТ СН'!$F$26</f>
        <v>818.17700854999998</v>
      </c>
      <c r="O20" s="36">
        <f>SUMIFS(СВЦЭМ!$D$33:$D$776,СВЦЭМ!$A$33:$A$776,$A20,СВЦЭМ!$B$33:$B$776,O$11)+'СЕТ СН'!$F$14+СВЦЭМ!$D$10+'СЕТ СН'!$F$8*'СЕТ СН'!$F$9-'СЕТ СН'!$F$26</f>
        <v>819.49892407000004</v>
      </c>
      <c r="P20" s="36">
        <f>SUMIFS(СВЦЭМ!$D$33:$D$776,СВЦЭМ!$A$33:$A$776,$A20,СВЦЭМ!$B$33:$B$776,P$11)+'СЕТ СН'!$F$14+СВЦЭМ!$D$10+'СЕТ СН'!$F$8*'СЕТ СН'!$F$9-'СЕТ СН'!$F$26</f>
        <v>830.84528750999993</v>
      </c>
      <c r="Q20" s="36">
        <f>SUMIFS(СВЦЭМ!$D$33:$D$776,СВЦЭМ!$A$33:$A$776,$A20,СВЦЭМ!$B$33:$B$776,Q$11)+'СЕТ СН'!$F$14+СВЦЭМ!$D$10+'СЕТ СН'!$F$8*'СЕТ СН'!$F$9-'СЕТ СН'!$F$26</f>
        <v>836.49314153</v>
      </c>
      <c r="R20" s="36">
        <f>SUMIFS(СВЦЭМ!$D$33:$D$776,СВЦЭМ!$A$33:$A$776,$A20,СВЦЭМ!$B$33:$B$776,R$11)+'СЕТ СН'!$F$14+СВЦЭМ!$D$10+'СЕТ СН'!$F$8*'СЕТ СН'!$F$9-'СЕТ СН'!$F$26</f>
        <v>795.65234627999996</v>
      </c>
      <c r="S20" s="36">
        <f>SUMIFS(СВЦЭМ!$D$33:$D$776,СВЦЭМ!$A$33:$A$776,$A20,СВЦЭМ!$B$33:$B$776,S$11)+'СЕТ СН'!$F$14+СВЦЭМ!$D$10+'СЕТ СН'!$F$8*'СЕТ СН'!$F$9-'СЕТ СН'!$F$26</f>
        <v>731.51710062999996</v>
      </c>
      <c r="T20" s="36">
        <f>SUMIFS(СВЦЭМ!$D$33:$D$776,СВЦЭМ!$A$33:$A$776,$A20,СВЦЭМ!$B$33:$B$776,T$11)+'СЕТ СН'!$F$14+СВЦЭМ!$D$10+'СЕТ СН'!$F$8*'СЕТ СН'!$F$9-'СЕТ СН'!$F$26</f>
        <v>690.23248778000004</v>
      </c>
      <c r="U20" s="36">
        <f>SUMIFS(СВЦЭМ!$D$33:$D$776,СВЦЭМ!$A$33:$A$776,$A20,СВЦЭМ!$B$33:$B$776,U$11)+'СЕТ СН'!$F$14+СВЦЭМ!$D$10+'СЕТ СН'!$F$8*'СЕТ СН'!$F$9-'СЕТ СН'!$F$26</f>
        <v>723.68838932999995</v>
      </c>
      <c r="V20" s="36">
        <f>SUMIFS(СВЦЭМ!$D$33:$D$776,СВЦЭМ!$A$33:$A$776,$A20,СВЦЭМ!$B$33:$B$776,V$11)+'СЕТ СН'!$F$14+СВЦЭМ!$D$10+'СЕТ СН'!$F$8*'СЕТ СН'!$F$9-'СЕТ СН'!$F$26</f>
        <v>721.89315646</v>
      </c>
      <c r="W20" s="36">
        <f>SUMIFS(СВЦЭМ!$D$33:$D$776,СВЦЭМ!$A$33:$A$776,$A20,СВЦЭМ!$B$33:$B$776,W$11)+'СЕТ СН'!$F$14+СВЦЭМ!$D$10+'СЕТ СН'!$F$8*'СЕТ СН'!$F$9-'СЕТ СН'!$F$26</f>
        <v>712.52995491000001</v>
      </c>
      <c r="X20" s="36">
        <f>SUMIFS(СВЦЭМ!$D$33:$D$776,СВЦЭМ!$A$33:$A$776,$A20,СВЦЭМ!$B$33:$B$776,X$11)+'СЕТ СН'!$F$14+СВЦЭМ!$D$10+'СЕТ СН'!$F$8*'СЕТ СН'!$F$9-'СЕТ СН'!$F$26</f>
        <v>722.84503699000004</v>
      </c>
      <c r="Y20" s="36">
        <f>SUMIFS(СВЦЭМ!$D$33:$D$776,СВЦЭМ!$A$33:$A$776,$A20,СВЦЭМ!$B$33:$B$776,Y$11)+'СЕТ СН'!$F$14+СВЦЭМ!$D$10+'СЕТ СН'!$F$8*'СЕТ СН'!$F$9-'СЕТ СН'!$F$26</f>
        <v>751.36193985</v>
      </c>
    </row>
    <row r="21" spans="1:25" ht="15.75" x14ac:dyDescent="0.2">
      <c r="A21" s="35">
        <f t="shared" si="0"/>
        <v>44114</v>
      </c>
      <c r="B21" s="36">
        <f>SUMIFS(СВЦЭМ!$D$33:$D$776,СВЦЭМ!$A$33:$A$776,$A21,СВЦЭМ!$B$33:$B$776,B$11)+'СЕТ СН'!$F$14+СВЦЭМ!$D$10+'СЕТ СН'!$F$8*'СЕТ СН'!$F$9-'СЕТ СН'!$F$26</f>
        <v>805.06011794999995</v>
      </c>
      <c r="C21" s="36">
        <f>SUMIFS(СВЦЭМ!$D$33:$D$776,СВЦЭМ!$A$33:$A$776,$A21,СВЦЭМ!$B$33:$B$776,C$11)+'СЕТ СН'!$F$14+СВЦЭМ!$D$10+'СЕТ СН'!$F$8*'СЕТ СН'!$F$9-'СЕТ СН'!$F$26</f>
        <v>883.38750889999994</v>
      </c>
      <c r="D21" s="36">
        <f>SUMIFS(СВЦЭМ!$D$33:$D$776,СВЦЭМ!$A$33:$A$776,$A21,СВЦЭМ!$B$33:$B$776,D$11)+'СЕТ СН'!$F$14+СВЦЭМ!$D$10+'СЕТ СН'!$F$8*'СЕТ СН'!$F$9-'СЕТ СН'!$F$26</f>
        <v>956.35101351000003</v>
      </c>
      <c r="E21" s="36">
        <f>SUMIFS(СВЦЭМ!$D$33:$D$776,СВЦЭМ!$A$33:$A$776,$A21,СВЦЭМ!$B$33:$B$776,E$11)+'СЕТ СН'!$F$14+СВЦЭМ!$D$10+'СЕТ СН'!$F$8*'СЕТ СН'!$F$9-'СЕТ СН'!$F$26</f>
        <v>983.06613616000004</v>
      </c>
      <c r="F21" s="36">
        <f>SUMIFS(СВЦЭМ!$D$33:$D$776,СВЦЭМ!$A$33:$A$776,$A21,СВЦЭМ!$B$33:$B$776,F$11)+'СЕТ СН'!$F$14+СВЦЭМ!$D$10+'СЕТ СН'!$F$8*'СЕТ СН'!$F$9-'СЕТ СН'!$F$26</f>
        <v>987.37379700999998</v>
      </c>
      <c r="G21" s="36">
        <f>SUMIFS(СВЦЭМ!$D$33:$D$776,СВЦЭМ!$A$33:$A$776,$A21,СВЦЭМ!$B$33:$B$776,G$11)+'СЕТ СН'!$F$14+СВЦЭМ!$D$10+'СЕТ СН'!$F$8*'СЕТ СН'!$F$9-'СЕТ СН'!$F$26</f>
        <v>970.26723218999996</v>
      </c>
      <c r="H21" s="36">
        <f>SUMIFS(СВЦЭМ!$D$33:$D$776,СВЦЭМ!$A$33:$A$776,$A21,СВЦЭМ!$B$33:$B$776,H$11)+'СЕТ СН'!$F$14+СВЦЭМ!$D$10+'СЕТ СН'!$F$8*'СЕТ СН'!$F$9-'СЕТ СН'!$F$26</f>
        <v>953.31738498000004</v>
      </c>
      <c r="I21" s="36">
        <f>SUMIFS(СВЦЭМ!$D$33:$D$776,СВЦЭМ!$A$33:$A$776,$A21,СВЦЭМ!$B$33:$B$776,I$11)+'СЕТ СН'!$F$14+СВЦЭМ!$D$10+'СЕТ СН'!$F$8*'СЕТ СН'!$F$9-'СЕТ СН'!$F$26</f>
        <v>922.90816023000002</v>
      </c>
      <c r="J21" s="36">
        <f>SUMIFS(СВЦЭМ!$D$33:$D$776,СВЦЭМ!$A$33:$A$776,$A21,СВЦЭМ!$B$33:$B$776,J$11)+'СЕТ СН'!$F$14+СВЦЭМ!$D$10+'СЕТ СН'!$F$8*'СЕТ СН'!$F$9-'СЕТ СН'!$F$26</f>
        <v>833.68549207000001</v>
      </c>
      <c r="K21" s="36">
        <f>SUMIFS(СВЦЭМ!$D$33:$D$776,СВЦЭМ!$A$33:$A$776,$A21,СВЦЭМ!$B$33:$B$776,K$11)+'СЕТ СН'!$F$14+СВЦЭМ!$D$10+'СЕТ СН'!$F$8*'СЕТ СН'!$F$9-'СЕТ СН'!$F$26</f>
        <v>777.77281879999998</v>
      </c>
      <c r="L21" s="36">
        <f>SUMIFS(СВЦЭМ!$D$33:$D$776,СВЦЭМ!$A$33:$A$776,$A21,СВЦЭМ!$B$33:$B$776,L$11)+'СЕТ СН'!$F$14+СВЦЭМ!$D$10+'СЕТ СН'!$F$8*'СЕТ СН'!$F$9-'СЕТ СН'!$F$26</f>
        <v>770.36115008000002</v>
      </c>
      <c r="M21" s="36">
        <f>SUMIFS(СВЦЭМ!$D$33:$D$776,СВЦЭМ!$A$33:$A$776,$A21,СВЦЭМ!$B$33:$B$776,M$11)+'СЕТ СН'!$F$14+СВЦЭМ!$D$10+'СЕТ СН'!$F$8*'СЕТ СН'!$F$9-'СЕТ СН'!$F$26</f>
        <v>765.54149911000002</v>
      </c>
      <c r="N21" s="36">
        <f>SUMIFS(СВЦЭМ!$D$33:$D$776,СВЦЭМ!$A$33:$A$776,$A21,СВЦЭМ!$B$33:$B$776,N$11)+'СЕТ СН'!$F$14+СВЦЭМ!$D$10+'СЕТ СН'!$F$8*'СЕТ СН'!$F$9-'СЕТ СН'!$F$26</f>
        <v>772.10699876000001</v>
      </c>
      <c r="O21" s="36">
        <f>SUMIFS(СВЦЭМ!$D$33:$D$776,СВЦЭМ!$A$33:$A$776,$A21,СВЦЭМ!$B$33:$B$776,O$11)+'СЕТ СН'!$F$14+СВЦЭМ!$D$10+'СЕТ СН'!$F$8*'СЕТ СН'!$F$9-'СЕТ СН'!$F$26</f>
        <v>823.2976721</v>
      </c>
      <c r="P21" s="36">
        <f>SUMIFS(СВЦЭМ!$D$33:$D$776,СВЦЭМ!$A$33:$A$776,$A21,СВЦЭМ!$B$33:$B$776,P$11)+'СЕТ СН'!$F$14+СВЦЭМ!$D$10+'СЕТ СН'!$F$8*'СЕТ СН'!$F$9-'СЕТ СН'!$F$26</f>
        <v>849.17537483000001</v>
      </c>
      <c r="Q21" s="36">
        <f>SUMIFS(СВЦЭМ!$D$33:$D$776,СВЦЭМ!$A$33:$A$776,$A21,СВЦЭМ!$B$33:$B$776,Q$11)+'СЕТ СН'!$F$14+СВЦЭМ!$D$10+'СЕТ СН'!$F$8*'СЕТ СН'!$F$9-'СЕТ СН'!$F$26</f>
        <v>839.22133424000003</v>
      </c>
      <c r="R21" s="36">
        <f>SUMIFS(СВЦЭМ!$D$33:$D$776,СВЦЭМ!$A$33:$A$776,$A21,СВЦЭМ!$B$33:$B$776,R$11)+'СЕТ СН'!$F$14+СВЦЭМ!$D$10+'СЕТ СН'!$F$8*'СЕТ СН'!$F$9-'СЕТ СН'!$F$26</f>
        <v>782.89022317000001</v>
      </c>
      <c r="S21" s="36">
        <f>SUMIFS(СВЦЭМ!$D$33:$D$776,СВЦЭМ!$A$33:$A$776,$A21,СВЦЭМ!$B$33:$B$776,S$11)+'СЕТ СН'!$F$14+СВЦЭМ!$D$10+'СЕТ СН'!$F$8*'СЕТ СН'!$F$9-'СЕТ СН'!$F$26</f>
        <v>761.38055847999999</v>
      </c>
      <c r="T21" s="36">
        <f>SUMIFS(СВЦЭМ!$D$33:$D$776,СВЦЭМ!$A$33:$A$776,$A21,СВЦЭМ!$B$33:$B$776,T$11)+'СЕТ СН'!$F$14+СВЦЭМ!$D$10+'СЕТ СН'!$F$8*'СЕТ СН'!$F$9-'СЕТ СН'!$F$26</f>
        <v>742.59589042999994</v>
      </c>
      <c r="U21" s="36">
        <f>SUMIFS(СВЦЭМ!$D$33:$D$776,СВЦЭМ!$A$33:$A$776,$A21,СВЦЭМ!$B$33:$B$776,U$11)+'СЕТ СН'!$F$14+СВЦЭМ!$D$10+'СЕТ СН'!$F$8*'СЕТ СН'!$F$9-'СЕТ СН'!$F$26</f>
        <v>739.09905631000004</v>
      </c>
      <c r="V21" s="36">
        <f>SUMIFS(СВЦЭМ!$D$33:$D$776,СВЦЭМ!$A$33:$A$776,$A21,СВЦЭМ!$B$33:$B$776,V$11)+'СЕТ СН'!$F$14+СВЦЭМ!$D$10+'СЕТ СН'!$F$8*'СЕТ СН'!$F$9-'СЕТ СН'!$F$26</f>
        <v>701.02196257000003</v>
      </c>
      <c r="W21" s="36">
        <f>SUMIFS(СВЦЭМ!$D$33:$D$776,СВЦЭМ!$A$33:$A$776,$A21,СВЦЭМ!$B$33:$B$776,W$11)+'СЕТ СН'!$F$14+СВЦЭМ!$D$10+'СЕТ СН'!$F$8*'СЕТ СН'!$F$9-'СЕТ СН'!$F$26</f>
        <v>696.11906112999998</v>
      </c>
      <c r="X21" s="36">
        <f>SUMIFS(СВЦЭМ!$D$33:$D$776,СВЦЭМ!$A$33:$A$776,$A21,СВЦЭМ!$B$33:$B$776,X$11)+'СЕТ СН'!$F$14+СВЦЭМ!$D$10+'СЕТ СН'!$F$8*'СЕТ СН'!$F$9-'СЕТ СН'!$F$26</f>
        <v>684.52000407000003</v>
      </c>
      <c r="Y21" s="36">
        <f>SUMIFS(СВЦЭМ!$D$33:$D$776,СВЦЭМ!$A$33:$A$776,$A21,СВЦЭМ!$B$33:$B$776,Y$11)+'СЕТ СН'!$F$14+СВЦЭМ!$D$10+'СЕТ СН'!$F$8*'СЕТ СН'!$F$9-'СЕТ СН'!$F$26</f>
        <v>727.20703392999997</v>
      </c>
    </row>
    <row r="22" spans="1:25" ht="15.75" x14ac:dyDescent="0.2">
      <c r="A22" s="35">
        <f t="shared" si="0"/>
        <v>44115</v>
      </c>
      <c r="B22" s="36">
        <f>SUMIFS(СВЦЭМ!$D$33:$D$776,СВЦЭМ!$A$33:$A$776,$A22,СВЦЭМ!$B$33:$B$776,B$11)+'СЕТ СН'!$F$14+СВЦЭМ!$D$10+'СЕТ СН'!$F$8*'СЕТ СН'!$F$9-'СЕТ СН'!$F$26</f>
        <v>810.48889765000001</v>
      </c>
      <c r="C22" s="36">
        <f>SUMIFS(СВЦЭМ!$D$33:$D$776,СВЦЭМ!$A$33:$A$776,$A22,СВЦЭМ!$B$33:$B$776,C$11)+'СЕТ СН'!$F$14+СВЦЭМ!$D$10+'СЕТ СН'!$F$8*'СЕТ СН'!$F$9-'СЕТ СН'!$F$26</f>
        <v>899.93252700999994</v>
      </c>
      <c r="D22" s="36">
        <f>SUMIFS(СВЦЭМ!$D$33:$D$776,СВЦЭМ!$A$33:$A$776,$A22,СВЦЭМ!$B$33:$B$776,D$11)+'СЕТ СН'!$F$14+СВЦЭМ!$D$10+'СЕТ СН'!$F$8*'СЕТ СН'!$F$9-'СЕТ СН'!$F$26</f>
        <v>995.17519518999995</v>
      </c>
      <c r="E22" s="36">
        <f>SUMIFS(СВЦЭМ!$D$33:$D$776,СВЦЭМ!$A$33:$A$776,$A22,СВЦЭМ!$B$33:$B$776,E$11)+'СЕТ СН'!$F$14+СВЦЭМ!$D$10+'СЕТ СН'!$F$8*'СЕТ СН'!$F$9-'СЕТ СН'!$F$26</f>
        <v>1026.7648408599998</v>
      </c>
      <c r="F22" s="36">
        <f>SUMIFS(СВЦЭМ!$D$33:$D$776,СВЦЭМ!$A$33:$A$776,$A22,СВЦЭМ!$B$33:$B$776,F$11)+'СЕТ СН'!$F$14+СВЦЭМ!$D$10+'СЕТ СН'!$F$8*'СЕТ СН'!$F$9-'СЕТ СН'!$F$26</f>
        <v>1031.4597632999998</v>
      </c>
      <c r="G22" s="36">
        <f>SUMIFS(СВЦЭМ!$D$33:$D$776,СВЦЭМ!$A$33:$A$776,$A22,СВЦЭМ!$B$33:$B$776,G$11)+'СЕТ СН'!$F$14+СВЦЭМ!$D$10+'СЕТ СН'!$F$8*'СЕТ СН'!$F$9-'СЕТ СН'!$F$26</f>
        <v>1022.39353376</v>
      </c>
      <c r="H22" s="36">
        <f>SUMIFS(СВЦЭМ!$D$33:$D$776,СВЦЭМ!$A$33:$A$776,$A22,СВЦЭМ!$B$33:$B$776,H$11)+'СЕТ СН'!$F$14+СВЦЭМ!$D$10+'СЕТ СН'!$F$8*'СЕТ СН'!$F$9-'СЕТ СН'!$F$26</f>
        <v>1004.40277599</v>
      </c>
      <c r="I22" s="36">
        <f>SUMIFS(СВЦЭМ!$D$33:$D$776,СВЦЭМ!$A$33:$A$776,$A22,СВЦЭМ!$B$33:$B$776,I$11)+'СЕТ СН'!$F$14+СВЦЭМ!$D$10+'СЕТ СН'!$F$8*'СЕТ СН'!$F$9-'СЕТ СН'!$F$26</f>
        <v>983.61695769999994</v>
      </c>
      <c r="J22" s="36">
        <f>SUMIFS(СВЦЭМ!$D$33:$D$776,СВЦЭМ!$A$33:$A$776,$A22,СВЦЭМ!$B$33:$B$776,J$11)+'СЕТ СН'!$F$14+СВЦЭМ!$D$10+'СЕТ СН'!$F$8*'СЕТ СН'!$F$9-'СЕТ СН'!$F$26</f>
        <v>887.31974774000003</v>
      </c>
      <c r="K22" s="36">
        <f>SUMIFS(СВЦЭМ!$D$33:$D$776,СВЦЭМ!$A$33:$A$776,$A22,СВЦЭМ!$B$33:$B$776,K$11)+'СЕТ СН'!$F$14+СВЦЭМ!$D$10+'СЕТ СН'!$F$8*'СЕТ СН'!$F$9-'СЕТ СН'!$F$26</f>
        <v>814.07043012999998</v>
      </c>
      <c r="L22" s="36">
        <f>SUMIFS(СВЦЭМ!$D$33:$D$776,СВЦЭМ!$A$33:$A$776,$A22,СВЦЭМ!$B$33:$B$776,L$11)+'СЕТ СН'!$F$14+СВЦЭМ!$D$10+'СЕТ СН'!$F$8*'СЕТ СН'!$F$9-'СЕТ СН'!$F$26</f>
        <v>804.95177620999993</v>
      </c>
      <c r="M22" s="36">
        <f>SUMIFS(СВЦЭМ!$D$33:$D$776,СВЦЭМ!$A$33:$A$776,$A22,СВЦЭМ!$B$33:$B$776,M$11)+'СЕТ СН'!$F$14+СВЦЭМ!$D$10+'СЕТ СН'!$F$8*'СЕТ СН'!$F$9-'СЕТ СН'!$F$26</f>
        <v>805.39258394000001</v>
      </c>
      <c r="N22" s="36">
        <f>SUMIFS(СВЦЭМ!$D$33:$D$776,СВЦЭМ!$A$33:$A$776,$A22,СВЦЭМ!$B$33:$B$776,N$11)+'СЕТ СН'!$F$14+СВЦЭМ!$D$10+'СЕТ СН'!$F$8*'СЕТ СН'!$F$9-'СЕТ СН'!$F$26</f>
        <v>815.59605638999994</v>
      </c>
      <c r="O22" s="36">
        <f>SUMIFS(СВЦЭМ!$D$33:$D$776,СВЦЭМ!$A$33:$A$776,$A22,СВЦЭМ!$B$33:$B$776,O$11)+'СЕТ СН'!$F$14+СВЦЭМ!$D$10+'СЕТ СН'!$F$8*'СЕТ СН'!$F$9-'СЕТ СН'!$F$26</f>
        <v>858.92546265999999</v>
      </c>
      <c r="P22" s="36">
        <f>SUMIFS(СВЦЭМ!$D$33:$D$776,СВЦЭМ!$A$33:$A$776,$A22,СВЦЭМ!$B$33:$B$776,P$11)+'СЕТ СН'!$F$14+СВЦЭМ!$D$10+'СЕТ СН'!$F$8*'СЕТ СН'!$F$9-'СЕТ СН'!$F$26</f>
        <v>893.82510924999997</v>
      </c>
      <c r="Q22" s="36">
        <f>SUMIFS(СВЦЭМ!$D$33:$D$776,СВЦЭМ!$A$33:$A$776,$A22,СВЦЭМ!$B$33:$B$776,Q$11)+'СЕТ СН'!$F$14+СВЦЭМ!$D$10+'СЕТ СН'!$F$8*'СЕТ СН'!$F$9-'СЕТ СН'!$F$26</f>
        <v>848.72674890999997</v>
      </c>
      <c r="R22" s="36">
        <f>SUMIFS(СВЦЭМ!$D$33:$D$776,СВЦЭМ!$A$33:$A$776,$A22,СВЦЭМ!$B$33:$B$776,R$11)+'СЕТ СН'!$F$14+СВЦЭМ!$D$10+'СЕТ СН'!$F$8*'СЕТ СН'!$F$9-'СЕТ СН'!$F$26</f>
        <v>796.72470239999996</v>
      </c>
      <c r="S22" s="36">
        <f>SUMIFS(СВЦЭМ!$D$33:$D$776,СВЦЭМ!$A$33:$A$776,$A22,СВЦЭМ!$B$33:$B$776,S$11)+'СЕТ СН'!$F$14+СВЦЭМ!$D$10+'СЕТ СН'!$F$8*'СЕТ СН'!$F$9-'СЕТ СН'!$F$26</f>
        <v>755.05014822999999</v>
      </c>
      <c r="T22" s="36">
        <f>SUMIFS(СВЦЭМ!$D$33:$D$776,СВЦЭМ!$A$33:$A$776,$A22,СВЦЭМ!$B$33:$B$776,T$11)+'СЕТ СН'!$F$14+СВЦЭМ!$D$10+'СЕТ СН'!$F$8*'СЕТ СН'!$F$9-'СЕТ СН'!$F$26</f>
        <v>774.04069000999993</v>
      </c>
      <c r="U22" s="36">
        <f>SUMIFS(СВЦЭМ!$D$33:$D$776,СВЦЭМ!$A$33:$A$776,$A22,СВЦЭМ!$B$33:$B$776,U$11)+'СЕТ СН'!$F$14+СВЦЭМ!$D$10+'СЕТ СН'!$F$8*'СЕТ СН'!$F$9-'СЕТ СН'!$F$26</f>
        <v>782.90172637000001</v>
      </c>
      <c r="V22" s="36">
        <f>SUMIFS(СВЦЭМ!$D$33:$D$776,СВЦЭМ!$A$33:$A$776,$A22,СВЦЭМ!$B$33:$B$776,V$11)+'СЕТ СН'!$F$14+СВЦЭМ!$D$10+'СЕТ СН'!$F$8*'СЕТ СН'!$F$9-'СЕТ СН'!$F$26</f>
        <v>752.30736583999999</v>
      </c>
      <c r="W22" s="36">
        <f>SUMIFS(СВЦЭМ!$D$33:$D$776,СВЦЭМ!$A$33:$A$776,$A22,СВЦЭМ!$B$33:$B$776,W$11)+'СЕТ СН'!$F$14+СВЦЭМ!$D$10+'СЕТ СН'!$F$8*'СЕТ СН'!$F$9-'СЕТ СН'!$F$26</f>
        <v>735.13458054</v>
      </c>
      <c r="X22" s="36">
        <f>SUMIFS(СВЦЭМ!$D$33:$D$776,СВЦЭМ!$A$33:$A$776,$A22,СВЦЭМ!$B$33:$B$776,X$11)+'СЕТ СН'!$F$14+СВЦЭМ!$D$10+'СЕТ СН'!$F$8*'СЕТ СН'!$F$9-'СЕТ СН'!$F$26</f>
        <v>711.71434549000003</v>
      </c>
      <c r="Y22" s="36">
        <f>SUMIFS(СВЦЭМ!$D$33:$D$776,СВЦЭМ!$A$33:$A$776,$A22,СВЦЭМ!$B$33:$B$776,Y$11)+'СЕТ СН'!$F$14+СВЦЭМ!$D$10+'СЕТ СН'!$F$8*'СЕТ СН'!$F$9-'СЕТ СН'!$F$26</f>
        <v>747.61843695000005</v>
      </c>
    </row>
    <row r="23" spans="1:25" ht="15.75" x14ac:dyDescent="0.2">
      <c r="A23" s="35">
        <f t="shared" si="0"/>
        <v>44116</v>
      </c>
      <c r="B23" s="36">
        <f>SUMIFS(СВЦЭМ!$D$33:$D$776,СВЦЭМ!$A$33:$A$776,$A23,СВЦЭМ!$B$33:$B$776,B$11)+'СЕТ СН'!$F$14+СВЦЭМ!$D$10+'СЕТ СН'!$F$8*'СЕТ СН'!$F$9-'СЕТ СН'!$F$26</f>
        <v>805.27328994999993</v>
      </c>
      <c r="C23" s="36">
        <f>SUMIFS(СВЦЭМ!$D$33:$D$776,СВЦЭМ!$A$33:$A$776,$A23,СВЦЭМ!$B$33:$B$776,C$11)+'СЕТ СН'!$F$14+СВЦЭМ!$D$10+'СЕТ СН'!$F$8*'СЕТ СН'!$F$9-'СЕТ СН'!$F$26</f>
        <v>880.25916609000001</v>
      </c>
      <c r="D23" s="36">
        <f>SUMIFS(СВЦЭМ!$D$33:$D$776,СВЦЭМ!$A$33:$A$776,$A23,СВЦЭМ!$B$33:$B$776,D$11)+'СЕТ СН'!$F$14+СВЦЭМ!$D$10+'СЕТ СН'!$F$8*'СЕТ СН'!$F$9-'СЕТ СН'!$F$26</f>
        <v>950.13757125999996</v>
      </c>
      <c r="E23" s="36">
        <f>SUMIFS(СВЦЭМ!$D$33:$D$776,СВЦЭМ!$A$33:$A$776,$A23,СВЦЭМ!$B$33:$B$776,E$11)+'СЕТ СН'!$F$14+СВЦЭМ!$D$10+'СЕТ СН'!$F$8*'СЕТ СН'!$F$9-'СЕТ СН'!$F$26</f>
        <v>968.47387638999999</v>
      </c>
      <c r="F23" s="36">
        <f>SUMIFS(СВЦЭМ!$D$33:$D$776,СВЦЭМ!$A$33:$A$776,$A23,СВЦЭМ!$B$33:$B$776,F$11)+'СЕТ СН'!$F$14+СВЦЭМ!$D$10+'СЕТ СН'!$F$8*'СЕТ СН'!$F$9-'СЕТ СН'!$F$26</f>
        <v>963.85309733999998</v>
      </c>
      <c r="G23" s="36">
        <f>SUMIFS(СВЦЭМ!$D$33:$D$776,СВЦЭМ!$A$33:$A$776,$A23,СВЦЭМ!$B$33:$B$776,G$11)+'СЕТ СН'!$F$14+СВЦЭМ!$D$10+'СЕТ СН'!$F$8*'СЕТ СН'!$F$9-'СЕТ СН'!$F$26</f>
        <v>947.44647287999999</v>
      </c>
      <c r="H23" s="36">
        <f>SUMIFS(СВЦЭМ!$D$33:$D$776,СВЦЭМ!$A$33:$A$776,$A23,СВЦЭМ!$B$33:$B$776,H$11)+'СЕТ СН'!$F$14+СВЦЭМ!$D$10+'СЕТ СН'!$F$8*'СЕТ СН'!$F$9-'СЕТ СН'!$F$26</f>
        <v>897.47566148999999</v>
      </c>
      <c r="I23" s="36">
        <f>SUMIFS(СВЦЭМ!$D$33:$D$776,СВЦЭМ!$A$33:$A$776,$A23,СВЦЭМ!$B$33:$B$776,I$11)+'СЕТ СН'!$F$14+СВЦЭМ!$D$10+'СЕТ СН'!$F$8*'СЕТ СН'!$F$9-'СЕТ СН'!$F$26</f>
        <v>857.53314743999999</v>
      </c>
      <c r="J23" s="36">
        <f>SUMIFS(СВЦЭМ!$D$33:$D$776,СВЦЭМ!$A$33:$A$776,$A23,СВЦЭМ!$B$33:$B$776,J$11)+'СЕТ СН'!$F$14+СВЦЭМ!$D$10+'СЕТ СН'!$F$8*'СЕТ СН'!$F$9-'СЕТ СН'!$F$26</f>
        <v>782.06519435999996</v>
      </c>
      <c r="K23" s="36">
        <f>SUMIFS(СВЦЭМ!$D$33:$D$776,СВЦЭМ!$A$33:$A$776,$A23,СВЦЭМ!$B$33:$B$776,K$11)+'СЕТ СН'!$F$14+СВЦЭМ!$D$10+'СЕТ СН'!$F$8*'СЕТ СН'!$F$9-'СЕТ СН'!$F$26</f>
        <v>733.60611165</v>
      </c>
      <c r="L23" s="36">
        <f>SUMIFS(СВЦЭМ!$D$33:$D$776,СВЦЭМ!$A$33:$A$776,$A23,СВЦЭМ!$B$33:$B$776,L$11)+'СЕТ СН'!$F$14+СВЦЭМ!$D$10+'СЕТ СН'!$F$8*'СЕТ СН'!$F$9-'СЕТ СН'!$F$26</f>
        <v>729.64609035000001</v>
      </c>
      <c r="M23" s="36">
        <f>SUMIFS(СВЦЭМ!$D$33:$D$776,СВЦЭМ!$A$33:$A$776,$A23,СВЦЭМ!$B$33:$B$776,M$11)+'СЕТ СН'!$F$14+СВЦЭМ!$D$10+'СЕТ СН'!$F$8*'СЕТ СН'!$F$9-'СЕТ СН'!$F$26</f>
        <v>729.99205035</v>
      </c>
      <c r="N23" s="36">
        <f>SUMIFS(СВЦЭМ!$D$33:$D$776,СВЦЭМ!$A$33:$A$776,$A23,СВЦЭМ!$B$33:$B$776,N$11)+'СЕТ СН'!$F$14+СВЦЭМ!$D$10+'СЕТ СН'!$F$8*'СЕТ СН'!$F$9-'СЕТ СН'!$F$26</f>
        <v>736.98338815</v>
      </c>
      <c r="O23" s="36">
        <f>SUMIFS(СВЦЭМ!$D$33:$D$776,СВЦЭМ!$A$33:$A$776,$A23,СВЦЭМ!$B$33:$B$776,O$11)+'СЕТ СН'!$F$14+СВЦЭМ!$D$10+'СЕТ СН'!$F$8*'СЕТ СН'!$F$9-'СЕТ СН'!$F$26</f>
        <v>757.34471172999997</v>
      </c>
      <c r="P23" s="36">
        <f>SUMIFS(СВЦЭМ!$D$33:$D$776,СВЦЭМ!$A$33:$A$776,$A23,СВЦЭМ!$B$33:$B$776,P$11)+'СЕТ СН'!$F$14+СВЦЭМ!$D$10+'СЕТ СН'!$F$8*'СЕТ СН'!$F$9-'СЕТ СН'!$F$26</f>
        <v>794.92284190999999</v>
      </c>
      <c r="Q23" s="36">
        <f>SUMIFS(СВЦЭМ!$D$33:$D$776,СВЦЭМ!$A$33:$A$776,$A23,СВЦЭМ!$B$33:$B$776,Q$11)+'СЕТ СН'!$F$14+СВЦЭМ!$D$10+'СЕТ СН'!$F$8*'СЕТ СН'!$F$9-'СЕТ СН'!$F$26</f>
        <v>779.92614092999997</v>
      </c>
      <c r="R23" s="36">
        <f>SUMIFS(СВЦЭМ!$D$33:$D$776,СВЦЭМ!$A$33:$A$776,$A23,СВЦЭМ!$B$33:$B$776,R$11)+'СЕТ СН'!$F$14+СВЦЭМ!$D$10+'СЕТ СН'!$F$8*'СЕТ СН'!$F$9-'СЕТ СН'!$F$26</f>
        <v>733.89509141999997</v>
      </c>
      <c r="S23" s="36">
        <f>SUMIFS(СВЦЭМ!$D$33:$D$776,СВЦЭМ!$A$33:$A$776,$A23,СВЦЭМ!$B$33:$B$776,S$11)+'СЕТ СН'!$F$14+СВЦЭМ!$D$10+'СЕТ СН'!$F$8*'СЕТ СН'!$F$9-'СЕТ СН'!$F$26</f>
        <v>684.18854590000001</v>
      </c>
      <c r="T23" s="36">
        <f>SUMIFS(СВЦЭМ!$D$33:$D$776,СВЦЭМ!$A$33:$A$776,$A23,СВЦЭМ!$B$33:$B$776,T$11)+'СЕТ СН'!$F$14+СВЦЭМ!$D$10+'СЕТ СН'!$F$8*'СЕТ СН'!$F$9-'СЕТ СН'!$F$26</f>
        <v>694.25866092000001</v>
      </c>
      <c r="U23" s="36">
        <f>SUMIFS(СВЦЭМ!$D$33:$D$776,СВЦЭМ!$A$33:$A$776,$A23,СВЦЭМ!$B$33:$B$776,U$11)+'СЕТ СН'!$F$14+СВЦЭМ!$D$10+'СЕТ СН'!$F$8*'СЕТ СН'!$F$9-'СЕТ СН'!$F$26</f>
        <v>722.62341241000001</v>
      </c>
      <c r="V23" s="36">
        <f>SUMIFS(СВЦЭМ!$D$33:$D$776,СВЦЭМ!$A$33:$A$776,$A23,СВЦЭМ!$B$33:$B$776,V$11)+'СЕТ СН'!$F$14+СВЦЭМ!$D$10+'СЕТ СН'!$F$8*'СЕТ СН'!$F$9-'СЕТ СН'!$F$26</f>
        <v>721.88848708</v>
      </c>
      <c r="W23" s="36">
        <f>SUMIFS(СВЦЭМ!$D$33:$D$776,СВЦЭМ!$A$33:$A$776,$A23,СВЦЭМ!$B$33:$B$776,W$11)+'СЕТ СН'!$F$14+СВЦЭМ!$D$10+'СЕТ СН'!$F$8*'СЕТ СН'!$F$9-'СЕТ СН'!$F$26</f>
        <v>714.38998204999996</v>
      </c>
      <c r="X23" s="36">
        <f>SUMIFS(СВЦЭМ!$D$33:$D$776,СВЦЭМ!$A$33:$A$776,$A23,СВЦЭМ!$B$33:$B$776,X$11)+'СЕТ СН'!$F$14+СВЦЭМ!$D$10+'СЕТ СН'!$F$8*'СЕТ СН'!$F$9-'СЕТ СН'!$F$26</f>
        <v>688.51519555000004</v>
      </c>
      <c r="Y23" s="36">
        <f>SUMIFS(СВЦЭМ!$D$33:$D$776,СВЦЭМ!$A$33:$A$776,$A23,СВЦЭМ!$B$33:$B$776,Y$11)+'СЕТ СН'!$F$14+СВЦЭМ!$D$10+'СЕТ СН'!$F$8*'СЕТ СН'!$F$9-'СЕТ СН'!$F$26</f>
        <v>720.27467890000003</v>
      </c>
    </row>
    <row r="24" spans="1:25" ht="15.75" x14ac:dyDescent="0.2">
      <c r="A24" s="35">
        <f t="shared" si="0"/>
        <v>44117</v>
      </c>
      <c r="B24" s="36">
        <f>SUMIFS(СВЦЭМ!$D$33:$D$776,СВЦЭМ!$A$33:$A$776,$A24,СВЦЭМ!$B$33:$B$776,B$11)+'СЕТ СН'!$F$14+СВЦЭМ!$D$10+'СЕТ СН'!$F$8*'СЕТ СН'!$F$9-'СЕТ СН'!$F$26</f>
        <v>791.02226924000001</v>
      </c>
      <c r="C24" s="36">
        <f>SUMIFS(СВЦЭМ!$D$33:$D$776,СВЦЭМ!$A$33:$A$776,$A24,СВЦЭМ!$B$33:$B$776,C$11)+'СЕТ СН'!$F$14+СВЦЭМ!$D$10+'СЕТ СН'!$F$8*'СЕТ СН'!$F$9-'СЕТ СН'!$F$26</f>
        <v>866.48579326000004</v>
      </c>
      <c r="D24" s="36">
        <f>SUMIFS(СВЦЭМ!$D$33:$D$776,СВЦЭМ!$A$33:$A$776,$A24,СВЦЭМ!$B$33:$B$776,D$11)+'СЕТ СН'!$F$14+СВЦЭМ!$D$10+'СЕТ СН'!$F$8*'СЕТ СН'!$F$9-'СЕТ СН'!$F$26</f>
        <v>927.14975253</v>
      </c>
      <c r="E24" s="36">
        <f>SUMIFS(СВЦЭМ!$D$33:$D$776,СВЦЭМ!$A$33:$A$776,$A24,СВЦЭМ!$B$33:$B$776,E$11)+'СЕТ СН'!$F$14+СВЦЭМ!$D$10+'СЕТ СН'!$F$8*'СЕТ СН'!$F$9-'СЕТ СН'!$F$26</f>
        <v>942.78315101999999</v>
      </c>
      <c r="F24" s="36">
        <f>SUMIFS(СВЦЭМ!$D$33:$D$776,СВЦЭМ!$A$33:$A$776,$A24,СВЦЭМ!$B$33:$B$776,F$11)+'СЕТ СН'!$F$14+СВЦЭМ!$D$10+'СЕТ СН'!$F$8*'СЕТ СН'!$F$9-'СЕТ СН'!$F$26</f>
        <v>938.20747829000004</v>
      </c>
      <c r="G24" s="36">
        <f>SUMIFS(СВЦЭМ!$D$33:$D$776,СВЦЭМ!$A$33:$A$776,$A24,СВЦЭМ!$B$33:$B$776,G$11)+'СЕТ СН'!$F$14+СВЦЭМ!$D$10+'СЕТ СН'!$F$8*'СЕТ СН'!$F$9-'СЕТ СН'!$F$26</f>
        <v>926.81562884999994</v>
      </c>
      <c r="H24" s="36">
        <f>SUMIFS(СВЦЭМ!$D$33:$D$776,СВЦЭМ!$A$33:$A$776,$A24,СВЦЭМ!$B$33:$B$776,H$11)+'СЕТ СН'!$F$14+СВЦЭМ!$D$10+'СЕТ СН'!$F$8*'СЕТ СН'!$F$9-'СЕТ СН'!$F$26</f>
        <v>902.47981550999998</v>
      </c>
      <c r="I24" s="36">
        <f>SUMIFS(СВЦЭМ!$D$33:$D$776,СВЦЭМ!$A$33:$A$776,$A24,СВЦЭМ!$B$33:$B$776,I$11)+'СЕТ СН'!$F$14+СВЦЭМ!$D$10+'СЕТ СН'!$F$8*'СЕТ СН'!$F$9-'СЕТ СН'!$F$26</f>
        <v>895.86766270999999</v>
      </c>
      <c r="J24" s="36">
        <f>SUMIFS(СВЦЭМ!$D$33:$D$776,СВЦЭМ!$A$33:$A$776,$A24,СВЦЭМ!$B$33:$B$776,J$11)+'СЕТ СН'!$F$14+СВЦЭМ!$D$10+'СЕТ СН'!$F$8*'СЕТ СН'!$F$9-'СЕТ СН'!$F$26</f>
        <v>839.76007089999996</v>
      </c>
      <c r="K24" s="36">
        <f>SUMIFS(СВЦЭМ!$D$33:$D$776,СВЦЭМ!$A$33:$A$776,$A24,СВЦЭМ!$B$33:$B$776,K$11)+'СЕТ СН'!$F$14+СВЦЭМ!$D$10+'СЕТ СН'!$F$8*'СЕТ СН'!$F$9-'СЕТ СН'!$F$26</f>
        <v>798.14660098000002</v>
      </c>
      <c r="L24" s="36">
        <f>SUMIFS(СВЦЭМ!$D$33:$D$776,СВЦЭМ!$A$33:$A$776,$A24,СВЦЭМ!$B$33:$B$776,L$11)+'СЕТ СН'!$F$14+СВЦЭМ!$D$10+'СЕТ СН'!$F$8*'СЕТ СН'!$F$9-'СЕТ СН'!$F$26</f>
        <v>800.042688</v>
      </c>
      <c r="M24" s="36">
        <f>SUMIFS(СВЦЭМ!$D$33:$D$776,СВЦЭМ!$A$33:$A$776,$A24,СВЦЭМ!$B$33:$B$776,M$11)+'СЕТ СН'!$F$14+СВЦЭМ!$D$10+'СЕТ СН'!$F$8*'СЕТ СН'!$F$9-'СЕТ СН'!$F$26</f>
        <v>810.36677813999995</v>
      </c>
      <c r="N24" s="36">
        <f>SUMIFS(СВЦЭМ!$D$33:$D$776,СВЦЭМ!$A$33:$A$776,$A24,СВЦЭМ!$B$33:$B$776,N$11)+'СЕТ СН'!$F$14+СВЦЭМ!$D$10+'СЕТ СН'!$F$8*'СЕТ СН'!$F$9-'СЕТ СН'!$F$26</f>
        <v>816.09159446000001</v>
      </c>
      <c r="O24" s="36">
        <f>SUMIFS(СВЦЭМ!$D$33:$D$776,СВЦЭМ!$A$33:$A$776,$A24,СВЦЭМ!$B$33:$B$776,O$11)+'СЕТ СН'!$F$14+СВЦЭМ!$D$10+'СЕТ СН'!$F$8*'СЕТ СН'!$F$9-'СЕТ СН'!$F$26</f>
        <v>853.29633851999995</v>
      </c>
      <c r="P24" s="36">
        <f>SUMIFS(СВЦЭМ!$D$33:$D$776,СВЦЭМ!$A$33:$A$776,$A24,СВЦЭМ!$B$33:$B$776,P$11)+'СЕТ СН'!$F$14+СВЦЭМ!$D$10+'СЕТ СН'!$F$8*'СЕТ СН'!$F$9-'СЕТ СН'!$F$26</f>
        <v>884.19387322</v>
      </c>
      <c r="Q24" s="36">
        <f>SUMIFS(СВЦЭМ!$D$33:$D$776,СВЦЭМ!$A$33:$A$776,$A24,СВЦЭМ!$B$33:$B$776,Q$11)+'СЕТ СН'!$F$14+СВЦЭМ!$D$10+'СЕТ СН'!$F$8*'СЕТ СН'!$F$9-'СЕТ СН'!$F$26</f>
        <v>844.65616265999995</v>
      </c>
      <c r="R24" s="36">
        <f>SUMIFS(СВЦЭМ!$D$33:$D$776,СВЦЭМ!$A$33:$A$776,$A24,СВЦЭМ!$B$33:$B$776,R$11)+'СЕТ СН'!$F$14+СВЦЭМ!$D$10+'СЕТ СН'!$F$8*'СЕТ СН'!$F$9-'СЕТ СН'!$F$26</f>
        <v>794.20911732000002</v>
      </c>
      <c r="S24" s="36">
        <f>SUMIFS(СВЦЭМ!$D$33:$D$776,СВЦЭМ!$A$33:$A$776,$A24,СВЦЭМ!$B$33:$B$776,S$11)+'СЕТ СН'!$F$14+СВЦЭМ!$D$10+'СЕТ СН'!$F$8*'СЕТ СН'!$F$9-'СЕТ СН'!$F$26</f>
        <v>750.17246149999994</v>
      </c>
      <c r="T24" s="36">
        <f>SUMIFS(СВЦЭМ!$D$33:$D$776,СВЦЭМ!$A$33:$A$776,$A24,СВЦЭМ!$B$33:$B$776,T$11)+'СЕТ СН'!$F$14+СВЦЭМ!$D$10+'СЕТ СН'!$F$8*'СЕТ СН'!$F$9-'СЕТ СН'!$F$26</f>
        <v>748.55292219</v>
      </c>
      <c r="U24" s="36">
        <f>SUMIFS(СВЦЭМ!$D$33:$D$776,СВЦЭМ!$A$33:$A$776,$A24,СВЦЭМ!$B$33:$B$776,U$11)+'СЕТ СН'!$F$14+СВЦЭМ!$D$10+'СЕТ СН'!$F$8*'СЕТ СН'!$F$9-'СЕТ СН'!$F$26</f>
        <v>770.03922785999998</v>
      </c>
      <c r="V24" s="36">
        <f>SUMIFS(СВЦЭМ!$D$33:$D$776,СВЦЭМ!$A$33:$A$776,$A24,СВЦЭМ!$B$33:$B$776,V$11)+'СЕТ СН'!$F$14+СВЦЭМ!$D$10+'СЕТ СН'!$F$8*'СЕТ СН'!$F$9-'СЕТ СН'!$F$26</f>
        <v>764.58332213999995</v>
      </c>
      <c r="W24" s="36">
        <f>SUMIFS(СВЦЭМ!$D$33:$D$776,СВЦЭМ!$A$33:$A$776,$A24,СВЦЭМ!$B$33:$B$776,W$11)+'СЕТ СН'!$F$14+СВЦЭМ!$D$10+'СЕТ СН'!$F$8*'СЕТ СН'!$F$9-'СЕТ СН'!$F$26</f>
        <v>756.64846224999997</v>
      </c>
      <c r="X24" s="36">
        <f>SUMIFS(СВЦЭМ!$D$33:$D$776,СВЦЭМ!$A$33:$A$776,$A24,СВЦЭМ!$B$33:$B$776,X$11)+'СЕТ СН'!$F$14+СВЦЭМ!$D$10+'СЕТ СН'!$F$8*'СЕТ СН'!$F$9-'СЕТ СН'!$F$26</f>
        <v>739.32776785999999</v>
      </c>
      <c r="Y24" s="36">
        <f>SUMIFS(СВЦЭМ!$D$33:$D$776,СВЦЭМ!$A$33:$A$776,$A24,СВЦЭМ!$B$33:$B$776,Y$11)+'СЕТ СН'!$F$14+СВЦЭМ!$D$10+'СЕТ СН'!$F$8*'СЕТ СН'!$F$9-'СЕТ СН'!$F$26</f>
        <v>759.55554919999997</v>
      </c>
    </row>
    <row r="25" spans="1:25" ht="15.75" x14ac:dyDescent="0.2">
      <c r="A25" s="35">
        <f t="shared" si="0"/>
        <v>44118</v>
      </c>
      <c r="B25" s="36">
        <f>SUMIFS(СВЦЭМ!$D$33:$D$776,СВЦЭМ!$A$33:$A$776,$A25,СВЦЭМ!$B$33:$B$776,B$11)+'СЕТ СН'!$F$14+СВЦЭМ!$D$10+'СЕТ СН'!$F$8*'СЕТ СН'!$F$9-'СЕТ СН'!$F$26</f>
        <v>830.27514120000001</v>
      </c>
      <c r="C25" s="36">
        <f>SUMIFS(СВЦЭМ!$D$33:$D$776,СВЦЭМ!$A$33:$A$776,$A25,СВЦЭМ!$B$33:$B$776,C$11)+'СЕТ СН'!$F$14+СВЦЭМ!$D$10+'СЕТ СН'!$F$8*'СЕТ СН'!$F$9-'СЕТ СН'!$F$26</f>
        <v>898.15397666000001</v>
      </c>
      <c r="D25" s="36">
        <f>SUMIFS(СВЦЭМ!$D$33:$D$776,СВЦЭМ!$A$33:$A$776,$A25,СВЦЭМ!$B$33:$B$776,D$11)+'СЕТ СН'!$F$14+СВЦЭМ!$D$10+'СЕТ СН'!$F$8*'СЕТ СН'!$F$9-'СЕТ СН'!$F$26</f>
        <v>965.02991161</v>
      </c>
      <c r="E25" s="36">
        <f>SUMIFS(СВЦЭМ!$D$33:$D$776,СВЦЭМ!$A$33:$A$776,$A25,СВЦЭМ!$B$33:$B$776,E$11)+'СЕТ СН'!$F$14+СВЦЭМ!$D$10+'СЕТ СН'!$F$8*'СЕТ СН'!$F$9-'СЕТ СН'!$F$26</f>
        <v>979.65730576999999</v>
      </c>
      <c r="F25" s="36">
        <f>SUMIFS(СВЦЭМ!$D$33:$D$776,СВЦЭМ!$A$33:$A$776,$A25,СВЦЭМ!$B$33:$B$776,F$11)+'СЕТ СН'!$F$14+СВЦЭМ!$D$10+'СЕТ СН'!$F$8*'СЕТ СН'!$F$9-'СЕТ СН'!$F$26</f>
        <v>971.51578266000001</v>
      </c>
      <c r="G25" s="36">
        <f>SUMIFS(СВЦЭМ!$D$33:$D$776,СВЦЭМ!$A$33:$A$776,$A25,СВЦЭМ!$B$33:$B$776,G$11)+'СЕТ СН'!$F$14+СВЦЭМ!$D$10+'СЕТ СН'!$F$8*'СЕТ СН'!$F$9-'СЕТ СН'!$F$26</f>
        <v>962.80393821999996</v>
      </c>
      <c r="H25" s="36">
        <f>SUMIFS(СВЦЭМ!$D$33:$D$776,СВЦЭМ!$A$33:$A$776,$A25,СВЦЭМ!$B$33:$B$776,H$11)+'СЕТ СН'!$F$14+СВЦЭМ!$D$10+'СЕТ СН'!$F$8*'СЕТ СН'!$F$9-'СЕТ СН'!$F$26</f>
        <v>916.05512853000005</v>
      </c>
      <c r="I25" s="36">
        <f>SUMIFS(СВЦЭМ!$D$33:$D$776,СВЦЭМ!$A$33:$A$776,$A25,СВЦЭМ!$B$33:$B$776,I$11)+'СЕТ СН'!$F$14+СВЦЭМ!$D$10+'СЕТ СН'!$F$8*'СЕТ СН'!$F$9-'СЕТ СН'!$F$26</f>
        <v>873.47190631000001</v>
      </c>
      <c r="J25" s="36">
        <f>SUMIFS(СВЦЭМ!$D$33:$D$776,СВЦЭМ!$A$33:$A$776,$A25,СВЦЭМ!$B$33:$B$776,J$11)+'СЕТ СН'!$F$14+СВЦЭМ!$D$10+'СЕТ СН'!$F$8*'СЕТ СН'!$F$9-'СЕТ СН'!$F$26</f>
        <v>811.15338138000004</v>
      </c>
      <c r="K25" s="36">
        <f>SUMIFS(СВЦЭМ!$D$33:$D$776,СВЦЭМ!$A$33:$A$776,$A25,СВЦЭМ!$B$33:$B$776,K$11)+'СЕТ СН'!$F$14+СВЦЭМ!$D$10+'СЕТ СН'!$F$8*'СЕТ СН'!$F$9-'СЕТ СН'!$F$26</f>
        <v>773.34535477999998</v>
      </c>
      <c r="L25" s="36">
        <f>SUMIFS(СВЦЭМ!$D$33:$D$776,СВЦЭМ!$A$33:$A$776,$A25,СВЦЭМ!$B$33:$B$776,L$11)+'СЕТ СН'!$F$14+СВЦЭМ!$D$10+'СЕТ СН'!$F$8*'СЕТ СН'!$F$9-'СЕТ СН'!$F$26</f>
        <v>780.72959997999999</v>
      </c>
      <c r="M25" s="36">
        <f>SUMIFS(СВЦЭМ!$D$33:$D$776,СВЦЭМ!$A$33:$A$776,$A25,СВЦЭМ!$B$33:$B$776,M$11)+'СЕТ СН'!$F$14+СВЦЭМ!$D$10+'СЕТ СН'!$F$8*'СЕТ СН'!$F$9-'СЕТ СН'!$F$26</f>
        <v>796.78724991000001</v>
      </c>
      <c r="N25" s="36">
        <f>SUMIFS(СВЦЭМ!$D$33:$D$776,СВЦЭМ!$A$33:$A$776,$A25,СВЦЭМ!$B$33:$B$776,N$11)+'СЕТ СН'!$F$14+СВЦЭМ!$D$10+'СЕТ СН'!$F$8*'СЕТ СН'!$F$9-'СЕТ СН'!$F$26</f>
        <v>803.36149227999999</v>
      </c>
      <c r="O25" s="36">
        <f>SUMIFS(СВЦЭМ!$D$33:$D$776,СВЦЭМ!$A$33:$A$776,$A25,СВЦЭМ!$B$33:$B$776,O$11)+'СЕТ СН'!$F$14+СВЦЭМ!$D$10+'СЕТ СН'!$F$8*'СЕТ СН'!$F$9-'СЕТ СН'!$F$26</f>
        <v>853.76952609</v>
      </c>
      <c r="P25" s="36">
        <f>SUMIFS(СВЦЭМ!$D$33:$D$776,СВЦЭМ!$A$33:$A$776,$A25,СВЦЭМ!$B$33:$B$776,P$11)+'СЕТ СН'!$F$14+СВЦЭМ!$D$10+'СЕТ СН'!$F$8*'СЕТ СН'!$F$9-'СЕТ СН'!$F$26</f>
        <v>883.97934953000004</v>
      </c>
      <c r="Q25" s="36">
        <f>SUMIFS(СВЦЭМ!$D$33:$D$776,СВЦЭМ!$A$33:$A$776,$A25,СВЦЭМ!$B$33:$B$776,Q$11)+'СЕТ СН'!$F$14+СВЦЭМ!$D$10+'СЕТ СН'!$F$8*'СЕТ СН'!$F$9-'СЕТ СН'!$F$26</f>
        <v>844.36338690000002</v>
      </c>
      <c r="R25" s="36">
        <f>SUMIFS(СВЦЭМ!$D$33:$D$776,СВЦЭМ!$A$33:$A$776,$A25,СВЦЭМ!$B$33:$B$776,R$11)+'СЕТ СН'!$F$14+СВЦЭМ!$D$10+'СЕТ СН'!$F$8*'СЕТ СН'!$F$9-'СЕТ СН'!$F$26</f>
        <v>792.92473928999993</v>
      </c>
      <c r="S25" s="36">
        <f>SUMIFS(СВЦЭМ!$D$33:$D$776,СВЦЭМ!$A$33:$A$776,$A25,СВЦЭМ!$B$33:$B$776,S$11)+'СЕТ СН'!$F$14+СВЦЭМ!$D$10+'СЕТ СН'!$F$8*'СЕТ СН'!$F$9-'СЕТ СН'!$F$26</f>
        <v>738.09145435999994</v>
      </c>
      <c r="T25" s="36">
        <f>SUMIFS(СВЦЭМ!$D$33:$D$776,СВЦЭМ!$A$33:$A$776,$A25,СВЦЭМ!$B$33:$B$776,T$11)+'СЕТ СН'!$F$14+СВЦЭМ!$D$10+'СЕТ СН'!$F$8*'СЕТ СН'!$F$9-'СЕТ СН'!$F$26</f>
        <v>720.50653362000003</v>
      </c>
      <c r="U25" s="36">
        <f>SUMIFS(СВЦЭМ!$D$33:$D$776,СВЦЭМ!$A$33:$A$776,$A25,СВЦЭМ!$B$33:$B$776,U$11)+'СЕТ СН'!$F$14+СВЦЭМ!$D$10+'СЕТ СН'!$F$8*'СЕТ СН'!$F$9-'СЕТ СН'!$F$26</f>
        <v>749.49804551</v>
      </c>
      <c r="V25" s="36">
        <f>SUMIFS(СВЦЭМ!$D$33:$D$776,СВЦЭМ!$A$33:$A$776,$A25,СВЦЭМ!$B$33:$B$776,V$11)+'СЕТ СН'!$F$14+СВЦЭМ!$D$10+'СЕТ СН'!$F$8*'СЕТ СН'!$F$9-'СЕТ СН'!$F$26</f>
        <v>744.05924697</v>
      </c>
      <c r="W25" s="36">
        <f>SUMIFS(СВЦЭМ!$D$33:$D$776,СВЦЭМ!$A$33:$A$776,$A25,СВЦЭМ!$B$33:$B$776,W$11)+'СЕТ СН'!$F$14+СВЦЭМ!$D$10+'СЕТ СН'!$F$8*'СЕТ СН'!$F$9-'СЕТ СН'!$F$26</f>
        <v>731.91646188000004</v>
      </c>
      <c r="X25" s="36">
        <f>SUMIFS(СВЦЭМ!$D$33:$D$776,СВЦЭМ!$A$33:$A$776,$A25,СВЦЭМ!$B$33:$B$776,X$11)+'СЕТ СН'!$F$14+СВЦЭМ!$D$10+'СЕТ СН'!$F$8*'СЕТ СН'!$F$9-'СЕТ СН'!$F$26</f>
        <v>715.09078923999994</v>
      </c>
      <c r="Y25" s="36">
        <f>SUMIFS(СВЦЭМ!$D$33:$D$776,СВЦЭМ!$A$33:$A$776,$A25,СВЦЭМ!$B$33:$B$776,Y$11)+'СЕТ СН'!$F$14+СВЦЭМ!$D$10+'СЕТ СН'!$F$8*'СЕТ СН'!$F$9-'СЕТ СН'!$F$26</f>
        <v>745.1690529</v>
      </c>
    </row>
    <row r="26" spans="1:25" ht="15.75" x14ac:dyDescent="0.2">
      <c r="A26" s="35">
        <f t="shared" si="0"/>
        <v>44119</v>
      </c>
      <c r="B26" s="36">
        <f>SUMIFS(СВЦЭМ!$D$33:$D$776,СВЦЭМ!$A$33:$A$776,$A26,СВЦЭМ!$B$33:$B$776,B$11)+'СЕТ СН'!$F$14+СВЦЭМ!$D$10+'СЕТ СН'!$F$8*'СЕТ СН'!$F$9-'СЕТ СН'!$F$26</f>
        <v>847.60291016999997</v>
      </c>
      <c r="C26" s="36">
        <f>SUMIFS(СВЦЭМ!$D$33:$D$776,СВЦЭМ!$A$33:$A$776,$A26,СВЦЭМ!$B$33:$B$776,C$11)+'СЕТ СН'!$F$14+СВЦЭМ!$D$10+'СЕТ СН'!$F$8*'СЕТ СН'!$F$9-'СЕТ СН'!$F$26</f>
        <v>931.05847926000001</v>
      </c>
      <c r="D26" s="36">
        <f>SUMIFS(СВЦЭМ!$D$33:$D$776,СВЦЭМ!$A$33:$A$776,$A26,СВЦЭМ!$B$33:$B$776,D$11)+'СЕТ СН'!$F$14+СВЦЭМ!$D$10+'СЕТ СН'!$F$8*'СЕТ СН'!$F$9-'СЕТ СН'!$F$26</f>
        <v>996.09181125999999</v>
      </c>
      <c r="E26" s="36">
        <f>SUMIFS(СВЦЭМ!$D$33:$D$776,СВЦЭМ!$A$33:$A$776,$A26,СВЦЭМ!$B$33:$B$776,E$11)+'СЕТ СН'!$F$14+СВЦЭМ!$D$10+'СЕТ СН'!$F$8*'СЕТ СН'!$F$9-'СЕТ СН'!$F$26</f>
        <v>1001.382735</v>
      </c>
      <c r="F26" s="36">
        <f>SUMIFS(СВЦЭМ!$D$33:$D$776,СВЦЭМ!$A$33:$A$776,$A26,СВЦЭМ!$B$33:$B$776,F$11)+'СЕТ СН'!$F$14+СВЦЭМ!$D$10+'СЕТ СН'!$F$8*'СЕТ СН'!$F$9-'СЕТ СН'!$F$26</f>
        <v>994.93947631000003</v>
      </c>
      <c r="G26" s="36">
        <f>SUMIFS(СВЦЭМ!$D$33:$D$776,СВЦЭМ!$A$33:$A$776,$A26,СВЦЭМ!$B$33:$B$776,G$11)+'СЕТ СН'!$F$14+СВЦЭМ!$D$10+'СЕТ СН'!$F$8*'СЕТ СН'!$F$9-'СЕТ СН'!$F$26</f>
        <v>973.77374782999993</v>
      </c>
      <c r="H26" s="36">
        <f>SUMIFS(СВЦЭМ!$D$33:$D$776,СВЦЭМ!$A$33:$A$776,$A26,СВЦЭМ!$B$33:$B$776,H$11)+'СЕТ СН'!$F$14+СВЦЭМ!$D$10+'СЕТ СН'!$F$8*'СЕТ СН'!$F$9-'СЕТ СН'!$F$26</f>
        <v>927.56933887000002</v>
      </c>
      <c r="I26" s="36">
        <f>SUMIFS(СВЦЭМ!$D$33:$D$776,СВЦЭМ!$A$33:$A$776,$A26,СВЦЭМ!$B$33:$B$776,I$11)+'СЕТ СН'!$F$14+СВЦЭМ!$D$10+'СЕТ СН'!$F$8*'СЕТ СН'!$F$9-'СЕТ СН'!$F$26</f>
        <v>883.01859244000002</v>
      </c>
      <c r="J26" s="36">
        <f>SUMIFS(СВЦЭМ!$D$33:$D$776,СВЦЭМ!$A$33:$A$776,$A26,СВЦЭМ!$B$33:$B$776,J$11)+'СЕТ СН'!$F$14+СВЦЭМ!$D$10+'СЕТ СН'!$F$8*'СЕТ СН'!$F$9-'СЕТ СН'!$F$26</f>
        <v>822.37863297000001</v>
      </c>
      <c r="K26" s="36">
        <f>SUMIFS(СВЦЭМ!$D$33:$D$776,СВЦЭМ!$A$33:$A$776,$A26,СВЦЭМ!$B$33:$B$776,K$11)+'СЕТ СН'!$F$14+СВЦЭМ!$D$10+'СЕТ СН'!$F$8*'СЕТ СН'!$F$9-'СЕТ СН'!$F$26</f>
        <v>783.67656574</v>
      </c>
      <c r="L26" s="36">
        <f>SUMIFS(СВЦЭМ!$D$33:$D$776,СВЦЭМ!$A$33:$A$776,$A26,СВЦЭМ!$B$33:$B$776,L$11)+'СЕТ СН'!$F$14+СВЦЭМ!$D$10+'СЕТ СН'!$F$8*'СЕТ СН'!$F$9-'СЕТ СН'!$F$26</f>
        <v>786.89864981999995</v>
      </c>
      <c r="M26" s="36">
        <f>SUMIFS(СВЦЭМ!$D$33:$D$776,СВЦЭМ!$A$33:$A$776,$A26,СВЦЭМ!$B$33:$B$776,M$11)+'СЕТ СН'!$F$14+СВЦЭМ!$D$10+'СЕТ СН'!$F$8*'СЕТ СН'!$F$9-'СЕТ СН'!$F$26</f>
        <v>794.71992235000005</v>
      </c>
      <c r="N26" s="36">
        <f>SUMIFS(СВЦЭМ!$D$33:$D$776,СВЦЭМ!$A$33:$A$776,$A26,СВЦЭМ!$B$33:$B$776,N$11)+'СЕТ СН'!$F$14+СВЦЭМ!$D$10+'СЕТ СН'!$F$8*'СЕТ СН'!$F$9-'СЕТ СН'!$F$26</f>
        <v>805.60342892999995</v>
      </c>
      <c r="O26" s="36">
        <f>SUMIFS(СВЦЭМ!$D$33:$D$776,СВЦЭМ!$A$33:$A$776,$A26,СВЦЭМ!$B$33:$B$776,O$11)+'СЕТ СН'!$F$14+СВЦЭМ!$D$10+'СЕТ СН'!$F$8*'СЕТ СН'!$F$9-'СЕТ СН'!$F$26</f>
        <v>825.52691075999996</v>
      </c>
      <c r="P26" s="36">
        <f>SUMIFS(СВЦЭМ!$D$33:$D$776,СВЦЭМ!$A$33:$A$776,$A26,СВЦЭМ!$B$33:$B$776,P$11)+'СЕТ СН'!$F$14+СВЦЭМ!$D$10+'СЕТ СН'!$F$8*'СЕТ СН'!$F$9-'СЕТ СН'!$F$26</f>
        <v>849.66551645000004</v>
      </c>
      <c r="Q26" s="36">
        <f>SUMIFS(СВЦЭМ!$D$33:$D$776,СВЦЭМ!$A$33:$A$776,$A26,СВЦЭМ!$B$33:$B$776,Q$11)+'СЕТ СН'!$F$14+СВЦЭМ!$D$10+'СЕТ СН'!$F$8*'СЕТ СН'!$F$9-'СЕТ СН'!$F$26</f>
        <v>812.63162808999994</v>
      </c>
      <c r="R26" s="36">
        <f>SUMIFS(СВЦЭМ!$D$33:$D$776,СВЦЭМ!$A$33:$A$776,$A26,СВЦЭМ!$B$33:$B$776,R$11)+'СЕТ СН'!$F$14+СВЦЭМ!$D$10+'СЕТ СН'!$F$8*'СЕТ СН'!$F$9-'СЕТ СН'!$F$26</f>
        <v>764.36375126999997</v>
      </c>
      <c r="S26" s="36">
        <f>SUMIFS(СВЦЭМ!$D$33:$D$776,СВЦЭМ!$A$33:$A$776,$A26,СВЦЭМ!$B$33:$B$776,S$11)+'СЕТ СН'!$F$14+СВЦЭМ!$D$10+'СЕТ СН'!$F$8*'СЕТ СН'!$F$9-'СЕТ СН'!$F$26</f>
        <v>710.17172812000001</v>
      </c>
      <c r="T26" s="36">
        <f>SUMIFS(СВЦЭМ!$D$33:$D$776,СВЦЭМ!$A$33:$A$776,$A26,СВЦЭМ!$B$33:$B$776,T$11)+'СЕТ СН'!$F$14+СВЦЭМ!$D$10+'СЕТ СН'!$F$8*'СЕТ СН'!$F$9-'СЕТ СН'!$F$26</f>
        <v>714.39664616999994</v>
      </c>
      <c r="U26" s="36">
        <f>SUMIFS(СВЦЭМ!$D$33:$D$776,СВЦЭМ!$A$33:$A$776,$A26,СВЦЭМ!$B$33:$B$776,U$11)+'СЕТ СН'!$F$14+СВЦЭМ!$D$10+'СЕТ СН'!$F$8*'СЕТ СН'!$F$9-'СЕТ СН'!$F$26</f>
        <v>738.83946114000003</v>
      </c>
      <c r="V26" s="36">
        <f>SUMIFS(СВЦЭМ!$D$33:$D$776,СВЦЭМ!$A$33:$A$776,$A26,СВЦЭМ!$B$33:$B$776,V$11)+'СЕТ СН'!$F$14+СВЦЭМ!$D$10+'СЕТ СН'!$F$8*'СЕТ СН'!$F$9-'СЕТ СН'!$F$26</f>
        <v>732.09009945000003</v>
      </c>
      <c r="W26" s="36">
        <f>SUMIFS(СВЦЭМ!$D$33:$D$776,СВЦЭМ!$A$33:$A$776,$A26,СВЦЭМ!$B$33:$B$776,W$11)+'СЕТ СН'!$F$14+СВЦЭМ!$D$10+'СЕТ СН'!$F$8*'СЕТ СН'!$F$9-'СЕТ СН'!$F$26</f>
        <v>721.20605781999996</v>
      </c>
      <c r="X26" s="36">
        <f>SUMIFS(СВЦЭМ!$D$33:$D$776,СВЦЭМ!$A$33:$A$776,$A26,СВЦЭМ!$B$33:$B$776,X$11)+'СЕТ СН'!$F$14+СВЦЭМ!$D$10+'СЕТ СН'!$F$8*'СЕТ СН'!$F$9-'СЕТ СН'!$F$26</f>
        <v>697.64892653000004</v>
      </c>
      <c r="Y26" s="36">
        <f>SUMIFS(СВЦЭМ!$D$33:$D$776,СВЦЭМ!$A$33:$A$776,$A26,СВЦЭМ!$B$33:$B$776,Y$11)+'СЕТ СН'!$F$14+СВЦЭМ!$D$10+'СЕТ СН'!$F$8*'СЕТ СН'!$F$9-'СЕТ СН'!$F$26</f>
        <v>746.99538379000001</v>
      </c>
    </row>
    <row r="27" spans="1:25" ht="15.75" x14ac:dyDescent="0.2">
      <c r="A27" s="35">
        <f t="shared" si="0"/>
        <v>44120</v>
      </c>
      <c r="B27" s="36">
        <f>SUMIFS(СВЦЭМ!$D$33:$D$776,СВЦЭМ!$A$33:$A$776,$A27,СВЦЭМ!$B$33:$B$776,B$11)+'СЕТ СН'!$F$14+СВЦЭМ!$D$10+'СЕТ СН'!$F$8*'СЕТ СН'!$F$9-'СЕТ СН'!$F$26</f>
        <v>794.64231008000002</v>
      </c>
      <c r="C27" s="36">
        <f>SUMIFS(СВЦЭМ!$D$33:$D$776,СВЦЭМ!$A$33:$A$776,$A27,СВЦЭМ!$B$33:$B$776,C$11)+'СЕТ СН'!$F$14+СВЦЭМ!$D$10+'СЕТ СН'!$F$8*'СЕТ СН'!$F$9-'СЕТ СН'!$F$26</f>
        <v>872.83459653</v>
      </c>
      <c r="D27" s="36">
        <f>SUMIFS(СВЦЭМ!$D$33:$D$776,СВЦЭМ!$A$33:$A$776,$A27,СВЦЭМ!$B$33:$B$776,D$11)+'СЕТ СН'!$F$14+СВЦЭМ!$D$10+'СЕТ СН'!$F$8*'СЕТ СН'!$F$9-'СЕТ СН'!$F$26</f>
        <v>926.52306183999997</v>
      </c>
      <c r="E27" s="36">
        <f>SUMIFS(СВЦЭМ!$D$33:$D$776,СВЦЭМ!$A$33:$A$776,$A27,СВЦЭМ!$B$33:$B$776,E$11)+'СЕТ СН'!$F$14+СВЦЭМ!$D$10+'СЕТ СН'!$F$8*'СЕТ СН'!$F$9-'СЕТ СН'!$F$26</f>
        <v>931.49728186000004</v>
      </c>
      <c r="F27" s="36">
        <f>SUMIFS(СВЦЭМ!$D$33:$D$776,СВЦЭМ!$A$33:$A$776,$A27,СВЦЭМ!$B$33:$B$776,F$11)+'СЕТ СН'!$F$14+СВЦЭМ!$D$10+'СЕТ СН'!$F$8*'СЕТ СН'!$F$9-'СЕТ СН'!$F$26</f>
        <v>928.34121484000002</v>
      </c>
      <c r="G27" s="36">
        <f>SUMIFS(СВЦЭМ!$D$33:$D$776,СВЦЭМ!$A$33:$A$776,$A27,СВЦЭМ!$B$33:$B$776,G$11)+'СЕТ СН'!$F$14+СВЦЭМ!$D$10+'СЕТ СН'!$F$8*'СЕТ СН'!$F$9-'СЕТ СН'!$F$26</f>
        <v>914.47380926999995</v>
      </c>
      <c r="H27" s="36">
        <f>SUMIFS(СВЦЭМ!$D$33:$D$776,СВЦЭМ!$A$33:$A$776,$A27,СВЦЭМ!$B$33:$B$776,H$11)+'СЕТ СН'!$F$14+СВЦЭМ!$D$10+'СЕТ СН'!$F$8*'СЕТ СН'!$F$9-'СЕТ СН'!$F$26</f>
        <v>884.13516024</v>
      </c>
      <c r="I27" s="36">
        <f>SUMIFS(СВЦЭМ!$D$33:$D$776,СВЦЭМ!$A$33:$A$776,$A27,СВЦЭМ!$B$33:$B$776,I$11)+'СЕТ СН'!$F$14+СВЦЭМ!$D$10+'СЕТ СН'!$F$8*'СЕТ СН'!$F$9-'СЕТ СН'!$F$26</f>
        <v>858.67332251999994</v>
      </c>
      <c r="J27" s="36">
        <f>SUMIFS(СВЦЭМ!$D$33:$D$776,СВЦЭМ!$A$33:$A$776,$A27,СВЦЭМ!$B$33:$B$776,J$11)+'СЕТ СН'!$F$14+СВЦЭМ!$D$10+'СЕТ СН'!$F$8*'СЕТ СН'!$F$9-'СЕТ СН'!$F$26</f>
        <v>829.85822724000002</v>
      </c>
      <c r="K27" s="36">
        <f>SUMIFS(СВЦЭМ!$D$33:$D$776,СВЦЭМ!$A$33:$A$776,$A27,СВЦЭМ!$B$33:$B$776,K$11)+'СЕТ СН'!$F$14+СВЦЭМ!$D$10+'СЕТ СН'!$F$8*'СЕТ СН'!$F$9-'СЕТ СН'!$F$26</f>
        <v>796.94381522000003</v>
      </c>
      <c r="L27" s="36">
        <f>SUMIFS(СВЦЭМ!$D$33:$D$776,СВЦЭМ!$A$33:$A$776,$A27,СВЦЭМ!$B$33:$B$776,L$11)+'СЕТ СН'!$F$14+СВЦЭМ!$D$10+'СЕТ СН'!$F$8*'СЕТ СН'!$F$9-'СЕТ СН'!$F$26</f>
        <v>794.59966136000003</v>
      </c>
      <c r="M27" s="36">
        <f>SUMIFS(СВЦЭМ!$D$33:$D$776,СВЦЭМ!$A$33:$A$776,$A27,СВЦЭМ!$B$33:$B$776,M$11)+'СЕТ СН'!$F$14+СВЦЭМ!$D$10+'СЕТ СН'!$F$8*'СЕТ СН'!$F$9-'СЕТ СН'!$F$26</f>
        <v>798.66726299000004</v>
      </c>
      <c r="N27" s="36">
        <f>SUMIFS(СВЦЭМ!$D$33:$D$776,СВЦЭМ!$A$33:$A$776,$A27,СВЦЭМ!$B$33:$B$776,N$11)+'СЕТ СН'!$F$14+СВЦЭМ!$D$10+'СЕТ СН'!$F$8*'СЕТ СН'!$F$9-'СЕТ СН'!$F$26</f>
        <v>810.96623197999998</v>
      </c>
      <c r="O27" s="36">
        <f>SUMIFS(СВЦЭМ!$D$33:$D$776,СВЦЭМ!$A$33:$A$776,$A27,СВЦЭМ!$B$33:$B$776,O$11)+'СЕТ СН'!$F$14+СВЦЭМ!$D$10+'СЕТ СН'!$F$8*'СЕТ СН'!$F$9-'СЕТ СН'!$F$26</f>
        <v>846.54200756</v>
      </c>
      <c r="P27" s="36">
        <f>SUMIFS(СВЦЭМ!$D$33:$D$776,СВЦЭМ!$A$33:$A$776,$A27,СВЦЭМ!$B$33:$B$776,P$11)+'СЕТ СН'!$F$14+СВЦЭМ!$D$10+'СЕТ СН'!$F$8*'СЕТ СН'!$F$9-'СЕТ СН'!$F$26</f>
        <v>889.70065284999998</v>
      </c>
      <c r="Q27" s="36">
        <f>SUMIFS(СВЦЭМ!$D$33:$D$776,СВЦЭМ!$A$33:$A$776,$A27,СВЦЭМ!$B$33:$B$776,Q$11)+'СЕТ СН'!$F$14+СВЦЭМ!$D$10+'СЕТ СН'!$F$8*'СЕТ СН'!$F$9-'СЕТ СН'!$F$26</f>
        <v>856.35082820000002</v>
      </c>
      <c r="R27" s="36">
        <f>SUMIFS(СВЦЭМ!$D$33:$D$776,СВЦЭМ!$A$33:$A$776,$A27,СВЦЭМ!$B$33:$B$776,R$11)+'СЕТ СН'!$F$14+СВЦЭМ!$D$10+'СЕТ СН'!$F$8*'СЕТ СН'!$F$9-'СЕТ СН'!$F$26</f>
        <v>809.54516963000003</v>
      </c>
      <c r="S27" s="36">
        <f>SUMIFS(СВЦЭМ!$D$33:$D$776,СВЦЭМ!$A$33:$A$776,$A27,СВЦЭМ!$B$33:$B$776,S$11)+'СЕТ СН'!$F$14+СВЦЭМ!$D$10+'СЕТ СН'!$F$8*'СЕТ СН'!$F$9-'СЕТ СН'!$F$26</f>
        <v>749.37580516000003</v>
      </c>
      <c r="T27" s="36">
        <f>SUMIFS(СВЦЭМ!$D$33:$D$776,СВЦЭМ!$A$33:$A$776,$A27,СВЦЭМ!$B$33:$B$776,T$11)+'СЕТ СН'!$F$14+СВЦЭМ!$D$10+'СЕТ СН'!$F$8*'СЕТ СН'!$F$9-'СЕТ СН'!$F$26</f>
        <v>723.37002429999995</v>
      </c>
      <c r="U27" s="36">
        <f>SUMIFS(СВЦЭМ!$D$33:$D$776,СВЦЭМ!$A$33:$A$776,$A27,СВЦЭМ!$B$33:$B$776,U$11)+'СЕТ СН'!$F$14+СВЦЭМ!$D$10+'СЕТ СН'!$F$8*'СЕТ СН'!$F$9-'СЕТ СН'!$F$26</f>
        <v>725.76570105999997</v>
      </c>
      <c r="V27" s="36">
        <f>SUMIFS(СВЦЭМ!$D$33:$D$776,СВЦЭМ!$A$33:$A$776,$A27,СВЦЭМ!$B$33:$B$776,V$11)+'СЕТ СН'!$F$14+СВЦЭМ!$D$10+'СЕТ СН'!$F$8*'СЕТ СН'!$F$9-'СЕТ СН'!$F$26</f>
        <v>714.09913389999997</v>
      </c>
      <c r="W27" s="36">
        <f>SUMIFS(СВЦЭМ!$D$33:$D$776,СВЦЭМ!$A$33:$A$776,$A27,СВЦЭМ!$B$33:$B$776,W$11)+'СЕТ СН'!$F$14+СВЦЭМ!$D$10+'СЕТ СН'!$F$8*'СЕТ СН'!$F$9-'СЕТ СН'!$F$26</f>
        <v>709.89455484999996</v>
      </c>
      <c r="X27" s="36">
        <f>SUMIFS(СВЦЭМ!$D$33:$D$776,СВЦЭМ!$A$33:$A$776,$A27,СВЦЭМ!$B$33:$B$776,X$11)+'СЕТ СН'!$F$14+СВЦЭМ!$D$10+'СЕТ СН'!$F$8*'СЕТ СН'!$F$9-'СЕТ СН'!$F$26</f>
        <v>709.38051977999999</v>
      </c>
      <c r="Y27" s="36">
        <f>SUMIFS(СВЦЭМ!$D$33:$D$776,СВЦЭМ!$A$33:$A$776,$A27,СВЦЭМ!$B$33:$B$776,Y$11)+'СЕТ СН'!$F$14+СВЦЭМ!$D$10+'СЕТ СН'!$F$8*'СЕТ СН'!$F$9-'СЕТ СН'!$F$26</f>
        <v>739.95936428000005</v>
      </c>
    </row>
    <row r="28" spans="1:25" ht="15.75" x14ac:dyDescent="0.2">
      <c r="A28" s="35">
        <f t="shared" si="0"/>
        <v>44121</v>
      </c>
      <c r="B28" s="36">
        <f>SUMIFS(СВЦЭМ!$D$33:$D$776,СВЦЭМ!$A$33:$A$776,$A28,СВЦЭМ!$B$33:$B$776,B$11)+'СЕТ СН'!$F$14+СВЦЭМ!$D$10+'СЕТ СН'!$F$8*'СЕТ СН'!$F$9-'СЕТ СН'!$F$26</f>
        <v>791.63500494000004</v>
      </c>
      <c r="C28" s="36">
        <f>SUMIFS(СВЦЭМ!$D$33:$D$776,СВЦЭМ!$A$33:$A$776,$A28,СВЦЭМ!$B$33:$B$776,C$11)+'СЕТ СН'!$F$14+СВЦЭМ!$D$10+'СЕТ СН'!$F$8*'СЕТ СН'!$F$9-'СЕТ СН'!$F$26</f>
        <v>867.33149790000004</v>
      </c>
      <c r="D28" s="36">
        <f>SUMIFS(СВЦЭМ!$D$33:$D$776,СВЦЭМ!$A$33:$A$776,$A28,СВЦЭМ!$B$33:$B$776,D$11)+'СЕТ СН'!$F$14+СВЦЭМ!$D$10+'СЕТ СН'!$F$8*'СЕТ СН'!$F$9-'СЕТ СН'!$F$26</f>
        <v>928.53685437000001</v>
      </c>
      <c r="E28" s="36">
        <f>SUMIFS(СВЦЭМ!$D$33:$D$776,СВЦЭМ!$A$33:$A$776,$A28,СВЦЭМ!$B$33:$B$776,E$11)+'СЕТ СН'!$F$14+СВЦЭМ!$D$10+'СЕТ СН'!$F$8*'СЕТ СН'!$F$9-'СЕТ СН'!$F$26</f>
        <v>936.72128115999999</v>
      </c>
      <c r="F28" s="36">
        <f>SUMIFS(СВЦЭМ!$D$33:$D$776,СВЦЭМ!$A$33:$A$776,$A28,СВЦЭМ!$B$33:$B$776,F$11)+'СЕТ СН'!$F$14+СВЦЭМ!$D$10+'СЕТ СН'!$F$8*'СЕТ СН'!$F$9-'СЕТ СН'!$F$26</f>
        <v>940.15702854999995</v>
      </c>
      <c r="G28" s="36">
        <f>SUMIFS(СВЦЭМ!$D$33:$D$776,СВЦЭМ!$A$33:$A$776,$A28,СВЦЭМ!$B$33:$B$776,G$11)+'СЕТ СН'!$F$14+СВЦЭМ!$D$10+'СЕТ СН'!$F$8*'СЕТ СН'!$F$9-'СЕТ СН'!$F$26</f>
        <v>930.14624804000005</v>
      </c>
      <c r="H28" s="36">
        <f>SUMIFS(СВЦЭМ!$D$33:$D$776,СВЦЭМ!$A$33:$A$776,$A28,СВЦЭМ!$B$33:$B$776,H$11)+'СЕТ СН'!$F$14+СВЦЭМ!$D$10+'СЕТ СН'!$F$8*'СЕТ СН'!$F$9-'СЕТ СН'!$F$26</f>
        <v>917.58450729000003</v>
      </c>
      <c r="I28" s="36">
        <f>SUMIFS(СВЦЭМ!$D$33:$D$776,СВЦЭМ!$A$33:$A$776,$A28,СВЦЭМ!$B$33:$B$776,I$11)+'СЕТ СН'!$F$14+СВЦЭМ!$D$10+'СЕТ СН'!$F$8*'СЕТ СН'!$F$9-'СЕТ СН'!$F$26</f>
        <v>914.92132462999996</v>
      </c>
      <c r="J28" s="36">
        <f>SUMIFS(СВЦЭМ!$D$33:$D$776,СВЦЭМ!$A$33:$A$776,$A28,СВЦЭМ!$B$33:$B$776,J$11)+'СЕТ СН'!$F$14+СВЦЭМ!$D$10+'СЕТ СН'!$F$8*'СЕТ СН'!$F$9-'СЕТ СН'!$F$26</f>
        <v>860.15709705999996</v>
      </c>
      <c r="K28" s="36">
        <f>SUMIFS(СВЦЭМ!$D$33:$D$776,СВЦЭМ!$A$33:$A$776,$A28,СВЦЭМ!$B$33:$B$776,K$11)+'СЕТ СН'!$F$14+СВЦЭМ!$D$10+'СЕТ СН'!$F$8*'СЕТ СН'!$F$9-'СЕТ СН'!$F$26</f>
        <v>836.01830253000003</v>
      </c>
      <c r="L28" s="36">
        <f>SUMIFS(СВЦЭМ!$D$33:$D$776,СВЦЭМ!$A$33:$A$776,$A28,СВЦЭМ!$B$33:$B$776,L$11)+'СЕТ СН'!$F$14+СВЦЭМ!$D$10+'СЕТ СН'!$F$8*'СЕТ СН'!$F$9-'СЕТ СН'!$F$26</f>
        <v>807.83170737</v>
      </c>
      <c r="M28" s="36">
        <f>SUMIFS(СВЦЭМ!$D$33:$D$776,СВЦЭМ!$A$33:$A$776,$A28,СВЦЭМ!$B$33:$B$776,M$11)+'СЕТ СН'!$F$14+СВЦЭМ!$D$10+'СЕТ СН'!$F$8*'СЕТ СН'!$F$9-'СЕТ СН'!$F$26</f>
        <v>815.51941400999999</v>
      </c>
      <c r="N28" s="36">
        <f>SUMIFS(СВЦЭМ!$D$33:$D$776,СВЦЭМ!$A$33:$A$776,$A28,СВЦЭМ!$B$33:$B$776,N$11)+'СЕТ СН'!$F$14+СВЦЭМ!$D$10+'СЕТ СН'!$F$8*'СЕТ СН'!$F$9-'СЕТ СН'!$F$26</f>
        <v>828.57536253000001</v>
      </c>
      <c r="O28" s="36">
        <f>SUMIFS(СВЦЭМ!$D$33:$D$776,СВЦЭМ!$A$33:$A$776,$A28,СВЦЭМ!$B$33:$B$776,O$11)+'СЕТ СН'!$F$14+СВЦЭМ!$D$10+'СЕТ СН'!$F$8*'СЕТ СН'!$F$9-'СЕТ СН'!$F$26</f>
        <v>869.15279025999996</v>
      </c>
      <c r="P28" s="36">
        <f>SUMIFS(СВЦЭМ!$D$33:$D$776,СВЦЭМ!$A$33:$A$776,$A28,СВЦЭМ!$B$33:$B$776,P$11)+'СЕТ СН'!$F$14+СВЦЭМ!$D$10+'СЕТ СН'!$F$8*'СЕТ СН'!$F$9-'СЕТ СН'!$F$26</f>
        <v>913.0379117</v>
      </c>
      <c r="Q28" s="36">
        <f>SUMIFS(СВЦЭМ!$D$33:$D$776,СВЦЭМ!$A$33:$A$776,$A28,СВЦЭМ!$B$33:$B$776,Q$11)+'СЕТ СН'!$F$14+СВЦЭМ!$D$10+'СЕТ СН'!$F$8*'СЕТ СН'!$F$9-'СЕТ СН'!$F$26</f>
        <v>884.58687415999998</v>
      </c>
      <c r="R28" s="36">
        <f>SUMIFS(СВЦЭМ!$D$33:$D$776,СВЦЭМ!$A$33:$A$776,$A28,СВЦЭМ!$B$33:$B$776,R$11)+'СЕТ СН'!$F$14+СВЦЭМ!$D$10+'СЕТ СН'!$F$8*'СЕТ СН'!$F$9-'СЕТ СН'!$F$26</f>
        <v>839.87397815999998</v>
      </c>
      <c r="S28" s="36">
        <f>SUMIFS(СВЦЭМ!$D$33:$D$776,СВЦЭМ!$A$33:$A$776,$A28,СВЦЭМ!$B$33:$B$776,S$11)+'СЕТ СН'!$F$14+СВЦЭМ!$D$10+'СЕТ СН'!$F$8*'СЕТ СН'!$F$9-'СЕТ СН'!$F$26</f>
        <v>775.29516935000004</v>
      </c>
      <c r="T28" s="36">
        <f>SUMIFS(СВЦЭМ!$D$33:$D$776,СВЦЭМ!$A$33:$A$776,$A28,СВЦЭМ!$B$33:$B$776,T$11)+'СЕТ СН'!$F$14+СВЦЭМ!$D$10+'СЕТ СН'!$F$8*'СЕТ СН'!$F$9-'СЕТ СН'!$F$26</f>
        <v>738.72739801</v>
      </c>
      <c r="U28" s="36">
        <f>SUMIFS(СВЦЭМ!$D$33:$D$776,СВЦЭМ!$A$33:$A$776,$A28,СВЦЭМ!$B$33:$B$776,U$11)+'СЕТ СН'!$F$14+СВЦЭМ!$D$10+'СЕТ СН'!$F$8*'СЕТ СН'!$F$9-'СЕТ СН'!$F$26</f>
        <v>727.08155861</v>
      </c>
      <c r="V28" s="36">
        <f>SUMIFS(СВЦЭМ!$D$33:$D$776,СВЦЭМ!$A$33:$A$776,$A28,СВЦЭМ!$B$33:$B$776,V$11)+'СЕТ СН'!$F$14+СВЦЭМ!$D$10+'СЕТ СН'!$F$8*'СЕТ СН'!$F$9-'СЕТ СН'!$F$26</f>
        <v>727.95810788999995</v>
      </c>
      <c r="W28" s="36">
        <f>SUMIFS(СВЦЭМ!$D$33:$D$776,СВЦЭМ!$A$33:$A$776,$A28,СВЦЭМ!$B$33:$B$776,W$11)+'СЕТ СН'!$F$14+СВЦЭМ!$D$10+'СЕТ СН'!$F$8*'СЕТ СН'!$F$9-'СЕТ СН'!$F$26</f>
        <v>729.39488093</v>
      </c>
      <c r="X28" s="36">
        <f>SUMIFS(СВЦЭМ!$D$33:$D$776,СВЦЭМ!$A$33:$A$776,$A28,СВЦЭМ!$B$33:$B$776,X$11)+'СЕТ СН'!$F$14+СВЦЭМ!$D$10+'СЕТ СН'!$F$8*'СЕТ СН'!$F$9-'СЕТ СН'!$F$26</f>
        <v>749.39837767999995</v>
      </c>
      <c r="Y28" s="36">
        <f>SUMIFS(СВЦЭМ!$D$33:$D$776,СВЦЭМ!$A$33:$A$776,$A28,СВЦЭМ!$B$33:$B$776,Y$11)+'СЕТ СН'!$F$14+СВЦЭМ!$D$10+'СЕТ СН'!$F$8*'СЕТ СН'!$F$9-'СЕТ СН'!$F$26</f>
        <v>780.06017467000004</v>
      </c>
    </row>
    <row r="29" spans="1:25" ht="15.75" x14ac:dyDescent="0.2">
      <c r="A29" s="35">
        <f t="shared" si="0"/>
        <v>44122</v>
      </c>
      <c r="B29" s="36">
        <f>SUMIFS(СВЦЭМ!$D$33:$D$776,СВЦЭМ!$A$33:$A$776,$A29,СВЦЭМ!$B$33:$B$776,B$11)+'СЕТ СН'!$F$14+СВЦЭМ!$D$10+'СЕТ СН'!$F$8*'СЕТ СН'!$F$9-'СЕТ СН'!$F$26</f>
        <v>877.41682634999995</v>
      </c>
      <c r="C29" s="36">
        <f>SUMIFS(СВЦЭМ!$D$33:$D$776,СВЦЭМ!$A$33:$A$776,$A29,СВЦЭМ!$B$33:$B$776,C$11)+'СЕТ СН'!$F$14+СВЦЭМ!$D$10+'СЕТ СН'!$F$8*'СЕТ СН'!$F$9-'СЕТ СН'!$F$26</f>
        <v>972.91233520000003</v>
      </c>
      <c r="D29" s="36">
        <f>SUMIFS(СВЦЭМ!$D$33:$D$776,СВЦЭМ!$A$33:$A$776,$A29,СВЦЭМ!$B$33:$B$776,D$11)+'СЕТ СН'!$F$14+СВЦЭМ!$D$10+'СЕТ СН'!$F$8*'СЕТ СН'!$F$9-'СЕТ СН'!$F$26</f>
        <v>1042.7978851</v>
      </c>
      <c r="E29" s="36">
        <f>SUMIFS(СВЦЭМ!$D$33:$D$776,СВЦЭМ!$A$33:$A$776,$A29,СВЦЭМ!$B$33:$B$776,E$11)+'СЕТ СН'!$F$14+СВЦЭМ!$D$10+'СЕТ СН'!$F$8*'СЕТ СН'!$F$9-'СЕТ СН'!$F$26</f>
        <v>1050.45373561</v>
      </c>
      <c r="F29" s="36">
        <f>SUMIFS(СВЦЭМ!$D$33:$D$776,СВЦЭМ!$A$33:$A$776,$A29,СВЦЭМ!$B$33:$B$776,F$11)+'СЕТ СН'!$F$14+СВЦЭМ!$D$10+'СЕТ СН'!$F$8*'СЕТ СН'!$F$9-'СЕТ СН'!$F$26</f>
        <v>1057.1446594700001</v>
      </c>
      <c r="G29" s="36">
        <f>SUMIFS(СВЦЭМ!$D$33:$D$776,СВЦЭМ!$A$33:$A$776,$A29,СВЦЭМ!$B$33:$B$776,G$11)+'СЕТ СН'!$F$14+СВЦЭМ!$D$10+'СЕТ СН'!$F$8*'СЕТ СН'!$F$9-'СЕТ СН'!$F$26</f>
        <v>1044.91886421</v>
      </c>
      <c r="H29" s="36">
        <f>SUMIFS(СВЦЭМ!$D$33:$D$776,СВЦЭМ!$A$33:$A$776,$A29,СВЦЭМ!$B$33:$B$776,H$11)+'СЕТ СН'!$F$14+СВЦЭМ!$D$10+'СЕТ СН'!$F$8*'СЕТ СН'!$F$9-'СЕТ СН'!$F$26</f>
        <v>1023.3675363899999</v>
      </c>
      <c r="I29" s="36">
        <f>SUMIFS(СВЦЭМ!$D$33:$D$776,СВЦЭМ!$A$33:$A$776,$A29,СВЦЭМ!$B$33:$B$776,I$11)+'СЕТ СН'!$F$14+СВЦЭМ!$D$10+'СЕТ СН'!$F$8*'СЕТ СН'!$F$9-'СЕТ СН'!$F$26</f>
        <v>989.63627585999996</v>
      </c>
      <c r="J29" s="36">
        <f>SUMIFS(СВЦЭМ!$D$33:$D$776,СВЦЭМ!$A$33:$A$776,$A29,СВЦЭМ!$B$33:$B$776,J$11)+'СЕТ СН'!$F$14+СВЦЭМ!$D$10+'СЕТ СН'!$F$8*'СЕТ СН'!$F$9-'СЕТ СН'!$F$26</f>
        <v>907.19840174000001</v>
      </c>
      <c r="K29" s="36">
        <f>SUMIFS(СВЦЭМ!$D$33:$D$776,СВЦЭМ!$A$33:$A$776,$A29,СВЦЭМ!$B$33:$B$776,K$11)+'СЕТ СН'!$F$14+СВЦЭМ!$D$10+'СЕТ СН'!$F$8*'СЕТ СН'!$F$9-'СЕТ СН'!$F$26</f>
        <v>841.13766156999998</v>
      </c>
      <c r="L29" s="36">
        <f>SUMIFS(СВЦЭМ!$D$33:$D$776,СВЦЭМ!$A$33:$A$776,$A29,СВЦЭМ!$B$33:$B$776,L$11)+'СЕТ СН'!$F$14+СВЦЭМ!$D$10+'СЕТ СН'!$F$8*'СЕТ СН'!$F$9-'СЕТ СН'!$F$26</f>
        <v>831.62092617999997</v>
      </c>
      <c r="M29" s="36">
        <f>SUMIFS(СВЦЭМ!$D$33:$D$776,СВЦЭМ!$A$33:$A$776,$A29,СВЦЭМ!$B$33:$B$776,M$11)+'СЕТ СН'!$F$14+СВЦЭМ!$D$10+'СЕТ СН'!$F$8*'СЕТ СН'!$F$9-'СЕТ СН'!$F$26</f>
        <v>832.84819646999995</v>
      </c>
      <c r="N29" s="36">
        <f>SUMIFS(СВЦЭМ!$D$33:$D$776,СВЦЭМ!$A$33:$A$776,$A29,СВЦЭМ!$B$33:$B$776,N$11)+'СЕТ СН'!$F$14+СВЦЭМ!$D$10+'СЕТ СН'!$F$8*'СЕТ СН'!$F$9-'СЕТ СН'!$F$26</f>
        <v>839.82488496999997</v>
      </c>
      <c r="O29" s="36">
        <f>SUMIFS(СВЦЭМ!$D$33:$D$776,СВЦЭМ!$A$33:$A$776,$A29,СВЦЭМ!$B$33:$B$776,O$11)+'СЕТ СН'!$F$14+СВЦЭМ!$D$10+'СЕТ СН'!$F$8*'СЕТ СН'!$F$9-'СЕТ СН'!$F$26</f>
        <v>889.48634274999995</v>
      </c>
      <c r="P29" s="36">
        <f>SUMIFS(СВЦЭМ!$D$33:$D$776,СВЦЭМ!$A$33:$A$776,$A29,СВЦЭМ!$B$33:$B$776,P$11)+'СЕТ СН'!$F$14+СВЦЭМ!$D$10+'СЕТ СН'!$F$8*'СЕТ СН'!$F$9-'СЕТ СН'!$F$26</f>
        <v>937.53652129</v>
      </c>
      <c r="Q29" s="36">
        <f>SUMIFS(СВЦЭМ!$D$33:$D$776,СВЦЭМ!$A$33:$A$776,$A29,СВЦЭМ!$B$33:$B$776,Q$11)+'СЕТ СН'!$F$14+СВЦЭМ!$D$10+'СЕТ СН'!$F$8*'СЕТ СН'!$F$9-'СЕТ СН'!$F$26</f>
        <v>902.60516373999997</v>
      </c>
      <c r="R29" s="36">
        <f>SUMIFS(СВЦЭМ!$D$33:$D$776,СВЦЭМ!$A$33:$A$776,$A29,СВЦЭМ!$B$33:$B$776,R$11)+'СЕТ СН'!$F$14+СВЦЭМ!$D$10+'СЕТ СН'!$F$8*'СЕТ СН'!$F$9-'СЕТ СН'!$F$26</f>
        <v>846.96143430999996</v>
      </c>
      <c r="S29" s="36">
        <f>SUMIFS(СВЦЭМ!$D$33:$D$776,СВЦЭМ!$A$33:$A$776,$A29,СВЦЭМ!$B$33:$B$776,S$11)+'СЕТ СН'!$F$14+СВЦЭМ!$D$10+'СЕТ СН'!$F$8*'СЕТ СН'!$F$9-'СЕТ СН'!$F$26</f>
        <v>774.47518109999999</v>
      </c>
      <c r="T29" s="36">
        <f>SUMIFS(СВЦЭМ!$D$33:$D$776,СВЦЭМ!$A$33:$A$776,$A29,СВЦЭМ!$B$33:$B$776,T$11)+'СЕТ СН'!$F$14+СВЦЭМ!$D$10+'СЕТ СН'!$F$8*'СЕТ СН'!$F$9-'СЕТ СН'!$F$26</f>
        <v>735.44015856999999</v>
      </c>
      <c r="U29" s="36">
        <f>SUMIFS(СВЦЭМ!$D$33:$D$776,СВЦЭМ!$A$33:$A$776,$A29,СВЦЭМ!$B$33:$B$776,U$11)+'СЕТ СН'!$F$14+СВЦЭМ!$D$10+'СЕТ СН'!$F$8*'СЕТ СН'!$F$9-'СЕТ СН'!$F$26</f>
        <v>731.78003840999997</v>
      </c>
      <c r="V29" s="36">
        <f>SUMIFS(СВЦЭМ!$D$33:$D$776,СВЦЭМ!$A$33:$A$776,$A29,СВЦЭМ!$B$33:$B$776,V$11)+'СЕТ СН'!$F$14+СВЦЭМ!$D$10+'СЕТ СН'!$F$8*'СЕТ СН'!$F$9-'СЕТ СН'!$F$26</f>
        <v>730.66400192000003</v>
      </c>
      <c r="W29" s="36">
        <f>SUMIFS(СВЦЭМ!$D$33:$D$776,СВЦЭМ!$A$33:$A$776,$A29,СВЦЭМ!$B$33:$B$776,W$11)+'СЕТ СН'!$F$14+СВЦЭМ!$D$10+'СЕТ СН'!$F$8*'СЕТ СН'!$F$9-'СЕТ СН'!$F$26</f>
        <v>729.65768606999995</v>
      </c>
      <c r="X29" s="36">
        <f>SUMIFS(СВЦЭМ!$D$33:$D$776,СВЦЭМ!$A$33:$A$776,$A29,СВЦЭМ!$B$33:$B$776,X$11)+'СЕТ СН'!$F$14+СВЦЭМ!$D$10+'СЕТ СН'!$F$8*'СЕТ СН'!$F$9-'СЕТ СН'!$F$26</f>
        <v>729.76802419000001</v>
      </c>
      <c r="Y29" s="36">
        <f>SUMIFS(СВЦЭМ!$D$33:$D$776,СВЦЭМ!$A$33:$A$776,$A29,СВЦЭМ!$B$33:$B$776,Y$11)+'СЕТ СН'!$F$14+СВЦЭМ!$D$10+'СЕТ СН'!$F$8*'СЕТ СН'!$F$9-'СЕТ СН'!$F$26</f>
        <v>770.20124114999999</v>
      </c>
    </row>
    <row r="30" spans="1:25" ht="15.75" x14ac:dyDescent="0.2">
      <c r="A30" s="35">
        <f t="shared" si="0"/>
        <v>44123</v>
      </c>
      <c r="B30" s="36">
        <f>SUMIFS(СВЦЭМ!$D$33:$D$776,СВЦЭМ!$A$33:$A$776,$A30,СВЦЭМ!$B$33:$B$776,B$11)+'СЕТ СН'!$F$14+СВЦЭМ!$D$10+'СЕТ СН'!$F$8*'СЕТ СН'!$F$9-'СЕТ СН'!$F$26</f>
        <v>835.87566548999996</v>
      </c>
      <c r="C30" s="36">
        <f>SUMIFS(СВЦЭМ!$D$33:$D$776,СВЦЭМ!$A$33:$A$776,$A30,СВЦЭМ!$B$33:$B$776,C$11)+'СЕТ СН'!$F$14+СВЦЭМ!$D$10+'СЕТ СН'!$F$8*'СЕТ СН'!$F$9-'СЕТ СН'!$F$26</f>
        <v>911.73659314999998</v>
      </c>
      <c r="D30" s="36">
        <f>SUMIFS(СВЦЭМ!$D$33:$D$776,СВЦЭМ!$A$33:$A$776,$A30,СВЦЭМ!$B$33:$B$776,D$11)+'СЕТ СН'!$F$14+СВЦЭМ!$D$10+'СЕТ СН'!$F$8*'СЕТ СН'!$F$9-'СЕТ СН'!$F$26</f>
        <v>982.24725048999994</v>
      </c>
      <c r="E30" s="36">
        <f>SUMIFS(СВЦЭМ!$D$33:$D$776,СВЦЭМ!$A$33:$A$776,$A30,СВЦЭМ!$B$33:$B$776,E$11)+'СЕТ СН'!$F$14+СВЦЭМ!$D$10+'СЕТ СН'!$F$8*'СЕТ СН'!$F$9-'СЕТ СН'!$F$26</f>
        <v>985.20756646999996</v>
      </c>
      <c r="F30" s="36">
        <f>SUMIFS(СВЦЭМ!$D$33:$D$776,СВЦЭМ!$A$33:$A$776,$A30,СВЦЭМ!$B$33:$B$776,F$11)+'СЕТ СН'!$F$14+СВЦЭМ!$D$10+'СЕТ СН'!$F$8*'СЕТ СН'!$F$9-'СЕТ СН'!$F$26</f>
        <v>987.99111730000004</v>
      </c>
      <c r="G30" s="36">
        <f>SUMIFS(СВЦЭМ!$D$33:$D$776,СВЦЭМ!$A$33:$A$776,$A30,СВЦЭМ!$B$33:$B$776,G$11)+'СЕТ СН'!$F$14+СВЦЭМ!$D$10+'СЕТ СН'!$F$8*'СЕТ СН'!$F$9-'СЕТ СН'!$F$26</f>
        <v>968.84177081999997</v>
      </c>
      <c r="H30" s="36">
        <f>SUMIFS(СВЦЭМ!$D$33:$D$776,СВЦЭМ!$A$33:$A$776,$A30,СВЦЭМ!$B$33:$B$776,H$11)+'СЕТ СН'!$F$14+СВЦЭМ!$D$10+'СЕТ СН'!$F$8*'СЕТ СН'!$F$9-'СЕТ СН'!$F$26</f>
        <v>919.70912344999999</v>
      </c>
      <c r="I30" s="36">
        <f>SUMIFS(СВЦЭМ!$D$33:$D$776,СВЦЭМ!$A$33:$A$776,$A30,СВЦЭМ!$B$33:$B$776,I$11)+'СЕТ СН'!$F$14+СВЦЭМ!$D$10+'СЕТ СН'!$F$8*'СЕТ СН'!$F$9-'СЕТ СН'!$F$26</f>
        <v>864.65344798000001</v>
      </c>
      <c r="J30" s="36">
        <f>SUMIFS(СВЦЭМ!$D$33:$D$776,СВЦЭМ!$A$33:$A$776,$A30,СВЦЭМ!$B$33:$B$776,J$11)+'СЕТ СН'!$F$14+СВЦЭМ!$D$10+'СЕТ СН'!$F$8*'СЕТ СН'!$F$9-'СЕТ СН'!$F$26</f>
        <v>808.75378940999997</v>
      </c>
      <c r="K30" s="36">
        <f>SUMIFS(СВЦЭМ!$D$33:$D$776,СВЦЭМ!$A$33:$A$776,$A30,СВЦЭМ!$B$33:$B$776,K$11)+'СЕТ СН'!$F$14+СВЦЭМ!$D$10+'СЕТ СН'!$F$8*'СЕТ СН'!$F$9-'СЕТ СН'!$F$26</f>
        <v>774.89755126</v>
      </c>
      <c r="L30" s="36">
        <f>SUMIFS(СВЦЭМ!$D$33:$D$776,СВЦЭМ!$A$33:$A$776,$A30,СВЦЭМ!$B$33:$B$776,L$11)+'СЕТ СН'!$F$14+СВЦЭМ!$D$10+'СЕТ СН'!$F$8*'СЕТ СН'!$F$9-'СЕТ СН'!$F$26</f>
        <v>776.93681976999994</v>
      </c>
      <c r="M30" s="36">
        <f>SUMIFS(СВЦЭМ!$D$33:$D$776,СВЦЭМ!$A$33:$A$776,$A30,СВЦЭМ!$B$33:$B$776,M$11)+'СЕТ СН'!$F$14+СВЦЭМ!$D$10+'СЕТ СН'!$F$8*'СЕТ СН'!$F$9-'СЕТ СН'!$F$26</f>
        <v>782.30590405999999</v>
      </c>
      <c r="N30" s="36">
        <f>SUMIFS(СВЦЭМ!$D$33:$D$776,СВЦЭМ!$A$33:$A$776,$A30,СВЦЭМ!$B$33:$B$776,N$11)+'СЕТ СН'!$F$14+СВЦЭМ!$D$10+'СЕТ СН'!$F$8*'СЕТ СН'!$F$9-'СЕТ СН'!$F$26</f>
        <v>794.80231751999997</v>
      </c>
      <c r="O30" s="36">
        <f>SUMIFS(СВЦЭМ!$D$33:$D$776,СВЦЭМ!$A$33:$A$776,$A30,СВЦЭМ!$B$33:$B$776,O$11)+'СЕТ СН'!$F$14+СВЦЭМ!$D$10+'СЕТ СН'!$F$8*'СЕТ СН'!$F$9-'СЕТ СН'!$F$26</f>
        <v>838.08057059999999</v>
      </c>
      <c r="P30" s="36">
        <f>SUMIFS(СВЦЭМ!$D$33:$D$776,СВЦЭМ!$A$33:$A$776,$A30,СВЦЭМ!$B$33:$B$776,P$11)+'СЕТ СН'!$F$14+СВЦЭМ!$D$10+'СЕТ СН'!$F$8*'СЕТ СН'!$F$9-'СЕТ СН'!$F$26</f>
        <v>876.68994927999995</v>
      </c>
      <c r="Q30" s="36">
        <f>SUMIFS(СВЦЭМ!$D$33:$D$776,СВЦЭМ!$A$33:$A$776,$A30,СВЦЭМ!$B$33:$B$776,Q$11)+'СЕТ СН'!$F$14+СВЦЭМ!$D$10+'СЕТ СН'!$F$8*'СЕТ СН'!$F$9-'СЕТ СН'!$F$26</f>
        <v>847.85481755000001</v>
      </c>
      <c r="R30" s="36">
        <f>SUMIFS(СВЦЭМ!$D$33:$D$776,СВЦЭМ!$A$33:$A$776,$A30,СВЦЭМ!$B$33:$B$776,R$11)+'СЕТ СН'!$F$14+СВЦЭМ!$D$10+'СЕТ СН'!$F$8*'СЕТ СН'!$F$9-'СЕТ СН'!$F$26</f>
        <v>803.31353332000003</v>
      </c>
      <c r="S30" s="36">
        <f>SUMIFS(СВЦЭМ!$D$33:$D$776,СВЦЭМ!$A$33:$A$776,$A30,СВЦЭМ!$B$33:$B$776,S$11)+'СЕТ СН'!$F$14+СВЦЭМ!$D$10+'СЕТ СН'!$F$8*'СЕТ СН'!$F$9-'СЕТ СН'!$F$26</f>
        <v>747.31307860000004</v>
      </c>
      <c r="T30" s="36">
        <f>SUMIFS(СВЦЭМ!$D$33:$D$776,СВЦЭМ!$A$33:$A$776,$A30,СВЦЭМ!$B$33:$B$776,T$11)+'СЕТ СН'!$F$14+СВЦЭМ!$D$10+'СЕТ СН'!$F$8*'СЕТ СН'!$F$9-'СЕТ СН'!$F$26</f>
        <v>718.09897660000001</v>
      </c>
      <c r="U30" s="36">
        <f>SUMIFS(СВЦЭМ!$D$33:$D$776,СВЦЭМ!$A$33:$A$776,$A30,СВЦЭМ!$B$33:$B$776,U$11)+'СЕТ СН'!$F$14+СВЦЭМ!$D$10+'СЕТ СН'!$F$8*'СЕТ СН'!$F$9-'СЕТ СН'!$F$26</f>
        <v>726.167461</v>
      </c>
      <c r="V30" s="36">
        <f>SUMIFS(СВЦЭМ!$D$33:$D$776,СВЦЭМ!$A$33:$A$776,$A30,СВЦЭМ!$B$33:$B$776,V$11)+'СЕТ СН'!$F$14+СВЦЭМ!$D$10+'СЕТ СН'!$F$8*'СЕТ СН'!$F$9-'СЕТ СН'!$F$26</f>
        <v>717.62240582999993</v>
      </c>
      <c r="W30" s="36">
        <f>SUMIFS(СВЦЭМ!$D$33:$D$776,СВЦЭМ!$A$33:$A$776,$A30,СВЦЭМ!$B$33:$B$776,W$11)+'СЕТ СН'!$F$14+СВЦЭМ!$D$10+'СЕТ СН'!$F$8*'СЕТ СН'!$F$9-'СЕТ СН'!$F$26</f>
        <v>722.06010409999999</v>
      </c>
      <c r="X30" s="36">
        <f>SUMIFS(СВЦЭМ!$D$33:$D$776,СВЦЭМ!$A$33:$A$776,$A30,СВЦЭМ!$B$33:$B$776,X$11)+'СЕТ СН'!$F$14+СВЦЭМ!$D$10+'СЕТ СН'!$F$8*'СЕТ СН'!$F$9-'СЕТ СН'!$F$26</f>
        <v>736.14005556999996</v>
      </c>
      <c r="Y30" s="36">
        <f>SUMIFS(СВЦЭМ!$D$33:$D$776,СВЦЭМ!$A$33:$A$776,$A30,СВЦЭМ!$B$33:$B$776,Y$11)+'СЕТ СН'!$F$14+СВЦЭМ!$D$10+'СЕТ СН'!$F$8*'СЕТ СН'!$F$9-'СЕТ СН'!$F$26</f>
        <v>767.18676530999994</v>
      </c>
    </row>
    <row r="31" spans="1:25" ht="15.75" x14ac:dyDescent="0.2">
      <c r="A31" s="35">
        <f t="shared" si="0"/>
        <v>44124</v>
      </c>
      <c r="B31" s="36">
        <f>SUMIFS(СВЦЭМ!$D$33:$D$776,СВЦЭМ!$A$33:$A$776,$A31,СВЦЭМ!$B$33:$B$776,B$11)+'СЕТ СН'!$F$14+СВЦЭМ!$D$10+'СЕТ СН'!$F$8*'СЕТ СН'!$F$9-'СЕТ СН'!$F$26</f>
        <v>876.52155783000001</v>
      </c>
      <c r="C31" s="36">
        <f>SUMIFS(СВЦЭМ!$D$33:$D$776,СВЦЭМ!$A$33:$A$776,$A31,СВЦЭМ!$B$33:$B$776,C$11)+'СЕТ СН'!$F$14+СВЦЭМ!$D$10+'СЕТ СН'!$F$8*'СЕТ СН'!$F$9-'СЕТ СН'!$F$26</f>
        <v>957.64714492999997</v>
      </c>
      <c r="D31" s="36">
        <f>SUMIFS(СВЦЭМ!$D$33:$D$776,СВЦЭМ!$A$33:$A$776,$A31,СВЦЭМ!$B$33:$B$776,D$11)+'СЕТ СН'!$F$14+СВЦЭМ!$D$10+'СЕТ СН'!$F$8*'СЕТ СН'!$F$9-'СЕТ СН'!$F$26</f>
        <v>1025.4473464600001</v>
      </c>
      <c r="E31" s="36">
        <f>SUMIFS(СВЦЭМ!$D$33:$D$776,СВЦЭМ!$A$33:$A$776,$A31,СВЦЭМ!$B$33:$B$776,E$11)+'СЕТ СН'!$F$14+СВЦЭМ!$D$10+'СЕТ СН'!$F$8*'СЕТ СН'!$F$9-'СЕТ СН'!$F$26</f>
        <v>1034.79149119</v>
      </c>
      <c r="F31" s="36">
        <f>SUMIFS(СВЦЭМ!$D$33:$D$776,СВЦЭМ!$A$33:$A$776,$A31,СВЦЭМ!$B$33:$B$776,F$11)+'СЕТ СН'!$F$14+СВЦЭМ!$D$10+'СЕТ СН'!$F$8*'СЕТ СН'!$F$9-'СЕТ СН'!$F$26</f>
        <v>1043.5643502600001</v>
      </c>
      <c r="G31" s="36">
        <f>SUMIFS(СВЦЭМ!$D$33:$D$776,СВЦЭМ!$A$33:$A$776,$A31,СВЦЭМ!$B$33:$B$776,G$11)+'СЕТ СН'!$F$14+СВЦЭМ!$D$10+'СЕТ СН'!$F$8*'СЕТ СН'!$F$9-'СЕТ СН'!$F$26</f>
        <v>1020.67131568</v>
      </c>
      <c r="H31" s="36">
        <f>SUMIFS(СВЦЭМ!$D$33:$D$776,СВЦЭМ!$A$33:$A$776,$A31,СВЦЭМ!$B$33:$B$776,H$11)+'СЕТ СН'!$F$14+СВЦЭМ!$D$10+'СЕТ СН'!$F$8*'СЕТ СН'!$F$9-'СЕТ СН'!$F$26</f>
        <v>962.84610052999994</v>
      </c>
      <c r="I31" s="36">
        <f>SUMIFS(СВЦЭМ!$D$33:$D$776,СВЦЭМ!$A$33:$A$776,$A31,СВЦЭМ!$B$33:$B$776,I$11)+'СЕТ СН'!$F$14+СВЦЭМ!$D$10+'СЕТ СН'!$F$8*'СЕТ СН'!$F$9-'СЕТ СН'!$F$26</f>
        <v>910.93115803000001</v>
      </c>
      <c r="J31" s="36">
        <f>SUMIFS(СВЦЭМ!$D$33:$D$776,СВЦЭМ!$A$33:$A$776,$A31,СВЦЭМ!$B$33:$B$776,J$11)+'СЕТ СН'!$F$14+СВЦЭМ!$D$10+'СЕТ СН'!$F$8*'СЕТ СН'!$F$9-'СЕТ СН'!$F$26</f>
        <v>844.45996062999996</v>
      </c>
      <c r="K31" s="36">
        <f>SUMIFS(СВЦЭМ!$D$33:$D$776,СВЦЭМ!$A$33:$A$776,$A31,СВЦЭМ!$B$33:$B$776,K$11)+'СЕТ СН'!$F$14+СВЦЭМ!$D$10+'СЕТ СН'!$F$8*'СЕТ СН'!$F$9-'СЕТ СН'!$F$26</f>
        <v>799.89504179999994</v>
      </c>
      <c r="L31" s="36">
        <f>SUMIFS(СВЦЭМ!$D$33:$D$776,СВЦЭМ!$A$33:$A$776,$A31,СВЦЭМ!$B$33:$B$776,L$11)+'СЕТ СН'!$F$14+СВЦЭМ!$D$10+'СЕТ СН'!$F$8*'СЕТ СН'!$F$9-'СЕТ СН'!$F$26</f>
        <v>799.66502146999994</v>
      </c>
      <c r="M31" s="36">
        <f>SUMIFS(СВЦЭМ!$D$33:$D$776,СВЦЭМ!$A$33:$A$776,$A31,СВЦЭМ!$B$33:$B$776,M$11)+'СЕТ СН'!$F$14+СВЦЭМ!$D$10+'СЕТ СН'!$F$8*'СЕТ СН'!$F$9-'СЕТ СН'!$F$26</f>
        <v>810.23235345000001</v>
      </c>
      <c r="N31" s="36">
        <f>SUMIFS(СВЦЭМ!$D$33:$D$776,СВЦЭМ!$A$33:$A$776,$A31,СВЦЭМ!$B$33:$B$776,N$11)+'СЕТ СН'!$F$14+СВЦЭМ!$D$10+'СЕТ СН'!$F$8*'СЕТ СН'!$F$9-'СЕТ СН'!$F$26</f>
        <v>822.82586646000004</v>
      </c>
      <c r="O31" s="36">
        <f>SUMIFS(СВЦЭМ!$D$33:$D$776,СВЦЭМ!$A$33:$A$776,$A31,СВЦЭМ!$B$33:$B$776,O$11)+'СЕТ СН'!$F$14+СВЦЭМ!$D$10+'СЕТ СН'!$F$8*'СЕТ СН'!$F$9-'СЕТ СН'!$F$26</f>
        <v>865.48013334999996</v>
      </c>
      <c r="P31" s="36">
        <f>SUMIFS(СВЦЭМ!$D$33:$D$776,СВЦЭМ!$A$33:$A$776,$A31,СВЦЭМ!$B$33:$B$776,P$11)+'СЕТ СН'!$F$14+СВЦЭМ!$D$10+'СЕТ СН'!$F$8*'СЕТ СН'!$F$9-'СЕТ СН'!$F$26</f>
        <v>914.57414107</v>
      </c>
      <c r="Q31" s="36">
        <f>SUMIFS(СВЦЭМ!$D$33:$D$776,СВЦЭМ!$A$33:$A$776,$A31,СВЦЭМ!$B$33:$B$776,Q$11)+'СЕТ СН'!$F$14+СВЦЭМ!$D$10+'СЕТ СН'!$F$8*'СЕТ СН'!$F$9-'СЕТ СН'!$F$26</f>
        <v>884.07558294</v>
      </c>
      <c r="R31" s="36">
        <f>SUMIFS(СВЦЭМ!$D$33:$D$776,СВЦЭМ!$A$33:$A$776,$A31,СВЦЭМ!$B$33:$B$776,R$11)+'СЕТ СН'!$F$14+СВЦЭМ!$D$10+'СЕТ СН'!$F$8*'СЕТ СН'!$F$9-'СЕТ СН'!$F$26</f>
        <v>832.88743370999998</v>
      </c>
      <c r="S31" s="36">
        <f>SUMIFS(СВЦЭМ!$D$33:$D$776,СВЦЭМ!$A$33:$A$776,$A31,СВЦЭМ!$B$33:$B$776,S$11)+'СЕТ СН'!$F$14+СВЦЭМ!$D$10+'СЕТ СН'!$F$8*'СЕТ СН'!$F$9-'СЕТ СН'!$F$26</f>
        <v>764.12470134</v>
      </c>
      <c r="T31" s="36">
        <f>SUMIFS(СВЦЭМ!$D$33:$D$776,СВЦЭМ!$A$33:$A$776,$A31,СВЦЭМ!$B$33:$B$776,T$11)+'СЕТ СН'!$F$14+СВЦЭМ!$D$10+'СЕТ СН'!$F$8*'СЕТ СН'!$F$9-'СЕТ СН'!$F$26</f>
        <v>731.67488799</v>
      </c>
      <c r="U31" s="36">
        <f>SUMIFS(СВЦЭМ!$D$33:$D$776,СВЦЭМ!$A$33:$A$776,$A31,СВЦЭМ!$B$33:$B$776,U$11)+'СЕТ СН'!$F$14+СВЦЭМ!$D$10+'СЕТ СН'!$F$8*'СЕТ СН'!$F$9-'СЕТ СН'!$F$26</f>
        <v>746.43608288999997</v>
      </c>
      <c r="V31" s="36">
        <f>SUMIFS(СВЦЭМ!$D$33:$D$776,СВЦЭМ!$A$33:$A$776,$A31,СВЦЭМ!$B$33:$B$776,V$11)+'СЕТ СН'!$F$14+СВЦЭМ!$D$10+'СЕТ СН'!$F$8*'СЕТ СН'!$F$9-'СЕТ СН'!$F$26</f>
        <v>743.62110468000003</v>
      </c>
      <c r="W31" s="36">
        <f>SUMIFS(СВЦЭМ!$D$33:$D$776,СВЦЭМ!$A$33:$A$776,$A31,СВЦЭМ!$B$33:$B$776,W$11)+'СЕТ СН'!$F$14+СВЦЭМ!$D$10+'СЕТ СН'!$F$8*'СЕТ СН'!$F$9-'СЕТ СН'!$F$26</f>
        <v>739.71328289999997</v>
      </c>
      <c r="X31" s="36">
        <f>SUMIFS(СВЦЭМ!$D$33:$D$776,СВЦЭМ!$A$33:$A$776,$A31,СВЦЭМ!$B$33:$B$776,X$11)+'СЕТ СН'!$F$14+СВЦЭМ!$D$10+'СЕТ СН'!$F$8*'СЕТ СН'!$F$9-'СЕТ СН'!$F$26</f>
        <v>743.97002258999999</v>
      </c>
      <c r="Y31" s="36">
        <f>SUMIFS(СВЦЭМ!$D$33:$D$776,СВЦЭМ!$A$33:$A$776,$A31,СВЦЭМ!$B$33:$B$776,Y$11)+'СЕТ СН'!$F$14+СВЦЭМ!$D$10+'СЕТ СН'!$F$8*'СЕТ СН'!$F$9-'СЕТ СН'!$F$26</f>
        <v>779.58250145</v>
      </c>
    </row>
    <row r="32" spans="1:25" ht="15.75" x14ac:dyDescent="0.2">
      <c r="A32" s="35">
        <f t="shared" si="0"/>
        <v>44125</v>
      </c>
      <c r="B32" s="36">
        <f>SUMIFS(СВЦЭМ!$D$33:$D$776,СВЦЭМ!$A$33:$A$776,$A32,СВЦЭМ!$B$33:$B$776,B$11)+'СЕТ СН'!$F$14+СВЦЭМ!$D$10+'СЕТ СН'!$F$8*'СЕТ СН'!$F$9-'СЕТ СН'!$F$26</f>
        <v>860.85049102999994</v>
      </c>
      <c r="C32" s="36">
        <f>SUMIFS(СВЦЭМ!$D$33:$D$776,СВЦЭМ!$A$33:$A$776,$A32,СВЦЭМ!$B$33:$B$776,C$11)+'СЕТ СН'!$F$14+СВЦЭМ!$D$10+'СЕТ СН'!$F$8*'СЕТ СН'!$F$9-'СЕТ СН'!$F$26</f>
        <v>939.39951131999999</v>
      </c>
      <c r="D32" s="36">
        <f>SUMIFS(СВЦЭМ!$D$33:$D$776,СВЦЭМ!$A$33:$A$776,$A32,СВЦЭМ!$B$33:$B$776,D$11)+'СЕТ СН'!$F$14+СВЦЭМ!$D$10+'СЕТ СН'!$F$8*'СЕТ СН'!$F$9-'СЕТ СН'!$F$26</f>
        <v>996.22793208999997</v>
      </c>
      <c r="E32" s="36">
        <f>SUMIFS(СВЦЭМ!$D$33:$D$776,СВЦЭМ!$A$33:$A$776,$A32,СВЦЭМ!$B$33:$B$776,E$11)+'СЕТ СН'!$F$14+СВЦЭМ!$D$10+'СЕТ СН'!$F$8*'СЕТ СН'!$F$9-'СЕТ СН'!$F$26</f>
        <v>1003.80611908</v>
      </c>
      <c r="F32" s="36">
        <f>SUMIFS(СВЦЭМ!$D$33:$D$776,СВЦЭМ!$A$33:$A$776,$A32,СВЦЭМ!$B$33:$B$776,F$11)+'СЕТ СН'!$F$14+СВЦЭМ!$D$10+'СЕТ СН'!$F$8*'СЕТ СН'!$F$9-'СЕТ СН'!$F$26</f>
        <v>1004.28393497</v>
      </c>
      <c r="G32" s="36">
        <f>SUMIFS(СВЦЭМ!$D$33:$D$776,СВЦЭМ!$A$33:$A$776,$A32,СВЦЭМ!$B$33:$B$776,G$11)+'СЕТ СН'!$F$14+СВЦЭМ!$D$10+'СЕТ СН'!$F$8*'СЕТ СН'!$F$9-'СЕТ СН'!$F$26</f>
        <v>987.13067451999996</v>
      </c>
      <c r="H32" s="36">
        <f>SUMIFS(СВЦЭМ!$D$33:$D$776,СВЦЭМ!$A$33:$A$776,$A32,СВЦЭМ!$B$33:$B$776,H$11)+'СЕТ СН'!$F$14+СВЦЭМ!$D$10+'СЕТ СН'!$F$8*'СЕТ СН'!$F$9-'СЕТ СН'!$F$26</f>
        <v>934.86980872000004</v>
      </c>
      <c r="I32" s="36">
        <f>SUMIFS(СВЦЭМ!$D$33:$D$776,СВЦЭМ!$A$33:$A$776,$A32,СВЦЭМ!$B$33:$B$776,I$11)+'СЕТ СН'!$F$14+СВЦЭМ!$D$10+'СЕТ СН'!$F$8*'СЕТ СН'!$F$9-'СЕТ СН'!$F$26</f>
        <v>891.46516282000005</v>
      </c>
      <c r="J32" s="36">
        <f>SUMIFS(СВЦЭМ!$D$33:$D$776,СВЦЭМ!$A$33:$A$776,$A32,СВЦЭМ!$B$33:$B$776,J$11)+'СЕТ СН'!$F$14+СВЦЭМ!$D$10+'СЕТ СН'!$F$8*'СЕТ СН'!$F$9-'СЕТ СН'!$F$26</f>
        <v>836.78837922000002</v>
      </c>
      <c r="K32" s="36">
        <f>SUMIFS(СВЦЭМ!$D$33:$D$776,СВЦЭМ!$A$33:$A$776,$A32,СВЦЭМ!$B$33:$B$776,K$11)+'СЕТ СН'!$F$14+СВЦЭМ!$D$10+'СЕТ СН'!$F$8*'СЕТ СН'!$F$9-'СЕТ СН'!$F$26</f>
        <v>797.12232842000003</v>
      </c>
      <c r="L32" s="36">
        <f>SUMIFS(СВЦЭМ!$D$33:$D$776,СВЦЭМ!$A$33:$A$776,$A32,СВЦЭМ!$B$33:$B$776,L$11)+'СЕТ СН'!$F$14+СВЦЭМ!$D$10+'СЕТ СН'!$F$8*'СЕТ СН'!$F$9-'СЕТ СН'!$F$26</f>
        <v>797.24892822000004</v>
      </c>
      <c r="M32" s="36">
        <f>SUMIFS(СВЦЭМ!$D$33:$D$776,СВЦЭМ!$A$33:$A$776,$A32,СВЦЭМ!$B$33:$B$776,M$11)+'СЕТ СН'!$F$14+СВЦЭМ!$D$10+'СЕТ СН'!$F$8*'СЕТ СН'!$F$9-'СЕТ СН'!$F$26</f>
        <v>801.07179733999999</v>
      </c>
      <c r="N32" s="36">
        <f>SUMIFS(СВЦЭМ!$D$33:$D$776,СВЦЭМ!$A$33:$A$776,$A32,СВЦЭМ!$B$33:$B$776,N$11)+'СЕТ СН'!$F$14+СВЦЭМ!$D$10+'СЕТ СН'!$F$8*'СЕТ СН'!$F$9-'СЕТ СН'!$F$26</f>
        <v>808.15770653999994</v>
      </c>
      <c r="O32" s="36">
        <f>SUMIFS(СВЦЭМ!$D$33:$D$776,СВЦЭМ!$A$33:$A$776,$A32,СВЦЭМ!$B$33:$B$776,O$11)+'СЕТ СН'!$F$14+СВЦЭМ!$D$10+'СЕТ СН'!$F$8*'СЕТ СН'!$F$9-'СЕТ СН'!$F$26</f>
        <v>846.62451895000004</v>
      </c>
      <c r="P32" s="36">
        <f>SUMIFS(СВЦЭМ!$D$33:$D$776,СВЦЭМ!$A$33:$A$776,$A32,СВЦЭМ!$B$33:$B$776,P$11)+'СЕТ СН'!$F$14+СВЦЭМ!$D$10+'СЕТ СН'!$F$8*'СЕТ СН'!$F$9-'СЕТ СН'!$F$26</f>
        <v>887.41375787000004</v>
      </c>
      <c r="Q32" s="36">
        <f>SUMIFS(СВЦЭМ!$D$33:$D$776,СВЦЭМ!$A$33:$A$776,$A32,СВЦЭМ!$B$33:$B$776,Q$11)+'СЕТ СН'!$F$14+СВЦЭМ!$D$10+'СЕТ СН'!$F$8*'СЕТ СН'!$F$9-'СЕТ СН'!$F$26</f>
        <v>852.04576123000004</v>
      </c>
      <c r="R32" s="36">
        <f>SUMIFS(СВЦЭМ!$D$33:$D$776,СВЦЭМ!$A$33:$A$776,$A32,СВЦЭМ!$B$33:$B$776,R$11)+'СЕТ СН'!$F$14+СВЦЭМ!$D$10+'СЕТ СН'!$F$8*'СЕТ СН'!$F$9-'СЕТ СН'!$F$26</f>
        <v>797.81913068999995</v>
      </c>
      <c r="S32" s="36">
        <f>SUMIFS(СВЦЭМ!$D$33:$D$776,СВЦЭМ!$A$33:$A$776,$A32,СВЦЭМ!$B$33:$B$776,S$11)+'СЕТ СН'!$F$14+СВЦЭМ!$D$10+'СЕТ СН'!$F$8*'СЕТ СН'!$F$9-'СЕТ СН'!$F$26</f>
        <v>734.82904293000001</v>
      </c>
      <c r="T32" s="36">
        <f>SUMIFS(СВЦЭМ!$D$33:$D$776,СВЦЭМ!$A$33:$A$776,$A32,СВЦЭМ!$B$33:$B$776,T$11)+'СЕТ СН'!$F$14+СВЦЭМ!$D$10+'СЕТ СН'!$F$8*'СЕТ СН'!$F$9-'СЕТ СН'!$F$26</f>
        <v>729.86081504000003</v>
      </c>
      <c r="U32" s="36">
        <f>SUMIFS(СВЦЭМ!$D$33:$D$776,СВЦЭМ!$A$33:$A$776,$A32,СВЦЭМ!$B$33:$B$776,U$11)+'СЕТ СН'!$F$14+СВЦЭМ!$D$10+'СЕТ СН'!$F$8*'СЕТ СН'!$F$9-'СЕТ СН'!$F$26</f>
        <v>745.16305645</v>
      </c>
      <c r="V32" s="36">
        <f>SUMIFS(СВЦЭМ!$D$33:$D$776,СВЦЭМ!$A$33:$A$776,$A32,СВЦЭМ!$B$33:$B$776,V$11)+'СЕТ СН'!$F$14+СВЦЭМ!$D$10+'СЕТ СН'!$F$8*'СЕТ СН'!$F$9-'СЕТ СН'!$F$26</f>
        <v>742.17331310999998</v>
      </c>
      <c r="W32" s="36">
        <f>SUMIFS(СВЦЭМ!$D$33:$D$776,СВЦЭМ!$A$33:$A$776,$A32,СВЦЭМ!$B$33:$B$776,W$11)+'СЕТ СН'!$F$14+СВЦЭМ!$D$10+'СЕТ СН'!$F$8*'СЕТ СН'!$F$9-'СЕТ СН'!$F$26</f>
        <v>739.50048774999993</v>
      </c>
      <c r="X32" s="36">
        <f>SUMIFS(СВЦЭМ!$D$33:$D$776,СВЦЭМ!$A$33:$A$776,$A32,СВЦЭМ!$B$33:$B$776,X$11)+'СЕТ СН'!$F$14+СВЦЭМ!$D$10+'СЕТ СН'!$F$8*'СЕТ СН'!$F$9-'СЕТ СН'!$F$26</f>
        <v>731.24330611999994</v>
      </c>
      <c r="Y32" s="36">
        <f>SUMIFS(СВЦЭМ!$D$33:$D$776,СВЦЭМ!$A$33:$A$776,$A32,СВЦЭМ!$B$33:$B$776,Y$11)+'СЕТ СН'!$F$14+СВЦЭМ!$D$10+'СЕТ СН'!$F$8*'СЕТ СН'!$F$9-'СЕТ СН'!$F$26</f>
        <v>763.10251238000001</v>
      </c>
    </row>
    <row r="33" spans="1:27" ht="15.75" x14ac:dyDescent="0.2">
      <c r="A33" s="35">
        <f t="shared" si="0"/>
        <v>44126</v>
      </c>
      <c r="B33" s="36">
        <f>SUMIFS(СВЦЭМ!$D$33:$D$776,СВЦЭМ!$A$33:$A$776,$A33,СВЦЭМ!$B$33:$B$776,B$11)+'СЕТ СН'!$F$14+СВЦЭМ!$D$10+'СЕТ СН'!$F$8*'СЕТ СН'!$F$9-'СЕТ СН'!$F$26</f>
        <v>880.04314665000004</v>
      </c>
      <c r="C33" s="36">
        <f>SUMIFS(СВЦЭМ!$D$33:$D$776,СВЦЭМ!$A$33:$A$776,$A33,СВЦЭМ!$B$33:$B$776,C$11)+'СЕТ СН'!$F$14+СВЦЭМ!$D$10+'СЕТ СН'!$F$8*'СЕТ СН'!$F$9-'СЕТ СН'!$F$26</f>
        <v>970.75274553999998</v>
      </c>
      <c r="D33" s="36">
        <f>SUMIFS(СВЦЭМ!$D$33:$D$776,СВЦЭМ!$A$33:$A$776,$A33,СВЦЭМ!$B$33:$B$776,D$11)+'СЕТ СН'!$F$14+СВЦЭМ!$D$10+'СЕТ СН'!$F$8*'СЕТ СН'!$F$9-'СЕТ СН'!$F$26</f>
        <v>1027.3059019899999</v>
      </c>
      <c r="E33" s="36">
        <f>SUMIFS(СВЦЭМ!$D$33:$D$776,СВЦЭМ!$A$33:$A$776,$A33,СВЦЭМ!$B$33:$B$776,E$11)+'СЕТ СН'!$F$14+СВЦЭМ!$D$10+'СЕТ СН'!$F$8*'СЕТ СН'!$F$9-'СЕТ СН'!$F$26</f>
        <v>1033.08976992</v>
      </c>
      <c r="F33" s="36">
        <f>SUMIFS(СВЦЭМ!$D$33:$D$776,СВЦЭМ!$A$33:$A$776,$A33,СВЦЭМ!$B$33:$B$776,F$11)+'СЕТ СН'!$F$14+СВЦЭМ!$D$10+'СЕТ СН'!$F$8*'СЕТ СН'!$F$9-'СЕТ СН'!$F$26</f>
        <v>1033.5842336599999</v>
      </c>
      <c r="G33" s="36">
        <f>SUMIFS(СВЦЭМ!$D$33:$D$776,СВЦЭМ!$A$33:$A$776,$A33,СВЦЭМ!$B$33:$B$776,G$11)+'СЕТ СН'!$F$14+СВЦЭМ!$D$10+'СЕТ СН'!$F$8*'СЕТ СН'!$F$9-'СЕТ СН'!$F$26</f>
        <v>1013.18318064</v>
      </c>
      <c r="H33" s="36">
        <f>SUMIFS(СВЦЭМ!$D$33:$D$776,СВЦЭМ!$A$33:$A$776,$A33,СВЦЭМ!$B$33:$B$776,H$11)+'СЕТ СН'!$F$14+СВЦЭМ!$D$10+'СЕТ СН'!$F$8*'СЕТ СН'!$F$9-'СЕТ СН'!$F$26</f>
        <v>963.53135221000002</v>
      </c>
      <c r="I33" s="36">
        <f>SUMIFS(СВЦЭМ!$D$33:$D$776,СВЦЭМ!$A$33:$A$776,$A33,СВЦЭМ!$B$33:$B$776,I$11)+'СЕТ СН'!$F$14+СВЦЭМ!$D$10+'СЕТ СН'!$F$8*'СЕТ СН'!$F$9-'СЕТ СН'!$F$26</f>
        <v>915.75625802000002</v>
      </c>
      <c r="J33" s="36">
        <f>SUMIFS(СВЦЭМ!$D$33:$D$776,СВЦЭМ!$A$33:$A$776,$A33,СВЦЭМ!$B$33:$B$776,J$11)+'СЕТ СН'!$F$14+СВЦЭМ!$D$10+'СЕТ СН'!$F$8*'СЕТ СН'!$F$9-'СЕТ СН'!$F$26</f>
        <v>856.55687943999999</v>
      </c>
      <c r="K33" s="36">
        <f>SUMIFS(СВЦЭМ!$D$33:$D$776,СВЦЭМ!$A$33:$A$776,$A33,СВЦЭМ!$B$33:$B$776,K$11)+'СЕТ СН'!$F$14+СВЦЭМ!$D$10+'СЕТ СН'!$F$8*'СЕТ СН'!$F$9-'СЕТ СН'!$F$26</f>
        <v>814.68782511999996</v>
      </c>
      <c r="L33" s="36">
        <f>SUMIFS(СВЦЭМ!$D$33:$D$776,СВЦЭМ!$A$33:$A$776,$A33,СВЦЭМ!$B$33:$B$776,L$11)+'СЕТ СН'!$F$14+СВЦЭМ!$D$10+'СЕТ СН'!$F$8*'СЕТ СН'!$F$9-'СЕТ СН'!$F$26</f>
        <v>811.74796838999998</v>
      </c>
      <c r="M33" s="36">
        <f>SUMIFS(СВЦЭМ!$D$33:$D$776,СВЦЭМ!$A$33:$A$776,$A33,СВЦЭМ!$B$33:$B$776,M$11)+'СЕТ СН'!$F$14+СВЦЭМ!$D$10+'СЕТ СН'!$F$8*'СЕТ СН'!$F$9-'СЕТ СН'!$F$26</f>
        <v>822.04809388000001</v>
      </c>
      <c r="N33" s="36">
        <f>SUMIFS(СВЦЭМ!$D$33:$D$776,СВЦЭМ!$A$33:$A$776,$A33,СВЦЭМ!$B$33:$B$776,N$11)+'СЕТ СН'!$F$14+СВЦЭМ!$D$10+'СЕТ СН'!$F$8*'СЕТ СН'!$F$9-'СЕТ СН'!$F$26</f>
        <v>832.64781533999997</v>
      </c>
      <c r="O33" s="36">
        <f>SUMIFS(СВЦЭМ!$D$33:$D$776,СВЦЭМ!$A$33:$A$776,$A33,СВЦЭМ!$B$33:$B$776,O$11)+'СЕТ СН'!$F$14+СВЦЭМ!$D$10+'СЕТ СН'!$F$8*'СЕТ СН'!$F$9-'СЕТ СН'!$F$26</f>
        <v>880.57845009000005</v>
      </c>
      <c r="P33" s="36">
        <f>SUMIFS(СВЦЭМ!$D$33:$D$776,СВЦЭМ!$A$33:$A$776,$A33,СВЦЭМ!$B$33:$B$776,P$11)+'СЕТ СН'!$F$14+СВЦЭМ!$D$10+'СЕТ СН'!$F$8*'СЕТ СН'!$F$9-'СЕТ СН'!$F$26</f>
        <v>922.15867700000001</v>
      </c>
      <c r="Q33" s="36">
        <f>SUMIFS(СВЦЭМ!$D$33:$D$776,СВЦЭМ!$A$33:$A$776,$A33,СВЦЭМ!$B$33:$B$776,Q$11)+'СЕТ СН'!$F$14+СВЦЭМ!$D$10+'СЕТ СН'!$F$8*'СЕТ СН'!$F$9-'СЕТ СН'!$F$26</f>
        <v>883.30162196000003</v>
      </c>
      <c r="R33" s="36">
        <f>SUMIFS(СВЦЭМ!$D$33:$D$776,СВЦЭМ!$A$33:$A$776,$A33,СВЦЭМ!$B$33:$B$776,R$11)+'СЕТ СН'!$F$14+СВЦЭМ!$D$10+'СЕТ СН'!$F$8*'СЕТ СН'!$F$9-'СЕТ СН'!$F$26</f>
        <v>826.25050465000004</v>
      </c>
      <c r="S33" s="36">
        <f>SUMIFS(СВЦЭМ!$D$33:$D$776,СВЦЭМ!$A$33:$A$776,$A33,СВЦЭМ!$B$33:$B$776,S$11)+'СЕТ СН'!$F$14+СВЦЭМ!$D$10+'СЕТ СН'!$F$8*'СЕТ СН'!$F$9-'СЕТ СН'!$F$26</f>
        <v>763.24566447999996</v>
      </c>
      <c r="T33" s="36">
        <f>SUMIFS(СВЦЭМ!$D$33:$D$776,СВЦЭМ!$A$33:$A$776,$A33,СВЦЭМ!$B$33:$B$776,T$11)+'СЕТ СН'!$F$14+СВЦЭМ!$D$10+'СЕТ СН'!$F$8*'СЕТ СН'!$F$9-'СЕТ СН'!$F$26</f>
        <v>744.70192788999998</v>
      </c>
      <c r="U33" s="36">
        <f>SUMIFS(СВЦЭМ!$D$33:$D$776,СВЦЭМ!$A$33:$A$776,$A33,СВЦЭМ!$B$33:$B$776,U$11)+'СЕТ СН'!$F$14+СВЦЭМ!$D$10+'СЕТ СН'!$F$8*'СЕТ СН'!$F$9-'СЕТ СН'!$F$26</f>
        <v>759.07682953999995</v>
      </c>
      <c r="V33" s="36">
        <f>SUMIFS(СВЦЭМ!$D$33:$D$776,СВЦЭМ!$A$33:$A$776,$A33,СВЦЭМ!$B$33:$B$776,V$11)+'СЕТ СН'!$F$14+СВЦЭМ!$D$10+'СЕТ СН'!$F$8*'СЕТ СН'!$F$9-'СЕТ СН'!$F$26</f>
        <v>752.87947625000004</v>
      </c>
      <c r="W33" s="36">
        <f>SUMIFS(СВЦЭМ!$D$33:$D$776,СВЦЭМ!$A$33:$A$776,$A33,СВЦЭМ!$B$33:$B$776,W$11)+'СЕТ СН'!$F$14+СВЦЭМ!$D$10+'СЕТ СН'!$F$8*'СЕТ СН'!$F$9-'СЕТ СН'!$F$26</f>
        <v>753.54808564999996</v>
      </c>
      <c r="X33" s="36">
        <f>SUMIFS(СВЦЭМ!$D$33:$D$776,СВЦЭМ!$A$33:$A$776,$A33,СВЦЭМ!$B$33:$B$776,X$11)+'СЕТ СН'!$F$14+СВЦЭМ!$D$10+'СЕТ СН'!$F$8*'СЕТ СН'!$F$9-'СЕТ СН'!$F$26</f>
        <v>744.16475994999996</v>
      </c>
      <c r="Y33" s="36">
        <f>SUMIFS(СВЦЭМ!$D$33:$D$776,СВЦЭМ!$A$33:$A$776,$A33,СВЦЭМ!$B$33:$B$776,Y$11)+'СЕТ СН'!$F$14+СВЦЭМ!$D$10+'СЕТ СН'!$F$8*'СЕТ СН'!$F$9-'СЕТ СН'!$F$26</f>
        <v>779.61090750999995</v>
      </c>
    </row>
    <row r="34" spans="1:27" ht="15.75" x14ac:dyDescent="0.2">
      <c r="A34" s="35">
        <f t="shared" si="0"/>
        <v>44127</v>
      </c>
      <c r="B34" s="36">
        <f>SUMIFS(СВЦЭМ!$D$33:$D$776,СВЦЭМ!$A$33:$A$776,$A34,СВЦЭМ!$B$33:$B$776,B$11)+'СЕТ СН'!$F$14+СВЦЭМ!$D$10+'СЕТ СН'!$F$8*'СЕТ СН'!$F$9-'СЕТ СН'!$F$26</f>
        <v>893.90416010000001</v>
      </c>
      <c r="C34" s="36">
        <f>SUMIFS(СВЦЭМ!$D$33:$D$776,СВЦЭМ!$A$33:$A$776,$A34,СВЦЭМ!$B$33:$B$776,C$11)+'СЕТ СН'!$F$14+СВЦЭМ!$D$10+'СЕТ СН'!$F$8*'СЕТ СН'!$F$9-'СЕТ СН'!$F$26</f>
        <v>972.60775760000001</v>
      </c>
      <c r="D34" s="36">
        <f>SUMIFS(СВЦЭМ!$D$33:$D$776,СВЦЭМ!$A$33:$A$776,$A34,СВЦЭМ!$B$33:$B$776,D$11)+'СЕТ СН'!$F$14+СВЦЭМ!$D$10+'СЕТ СН'!$F$8*'СЕТ СН'!$F$9-'СЕТ СН'!$F$26</f>
        <v>1027.5102478599999</v>
      </c>
      <c r="E34" s="36">
        <f>SUMIFS(СВЦЭМ!$D$33:$D$776,СВЦЭМ!$A$33:$A$776,$A34,СВЦЭМ!$B$33:$B$776,E$11)+'СЕТ СН'!$F$14+СВЦЭМ!$D$10+'СЕТ СН'!$F$8*'СЕТ СН'!$F$9-'СЕТ СН'!$F$26</f>
        <v>1036.2015261299998</v>
      </c>
      <c r="F34" s="36">
        <f>SUMIFS(СВЦЭМ!$D$33:$D$776,СВЦЭМ!$A$33:$A$776,$A34,СВЦЭМ!$B$33:$B$776,F$11)+'СЕТ СН'!$F$14+СВЦЭМ!$D$10+'СЕТ СН'!$F$8*'СЕТ СН'!$F$9-'СЕТ СН'!$F$26</f>
        <v>1035.3677514999999</v>
      </c>
      <c r="G34" s="36">
        <f>SUMIFS(СВЦЭМ!$D$33:$D$776,СВЦЭМ!$A$33:$A$776,$A34,СВЦЭМ!$B$33:$B$776,G$11)+'СЕТ СН'!$F$14+СВЦЭМ!$D$10+'СЕТ СН'!$F$8*'СЕТ СН'!$F$9-'СЕТ СН'!$F$26</f>
        <v>1014.62730916</v>
      </c>
      <c r="H34" s="36">
        <f>SUMIFS(СВЦЭМ!$D$33:$D$776,СВЦЭМ!$A$33:$A$776,$A34,СВЦЭМ!$B$33:$B$776,H$11)+'СЕТ СН'!$F$14+СВЦЭМ!$D$10+'СЕТ СН'!$F$8*'СЕТ СН'!$F$9-'СЕТ СН'!$F$26</f>
        <v>966.85981959000003</v>
      </c>
      <c r="I34" s="36">
        <f>SUMIFS(СВЦЭМ!$D$33:$D$776,СВЦЭМ!$A$33:$A$776,$A34,СВЦЭМ!$B$33:$B$776,I$11)+'СЕТ СН'!$F$14+СВЦЭМ!$D$10+'СЕТ СН'!$F$8*'СЕТ СН'!$F$9-'СЕТ СН'!$F$26</f>
        <v>918.73639745000003</v>
      </c>
      <c r="J34" s="36">
        <f>SUMIFS(СВЦЭМ!$D$33:$D$776,СВЦЭМ!$A$33:$A$776,$A34,СВЦЭМ!$B$33:$B$776,J$11)+'СЕТ СН'!$F$14+СВЦЭМ!$D$10+'СЕТ СН'!$F$8*'СЕТ СН'!$F$9-'СЕТ СН'!$F$26</f>
        <v>861.03482474999998</v>
      </c>
      <c r="K34" s="36">
        <f>SUMIFS(СВЦЭМ!$D$33:$D$776,СВЦЭМ!$A$33:$A$776,$A34,СВЦЭМ!$B$33:$B$776,K$11)+'СЕТ СН'!$F$14+СВЦЭМ!$D$10+'СЕТ СН'!$F$8*'СЕТ СН'!$F$9-'СЕТ СН'!$F$26</f>
        <v>831.73438272999999</v>
      </c>
      <c r="L34" s="36">
        <f>SUMIFS(СВЦЭМ!$D$33:$D$776,СВЦЭМ!$A$33:$A$776,$A34,СВЦЭМ!$B$33:$B$776,L$11)+'СЕТ СН'!$F$14+СВЦЭМ!$D$10+'СЕТ СН'!$F$8*'СЕТ СН'!$F$9-'СЕТ СН'!$F$26</f>
        <v>831.42241827999999</v>
      </c>
      <c r="M34" s="36">
        <f>SUMIFS(СВЦЭМ!$D$33:$D$776,СВЦЭМ!$A$33:$A$776,$A34,СВЦЭМ!$B$33:$B$776,M$11)+'СЕТ СН'!$F$14+СВЦЭМ!$D$10+'СЕТ СН'!$F$8*'СЕТ СН'!$F$9-'СЕТ СН'!$F$26</f>
        <v>832.24802621000003</v>
      </c>
      <c r="N34" s="36">
        <f>SUMIFS(СВЦЭМ!$D$33:$D$776,СВЦЭМ!$A$33:$A$776,$A34,СВЦЭМ!$B$33:$B$776,N$11)+'СЕТ СН'!$F$14+СВЦЭМ!$D$10+'СЕТ СН'!$F$8*'СЕТ СН'!$F$9-'СЕТ СН'!$F$26</f>
        <v>839.40729839999995</v>
      </c>
      <c r="O34" s="36">
        <f>SUMIFS(СВЦЭМ!$D$33:$D$776,СВЦЭМ!$A$33:$A$776,$A34,СВЦЭМ!$B$33:$B$776,O$11)+'СЕТ СН'!$F$14+СВЦЭМ!$D$10+'СЕТ СН'!$F$8*'СЕТ СН'!$F$9-'СЕТ СН'!$F$26</f>
        <v>879.38434282000003</v>
      </c>
      <c r="P34" s="36">
        <f>SUMIFS(СВЦЭМ!$D$33:$D$776,СВЦЭМ!$A$33:$A$776,$A34,СВЦЭМ!$B$33:$B$776,P$11)+'СЕТ СН'!$F$14+СВЦЭМ!$D$10+'СЕТ СН'!$F$8*'СЕТ СН'!$F$9-'СЕТ СН'!$F$26</f>
        <v>918.00632430999997</v>
      </c>
      <c r="Q34" s="36">
        <f>SUMIFS(СВЦЭМ!$D$33:$D$776,СВЦЭМ!$A$33:$A$776,$A34,СВЦЭМ!$B$33:$B$776,Q$11)+'СЕТ СН'!$F$14+СВЦЭМ!$D$10+'СЕТ СН'!$F$8*'СЕТ СН'!$F$9-'СЕТ СН'!$F$26</f>
        <v>880.71916839999994</v>
      </c>
      <c r="R34" s="36">
        <f>SUMIFS(СВЦЭМ!$D$33:$D$776,СВЦЭМ!$A$33:$A$776,$A34,СВЦЭМ!$B$33:$B$776,R$11)+'СЕТ СН'!$F$14+СВЦЭМ!$D$10+'СЕТ СН'!$F$8*'СЕТ СН'!$F$9-'СЕТ СН'!$F$26</f>
        <v>827.03867776000004</v>
      </c>
      <c r="S34" s="36">
        <f>SUMIFS(СВЦЭМ!$D$33:$D$776,СВЦЭМ!$A$33:$A$776,$A34,СВЦЭМ!$B$33:$B$776,S$11)+'СЕТ СН'!$F$14+СВЦЭМ!$D$10+'СЕТ СН'!$F$8*'СЕТ СН'!$F$9-'СЕТ СН'!$F$26</f>
        <v>852.89143663000004</v>
      </c>
      <c r="T34" s="36">
        <f>SUMIFS(СВЦЭМ!$D$33:$D$776,СВЦЭМ!$A$33:$A$776,$A34,СВЦЭМ!$B$33:$B$776,T$11)+'СЕТ СН'!$F$14+СВЦЭМ!$D$10+'СЕТ СН'!$F$8*'СЕТ СН'!$F$9-'СЕТ СН'!$F$26</f>
        <v>847.84159540999997</v>
      </c>
      <c r="U34" s="36">
        <f>SUMIFS(СВЦЭМ!$D$33:$D$776,СВЦЭМ!$A$33:$A$776,$A34,СВЦЭМ!$B$33:$B$776,U$11)+'СЕТ СН'!$F$14+СВЦЭМ!$D$10+'СЕТ СН'!$F$8*'СЕТ СН'!$F$9-'СЕТ СН'!$F$26</f>
        <v>781.38543998</v>
      </c>
      <c r="V34" s="36">
        <f>SUMIFS(СВЦЭМ!$D$33:$D$776,СВЦЭМ!$A$33:$A$776,$A34,СВЦЭМ!$B$33:$B$776,V$11)+'СЕТ СН'!$F$14+СВЦЭМ!$D$10+'СЕТ СН'!$F$8*'СЕТ СН'!$F$9-'СЕТ СН'!$F$26</f>
        <v>776.93715856999995</v>
      </c>
      <c r="W34" s="36">
        <f>SUMIFS(СВЦЭМ!$D$33:$D$776,СВЦЭМ!$A$33:$A$776,$A34,СВЦЭМ!$B$33:$B$776,W$11)+'СЕТ СН'!$F$14+СВЦЭМ!$D$10+'СЕТ СН'!$F$8*'СЕТ СН'!$F$9-'СЕТ СН'!$F$26</f>
        <v>773.56283943999995</v>
      </c>
      <c r="X34" s="36">
        <f>SUMIFS(СВЦЭМ!$D$33:$D$776,СВЦЭМ!$A$33:$A$776,$A34,СВЦЭМ!$B$33:$B$776,X$11)+'СЕТ СН'!$F$14+СВЦЭМ!$D$10+'СЕТ СН'!$F$8*'СЕТ СН'!$F$9-'СЕТ СН'!$F$26</f>
        <v>756.65227382</v>
      </c>
      <c r="Y34" s="36">
        <f>SUMIFS(СВЦЭМ!$D$33:$D$776,СВЦЭМ!$A$33:$A$776,$A34,СВЦЭМ!$B$33:$B$776,Y$11)+'СЕТ СН'!$F$14+СВЦЭМ!$D$10+'СЕТ СН'!$F$8*'СЕТ СН'!$F$9-'СЕТ СН'!$F$26</f>
        <v>762.62345644000004</v>
      </c>
    </row>
    <row r="35" spans="1:27" ht="15.75" x14ac:dyDescent="0.2">
      <c r="A35" s="35">
        <f t="shared" si="0"/>
        <v>44128</v>
      </c>
      <c r="B35" s="36">
        <f>SUMIFS(СВЦЭМ!$D$33:$D$776,СВЦЭМ!$A$33:$A$776,$A35,СВЦЭМ!$B$33:$B$776,B$11)+'СЕТ СН'!$F$14+СВЦЭМ!$D$10+'СЕТ СН'!$F$8*'СЕТ СН'!$F$9-'СЕТ СН'!$F$26</f>
        <v>862.64980609999998</v>
      </c>
      <c r="C35" s="36">
        <f>SUMIFS(СВЦЭМ!$D$33:$D$776,СВЦЭМ!$A$33:$A$776,$A35,СВЦЭМ!$B$33:$B$776,C$11)+'СЕТ СН'!$F$14+СВЦЭМ!$D$10+'СЕТ СН'!$F$8*'СЕТ СН'!$F$9-'СЕТ СН'!$F$26</f>
        <v>940.59892170000001</v>
      </c>
      <c r="D35" s="36">
        <f>SUMIFS(СВЦЭМ!$D$33:$D$776,СВЦЭМ!$A$33:$A$776,$A35,СВЦЭМ!$B$33:$B$776,D$11)+'СЕТ СН'!$F$14+СВЦЭМ!$D$10+'СЕТ СН'!$F$8*'СЕТ СН'!$F$9-'СЕТ СН'!$F$26</f>
        <v>1008.10111433</v>
      </c>
      <c r="E35" s="36">
        <f>SUMIFS(СВЦЭМ!$D$33:$D$776,СВЦЭМ!$A$33:$A$776,$A35,СВЦЭМ!$B$33:$B$776,E$11)+'СЕТ СН'!$F$14+СВЦЭМ!$D$10+'СЕТ СН'!$F$8*'СЕТ СН'!$F$9-'СЕТ СН'!$F$26</f>
        <v>1022.5763772399999</v>
      </c>
      <c r="F35" s="36">
        <f>SUMIFS(СВЦЭМ!$D$33:$D$776,СВЦЭМ!$A$33:$A$776,$A35,СВЦЭМ!$B$33:$B$776,F$11)+'СЕТ СН'!$F$14+СВЦЭМ!$D$10+'СЕТ СН'!$F$8*'СЕТ СН'!$F$9-'СЕТ СН'!$F$26</f>
        <v>1024.06393243</v>
      </c>
      <c r="G35" s="36">
        <f>SUMIFS(СВЦЭМ!$D$33:$D$776,СВЦЭМ!$A$33:$A$776,$A35,СВЦЭМ!$B$33:$B$776,G$11)+'СЕТ СН'!$F$14+СВЦЭМ!$D$10+'СЕТ СН'!$F$8*'СЕТ СН'!$F$9-'СЕТ СН'!$F$26</f>
        <v>1003.53713448</v>
      </c>
      <c r="H35" s="36">
        <f>SUMIFS(СВЦЭМ!$D$33:$D$776,СВЦЭМ!$A$33:$A$776,$A35,СВЦЭМ!$B$33:$B$776,H$11)+'СЕТ СН'!$F$14+СВЦЭМ!$D$10+'СЕТ СН'!$F$8*'СЕТ СН'!$F$9-'СЕТ СН'!$F$26</f>
        <v>981.59179419999998</v>
      </c>
      <c r="I35" s="36">
        <f>SUMIFS(СВЦЭМ!$D$33:$D$776,СВЦЭМ!$A$33:$A$776,$A35,СВЦЭМ!$B$33:$B$776,I$11)+'СЕТ СН'!$F$14+СВЦЭМ!$D$10+'СЕТ СН'!$F$8*'СЕТ СН'!$F$9-'СЕТ СН'!$F$26</f>
        <v>951.64426489999994</v>
      </c>
      <c r="J35" s="36">
        <f>SUMIFS(СВЦЭМ!$D$33:$D$776,СВЦЭМ!$A$33:$A$776,$A35,СВЦЭМ!$B$33:$B$776,J$11)+'СЕТ СН'!$F$14+СВЦЭМ!$D$10+'СЕТ СН'!$F$8*'СЕТ СН'!$F$9-'СЕТ СН'!$F$26</f>
        <v>878.54526463000002</v>
      </c>
      <c r="K35" s="36">
        <f>SUMIFS(СВЦЭМ!$D$33:$D$776,СВЦЭМ!$A$33:$A$776,$A35,СВЦЭМ!$B$33:$B$776,K$11)+'СЕТ СН'!$F$14+СВЦЭМ!$D$10+'СЕТ СН'!$F$8*'СЕТ СН'!$F$9-'СЕТ СН'!$F$26</f>
        <v>846.88670863000004</v>
      </c>
      <c r="L35" s="36">
        <f>SUMIFS(СВЦЭМ!$D$33:$D$776,СВЦЭМ!$A$33:$A$776,$A35,СВЦЭМ!$B$33:$B$776,L$11)+'СЕТ СН'!$F$14+СВЦЭМ!$D$10+'СЕТ СН'!$F$8*'СЕТ СН'!$F$9-'СЕТ СН'!$F$26</f>
        <v>836.08757089999995</v>
      </c>
      <c r="M35" s="36">
        <f>SUMIFS(СВЦЭМ!$D$33:$D$776,СВЦЭМ!$A$33:$A$776,$A35,СВЦЭМ!$B$33:$B$776,M$11)+'СЕТ СН'!$F$14+СВЦЭМ!$D$10+'СЕТ СН'!$F$8*'СЕТ СН'!$F$9-'СЕТ СН'!$F$26</f>
        <v>827.58474895999996</v>
      </c>
      <c r="N35" s="36">
        <f>SUMIFS(СВЦЭМ!$D$33:$D$776,СВЦЭМ!$A$33:$A$776,$A35,СВЦЭМ!$B$33:$B$776,N$11)+'СЕТ СН'!$F$14+СВЦЭМ!$D$10+'СЕТ СН'!$F$8*'СЕТ СН'!$F$9-'СЕТ СН'!$F$26</f>
        <v>824.95491993999997</v>
      </c>
      <c r="O35" s="36">
        <f>SUMIFS(СВЦЭМ!$D$33:$D$776,СВЦЭМ!$A$33:$A$776,$A35,СВЦЭМ!$B$33:$B$776,O$11)+'СЕТ СН'!$F$14+СВЦЭМ!$D$10+'СЕТ СН'!$F$8*'СЕТ СН'!$F$9-'СЕТ СН'!$F$26</f>
        <v>869.59111021000001</v>
      </c>
      <c r="P35" s="36">
        <f>SUMIFS(СВЦЭМ!$D$33:$D$776,СВЦЭМ!$A$33:$A$776,$A35,СВЦЭМ!$B$33:$B$776,P$11)+'СЕТ СН'!$F$14+СВЦЭМ!$D$10+'СЕТ СН'!$F$8*'СЕТ СН'!$F$9-'СЕТ СН'!$F$26</f>
        <v>919.54967324999996</v>
      </c>
      <c r="Q35" s="36">
        <f>SUMIFS(СВЦЭМ!$D$33:$D$776,СВЦЭМ!$A$33:$A$776,$A35,СВЦЭМ!$B$33:$B$776,Q$11)+'СЕТ СН'!$F$14+СВЦЭМ!$D$10+'СЕТ СН'!$F$8*'СЕТ СН'!$F$9-'СЕТ СН'!$F$26</f>
        <v>905.75753172999998</v>
      </c>
      <c r="R35" s="36">
        <f>SUMIFS(СВЦЭМ!$D$33:$D$776,СВЦЭМ!$A$33:$A$776,$A35,СВЦЭМ!$B$33:$B$776,R$11)+'СЕТ СН'!$F$14+СВЦЭМ!$D$10+'СЕТ СН'!$F$8*'СЕТ СН'!$F$9-'СЕТ СН'!$F$26</f>
        <v>873.65706563000003</v>
      </c>
      <c r="S35" s="36">
        <f>SUMIFS(СВЦЭМ!$D$33:$D$776,СВЦЭМ!$A$33:$A$776,$A35,СВЦЭМ!$B$33:$B$776,S$11)+'СЕТ СН'!$F$14+СВЦЭМ!$D$10+'СЕТ СН'!$F$8*'СЕТ СН'!$F$9-'СЕТ СН'!$F$26</f>
        <v>833.01151218999996</v>
      </c>
      <c r="T35" s="36">
        <f>SUMIFS(СВЦЭМ!$D$33:$D$776,СВЦЭМ!$A$33:$A$776,$A35,СВЦЭМ!$B$33:$B$776,T$11)+'СЕТ СН'!$F$14+СВЦЭМ!$D$10+'СЕТ СН'!$F$8*'СЕТ СН'!$F$9-'СЕТ СН'!$F$26</f>
        <v>860.84371792000002</v>
      </c>
      <c r="U35" s="36">
        <f>SUMIFS(СВЦЭМ!$D$33:$D$776,СВЦЭМ!$A$33:$A$776,$A35,СВЦЭМ!$B$33:$B$776,U$11)+'СЕТ СН'!$F$14+СВЦЭМ!$D$10+'СЕТ СН'!$F$8*'СЕТ СН'!$F$9-'СЕТ СН'!$F$26</f>
        <v>862.79225428999996</v>
      </c>
      <c r="V35" s="36">
        <f>SUMIFS(СВЦЭМ!$D$33:$D$776,СВЦЭМ!$A$33:$A$776,$A35,СВЦЭМ!$B$33:$B$776,V$11)+'СЕТ СН'!$F$14+СВЦЭМ!$D$10+'СЕТ СН'!$F$8*'СЕТ СН'!$F$9-'СЕТ СН'!$F$26</f>
        <v>776.77480444000003</v>
      </c>
      <c r="W35" s="36">
        <f>SUMIFS(СВЦЭМ!$D$33:$D$776,СВЦЭМ!$A$33:$A$776,$A35,СВЦЭМ!$B$33:$B$776,W$11)+'СЕТ СН'!$F$14+СВЦЭМ!$D$10+'СЕТ СН'!$F$8*'СЕТ СН'!$F$9-'СЕТ СН'!$F$26</f>
        <v>794.6093588</v>
      </c>
      <c r="X35" s="36">
        <f>SUMIFS(СВЦЭМ!$D$33:$D$776,СВЦЭМ!$A$33:$A$776,$A35,СВЦЭМ!$B$33:$B$776,X$11)+'СЕТ СН'!$F$14+СВЦЭМ!$D$10+'СЕТ СН'!$F$8*'СЕТ СН'!$F$9-'СЕТ СН'!$F$26</f>
        <v>820.72439496999993</v>
      </c>
      <c r="Y35" s="36">
        <f>SUMIFS(СВЦЭМ!$D$33:$D$776,СВЦЭМ!$A$33:$A$776,$A35,СВЦЭМ!$B$33:$B$776,Y$11)+'СЕТ СН'!$F$14+СВЦЭМ!$D$10+'СЕТ СН'!$F$8*'СЕТ СН'!$F$9-'СЕТ СН'!$F$26</f>
        <v>855.67907044000003</v>
      </c>
    </row>
    <row r="36" spans="1:27" ht="15.75" x14ac:dyDescent="0.2">
      <c r="A36" s="35">
        <f t="shared" si="0"/>
        <v>44129</v>
      </c>
      <c r="B36" s="36">
        <f>SUMIFS(СВЦЭМ!$D$33:$D$776,СВЦЭМ!$A$33:$A$776,$A36,СВЦЭМ!$B$33:$B$776,B$11)+'СЕТ СН'!$F$14+СВЦЭМ!$D$10+'СЕТ СН'!$F$8*'СЕТ СН'!$F$9-'СЕТ СН'!$F$26</f>
        <v>922.12121005999995</v>
      </c>
      <c r="C36" s="36">
        <f>SUMIFS(СВЦЭМ!$D$33:$D$776,СВЦЭМ!$A$33:$A$776,$A36,СВЦЭМ!$B$33:$B$776,C$11)+'СЕТ СН'!$F$14+СВЦЭМ!$D$10+'СЕТ СН'!$F$8*'СЕТ СН'!$F$9-'СЕТ СН'!$F$26</f>
        <v>973.02657318000001</v>
      </c>
      <c r="D36" s="36">
        <f>SUMIFS(СВЦЭМ!$D$33:$D$776,СВЦЭМ!$A$33:$A$776,$A36,СВЦЭМ!$B$33:$B$776,D$11)+'СЕТ СН'!$F$14+СВЦЭМ!$D$10+'СЕТ СН'!$F$8*'СЕТ СН'!$F$9-'СЕТ СН'!$F$26</f>
        <v>1041.92067434</v>
      </c>
      <c r="E36" s="36">
        <f>SUMIFS(СВЦЭМ!$D$33:$D$776,СВЦЭМ!$A$33:$A$776,$A36,СВЦЭМ!$B$33:$B$776,E$11)+'СЕТ СН'!$F$14+СВЦЭМ!$D$10+'СЕТ СН'!$F$8*'СЕТ СН'!$F$9-'СЕТ СН'!$F$26</f>
        <v>1050.2923022300001</v>
      </c>
      <c r="F36" s="36">
        <f>SUMIFS(СВЦЭМ!$D$33:$D$776,СВЦЭМ!$A$33:$A$776,$A36,СВЦЭМ!$B$33:$B$776,F$11)+'СЕТ СН'!$F$14+СВЦЭМ!$D$10+'СЕТ СН'!$F$8*'СЕТ СН'!$F$9-'СЕТ СН'!$F$26</f>
        <v>1053.96956417</v>
      </c>
      <c r="G36" s="36">
        <f>SUMIFS(СВЦЭМ!$D$33:$D$776,СВЦЭМ!$A$33:$A$776,$A36,СВЦЭМ!$B$33:$B$776,G$11)+'СЕТ СН'!$F$14+СВЦЭМ!$D$10+'СЕТ СН'!$F$8*'СЕТ СН'!$F$9-'СЕТ СН'!$F$26</f>
        <v>1053.33626499</v>
      </c>
      <c r="H36" s="36">
        <f>SUMIFS(СВЦЭМ!$D$33:$D$776,СВЦЭМ!$A$33:$A$776,$A36,СВЦЭМ!$B$33:$B$776,H$11)+'СЕТ СН'!$F$14+СВЦЭМ!$D$10+'СЕТ СН'!$F$8*'СЕТ СН'!$F$9-'СЕТ СН'!$F$26</f>
        <v>1030.97321947</v>
      </c>
      <c r="I36" s="36">
        <f>SUMIFS(СВЦЭМ!$D$33:$D$776,СВЦЭМ!$A$33:$A$776,$A36,СВЦЭМ!$B$33:$B$776,I$11)+'СЕТ СН'!$F$14+СВЦЭМ!$D$10+'СЕТ СН'!$F$8*'СЕТ СН'!$F$9-'СЕТ СН'!$F$26</f>
        <v>1006.32708245</v>
      </c>
      <c r="J36" s="36">
        <f>SUMIFS(СВЦЭМ!$D$33:$D$776,СВЦЭМ!$A$33:$A$776,$A36,СВЦЭМ!$B$33:$B$776,J$11)+'СЕТ СН'!$F$14+СВЦЭМ!$D$10+'СЕТ СН'!$F$8*'СЕТ СН'!$F$9-'СЕТ СН'!$F$26</f>
        <v>913.35099690999994</v>
      </c>
      <c r="K36" s="36">
        <f>SUMIFS(СВЦЭМ!$D$33:$D$776,СВЦЭМ!$A$33:$A$776,$A36,СВЦЭМ!$B$33:$B$776,K$11)+'СЕТ СН'!$F$14+СВЦЭМ!$D$10+'СЕТ СН'!$F$8*'СЕТ СН'!$F$9-'СЕТ СН'!$F$26</f>
        <v>843.79711257999998</v>
      </c>
      <c r="L36" s="36">
        <f>SUMIFS(СВЦЭМ!$D$33:$D$776,СВЦЭМ!$A$33:$A$776,$A36,СВЦЭМ!$B$33:$B$776,L$11)+'СЕТ СН'!$F$14+СВЦЭМ!$D$10+'СЕТ СН'!$F$8*'СЕТ СН'!$F$9-'СЕТ СН'!$F$26</f>
        <v>837.63141010000004</v>
      </c>
      <c r="M36" s="36">
        <f>SUMIFS(СВЦЭМ!$D$33:$D$776,СВЦЭМ!$A$33:$A$776,$A36,СВЦЭМ!$B$33:$B$776,M$11)+'СЕТ СН'!$F$14+СВЦЭМ!$D$10+'СЕТ СН'!$F$8*'СЕТ СН'!$F$9-'СЕТ СН'!$F$26</f>
        <v>838.85903375999999</v>
      </c>
      <c r="N36" s="36">
        <f>SUMIFS(СВЦЭМ!$D$33:$D$776,СВЦЭМ!$A$33:$A$776,$A36,СВЦЭМ!$B$33:$B$776,N$11)+'СЕТ СН'!$F$14+СВЦЭМ!$D$10+'СЕТ СН'!$F$8*'СЕТ СН'!$F$9-'СЕТ СН'!$F$26</f>
        <v>844.64627146999999</v>
      </c>
      <c r="O36" s="36">
        <f>SUMIFS(СВЦЭМ!$D$33:$D$776,СВЦЭМ!$A$33:$A$776,$A36,СВЦЭМ!$B$33:$B$776,O$11)+'СЕТ СН'!$F$14+СВЦЭМ!$D$10+'СЕТ СН'!$F$8*'СЕТ СН'!$F$9-'СЕТ СН'!$F$26</f>
        <v>887.48734092999996</v>
      </c>
      <c r="P36" s="36">
        <f>SUMIFS(СВЦЭМ!$D$33:$D$776,СВЦЭМ!$A$33:$A$776,$A36,СВЦЭМ!$B$33:$B$776,P$11)+'СЕТ СН'!$F$14+СВЦЭМ!$D$10+'СЕТ СН'!$F$8*'СЕТ СН'!$F$9-'СЕТ СН'!$F$26</f>
        <v>937.44593616999998</v>
      </c>
      <c r="Q36" s="36">
        <f>SUMIFS(СВЦЭМ!$D$33:$D$776,СВЦЭМ!$A$33:$A$776,$A36,СВЦЭМ!$B$33:$B$776,Q$11)+'СЕТ СН'!$F$14+СВЦЭМ!$D$10+'СЕТ СН'!$F$8*'СЕТ СН'!$F$9-'СЕТ СН'!$F$26</f>
        <v>899.49388980000003</v>
      </c>
      <c r="R36" s="36">
        <f>SUMIFS(СВЦЭМ!$D$33:$D$776,СВЦЭМ!$A$33:$A$776,$A36,СВЦЭМ!$B$33:$B$776,R$11)+'СЕТ СН'!$F$14+СВЦЭМ!$D$10+'СЕТ СН'!$F$8*'СЕТ СН'!$F$9-'СЕТ СН'!$F$26</f>
        <v>846.02422191999995</v>
      </c>
      <c r="S36" s="36">
        <f>SUMIFS(СВЦЭМ!$D$33:$D$776,СВЦЭМ!$A$33:$A$776,$A36,СВЦЭМ!$B$33:$B$776,S$11)+'СЕТ СН'!$F$14+СВЦЭМ!$D$10+'СЕТ СН'!$F$8*'СЕТ СН'!$F$9-'СЕТ СН'!$F$26</f>
        <v>836.25117594999995</v>
      </c>
      <c r="T36" s="36">
        <f>SUMIFS(СВЦЭМ!$D$33:$D$776,СВЦЭМ!$A$33:$A$776,$A36,СВЦЭМ!$B$33:$B$776,T$11)+'СЕТ СН'!$F$14+СВЦЭМ!$D$10+'СЕТ СН'!$F$8*'СЕТ СН'!$F$9-'СЕТ СН'!$F$26</f>
        <v>861.97206872000004</v>
      </c>
      <c r="U36" s="36">
        <f>SUMIFS(СВЦЭМ!$D$33:$D$776,СВЦЭМ!$A$33:$A$776,$A36,СВЦЭМ!$B$33:$B$776,U$11)+'СЕТ СН'!$F$14+СВЦЭМ!$D$10+'СЕТ СН'!$F$8*'СЕТ СН'!$F$9-'СЕТ СН'!$F$26</f>
        <v>797.78884047999998</v>
      </c>
      <c r="V36" s="36">
        <f>SUMIFS(СВЦЭМ!$D$33:$D$776,СВЦЭМ!$A$33:$A$776,$A36,СВЦЭМ!$B$33:$B$776,V$11)+'СЕТ СН'!$F$14+СВЦЭМ!$D$10+'СЕТ СН'!$F$8*'СЕТ СН'!$F$9-'СЕТ СН'!$F$26</f>
        <v>779.88775155999997</v>
      </c>
      <c r="W36" s="36">
        <f>SUMIFS(СВЦЭМ!$D$33:$D$776,СВЦЭМ!$A$33:$A$776,$A36,СВЦЭМ!$B$33:$B$776,W$11)+'СЕТ СН'!$F$14+СВЦЭМ!$D$10+'СЕТ СН'!$F$8*'СЕТ СН'!$F$9-'СЕТ СН'!$F$26</f>
        <v>761.10644986</v>
      </c>
      <c r="X36" s="36">
        <f>SUMIFS(СВЦЭМ!$D$33:$D$776,СВЦЭМ!$A$33:$A$776,$A36,СВЦЭМ!$B$33:$B$776,X$11)+'СЕТ СН'!$F$14+СВЦЭМ!$D$10+'СЕТ СН'!$F$8*'СЕТ СН'!$F$9-'СЕТ СН'!$F$26</f>
        <v>767.47215967</v>
      </c>
      <c r="Y36" s="36">
        <f>SUMIFS(СВЦЭМ!$D$33:$D$776,СВЦЭМ!$A$33:$A$776,$A36,СВЦЭМ!$B$33:$B$776,Y$11)+'СЕТ СН'!$F$14+СВЦЭМ!$D$10+'СЕТ СН'!$F$8*'СЕТ СН'!$F$9-'СЕТ СН'!$F$26</f>
        <v>808.19801554000003</v>
      </c>
    </row>
    <row r="37" spans="1:27" ht="15.75" x14ac:dyDescent="0.2">
      <c r="A37" s="35">
        <f t="shared" si="0"/>
        <v>44130</v>
      </c>
      <c r="B37" s="36">
        <f>SUMIFS(СВЦЭМ!$D$33:$D$776,СВЦЭМ!$A$33:$A$776,$A37,СВЦЭМ!$B$33:$B$776,B$11)+'СЕТ СН'!$F$14+СВЦЭМ!$D$10+'СЕТ СН'!$F$8*'СЕТ СН'!$F$9-'СЕТ СН'!$F$26</f>
        <v>913.80847861999996</v>
      </c>
      <c r="C37" s="36">
        <f>SUMIFS(СВЦЭМ!$D$33:$D$776,СВЦЭМ!$A$33:$A$776,$A37,СВЦЭМ!$B$33:$B$776,C$11)+'СЕТ СН'!$F$14+СВЦЭМ!$D$10+'СЕТ СН'!$F$8*'СЕТ СН'!$F$9-'СЕТ СН'!$F$26</f>
        <v>997.11313998000003</v>
      </c>
      <c r="D37" s="36">
        <f>SUMIFS(СВЦЭМ!$D$33:$D$776,СВЦЭМ!$A$33:$A$776,$A37,СВЦЭМ!$B$33:$B$776,D$11)+'СЕТ СН'!$F$14+СВЦЭМ!$D$10+'СЕТ СН'!$F$8*'СЕТ СН'!$F$9-'СЕТ СН'!$F$26</f>
        <v>1059.4725471299998</v>
      </c>
      <c r="E37" s="36">
        <f>SUMIFS(СВЦЭМ!$D$33:$D$776,СВЦЭМ!$A$33:$A$776,$A37,СВЦЭМ!$B$33:$B$776,E$11)+'СЕТ СН'!$F$14+СВЦЭМ!$D$10+'СЕТ СН'!$F$8*'СЕТ СН'!$F$9-'СЕТ СН'!$F$26</f>
        <v>1065.4175880499999</v>
      </c>
      <c r="F37" s="36">
        <f>SUMIFS(СВЦЭМ!$D$33:$D$776,СВЦЭМ!$A$33:$A$776,$A37,СВЦЭМ!$B$33:$B$776,F$11)+'СЕТ СН'!$F$14+СВЦЭМ!$D$10+'СЕТ СН'!$F$8*'СЕТ СН'!$F$9-'СЕТ СН'!$F$26</f>
        <v>1061.9206322800001</v>
      </c>
      <c r="G37" s="36">
        <f>SUMIFS(СВЦЭМ!$D$33:$D$776,СВЦЭМ!$A$33:$A$776,$A37,СВЦЭМ!$B$33:$B$776,G$11)+'СЕТ СН'!$F$14+СВЦЭМ!$D$10+'СЕТ СН'!$F$8*'СЕТ СН'!$F$9-'СЕТ СН'!$F$26</f>
        <v>1039.01380832</v>
      </c>
      <c r="H37" s="36">
        <f>SUMIFS(СВЦЭМ!$D$33:$D$776,СВЦЭМ!$A$33:$A$776,$A37,СВЦЭМ!$B$33:$B$776,H$11)+'СЕТ СН'!$F$14+СВЦЭМ!$D$10+'СЕТ СН'!$F$8*'СЕТ СН'!$F$9-'СЕТ СН'!$F$26</f>
        <v>989.55784848999997</v>
      </c>
      <c r="I37" s="36">
        <f>SUMIFS(СВЦЭМ!$D$33:$D$776,СВЦЭМ!$A$33:$A$776,$A37,СВЦЭМ!$B$33:$B$776,I$11)+'СЕТ СН'!$F$14+СВЦЭМ!$D$10+'СЕТ СН'!$F$8*'СЕТ СН'!$F$9-'СЕТ СН'!$F$26</f>
        <v>949.23689009999998</v>
      </c>
      <c r="J37" s="36">
        <f>SUMIFS(СВЦЭМ!$D$33:$D$776,СВЦЭМ!$A$33:$A$776,$A37,СВЦЭМ!$B$33:$B$776,J$11)+'СЕТ СН'!$F$14+СВЦЭМ!$D$10+'СЕТ СН'!$F$8*'СЕТ СН'!$F$9-'СЕТ СН'!$F$26</f>
        <v>879.12582144999999</v>
      </c>
      <c r="K37" s="36">
        <f>SUMIFS(СВЦЭМ!$D$33:$D$776,СВЦЭМ!$A$33:$A$776,$A37,СВЦЭМ!$B$33:$B$776,K$11)+'СЕТ СН'!$F$14+СВЦЭМ!$D$10+'СЕТ СН'!$F$8*'СЕТ СН'!$F$9-'СЕТ СН'!$F$26</f>
        <v>832.69356938999999</v>
      </c>
      <c r="L37" s="36">
        <f>SUMIFS(СВЦЭМ!$D$33:$D$776,СВЦЭМ!$A$33:$A$776,$A37,СВЦЭМ!$B$33:$B$776,L$11)+'СЕТ СН'!$F$14+СВЦЭМ!$D$10+'СЕТ СН'!$F$8*'СЕТ СН'!$F$9-'СЕТ СН'!$F$26</f>
        <v>827.83937827</v>
      </c>
      <c r="M37" s="36">
        <f>SUMIFS(СВЦЭМ!$D$33:$D$776,СВЦЭМ!$A$33:$A$776,$A37,СВЦЭМ!$B$33:$B$776,M$11)+'СЕТ СН'!$F$14+СВЦЭМ!$D$10+'СЕТ СН'!$F$8*'СЕТ СН'!$F$9-'СЕТ СН'!$F$26</f>
        <v>851.28615836999995</v>
      </c>
      <c r="N37" s="36">
        <f>SUMIFS(СВЦЭМ!$D$33:$D$776,СВЦЭМ!$A$33:$A$776,$A37,СВЦЭМ!$B$33:$B$776,N$11)+'СЕТ СН'!$F$14+СВЦЭМ!$D$10+'СЕТ СН'!$F$8*'СЕТ СН'!$F$9-'СЕТ СН'!$F$26</f>
        <v>851.34273931999996</v>
      </c>
      <c r="O37" s="36">
        <f>SUMIFS(СВЦЭМ!$D$33:$D$776,СВЦЭМ!$A$33:$A$776,$A37,СВЦЭМ!$B$33:$B$776,O$11)+'СЕТ СН'!$F$14+СВЦЭМ!$D$10+'СЕТ СН'!$F$8*'СЕТ СН'!$F$9-'СЕТ СН'!$F$26</f>
        <v>887.88005235000003</v>
      </c>
      <c r="P37" s="36">
        <f>SUMIFS(СВЦЭМ!$D$33:$D$776,СВЦЭМ!$A$33:$A$776,$A37,СВЦЭМ!$B$33:$B$776,P$11)+'СЕТ СН'!$F$14+СВЦЭМ!$D$10+'СЕТ СН'!$F$8*'СЕТ СН'!$F$9-'СЕТ СН'!$F$26</f>
        <v>931.95911624999997</v>
      </c>
      <c r="Q37" s="36">
        <f>SUMIFS(СВЦЭМ!$D$33:$D$776,СВЦЭМ!$A$33:$A$776,$A37,СВЦЭМ!$B$33:$B$776,Q$11)+'СЕТ СН'!$F$14+СВЦЭМ!$D$10+'СЕТ СН'!$F$8*'СЕТ СН'!$F$9-'СЕТ СН'!$F$26</f>
        <v>894.07240623999996</v>
      </c>
      <c r="R37" s="36">
        <f>SUMIFS(СВЦЭМ!$D$33:$D$776,СВЦЭМ!$A$33:$A$776,$A37,СВЦЭМ!$B$33:$B$776,R$11)+'СЕТ СН'!$F$14+СВЦЭМ!$D$10+'СЕТ СН'!$F$8*'СЕТ СН'!$F$9-'СЕТ СН'!$F$26</f>
        <v>845.58318167999994</v>
      </c>
      <c r="S37" s="36">
        <f>SUMIFS(СВЦЭМ!$D$33:$D$776,СВЦЭМ!$A$33:$A$776,$A37,СВЦЭМ!$B$33:$B$776,S$11)+'СЕТ СН'!$F$14+СВЦЭМ!$D$10+'СЕТ СН'!$F$8*'СЕТ СН'!$F$9-'СЕТ СН'!$F$26</f>
        <v>781.92776002999994</v>
      </c>
      <c r="T37" s="36">
        <f>SUMIFS(СВЦЭМ!$D$33:$D$776,СВЦЭМ!$A$33:$A$776,$A37,СВЦЭМ!$B$33:$B$776,T$11)+'СЕТ СН'!$F$14+СВЦЭМ!$D$10+'СЕТ СН'!$F$8*'СЕТ СН'!$F$9-'СЕТ СН'!$F$26</f>
        <v>746.4644227</v>
      </c>
      <c r="U37" s="36">
        <f>SUMIFS(СВЦЭМ!$D$33:$D$776,СВЦЭМ!$A$33:$A$776,$A37,СВЦЭМ!$B$33:$B$776,U$11)+'СЕТ СН'!$F$14+СВЦЭМ!$D$10+'СЕТ СН'!$F$8*'СЕТ СН'!$F$9-'СЕТ СН'!$F$26</f>
        <v>746.26779161000002</v>
      </c>
      <c r="V37" s="36">
        <f>SUMIFS(СВЦЭМ!$D$33:$D$776,СВЦЭМ!$A$33:$A$776,$A37,СВЦЭМ!$B$33:$B$776,V$11)+'СЕТ СН'!$F$14+СВЦЭМ!$D$10+'СЕТ СН'!$F$8*'СЕТ СН'!$F$9-'СЕТ СН'!$F$26</f>
        <v>745.65201963999993</v>
      </c>
      <c r="W37" s="36">
        <f>SUMIFS(СВЦЭМ!$D$33:$D$776,СВЦЭМ!$A$33:$A$776,$A37,СВЦЭМ!$B$33:$B$776,W$11)+'СЕТ СН'!$F$14+СВЦЭМ!$D$10+'СЕТ СН'!$F$8*'СЕТ СН'!$F$9-'СЕТ СН'!$F$26</f>
        <v>746.40945328999999</v>
      </c>
      <c r="X37" s="36">
        <f>SUMIFS(СВЦЭМ!$D$33:$D$776,СВЦЭМ!$A$33:$A$776,$A37,СВЦЭМ!$B$33:$B$776,X$11)+'СЕТ СН'!$F$14+СВЦЭМ!$D$10+'СЕТ СН'!$F$8*'СЕТ СН'!$F$9-'СЕТ СН'!$F$26</f>
        <v>745.06977398000004</v>
      </c>
      <c r="Y37" s="36">
        <f>SUMIFS(СВЦЭМ!$D$33:$D$776,СВЦЭМ!$A$33:$A$776,$A37,СВЦЭМ!$B$33:$B$776,Y$11)+'СЕТ СН'!$F$14+СВЦЭМ!$D$10+'СЕТ СН'!$F$8*'СЕТ СН'!$F$9-'СЕТ СН'!$F$26</f>
        <v>787.64679466999996</v>
      </c>
    </row>
    <row r="38" spans="1:27" ht="15.75" x14ac:dyDescent="0.2">
      <c r="A38" s="35">
        <f t="shared" si="0"/>
        <v>44131</v>
      </c>
      <c r="B38" s="36">
        <f>SUMIFS(СВЦЭМ!$D$33:$D$776,СВЦЭМ!$A$33:$A$776,$A38,СВЦЭМ!$B$33:$B$776,B$11)+'СЕТ СН'!$F$14+СВЦЭМ!$D$10+'СЕТ СН'!$F$8*'СЕТ СН'!$F$9-'СЕТ СН'!$F$26</f>
        <v>897.40812371000004</v>
      </c>
      <c r="C38" s="36">
        <f>SUMIFS(СВЦЭМ!$D$33:$D$776,СВЦЭМ!$A$33:$A$776,$A38,СВЦЭМ!$B$33:$B$776,C$11)+'СЕТ СН'!$F$14+СВЦЭМ!$D$10+'СЕТ СН'!$F$8*'СЕТ СН'!$F$9-'СЕТ СН'!$F$26</f>
        <v>990.59924767999996</v>
      </c>
      <c r="D38" s="36">
        <f>SUMIFS(СВЦЭМ!$D$33:$D$776,СВЦЭМ!$A$33:$A$776,$A38,СВЦЭМ!$B$33:$B$776,D$11)+'СЕТ СН'!$F$14+СВЦЭМ!$D$10+'СЕТ СН'!$F$8*'СЕТ СН'!$F$9-'СЕТ СН'!$F$26</f>
        <v>1064.76344567</v>
      </c>
      <c r="E38" s="36">
        <f>SUMIFS(СВЦЭМ!$D$33:$D$776,СВЦЭМ!$A$33:$A$776,$A38,СВЦЭМ!$B$33:$B$776,E$11)+'СЕТ СН'!$F$14+СВЦЭМ!$D$10+'СЕТ СН'!$F$8*'СЕТ СН'!$F$9-'СЕТ СН'!$F$26</f>
        <v>1082.2838932300001</v>
      </c>
      <c r="F38" s="36">
        <f>SUMIFS(СВЦЭМ!$D$33:$D$776,СВЦЭМ!$A$33:$A$776,$A38,СВЦЭМ!$B$33:$B$776,F$11)+'СЕТ СН'!$F$14+СВЦЭМ!$D$10+'СЕТ СН'!$F$8*'СЕТ СН'!$F$9-'СЕТ СН'!$F$26</f>
        <v>1072.5624982300001</v>
      </c>
      <c r="G38" s="36">
        <f>SUMIFS(СВЦЭМ!$D$33:$D$776,СВЦЭМ!$A$33:$A$776,$A38,СВЦЭМ!$B$33:$B$776,G$11)+'СЕТ СН'!$F$14+СВЦЭМ!$D$10+'СЕТ СН'!$F$8*'СЕТ СН'!$F$9-'СЕТ СН'!$F$26</f>
        <v>1062.45038701</v>
      </c>
      <c r="H38" s="36">
        <f>SUMIFS(СВЦЭМ!$D$33:$D$776,СВЦЭМ!$A$33:$A$776,$A38,СВЦЭМ!$B$33:$B$776,H$11)+'СЕТ СН'!$F$14+СВЦЭМ!$D$10+'СЕТ СН'!$F$8*'СЕТ СН'!$F$9-'СЕТ СН'!$F$26</f>
        <v>1027.25284637</v>
      </c>
      <c r="I38" s="36">
        <f>SUMIFS(СВЦЭМ!$D$33:$D$776,СВЦЭМ!$A$33:$A$776,$A38,СВЦЭМ!$B$33:$B$776,I$11)+'СЕТ СН'!$F$14+СВЦЭМ!$D$10+'СЕТ СН'!$F$8*'СЕТ СН'!$F$9-'СЕТ СН'!$F$26</f>
        <v>995.18000754000002</v>
      </c>
      <c r="J38" s="36">
        <f>SUMIFS(СВЦЭМ!$D$33:$D$776,СВЦЭМ!$A$33:$A$776,$A38,СВЦЭМ!$B$33:$B$776,J$11)+'СЕТ СН'!$F$14+СВЦЭМ!$D$10+'СЕТ СН'!$F$8*'СЕТ СН'!$F$9-'СЕТ СН'!$F$26</f>
        <v>913.24355226</v>
      </c>
      <c r="K38" s="36">
        <f>SUMIFS(СВЦЭМ!$D$33:$D$776,СВЦЭМ!$A$33:$A$776,$A38,СВЦЭМ!$B$33:$B$776,K$11)+'СЕТ СН'!$F$14+СВЦЭМ!$D$10+'СЕТ СН'!$F$8*'СЕТ СН'!$F$9-'СЕТ СН'!$F$26</f>
        <v>873.53120691000004</v>
      </c>
      <c r="L38" s="36">
        <f>SUMIFS(СВЦЭМ!$D$33:$D$776,СВЦЭМ!$A$33:$A$776,$A38,СВЦЭМ!$B$33:$B$776,L$11)+'СЕТ СН'!$F$14+СВЦЭМ!$D$10+'СЕТ СН'!$F$8*'СЕТ СН'!$F$9-'СЕТ СН'!$F$26</f>
        <v>881.84199243</v>
      </c>
      <c r="M38" s="36">
        <f>SUMIFS(СВЦЭМ!$D$33:$D$776,СВЦЭМ!$A$33:$A$776,$A38,СВЦЭМ!$B$33:$B$776,M$11)+'СЕТ СН'!$F$14+СВЦЭМ!$D$10+'СЕТ СН'!$F$8*'СЕТ СН'!$F$9-'СЕТ СН'!$F$26</f>
        <v>886.44380990000002</v>
      </c>
      <c r="N38" s="36">
        <f>SUMIFS(СВЦЭМ!$D$33:$D$776,СВЦЭМ!$A$33:$A$776,$A38,СВЦЭМ!$B$33:$B$776,N$11)+'СЕТ СН'!$F$14+СВЦЭМ!$D$10+'СЕТ СН'!$F$8*'СЕТ СН'!$F$9-'СЕТ СН'!$F$26</f>
        <v>895.06329701999994</v>
      </c>
      <c r="O38" s="36">
        <f>SUMIFS(СВЦЭМ!$D$33:$D$776,СВЦЭМ!$A$33:$A$776,$A38,СВЦЭМ!$B$33:$B$776,O$11)+'СЕТ СН'!$F$14+СВЦЭМ!$D$10+'СЕТ СН'!$F$8*'СЕТ СН'!$F$9-'СЕТ СН'!$F$26</f>
        <v>945.92680730999996</v>
      </c>
      <c r="P38" s="36">
        <f>SUMIFS(СВЦЭМ!$D$33:$D$776,СВЦЭМ!$A$33:$A$776,$A38,СВЦЭМ!$B$33:$B$776,P$11)+'СЕТ СН'!$F$14+СВЦЭМ!$D$10+'СЕТ СН'!$F$8*'СЕТ СН'!$F$9-'СЕТ СН'!$F$26</f>
        <v>986.72571137</v>
      </c>
      <c r="Q38" s="36">
        <f>SUMIFS(СВЦЭМ!$D$33:$D$776,СВЦЭМ!$A$33:$A$776,$A38,СВЦЭМ!$B$33:$B$776,Q$11)+'СЕТ СН'!$F$14+СВЦЭМ!$D$10+'СЕТ СН'!$F$8*'СЕТ СН'!$F$9-'СЕТ СН'!$F$26</f>
        <v>943.68810902999996</v>
      </c>
      <c r="R38" s="36">
        <f>SUMIFS(СВЦЭМ!$D$33:$D$776,СВЦЭМ!$A$33:$A$776,$A38,СВЦЭМ!$B$33:$B$776,R$11)+'СЕТ СН'!$F$14+СВЦЭМ!$D$10+'СЕТ СН'!$F$8*'СЕТ СН'!$F$9-'СЕТ СН'!$F$26</f>
        <v>880.31403991000002</v>
      </c>
      <c r="S38" s="36">
        <f>SUMIFS(СВЦЭМ!$D$33:$D$776,СВЦЭМ!$A$33:$A$776,$A38,СВЦЭМ!$B$33:$B$776,S$11)+'СЕТ СН'!$F$14+СВЦЭМ!$D$10+'СЕТ СН'!$F$8*'СЕТ СН'!$F$9-'СЕТ СН'!$F$26</f>
        <v>833.44065279999995</v>
      </c>
      <c r="T38" s="36">
        <f>SUMIFS(СВЦЭМ!$D$33:$D$776,СВЦЭМ!$A$33:$A$776,$A38,СВЦЭМ!$B$33:$B$776,T$11)+'СЕТ СН'!$F$14+СВЦЭМ!$D$10+'СЕТ СН'!$F$8*'СЕТ СН'!$F$9-'СЕТ СН'!$F$26</f>
        <v>849.14862965999998</v>
      </c>
      <c r="U38" s="36">
        <f>SUMIFS(СВЦЭМ!$D$33:$D$776,СВЦЭМ!$A$33:$A$776,$A38,СВЦЭМ!$B$33:$B$776,U$11)+'СЕТ СН'!$F$14+СВЦЭМ!$D$10+'СЕТ СН'!$F$8*'СЕТ СН'!$F$9-'СЕТ СН'!$F$26</f>
        <v>846.62483738000003</v>
      </c>
      <c r="V38" s="36">
        <f>SUMIFS(СВЦЭМ!$D$33:$D$776,СВЦЭМ!$A$33:$A$776,$A38,СВЦЭМ!$B$33:$B$776,V$11)+'СЕТ СН'!$F$14+СВЦЭМ!$D$10+'СЕТ СН'!$F$8*'СЕТ СН'!$F$9-'СЕТ СН'!$F$26</f>
        <v>848.51090549000003</v>
      </c>
      <c r="W38" s="36">
        <f>SUMIFS(СВЦЭМ!$D$33:$D$776,СВЦЭМ!$A$33:$A$776,$A38,СВЦЭМ!$B$33:$B$776,W$11)+'СЕТ СН'!$F$14+СВЦЭМ!$D$10+'СЕТ СН'!$F$8*'СЕТ СН'!$F$9-'СЕТ СН'!$F$26</f>
        <v>844.06350893000001</v>
      </c>
      <c r="X38" s="36">
        <f>SUMIFS(СВЦЭМ!$D$33:$D$776,СВЦЭМ!$A$33:$A$776,$A38,СВЦЭМ!$B$33:$B$776,X$11)+'СЕТ СН'!$F$14+СВЦЭМ!$D$10+'СЕТ СН'!$F$8*'СЕТ СН'!$F$9-'СЕТ СН'!$F$26</f>
        <v>823.42562010999995</v>
      </c>
      <c r="Y38" s="36">
        <f>SUMIFS(СВЦЭМ!$D$33:$D$776,СВЦЭМ!$A$33:$A$776,$A38,СВЦЭМ!$B$33:$B$776,Y$11)+'СЕТ СН'!$F$14+СВЦЭМ!$D$10+'СЕТ СН'!$F$8*'СЕТ СН'!$F$9-'СЕТ СН'!$F$26</f>
        <v>859.84658721999995</v>
      </c>
    </row>
    <row r="39" spans="1:27" ht="15.75" x14ac:dyDescent="0.2">
      <c r="A39" s="35">
        <f t="shared" si="0"/>
        <v>44132</v>
      </c>
      <c r="B39" s="36">
        <f>SUMIFS(СВЦЭМ!$D$33:$D$776,СВЦЭМ!$A$33:$A$776,$A39,СВЦЭМ!$B$33:$B$776,B$11)+'СЕТ СН'!$F$14+СВЦЭМ!$D$10+'СЕТ СН'!$F$8*'СЕТ СН'!$F$9-'СЕТ СН'!$F$26</f>
        <v>961.40352157999996</v>
      </c>
      <c r="C39" s="36">
        <f>SUMIFS(СВЦЭМ!$D$33:$D$776,СВЦЭМ!$A$33:$A$776,$A39,СВЦЭМ!$B$33:$B$776,C$11)+'СЕТ СН'!$F$14+СВЦЭМ!$D$10+'СЕТ СН'!$F$8*'СЕТ СН'!$F$9-'СЕТ СН'!$F$26</f>
        <v>1023.44358769</v>
      </c>
      <c r="D39" s="36">
        <f>SUMIFS(СВЦЭМ!$D$33:$D$776,СВЦЭМ!$A$33:$A$776,$A39,СВЦЭМ!$B$33:$B$776,D$11)+'СЕТ СН'!$F$14+СВЦЭМ!$D$10+'СЕТ СН'!$F$8*'СЕТ СН'!$F$9-'СЕТ СН'!$F$26</f>
        <v>1025.46944267</v>
      </c>
      <c r="E39" s="36">
        <f>SUMIFS(СВЦЭМ!$D$33:$D$776,СВЦЭМ!$A$33:$A$776,$A39,СВЦЭМ!$B$33:$B$776,E$11)+'СЕТ СН'!$F$14+СВЦЭМ!$D$10+'СЕТ СН'!$F$8*'СЕТ СН'!$F$9-'СЕТ СН'!$F$26</f>
        <v>1029.4151583</v>
      </c>
      <c r="F39" s="36">
        <f>SUMIFS(СВЦЭМ!$D$33:$D$776,СВЦЭМ!$A$33:$A$776,$A39,СВЦЭМ!$B$33:$B$776,F$11)+'СЕТ СН'!$F$14+СВЦЭМ!$D$10+'СЕТ СН'!$F$8*'СЕТ СН'!$F$9-'СЕТ СН'!$F$26</f>
        <v>1037.93483717</v>
      </c>
      <c r="G39" s="36">
        <f>SUMIFS(СВЦЭМ!$D$33:$D$776,СВЦЭМ!$A$33:$A$776,$A39,СВЦЭМ!$B$33:$B$776,G$11)+'СЕТ СН'!$F$14+СВЦЭМ!$D$10+'СЕТ СН'!$F$8*'СЕТ СН'!$F$9-'СЕТ СН'!$F$26</f>
        <v>1024.0187266799999</v>
      </c>
      <c r="H39" s="36">
        <f>SUMIFS(СВЦЭМ!$D$33:$D$776,СВЦЭМ!$A$33:$A$776,$A39,СВЦЭМ!$B$33:$B$776,H$11)+'СЕТ СН'!$F$14+СВЦЭМ!$D$10+'СЕТ СН'!$F$8*'СЕТ СН'!$F$9-'СЕТ СН'!$F$26</f>
        <v>1035.2350359699999</v>
      </c>
      <c r="I39" s="36">
        <f>SUMIFS(СВЦЭМ!$D$33:$D$776,СВЦЭМ!$A$33:$A$776,$A39,СВЦЭМ!$B$33:$B$776,I$11)+'СЕТ СН'!$F$14+СВЦЭМ!$D$10+'СЕТ СН'!$F$8*'СЕТ СН'!$F$9-'СЕТ СН'!$F$26</f>
        <v>1018.21023193</v>
      </c>
      <c r="J39" s="36">
        <f>SUMIFS(СВЦЭМ!$D$33:$D$776,СВЦЭМ!$A$33:$A$776,$A39,СВЦЭМ!$B$33:$B$776,J$11)+'СЕТ СН'!$F$14+СВЦЭМ!$D$10+'СЕТ СН'!$F$8*'СЕТ СН'!$F$9-'СЕТ СН'!$F$26</f>
        <v>954.13271775999999</v>
      </c>
      <c r="K39" s="36">
        <f>SUMIFS(СВЦЭМ!$D$33:$D$776,СВЦЭМ!$A$33:$A$776,$A39,СВЦЭМ!$B$33:$B$776,K$11)+'СЕТ СН'!$F$14+СВЦЭМ!$D$10+'СЕТ СН'!$F$8*'СЕТ СН'!$F$9-'СЕТ СН'!$F$26</f>
        <v>904.83876784999995</v>
      </c>
      <c r="L39" s="36">
        <f>SUMIFS(СВЦЭМ!$D$33:$D$776,СВЦЭМ!$A$33:$A$776,$A39,СВЦЭМ!$B$33:$B$776,L$11)+'СЕТ СН'!$F$14+СВЦЭМ!$D$10+'СЕТ СН'!$F$8*'СЕТ СН'!$F$9-'СЕТ СН'!$F$26</f>
        <v>906.73189701000001</v>
      </c>
      <c r="M39" s="36">
        <f>SUMIFS(СВЦЭМ!$D$33:$D$776,СВЦЭМ!$A$33:$A$776,$A39,СВЦЭМ!$B$33:$B$776,M$11)+'СЕТ СН'!$F$14+СВЦЭМ!$D$10+'СЕТ СН'!$F$8*'СЕТ СН'!$F$9-'СЕТ СН'!$F$26</f>
        <v>907.40602606999994</v>
      </c>
      <c r="N39" s="36">
        <f>SUMIFS(СВЦЭМ!$D$33:$D$776,СВЦЭМ!$A$33:$A$776,$A39,СВЦЭМ!$B$33:$B$776,N$11)+'СЕТ СН'!$F$14+СВЦЭМ!$D$10+'СЕТ СН'!$F$8*'СЕТ СН'!$F$9-'СЕТ СН'!$F$26</f>
        <v>919.41335922999997</v>
      </c>
      <c r="O39" s="36">
        <f>SUMIFS(СВЦЭМ!$D$33:$D$776,СВЦЭМ!$A$33:$A$776,$A39,СВЦЭМ!$B$33:$B$776,O$11)+'СЕТ СН'!$F$14+СВЦЭМ!$D$10+'СЕТ СН'!$F$8*'СЕТ СН'!$F$9-'СЕТ СН'!$F$26</f>
        <v>958.26284276000001</v>
      </c>
      <c r="P39" s="36">
        <f>SUMIFS(СВЦЭМ!$D$33:$D$776,СВЦЭМ!$A$33:$A$776,$A39,СВЦЭМ!$B$33:$B$776,P$11)+'СЕТ СН'!$F$14+СВЦЭМ!$D$10+'СЕТ СН'!$F$8*'СЕТ СН'!$F$9-'СЕТ СН'!$F$26</f>
        <v>997.07958852000002</v>
      </c>
      <c r="Q39" s="36">
        <f>SUMIFS(СВЦЭМ!$D$33:$D$776,СВЦЭМ!$A$33:$A$776,$A39,СВЦЭМ!$B$33:$B$776,Q$11)+'СЕТ СН'!$F$14+СВЦЭМ!$D$10+'СЕТ СН'!$F$8*'СЕТ СН'!$F$9-'СЕТ СН'!$F$26</f>
        <v>954.64293189</v>
      </c>
      <c r="R39" s="36">
        <f>SUMIFS(СВЦЭМ!$D$33:$D$776,СВЦЭМ!$A$33:$A$776,$A39,СВЦЭМ!$B$33:$B$776,R$11)+'СЕТ СН'!$F$14+СВЦЭМ!$D$10+'СЕТ СН'!$F$8*'СЕТ СН'!$F$9-'СЕТ СН'!$F$26</f>
        <v>897.06403427999999</v>
      </c>
      <c r="S39" s="36">
        <f>SUMIFS(СВЦЭМ!$D$33:$D$776,СВЦЭМ!$A$33:$A$776,$A39,СВЦЭМ!$B$33:$B$776,S$11)+'СЕТ СН'!$F$14+СВЦЭМ!$D$10+'СЕТ СН'!$F$8*'СЕТ СН'!$F$9-'СЕТ СН'!$F$26</f>
        <v>848.99682005</v>
      </c>
      <c r="T39" s="36">
        <f>SUMIFS(СВЦЭМ!$D$33:$D$776,СВЦЭМ!$A$33:$A$776,$A39,СВЦЭМ!$B$33:$B$776,T$11)+'СЕТ СН'!$F$14+СВЦЭМ!$D$10+'СЕТ СН'!$F$8*'СЕТ СН'!$F$9-'СЕТ СН'!$F$26</f>
        <v>851.10595977000003</v>
      </c>
      <c r="U39" s="36">
        <f>SUMIFS(СВЦЭМ!$D$33:$D$776,СВЦЭМ!$A$33:$A$776,$A39,СВЦЭМ!$B$33:$B$776,U$11)+'СЕТ СН'!$F$14+СВЦЭМ!$D$10+'СЕТ СН'!$F$8*'СЕТ СН'!$F$9-'СЕТ СН'!$F$26</f>
        <v>855.23058090999996</v>
      </c>
      <c r="V39" s="36">
        <f>SUMIFS(СВЦЭМ!$D$33:$D$776,СВЦЭМ!$A$33:$A$776,$A39,СВЦЭМ!$B$33:$B$776,V$11)+'СЕТ СН'!$F$14+СВЦЭМ!$D$10+'СЕТ СН'!$F$8*'СЕТ СН'!$F$9-'СЕТ СН'!$F$26</f>
        <v>847.72083234000002</v>
      </c>
      <c r="W39" s="36">
        <f>SUMIFS(СВЦЭМ!$D$33:$D$776,СВЦЭМ!$A$33:$A$776,$A39,СВЦЭМ!$B$33:$B$776,W$11)+'СЕТ СН'!$F$14+СВЦЭМ!$D$10+'СЕТ СН'!$F$8*'СЕТ СН'!$F$9-'СЕТ СН'!$F$26</f>
        <v>846.39991671999996</v>
      </c>
      <c r="X39" s="36">
        <f>SUMIFS(СВЦЭМ!$D$33:$D$776,СВЦЭМ!$A$33:$A$776,$A39,СВЦЭМ!$B$33:$B$776,X$11)+'СЕТ СН'!$F$14+СВЦЭМ!$D$10+'СЕТ СН'!$F$8*'СЕТ СН'!$F$9-'СЕТ СН'!$F$26</f>
        <v>849.46986767999999</v>
      </c>
      <c r="Y39" s="36">
        <f>SUMIFS(СВЦЭМ!$D$33:$D$776,СВЦЭМ!$A$33:$A$776,$A39,СВЦЭМ!$B$33:$B$776,Y$11)+'СЕТ СН'!$F$14+СВЦЭМ!$D$10+'СЕТ СН'!$F$8*'СЕТ СН'!$F$9-'СЕТ СН'!$F$26</f>
        <v>877.20327434000001</v>
      </c>
    </row>
    <row r="40" spans="1:27" ht="15.75" x14ac:dyDescent="0.2">
      <c r="A40" s="35">
        <f t="shared" si="0"/>
        <v>44133</v>
      </c>
      <c r="B40" s="36">
        <f>SUMIFS(СВЦЭМ!$D$33:$D$776,СВЦЭМ!$A$33:$A$776,$A40,СВЦЭМ!$B$33:$B$776,B$11)+'СЕТ СН'!$F$14+СВЦЭМ!$D$10+'СЕТ СН'!$F$8*'СЕТ СН'!$F$9-'СЕТ СН'!$F$26</f>
        <v>930.22966484999995</v>
      </c>
      <c r="C40" s="36">
        <f>SUMIFS(СВЦЭМ!$D$33:$D$776,СВЦЭМ!$A$33:$A$776,$A40,СВЦЭМ!$B$33:$B$776,C$11)+'СЕТ СН'!$F$14+СВЦЭМ!$D$10+'СЕТ СН'!$F$8*'СЕТ СН'!$F$9-'СЕТ СН'!$F$26</f>
        <v>999.16783217</v>
      </c>
      <c r="D40" s="36">
        <f>SUMIFS(СВЦЭМ!$D$33:$D$776,СВЦЭМ!$A$33:$A$776,$A40,СВЦЭМ!$B$33:$B$776,D$11)+'СЕТ СН'!$F$14+СВЦЭМ!$D$10+'СЕТ СН'!$F$8*'СЕТ СН'!$F$9-'СЕТ СН'!$F$26</f>
        <v>1010.6463681</v>
      </c>
      <c r="E40" s="36">
        <f>SUMIFS(СВЦЭМ!$D$33:$D$776,СВЦЭМ!$A$33:$A$776,$A40,СВЦЭМ!$B$33:$B$776,E$11)+'СЕТ СН'!$F$14+СВЦЭМ!$D$10+'СЕТ СН'!$F$8*'СЕТ СН'!$F$9-'СЕТ СН'!$F$26</f>
        <v>1004.17840989</v>
      </c>
      <c r="F40" s="36">
        <f>SUMIFS(СВЦЭМ!$D$33:$D$776,СВЦЭМ!$A$33:$A$776,$A40,СВЦЭМ!$B$33:$B$776,F$11)+'СЕТ СН'!$F$14+СВЦЭМ!$D$10+'СЕТ СН'!$F$8*'СЕТ СН'!$F$9-'СЕТ СН'!$F$26</f>
        <v>1009.49575248</v>
      </c>
      <c r="G40" s="36">
        <f>SUMIFS(СВЦЭМ!$D$33:$D$776,СВЦЭМ!$A$33:$A$776,$A40,СВЦЭМ!$B$33:$B$776,G$11)+'СЕТ СН'!$F$14+СВЦЭМ!$D$10+'СЕТ СН'!$F$8*'СЕТ СН'!$F$9-'СЕТ СН'!$F$26</f>
        <v>1074.4699507</v>
      </c>
      <c r="H40" s="36">
        <f>SUMIFS(СВЦЭМ!$D$33:$D$776,СВЦЭМ!$A$33:$A$776,$A40,СВЦЭМ!$B$33:$B$776,H$11)+'СЕТ СН'!$F$14+СВЦЭМ!$D$10+'СЕТ СН'!$F$8*'СЕТ СН'!$F$9-'СЕТ СН'!$F$26</f>
        <v>1088.3439310899998</v>
      </c>
      <c r="I40" s="36">
        <f>SUMIFS(СВЦЭМ!$D$33:$D$776,СВЦЭМ!$A$33:$A$776,$A40,СВЦЭМ!$B$33:$B$776,I$11)+'СЕТ СН'!$F$14+СВЦЭМ!$D$10+'СЕТ СН'!$F$8*'СЕТ СН'!$F$9-'СЕТ СН'!$F$26</f>
        <v>994.33061201999999</v>
      </c>
      <c r="J40" s="36">
        <f>SUMIFS(СВЦЭМ!$D$33:$D$776,СВЦЭМ!$A$33:$A$776,$A40,СВЦЭМ!$B$33:$B$776,J$11)+'СЕТ СН'!$F$14+СВЦЭМ!$D$10+'СЕТ СН'!$F$8*'СЕТ СН'!$F$9-'СЕТ СН'!$F$26</f>
        <v>902.66789098000004</v>
      </c>
      <c r="K40" s="36">
        <f>SUMIFS(СВЦЭМ!$D$33:$D$776,СВЦЭМ!$A$33:$A$776,$A40,СВЦЭМ!$B$33:$B$776,K$11)+'СЕТ СН'!$F$14+СВЦЭМ!$D$10+'СЕТ СН'!$F$8*'СЕТ СН'!$F$9-'СЕТ СН'!$F$26</f>
        <v>851.14301988</v>
      </c>
      <c r="L40" s="36">
        <f>SUMIFS(СВЦЭМ!$D$33:$D$776,СВЦЭМ!$A$33:$A$776,$A40,СВЦЭМ!$B$33:$B$776,L$11)+'СЕТ СН'!$F$14+СВЦЭМ!$D$10+'СЕТ СН'!$F$8*'СЕТ СН'!$F$9-'СЕТ СН'!$F$26</f>
        <v>857.55909091000001</v>
      </c>
      <c r="M40" s="36">
        <f>SUMIFS(СВЦЭМ!$D$33:$D$776,СВЦЭМ!$A$33:$A$776,$A40,СВЦЭМ!$B$33:$B$776,M$11)+'СЕТ СН'!$F$14+СВЦЭМ!$D$10+'СЕТ СН'!$F$8*'СЕТ СН'!$F$9-'СЕТ СН'!$F$26</f>
        <v>859.88897257999997</v>
      </c>
      <c r="N40" s="36">
        <f>SUMIFS(СВЦЭМ!$D$33:$D$776,СВЦЭМ!$A$33:$A$776,$A40,СВЦЭМ!$B$33:$B$776,N$11)+'СЕТ СН'!$F$14+СВЦЭМ!$D$10+'СЕТ СН'!$F$8*'СЕТ СН'!$F$9-'СЕТ СН'!$F$26</f>
        <v>849.19460335999997</v>
      </c>
      <c r="O40" s="36">
        <f>SUMIFS(СВЦЭМ!$D$33:$D$776,СВЦЭМ!$A$33:$A$776,$A40,СВЦЭМ!$B$33:$B$776,O$11)+'СЕТ СН'!$F$14+СВЦЭМ!$D$10+'СЕТ СН'!$F$8*'СЕТ СН'!$F$9-'СЕТ СН'!$F$26</f>
        <v>852.28682170000002</v>
      </c>
      <c r="P40" s="36">
        <f>SUMIFS(СВЦЭМ!$D$33:$D$776,СВЦЭМ!$A$33:$A$776,$A40,СВЦЭМ!$B$33:$B$776,P$11)+'СЕТ СН'!$F$14+СВЦЭМ!$D$10+'СЕТ СН'!$F$8*'СЕТ СН'!$F$9-'СЕТ СН'!$F$26</f>
        <v>890.23525354000003</v>
      </c>
      <c r="Q40" s="36">
        <f>SUMIFS(СВЦЭМ!$D$33:$D$776,СВЦЭМ!$A$33:$A$776,$A40,СВЦЭМ!$B$33:$B$776,Q$11)+'СЕТ СН'!$F$14+СВЦЭМ!$D$10+'СЕТ СН'!$F$8*'СЕТ СН'!$F$9-'СЕТ СН'!$F$26</f>
        <v>851.33915678999995</v>
      </c>
      <c r="R40" s="36">
        <f>SUMIFS(СВЦЭМ!$D$33:$D$776,СВЦЭМ!$A$33:$A$776,$A40,СВЦЭМ!$B$33:$B$776,R$11)+'СЕТ СН'!$F$14+СВЦЭМ!$D$10+'СЕТ СН'!$F$8*'СЕТ СН'!$F$9-'СЕТ СН'!$F$26</f>
        <v>845.68429409999999</v>
      </c>
      <c r="S40" s="36">
        <f>SUMIFS(СВЦЭМ!$D$33:$D$776,СВЦЭМ!$A$33:$A$776,$A40,СВЦЭМ!$B$33:$B$776,S$11)+'СЕТ СН'!$F$14+СВЦЭМ!$D$10+'СЕТ СН'!$F$8*'СЕТ СН'!$F$9-'СЕТ СН'!$F$26</f>
        <v>845.94176404999996</v>
      </c>
      <c r="T40" s="36">
        <f>SUMIFS(СВЦЭМ!$D$33:$D$776,СВЦЭМ!$A$33:$A$776,$A40,СВЦЭМ!$B$33:$B$776,T$11)+'СЕТ СН'!$F$14+СВЦЭМ!$D$10+'СЕТ СН'!$F$8*'СЕТ СН'!$F$9-'СЕТ СН'!$F$26</f>
        <v>873.26587857000004</v>
      </c>
      <c r="U40" s="36">
        <f>SUMIFS(СВЦЭМ!$D$33:$D$776,СВЦЭМ!$A$33:$A$776,$A40,СВЦЭМ!$B$33:$B$776,U$11)+'СЕТ СН'!$F$14+СВЦЭМ!$D$10+'СЕТ СН'!$F$8*'СЕТ СН'!$F$9-'СЕТ СН'!$F$26</f>
        <v>872.48176880999995</v>
      </c>
      <c r="V40" s="36">
        <f>SUMIFS(СВЦЭМ!$D$33:$D$776,СВЦЭМ!$A$33:$A$776,$A40,СВЦЭМ!$B$33:$B$776,V$11)+'СЕТ СН'!$F$14+СВЦЭМ!$D$10+'СЕТ СН'!$F$8*'СЕТ СН'!$F$9-'СЕТ СН'!$F$26</f>
        <v>856.60245572999997</v>
      </c>
      <c r="W40" s="36">
        <f>SUMIFS(СВЦЭМ!$D$33:$D$776,СВЦЭМ!$A$33:$A$776,$A40,СВЦЭМ!$B$33:$B$776,W$11)+'СЕТ СН'!$F$14+СВЦЭМ!$D$10+'СЕТ СН'!$F$8*'СЕТ СН'!$F$9-'СЕТ СН'!$F$26</f>
        <v>842.26133562999996</v>
      </c>
      <c r="X40" s="36">
        <f>SUMIFS(СВЦЭМ!$D$33:$D$776,СВЦЭМ!$A$33:$A$776,$A40,СВЦЭМ!$B$33:$B$776,X$11)+'СЕТ СН'!$F$14+СВЦЭМ!$D$10+'СЕТ СН'!$F$8*'СЕТ СН'!$F$9-'СЕТ СН'!$F$26</f>
        <v>891.02984804000005</v>
      </c>
      <c r="Y40" s="36">
        <f>SUMIFS(СВЦЭМ!$D$33:$D$776,СВЦЭМ!$A$33:$A$776,$A40,СВЦЭМ!$B$33:$B$776,Y$11)+'СЕТ СН'!$F$14+СВЦЭМ!$D$10+'СЕТ СН'!$F$8*'СЕТ СН'!$F$9-'СЕТ СН'!$F$26</f>
        <v>915.67807696</v>
      </c>
    </row>
    <row r="41" spans="1:27" ht="15.75" x14ac:dyDescent="0.2">
      <c r="A41" s="35">
        <f t="shared" si="0"/>
        <v>44134</v>
      </c>
      <c r="B41" s="36">
        <f>SUMIFS(СВЦЭМ!$D$33:$D$776,СВЦЭМ!$A$33:$A$776,$A41,СВЦЭМ!$B$33:$B$776,B$11)+'СЕТ СН'!$F$14+СВЦЭМ!$D$10+'СЕТ СН'!$F$8*'СЕТ СН'!$F$9-'СЕТ СН'!$F$26</f>
        <v>916.10192181000002</v>
      </c>
      <c r="C41" s="36">
        <f>SUMIFS(СВЦЭМ!$D$33:$D$776,СВЦЭМ!$A$33:$A$776,$A41,СВЦЭМ!$B$33:$B$776,C$11)+'СЕТ СН'!$F$14+СВЦЭМ!$D$10+'СЕТ СН'!$F$8*'СЕТ СН'!$F$9-'СЕТ СН'!$F$26</f>
        <v>977.35251833999996</v>
      </c>
      <c r="D41" s="36">
        <f>SUMIFS(СВЦЭМ!$D$33:$D$776,СВЦЭМ!$A$33:$A$776,$A41,СВЦЭМ!$B$33:$B$776,D$11)+'СЕТ СН'!$F$14+СВЦЭМ!$D$10+'СЕТ СН'!$F$8*'СЕТ СН'!$F$9-'СЕТ СН'!$F$26</f>
        <v>1074.1954907300001</v>
      </c>
      <c r="E41" s="36">
        <f>SUMIFS(СВЦЭМ!$D$33:$D$776,СВЦЭМ!$A$33:$A$776,$A41,СВЦЭМ!$B$33:$B$776,E$11)+'СЕТ СН'!$F$14+СВЦЭМ!$D$10+'СЕТ СН'!$F$8*'СЕТ СН'!$F$9-'СЕТ СН'!$F$26</f>
        <v>1091.10461489</v>
      </c>
      <c r="F41" s="36">
        <f>SUMIFS(СВЦЭМ!$D$33:$D$776,СВЦЭМ!$A$33:$A$776,$A41,СВЦЭМ!$B$33:$B$776,F$11)+'СЕТ СН'!$F$14+СВЦЭМ!$D$10+'СЕТ СН'!$F$8*'СЕТ СН'!$F$9-'СЕТ СН'!$F$26</f>
        <v>1084.7171661899999</v>
      </c>
      <c r="G41" s="36">
        <f>SUMIFS(СВЦЭМ!$D$33:$D$776,СВЦЭМ!$A$33:$A$776,$A41,СВЦЭМ!$B$33:$B$776,G$11)+'СЕТ СН'!$F$14+СВЦЭМ!$D$10+'СЕТ СН'!$F$8*'СЕТ СН'!$F$9-'СЕТ СН'!$F$26</f>
        <v>1068.5852493799998</v>
      </c>
      <c r="H41" s="36">
        <f>SUMIFS(СВЦЭМ!$D$33:$D$776,СВЦЭМ!$A$33:$A$776,$A41,СВЦЭМ!$B$33:$B$776,H$11)+'СЕТ СН'!$F$14+СВЦЭМ!$D$10+'СЕТ СН'!$F$8*'СЕТ СН'!$F$9-'СЕТ СН'!$F$26</f>
        <v>993.28214161999995</v>
      </c>
      <c r="I41" s="36">
        <f>SUMIFS(СВЦЭМ!$D$33:$D$776,СВЦЭМ!$A$33:$A$776,$A41,СВЦЭМ!$B$33:$B$776,I$11)+'СЕТ СН'!$F$14+СВЦЭМ!$D$10+'СЕТ СН'!$F$8*'СЕТ СН'!$F$9-'СЕТ СН'!$F$26</f>
        <v>980.30405268000004</v>
      </c>
      <c r="J41" s="36">
        <f>SUMIFS(СВЦЭМ!$D$33:$D$776,СВЦЭМ!$A$33:$A$776,$A41,СВЦЭМ!$B$33:$B$776,J$11)+'СЕТ СН'!$F$14+СВЦЭМ!$D$10+'СЕТ СН'!$F$8*'СЕТ СН'!$F$9-'СЕТ СН'!$F$26</f>
        <v>904.06385699999998</v>
      </c>
      <c r="K41" s="36">
        <f>SUMIFS(СВЦЭМ!$D$33:$D$776,СВЦЭМ!$A$33:$A$776,$A41,СВЦЭМ!$B$33:$B$776,K$11)+'СЕТ СН'!$F$14+СВЦЭМ!$D$10+'СЕТ СН'!$F$8*'СЕТ СН'!$F$9-'СЕТ СН'!$F$26</f>
        <v>886.41427800999998</v>
      </c>
      <c r="L41" s="36">
        <f>SUMIFS(СВЦЭМ!$D$33:$D$776,СВЦЭМ!$A$33:$A$776,$A41,СВЦЭМ!$B$33:$B$776,L$11)+'СЕТ СН'!$F$14+СВЦЭМ!$D$10+'СЕТ СН'!$F$8*'СЕТ СН'!$F$9-'СЕТ СН'!$F$26</f>
        <v>888.83358458999999</v>
      </c>
      <c r="M41" s="36">
        <f>SUMIFS(СВЦЭМ!$D$33:$D$776,СВЦЭМ!$A$33:$A$776,$A41,СВЦЭМ!$B$33:$B$776,M$11)+'СЕТ СН'!$F$14+СВЦЭМ!$D$10+'СЕТ СН'!$F$8*'СЕТ СН'!$F$9-'СЕТ СН'!$F$26</f>
        <v>885.30802040000003</v>
      </c>
      <c r="N41" s="36">
        <f>SUMIFS(СВЦЭМ!$D$33:$D$776,СВЦЭМ!$A$33:$A$776,$A41,СВЦЭМ!$B$33:$B$776,N$11)+'СЕТ СН'!$F$14+СВЦЭМ!$D$10+'СЕТ СН'!$F$8*'СЕТ СН'!$F$9-'СЕТ СН'!$F$26</f>
        <v>884.15808010000001</v>
      </c>
      <c r="O41" s="36">
        <f>SUMIFS(СВЦЭМ!$D$33:$D$776,СВЦЭМ!$A$33:$A$776,$A41,СВЦЭМ!$B$33:$B$776,O$11)+'СЕТ СН'!$F$14+СВЦЭМ!$D$10+'СЕТ СН'!$F$8*'СЕТ СН'!$F$9-'СЕТ СН'!$F$26</f>
        <v>919.47402984999997</v>
      </c>
      <c r="P41" s="36">
        <f>SUMIFS(СВЦЭМ!$D$33:$D$776,СВЦЭМ!$A$33:$A$776,$A41,СВЦЭМ!$B$33:$B$776,P$11)+'СЕТ СН'!$F$14+СВЦЭМ!$D$10+'СЕТ СН'!$F$8*'СЕТ СН'!$F$9-'СЕТ СН'!$F$26</f>
        <v>944.21232764000001</v>
      </c>
      <c r="Q41" s="36">
        <f>SUMIFS(СВЦЭМ!$D$33:$D$776,СВЦЭМ!$A$33:$A$776,$A41,СВЦЭМ!$B$33:$B$776,Q$11)+'СЕТ СН'!$F$14+СВЦЭМ!$D$10+'СЕТ СН'!$F$8*'СЕТ СН'!$F$9-'СЕТ СН'!$F$26</f>
        <v>930.13114381000003</v>
      </c>
      <c r="R41" s="36">
        <f>SUMIFS(СВЦЭМ!$D$33:$D$776,СВЦЭМ!$A$33:$A$776,$A41,СВЦЭМ!$B$33:$B$776,R$11)+'СЕТ СН'!$F$14+СВЦЭМ!$D$10+'СЕТ СН'!$F$8*'СЕТ СН'!$F$9-'СЕТ СН'!$F$26</f>
        <v>895.75392778000003</v>
      </c>
      <c r="S41" s="36">
        <f>SUMIFS(СВЦЭМ!$D$33:$D$776,СВЦЭМ!$A$33:$A$776,$A41,СВЦЭМ!$B$33:$B$776,S$11)+'СЕТ СН'!$F$14+СВЦЭМ!$D$10+'СЕТ СН'!$F$8*'СЕТ СН'!$F$9-'СЕТ СН'!$F$26</f>
        <v>843.32664617</v>
      </c>
      <c r="T41" s="36">
        <f>SUMIFS(СВЦЭМ!$D$33:$D$776,СВЦЭМ!$A$33:$A$776,$A41,СВЦЭМ!$B$33:$B$776,T$11)+'СЕТ СН'!$F$14+СВЦЭМ!$D$10+'СЕТ СН'!$F$8*'СЕТ СН'!$F$9-'СЕТ СН'!$F$26</f>
        <v>870.68166237000003</v>
      </c>
      <c r="U41" s="36">
        <f>SUMIFS(СВЦЭМ!$D$33:$D$776,СВЦЭМ!$A$33:$A$776,$A41,СВЦЭМ!$B$33:$B$776,U$11)+'СЕТ СН'!$F$14+СВЦЭМ!$D$10+'СЕТ СН'!$F$8*'СЕТ СН'!$F$9-'СЕТ СН'!$F$26</f>
        <v>870.07744864999995</v>
      </c>
      <c r="V41" s="36">
        <f>SUMIFS(СВЦЭМ!$D$33:$D$776,СВЦЭМ!$A$33:$A$776,$A41,СВЦЭМ!$B$33:$B$776,V$11)+'СЕТ СН'!$F$14+СВЦЭМ!$D$10+'СЕТ СН'!$F$8*'СЕТ СН'!$F$9-'СЕТ СН'!$F$26</f>
        <v>854.74920740999994</v>
      </c>
      <c r="W41" s="36">
        <f>SUMIFS(СВЦЭМ!$D$33:$D$776,СВЦЭМ!$A$33:$A$776,$A41,СВЦЭМ!$B$33:$B$776,W$11)+'СЕТ СН'!$F$14+СВЦЭМ!$D$10+'СЕТ СН'!$F$8*'СЕТ СН'!$F$9-'СЕТ СН'!$F$26</f>
        <v>844.02439980999998</v>
      </c>
      <c r="X41" s="36">
        <f>SUMIFS(СВЦЭМ!$D$33:$D$776,СВЦЭМ!$A$33:$A$776,$A41,СВЦЭМ!$B$33:$B$776,X$11)+'СЕТ СН'!$F$14+СВЦЭМ!$D$10+'СЕТ СН'!$F$8*'СЕТ СН'!$F$9-'СЕТ СН'!$F$26</f>
        <v>832.77849827</v>
      </c>
      <c r="Y41" s="36">
        <f>SUMIFS(СВЦЭМ!$D$33:$D$776,СВЦЭМ!$A$33:$A$776,$A41,СВЦЭМ!$B$33:$B$776,Y$11)+'СЕТ СН'!$F$14+СВЦЭМ!$D$10+'СЕТ СН'!$F$8*'СЕТ СН'!$F$9-'СЕТ СН'!$F$26</f>
        <v>875.58897805000004</v>
      </c>
    </row>
    <row r="42" spans="1:27" ht="15.75" x14ac:dyDescent="0.2">
      <c r="A42" s="35">
        <f t="shared" si="0"/>
        <v>44135</v>
      </c>
      <c r="B42" s="36">
        <f>SUMIFS(СВЦЭМ!$D$33:$D$776,СВЦЭМ!$A$33:$A$776,$A42,СВЦЭМ!$B$33:$B$776,B$11)+'СЕТ СН'!$F$14+СВЦЭМ!$D$10+'СЕТ СН'!$F$8*'СЕТ СН'!$F$9-'СЕТ СН'!$F$26</f>
        <v>860.20962522000002</v>
      </c>
      <c r="C42" s="36">
        <f>SUMIFS(СВЦЭМ!$D$33:$D$776,СВЦЭМ!$A$33:$A$776,$A42,СВЦЭМ!$B$33:$B$776,C$11)+'СЕТ СН'!$F$14+СВЦЭМ!$D$10+'СЕТ СН'!$F$8*'СЕТ СН'!$F$9-'СЕТ СН'!$F$26</f>
        <v>926.14445406999994</v>
      </c>
      <c r="D42" s="36">
        <f>SUMIFS(СВЦЭМ!$D$33:$D$776,СВЦЭМ!$A$33:$A$776,$A42,СВЦЭМ!$B$33:$B$776,D$11)+'СЕТ СН'!$F$14+СВЦЭМ!$D$10+'СЕТ СН'!$F$8*'СЕТ СН'!$F$9-'СЕТ СН'!$F$26</f>
        <v>973.11390275999997</v>
      </c>
      <c r="E42" s="36">
        <f>SUMIFS(СВЦЭМ!$D$33:$D$776,СВЦЭМ!$A$33:$A$776,$A42,СВЦЭМ!$B$33:$B$776,E$11)+'СЕТ СН'!$F$14+СВЦЭМ!$D$10+'СЕТ СН'!$F$8*'СЕТ СН'!$F$9-'СЕТ СН'!$F$26</f>
        <v>972.57077877999996</v>
      </c>
      <c r="F42" s="36">
        <f>SUMIFS(СВЦЭМ!$D$33:$D$776,СВЦЭМ!$A$33:$A$776,$A42,СВЦЭМ!$B$33:$B$776,F$11)+'СЕТ СН'!$F$14+СВЦЭМ!$D$10+'СЕТ СН'!$F$8*'СЕТ СН'!$F$9-'СЕТ СН'!$F$26</f>
        <v>984.73423809999997</v>
      </c>
      <c r="G42" s="36">
        <f>SUMIFS(СВЦЭМ!$D$33:$D$776,СВЦЭМ!$A$33:$A$776,$A42,СВЦЭМ!$B$33:$B$776,G$11)+'СЕТ СН'!$F$14+СВЦЭМ!$D$10+'СЕТ СН'!$F$8*'СЕТ СН'!$F$9-'СЕТ СН'!$F$26</f>
        <v>973.81207735999999</v>
      </c>
      <c r="H42" s="36">
        <f>SUMIFS(СВЦЭМ!$D$33:$D$776,СВЦЭМ!$A$33:$A$776,$A42,СВЦЭМ!$B$33:$B$776,H$11)+'СЕТ СН'!$F$14+СВЦЭМ!$D$10+'СЕТ СН'!$F$8*'СЕТ СН'!$F$9-'СЕТ СН'!$F$26</f>
        <v>953.91901552000002</v>
      </c>
      <c r="I42" s="36">
        <f>SUMIFS(СВЦЭМ!$D$33:$D$776,СВЦЭМ!$A$33:$A$776,$A42,СВЦЭМ!$B$33:$B$776,I$11)+'СЕТ СН'!$F$14+СВЦЭМ!$D$10+'СЕТ СН'!$F$8*'СЕТ СН'!$F$9-'СЕТ СН'!$F$26</f>
        <v>929.60288954999999</v>
      </c>
      <c r="J42" s="36">
        <f>SUMIFS(СВЦЭМ!$D$33:$D$776,СВЦЭМ!$A$33:$A$776,$A42,СВЦЭМ!$B$33:$B$776,J$11)+'СЕТ СН'!$F$14+СВЦЭМ!$D$10+'СЕТ СН'!$F$8*'СЕТ СН'!$F$9-'СЕТ СН'!$F$26</f>
        <v>848.23927004999996</v>
      </c>
      <c r="K42" s="36">
        <f>SUMIFS(СВЦЭМ!$D$33:$D$776,СВЦЭМ!$A$33:$A$776,$A42,СВЦЭМ!$B$33:$B$776,K$11)+'СЕТ СН'!$F$14+СВЦЭМ!$D$10+'СЕТ СН'!$F$8*'СЕТ СН'!$F$9-'СЕТ СН'!$F$26</f>
        <v>796.63407854000002</v>
      </c>
      <c r="L42" s="36">
        <f>SUMIFS(СВЦЭМ!$D$33:$D$776,СВЦЭМ!$A$33:$A$776,$A42,СВЦЭМ!$B$33:$B$776,L$11)+'СЕТ СН'!$F$14+СВЦЭМ!$D$10+'СЕТ СН'!$F$8*'СЕТ СН'!$F$9-'СЕТ СН'!$F$26</f>
        <v>813.95865924999998</v>
      </c>
      <c r="M42" s="36">
        <f>SUMIFS(СВЦЭМ!$D$33:$D$776,СВЦЭМ!$A$33:$A$776,$A42,СВЦЭМ!$B$33:$B$776,M$11)+'СЕТ СН'!$F$14+СВЦЭМ!$D$10+'СЕТ СН'!$F$8*'СЕТ СН'!$F$9-'СЕТ СН'!$F$26</f>
        <v>800.61683082000002</v>
      </c>
      <c r="N42" s="36">
        <f>SUMIFS(СВЦЭМ!$D$33:$D$776,СВЦЭМ!$A$33:$A$776,$A42,СВЦЭМ!$B$33:$B$776,N$11)+'СЕТ СН'!$F$14+СВЦЭМ!$D$10+'СЕТ СН'!$F$8*'СЕТ СН'!$F$9-'СЕТ СН'!$F$26</f>
        <v>790.86063985999999</v>
      </c>
      <c r="O42" s="36">
        <f>SUMIFS(СВЦЭМ!$D$33:$D$776,СВЦЭМ!$A$33:$A$776,$A42,СВЦЭМ!$B$33:$B$776,O$11)+'СЕТ СН'!$F$14+СВЦЭМ!$D$10+'СЕТ СН'!$F$8*'СЕТ СН'!$F$9-'СЕТ СН'!$F$26</f>
        <v>827.61589354</v>
      </c>
      <c r="P42" s="36">
        <f>SUMIFS(СВЦЭМ!$D$33:$D$776,СВЦЭМ!$A$33:$A$776,$A42,СВЦЭМ!$B$33:$B$776,P$11)+'СЕТ СН'!$F$14+СВЦЭМ!$D$10+'СЕТ СН'!$F$8*'СЕТ СН'!$F$9-'СЕТ СН'!$F$26</f>
        <v>877.07094305999999</v>
      </c>
      <c r="Q42" s="36">
        <f>SUMIFS(СВЦЭМ!$D$33:$D$776,СВЦЭМ!$A$33:$A$776,$A42,СВЦЭМ!$B$33:$B$776,Q$11)+'СЕТ СН'!$F$14+СВЦЭМ!$D$10+'СЕТ СН'!$F$8*'СЕТ СН'!$F$9-'СЕТ СН'!$F$26</f>
        <v>842.61169070999995</v>
      </c>
      <c r="R42" s="36">
        <f>SUMIFS(СВЦЭМ!$D$33:$D$776,СВЦЭМ!$A$33:$A$776,$A42,СВЦЭМ!$B$33:$B$776,R$11)+'СЕТ СН'!$F$14+СВЦЭМ!$D$10+'СЕТ СН'!$F$8*'СЕТ СН'!$F$9-'СЕТ СН'!$F$26</f>
        <v>808.27158692</v>
      </c>
      <c r="S42" s="36">
        <f>SUMIFS(СВЦЭМ!$D$33:$D$776,СВЦЭМ!$A$33:$A$776,$A42,СВЦЭМ!$B$33:$B$776,S$11)+'СЕТ СН'!$F$14+СВЦЭМ!$D$10+'СЕТ СН'!$F$8*'СЕТ СН'!$F$9-'СЕТ СН'!$F$26</f>
        <v>798.31368444999998</v>
      </c>
      <c r="T42" s="36">
        <f>SUMIFS(СВЦЭМ!$D$33:$D$776,СВЦЭМ!$A$33:$A$776,$A42,СВЦЭМ!$B$33:$B$776,T$11)+'СЕТ СН'!$F$14+СВЦЭМ!$D$10+'СЕТ СН'!$F$8*'СЕТ СН'!$F$9-'СЕТ СН'!$F$26</f>
        <v>827.39842928999997</v>
      </c>
      <c r="U42" s="36">
        <f>SUMIFS(СВЦЭМ!$D$33:$D$776,СВЦЭМ!$A$33:$A$776,$A42,СВЦЭМ!$B$33:$B$776,U$11)+'СЕТ СН'!$F$14+СВЦЭМ!$D$10+'СЕТ СН'!$F$8*'СЕТ СН'!$F$9-'СЕТ СН'!$F$26</f>
        <v>833.87356389000001</v>
      </c>
      <c r="V42" s="36">
        <f>SUMIFS(СВЦЭМ!$D$33:$D$776,СВЦЭМ!$A$33:$A$776,$A42,СВЦЭМ!$B$33:$B$776,V$11)+'СЕТ СН'!$F$14+СВЦЭМ!$D$10+'СЕТ СН'!$F$8*'СЕТ СН'!$F$9-'СЕТ СН'!$F$26</f>
        <v>821.75542250000001</v>
      </c>
      <c r="W42" s="36">
        <f>SUMIFS(СВЦЭМ!$D$33:$D$776,СВЦЭМ!$A$33:$A$776,$A42,СВЦЭМ!$B$33:$B$776,W$11)+'СЕТ СН'!$F$14+СВЦЭМ!$D$10+'СЕТ СН'!$F$8*'СЕТ СН'!$F$9-'СЕТ СН'!$F$26</f>
        <v>809.69598688999997</v>
      </c>
      <c r="X42" s="36">
        <f>SUMIFS(СВЦЭМ!$D$33:$D$776,СВЦЭМ!$A$33:$A$776,$A42,СВЦЭМ!$B$33:$B$776,X$11)+'СЕТ СН'!$F$14+СВЦЭМ!$D$10+'СЕТ СН'!$F$8*'СЕТ СН'!$F$9-'СЕТ СН'!$F$26</f>
        <v>770.49132007000003</v>
      </c>
      <c r="Y42" s="36">
        <f>SUMIFS(СВЦЭМ!$D$33:$D$776,СВЦЭМ!$A$33:$A$776,$A42,СВЦЭМ!$B$33:$B$776,Y$11)+'СЕТ СН'!$F$14+СВЦЭМ!$D$10+'СЕТ СН'!$F$8*'СЕТ СН'!$F$9-'СЕТ СН'!$F$26</f>
        <v>780.45468597000001</v>
      </c>
    </row>
    <row r="43" spans="1:27" ht="15.75" x14ac:dyDescent="0.25">
      <c r="A43" s="32"/>
      <c r="B43" s="44"/>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5">
      <c r="A44" s="32"/>
      <c r="B44" s="44"/>
      <c r="C44" s="32"/>
      <c r="D44" s="32"/>
      <c r="E44" s="32"/>
      <c r="F44" s="32"/>
      <c r="G44" s="32"/>
      <c r="H44" s="32"/>
      <c r="I44" s="32"/>
      <c r="J44" s="32"/>
      <c r="K44" s="32"/>
      <c r="L44" s="32"/>
      <c r="M44" s="32"/>
      <c r="N44" s="32"/>
      <c r="O44" s="32"/>
      <c r="P44" s="32"/>
      <c r="Q44" s="32"/>
      <c r="R44" s="32"/>
      <c r="S44" s="32"/>
      <c r="T44" s="32"/>
      <c r="U44" s="32"/>
      <c r="V44" s="32"/>
      <c r="W44" s="32"/>
      <c r="X44" s="32"/>
      <c r="Y44" s="32"/>
    </row>
    <row r="45" spans="1:27" ht="12.75" customHeight="1" x14ac:dyDescent="0.2">
      <c r="A45" s="136" t="s">
        <v>7</v>
      </c>
      <c r="B45" s="130" t="s">
        <v>69</v>
      </c>
      <c r="C45" s="131"/>
      <c r="D45" s="131"/>
      <c r="E45" s="131"/>
      <c r="F45" s="131"/>
      <c r="G45" s="131"/>
      <c r="H45" s="131"/>
      <c r="I45" s="131"/>
      <c r="J45" s="131"/>
      <c r="K45" s="131"/>
      <c r="L45" s="131"/>
      <c r="M45" s="131"/>
      <c r="N45" s="131"/>
      <c r="O45" s="131"/>
      <c r="P45" s="131"/>
      <c r="Q45" s="131"/>
      <c r="R45" s="131"/>
      <c r="S45" s="131"/>
      <c r="T45" s="131"/>
      <c r="U45" s="131"/>
      <c r="V45" s="131"/>
      <c r="W45" s="131"/>
      <c r="X45" s="131"/>
      <c r="Y45" s="132"/>
    </row>
    <row r="46" spans="1:27" ht="12.75" customHeight="1" x14ac:dyDescent="0.2">
      <c r="A46" s="137"/>
      <c r="B46" s="133"/>
      <c r="C46" s="134"/>
      <c r="D46" s="134"/>
      <c r="E46" s="134"/>
      <c r="F46" s="134"/>
      <c r="G46" s="134"/>
      <c r="H46" s="134"/>
      <c r="I46" s="134"/>
      <c r="J46" s="134"/>
      <c r="K46" s="134"/>
      <c r="L46" s="134"/>
      <c r="M46" s="134"/>
      <c r="N46" s="134"/>
      <c r="O46" s="134"/>
      <c r="P46" s="134"/>
      <c r="Q46" s="134"/>
      <c r="R46" s="134"/>
      <c r="S46" s="134"/>
      <c r="T46" s="134"/>
      <c r="U46" s="134"/>
      <c r="V46" s="134"/>
      <c r="W46" s="134"/>
      <c r="X46" s="134"/>
      <c r="Y46" s="135"/>
    </row>
    <row r="47" spans="1:27" ht="12.75" customHeight="1" x14ac:dyDescent="0.2">
      <c r="A47" s="138"/>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8.75" customHeight="1" x14ac:dyDescent="0.2">
      <c r="A48" s="35" t="str">
        <f>СВЦЭМ!$A$34</f>
        <v>01.10.2020</v>
      </c>
      <c r="B48" s="36">
        <f>SUMIFS(СВЦЭМ!$D$33:$D$776,СВЦЭМ!$A$33:$A$776,$A48,СВЦЭМ!$B$33:$B$776,B$47)+'СЕТ СН'!$F$14+СВЦЭМ!$D$10+'СЕТ СН'!$F$6-'СЕТ СН'!$F$26</f>
        <v>750.90247899999997</v>
      </c>
      <c r="C48" s="36">
        <f>SUMIFS(СВЦЭМ!$D$33:$D$776,СВЦЭМ!$A$33:$A$776,$A48,СВЦЭМ!$B$33:$B$776,C$47)+'СЕТ СН'!$F$14+СВЦЭМ!$D$10+'СЕТ СН'!$F$6-'СЕТ СН'!$F$26</f>
        <v>811.85139268</v>
      </c>
      <c r="D48" s="36">
        <f>SUMIFS(СВЦЭМ!$D$33:$D$776,СВЦЭМ!$A$33:$A$776,$A48,СВЦЭМ!$B$33:$B$776,D$47)+'СЕТ СН'!$F$14+СВЦЭМ!$D$10+'СЕТ СН'!$F$6-'СЕТ СН'!$F$26</f>
        <v>856.34067844000003</v>
      </c>
      <c r="E48" s="36">
        <f>SUMIFS(СВЦЭМ!$D$33:$D$776,СВЦЭМ!$A$33:$A$776,$A48,СВЦЭМ!$B$33:$B$776,E$47)+'СЕТ СН'!$F$14+СВЦЭМ!$D$10+'СЕТ СН'!$F$6-'СЕТ СН'!$F$26</f>
        <v>877.99626035000006</v>
      </c>
      <c r="F48" s="36">
        <f>SUMIFS(СВЦЭМ!$D$33:$D$776,СВЦЭМ!$A$33:$A$776,$A48,СВЦЭМ!$B$33:$B$776,F$47)+'СЕТ СН'!$F$14+СВЦЭМ!$D$10+'СЕТ СН'!$F$6-'СЕТ СН'!$F$26</f>
        <v>878.71124171999998</v>
      </c>
      <c r="G48" s="36">
        <f>SUMIFS(СВЦЭМ!$D$33:$D$776,СВЦЭМ!$A$33:$A$776,$A48,СВЦЭМ!$B$33:$B$776,G$47)+'СЕТ СН'!$F$14+СВЦЭМ!$D$10+'СЕТ СН'!$F$6-'СЕТ СН'!$F$26</f>
        <v>862.17058499999996</v>
      </c>
      <c r="H48" s="36">
        <f>SUMIFS(СВЦЭМ!$D$33:$D$776,СВЦЭМ!$A$33:$A$776,$A48,СВЦЭМ!$B$33:$B$776,H$47)+'СЕТ СН'!$F$14+СВЦЭМ!$D$10+'СЕТ СН'!$F$6-'СЕТ СН'!$F$26</f>
        <v>810.91203084999995</v>
      </c>
      <c r="I48" s="36">
        <f>SUMIFS(СВЦЭМ!$D$33:$D$776,СВЦЭМ!$A$33:$A$776,$A48,СВЦЭМ!$B$33:$B$776,I$47)+'СЕТ СН'!$F$14+СВЦЭМ!$D$10+'СЕТ СН'!$F$6-'СЕТ СН'!$F$26</f>
        <v>755.17138263000004</v>
      </c>
      <c r="J48" s="36">
        <f>SUMIFS(СВЦЭМ!$D$33:$D$776,СВЦЭМ!$A$33:$A$776,$A48,СВЦЭМ!$B$33:$B$776,J$47)+'СЕТ СН'!$F$14+СВЦЭМ!$D$10+'СЕТ СН'!$F$6-'СЕТ СН'!$F$26</f>
        <v>693.63720998999997</v>
      </c>
      <c r="K48" s="36">
        <f>SUMIFS(СВЦЭМ!$D$33:$D$776,СВЦЭМ!$A$33:$A$776,$A48,СВЦЭМ!$B$33:$B$776,K$47)+'СЕТ СН'!$F$14+СВЦЭМ!$D$10+'СЕТ СН'!$F$6-'СЕТ СН'!$F$26</f>
        <v>659.94571855000004</v>
      </c>
      <c r="L48" s="36">
        <f>SUMIFS(СВЦЭМ!$D$33:$D$776,СВЦЭМ!$A$33:$A$776,$A48,СВЦЭМ!$B$33:$B$776,L$47)+'СЕТ СН'!$F$14+СВЦЭМ!$D$10+'СЕТ СН'!$F$6-'СЕТ СН'!$F$26</f>
        <v>660.72172836000004</v>
      </c>
      <c r="M48" s="36">
        <f>SUMIFS(СВЦЭМ!$D$33:$D$776,СВЦЭМ!$A$33:$A$776,$A48,СВЦЭМ!$B$33:$B$776,M$47)+'СЕТ СН'!$F$14+СВЦЭМ!$D$10+'СЕТ СН'!$F$6-'СЕТ СН'!$F$26</f>
        <v>665.75184820000004</v>
      </c>
      <c r="N48" s="36">
        <f>SUMIFS(СВЦЭМ!$D$33:$D$776,СВЦЭМ!$A$33:$A$776,$A48,СВЦЭМ!$B$33:$B$776,N$47)+'СЕТ СН'!$F$14+СВЦЭМ!$D$10+'СЕТ СН'!$F$6-'СЕТ СН'!$F$26</f>
        <v>679.88482393000004</v>
      </c>
      <c r="O48" s="36">
        <f>SUMIFS(СВЦЭМ!$D$33:$D$776,СВЦЭМ!$A$33:$A$776,$A48,СВЦЭМ!$B$33:$B$776,O$47)+'СЕТ СН'!$F$14+СВЦЭМ!$D$10+'СЕТ СН'!$F$6-'СЕТ СН'!$F$26</f>
        <v>702.72556400999997</v>
      </c>
      <c r="P48" s="36">
        <f>SUMIFS(СВЦЭМ!$D$33:$D$776,СВЦЭМ!$A$33:$A$776,$A48,СВЦЭМ!$B$33:$B$776,P$47)+'СЕТ СН'!$F$14+СВЦЭМ!$D$10+'СЕТ СН'!$F$6-'СЕТ СН'!$F$26</f>
        <v>727.67817549999995</v>
      </c>
      <c r="Q48" s="36">
        <f>SUMIFS(СВЦЭМ!$D$33:$D$776,СВЦЭМ!$A$33:$A$776,$A48,СВЦЭМ!$B$33:$B$776,Q$47)+'СЕТ СН'!$F$14+СВЦЭМ!$D$10+'СЕТ СН'!$F$6-'СЕТ СН'!$F$26</f>
        <v>694.14202678000004</v>
      </c>
      <c r="R48" s="36">
        <f>SUMIFS(СВЦЭМ!$D$33:$D$776,СВЦЭМ!$A$33:$A$776,$A48,СВЦЭМ!$B$33:$B$776,R$47)+'СЕТ СН'!$F$14+СВЦЭМ!$D$10+'СЕТ СН'!$F$6-'СЕТ СН'!$F$26</f>
        <v>656.49643261999995</v>
      </c>
      <c r="S48" s="36">
        <f>SUMIFS(СВЦЭМ!$D$33:$D$776,СВЦЭМ!$A$33:$A$776,$A48,СВЦЭМ!$B$33:$B$776,S$47)+'СЕТ СН'!$F$14+СВЦЭМ!$D$10+'СЕТ СН'!$F$6-'СЕТ СН'!$F$26</f>
        <v>616.54536312000005</v>
      </c>
      <c r="T48" s="36">
        <f>SUMIFS(СВЦЭМ!$D$33:$D$776,СВЦЭМ!$A$33:$A$776,$A48,СВЦЭМ!$B$33:$B$776,T$47)+'СЕТ СН'!$F$14+СВЦЭМ!$D$10+'СЕТ СН'!$F$6-'СЕТ СН'!$F$26</f>
        <v>605.46413953000001</v>
      </c>
      <c r="U48" s="36">
        <f>SUMIFS(СВЦЭМ!$D$33:$D$776,СВЦЭМ!$A$33:$A$776,$A48,СВЦЭМ!$B$33:$B$776,U$47)+'СЕТ СН'!$F$14+СВЦЭМ!$D$10+'СЕТ СН'!$F$6-'СЕТ СН'!$F$26</f>
        <v>609.52061146999995</v>
      </c>
      <c r="V48" s="36">
        <f>SUMIFS(СВЦЭМ!$D$33:$D$776,СВЦЭМ!$A$33:$A$776,$A48,СВЦЭМ!$B$33:$B$776,V$47)+'СЕТ СН'!$F$14+СВЦЭМ!$D$10+'СЕТ СН'!$F$6-'СЕТ СН'!$F$26</f>
        <v>606.32281456999999</v>
      </c>
      <c r="W48" s="36">
        <f>SUMIFS(СВЦЭМ!$D$33:$D$776,СВЦЭМ!$A$33:$A$776,$A48,СВЦЭМ!$B$33:$B$776,W$47)+'СЕТ СН'!$F$14+СВЦЭМ!$D$10+'СЕТ СН'!$F$6-'СЕТ СН'!$F$26</f>
        <v>604.69588526000007</v>
      </c>
      <c r="X48" s="36">
        <f>SUMIFS(СВЦЭМ!$D$33:$D$776,СВЦЭМ!$A$33:$A$776,$A48,СВЦЭМ!$B$33:$B$776,X$47)+'СЕТ СН'!$F$14+СВЦЭМ!$D$10+'СЕТ СН'!$F$6-'СЕТ СН'!$F$26</f>
        <v>613.60664438999993</v>
      </c>
      <c r="Y48" s="36">
        <f>SUMIFS(СВЦЭМ!$D$33:$D$776,СВЦЭМ!$A$33:$A$776,$A48,СВЦЭМ!$B$33:$B$776,Y$47)+'СЕТ СН'!$F$14+СВЦЭМ!$D$10+'СЕТ СН'!$F$6-'СЕТ СН'!$F$26</f>
        <v>643.70534234000002</v>
      </c>
      <c r="AA48" s="45"/>
    </row>
    <row r="49" spans="1:25" ht="15.75" x14ac:dyDescent="0.2">
      <c r="A49" s="35">
        <f>A48+1</f>
        <v>44106</v>
      </c>
      <c r="B49" s="36">
        <f>SUMIFS(СВЦЭМ!$D$33:$D$776,СВЦЭМ!$A$33:$A$776,$A49,СВЦЭМ!$B$33:$B$776,B$47)+'СЕТ СН'!$F$14+СВЦЭМ!$D$10+'СЕТ СН'!$F$6-'СЕТ СН'!$F$26</f>
        <v>714.58749379999995</v>
      </c>
      <c r="C49" s="36">
        <f>SUMIFS(СВЦЭМ!$D$33:$D$776,СВЦЭМ!$A$33:$A$776,$A49,СВЦЭМ!$B$33:$B$776,C$47)+'СЕТ СН'!$F$14+СВЦЭМ!$D$10+'СЕТ СН'!$F$6-'СЕТ СН'!$F$26</f>
        <v>794.04028014000005</v>
      </c>
      <c r="D49" s="36">
        <f>SUMIFS(СВЦЭМ!$D$33:$D$776,СВЦЭМ!$A$33:$A$776,$A49,СВЦЭМ!$B$33:$B$776,D$47)+'СЕТ СН'!$F$14+СВЦЭМ!$D$10+'СЕТ СН'!$F$6-'СЕТ СН'!$F$26</f>
        <v>850.80794057000003</v>
      </c>
      <c r="E49" s="36">
        <f>SUMIFS(СВЦЭМ!$D$33:$D$776,СВЦЭМ!$A$33:$A$776,$A49,СВЦЭМ!$B$33:$B$776,E$47)+'СЕТ СН'!$F$14+СВЦЭМ!$D$10+'СЕТ СН'!$F$6-'СЕТ СН'!$F$26</f>
        <v>870.28559645999997</v>
      </c>
      <c r="F49" s="36">
        <f>SUMIFS(СВЦЭМ!$D$33:$D$776,СВЦЭМ!$A$33:$A$776,$A49,СВЦЭМ!$B$33:$B$776,F$47)+'СЕТ СН'!$F$14+СВЦЭМ!$D$10+'СЕТ СН'!$F$6-'СЕТ СН'!$F$26</f>
        <v>876.87640611999996</v>
      </c>
      <c r="G49" s="36">
        <f>SUMIFS(СВЦЭМ!$D$33:$D$776,СВЦЭМ!$A$33:$A$776,$A49,СВЦЭМ!$B$33:$B$776,G$47)+'СЕТ СН'!$F$14+СВЦЭМ!$D$10+'СЕТ СН'!$F$6-'СЕТ СН'!$F$26</f>
        <v>857.04188892000002</v>
      </c>
      <c r="H49" s="36">
        <f>SUMIFS(СВЦЭМ!$D$33:$D$776,СВЦЭМ!$A$33:$A$776,$A49,СВЦЭМ!$B$33:$B$776,H$47)+'СЕТ СН'!$F$14+СВЦЭМ!$D$10+'СЕТ СН'!$F$6-'СЕТ СН'!$F$26</f>
        <v>802.16641855</v>
      </c>
      <c r="I49" s="36">
        <f>SUMIFS(СВЦЭМ!$D$33:$D$776,СВЦЭМ!$A$33:$A$776,$A49,СВЦЭМ!$B$33:$B$776,I$47)+'СЕТ СН'!$F$14+СВЦЭМ!$D$10+'СЕТ СН'!$F$6-'СЕТ СН'!$F$26</f>
        <v>748.36890997</v>
      </c>
      <c r="J49" s="36">
        <f>SUMIFS(СВЦЭМ!$D$33:$D$776,СВЦЭМ!$A$33:$A$776,$A49,СВЦЭМ!$B$33:$B$776,J$47)+'СЕТ СН'!$F$14+СВЦЭМ!$D$10+'СЕТ СН'!$F$6-'СЕТ СН'!$F$26</f>
        <v>691.66042851999998</v>
      </c>
      <c r="K49" s="36">
        <f>SUMIFS(СВЦЭМ!$D$33:$D$776,СВЦЭМ!$A$33:$A$776,$A49,СВЦЭМ!$B$33:$B$776,K$47)+'СЕТ СН'!$F$14+СВЦЭМ!$D$10+'СЕТ СН'!$F$6-'СЕТ СН'!$F$26</f>
        <v>658.26688921000004</v>
      </c>
      <c r="L49" s="36">
        <f>SUMIFS(СВЦЭМ!$D$33:$D$776,СВЦЭМ!$A$33:$A$776,$A49,СВЦЭМ!$B$33:$B$776,L$47)+'СЕТ СН'!$F$14+СВЦЭМ!$D$10+'СЕТ СН'!$F$6-'СЕТ СН'!$F$26</f>
        <v>656.94351749999998</v>
      </c>
      <c r="M49" s="36">
        <f>SUMIFS(СВЦЭМ!$D$33:$D$776,СВЦЭМ!$A$33:$A$776,$A49,СВЦЭМ!$B$33:$B$776,M$47)+'СЕТ СН'!$F$14+СВЦЭМ!$D$10+'СЕТ СН'!$F$6-'СЕТ СН'!$F$26</f>
        <v>661.88407984000003</v>
      </c>
      <c r="N49" s="36">
        <f>SUMIFS(СВЦЭМ!$D$33:$D$776,СВЦЭМ!$A$33:$A$776,$A49,СВЦЭМ!$B$33:$B$776,N$47)+'СЕТ СН'!$F$14+СВЦЭМ!$D$10+'СЕТ СН'!$F$6-'СЕТ СН'!$F$26</f>
        <v>673.00903469000002</v>
      </c>
      <c r="O49" s="36">
        <f>SUMIFS(СВЦЭМ!$D$33:$D$776,СВЦЭМ!$A$33:$A$776,$A49,СВЦЭМ!$B$33:$B$776,O$47)+'СЕТ СН'!$F$14+СВЦЭМ!$D$10+'СЕТ СН'!$F$6-'СЕТ СН'!$F$26</f>
        <v>698.14550111000005</v>
      </c>
      <c r="P49" s="36">
        <f>SUMIFS(СВЦЭМ!$D$33:$D$776,СВЦЭМ!$A$33:$A$776,$A49,СВЦЭМ!$B$33:$B$776,P$47)+'СЕТ СН'!$F$14+СВЦЭМ!$D$10+'СЕТ СН'!$F$6-'СЕТ СН'!$F$26</f>
        <v>730.47353354999996</v>
      </c>
      <c r="Q49" s="36">
        <f>SUMIFS(СВЦЭМ!$D$33:$D$776,СВЦЭМ!$A$33:$A$776,$A49,СВЦЭМ!$B$33:$B$776,Q$47)+'СЕТ СН'!$F$14+СВЦЭМ!$D$10+'СЕТ СН'!$F$6-'СЕТ СН'!$F$26</f>
        <v>698.41564156000004</v>
      </c>
      <c r="R49" s="36">
        <f>SUMIFS(СВЦЭМ!$D$33:$D$776,СВЦЭМ!$A$33:$A$776,$A49,СВЦЭМ!$B$33:$B$776,R$47)+'СЕТ СН'!$F$14+СВЦЭМ!$D$10+'СЕТ СН'!$F$6-'СЕТ СН'!$F$26</f>
        <v>658.66099902999997</v>
      </c>
      <c r="S49" s="36">
        <f>SUMIFS(СВЦЭМ!$D$33:$D$776,СВЦЭМ!$A$33:$A$776,$A49,СВЦЭМ!$B$33:$B$776,S$47)+'СЕТ СН'!$F$14+СВЦЭМ!$D$10+'СЕТ СН'!$F$6-'СЕТ СН'!$F$26</f>
        <v>620.96084007000002</v>
      </c>
      <c r="T49" s="36">
        <f>SUMIFS(СВЦЭМ!$D$33:$D$776,СВЦЭМ!$A$33:$A$776,$A49,СВЦЭМ!$B$33:$B$776,T$47)+'СЕТ СН'!$F$14+СВЦЭМ!$D$10+'СЕТ СН'!$F$6-'СЕТ СН'!$F$26</f>
        <v>596.42280368000002</v>
      </c>
      <c r="U49" s="36">
        <f>SUMIFS(СВЦЭМ!$D$33:$D$776,СВЦЭМ!$A$33:$A$776,$A49,СВЦЭМ!$B$33:$B$776,U$47)+'СЕТ СН'!$F$14+СВЦЭМ!$D$10+'СЕТ СН'!$F$6-'СЕТ СН'!$F$26</f>
        <v>589.92982360000008</v>
      </c>
      <c r="V49" s="36">
        <f>SUMIFS(СВЦЭМ!$D$33:$D$776,СВЦЭМ!$A$33:$A$776,$A49,СВЦЭМ!$B$33:$B$776,V$47)+'СЕТ СН'!$F$14+СВЦЭМ!$D$10+'СЕТ СН'!$F$6-'СЕТ СН'!$F$26</f>
        <v>594.47331387000008</v>
      </c>
      <c r="W49" s="36">
        <f>SUMIFS(СВЦЭМ!$D$33:$D$776,СВЦЭМ!$A$33:$A$776,$A49,СВЦЭМ!$B$33:$B$776,W$47)+'СЕТ СН'!$F$14+СВЦЭМ!$D$10+'СЕТ СН'!$F$6-'СЕТ СН'!$F$26</f>
        <v>593.66710533000003</v>
      </c>
      <c r="X49" s="36">
        <f>SUMIFS(СВЦЭМ!$D$33:$D$776,СВЦЭМ!$A$33:$A$776,$A49,СВЦЭМ!$B$33:$B$776,X$47)+'СЕТ СН'!$F$14+СВЦЭМ!$D$10+'СЕТ СН'!$F$6-'СЕТ СН'!$F$26</f>
        <v>614.16398875999994</v>
      </c>
      <c r="Y49" s="36">
        <f>SUMIFS(СВЦЭМ!$D$33:$D$776,СВЦЭМ!$A$33:$A$776,$A49,СВЦЭМ!$B$33:$B$776,Y$47)+'СЕТ СН'!$F$14+СВЦЭМ!$D$10+'СЕТ СН'!$F$6-'СЕТ СН'!$F$26</f>
        <v>642.40758559000005</v>
      </c>
    </row>
    <row r="50" spans="1:25" ht="15.75" x14ac:dyDescent="0.2">
      <c r="A50" s="35">
        <f t="shared" ref="A50:A78" si="1">A49+1</f>
        <v>44107</v>
      </c>
      <c r="B50" s="36">
        <f>SUMIFS(СВЦЭМ!$D$33:$D$776,СВЦЭМ!$A$33:$A$776,$A50,СВЦЭМ!$B$33:$B$776,B$47)+'СЕТ СН'!$F$14+СВЦЭМ!$D$10+'СЕТ СН'!$F$6-'СЕТ СН'!$F$26</f>
        <v>707.04240498000001</v>
      </c>
      <c r="C50" s="36">
        <f>SUMIFS(СВЦЭМ!$D$33:$D$776,СВЦЭМ!$A$33:$A$776,$A50,СВЦЭМ!$B$33:$B$776,C$47)+'СЕТ СН'!$F$14+СВЦЭМ!$D$10+'СЕТ СН'!$F$6-'СЕТ СН'!$F$26</f>
        <v>786.00737269000001</v>
      </c>
      <c r="D50" s="36">
        <f>SUMIFS(СВЦЭМ!$D$33:$D$776,СВЦЭМ!$A$33:$A$776,$A50,СВЦЭМ!$B$33:$B$776,D$47)+'СЕТ СН'!$F$14+СВЦЭМ!$D$10+'СЕТ СН'!$F$6-'СЕТ СН'!$F$26</f>
        <v>854.35896189000005</v>
      </c>
      <c r="E50" s="36">
        <f>SUMIFS(СВЦЭМ!$D$33:$D$776,СВЦЭМ!$A$33:$A$776,$A50,СВЦЭМ!$B$33:$B$776,E$47)+'СЕТ СН'!$F$14+СВЦЭМ!$D$10+'СЕТ СН'!$F$6-'СЕТ СН'!$F$26</f>
        <v>865.91349207999997</v>
      </c>
      <c r="F50" s="36">
        <f>SUMIFS(СВЦЭМ!$D$33:$D$776,СВЦЭМ!$A$33:$A$776,$A50,СВЦЭМ!$B$33:$B$776,F$47)+'СЕТ СН'!$F$14+СВЦЭМ!$D$10+'СЕТ СН'!$F$6-'СЕТ СН'!$F$26</f>
        <v>870.19933013000002</v>
      </c>
      <c r="G50" s="36">
        <f>SUMIFS(СВЦЭМ!$D$33:$D$776,СВЦЭМ!$A$33:$A$776,$A50,СВЦЭМ!$B$33:$B$776,G$47)+'СЕТ СН'!$F$14+СВЦЭМ!$D$10+'СЕТ СН'!$F$6-'СЕТ СН'!$F$26</f>
        <v>858.23821207000003</v>
      </c>
      <c r="H50" s="36">
        <f>SUMIFS(СВЦЭМ!$D$33:$D$776,СВЦЭМ!$A$33:$A$776,$A50,СВЦЭМ!$B$33:$B$776,H$47)+'СЕТ СН'!$F$14+СВЦЭМ!$D$10+'СЕТ СН'!$F$6-'СЕТ СН'!$F$26</f>
        <v>834.96460461000004</v>
      </c>
      <c r="I50" s="36">
        <f>SUMIFS(СВЦЭМ!$D$33:$D$776,СВЦЭМ!$A$33:$A$776,$A50,СВЦЭМ!$B$33:$B$776,I$47)+'СЕТ СН'!$F$14+СВЦЭМ!$D$10+'СЕТ СН'!$F$6-'СЕТ СН'!$F$26</f>
        <v>798.95089137000002</v>
      </c>
      <c r="J50" s="36">
        <f>SUMIFS(СВЦЭМ!$D$33:$D$776,СВЦЭМ!$A$33:$A$776,$A50,СВЦЭМ!$B$33:$B$776,J$47)+'СЕТ СН'!$F$14+СВЦЭМ!$D$10+'СЕТ СН'!$F$6-'СЕТ СН'!$F$26</f>
        <v>713.02701923999996</v>
      </c>
      <c r="K50" s="36">
        <f>SUMIFS(СВЦЭМ!$D$33:$D$776,СВЦЭМ!$A$33:$A$776,$A50,СВЦЭМ!$B$33:$B$776,K$47)+'СЕТ СН'!$F$14+СВЦЭМ!$D$10+'СЕТ СН'!$F$6-'СЕТ СН'!$F$26</f>
        <v>657.46686180999995</v>
      </c>
      <c r="L50" s="36">
        <f>SUMIFS(СВЦЭМ!$D$33:$D$776,СВЦЭМ!$A$33:$A$776,$A50,СВЦЭМ!$B$33:$B$776,L$47)+'СЕТ СН'!$F$14+СВЦЭМ!$D$10+'СЕТ СН'!$F$6-'СЕТ СН'!$F$26</f>
        <v>651.73093711000001</v>
      </c>
      <c r="M50" s="36">
        <f>SUMIFS(СВЦЭМ!$D$33:$D$776,СВЦЭМ!$A$33:$A$776,$A50,СВЦЭМ!$B$33:$B$776,M$47)+'СЕТ СН'!$F$14+СВЦЭМ!$D$10+'СЕТ СН'!$F$6-'СЕТ СН'!$F$26</f>
        <v>657.55899833000001</v>
      </c>
      <c r="N50" s="36">
        <f>SUMIFS(СВЦЭМ!$D$33:$D$776,СВЦЭМ!$A$33:$A$776,$A50,СВЦЭМ!$B$33:$B$776,N$47)+'СЕТ СН'!$F$14+СВЦЭМ!$D$10+'СЕТ СН'!$F$6-'СЕТ СН'!$F$26</f>
        <v>668.33035802999996</v>
      </c>
      <c r="O50" s="36">
        <f>SUMIFS(СВЦЭМ!$D$33:$D$776,СВЦЭМ!$A$33:$A$776,$A50,СВЦЭМ!$B$33:$B$776,O$47)+'СЕТ СН'!$F$14+СВЦЭМ!$D$10+'СЕТ СН'!$F$6-'СЕТ СН'!$F$26</f>
        <v>701.49862158999997</v>
      </c>
      <c r="P50" s="36">
        <f>SUMIFS(СВЦЭМ!$D$33:$D$776,СВЦЭМ!$A$33:$A$776,$A50,СВЦЭМ!$B$33:$B$776,P$47)+'СЕТ СН'!$F$14+СВЦЭМ!$D$10+'СЕТ СН'!$F$6-'СЕТ СН'!$F$26</f>
        <v>735.76489992999996</v>
      </c>
      <c r="Q50" s="36">
        <f>SUMIFS(СВЦЭМ!$D$33:$D$776,СВЦЭМ!$A$33:$A$776,$A50,СВЦЭМ!$B$33:$B$776,Q$47)+'СЕТ СН'!$F$14+СВЦЭМ!$D$10+'СЕТ СН'!$F$6-'СЕТ СН'!$F$26</f>
        <v>708.56883417999995</v>
      </c>
      <c r="R50" s="36">
        <f>SUMIFS(СВЦЭМ!$D$33:$D$776,СВЦЭМ!$A$33:$A$776,$A50,СВЦЭМ!$B$33:$B$776,R$47)+'СЕТ СН'!$F$14+СВЦЭМ!$D$10+'СЕТ СН'!$F$6-'СЕТ СН'!$F$26</f>
        <v>669.06185574000006</v>
      </c>
      <c r="S50" s="36">
        <f>SUMIFS(СВЦЭМ!$D$33:$D$776,СВЦЭМ!$A$33:$A$776,$A50,СВЦЭМ!$B$33:$B$776,S$47)+'СЕТ СН'!$F$14+СВЦЭМ!$D$10+'СЕТ СН'!$F$6-'СЕТ СН'!$F$26</f>
        <v>618.07721212000001</v>
      </c>
      <c r="T50" s="36">
        <f>SUMIFS(СВЦЭМ!$D$33:$D$776,СВЦЭМ!$A$33:$A$776,$A50,СВЦЭМ!$B$33:$B$776,T$47)+'СЕТ СН'!$F$14+СВЦЭМ!$D$10+'СЕТ СН'!$F$6-'СЕТ СН'!$F$26</f>
        <v>601.47013826</v>
      </c>
      <c r="U50" s="36">
        <f>SUMIFS(СВЦЭМ!$D$33:$D$776,СВЦЭМ!$A$33:$A$776,$A50,СВЦЭМ!$B$33:$B$776,U$47)+'СЕТ СН'!$F$14+СВЦЭМ!$D$10+'СЕТ СН'!$F$6-'СЕТ СН'!$F$26</f>
        <v>592.59749766000004</v>
      </c>
      <c r="V50" s="36">
        <f>SUMIFS(СВЦЭМ!$D$33:$D$776,СВЦЭМ!$A$33:$A$776,$A50,СВЦЭМ!$B$33:$B$776,V$47)+'СЕТ СН'!$F$14+СВЦЭМ!$D$10+'СЕТ СН'!$F$6-'СЕТ СН'!$F$26</f>
        <v>587.00912928000002</v>
      </c>
      <c r="W50" s="36">
        <f>SUMIFS(СВЦЭМ!$D$33:$D$776,СВЦЭМ!$A$33:$A$776,$A50,СВЦЭМ!$B$33:$B$776,W$47)+'СЕТ СН'!$F$14+СВЦЭМ!$D$10+'СЕТ СН'!$F$6-'СЕТ СН'!$F$26</f>
        <v>594.44381025000007</v>
      </c>
      <c r="X50" s="36">
        <f>SUMIFS(СВЦЭМ!$D$33:$D$776,СВЦЭМ!$A$33:$A$776,$A50,СВЦЭМ!$B$33:$B$776,X$47)+'СЕТ СН'!$F$14+СВЦЭМ!$D$10+'СЕТ СН'!$F$6-'СЕТ СН'!$F$26</f>
        <v>607.53720256999998</v>
      </c>
      <c r="Y50" s="36">
        <f>SUMIFS(СВЦЭМ!$D$33:$D$776,СВЦЭМ!$A$33:$A$776,$A50,СВЦЭМ!$B$33:$B$776,Y$47)+'СЕТ СН'!$F$14+СВЦЭМ!$D$10+'СЕТ СН'!$F$6-'СЕТ СН'!$F$26</f>
        <v>643.15180809000003</v>
      </c>
    </row>
    <row r="51" spans="1:25" ht="15.75" x14ac:dyDescent="0.2">
      <c r="A51" s="35">
        <f t="shared" si="1"/>
        <v>44108</v>
      </c>
      <c r="B51" s="36">
        <f>SUMIFS(СВЦЭМ!$D$33:$D$776,СВЦЭМ!$A$33:$A$776,$A51,СВЦЭМ!$B$33:$B$776,B$47)+'СЕТ СН'!$F$14+СВЦЭМ!$D$10+'СЕТ СН'!$F$6-'СЕТ СН'!$F$26</f>
        <v>738.92570897999997</v>
      </c>
      <c r="C51" s="36">
        <f>SUMIFS(СВЦЭМ!$D$33:$D$776,СВЦЭМ!$A$33:$A$776,$A51,СВЦЭМ!$B$33:$B$776,C$47)+'СЕТ СН'!$F$14+СВЦЭМ!$D$10+'СЕТ СН'!$F$6-'СЕТ СН'!$F$26</f>
        <v>815.90978521</v>
      </c>
      <c r="D51" s="36">
        <f>SUMIFS(СВЦЭМ!$D$33:$D$776,СВЦЭМ!$A$33:$A$776,$A51,СВЦЭМ!$B$33:$B$776,D$47)+'СЕТ СН'!$F$14+СВЦЭМ!$D$10+'СЕТ СН'!$F$6-'СЕТ СН'!$F$26</f>
        <v>889.64369818</v>
      </c>
      <c r="E51" s="36">
        <f>SUMIFS(СВЦЭМ!$D$33:$D$776,СВЦЭМ!$A$33:$A$776,$A51,СВЦЭМ!$B$33:$B$776,E$47)+'СЕТ СН'!$F$14+СВЦЭМ!$D$10+'СЕТ СН'!$F$6-'СЕТ СН'!$F$26</f>
        <v>918.56213978999995</v>
      </c>
      <c r="F51" s="36">
        <f>SUMIFS(СВЦЭМ!$D$33:$D$776,СВЦЭМ!$A$33:$A$776,$A51,СВЦЭМ!$B$33:$B$776,F$47)+'СЕТ СН'!$F$14+СВЦЭМ!$D$10+'СЕТ СН'!$F$6-'СЕТ СН'!$F$26</f>
        <v>923.15167068999995</v>
      </c>
      <c r="G51" s="36">
        <f>SUMIFS(СВЦЭМ!$D$33:$D$776,СВЦЭМ!$A$33:$A$776,$A51,СВЦЭМ!$B$33:$B$776,G$47)+'СЕТ СН'!$F$14+СВЦЭМ!$D$10+'СЕТ СН'!$F$6-'СЕТ СН'!$F$26</f>
        <v>913.09054901000002</v>
      </c>
      <c r="H51" s="36">
        <f>SUMIFS(СВЦЭМ!$D$33:$D$776,СВЦЭМ!$A$33:$A$776,$A51,СВЦЭМ!$B$33:$B$776,H$47)+'СЕТ СН'!$F$14+СВЦЭМ!$D$10+'СЕТ СН'!$F$6-'СЕТ СН'!$F$26</f>
        <v>899.09158706999995</v>
      </c>
      <c r="I51" s="36">
        <f>SUMIFS(СВЦЭМ!$D$33:$D$776,СВЦЭМ!$A$33:$A$776,$A51,СВЦЭМ!$B$33:$B$776,I$47)+'СЕТ СН'!$F$14+СВЦЭМ!$D$10+'СЕТ СН'!$F$6-'СЕТ СН'!$F$26</f>
        <v>866.71604272000002</v>
      </c>
      <c r="J51" s="36">
        <f>SUMIFS(СВЦЭМ!$D$33:$D$776,СВЦЭМ!$A$33:$A$776,$A51,СВЦЭМ!$B$33:$B$776,J$47)+'СЕТ СН'!$F$14+СВЦЭМ!$D$10+'СЕТ СН'!$F$6-'СЕТ СН'!$F$26</f>
        <v>771.78077912000003</v>
      </c>
      <c r="K51" s="36">
        <f>SUMIFS(СВЦЭМ!$D$33:$D$776,СВЦЭМ!$A$33:$A$776,$A51,СВЦЭМ!$B$33:$B$776,K$47)+'СЕТ СН'!$F$14+СВЦЭМ!$D$10+'СЕТ СН'!$F$6-'СЕТ СН'!$F$26</f>
        <v>701.30379327000003</v>
      </c>
      <c r="L51" s="36">
        <f>SUMIFS(СВЦЭМ!$D$33:$D$776,СВЦЭМ!$A$33:$A$776,$A51,СВЦЭМ!$B$33:$B$776,L$47)+'СЕТ СН'!$F$14+СВЦЭМ!$D$10+'СЕТ СН'!$F$6-'СЕТ СН'!$F$26</f>
        <v>668.13201394999999</v>
      </c>
      <c r="M51" s="36">
        <f>SUMIFS(СВЦЭМ!$D$33:$D$776,СВЦЭМ!$A$33:$A$776,$A51,СВЦЭМ!$B$33:$B$776,M$47)+'СЕТ СН'!$F$14+СВЦЭМ!$D$10+'СЕТ СН'!$F$6-'СЕТ СН'!$F$26</f>
        <v>674.02363462999995</v>
      </c>
      <c r="N51" s="36">
        <f>SUMIFS(СВЦЭМ!$D$33:$D$776,СВЦЭМ!$A$33:$A$776,$A51,СВЦЭМ!$B$33:$B$776,N$47)+'СЕТ СН'!$F$14+СВЦЭМ!$D$10+'СЕТ СН'!$F$6-'СЕТ СН'!$F$26</f>
        <v>684.96829258000002</v>
      </c>
      <c r="O51" s="36">
        <f>SUMIFS(СВЦЭМ!$D$33:$D$776,СВЦЭМ!$A$33:$A$776,$A51,СВЦЭМ!$B$33:$B$776,O$47)+'СЕТ СН'!$F$14+СВЦЭМ!$D$10+'СЕТ СН'!$F$6-'СЕТ СН'!$F$26</f>
        <v>743.83188729000005</v>
      </c>
      <c r="P51" s="36">
        <f>SUMIFS(СВЦЭМ!$D$33:$D$776,СВЦЭМ!$A$33:$A$776,$A51,СВЦЭМ!$B$33:$B$776,P$47)+'СЕТ СН'!$F$14+СВЦЭМ!$D$10+'СЕТ СН'!$F$6-'СЕТ СН'!$F$26</f>
        <v>774.18978099000003</v>
      </c>
      <c r="Q51" s="36">
        <f>SUMIFS(СВЦЭМ!$D$33:$D$776,СВЦЭМ!$A$33:$A$776,$A51,СВЦЭМ!$B$33:$B$776,Q$47)+'СЕТ СН'!$F$14+СВЦЭМ!$D$10+'СЕТ СН'!$F$6-'СЕТ СН'!$F$26</f>
        <v>734.92881337999995</v>
      </c>
      <c r="R51" s="36">
        <f>SUMIFS(СВЦЭМ!$D$33:$D$776,СВЦЭМ!$A$33:$A$776,$A51,СВЦЭМ!$B$33:$B$776,R$47)+'СЕТ СН'!$F$14+СВЦЭМ!$D$10+'СЕТ СН'!$F$6-'СЕТ СН'!$F$26</f>
        <v>689.90047455000001</v>
      </c>
      <c r="S51" s="36">
        <f>SUMIFS(СВЦЭМ!$D$33:$D$776,СВЦЭМ!$A$33:$A$776,$A51,СВЦЭМ!$B$33:$B$776,S$47)+'СЕТ СН'!$F$14+СВЦЭМ!$D$10+'СЕТ СН'!$F$6-'СЕТ СН'!$F$26</f>
        <v>649.42106880999995</v>
      </c>
      <c r="T51" s="36">
        <f>SUMIFS(СВЦЭМ!$D$33:$D$776,СВЦЭМ!$A$33:$A$776,$A51,СВЦЭМ!$B$33:$B$776,T$47)+'СЕТ СН'!$F$14+СВЦЭМ!$D$10+'СЕТ СН'!$F$6-'СЕТ СН'!$F$26</f>
        <v>621.43900624999992</v>
      </c>
      <c r="U51" s="36">
        <f>SUMIFS(СВЦЭМ!$D$33:$D$776,СВЦЭМ!$A$33:$A$776,$A51,СВЦЭМ!$B$33:$B$776,U$47)+'СЕТ СН'!$F$14+СВЦЭМ!$D$10+'СЕТ СН'!$F$6-'СЕТ СН'!$F$26</f>
        <v>612.98530744000004</v>
      </c>
      <c r="V51" s="36">
        <f>SUMIFS(СВЦЭМ!$D$33:$D$776,СВЦЭМ!$A$33:$A$776,$A51,СВЦЭМ!$B$33:$B$776,V$47)+'СЕТ СН'!$F$14+СВЦЭМ!$D$10+'СЕТ СН'!$F$6-'СЕТ СН'!$F$26</f>
        <v>633.55521683999996</v>
      </c>
      <c r="W51" s="36">
        <f>SUMIFS(СВЦЭМ!$D$33:$D$776,СВЦЭМ!$A$33:$A$776,$A51,СВЦЭМ!$B$33:$B$776,W$47)+'СЕТ СН'!$F$14+СВЦЭМ!$D$10+'СЕТ СН'!$F$6-'СЕТ СН'!$F$26</f>
        <v>632.88859877000004</v>
      </c>
      <c r="X51" s="36">
        <f>SUMIFS(СВЦЭМ!$D$33:$D$776,СВЦЭМ!$A$33:$A$776,$A51,СВЦЭМ!$B$33:$B$776,X$47)+'СЕТ СН'!$F$14+СВЦЭМ!$D$10+'СЕТ СН'!$F$6-'СЕТ СН'!$F$26</f>
        <v>651.50883376000002</v>
      </c>
      <c r="Y51" s="36">
        <f>SUMIFS(СВЦЭМ!$D$33:$D$776,СВЦЭМ!$A$33:$A$776,$A51,СВЦЭМ!$B$33:$B$776,Y$47)+'СЕТ СН'!$F$14+СВЦЭМ!$D$10+'СЕТ СН'!$F$6-'СЕТ СН'!$F$26</f>
        <v>695.45305257999996</v>
      </c>
    </row>
    <row r="52" spans="1:25" ht="15.75" x14ac:dyDescent="0.2">
      <c r="A52" s="35">
        <f t="shared" si="1"/>
        <v>44109</v>
      </c>
      <c r="B52" s="36">
        <f>SUMIFS(СВЦЭМ!$D$33:$D$776,СВЦЭМ!$A$33:$A$776,$A52,СВЦЭМ!$B$33:$B$776,B$47)+'СЕТ СН'!$F$14+СВЦЭМ!$D$10+'СЕТ СН'!$F$6-'СЕТ СН'!$F$26</f>
        <v>753.77471277999996</v>
      </c>
      <c r="C52" s="36">
        <f>SUMIFS(СВЦЭМ!$D$33:$D$776,СВЦЭМ!$A$33:$A$776,$A52,СВЦЭМ!$B$33:$B$776,C$47)+'СЕТ СН'!$F$14+СВЦЭМ!$D$10+'СЕТ СН'!$F$6-'СЕТ СН'!$F$26</f>
        <v>839.65503235999995</v>
      </c>
      <c r="D52" s="36">
        <f>SUMIFS(СВЦЭМ!$D$33:$D$776,СВЦЭМ!$A$33:$A$776,$A52,СВЦЭМ!$B$33:$B$776,D$47)+'СЕТ СН'!$F$14+СВЦЭМ!$D$10+'СЕТ СН'!$F$6-'СЕТ СН'!$F$26</f>
        <v>916.50883040999997</v>
      </c>
      <c r="E52" s="36">
        <f>SUMIFS(СВЦЭМ!$D$33:$D$776,СВЦЭМ!$A$33:$A$776,$A52,СВЦЭМ!$B$33:$B$776,E$47)+'СЕТ СН'!$F$14+СВЦЭМ!$D$10+'СЕТ СН'!$F$6-'СЕТ СН'!$F$26</f>
        <v>937.54158587999996</v>
      </c>
      <c r="F52" s="36">
        <f>SUMIFS(СВЦЭМ!$D$33:$D$776,СВЦЭМ!$A$33:$A$776,$A52,СВЦЭМ!$B$33:$B$776,F$47)+'СЕТ СН'!$F$14+СВЦЭМ!$D$10+'СЕТ СН'!$F$6-'СЕТ СН'!$F$26</f>
        <v>937.25999995999996</v>
      </c>
      <c r="G52" s="36">
        <f>SUMIFS(СВЦЭМ!$D$33:$D$776,СВЦЭМ!$A$33:$A$776,$A52,СВЦЭМ!$B$33:$B$776,G$47)+'СЕТ СН'!$F$14+СВЦЭМ!$D$10+'СЕТ СН'!$F$6-'СЕТ СН'!$F$26</f>
        <v>917.19717925999998</v>
      </c>
      <c r="H52" s="36">
        <f>SUMIFS(СВЦЭМ!$D$33:$D$776,СВЦЭМ!$A$33:$A$776,$A52,СВЦЭМ!$B$33:$B$776,H$47)+'СЕТ СН'!$F$14+СВЦЭМ!$D$10+'СЕТ СН'!$F$6-'СЕТ СН'!$F$26</f>
        <v>855.39326541000003</v>
      </c>
      <c r="I52" s="36">
        <f>SUMIFS(СВЦЭМ!$D$33:$D$776,СВЦЭМ!$A$33:$A$776,$A52,СВЦЭМ!$B$33:$B$776,I$47)+'СЕТ СН'!$F$14+СВЦЭМ!$D$10+'СЕТ СН'!$F$6-'СЕТ СН'!$F$26</f>
        <v>798.34947572999999</v>
      </c>
      <c r="J52" s="36">
        <f>SUMIFS(СВЦЭМ!$D$33:$D$776,СВЦЭМ!$A$33:$A$776,$A52,СВЦЭМ!$B$33:$B$776,J$47)+'СЕТ СН'!$F$14+СВЦЭМ!$D$10+'СЕТ СН'!$F$6-'СЕТ СН'!$F$26</f>
        <v>733.42892924</v>
      </c>
      <c r="K52" s="36">
        <f>SUMIFS(СВЦЭМ!$D$33:$D$776,СВЦЭМ!$A$33:$A$776,$A52,СВЦЭМ!$B$33:$B$776,K$47)+'СЕТ СН'!$F$14+СВЦЭМ!$D$10+'СЕТ СН'!$F$6-'СЕТ СН'!$F$26</f>
        <v>700.87745213000005</v>
      </c>
      <c r="L52" s="36">
        <f>SUMIFS(СВЦЭМ!$D$33:$D$776,СВЦЭМ!$A$33:$A$776,$A52,СВЦЭМ!$B$33:$B$776,L$47)+'СЕТ СН'!$F$14+СВЦЭМ!$D$10+'СЕТ СН'!$F$6-'СЕТ СН'!$F$26</f>
        <v>697.94374871000002</v>
      </c>
      <c r="M52" s="36">
        <f>SUMIFS(СВЦЭМ!$D$33:$D$776,СВЦЭМ!$A$33:$A$776,$A52,СВЦЭМ!$B$33:$B$776,M$47)+'СЕТ СН'!$F$14+СВЦЭМ!$D$10+'СЕТ СН'!$F$6-'СЕТ СН'!$F$26</f>
        <v>721.82879047000006</v>
      </c>
      <c r="N52" s="36">
        <f>SUMIFS(СВЦЭМ!$D$33:$D$776,СВЦЭМ!$A$33:$A$776,$A52,СВЦЭМ!$B$33:$B$776,N$47)+'СЕТ СН'!$F$14+СВЦЭМ!$D$10+'СЕТ СН'!$F$6-'СЕТ СН'!$F$26</f>
        <v>731.05363570999998</v>
      </c>
      <c r="O52" s="36">
        <f>SUMIFS(СВЦЭМ!$D$33:$D$776,СВЦЭМ!$A$33:$A$776,$A52,СВЦЭМ!$B$33:$B$776,O$47)+'СЕТ СН'!$F$14+СВЦЭМ!$D$10+'СЕТ СН'!$F$6-'СЕТ СН'!$F$26</f>
        <v>758.55282198999998</v>
      </c>
      <c r="P52" s="36">
        <f>SUMIFS(СВЦЭМ!$D$33:$D$776,СВЦЭМ!$A$33:$A$776,$A52,СВЦЭМ!$B$33:$B$776,P$47)+'СЕТ СН'!$F$14+СВЦЭМ!$D$10+'СЕТ СН'!$F$6-'СЕТ СН'!$F$26</f>
        <v>786.62622959999999</v>
      </c>
      <c r="Q52" s="36">
        <f>SUMIFS(СВЦЭМ!$D$33:$D$776,СВЦЭМ!$A$33:$A$776,$A52,СВЦЭМ!$B$33:$B$776,Q$47)+'СЕТ СН'!$F$14+СВЦЭМ!$D$10+'СЕТ СН'!$F$6-'СЕТ СН'!$F$26</f>
        <v>751.07196451000004</v>
      </c>
      <c r="R52" s="36">
        <f>SUMIFS(СВЦЭМ!$D$33:$D$776,СВЦЭМ!$A$33:$A$776,$A52,СВЦЭМ!$B$33:$B$776,R$47)+'СЕТ СН'!$F$14+СВЦЭМ!$D$10+'СЕТ СН'!$F$6-'СЕТ СН'!$F$26</f>
        <v>714.99881343000004</v>
      </c>
      <c r="S52" s="36">
        <f>SUMIFS(СВЦЭМ!$D$33:$D$776,СВЦЭМ!$A$33:$A$776,$A52,СВЦЭМ!$B$33:$B$776,S$47)+'СЕТ СН'!$F$14+СВЦЭМ!$D$10+'СЕТ СН'!$F$6-'СЕТ СН'!$F$26</f>
        <v>702.81999151000002</v>
      </c>
      <c r="T52" s="36">
        <f>SUMIFS(СВЦЭМ!$D$33:$D$776,СВЦЭМ!$A$33:$A$776,$A52,СВЦЭМ!$B$33:$B$776,T$47)+'СЕТ СН'!$F$14+СВЦЭМ!$D$10+'СЕТ СН'!$F$6-'СЕТ СН'!$F$26</f>
        <v>721.84741391</v>
      </c>
      <c r="U52" s="36">
        <f>SUMIFS(СВЦЭМ!$D$33:$D$776,СВЦЭМ!$A$33:$A$776,$A52,СВЦЭМ!$B$33:$B$776,U$47)+'СЕТ СН'!$F$14+СВЦЭМ!$D$10+'СЕТ СН'!$F$6-'СЕТ СН'!$F$26</f>
        <v>698.97158055</v>
      </c>
      <c r="V52" s="36">
        <f>SUMIFS(СВЦЭМ!$D$33:$D$776,СВЦЭМ!$A$33:$A$776,$A52,СВЦЭМ!$B$33:$B$776,V$47)+'СЕТ СН'!$F$14+СВЦЭМ!$D$10+'СЕТ СН'!$F$6-'СЕТ СН'!$F$26</f>
        <v>701.19163236999998</v>
      </c>
      <c r="W52" s="36">
        <f>SUMIFS(СВЦЭМ!$D$33:$D$776,СВЦЭМ!$A$33:$A$776,$A52,СВЦЭМ!$B$33:$B$776,W$47)+'СЕТ СН'!$F$14+СВЦЭМ!$D$10+'СЕТ СН'!$F$6-'СЕТ СН'!$F$26</f>
        <v>732.39557023999998</v>
      </c>
      <c r="X52" s="36">
        <f>SUMIFS(СВЦЭМ!$D$33:$D$776,СВЦЭМ!$A$33:$A$776,$A52,СВЦЭМ!$B$33:$B$776,X$47)+'СЕТ СН'!$F$14+СВЦЭМ!$D$10+'СЕТ СН'!$F$6-'СЕТ СН'!$F$26</f>
        <v>728.76788368999996</v>
      </c>
      <c r="Y52" s="36">
        <f>SUMIFS(СВЦЭМ!$D$33:$D$776,СВЦЭМ!$A$33:$A$776,$A52,СВЦЭМ!$B$33:$B$776,Y$47)+'СЕТ СН'!$F$14+СВЦЭМ!$D$10+'СЕТ СН'!$F$6-'СЕТ СН'!$F$26</f>
        <v>762.86975751</v>
      </c>
    </row>
    <row r="53" spans="1:25" ht="15.75" x14ac:dyDescent="0.2">
      <c r="A53" s="35">
        <f t="shared" si="1"/>
        <v>44110</v>
      </c>
      <c r="B53" s="36">
        <f>SUMIFS(СВЦЭМ!$D$33:$D$776,СВЦЭМ!$A$33:$A$776,$A53,СВЦЭМ!$B$33:$B$776,B$47)+'СЕТ СН'!$F$14+СВЦЭМ!$D$10+'СЕТ СН'!$F$6-'СЕТ СН'!$F$26</f>
        <v>833.13494637999997</v>
      </c>
      <c r="C53" s="36">
        <f>SUMIFS(СВЦЭМ!$D$33:$D$776,СВЦЭМ!$A$33:$A$776,$A53,СВЦЭМ!$B$33:$B$776,C$47)+'СЕТ СН'!$F$14+СВЦЭМ!$D$10+'СЕТ СН'!$F$6-'СЕТ СН'!$F$26</f>
        <v>914.71889865000003</v>
      </c>
      <c r="D53" s="36">
        <f>SUMIFS(СВЦЭМ!$D$33:$D$776,СВЦЭМ!$A$33:$A$776,$A53,СВЦЭМ!$B$33:$B$776,D$47)+'СЕТ СН'!$F$14+СВЦЭМ!$D$10+'СЕТ СН'!$F$6-'СЕТ СН'!$F$26</f>
        <v>976.27287624999997</v>
      </c>
      <c r="E53" s="36">
        <f>SUMIFS(СВЦЭМ!$D$33:$D$776,СВЦЭМ!$A$33:$A$776,$A53,СВЦЭМ!$B$33:$B$776,E$47)+'СЕТ СН'!$F$14+СВЦЭМ!$D$10+'СЕТ СН'!$F$6-'СЕТ СН'!$F$26</f>
        <v>998.12990523999997</v>
      </c>
      <c r="F53" s="36">
        <f>SUMIFS(СВЦЭМ!$D$33:$D$776,СВЦЭМ!$A$33:$A$776,$A53,СВЦЭМ!$B$33:$B$776,F$47)+'СЕТ СН'!$F$14+СВЦЭМ!$D$10+'СЕТ СН'!$F$6-'СЕТ СН'!$F$26</f>
        <v>1002.3279096799999</v>
      </c>
      <c r="G53" s="36">
        <f>SUMIFS(СВЦЭМ!$D$33:$D$776,СВЦЭМ!$A$33:$A$776,$A53,СВЦЭМ!$B$33:$B$776,G$47)+'СЕТ СН'!$F$14+СВЦЭМ!$D$10+'СЕТ СН'!$F$6-'СЕТ СН'!$F$26</f>
        <v>989.03309446000003</v>
      </c>
      <c r="H53" s="36">
        <f>SUMIFS(СВЦЭМ!$D$33:$D$776,СВЦЭМ!$A$33:$A$776,$A53,СВЦЭМ!$B$33:$B$776,H$47)+'СЕТ СН'!$F$14+СВЦЭМ!$D$10+'СЕТ СН'!$F$6-'СЕТ СН'!$F$26</f>
        <v>928.34596356999998</v>
      </c>
      <c r="I53" s="36">
        <f>SUMIFS(СВЦЭМ!$D$33:$D$776,СВЦЭМ!$A$33:$A$776,$A53,СВЦЭМ!$B$33:$B$776,I$47)+'СЕТ СН'!$F$14+СВЦЭМ!$D$10+'СЕТ СН'!$F$6-'СЕТ СН'!$F$26</f>
        <v>877.41069676999996</v>
      </c>
      <c r="J53" s="36">
        <f>SUMIFS(СВЦЭМ!$D$33:$D$776,СВЦЭМ!$A$33:$A$776,$A53,СВЦЭМ!$B$33:$B$776,J$47)+'СЕТ СН'!$F$14+СВЦЭМ!$D$10+'СЕТ СН'!$F$6-'СЕТ СН'!$F$26</f>
        <v>811.11393844999998</v>
      </c>
      <c r="K53" s="36">
        <f>SUMIFS(СВЦЭМ!$D$33:$D$776,СВЦЭМ!$A$33:$A$776,$A53,СВЦЭМ!$B$33:$B$776,K$47)+'СЕТ СН'!$F$14+СВЦЭМ!$D$10+'СЕТ СН'!$F$6-'СЕТ СН'!$F$26</f>
        <v>772.04638840999996</v>
      </c>
      <c r="L53" s="36">
        <f>SUMIFS(СВЦЭМ!$D$33:$D$776,СВЦЭМ!$A$33:$A$776,$A53,СВЦЭМ!$B$33:$B$776,L$47)+'СЕТ СН'!$F$14+СВЦЭМ!$D$10+'СЕТ СН'!$F$6-'СЕТ СН'!$F$26</f>
        <v>776.71855141000003</v>
      </c>
      <c r="M53" s="36">
        <f>SUMIFS(СВЦЭМ!$D$33:$D$776,СВЦЭМ!$A$33:$A$776,$A53,СВЦЭМ!$B$33:$B$776,M$47)+'СЕТ СН'!$F$14+СВЦЭМ!$D$10+'СЕТ СН'!$F$6-'СЕТ СН'!$F$26</f>
        <v>780.25656418000005</v>
      </c>
      <c r="N53" s="36">
        <f>SUMIFS(СВЦЭМ!$D$33:$D$776,СВЦЭМ!$A$33:$A$776,$A53,СВЦЭМ!$B$33:$B$776,N$47)+'СЕТ СН'!$F$14+СВЦЭМ!$D$10+'СЕТ СН'!$F$6-'СЕТ СН'!$F$26</f>
        <v>794.78905835</v>
      </c>
      <c r="O53" s="36">
        <f>SUMIFS(СВЦЭМ!$D$33:$D$776,СВЦЭМ!$A$33:$A$776,$A53,СВЦЭМ!$B$33:$B$776,O$47)+'СЕТ СН'!$F$14+СВЦЭМ!$D$10+'СЕТ СН'!$F$6-'СЕТ СН'!$F$26</f>
        <v>833.41850267999996</v>
      </c>
      <c r="P53" s="36">
        <f>SUMIFS(СВЦЭМ!$D$33:$D$776,СВЦЭМ!$A$33:$A$776,$A53,СВЦЭМ!$B$33:$B$776,P$47)+'СЕТ СН'!$F$14+СВЦЭМ!$D$10+'СЕТ СН'!$F$6-'СЕТ СН'!$F$26</f>
        <v>863.79399871999999</v>
      </c>
      <c r="Q53" s="36">
        <f>SUMIFS(СВЦЭМ!$D$33:$D$776,СВЦЭМ!$A$33:$A$776,$A53,СВЦЭМ!$B$33:$B$776,Q$47)+'СЕТ СН'!$F$14+СВЦЭМ!$D$10+'СЕТ СН'!$F$6-'СЕТ СН'!$F$26</f>
        <v>820.83951179999997</v>
      </c>
      <c r="R53" s="36">
        <f>SUMIFS(СВЦЭМ!$D$33:$D$776,СВЦЭМ!$A$33:$A$776,$A53,СВЦЭМ!$B$33:$B$776,R$47)+'СЕТ СН'!$F$14+СВЦЭМ!$D$10+'СЕТ СН'!$F$6-'СЕТ СН'!$F$26</f>
        <v>773.21673962</v>
      </c>
      <c r="S53" s="36">
        <f>SUMIFS(СВЦЭМ!$D$33:$D$776,СВЦЭМ!$A$33:$A$776,$A53,СВЦЭМ!$B$33:$B$776,S$47)+'СЕТ СН'!$F$14+СВЦЭМ!$D$10+'СЕТ СН'!$F$6-'СЕТ СН'!$F$26</f>
        <v>729.17446351000001</v>
      </c>
      <c r="T53" s="36">
        <f>SUMIFS(СВЦЭМ!$D$33:$D$776,СВЦЭМ!$A$33:$A$776,$A53,СВЦЭМ!$B$33:$B$776,T$47)+'СЕТ СН'!$F$14+СВЦЭМ!$D$10+'СЕТ СН'!$F$6-'СЕТ СН'!$F$26</f>
        <v>704.87399872000003</v>
      </c>
      <c r="U53" s="36">
        <f>SUMIFS(СВЦЭМ!$D$33:$D$776,СВЦЭМ!$A$33:$A$776,$A53,СВЦЭМ!$B$33:$B$776,U$47)+'СЕТ СН'!$F$14+СВЦЭМ!$D$10+'СЕТ СН'!$F$6-'СЕТ СН'!$F$26</f>
        <v>706.60683573999995</v>
      </c>
      <c r="V53" s="36">
        <f>SUMIFS(СВЦЭМ!$D$33:$D$776,СВЦЭМ!$A$33:$A$776,$A53,СВЦЭМ!$B$33:$B$776,V$47)+'СЕТ СН'!$F$14+СВЦЭМ!$D$10+'СЕТ СН'!$F$6-'СЕТ СН'!$F$26</f>
        <v>696.81710998000005</v>
      </c>
      <c r="W53" s="36">
        <f>SUMIFS(СВЦЭМ!$D$33:$D$776,СВЦЭМ!$A$33:$A$776,$A53,СВЦЭМ!$B$33:$B$776,W$47)+'СЕТ СН'!$F$14+СВЦЭМ!$D$10+'СЕТ СН'!$F$6-'СЕТ СН'!$F$26</f>
        <v>702.44529032000003</v>
      </c>
      <c r="X53" s="36">
        <f>SUMIFS(СВЦЭМ!$D$33:$D$776,СВЦЭМ!$A$33:$A$776,$A53,СВЦЭМ!$B$33:$B$776,X$47)+'СЕТ СН'!$F$14+СВЦЭМ!$D$10+'СЕТ СН'!$F$6-'СЕТ СН'!$F$26</f>
        <v>723.41182301000003</v>
      </c>
      <c r="Y53" s="36">
        <f>SUMIFS(СВЦЭМ!$D$33:$D$776,СВЦЭМ!$A$33:$A$776,$A53,СВЦЭМ!$B$33:$B$776,Y$47)+'СЕТ СН'!$F$14+СВЦЭМ!$D$10+'СЕТ СН'!$F$6-'СЕТ СН'!$F$26</f>
        <v>763.07349810000005</v>
      </c>
    </row>
    <row r="54" spans="1:25" ht="15.75" x14ac:dyDescent="0.2">
      <c r="A54" s="35">
        <f t="shared" si="1"/>
        <v>44111</v>
      </c>
      <c r="B54" s="36">
        <f>SUMIFS(СВЦЭМ!$D$33:$D$776,СВЦЭМ!$A$33:$A$776,$A54,СВЦЭМ!$B$33:$B$776,B$47)+'СЕТ СН'!$F$14+СВЦЭМ!$D$10+'СЕТ СН'!$F$6-'СЕТ СН'!$F$26</f>
        <v>820.70406272000002</v>
      </c>
      <c r="C54" s="36">
        <f>SUMIFS(СВЦЭМ!$D$33:$D$776,СВЦЭМ!$A$33:$A$776,$A54,СВЦЭМ!$B$33:$B$776,C$47)+'СЕТ СН'!$F$14+СВЦЭМ!$D$10+'СЕТ СН'!$F$6-'СЕТ СН'!$F$26</f>
        <v>906.35367575999999</v>
      </c>
      <c r="D54" s="36">
        <f>SUMIFS(СВЦЭМ!$D$33:$D$776,СВЦЭМ!$A$33:$A$776,$A54,СВЦЭМ!$B$33:$B$776,D$47)+'СЕТ СН'!$F$14+СВЦЭМ!$D$10+'СЕТ СН'!$F$6-'СЕТ СН'!$F$26</f>
        <v>979.46037091999995</v>
      </c>
      <c r="E54" s="36">
        <f>SUMIFS(СВЦЭМ!$D$33:$D$776,СВЦЭМ!$A$33:$A$776,$A54,СВЦЭМ!$B$33:$B$776,E$47)+'СЕТ СН'!$F$14+СВЦЭМ!$D$10+'СЕТ СН'!$F$6-'СЕТ СН'!$F$26</f>
        <v>1002.88353094</v>
      </c>
      <c r="F54" s="36">
        <f>SUMIFS(СВЦЭМ!$D$33:$D$776,СВЦЭМ!$A$33:$A$776,$A54,СВЦЭМ!$B$33:$B$776,F$47)+'СЕТ СН'!$F$14+СВЦЭМ!$D$10+'СЕТ СН'!$F$6-'СЕТ СН'!$F$26</f>
        <v>998.08766552999998</v>
      </c>
      <c r="G54" s="36">
        <f>SUMIFS(СВЦЭМ!$D$33:$D$776,СВЦЭМ!$A$33:$A$776,$A54,СВЦЭМ!$B$33:$B$776,G$47)+'СЕТ СН'!$F$14+СВЦЭМ!$D$10+'СЕТ СН'!$F$6-'СЕТ СН'!$F$26</f>
        <v>977.96671853999999</v>
      </c>
      <c r="H54" s="36">
        <f>SUMIFS(СВЦЭМ!$D$33:$D$776,СВЦЭМ!$A$33:$A$776,$A54,СВЦЭМ!$B$33:$B$776,H$47)+'СЕТ СН'!$F$14+СВЦЭМ!$D$10+'СЕТ СН'!$F$6-'СЕТ СН'!$F$26</f>
        <v>931.00877747000004</v>
      </c>
      <c r="I54" s="36">
        <f>SUMIFS(СВЦЭМ!$D$33:$D$776,СВЦЭМ!$A$33:$A$776,$A54,СВЦЭМ!$B$33:$B$776,I$47)+'СЕТ СН'!$F$14+СВЦЭМ!$D$10+'СЕТ СН'!$F$6-'СЕТ СН'!$F$26</f>
        <v>877.58940502999997</v>
      </c>
      <c r="J54" s="36">
        <f>SUMIFS(СВЦЭМ!$D$33:$D$776,СВЦЭМ!$A$33:$A$776,$A54,СВЦЭМ!$B$33:$B$776,J$47)+'СЕТ СН'!$F$14+СВЦЭМ!$D$10+'СЕТ СН'!$F$6-'СЕТ СН'!$F$26</f>
        <v>812.64743668999995</v>
      </c>
      <c r="K54" s="36">
        <f>SUMIFS(СВЦЭМ!$D$33:$D$776,СВЦЭМ!$A$33:$A$776,$A54,СВЦЭМ!$B$33:$B$776,K$47)+'СЕТ СН'!$F$14+СВЦЭМ!$D$10+'СЕТ СН'!$F$6-'СЕТ СН'!$F$26</f>
        <v>781.45739620999996</v>
      </c>
      <c r="L54" s="36">
        <f>SUMIFS(СВЦЭМ!$D$33:$D$776,СВЦЭМ!$A$33:$A$776,$A54,СВЦЭМ!$B$33:$B$776,L$47)+'СЕТ СН'!$F$14+СВЦЭМ!$D$10+'СЕТ СН'!$F$6-'СЕТ СН'!$F$26</f>
        <v>786.06274865</v>
      </c>
      <c r="M54" s="36">
        <f>SUMIFS(СВЦЭМ!$D$33:$D$776,СВЦЭМ!$A$33:$A$776,$A54,СВЦЭМ!$B$33:$B$776,M$47)+'СЕТ СН'!$F$14+СВЦЭМ!$D$10+'СЕТ СН'!$F$6-'СЕТ СН'!$F$26</f>
        <v>794.20600485</v>
      </c>
      <c r="N54" s="36">
        <f>SUMIFS(СВЦЭМ!$D$33:$D$776,СВЦЭМ!$A$33:$A$776,$A54,СВЦЭМ!$B$33:$B$776,N$47)+'СЕТ СН'!$F$14+СВЦЭМ!$D$10+'СЕТ СН'!$F$6-'СЕТ СН'!$F$26</f>
        <v>799.69134124000004</v>
      </c>
      <c r="O54" s="36">
        <f>SUMIFS(СВЦЭМ!$D$33:$D$776,СВЦЭМ!$A$33:$A$776,$A54,СВЦЭМ!$B$33:$B$776,O$47)+'СЕТ СН'!$F$14+СВЦЭМ!$D$10+'СЕТ СН'!$F$6-'СЕТ СН'!$F$26</f>
        <v>829.02427828999998</v>
      </c>
      <c r="P54" s="36">
        <f>SUMIFS(СВЦЭМ!$D$33:$D$776,СВЦЭМ!$A$33:$A$776,$A54,СВЦЭМ!$B$33:$B$776,P$47)+'СЕТ СН'!$F$14+СВЦЭМ!$D$10+'СЕТ СН'!$F$6-'СЕТ СН'!$F$26</f>
        <v>856.62528766000003</v>
      </c>
      <c r="Q54" s="36">
        <f>SUMIFS(СВЦЭМ!$D$33:$D$776,СВЦЭМ!$A$33:$A$776,$A54,СВЦЭМ!$B$33:$B$776,Q$47)+'СЕТ СН'!$F$14+СВЦЭМ!$D$10+'СЕТ СН'!$F$6-'СЕТ СН'!$F$26</f>
        <v>817.34396060999995</v>
      </c>
      <c r="R54" s="36">
        <f>SUMIFS(СВЦЭМ!$D$33:$D$776,СВЦЭМ!$A$33:$A$776,$A54,СВЦЭМ!$B$33:$B$776,R$47)+'СЕТ СН'!$F$14+СВЦЭМ!$D$10+'СЕТ СН'!$F$6-'СЕТ СН'!$F$26</f>
        <v>764.83937369</v>
      </c>
      <c r="S54" s="36">
        <f>SUMIFS(СВЦЭМ!$D$33:$D$776,СВЦЭМ!$A$33:$A$776,$A54,СВЦЭМ!$B$33:$B$776,S$47)+'СЕТ СН'!$F$14+СВЦЭМ!$D$10+'СЕТ СН'!$F$6-'СЕТ СН'!$F$26</f>
        <v>714.97898074</v>
      </c>
      <c r="T54" s="36">
        <f>SUMIFS(СВЦЭМ!$D$33:$D$776,СВЦЭМ!$A$33:$A$776,$A54,СВЦЭМ!$B$33:$B$776,T$47)+'СЕТ СН'!$F$14+СВЦЭМ!$D$10+'СЕТ СН'!$F$6-'СЕТ СН'!$F$26</f>
        <v>707.02293651000002</v>
      </c>
      <c r="U54" s="36">
        <f>SUMIFS(СВЦЭМ!$D$33:$D$776,СВЦЭМ!$A$33:$A$776,$A54,СВЦЭМ!$B$33:$B$776,U$47)+'СЕТ СН'!$F$14+СВЦЭМ!$D$10+'СЕТ СН'!$F$6-'СЕТ СН'!$F$26</f>
        <v>714.35011455999995</v>
      </c>
      <c r="V54" s="36">
        <f>SUMIFS(СВЦЭМ!$D$33:$D$776,СВЦЭМ!$A$33:$A$776,$A54,СВЦЭМ!$B$33:$B$776,V$47)+'СЕТ СН'!$F$14+СВЦЭМ!$D$10+'СЕТ СН'!$F$6-'СЕТ СН'!$F$26</f>
        <v>710.84540247999996</v>
      </c>
      <c r="W54" s="36">
        <f>SUMIFS(СВЦЭМ!$D$33:$D$776,СВЦЭМ!$A$33:$A$776,$A54,СВЦЭМ!$B$33:$B$776,W$47)+'СЕТ СН'!$F$14+СВЦЭМ!$D$10+'СЕТ СН'!$F$6-'СЕТ СН'!$F$26</f>
        <v>707.73648176999995</v>
      </c>
      <c r="X54" s="36">
        <f>SUMIFS(СВЦЭМ!$D$33:$D$776,СВЦЭМ!$A$33:$A$776,$A54,СВЦЭМ!$B$33:$B$776,X$47)+'СЕТ СН'!$F$14+СВЦЭМ!$D$10+'СЕТ СН'!$F$6-'СЕТ СН'!$F$26</f>
        <v>710.79788005</v>
      </c>
      <c r="Y54" s="36">
        <f>SUMIFS(СВЦЭМ!$D$33:$D$776,СВЦЭМ!$A$33:$A$776,$A54,СВЦЭМ!$B$33:$B$776,Y$47)+'СЕТ СН'!$F$14+СВЦЭМ!$D$10+'СЕТ СН'!$F$6-'СЕТ СН'!$F$26</f>
        <v>750.22859154000002</v>
      </c>
    </row>
    <row r="55" spans="1:25" ht="15.75" x14ac:dyDescent="0.2">
      <c r="A55" s="35">
        <f t="shared" si="1"/>
        <v>44112</v>
      </c>
      <c r="B55" s="36">
        <f>SUMIFS(СВЦЭМ!$D$33:$D$776,СВЦЭМ!$A$33:$A$776,$A55,СВЦЭМ!$B$33:$B$776,B$47)+'СЕТ СН'!$F$14+СВЦЭМ!$D$10+'СЕТ СН'!$F$6-'СЕТ СН'!$F$26</f>
        <v>797.89529176999997</v>
      </c>
      <c r="C55" s="36">
        <f>SUMIFS(СВЦЭМ!$D$33:$D$776,СВЦЭМ!$A$33:$A$776,$A55,СВЦЭМ!$B$33:$B$776,C$47)+'СЕТ СН'!$F$14+СВЦЭМ!$D$10+'СЕТ СН'!$F$6-'СЕТ СН'!$F$26</f>
        <v>881.14132420999999</v>
      </c>
      <c r="D55" s="36">
        <f>SUMIFS(СВЦЭМ!$D$33:$D$776,СВЦЭМ!$A$33:$A$776,$A55,СВЦЭМ!$B$33:$B$776,D$47)+'СЕТ СН'!$F$14+СВЦЭМ!$D$10+'СЕТ СН'!$F$6-'СЕТ СН'!$F$26</f>
        <v>945.70742848999998</v>
      </c>
      <c r="E55" s="36">
        <f>SUMIFS(СВЦЭМ!$D$33:$D$776,СВЦЭМ!$A$33:$A$776,$A55,СВЦЭМ!$B$33:$B$776,E$47)+'СЕТ СН'!$F$14+СВЦЭМ!$D$10+'СЕТ СН'!$F$6-'СЕТ СН'!$F$26</f>
        <v>958.46445821999998</v>
      </c>
      <c r="F55" s="36">
        <f>SUMIFS(СВЦЭМ!$D$33:$D$776,СВЦЭМ!$A$33:$A$776,$A55,СВЦЭМ!$B$33:$B$776,F$47)+'СЕТ СН'!$F$14+СВЦЭМ!$D$10+'СЕТ СН'!$F$6-'СЕТ СН'!$F$26</f>
        <v>954.30080562000001</v>
      </c>
      <c r="G55" s="36">
        <f>SUMIFS(СВЦЭМ!$D$33:$D$776,СВЦЭМ!$A$33:$A$776,$A55,СВЦЭМ!$B$33:$B$776,G$47)+'СЕТ СН'!$F$14+СВЦЭМ!$D$10+'СЕТ СН'!$F$6-'СЕТ СН'!$F$26</f>
        <v>935.34213682999996</v>
      </c>
      <c r="H55" s="36">
        <f>SUMIFS(СВЦЭМ!$D$33:$D$776,СВЦЭМ!$A$33:$A$776,$A55,СВЦЭМ!$B$33:$B$776,H$47)+'СЕТ СН'!$F$14+СВЦЭМ!$D$10+'СЕТ СН'!$F$6-'СЕТ СН'!$F$26</f>
        <v>886.67559720999998</v>
      </c>
      <c r="I55" s="36">
        <f>SUMIFS(СВЦЭМ!$D$33:$D$776,СВЦЭМ!$A$33:$A$776,$A55,СВЦЭМ!$B$33:$B$776,I$47)+'СЕТ СН'!$F$14+СВЦЭМ!$D$10+'СЕТ СН'!$F$6-'СЕТ СН'!$F$26</f>
        <v>833.40641076999998</v>
      </c>
      <c r="J55" s="36">
        <f>SUMIFS(СВЦЭМ!$D$33:$D$776,СВЦЭМ!$A$33:$A$776,$A55,СВЦЭМ!$B$33:$B$776,J$47)+'СЕТ СН'!$F$14+СВЦЭМ!$D$10+'СЕТ СН'!$F$6-'СЕТ СН'!$F$26</f>
        <v>773.20884252999997</v>
      </c>
      <c r="K55" s="36">
        <f>SUMIFS(СВЦЭМ!$D$33:$D$776,СВЦЭМ!$A$33:$A$776,$A55,СВЦЭМ!$B$33:$B$776,K$47)+'СЕТ СН'!$F$14+СВЦЭМ!$D$10+'СЕТ СН'!$F$6-'СЕТ СН'!$F$26</f>
        <v>741.52787464000005</v>
      </c>
      <c r="L55" s="36">
        <f>SUMIFS(СВЦЭМ!$D$33:$D$776,СВЦЭМ!$A$33:$A$776,$A55,СВЦЭМ!$B$33:$B$776,L$47)+'СЕТ СН'!$F$14+СВЦЭМ!$D$10+'СЕТ СН'!$F$6-'СЕТ СН'!$F$26</f>
        <v>747.15277206999997</v>
      </c>
      <c r="M55" s="36">
        <f>SUMIFS(СВЦЭМ!$D$33:$D$776,СВЦЭМ!$A$33:$A$776,$A55,СВЦЭМ!$B$33:$B$776,M$47)+'СЕТ СН'!$F$14+СВЦЭМ!$D$10+'СЕТ СН'!$F$6-'СЕТ СН'!$F$26</f>
        <v>754.73079194000002</v>
      </c>
      <c r="N55" s="36">
        <f>SUMIFS(СВЦЭМ!$D$33:$D$776,СВЦЭМ!$A$33:$A$776,$A55,СВЦЭМ!$B$33:$B$776,N$47)+'СЕТ СН'!$F$14+СВЦЭМ!$D$10+'СЕТ СН'!$F$6-'СЕТ СН'!$F$26</f>
        <v>764.45123655999998</v>
      </c>
      <c r="O55" s="36">
        <f>SUMIFS(СВЦЭМ!$D$33:$D$776,СВЦЭМ!$A$33:$A$776,$A55,СВЦЭМ!$B$33:$B$776,O$47)+'СЕТ СН'!$F$14+СВЦЭМ!$D$10+'СЕТ СН'!$F$6-'СЕТ СН'!$F$26</f>
        <v>799.00780387999998</v>
      </c>
      <c r="P55" s="36">
        <f>SUMIFS(СВЦЭМ!$D$33:$D$776,СВЦЭМ!$A$33:$A$776,$A55,СВЦЭМ!$B$33:$B$776,P$47)+'СЕТ СН'!$F$14+СВЦЭМ!$D$10+'СЕТ СН'!$F$6-'СЕТ СН'!$F$26</f>
        <v>826.69975404000002</v>
      </c>
      <c r="Q55" s="36">
        <f>SUMIFS(СВЦЭМ!$D$33:$D$776,СВЦЭМ!$A$33:$A$776,$A55,СВЦЭМ!$B$33:$B$776,Q$47)+'СЕТ СН'!$F$14+СВЦЭМ!$D$10+'СЕТ СН'!$F$6-'СЕТ СН'!$F$26</f>
        <v>785.08703883999999</v>
      </c>
      <c r="R55" s="36">
        <f>SUMIFS(СВЦЭМ!$D$33:$D$776,СВЦЭМ!$A$33:$A$776,$A55,СВЦЭМ!$B$33:$B$776,R$47)+'СЕТ СН'!$F$14+СВЦЭМ!$D$10+'СЕТ СН'!$F$6-'СЕТ СН'!$F$26</f>
        <v>736.02659872000004</v>
      </c>
      <c r="S55" s="36">
        <f>SUMIFS(СВЦЭМ!$D$33:$D$776,СВЦЭМ!$A$33:$A$776,$A55,СВЦЭМ!$B$33:$B$776,S$47)+'СЕТ СН'!$F$14+СВЦЭМ!$D$10+'СЕТ СН'!$F$6-'СЕТ СН'!$F$26</f>
        <v>691.69889418000002</v>
      </c>
      <c r="T55" s="36">
        <f>SUMIFS(СВЦЭМ!$D$33:$D$776,СВЦЭМ!$A$33:$A$776,$A55,СВЦЭМ!$B$33:$B$776,T$47)+'СЕТ СН'!$F$14+СВЦЭМ!$D$10+'СЕТ СН'!$F$6-'СЕТ СН'!$F$26</f>
        <v>691.78088419999995</v>
      </c>
      <c r="U55" s="36">
        <f>SUMIFS(СВЦЭМ!$D$33:$D$776,СВЦЭМ!$A$33:$A$776,$A55,СВЦЭМ!$B$33:$B$776,U$47)+'СЕТ СН'!$F$14+СВЦЭМ!$D$10+'СЕТ СН'!$F$6-'СЕТ СН'!$F$26</f>
        <v>707.76527415999999</v>
      </c>
      <c r="V55" s="36">
        <f>SUMIFS(СВЦЭМ!$D$33:$D$776,СВЦЭМ!$A$33:$A$776,$A55,СВЦЭМ!$B$33:$B$776,V$47)+'СЕТ СН'!$F$14+СВЦЭМ!$D$10+'СЕТ СН'!$F$6-'СЕТ СН'!$F$26</f>
        <v>698.69886518999999</v>
      </c>
      <c r="W55" s="36">
        <f>SUMIFS(СВЦЭМ!$D$33:$D$776,СВЦЭМ!$A$33:$A$776,$A55,СВЦЭМ!$B$33:$B$776,W$47)+'СЕТ СН'!$F$14+СВЦЭМ!$D$10+'СЕТ СН'!$F$6-'СЕТ СН'!$F$26</f>
        <v>694.01363364999997</v>
      </c>
      <c r="X55" s="36">
        <f>SUMIFS(СВЦЭМ!$D$33:$D$776,СВЦЭМ!$A$33:$A$776,$A55,СВЦЭМ!$B$33:$B$776,X$47)+'СЕТ СН'!$F$14+СВЦЭМ!$D$10+'СЕТ СН'!$F$6-'СЕТ СН'!$F$26</f>
        <v>704.214383</v>
      </c>
      <c r="Y55" s="36">
        <f>SUMIFS(СВЦЭМ!$D$33:$D$776,СВЦЭМ!$A$33:$A$776,$A55,СВЦЭМ!$B$33:$B$776,Y$47)+'СЕТ СН'!$F$14+СВЦЭМ!$D$10+'СЕТ СН'!$F$6-'СЕТ СН'!$F$26</f>
        <v>739.36264441000003</v>
      </c>
    </row>
    <row r="56" spans="1:25" ht="15.75" x14ac:dyDescent="0.2">
      <c r="A56" s="35">
        <f t="shared" si="1"/>
        <v>44113</v>
      </c>
      <c r="B56" s="36">
        <f>SUMIFS(СВЦЭМ!$D$33:$D$776,СВЦЭМ!$A$33:$A$776,$A56,СВЦЭМ!$B$33:$B$776,B$47)+'СЕТ СН'!$F$14+СВЦЭМ!$D$10+'СЕТ СН'!$F$6-'СЕТ СН'!$F$26</f>
        <v>794.12512598000001</v>
      </c>
      <c r="C56" s="36">
        <f>SUMIFS(СВЦЭМ!$D$33:$D$776,СВЦЭМ!$A$33:$A$776,$A56,СВЦЭМ!$B$33:$B$776,C$47)+'СЕТ СН'!$F$14+СВЦЭМ!$D$10+'СЕТ СН'!$F$6-'СЕТ СН'!$F$26</f>
        <v>873.75954210999998</v>
      </c>
      <c r="D56" s="36">
        <f>SUMIFS(СВЦЭМ!$D$33:$D$776,СВЦЭМ!$A$33:$A$776,$A56,СВЦЭМ!$B$33:$B$776,D$47)+'СЕТ СН'!$F$14+СВЦЭМ!$D$10+'СЕТ СН'!$F$6-'СЕТ СН'!$F$26</f>
        <v>943.14590647</v>
      </c>
      <c r="E56" s="36">
        <f>SUMIFS(СВЦЭМ!$D$33:$D$776,СВЦЭМ!$A$33:$A$776,$A56,СВЦЭМ!$B$33:$B$776,E$47)+'СЕТ СН'!$F$14+СВЦЭМ!$D$10+'СЕТ СН'!$F$6-'СЕТ СН'!$F$26</f>
        <v>958.61966633999998</v>
      </c>
      <c r="F56" s="36">
        <f>SUMIFS(СВЦЭМ!$D$33:$D$776,СВЦЭМ!$A$33:$A$776,$A56,СВЦЭМ!$B$33:$B$776,F$47)+'СЕТ СН'!$F$14+СВЦЭМ!$D$10+'СЕТ СН'!$F$6-'СЕТ СН'!$F$26</f>
        <v>964.66975894999996</v>
      </c>
      <c r="G56" s="36">
        <f>SUMIFS(СВЦЭМ!$D$33:$D$776,СВЦЭМ!$A$33:$A$776,$A56,СВЦЭМ!$B$33:$B$776,G$47)+'СЕТ СН'!$F$14+СВЦЭМ!$D$10+'СЕТ СН'!$F$6-'СЕТ СН'!$F$26</f>
        <v>941.09023801000001</v>
      </c>
      <c r="H56" s="36">
        <f>SUMIFS(СВЦЭМ!$D$33:$D$776,СВЦЭМ!$A$33:$A$776,$A56,СВЦЭМ!$B$33:$B$776,H$47)+'СЕТ СН'!$F$14+СВЦЭМ!$D$10+'СЕТ СН'!$F$6-'СЕТ СН'!$F$26</f>
        <v>886.42146969999999</v>
      </c>
      <c r="I56" s="36">
        <f>SUMIFS(СВЦЭМ!$D$33:$D$776,СВЦЭМ!$A$33:$A$776,$A56,СВЦЭМ!$B$33:$B$776,I$47)+'СЕТ СН'!$F$14+СВЦЭМ!$D$10+'СЕТ СН'!$F$6-'СЕТ СН'!$F$26</f>
        <v>837.05603107000002</v>
      </c>
      <c r="J56" s="36">
        <f>SUMIFS(СВЦЭМ!$D$33:$D$776,СВЦЭМ!$A$33:$A$776,$A56,СВЦЭМ!$B$33:$B$776,J$47)+'СЕТ СН'!$F$14+СВЦЭМ!$D$10+'СЕТ СН'!$F$6-'СЕТ СН'!$F$26</f>
        <v>781.65911540000002</v>
      </c>
      <c r="K56" s="36">
        <f>SUMIFS(СВЦЭМ!$D$33:$D$776,СВЦЭМ!$A$33:$A$776,$A56,СВЦЭМ!$B$33:$B$776,K$47)+'СЕТ СН'!$F$14+СВЦЭМ!$D$10+'СЕТ СН'!$F$6-'СЕТ СН'!$F$26</f>
        <v>768.90938036</v>
      </c>
      <c r="L56" s="36">
        <f>SUMIFS(СВЦЭМ!$D$33:$D$776,СВЦЭМ!$A$33:$A$776,$A56,СВЦЭМ!$B$33:$B$776,L$47)+'СЕТ СН'!$F$14+СВЦЭМ!$D$10+'СЕТ СН'!$F$6-'СЕТ СН'!$F$26</f>
        <v>769.48299426999995</v>
      </c>
      <c r="M56" s="36">
        <f>SUMIFS(СВЦЭМ!$D$33:$D$776,СВЦЭМ!$A$33:$A$776,$A56,СВЦЭМ!$B$33:$B$776,M$47)+'СЕТ СН'!$F$14+СВЦЭМ!$D$10+'СЕТ СН'!$F$6-'СЕТ СН'!$F$26</f>
        <v>782.34637494000003</v>
      </c>
      <c r="N56" s="36">
        <f>SUMIFS(СВЦЭМ!$D$33:$D$776,СВЦЭМ!$A$33:$A$776,$A56,СВЦЭМ!$B$33:$B$776,N$47)+'СЕТ СН'!$F$14+СВЦЭМ!$D$10+'СЕТ СН'!$F$6-'СЕТ СН'!$F$26</f>
        <v>792.70442654999999</v>
      </c>
      <c r="O56" s="36">
        <f>SUMIFS(СВЦЭМ!$D$33:$D$776,СВЦЭМ!$A$33:$A$776,$A56,СВЦЭМ!$B$33:$B$776,O$47)+'СЕТ СН'!$F$14+СВЦЭМ!$D$10+'СЕТ СН'!$F$6-'СЕТ СН'!$F$26</f>
        <v>794.02634207000006</v>
      </c>
      <c r="P56" s="36">
        <f>SUMIFS(СВЦЭМ!$D$33:$D$776,СВЦЭМ!$A$33:$A$776,$A56,СВЦЭМ!$B$33:$B$776,P$47)+'СЕТ СН'!$F$14+СВЦЭМ!$D$10+'СЕТ СН'!$F$6-'СЕТ СН'!$F$26</f>
        <v>805.37270550999995</v>
      </c>
      <c r="Q56" s="36">
        <f>SUMIFS(СВЦЭМ!$D$33:$D$776,СВЦЭМ!$A$33:$A$776,$A56,СВЦЭМ!$B$33:$B$776,Q$47)+'СЕТ СН'!$F$14+СВЦЭМ!$D$10+'СЕТ СН'!$F$6-'СЕТ СН'!$F$26</f>
        <v>811.02055953000001</v>
      </c>
      <c r="R56" s="36">
        <f>SUMIFS(СВЦЭМ!$D$33:$D$776,СВЦЭМ!$A$33:$A$776,$A56,СВЦЭМ!$B$33:$B$776,R$47)+'СЕТ СН'!$F$14+СВЦЭМ!$D$10+'СЕТ СН'!$F$6-'СЕТ СН'!$F$26</f>
        <v>770.17976427999997</v>
      </c>
      <c r="S56" s="36">
        <f>SUMIFS(СВЦЭМ!$D$33:$D$776,СВЦЭМ!$A$33:$A$776,$A56,СВЦЭМ!$B$33:$B$776,S$47)+'СЕТ СН'!$F$14+СВЦЭМ!$D$10+'СЕТ СН'!$F$6-'СЕТ СН'!$F$26</f>
        <v>706.04451862999997</v>
      </c>
      <c r="T56" s="36">
        <f>SUMIFS(СВЦЭМ!$D$33:$D$776,СВЦЭМ!$A$33:$A$776,$A56,СВЦЭМ!$B$33:$B$776,T$47)+'СЕТ СН'!$F$14+СВЦЭМ!$D$10+'СЕТ СН'!$F$6-'СЕТ СН'!$F$26</f>
        <v>664.75990578000005</v>
      </c>
      <c r="U56" s="36">
        <f>SUMIFS(СВЦЭМ!$D$33:$D$776,СВЦЭМ!$A$33:$A$776,$A56,СВЦЭМ!$B$33:$B$776,U$47)+'СЕТ СН'!$F$14+СВЦЭМ!$D$10+'СЕТ СН'!$F$6-'СЕТ СН'!$F$26</f>
        <v>698.21580732999996</v>
      </c>
      <c r="V56" s="36">
        <f>SUMIFS(СВЦЭМ!$D$33:$D$776,СВЦЭМ!$A$33:$A$776,$A56,СВЦЭМ!$B$33:$B$776,V$47)+'СЕТ СН'!$F$14+СВЦЭМ!$D$10+'СЕТ СН'!$F$6-'СЕТ СН'!$F$26</f>
        <v>696.42057446000001</v>
      </c>
      <c r="W56" s="36">
        <f>SUMIFS(СВЦЭМ!$D$33:$D$776,СВЦЭМ!$A$33:$A$776,$A56,СВЦЭМ!$B$33:$B$776,W$47)+'СЕТ СН'!$F$14+СВЦЭМ!$D$10+'СЕТ СН'!$F$6-'СЕТ СН'!$F$26</f>
        <v>687.05737291000003</v>
      </c>
      <c r="X56" s="36">
        <f>SUMIFS(СВЦЭМ!$D$33:$D$776,СВЦЭМ!$A$33:$A$776,$A56,СВЦЭМ!$B$33:$B$776,X$47)+'СЕТ СН'!$F$14+СВЦЭМ!$D$10+'СЕТ СН'!$F$6-'СЕТ СН'!$F$26</f>
        <v>697.37245499000005</v>
      </c>
      <c r="Y56" s="36">
        <f>SUMIFS(СВЦЭМ!$D$33:$D$776,СВЦЭМ!$A$33:$A$776,$A56,СВЦЭМ!$B$33:$B$776,Y$47)+'СЕТ СН'!$F$14+СВЦЭМ!$D$10+'СЕТ СН'!$F$6-'СЕТ СН'!$F$26</f>
        <v>725.88935785000001</v>
      </c>
    </row>
    <row r="57" spans="1:25" ht="15.75" x14ac:dyDescent="0.2">
      <c r="A57" s="35">
        <f t="shared" si="1"/>
        <v>44114</v>
      </c>
      <c r="B57" s="36">
        <f>SUMIFS(СВЦЭМ!$D$33:$D$776,СВЦЭМ!$A$33:$A$776,$A57,СВЦЭМ!$B$33:$B$776,B$47)+'СЕТ СН'!$F$14+СВЦЭМ!$D$10+'СЕТ СН'!$F$6-'СЕТ СН'!$F$26</f>
        <v>779.58753594999996</v>
      </c>
      <c r="C57" s="36">
        <f>SUMIFS(СВЦЭМ!$D$33:$D$776,СВЦЭМ!$A$33:$A$776,$A57,СВЦЭМ!$B$33:$B$776,C$47)+'СЕТ СН'!$F$14+СВЦЭМ!$D$10+'СЕТ СН'!$F$6-'СЕТ СН'!$F$26</f>
        <v>857.91492689999995</v>
      </c>
      <c r="D57" s="36">
        <f>SUMIFS(СВЦЭМ!$D$33:$D$776,СВЦЭМ!$A$33:$A$776,$A57,СВЦЭМ!$B$33:$B$776,D$47)+'СЕТ СН'!$F$14+СВЦЭМ!$D$10+'СЕТ СН'!$F$6-'СЕТ СН'!$F$26</f>
        <v>930.87843151000004</v>
      </c>
      <c r="E57" s="36">
        <f>SUMIFS(СВЦЭМ!$D$33:$D$776,СВЦЭМ!$A$33:$A$776,$A57,СВЦЭМ!$B$33:$B$776,E$47)+'СЕТ СН'!$F$14+СВЦЭМ!$D$10+'СЕТ СН'!$F$6-'СЕТ СН'!$F$26</f>
        <v>957.59355416000005</v>
      </c>
      <c r="F57" s="36">
        <f>SUMIFS(СВЦЭМ!$D$33:$D$776,СВЦЭМ!$A$33:$A$776,$A57,СВЦЭМ!$B$33:$B$776,F$47)+'СЕТ СН'!$F$14+СВЦЭМ!$D$10+'СЕТ СН'!$F$6-'СЕТ СН'!$F$26</f>
        <v>961.90121500999999</v>
      </c>
      <c r="G57" s="36">
        <f>SUMIFS(СВЦЭМ!$D$33:$D$776,СВЦЭМ!$A$33:$A$776,$A57,СВЦЭМ!$B$33:$B$776,G$47)+'СЕТ СН'!$F$14+СВЦЭМ!$D$10+'СЕТ СН'!$F$6-'СЕТ СН'!$F$26</f>
        <v>944.79465018999997</v>
      </c>
      <c r="H57" s="36">
        <f>SUMIFS(СВЦЭМ!$D$33:$D$776,СВЦЭМ!$A$33:$A$776,$A57,СВЦЭМ!$B$33:$B$776,H$47)+'СЕТ СН'!$F$14+СВЦЭМ!$D$10+'СЕТ СН'!$F$6-'СЕТ СН'!$F$26</f>
        <v>927.84480298000005</v>
      </c>
      <c r="I57" s="36">
        <f>SUMIFS(СВЦЭМ!$D$33:$D$776,СВЦЭМ!$A$33:$A$776,$A57,СВЦЭМ!$B$33:$B$776,I$47)+'СЕТ СН'!$F$14+СВЦЭМ!$D$10+'СЕТ СН'!$F$6-'СЕТ СН'!$F$26</f>
        <v>897.43557823000003</v>
      </c>
      <c r="J57" s="36">
        <f>SUMIFS(СВЦЭМ!$D$33:$D$776,СВЦЭМ!$A$33:$A$776,$A57,СВЦЭМ!$B$33:$B$776,J$47)+'СЕТ СН'!$F$14+СВЦЭМ!$D$10+'СЕТ СН'!$F$6-'СЕТ СН'!$F$26</f>
        <v>808.21291007000002</v>
      </c>
      <c r="K57" s="36">
        <f>SUMIFS(СВЦЭМ!$D$33:$D$776,СВЦЭМ!$A$33:$A$776,$A57,СВЦЭМ!$B$33:$B$776,K$47)+'СЕТ СН'!$F$14+СВЦЭМ!$D$10+'СЕТ СН'!$F$6-'СЕТ СН'!$F$26</f>
        <v>752.30023679999999</v>
      </c>
      <c r="L57" s="36">
        <f>SUMIFS(СВЦЭМ!$D$33:$D$776,СВЦЭМ!$A$33:$A$776,$A57,СВЦЭМ!$B$33:$B$776,L$47)+'СЕТ СН'!$F$14+СВЦЭМ!$D$10+'СЕТ СН'!$F$6-'СЕТ СН'!$F$26</f>
        <v>744.88856808000003</v>
      </c>
      <c r="M57" s="36">
        <f>SUMIFS(СВЦЭМ!$D$33:$D$776,СВЦЭМ!$A$33:$A$776,$A57,СВЦЭМ!$B$33:$B$776,M$47)+'СЕТ СН'!$F$14+СВЦЭМ!$D$10+'СЕТ СН'!$F$6-'СЕТ СН'!$F$26</f>
        <v>740.06891711000003</v>
      </c>
      <c r="N57" s="36">
        <f>SUMIFS(СВЦЭМ!$D$33:$D$776,СВЦЭМ!$A$33:$A$776,$A57,СВЦЭМ!$B$33:$B$776,N$47)+'СЕТ СН'!$F$14+СВЦЭМ!$D$10+'СЕТ СН'!$F$6-'СЕТ СН'!$F$26</f>
        <v>746.63441676000002</v>
      </c>
      <c r="O57" s="36">
        <f>SUMIFS(СВЦЭМ!$D$33:$D$776,СВЦЭМ!$A$33:$A$776,$A57,СВЦЭМ!$B$33:$B$776,O$47)+'СЕТ СН'!$F$14+СВЦЭМ!$D$10+'СЕТ СН'!$F$6-'СЕТ СН'!$F$26</f>
        <v>797.82509010000001</v>
      </c>
      <c r="P57" s="36">
        <f>SUMIFS(СВЦЭМ!$D$33:$D$776,СВЦЭМ!$A$33:$A$776,$A57,СВЦЭМ!$B$33:$B$776,P$47)+'СЕТ СН'!$F$14+СВЦЭМ!$D$10+'СЕТ СН'!$F$6-'СЕТ СН'!$F$26</f>
        <v>823.70279283000002</v>
      </c>
      <c r="Q57" s="36">
        <f>SUMIFS(СВЦЭМ!$D$33:$D$776,СВЦЭМ!$A$33:$A$776,$A57,СВЦЭМ!$B$33:$B$776,Q$47)+'СЕТ СН'!$F$14+СВЦЭМ!$D$10+'СЕТ СН'!$F$6-'СЕТ СН'!$F$26</f>
        <v>813.74875224000004</v>
      </c>
      <c r="R57" s="36">
        <f>SUMIFS(СВЦЭМ!$D$33:$D$776,СВЦЭМ!$A$33:$A$776,$A57,СВЦЭМ!$B$33:$B$776,R$47)+'СЕТ СН'!$F$14+СВЦЭМ!$D$10+'СЕТ СН'!$F$6-'СЕТ СН'!$F$26</f>
        <v>757.41764117000002</v>
      </c>
      <c r="S57" s="36">
        <f>SUMIFS(СВЦЭМ!$D$33:$D$776,СВЦЭМ!$A$33:$A$776,$A57,СВЦЭМ!$B$33:$B$776,S$47)+'СЕТ СН'!$F$14+СВЦЭМ!$D$10+'СЕТ СН'!$F$6-'СЕТ СН'!$F$26</f>
        <v>735.90797648</v>
      </c>
      <c r="T57" s="36">
        <f>SUMIFS(СВЦЭМ!$D$33:$D$776,СВЦЭМ!$A$33:$A$776,$A57,СВЦЭМ!$B$33:$B$776,T$47)+'СЕТ СН'!$F$14+СВЦЭМ!$D$10+'СЕТ СН'!$F$6-'СЕТ СН'!$F$26</f>
        <v>717.12330842999995</v>
      </c>
      <c r="U57" s="36">
        <f>SUMIFS(СВЦЭМ!$D$33:$D$776,СВЦЭМ!$A$33:$A$776,$A57,СВЦЭМ!$B$33:$B$776,U$47)+'СЕТ СН'!$F$14+СВЦЭМ!$D$10+'СЕТ СН'!$F$6-'СЕТ СН'!$F$26</f>
        <v>713.62647431000005</v>
      </c>
      <c r="V57" s="36">
        <f>SUMIFS(СВЦЭМ!$D$33:$D$776,СВЦЭМ!$A$33:$A$776,$A57,СВЦЭМ!$B$33:$B$776,V$47)+'СЕТ СН'!$F$14+СВЦЭМ!$D$10+'СЕТ СН'!$F$6-'СЕТ СН'!$F$26</f>
        <v>675.54938057000004</v>
      </c>
      <c r="W57" s="36">
        <f>SUMIFS(СВЦЭМ!$D$33:$D$776,СВЦЭМ!$A$33:$A$776,$A57,СВЦЭМ!$B$33:$B$776,W$47)+'СЕТ СН'!$F$14+СВЦЭМ!$D$10+'СЕТ СН'!$F$6-'СЕТ СН'!$F$26</f>
        <v>670.64647912999999</v>
      </c>
      <c r="X57" s="36">
        <f>SUMIFS(СВЦЭМ!$D$33:$D$776,СВЦЭМ!$A$33:$A$776,$A57,СВЦЭМ!$B$33:$B$776,X$47)+'СЕТ СН'!$F$14+СВЦЭМ!$D$10+'СЕТ СН'!$F$6-'СЕТ СН'!$F$26</f>
        <v>659.04742207000004</v>
      </c>
      <c r="Y57" s="36">
        <f>SUMIFS(СВЦЭМ!$D$33:$D$776,СВЦЭМ!$A$33:$A$776,$A57,СВЦЭМ!$B$33:$B$776,Y$47)+'СЕТ СН'!$F$14+СВЦЭМ!$D$10+'СЕТ СН'!$F$6-'СЕТ СН'!$F$26</f>
        <v>701.73445192999998</v>
      </c>
    </row>
    <row r="58" spans="1:25" ht="15.75" x14ac:dyDescent="0.2">
      <c r="A58" s="35">
        <f t="shared" si="1"/>
        <v>44115</v>
      </c>
      <c r="B58" s="36">
        <f>SUMIFS(СВЦЭМ!$D$33:$D$776,СВЦЭМ!$A$33:$A$776,$A58,СВЦЭМ!$B$33:$B$776,B$47)+'СЕТ СН'!$F$14+СВЦЭМ!$D$10+'СЕТ СН'!$F$6-'СЕТ СН'!$F$26</f>
        <v>785.01631565000002</v>
      </c>
      <c r="C58" s="36">
        <f>SUMIFS(СВЦЭМ!$D$33:$D$776,СВЦЭМ!$A$33:$A$776,$A58,СВЦЭМ!$B$33:$B$776,C$47)+'СЕТ СН'!$F$14+СВЦЭМ!$D$10+'СЕТ СН'!$F$6-'СЕТ СН'!$F$26</f>
        <v>874.45994500999996</v>
      </c>
      <c r="D58" s="36">
        <f>SUMIFS(СВЦЭМ!$D$33:$D$776,СВЦЭМ!$A$33:$A$776,$A58,СВЦЭМ!$B$33:$B$776,D$47)+'СЕТ СН'!$F$14+СВЦЭМ!$D$10+'СЕТ СН'!$F$6-'СЕТ СН'!$F$26</f>
        <v>969.70261318999997</v>
      </c>
      <c r="E58" s="36">
        <f>SUMIFS(СВЦЭМ!$D$33:$D$776,СВЦЭМ!$A$33:$A$776,$A58,СВЦЭМ!$B$33:$B$776,E$47)+'СЕТ СН'!$F$14+СВЦЭМ!$D$10+'СЕТ СН'!$F$6-'СЕТ СН'!$F$26</f>
        <v>1001.2922588599999</v>
      </c>
      <c r="F58" s="36">
        <f>SUMIFS(СВЦЭМ!$D$33:$D$776,СВЦЭМ!$A$33:$A$776,$A58,СВЦЭМ!$B$33:$B$776,F$47)+'СЕТ СН'!$F$14+СВЦЭМ!$D$10+'СЕТ СН'!$F$6-'СЕТ СН'!$F$26</f>
        <v>1005.9871813</v>
      </c>
      <c r="G58" s="36">
        <f>SUMIFS(СВЦЭМ!$D$33:$D$776,СВЦЭМ!$A$33:$A$776,$A58,СВЦЭМ!$B$33:$B$776,G$47)+'СЕТ СН'!$F$14+СВЦЭМ!$D$10+'СЕТ СН'!$F$6-'СЕТ СН'!$F$26</f>
        <v>996.92095175999998</v>
      </c>
      <c r="H58" s="36">
        <f>SUMIFS(СВЦЭМ!$D$33:$D$776,СВЦЭМ!$A$33:$A$776,$A58,СВЦЭМ!$B$33:$B$776,H$47)+'СЕТ СН'!$F$14+СВЦЭМ!$D$10+'СЕТ СН'!$F$6-'СЕТ СН'!$F$26</f>
        <v>978.93019399000002</v>
      </c>
      <c r="I58" s="36">
        <f>SUMIFS(СВЦЭМ!$D$33:$D$776,СВЦЭМ!$A$33:$A$776,$A58,СВЦЭМ!$B$33:$B$776,I$47)+'СЕТ СН'!$F$14+СВЦЭМ!$D$10+'СЕТ СН'!$F$6-'СЕТ СН'!$F$26</f>
        <v>958.14437569999996</v>
      </c>
      <c r="J58" s="36">
        <f>SUMIFS(СВЦЭМ!$D$33:$D$776,СВЦЭМ!$A$33:$A$776,$A58,СВЦЭМ!$B$33:$B$776,J$47)+'СЕТ СН'!$F$14+СВЦЭМ!$D$10+'СЕТ СН'!$F$6-'СЕТ СН'!$F$26</f>
        <v>861.84716574000004</v>
      </c>
      <c r="K58" s="36">
        <f>SUMIFS(СВЦЭМ!$D$33:$D$776,СВЦЭМ!$A$33:$A$776,$A58,СВЦЭМ!$B$33:$B$776,K$47)+'СЕТ СН'!$F$14+СВЦЭМ!$D$10+'СЕТ СН'!$F$6-'СЕТ СН'!$F$26</f>
        <v>788.59784812999999</v>
      </c>
      <c r="L58" s="36">
        <f>SUMIFS(СВЦЭМ!$D$33:$D$776,СВЦЭМ!$A$33:$A$776,$A58,СВЦЭМ!$B$33:$B$776,L$47)+'СЕТ СН'!$F$14+СВЦЭМ!$D$10+'СЕТ СН'!$F$6-'СЕТ СН'!$F$26</f>
        <v>779.47919420999995</v>
      </c>
      <c r="M58" s="36">
        <f>SUMIFS(СВЦЭМ!$D$33:$D$776,СВЦЭМ!$A$33:$A$776,$A58,СВЦЭМ!$B$33:$B$776,M$47)+'СЕТ СН'!$F$14+СВЦЭМ!$D$10+'СЕТ СН'!$F$6-'СЕТ СН'!$F$26</f>
        <v>779.92000194000002</v>
      </c>
      <c r="N58" s="36">
        <f>SUMIFS(СВЦЭМ!$D$33:$D$776,СВЦЭМ!$A$33:$A$776,$A58,СВЦЭМ!$B$33:$B$776,N$47)+'СЕТ СН'!$F$14+СВЦЭМ!$D$10+'СЕТ СН'!$F$6-'СЕТ СН'!$F$26</f>
        <v>790.12347438999996</v>
      </c>
      <c r="O58" s="36">
        <f>SUMIFS(СВЦЭМ!$D$33:$D$776,СВЦЭМ!$A$33:$A$776,$A58,СВЦЭМ!$B$33:$B$776,O$47)+'СЕТ СН'!$F$14+СВЦЭМ!$D$10+'СЕТ СН'!$F$6-'СЕТ СН'!$F$26</f>
        <v>833.45288066000001</v>
      </c>
      <c r="P58" s="36">
        <f>SUMIFS(СВЦЭМ!$D$33:$D$776,СВЦЭМ!$A$33:$A$776,$A58,СВЦЭМ!$B$33:$B$776,P$47)+'СЕТ СН'!$F$14+СВЦЭМ!$D$10+'СЕТ СН'!$F$6-'СЕТ СН'!$F$26</f>
        <v>868.35252724999998</v>
      </c>
      <c r="Q58" s="36">
        <f>SUMIFS(СВЦЭМ!$D$33:$D$776,СВЦЭМ!$A$33:$A$776,$A58,СВЦЭМ!$B$33:$B$776,Q$47)+'СЕТ СН'!$F$14+СВЦЭМ!$D$10+'СЕТ СН'!$F$6-'СЕТ СН'!$F$26</f>
        <v>823.25416690999998</v>
      </c>
      <c r="R58" s="36">
        <f>SUMIFS(СВЦЭМ!$D$33:$D$776,СВЦЭМ!$A$33:$A$776,$A58,СВЦЭМ!$B$33:$B$776,R$47)+'СЕТ СН'!$F$14+СВЦЭМ!$D$10+'СЕТ СН'!$F$6-'СЕТ СН'!$F$26</f>
        <v>771.25212039999997</v>
      </c>
      <c r="S58" s="36">
        <f>SUMIFS(СВЦЭМ!$D$33:$D$776,СВЦЭМ!$A$33:$A$776,$A58,СВЦЭМ!$B$33:$B$776,S$47)+'СЕТ СН'!$F$14+СВЦЭМ!$D$10+'СЕТ СН'!$F$6-'СЕТ СН'!$F$26</f>
        <v>729.57756623</v>
      </c>
      <c r="T58" s="36">
        <f>SUMIFS(СВЦЭМ!$D$33:$D$776,СВЦЭМ!$A$33:$A$776,$A58,СВЦЭМ!$B$33:$B$776,T$47)+'СЕТ СН'!$F$14+СВЦЭМ!$D$10+'СЕТ СН'!$F$6-'СЕТ СН'!$F$26</f>
        <v>748.56810800999995</v>
      </c>
      <c r="U58" s="36">
        <f>SUMIFS(СВЦЭМ!$D$33:$D$776,СВЦЭМ!$A$33:$A$776,$A58,СВЦЭМ!$B$33:$B$776,U$47)+'СЕТ СН'!$F$14+СВЦЭМ!$D$10+'СЕТ СН'!$F$6-'СЕТ СН'!$F$26</f>
        <v>757.42914437000002</v>
      </c>
      <c r="V58" s="36">
        <f>SUMIFS(СВЦЭМ!$D$33:$D$776,СВЦЭМ!$A$33:$A$776,$A58,СВЦЭМ!$B$33:$B$776,V$47)+'СЕТ СН'!$F$14+СВЦЭМ!$D$10+'СЕТ СН'!$F$6-'СЕТ СН'!$F$26</f>
        <v>726.83478384</v>
      </c>
      <c r="W58" s="36">
        <f>SUMIFS(СВЦЭМ!$D$33:$D$776,СВЦЭМ!$A$33:$A$776,$A58,СВЦЭМ!$B$33:$B$776,W$47)+'СЕТ СН'!$F$14+СВЦЭМ!$D$10+'СЕТ СН'!$F$6-'СЕТ СН'!$F$26</f>
        <v>709.66199854000001</v>
      </c>
      <c r="X58" s="36">
        <f>SUMIFS(СВЦЭМ!$D$33:$D$776,СВЦЭМ!$A$33:$A$776,$A58,СВЦЭМ!$B$33:$B$776,X$47)+'СЕТ СН'!$F$14+СВЦЭМ!$D$10+'СЕТ СН'!$F$6-'СЕТ СН'!$F$26</f>
        <v>686.24176349000004</v>
      </c>
      <c r="Y58" s="36">
        <f>SUMIFS(СВЦЭМ!$D$33:$D$776,СВЦЭМ!$A$33:$A$776,$A58,СВЦЭМ!$B$33:$B$776,Y$47)+'СЕТ СН'!$F$14+СВЦЭМ!$D$10+'СЕТ СН'!$F$6-'СЕТ СН'!$F$26</f>
        <v>722.14585495000006</v>
      </c>
    </row>
    <row r="59" spans="1:25" ht="15.75" x14ac:dyDescent="0.2">
      <c r="A59" s="35">
        <f t="shared" si="1"/>
        <v>44116</v>
      </c>
      <c r="B59" s="36">
        <f>SUMIFS(СВЦЭМ!$D$33:$D$776,СВЦЭМ!$A$33:$A$776,$A59,СВЦЭМ!$B$33:$B$776,B$47)+'СЕТ СН'!$F$14+СВЦЭМ!$D$10+'СЕТ СН'!$F$6-'СЕТ СН'!$F$26</f>
        <v>779.80070794999995</v>
      </c>
      <c r="C59" s="36">
        <f>SUMIFS(СВЦЭМ!$D$33:$D$776,СВЦЭМ!$A$33:$A$776,$A59,СВЦЭМ!$B$33:$B$776,C$47)+'СЕТ СН'!$F$14+СВЦЭМ!$D$10+'СЕТ СН'!$F$6-'СЕТ СН'!$F$26</f>
        <v>854.78658409000002</v>
      </c>
      <c r="D59" s="36">
        <f>SUMIFS(СВЦЭМ!$D$33:$D$776,СВЦЭМ!$A$33:$A$776,$A59,СВЦЭМ!$B$33:$B$776,D$47)+'СЕТ СН'!$F$14+СВЦЭМ!$D$10+'СЕТ СН'!$F$6-'СЕТ СН'!$F$26</f>
        <v>924.66498925999997</v>
      </c>
      <c r="E59" s="36">
        <f>SUMIFS(СВЦЭМ!$D$33:$D$776,СВЦЭМ!$A$33:$A$776,$A59,СВЦЭМ!$B$33:$B$776,E$47)+'СЕТ СН'!$F$14+СВЦЭМ!$D$10+'СЕТ СН'!$F$6-'СЕТ СН'!$F$26</f>
        <v>943.00129439</v>
      </c>
      <c r="F59" s="36">
        <f>SUMIFS(СВЦЭМ!$D$33:$D$776,СВЦЭМ!$A$33:$A$776,$A59,СВЦЭМ!$B$33:$B$776,F$47)+'СЕТ СН'!$F$14+СВЦЭМ!$D$10+'СЕТ СН'!$F$6-'СЕТ СН'!$F$26</f>
        <v>938.38051533999999</v>
      </c>
      <c r="G59" s="36">
        <f>SUMIFS(СВЦЭМ!$D$33:$D$776,СВЦЭМ!$A$33:$A$776,$A59,СВЦЭМ!$B$33:$B$776,G$47)+'СЕТ СН'!$F$14+СВЦЭМ!$D$10+'СЕТ СН'!$F$6-'СЕТ СН'!$F$26</f>
        <v>921.97389088</v>
      </c>
      <c r="H59" s="36">
        <f>SUMIFS(СВЦЭМ!$D$33:$D$776,СВЦЭМ!$A$33:$A$776,$A59,СВЦЭМ!$B$33:$B$776,H$47)+'СЕТ СН'!$F$14+СВЦЭМ!$D$10+'СЕТ СН'!$F$6-'СЕТ СН'!$F$26</f>
        <v>872.00307949</v>
      </c>
      <c r="I59" s="36">
        <f>SUMIFS(СВЦЭМ!$D$33:$D$776,СВЦЭМ!$A$33:$A$776,$A59,СВЦЭМ!$B$33:$B$776,I$47)+'СЕТ СН'!$F$14+СВЦЭМ!$D$10+'СЕТ СН'!$F$6-'СЕТ СН'!$F$26</f>
        <v>832.06056544</v>
      </c>
      <c r="J59" s="36">
        <f>SUMIFS(СВЦЭМ!$D$33:$D$776,СВЦЭМ!$A$33:$A$776,$A59,СВЦЭМ!$B$33:$B$776,J$47)+'СЕТ СН'!$F$14+СВЦЭМ!$D$10+'СЕТ СН'!$F$6-'СЕТ СН'!$F$26</f>
        <v>756.59261235999998</v>
      </c>
      <c r="K59" s="36">
        <f>SUMIFS(СВЦЭМ!$D$33:$D$776,СВЦЭМ!$A$33:$A$776,$A59,СВЦЭМ!$B$33:$B$776,K$47)+'СЕТ СН'!$F$14+СВЦЭМ!$D$10+'СЕТ СН'!$F$6-'СЕТ СН'!$F$26</f>
        <v>708.13352965000001</v>
      </c>
      <c r="L59" s="36">
        <f>SUMIFS(СВЦЭМ!$D$33:$D$776,СВЦЭМ!$A$33:$A$776,$A59,СВЦЭМ!$B$33:$B$776,L$47)+'СЕТ СН'!$F$14+СВЦЭМ!$D$10+'СЕТ СН'!$F$6-'СЕТ СН'!$F$26</f>
        <v>704.17350835000002</v>
      </c>
      <c r="M59" s="36">
        <f>SUMIFS(СВЦЭМ!$D$33:$D$776,СВЦЭМ!$A$33:$A$776,$A59,СВЦЭМ!$B$33:$B$776,M$47)+'СЕТ СН'!$F$14+СВЦЭМ!$D$10+'СЕТ СН'!$F$6-'СЕТ СН'!$F$26</f>
        <v>704.51946835000001</v>
      </c>
      <c r="N59" s="36">
        <f>SUMIFS(СВЦЭМ!$D$33:$D$776,СВЦЭМ!$A$33:$A$776,$A59,СВЦЭМ!$B$33:$B$776,N$47)+'СЕТ СН'!$F$14+СВЦЭМ!$D$10+'СЕТ СН'!$F$6-'СЕТ СН'!$F$26</f>
        <v>711.51080615000001</v>
      </c>
      <c r="O59" s="36">
        <f>SUMIFS(СВЦЭМ!$D$33:$D$776,СВЦЭМ!$A$33:$A$776,$A59,СВЦЭМ!$B$33:$B$776,O$47)+'СЕТ СН'!$F$14+СВЦЭМ!$D$10+'СЕТ СН'!$F$6-'СЕТ СН'!$F$26</f>
        <v>731.87212972999998</v>
      </c>
      <c r="P59" s="36">
        <f>SUMIFS(СВЦЭМ!$D$33:$D$776,СВЦЭМ!$A$33:$A$776,$A59,СВЦЭМ!$B$33:$B$776,P$47)+'СЕТ СН'!$F$14+СВЦЭМ!$D$10+'СЕТ СН'!$F$6-'СЕТ СН'!$F$26</f>
        <v>769.45025991</v>
      </c>
      <c r="Q59" s="36">
        <f>SUMIFS(СВЦЭМ!$D$33:$D$776,СВЦЭМ!$A$33:$A$776,$A59,СВЦЭМ!$B$33:$B$776,Q$47)+'СЕТ СН'!$F$14+СВЦЭМ!$D$10+'СЕТ СН'!$F$6-'СЕТ СН'!$F$26</f>
        <v>754.45355892999999</v>
      </c>
      <c r="R59" s="36">
        <f>SUMIFS(СВЦЭМ!$D$33:$D$776,СВЦЭМ!$A$33:$A$776,$A59,СВЦЭМ!$B$33:$B$776,R$47)+'СЕТ СН'!$F$14+СВЦЭМ!$D$10+'СЕТ СН'!$F$6-'СЕТ СН'!$F$26</f>
        <v>708.42250941999998</v>
      </c>
      <c r="S59" s="36">
        <f>SUMIFS(СВЦЭМ!$D$33:$D$776,СВЦЭМ!$A$33:$A$776,$A59,СВЦЭМ!$B$33:$B$776,S$47)+'СЕТ СН'!$F$14+СВЦЭМ!$D$10+'СЕТ СН'!$F$6-'СЕТ СН'!$F$26</f>
        <v>658.71596390000002</v>
      </c>
      <c r="T59" s="36">
        <f>SUMIFS(СВЦЭМ!$D$33:$D$776,СВЦЭМ!$A$33:$A$776,$A59,СВЦЭМ!$B$33:$B$776,T$47)+'СЕТ СН'!$F$14+СВЦЭМ!$D$10+'СЕТ СН'!$F$6-'СЕТ СН'!$F$26</f>
        <v>668.78607892000002</v>
      </c>
      <c r="U59" s="36">
        <f>SUMIFS(СВЦЭМ!$D$33:$D$776,СВЦЭМ!$A$33:$A$776,$A59,СВЦЭМ!$B$33:$B$776,U$47)+'СЕТ СН'!$F$14+СВЦЭМ!$D$10+'СЕТ СН'!$F$6-'СЕТ СН'!$F$26</f>
        <v>697.15083041000003</v>
      </c>
      <c r="V59" s="36">
        <f>SUMIFS(СВЦЭМ!$D$33:$D$776,СВЦЭМ!$A$33:$A$776,$A59,СВЦЭМ!$B$33:$B$776,V$47)+'СЕТ СН'!$F$14+СВЦЭМ!$D$10+'СЕТ СН'!$F$6-'СЕТ СН'!$F$26</f>
        <v>696.41590508000002</v>
      </c>
      <c r="W59" s="36">
        <f>SUMIFS(СВЦЭМ!$D$33:$D$776,СВЦЭМ!$A$33:$A$776,$A59,СВЦЭМ!$B$33:$B$776,W$47)+'СЕТ СН'!$F$14+СВЦЭМ!$D$10+'СЕТ СН'!$F$6-'СЕТ СН'!$F$26</f>
        <v>688.91740004999997</v>
      </c>
      <c r="X59" s="36">
        <f>SUMIFS(СВЦЭМ!$D$33:$D$776,СВЦЭМ!$A$33:$A$776,$A59,СВЦЭМ!$B$33:$B$776,X$47)+'СЕТ СН'!$F$14+СВЦЭМ!$D$10+'СЕТ СН'!$F$6-'СЕТ СН'!$F$26</f>
        <v>663.04261355000006</v>
      </c>
      <c r="Y59" s="36">
        <f>SUMIFS(СВЦЭМ!$D$33:$D$776,СВЦЭМ!$A$33:$A$776,$A59,СВЦЭМ!$B$33:$B$776,Y$47)+'СЕТ СН'!$F$14+СВЦЭМ!$D$10+'СЕТ СН'!$F$6-'СЕТ СН'!$F$26</f>
        <v>694.80209690000004</v>
      </c>
    </row>
    <row r="60" spans="1:25" ht="15.75" x14ac:dyDescent="0.2">
      <c r="A60" s="35">
        <f t="shared" si="1"/>
        <v>44117</v>
      </c>
      <c r="B60" s="36">
        <f>SUMIFS(СВЦЭМ!$D$33:$D$776,СВЦЭМ!$A$33:$A$776,$A60,СВЦЭМ!$B$33:$B$776,B$47)+'СЕТ СН'!$F$14+СВЦЭМ!$D$10+'СЕТ СН'!$F$6-'СЕТ СН'!$F$26</f>
        <v>765.54968724000003</v>
      </c>
      <c r="C60" s="36">
        <f>SUMIFS(СВЦЭМ!$D$33:$D$776,СВЦЭМ!$A$33:$A$776,$A60,СВЦЭМ!$B$33:$B$776,C$47)+'СЕТ СН'!$F$14+СВЦЭМ!$D$10+'СЕТ СН'!$F$6-'СЕТ СН'!$F$26</f>
        <v>841.01321126000005</v>
      </c>
      <c r="D60" s="36">
        <f>SUMIFS(СВЦЭМ!$D$33:$D$776,СВЦЭМ!$A$33:$A$776,$A60,СВЦЭМ!$B$33:$B$776,D$47)+'СЕТ СН'!$F$14+СВЦЭМ!$D$10+'СЕТ СН'!$F$6-'СЕТ СН'!$F$26</f>
        <v>901.67717053000001</v>
      </c>
      <c r="E60" s="36">
        <f>SUMIFS(СВЦЭМ!$D$33:$D$776,СВЦЭМ!$A$33:$A$776,$A60,СВЦЭМ!$B$33:$B$776,E$47)+'СЕТ СН'!$F$14+СВЦЭМ!$D$10+'СЕТ СН'!$F$6-'СЕТ СН'!$F$26</f>
        <v>917.31056902</v>
      </c>
      <c r="F60" s="36">
        <f>SUMIFS(СВЦЭМ!$D$33:$D$776,СВЦЭМ!$A$33:$A$776,$A60,СВЦЭМ!$B$33:$B$776,F$47)+'СЕТ СН'!$F$14+СВЦЭМ!$D$10+'СЕТ СН'!$F$6-'СЕТ СН'!$F$26</f>
        <v>912.73489629000005</v>
      </c>
      <c r="G60" s="36">
        <f>SUMIFS(СВЦЭМ!$D$33:$D$776,СВЦЭМ!$A$33:$A$776,$A60,СВЦЭМ!$B$33:$B$776,G$47)+'СЕТ СН'!$F$14+СВЦЭМ!$D$10+'СЕТ СН'!$F$6-'СЕТ СН'!$F$26</f>
        <v>901.34304684999995</v>
      </c>
      <c r="H60" s="36">
        <f>SUMIFS(СВЦЭМ!$D$33:$D$776,СВЦЭМ!$A$33:$A$776,$A60,СВЦЭМ!$B$33:$B$776,H$47)+'СЕТ СН'!$F$14+СВЦЭМ!$D$10+'СЕТ СН'!$F$6-'СЕТ СН'!$F$26</f>
        <v>877.00723350999999</v>
      </c>
      <c r="I60" s="36">
        <f>SUMIFS(СВЦЭМ!$D$33:$D$776,СВЦЭМ!$A$33:$A$776,$A60,СВЦЭМ!$B$33:$B$776,I$47)+'СЕТ СН'!$F$14+СВЦЭМ!$D$10+'СЕТ СН'!$F$6-'СЕТ СН'!$F$26</f>
        <v>870.39508071</v>
      </c>
      <c r="J60" s="36">
        <f>SUMIFS(СВЦЭМ!$D$33:$D$776,СВЦЭМ!$A$33:$A$776,$A60,СВЦЭМ!$B$33:$B$776,J$47)+'СЕТ СН'!$F$14+СВЦЭМ!$D$10+'СЕТ СН'!$F$6-'СЕТ СН'!$F$26</f>
        <v>814.28748889999997</v>
      </c>
      <c r="K60" s="36">
        <f>SUMIFS(СВЦЭМ!$D$33:$D$776,СВЦЭМ!$A$33:$A$776,$A60,СВЦЭМ!$B$33:$B$776,K$47)+'СЕТ СН'!$F$14+СВЦЭМ!$D$10+'СЕТ СН'!$F$6-'СЕТ СН'!$F$26</f>
        <v>772.67401898000003</v>
      </c>
      <c r="L60" s="36">
        <f>SUMIFS(СВЦЭМ!$D$33:$D$776,СВЦЭМ!$A$33:$A$776,$A60,СВЦЭМ!$B$33:$B$776,L$47)+'СЕТ СН'!$F$14+СВЦЭМ!$D$10+'СЕТ СН'!$F$6-'СЕТ СН'!$F$26</f>
        <v>774.57010600000001</v>
      </c>
      <c r="M60" s="36">
        <f>SUMIFS(СВЦЭМ!$D$33:$D$776,СВЦЭМ!$A$33:$A$776,$A60,СВЦЭМ!$B$33:$B$776,M$47)+'СЕТ СН'!$F$14+СВЦЭМ!$D$10+'СЕТ СН'!$F$6-'СЕТ СН'!$F$26</f>
        <v>784.89419613999996</v>
      </c>
      <c r="N60" s="36">
        <f>SUMIFS(СВЦЭМ!$D$33:$D$776,СВЦЭМ!$A$33:$A$776,$A60,СВЦЭМ!$B$33:$B$776,N$47)+'СЕТ СН'!$F$14+СВЦЭМ!$D$10+'СЕТ СН'!$F$6-'СЕТ СН'!$F$26</f>
        <v>790.61901246000002</v>
      </c>
      <c r="O60" s="36">
        <f>SUMIFS(СВЦЭМ!$D$33:$D$776,СВЦЭМ!$A$33:$A$776,$A60,СВЦЭМ!$B$33:$B$776,O$47)+'СЕТ СН'!$F$14+СВЦЭМ!$D$10+'СЕТ СН'!$F$6-'СЕТ СН'!$F$26</f>
        <v>827.82375651999996</v>
      </c>
      <c r="P60" s="36">
        <f>SUMIFS(СВЦЭМ!$D$33:$D$776,СВЦЭМ!$A$33:$A$776,$A60,СВЦЭМ!$B$33:$B$776,P$47)+'СЕТ СН'!$F$14+СВЦЭМ!$D$10+'СЕТ СН'!$F$6-'СЕТ СН'!$F$26</f>
        <v>858.72129122000001</v>
      </c>
      <c r="Q60" s="36">
        <f>SUMIFS(СВЦЭМ!$D$33:$D$776,СВЦЭМ!$A$33:$A$776,$A60,СВЦЭМ!$B$33:$B$776,Q$47)+'СЕТ СН'!$F$14+СВЦЭМ!$D$10+'СЕТ СН'!$F$6-'СЕТ СН'!$F$26</f>
        <v>819.18358065999996</v>
      </c>
      <c r="R60" s="36">
        <f>SUMIFS(СВЦЭМ!$D$33:$D$776,СВЦЭМ!$A$33:$A$776,$A60,СВЦЭМ!$B$33:$B$776,R$47)+'СЕТ СН'!$F$14+СВЦЭМ!$D$10+'СЕТ СН'!$F$6-'СЕТ СН'!$F$26</f>
        <v>768.73653532000003</v>
      </c>
      <c r="S60" s="36">
        <f>SUMIFS(СВЦЭМ!$D$33:$D$776,СВЦЭМ!$A$33:$A$776,$A60,СВЦЭМ!$B$33:$B$776,S$47)+'СЕТ СН'!$F$14+СВЦЭМ!$D$10+'СЕТ СН'!$F$6-'СЕТ СН'!$F$26</f>
        <v>724.69987949999995</v>
      </c>
      <c r="T60" s="36">
        <f>SUMIFS(СВЦЭМ!$D$33:$D$776,СВЦЭМ!$A$33:$A$776,$A60,СВЦЭМ!$B$33:$B$776,T$47)+'СЕТ СН'!$F$14+СВЦЭМ!$D$10+'СЕТ СН'!$F$6-'СЕТ СН'!$F$26</f>
        <v>723.08034019000002</v>
      </c>
      <c r="U60" s="36">
        <f>SUMIFS(СВЦЭМ!$D$33:$D$776,СВЦЭМ!$A$33:$A$776,$A60,СВЦЭМ!$B$33:$B$776,U$47)+'СЕТ СН'!$F$14+СВЦЭМ!$D$10+'СЕТ СН'!$F$6-'СЕТ СН'!$F$26</f>
        <v>744.56664585999999</v>
      </c>
      <c r="V60" s="36">
        <f>SUMIFS(СВЦЭМ!$D$33:$D$776,СВЦЭМ!$A$33:$A$776,$A60,СВЦЭМ!$B$33:$B$776,V$47)+'СЕТ СН'!$F$14+СВЦЭМ!$D$10+'СЕТ СН'!$F$6-'СЕТ СН'!$F$26</f>
        <v>739.11074013999996</v>
      </c>
      <c r="W60" s="36">
        <f>SUMIFS(СВЦЭМ!$D$33:$D$776,СВЦЭМ!$A$33:$A$776,$A60,СВЦЭМ!$B$33:$B$776,W$47)+'СЕТ СН'!$F$14+СВЦЭМ!$D$10+'СЕТ СН'!$F$6-'СЕТ СН'!$F$26</f>
        <v>731.17588024999998</v>
      </c>
      <c r="X60" s="36">
        <f>SUMIFS(СВЦЭМ!$D$33:$D$776,СВЦЭМ!$A$33:$A$776,$A60,СВЦЭМ!$B$33:$B$776,X$47)+'СЕТ СН'!$F$14+СВЦЭМ!$D$10+'СЕТ СН'!$F$6-'СЕТ СН'!$F$26</f>
        <v>713.85518586000001</v>
      </c>
      <c r="Y60" s="36">
        <f>SUMIFS(СВЦЭМ!$D$33:$D$776,СВЦЭМ!$A$33:$A$776,$A60,СВЦЭМ!$B$33:$B$776,Y$47)+'СЕТ СН'!$F$14+СВЦЭМ!$D$10+'СЕТ СН'!$F$6-'СЕТ СН'!$F$26</f>
        <v>734.08296719999998</v>
      </c>
    </row>
    <row r="61" spans="1:25" ht="15.75" x14ac:dyDescent="0.2">
      <c r="A61" s="35">
        <f t="shared" si="1"/>
        <v>44118</v>
      </c>
      <c r="B61" s="36">
        <f>SUMIFS(СВЦЭМ!$D$33:$D$776,СВЦЭМ!$A$33:$A$776,$A61,СВЦЭМ!$B$33:$B$776,B$47)+'СЕТ СН'!$F$14+СВЦЭМ!$D$10+'СЕТ СН'!$F$6-'СЕТ СН'!$F$26</f>
        <v>804.80255920000002</v>
      </c>
      <c r="C61" s="36">
        <f>SUMIFS(СВЦЭМ!$D$33:$D$776,СВЦЭМ!$A$33:$A$776,$A61,СВЦЭМ!$B$33:$B$776,C$47)+'СЕТ СН'!$F$14+СВЦЭМ!$D$10+'СЕТ СН'!$F$6-'СЕТ СН'!$F$26</f>
        <v>872.68139466000002</v>
      </c>
      <c r="D61" s="36">
        <f>SUMIFS(СВЦЭМ!$D$33:$D$776,СВЦЭМ!$A$33:$A$776,$A61,СВЦЭМ!$B$33:$B$776,D$47)+'СЕТ СН'!$F$14+СВЦЭМ!$D$10+'СЕТ СН'!$F$6-'СЕТ СН'!$F$26</f>
        <v>939.55732961000001</v>
      </c>
      <c r="E61" s="36">
        <f>SUMIFS(СВЦЭМ!$D$33:$D$776,СВЦЭМ!$A$33:$A$776,$A61,СВЦЭМ!$B$33:$B$776,E$47)+'СЕТ СН'!$F$14+СВЦЭМ!$D$10+'СЕТ СН'!$F$6-'СЕТ СН'!$F$26</f>
        <v>954.18472377000001</v>
      </c>
      <c r="F61" s="36">
        <f>SUMIFS(СВЦЭМ!$D$33:$D$776,СВЦЭМ!$A$33:$A$776,$A61,СВЦЭМ!$B$33:$B$776,F$47)+'СЕТ СН'!$F$14+СВЦЭМ!$D$10+'СЕТ СН'!$F$6-'СЕТ СН'!$F$26</f>
        <v>946.04320066000002</v>
      </c>
      <c r="G61" s="36">
        <f>SUMIFS(СВЦЭМ!$D$33:$D$776,СВЦЭМ!$A$33:$A$776,$A61,СВЦЭМ!$B$33:$B$776,G$47)+'СЕТ СН'!$F$14+СВЦЭМ!$D$10+'СЕТ СН'!$F$6-'СЕТ СН'!$F$26</f>
        <v>937.33135621999998</v>
      </c>
      <c r="H61" s="36">
        <f>SUMIFS(СВЦЭМ!$D$33:$D$776,СВЦЭМ!$A$33:$A$776,$A61,СВЦЭМ!$B$33:$B$776,H$47)+'СЕТ СН'!$F$14+СВЦЭМ!$D$10+'СЕТ СН'!$F$6-'СЕТ СН'!$F$26</f>
        <v>890.58254653000006</v>
      </c>
      <c r="I61" s="36">
        <f>SUMIFS(СВЦЭМ!$D$33:$D$776,СВЦЭМ!$A$33:$A$776,$A61,СВЦЭМ!$B$33:$B$776,I$47)+'СЕТ СН'!$F$14+СВЦЭМ!$D$10+'СЕТ СН'!$F$6-'СЕТ СН'!$F$26</f>
        <v>847.99932431000002</v>
      </c>
      <c r="J61" s="36">
        <f>SUMIFS(СВЦЭМ!$D$33:$D$776,СВЦЭМ!$A$33:$A$776,$A61,СВЦЭМ!$B$33:$B$776,J$47)+'СЕТ СН'!$F$14+СВЦЭМ!$D$10+'СЕТ СН'!$F$6-'СЕТ СН'!$F$26</f>
        <v>785.68079938000005</v>
      </c>
      <c r="K61" s="36">
        <f>SUMIFS(СВЦЭМ!$D$33:$D$776,СВЦЭМ!$A$33:$A$776,$A61,СВЦЭМ!$B$33:$B$776,K$47)+'СЕТ СН'!$F$14+СВЦЭМ!$D$10+'СЕТ СН'!$F$6-'СЕТ СН'!$F$26</f>
        <v>747.87277277999999</v>
      </c>
      <c r="L61" s="36">
        <f>SUMIFS(СВЦЭМ!$D$33:$D$776,СВЦЭМ!$A$33:$A$776,$A61,СВЦЭМ!$B$33:$B$776,L$47)+'СЕТ СН'!$F$14+СВЦЭМ!$D$10+'СЕТ СН'!$F$6-'СЕТ СН'!$F$26</f>
        <v>755.25701798</v>
      </c>
      <c r="M61" s="36">
        <f>SUMIFS(СВЦЭМ!$D$33:$D$776,СВЦЭМ!$A$33:$A$776,$A61,СВЦЭМ!$B$33:$B$776,M$47)+'СЕТ СН'!$F$14+СВЦЭМ!$D$10+'СЕТ СН'!$F$6-'СЕТ СН'!$F$26</f>
        <v>771.31466791000003</v>
      </c>
      <c r="N61" s="36">
        <f>SUMIFS(СВЦЭМ!$D$33:$D$776,СВЦЭМ!$A$33:$A$776,$A61,СВЦЭМ!$B$33:$B$776,N$47)+'СЕТ СН'!$F$14+СВЦЭМ!$D$10+'СЕТ СН'!$F$6-'СЕТ СН'!$F$26</f>
        <v>777.88891028</v>
      </c>
      <c r="O61" s="36">
        <f>SUMIFS(СВЦЭМ!$D$33:$D$776,СВЦЭМ!$A$33:$A$776,$A61,СВЦЭМ!$B$33:$B$776,O$47)+'СЕТ СН'!$F$14+СВЦЭМ!$D$10+'СЕТ СН'!$F$6-'СЕТ СН'!$F$26</f>
        <v>828.29694409000001</v>
      </c>
      <c r="P61" s="36">
        <f>SUMIFS(СВЦЭМ!$D$33:$D$776,СВЦЭМ!$A$33:$A$776,$A61,СВЦЭМ!$B$33:$B$776,P$47)+'СЕТ СН'!$F$14+СВЦЭМ!$D$10+'СЕТ СН'!$F$6-'СЕТ СН'!$F$26</f>
        <v>858.50676753000005</v>
      </c>
      <c r="Q61" s="36">
        <f>SUMIFS(СВЦЭМ!$D$33:$D$776,СВЦЭМ!$A$33:$A$776,$A61,СВЦЭМ!$B$33:$B$776,Q$47)+'СЕТ СН'!$F$14+СВЦЭМ!$D$10+'СЕТ СН'!$F$6-'СЕТ СН'!$F$26</f>
        <v>818.89080490000003</v>
      </c>
      <c r="R61" s="36">
        <f>SUMIFS(СВЦЭМ!$D$33:$D$776,СВЦЭМ!$A$33:$A$776,$A61,СВЦЭМ!$B$33:$B$776,R$47)+'СЕТ СН'!$F$14+СВЦЭМ!$D$10+'СЕТ СН'!$F$6-'СЕТ СН'!$F$26</f>
        <v>767.45215728999995</v>
      </c>
      <c r="S61" s="36">
        <f>SUMIFS(СВЦЭМ!$D$33:$D$776,СВЦЭМ!$A$33:$A$776,$A61,СВЦЭМ!$B$33:$B$776,S$47)+'СЕТ СН'!$F$14+СВЦЭМ!$D$10+'СЕТ СН'!$F$6-'СЕТ СН'!$F$26</f>
        <v>712.61887235999995</v>
      </c>
      <c r="T61" s="36">
        <f>SUMIFS(СВЦЭМ!$D$33:$D$776,СВЦЭМ!$A$33:$A$776,$A61,СВЦЭМ!$B$33:$B$776,T$47)+'СЕТ СН'!$F$14+СВЦЭМ!$D$10+'СЕТ СН'!$F$6-'СЕТ СН'!$F$26</f>
        <v>695.03395162000004</v>
      </c>
      <c r="U61" s="36">
        <f>SUMIFS(СВЦЭМ!$D$33:$D$776,СВЦЭМ!$A$33:$A$776,$A61,СВЦЭМ!$B$33:$B$776,U$47)+'СЕТ СН'!$F$14+СВЦЭМ!$D$10+'СЕТ СН'!$F$6-'СЕТ СН'!$F$26</f>
        <v>724.02546351000001</v>
      </c>
      <c r="V61" s="36">
        <f>SUMIFS(СВЦЭМ!$D$33:$D$776,СВЦЭМ!$A$33:$A$776,$A61,СВЦЭМ!$B$33:$B$776,V$47)+'СЕТ СН'!$F$14+СВЦЭМ!$D$10+'СЕТ СН'!$F$6-'СЕТ СН'!$F$26</f>
        <v>718.58666497000002</v>
      </c>
      <c r="W61" s="36">
        <f>SUMIFS(СВЦЭМ!$D$33:$D$776,СВЦЭМ!$A$33:$A$776,$A61,СВЦЭМ!$B$33:$B$776,W$47)+'СЕТ СН'!$F$14+СВЦЭМ!$D$10+'СЕТ СН'!$F$6-'СЕТ СН'!$F$26</f>
        <v>706.44387988000005</v>
      </c>
      <c r="X61" s="36">
        <f>SUMIFS(СВЦЭМ!$D$33:$D$776,СВЦЭМ!$A$33:$A$776,$A61,СВЦЭМ!$B$33:$B$776,X$47)+'СЕТ СН'!$F$14+СВЦЭМ!$D$10+'СЕТ СН'!$F$6-'СЕТ СН'!$F$26</f>
        <v>689.61820723999995</v>
      </c>
      <c r="Y61" s="36">
        <f>SUMIFS(СВЦЭМ!$D$33:$D$776,СВЦЭМ!$A$33:$A$776,$A61,СВЦЭМ!$B$33:$B$776,Y$47)+'СЕТ СН'!$F$14+СВЦЭМ!$D$10+'СЕТ СН'!$F$6-'СЕТ СН'!$F$26</f>
        <v>719.69647090000001</v>
      </c>
    </row>
    <row r="62" spans="1:25" ht="15.75" x14ac:dyDescent="0.2">
      <c r="A62" s="35">
        <f t="shared" si="1"/>
        <v>44119</v>
      </c>
      <c r="B62" s="36">
        <f>SUMIFS(СВЦЭМ!$D$33:$D$776,СВЦЭМ!$A$33:$A$776,$A62,СВЦЭМ!$B$33:$B$776,B$47)+'СЕТ СН'!$F$14+СВЦЭМ!$D$10+'СЕТ СН'!$F$6-'СЕТ СН'!$F$26</f>
        <v>822.13032816999998</v>
      </c>
      <c r="C62" s="36">
        <f>SUMIFS(СВЦЭМ!$D$33:$D$776,СВЦЭМ!$A$33:$A$776,$A62,СВЦЭМ!$B$33:$B$776,C$47)+'СЕТ СН'!$F$14+СВЦЭМ!$D$10+'СЕТ СН'!$F$6-'СЕТ СН'!$F$26</f>
        <v>905.58589726000002</v>
      </c>
      <c r="D62" s="36">
        <f>SUMIFS(СВЦЭМ!$D$33:$D$776,СВЦЭМ!$A$33:$A$776,$A62,СВЦЭМ!$B$33:$B$776,D$47)+'СЕТ СН'!$F$14+СВЦЭМ!$D$10+'СЕТ СН'!$F$6-'СЕТ СН'!$F$26</f>
        <v>970.61922926</v>
      </c>
      <c r="E62" s="36">
        <f>SUMIFS(СВЦЭМ!$D$33:$D$776,СВЦЭМ!$A$33:$A$776,$A62,СВЦЭМ!$B$33:$B$776,E$47)+'СЕТ СН'!$F$14+СВЦЭМ!$D$10+'СЕТ СН'!$F$6-'СЕТ СН'!$F$26</f>
        <v>975.91015300000004</v>
      </c>
      <c r="F62" s="36">
        <f>SUMIFS(СВЦЭМ!$D$33:$D$776,СВЦЭМ!$A$33:$A$776,$A62,СВЦЭМ!$B$33:$B$776,F$47)+'СЕТ СН'!$F$14+СВЦЭМ!$D$10+'СЕТ СН'!$F$6-'СЕТ СН'!$F$26</f>
        <v>969.46689431000004</v>
      </c>
      <c r="G62" s="36">
        <f>SUMIFS(СВЦЭМ!$D$33:$D$776,СВЦЭМ!$A$33:$A$776,$A62,СВЦЭМ!$B$33:$B$776,G$47)+'СЕТ СН'!$F$14+СВЦЭМ!$D$10+'СЕТ СН'!$F$6-'СЕТ СН'!$F$26</f>
        <v>948.30116582999995</v>
      </c>
      <c r="H62" s="36">
        <f>SUMIFS(СВЦЭМ!$D$33:$D$776,СВЦЭМ!$A$33:$A$776,$A62,СВЦЭМ!$B$33:$B$776,H$47)+'СЕТ СН'!$F$14+СВЦЭМ!$D$10+'СЕТ СН'!$F$6-'СЕТ СН'!$F$26</f>
        <v>902.09675687000004</v>
      </c>
      <c r="I62" s="36">
        <f>SUMIFS(СВЦЭМ!$D$33:$D$776,СВЦЭМ!$A$33:$A$776,$A62,СВЦЭМ!$B$33:$B$776,I$47)+'СЕТ СН'!$F$14+СВЦЭМ!$D$10+'СЕТ СН'!$F$6-'СЕТ СН'!$F$26</f>
        <v>857.54601044000003</v>
      </c>
      <c r="J62" s="36">
        <f>SUMIFS(СВЦЭМ!$D$33:$D$776,СВЦЭМ!$A$33:$A$776,$A62,СВЦЭМ!$B$33:$B$776,J$47)+'СЕТ СН'!$F$14+СВЦЭМ!$D$10+'СЕТ СН'!$F$6-'СЕТ СН'!$F$26</f>
        <v>796.90605097000002</v>
      </c>
      <c r="K62" s="36">
        <f>SUMIFS(СВЦЭМ!$D$33:$D$776,СВЦЭМ!$A$33:$A$776,$A62,СВЦЭМ!$B$33:$B$776,K$47)+'СЕТ СН'!$F$14+СВЦЭМ!$D$10+'СЕТ СН'!$F$6-'СЕТ СН'!$F$26</f>
        <v>758.20398374000001</v>
      </c>
      <c r="L62" s="36">
        <f>SUMIFS(СВЦЭМ!$D$33:$D$776,СВЦЭМ!$A$33:$A$776,$A62,СВЦЭМ!$B$33:$B$776,L$47)+'СЕТ СН'!$F$14+СВЦЭМ!$D$10+'СЕТ СН'!$F$6-'СЕТ СН'!$F$26</f>
        <v>761.42606781999996</v>
      </c>
      <c r="M62" s="36">
        <f>SUMIFS(СВЦЭМ!$D$33:$D$776,СВЦЭМ!$A$33:$A$776,$A62,СВЦЭМ!$B$33:$B$776,M$47)+'СЕТ СН'!$F$14+СВЦЭМ!$D$10+'СЕТ СН'!$F$6-'СЕТ СН'!$F$26</f>
        <v>769.24734035000006</v>
      </c>
      <c r="N62" s="36">
        <f>SUMIFS(СВЦЭМ!$D$33:$D$776,СВЦЭМ!$A$33:$A$776,$A62,СВЦЭМ!$B$33:$B$776,N$47)+'СЕТ СН'!$F$14+СВЦЭМ!$D$10+'СЕТ СН'!$F$6-'СЕТ СН'!$F$26</f>
        <v>780.13084692999996</v>
      </c>
      <c r="O62" s="36">
        <f>SUMIFS(СВЦЭМ!$D$33:$D$776,СВЦЭМ!$A$33:$A$776,$A62,СВЦЭМ!$B$33:$B$776,O$47)+'СЕТ СН'!$F$14+СВЦЭМ!$D$10+'СЕТ СН'!$F$6-'СЕТ СН'!$F$26</f>
        <v>800.05432875999998</v>
      </c>
      <c r="P62" s="36">
        <f>SUMIFS(СВЦЭМ!$D$33:$D$776,СВЦЭМ!$A$33:$A$776,$A62,СВЦЭМ!$B$33:$B$776,P$47)+'СЕТ СН'!$F$14+СВЦЭМ!$D$10+'СЕТ СН'!$F$6-'СЕТ СН'!$F$26</f>
        <v>824.19293445000005</v>
      </c>
      <c r="Q62" s="36">
        <f>SUMIFS(СВЦЭМ!$D$33:$D$776,СВЦЭМ!$A$33:$A$776,$A62,СВЦЭМ!$B$33:$B$776,Q$47)+'СЕТ СН'!$F$14+СВЦЭМ!$D$10+'СЕТ СН'!$F$6-'СЕТ СН'!$F$26</f>
        <v>787.15904608999995</v>
      </c>
      <c r="R62" s="36">
        <f>SUMIFS(СВЦЭМ!$D$33:$D$776,СВЦЭМ!$A$33:$A$776,$A62,СВЦЭМ!$B$33:$B$776,R$47)+'СЕТ СН'!$F$14+СВЦЭМ!$D$10+'СЕТ СН'!$F$6-'СЕТ СН'!$F$26</f>
        <v>738.89116926999998</v>
      </c>
      <c r="S62" s="36">
        <f>SUMIFS(СВЦЭМ!$D$33:$D$776,СВЦЭМ!$A$33:$A$776,$A62,СВЦЭМ!$B$33:$B$776,S$47)+'СЕТ СН'!$F$14+СВЦЭМ!$D$10+'СЕТ СН'!$F$6-'СЕТ СН'!$F$26</f>
        <v>684.69914612000002</v>
      </c>
      <c r="T62" s="36">
        <f>SUMIFS(СВЦЭМ!$D$33:$D$776,СВЦЭМ!$A$33:$A$776,$A62,СВЦЭМ!$B$33:$B$776,T$47)+'СЕТ СН'!$F$14+СВЦЭМ!$D$10+'СЕТ СН'!$F$6-'СЕТ СН'!$F$26</f>
        <v>688.92406416999995</v>
      </c>
      <c r="U62" s="36">
        <f>SUMIFS(СВЦЭМ!$D$33:$D$776,СВЦЭМ!$A$33:$A$776,$A62,СВЦЭМ!$B$33:$B$776,U$47)+'СЕТ СН'!$F$14+СВЦЭМ!$D$10+'СЕТ СН'!$F$6-'СЕТ СН'!$F$26</f>
        <v>713.36687914000004</v>
      </c>
      <c r="V62" s="36">
        <f>SUMIFS(СВЦЭМ!$D$33:$D$776,СВЦЭМ!$A$33:$A$776,$A62,СВЦЭМ!$B$33:$B$776,V$47)+'СЕТ СН'!$F$14+СВЦЭМ!$D$10+'СЕТ СН'!$F$6-'СЕТ СН'!$F$26</f>
        <v>706.61751745000004</v>
      </c>
      <c r="W62" s="36">
        <f>SUMIFS(СВЦЭМ!$D$33:$D$776,СВЦЭМ!$A$33:$A$776,$A62,СВЦЭМ!$B$33:$B$776,W$47)+'СЕТ СН'!$F$14+СВЦЭМ!$D$10+'СЕТ СН'!$F$6-'СЕТ СН'!$F$26</f>
        <v>695.73347581999997</v>
      </c>
      <c r="X62" s="36">
        <f>SUMIFS(СВЦЭМ!$D$33:$D$776,СВЦЭМ!$A$33:$A$776,$A62,СВЦЭМ!$B$33:$B$776,X$47)+'СЕТ СН'!$F$14+СВЦЭМ!$D$10+'СЕТ СН'!$F$6-'СЕТ СН'!$F$26</f>
        <v>672.17634453000005</v>
      </c>
      <c r="Y62" s="36">
        <f>SUMIFS(СВЦЭМ!$D$33:$D$776,СВЦЭМ!$A$33:$A$776,$A62,СВЦЭМ!$B$33:$B$776,Y$47)+'СЕТ СН'!$F$14+СВЦЭМ!$D$10+'СЕТ СН'!$F$6-'СЕТ СН'!$F$26</f>
        <v>721.52280179000002</v>
      </c>
    </row>
    <row r="63" spans="1:25" ht="15.75" x14ac:dyDescent="0.2">
      <c r="A63" s="35">
        <f t="shared" si="1"/>
        <v>44120</v>
      </c>
      <c r="B63" s="36">
        <f>SUMIFS(СВЦЭМ!$D$33:$D$776,СВЦЭМ!$A$33:$A$776,$A63,СВЦЭМ!$B$33:$B$776,B$47)+'СЕТ СН'!$F$14+СВЦЭМ!$D$10+'СЕТ СН'!$F$6-'СЕТ СН'!$F$26</f>
        <v>769.16972808000003</v>
      </c>
      <c r="C63" s="36">
        <f>SUMIFS(СВЦЭМ!$D$33:$D$776,СВЦЭМ!$A$33:$A$776,$A63,СВЦЭМ!$B$33:$B$776,C$47)+'СЕТ СН'!$F$14+СВЦЭМ!$D$10+'СЕТ СН'!$F$6-'СЕТ СН'!$F$26</f>
        <v>847.36201453000001</v>
      </c>
      <c r="D63" s="36">
        <f>SUMIFS(СВЦЭМ!$D$33:$D$776,СВЦЭМ!$A$33:$A$776,$A63,СВЦЭМ!$B$33:$B$776,D$47)+'СЕТ СН'!$F$14+СВЦЭМ!$D$10+'СЕТ СН'!$F$6-'СЕТ СН'!$F$26</f>
        <v>901.05047983999998</v>
      </c>
      <c r="E63" s="36">
        <f>SUMIFS(СВЦЭМ!$D$33:$D$776,СВЦЭМ!$A$33:$A$776,$A63,СВЦЭМ!$B$33:$B$776,E$47)+'СЕТ СН'!$F$14+СВЦЭМ!$D$10+'СЕТ СН'!$F$6-'СЕТ СН'!$F$26</f>
        <v>906.02469986000006</v>
      </c>
      <c r="F63" s="36">
        <f>SUMIFS(СВЦЭМ!$D$33:$D$776,СВЦЭМ!$A$33:$A$776,$A63,СВЦЭМ!$B$33:$B$776,F$47)+'СЕТ СН'!$F$14+СВЦЭМ!$D$10+'СЕТ СН'!$F$6-'СЕТ СН'!$F$26</f>
        <v>902.86863284000003</v>
      </c>
      <c r="G63" s="36">
        <f>SUMIFS(СВЦЭМ!$D$33:$D$776,СВЦЭМ!$A$33:$A$776,$A63,СВЦЭМ!$B$33:$B$776,G$47)+'СЕТ СН'!$F$14+СВЦЭМ!$D$10+'СЕТ СН'!$F$6-'СЕТ СН'!$F$26</f>
        <v>889.00122726999996</v>
      </c>
      <c r="H63" s="36">
        <f>SUMIFS(СВЦЭМ!$D$33:$D$776,СВЦЭМ!$A$33:$A$776,$A63,СВЦЭМ!$B$33:$B$776,H$47)+'СЕТ СН'!$F$14+СВЦЭМ!$D$10+'СЕТ СН'!$F$6-'СЕТ СН'!$F$26</f>
        <v>858.66257824000002</v>
      </c>
      <c r="I63" s="36">
        <f>SUMIFS(СВЦЭМ!$D$33:$D$776,СВЦЭМ!$A$33:$A$776,$A63,СВЦЭМ!$B$33:$B$776,I$47)+'СЕТ СН'!$F$14+СВЦЭМ!$D$10+'СЕТ СН'!$F$6-'СЕТ СН'!$F$26</f>
        <v>833.20074051999995</v>
      </c>
      <c r="J63" s="36">
        <f>SUMIFS(СВЦЭМ!$D$33:$D$776,СВЦЭМ!$A$33:$A$776,$A63,СВЦЭМ!$B$33:$B$776,J$47)+'СЕТ СН'!$F$14+СВЦЭМ!$D$10+'СЕТ СН'!$F$6-'СЕТ СН'!$F$26</f>
        <v>804.38564524000003</v>
      </c>
      <c r="K63" s="36">
        <f>SUMIFS(СВЦЭМ!$D$33:$D$776,СВЦЭМ!$A$33:$A$776,$A63,СВЦЭМ!$B$33:$B$776,K$47)+'СЕТ СН'!$F$14+СВЦЭМ!$D$10+'СЕТ СН'!$F$6-'СЕТ СН'!$F$26</f>
        <v>771.47123322000004</v>
      </c>
      <c r="L63" s="36">
        <f>SUMIFS(СВЦЭМ!$D$33:$D$776,СВЦЭМ!$A$33:$A$776,$A63,СВЦЭМ!$B$33:$B$776,L$47)+'СЕТ СН'!$F$14+СВЦЭМ!$D$10+'СЕТ СН'!$F$6-'СЕТ СН'!$F$26</f>
        <v>769.12707936000004</v>
      </c>
      <c r="M63" s="36">
        <f>SUMIFS(СВЦЭМ!$D$33:$D$776,СВЦЭМ!$A$33:$A$776,$A63,СВЦЭМ!$B$33:$B$776,M$47)+'СЕТ СН'!$F$14+СВЦЭМ!$D$10+'СЕТ СН'!$F$6-'СЕТ СН'!$F$26</f>
        <v>773.19468099000005</v>
      </c>
      <c r="N63" s="36">
        <f>SUMIFS(СВЦЭМ!$D$33:$D$776,СВЦЭМ!$A$33:$A$776,$A63,СВЦЭМ!$B$33:$B$776,N$47)+'СЕТ СН'!$F$14+СВЦЭМ!$D$10+'СЕТ СН'!$F$6-'СЕТ СН'!$F$26</f>
        <v>785.49364997999999</v>
      </c>
      <c r="O63" s="36">
        <f>SUMIFS(СВЦЭМ!$D$33:$D$776,СВЦЭМ!$A$33:$A$776,$A63,СВЦЭМ!$B$33:$B$776,O$47)+'СЕТ СН'!$F$14+СВЦЭМ!$D$10+'СЕТ СН'!$F$6-'СЕТ СН'!$F$26</f>
        <v>821.06942556000001</v>
      </c>
      <c r="P63" s="36">
        <f>SUMIFS(СВЦЭМ!$D$33:$D$776,СВЦЭМ!$A$33:$A$776,$A63,СВЦЭМ!$B$33:$B$776,P$47)+'СЕТ СН'!$F$14+СВЦЭМ!$D$10+'СЕТ СН'!$F$6-'СЕТ СН'!$F$26</f>
        <v>864.22807084999999</v>
      </c>
      <c r="Q63" s="36">
        <f>SUMIFS(СВЦЭМ!$D$33:$D$776,СВЦЭМ!$A$33:$A$776,$A63,СВЦЭМ!$B$33:$B$776,Q$47)+'СЕТ СН'!$F$14+СВЦЭМ!$D$10+'СЕТ СН'!$F$6-'СЕТ СН'!$F$26</f>
        <v>830.87824620000004</v>
      </c>
      <c r="R63" s="36">
        <f>SUMIFS(СВЦЭМ!$D$33:$D$776,СВЦЭМ!$A$33:$A$776,$A63,СВЦЭМ!$B$33:$B$776,R$47)+'СЕТ СН'!$F$14+СВЦЭМ!$D$10+'СЕТ СН'!$F$6-'СЕТ СН'!$F$26</f>
        <v>784.07258763000004</v>
      </c>
      <c r="S63" s="36">
        <f>SUMIFS(СВЦЭМ!$D$33:$D$776,СВЦЭМ!$A$33:$A$776,$A63,СВЦЭМ!$B$33:$B$776,S$47)+'СЕТ СН'!$F$14+СВЦЭМ!$D$10+'СЕТ СН'!$F$6-'СЕТ СН'!$F$26</f>
        <v>723.90322316000004</v>
      </c>
      <c r="T63" s="36">
        <f>SUMIFS(СВЦЭМ!$D$33:$D$776,СВЦЭМ!$A$33:$A$776,$A63,СВЦЭМ!$B$33:$B$776,T$47)+'СЕТ СН'!$F$14+СВЦЭМ!$D$10+'СЕТ СН'!$F$6-'СЕТ СН'!$F$26</f>
        <v>697.89744229999997</v>
      </c>
      <c r="U63" s="36">
        <f>SUMIFS(СВЦЭМ!$D$33:$D$776,СВЦЭМ!$A$33:$A$776,$A63,СВЦЭМ!$B$33:$B$776,U$47)+'СЕТ СН'!$F$14+СВЦЭМ!$D$10+'СЕТ СН'!$F$6-'СЕТ СН'!$F$26</f>
        <v>700.29311905999998</v>
      </c>
      <c r="V63" s="36">
        <f>SUMIFS(СВЦЭМ!$D$33:$D$776,СВЦЭМ!$A$33:$A$776,$A63,СВЦЭМ!$B$33:$B$776,V$47)+'СЕТ СН'!$F$14+СВЦЭМ!$D$10+'СЕТ СН'!$F$6-'СЕТ СН'!$F$26</f>
        <v>688.62655189999998</v>
      </c>
      <c r="W63" s="36">
        <f>SUMIFS(СВЦЭМ!$D$33:$D$776,СВЦЭМ!$A$33:$A$776,$A63,СВЦЭМ!$B$33:$B$776,W$47)+'СЕТ СН'!$F$14+СВЦЭМ!$D$10+'СЕТ СН'!$F$6-'СЕТ СН'!$F$26</f>
        <v>684.42197284999997</v>
      </c>
      <c r="X63" s="36">
        <f>SUMIFS(СВЦЭМ!$D$33:$D$776,СВЦЭМ!$A$33:$A$776,$A63,СВЦЭМ!$B$33:$B$776,X$47)+'СЕТ СН'!$F$14+СВЦЭМ!$D$10+'СЕТ СН'!$F$6-'СЕТ СН'!$F$26</f>
        <v>683.90793778</v>
      </c>
      <c r="Y63" s="36">
        <f>SUMIFS(СВЦЭМ!$D$33:$D$776,СВЦЭМ!$A$33:$A$776,$A63,СВЦЭМ!$B$33:$B$776,Y$47)+'СЕТ СН'!$F$14+СВЦЭМ!$D$10+'СЕТ СН'!$F$6-'СЕТ СН'!$F$26</f>
        <v>714.48678228000006</v>
      </c>
    </row>
    <row r="64" spans="1:25" ht="15.75" x14ac:dyDescent="0.2">
      <c r="A64" s="35">
        <f t="shared" si="1"/>
        <v>44121</v>
      </c>
      <c r="B64" s="36">
        <f>SUMIFS(СВЦЭМ!$D$33:$D$776,СВЦЭМ!$A$33:$A$776,$A64,СВЦЭМ!$B$33:$B$776,B$47)+'СЕТ СН'!$F$14+СВЦЭМ!$D$10+'СЕТ СН'!$F$6-'СЕТ СН'!$F$26</f>
        <v>766.16242294000006</v>
      </c>
      <c r="C64" s="36">
        <f>SUMIFS(СВЦЭМ!$D$33:$D$776,СВЦЭМ!$A$33:$A$776,$A64,СВЦЭМ!$B$33:$B$776,C$47)+'СЕТ СН'!$F$14+СВЦЭМ!$D$10+'СЕТ СН'!$F$6-'СЕТ СН'!$F$26</f>
        <v>841.85891590000006</v>
      </c>
      <c r="D64" s="36">
        <f>SUMIFS(СВЦЭМ!$D$33:$D$776,СВЦЭМ!$A$33:$A$776,$A64,СВЦЭМ!$B$33:$B$776,D$47)+'СЕТ СН'!$F$14+СВЦЭМ!$D$10+'СЕТ СН'!$F$6-'СЕТ СН'!$F$26</f>
        <v>903.06427237000003</v>
      </c>
      <c r="E64" s="36">
        <f>SUMIFS(СВЦЭМ!$D$33:$D$776,СВЦЭМ!$A$33:$A$776,$A64,СВЦЭМ!$B$33:$B$776,E$47)+'СЕТ СН'!$F$14+СВЦЭМ!$D$10+'СЕТ СН'!$F$6-'СЕТ СН'!$F$26</f>
        <v>911.24869916</v>
      </c>
      <c r="F64" s="36">
        <f>SUMIFS(СВЦЭМ!$D$33:$D$776,СВЦЭМ!$A$33:$A$776,$A64,СВЦЭМ!$B$33:$B$776,F$47)+'СЕТ СН'!$F$14+СВЦЭМ!$D$10+'СЕТ СН'!$F$6-'СЕТ СН'!$F$26</f>
        <v>914.68444654999996</v>
      </c>
      <c r="G64" s="36">
        <f>SUMIFS(СВЦЭМ!$D$33:$D$776,СВЦЭМ!$A$33:$A$776,$A64,СВЦЭМ!$B$33:$B$776,G$47)+'СЕТ СН'!$F$14+СВЦЭМ!$D$10+'СЕТ СН'!$F$6-'СЕТ СН'!$F$26</f>
        <v>904.67366604000006</v>
      </c>
      <c r="H64" s="36">
        <f>SUMIFS(СВЦЭМ!$D$33:$D$776,СВЦЭМ!$A$33:$A$776,$A64,СВЦЭМ!$B$33:$B$776,H$47)+'СЕТ СН'!$F$14+СВЦЭМ!$D$10+'СЕТ СН'!$F$6-'СЕТ СН'!$F$26</f>
        <v>892.11192529000004</v>
      </c>
      <c r="I64" s="36">
        <f>SUMIFS(СВЦЭМ!$D$33:$D$776,СВЦЭМ!$A$33:$A$776,$A64,СВЦЭМ!$B$33:$B$776,I$47)+'СЕТ СН'!$F$14+СВЦЭМ!$D$10+'СЕТ СН'!$F$6-'СЕТ СН'!$F$26</f>
        <v>889.44874262999997</v>
      </c>
      <c r="J64" s="36">
        <f>SUMIFS(СВЦЭМ!$D$33:$D$776,СВЦЭМ!$A$33:$A$776,$A64,СВЦЭМ!$B$33:$B$776,J$47)+'СЕТ СН'!$F$14+СВЦЭМ!$D$10+'СЕТ СН'!$F$6-'СЕТ СН'!$F$26</f>
        <v>834.68451505999997</v>
      </c>
      <c r="K64" s="36">
        <f>SUMIFS(СВЦЭМ!$D$33:$D$776,СВЦЭМ!$A$33:$A$776,$A64,СВЦЭМ!$B$33:$B$776,K$47)+'СЕТ СН'!$F$14+СВЦЭМ!$D$10+'СЕТ СН'!$F$6-'СЕТ СН'!$F$26</f>
        <v>810.54572053000004</v>
      </c>
      <c r="L64" s="36">
        <f>SUMIFS(СВЦЭМ!$D$33:$D$776,СВЦЭМ!$A$33:$A$776,$A64,СВЦЭМ!$B$33:$B$776,L$47)+'СЕТ СН'!$F$14+СВЦЭМ!$D$10+'СЕТ СН'!$F$6-'СЕТ СН'!$F$26</f>
        <v>782.35912537000002</v>
      </c>
      <c r="M64" s="36">
        <f>SUMIFS(СВЦЭМ!$D$33:$D$776,СВЦЭМ!$A$33:$A$776,$A64,СВЦЭМ!$B$33:$B$776,M$47)+'СЕТ СН'!$F$14+СВЦЭМ!$D$10+'СЕТ СН'!$F$6-'СЕТ СН'!$F$26</f>
        <v>790.04683201</v>
      </c>
      <c r="N64" s="36">
        <f>SUMIFS(СВЦЭМ!$D$33:$D$776,СВЦЭМ!$A$33:$A$776,$A64,СВЦЭМ!$B$33:$B$776,N$47)+'СЕТ СН'!$F$14+СВЦЭМ!$D$10+'СЕТ СН'!$F$6-'СЕТ СН'!$F$26</f>
        <v>803.10278053000002</v>
      </c>
      <c r="O64" s="36">
        <f>SUMIFS(СВЦЭМ!$D$33:$D$776,СВЦЭМ!$A$33:$A$776,$A64,СВЦЭМ!$B$33:$B$776,O$47)+'СЕТ СН'!$F$14+СВЦЭМ!$D$10+'СЕТ СН'!$F$6-'СЕТ СН'!$F$26</f>
        <v>843.68020825999997</v>
      </c>
      <c r="P64" s="36">
        <f>SUMIFS(СВЦЭМ!$D$33:$D$776,СВЦЭМ!$A$33:$A$776,$A64,СВЦЭМ!$B$33:$B$776,P$47)+'СЕТ СН'!$F$14+СВЦЭМ!$D$10+'СЕТ СН'!$F$6-'СЕТ СН'!$F$26</f>
        <v>887.56532970000001</v>
      </c>
      <c r="Q64" s="36">
        <f>SUMIFS(СВЦЭМ!$D$33:$D$776,СВЦЭМ!$A$33:$A$776,$A64,СВЦЭМ!$B$33:$B$776,Q$47)+'СЕТ СН'!$F$14+СВЦЭМ!$D$10+'СЕТ СН'!$F$6-'СЕТ СН'!$F$26</f>
        <v>859.11429215999999</v>
      </c>
      <c r="R64" s="36">
        <f>SUMIFS(СВЦЭМ!$D$33:$D$776,СВЦЭМ!$A$33:$A$776,$A64,СВЦЭМ!$B$33:$B$776,R$47)+'СЕТ СН'!$F$14+СВЦЭМ!$D$10+'СЕТ СН'!$F$6-'СЕТ СН'!$F$26</f>
        <v>814.40139615999999</v>
      </c>
      <c r="S64" s="36">
        <f>SUMIFS(СВЦЭМ!$D$33:$D$776,СВЦЭМ!$A$33:$A$776,$A64,СВЦЭМ!$B$33:$B$776,S$47)+'СЕТ СН'!$F$14+СВЦЭМ!$D$10+'СЕТ СН'!$F$6-'СЕТ СН'!$F$26</f>
        <v>749.82258735000005</v>
      </c>
      <c r="T64" s="36">
        <f>SUMIFS(СВЦЭМ!$D$33:$D$776,СВЦЭМ!$A$33:$A$776,$A64,СВЦЭМ!$B$33:$B$776,T$47)+'СЕТ СН'!$F$14+СВЦЭМ!$D$10+'СЕТ СН'!$F$6-'СЕТ СН'!$F$26</f>
        <v>713.25481601000001</v>
      </c>
      <c r="U64" s="36">
        <f>SUMIFS(СВЦЭМ!$D$33:$D$776,СВЦЭМ!$A$33:$A$776,$A64,СВЦЭМ!$B$33:$B$776,U$47)+'СЕТ СН'!$F$14+СВЦЭМ!$D$10+'СЕТ СН'!$F$6-'СЕТ СН'!$F$26</f>
        <v>701.60897661000001</v>
      </c>
      <c r="V64" s="36">
        <f>SUMIFS(СВЦЭМ!$D$33:$D$776,СВЦЭМ!$A$33:$A$776,$A64,СВЦЭМ!$B$33:$B$776,V$47)+'СЕТ СН'!$F$14+СВЦЭМ!$D$10+'СЕТ СН'!$F$6-'СЕТ СН'!$F$26</f>
        <v>702.48552588999996</v>
      </c>
      <c r="W64" s="36">
        <f>SUMIFS(СВЦЭМ!$D$33:$D$776,СВЦЭМ!$A$33:$A$776,$A64,СВЦЭМ!$B$33:$B$776,W$47)+'СЕТ СН'!$F$14+СВЦЭМ!$D$10+'СЕТ СН'!$F$6-'СЕТ СН'!$F$26</f>
        <v>703.92229893000001</v>
      </c>
      <c r="X64" s="36">
        <f>SUMIFS(СВЦЭМ!$D$33:$D$776,СВЦЭМ!$A$33:$A$776,$A64,СВЦЭМ!$B$33:$B$776,X$47)+'СЕТ СН'!$F$14+СВЦЭМ!$D$10+'СЕТ СН'!$F$6-'СЕТ СН'!$F$26</f>
        <v>723.92579567999996</v>
      </c>
      <c r="Y64" s="36">
        <f>SUMIFS(СВЦЭМ!$D$33:$D$776,СВЦЭМ!$A$33:$A$776,$A64,СВЦЭМ!$B$33:$B$776,Y$47)+'СЕТ СН'!$F$14+СВЦЭМ!$D$10+'СЕТ СН'!$F$6-'СЕТ СН'!$F$26</f>
        <v>754.58759267000005</v>
      </c>
    </row>
    <row r="65" spans="1:25" ht="15.75" x14ac:dyDescent="0.2">
      <c r="A65" s="35">
        <f t="shared" si="1"/>
        <v>44122</v>
      </c>
      <c r="B65" s="36">
        <f>SUMIFS(СВЦЭМ!$D$33:$D$776,СВЦЭМ!$A$33:$A$776,$A65,СВЦЭМ!$B$33:$B$776,B$47)+'СЕТ СН'!$F$14+СВЦЭМ!$D$10+'СЕТ СН'!$F$6-'СЕТ СН'!$F$26</f>
        <v>851.94424434999996</v>
      </c>
      <c r="C65" s="36">
        <f>SUMIFS(СВЦЭМ!$D$33:$D$776,СВЦЭМ!$A$33:$A$776,$A65,СВЦЭМ!$B$33:$B$776,C$47)+'СЕТ СН'!$F$14+СВЦЭМ!$D$10+'СЕТ СН'!$F$6-'СЕТ СН'!$F$26</f>
        <v>947.43975320000004</v>
      </c>
      <c r="D65" s="36">
        <f>SUMIFS(СВЦЭМ!$D$33:$D$776,СВЦЭМ!$A$33:$A$776,$A65,СВЦЭМ!$B$33:$B$776,D$47)+'СЕТ СН'!$F$14+СВЦЭМ!$D$10+'СЕТ СН'!$F$6-'СЕТ СН'!$F$26</f>
        <v>1017.3253031</v>
      </c>
      <c r="E65" s="36">
        <f>SUMIFS(СВЦЭМ!$D$33:$D$776,СВЦЭМ!$A$33:$A$776,$A65,СВЦЭМ!$B$33:$B$776,E$47)+'СЕТ СН'!$F$14+СВЦЭМ!$D$10+'СЕТ СН'!$F$6-'СЕТ СН'!$F$26</f>
        <v>1024.9811536099999</v>
      </c>
      <c r="F65" s="36">
        <f>SUMIFS(СВЦЭМ!$D$33:$D$776,СВЦЭМ!$A$33:$A$776,$A65,СВЦЭМ!$B$33:$B$776,F$47)+'СЕТ СН'!$F$14+СВЦЭМ!$D$10+'СЕТ СН'!$F$6-'СЕТ СН'!$F$26</f>
        <v>1031.67207747</v>
      </c>
      <c r="G65" s="36">
        <f>SUMIFS(СВЦЭМ!$D$33:$D$776,СВЦЭМ!$A$33:$A$776,$A65,СВЦЭМ!$B$33:$B$776,G$47)+'СЕТ СН'!$F$14+СВЦЭМ!$D$10+'СЕТ СН'!$F$6-'СЕТ СН'!$F$26</f>
        <v>1019.44628221</v>
      </c>
      <c r="H65" s="36">
        <f>SUMIFS(СВЦЭМ!$D$33:$D$776,СВЦЭМ!$A$33:$A$776,$A65,СВЦЭМ!$B$33:$B$776,H$47)+'СЕТ СН'!$F$14+СВЦЭМ!$D$10+'СЕТ СН'!$F$6-'СЕТ СН'!$F$26</f>
        <v>997.89495438999995</v>
      </c>
      <c r="I65" s="36">
        <f>SUMIFS(СВЦЭМ!$D$33:$D$776,СВЦЭМ!$A$33:$A$776,$A65,СВЦЭМ!$B$33:$B$776,I$47)+'СЕТ СН'!$F$14+СВЦЭМ!$D$10+'СЕТ СН'!$F$6-'СЕТ СН'!$F$26</f>
        <v>964.16369385999997</v>
      </c>
      <c r="J65" s="36">
        <f>SUMIFS(СВЦЭМ!$D$33:$D$776,СВЦЭМ!$A$33:$A$776,$A65,СВЦЭМ!$B$33:$B$776,J$47)+'СЕТ СН'!$F$14+СВЦЭМ!$D$10+'СЕТ СН'!$F$6-'СЕТ СН'!$F$26</f>
        <v>881.72581974000002</v>
      </c>
      <c r="K65" s="36">
        <f>SUMIFS(СВЦЭМ!$D$33:$D$776,СВЦЭМ!$A$33:$A$776,$A65,СВЦЭМ!$B$33:$B$776,K$47)+'СЕТ СН'!$F$14+СВЦЭМ!$D$10+'СЕТ СН'!$F$6-'СЕТ СН'!$F$26</f>
        <v>815.66507956999999</v>
      </c>
      <c r="L65" s="36">
        <f>SUMIFS(СВЦЭМ!$D$33:$D$776,СВЦЭМ!$A$33:$A$776,$A65,СВЦЭМ!$B$33:$B$776,L$47)+'СЕТ СН'!$F$14+СВЦЭМ!$D$10+'СЕТ СН'!$F$6-'СЕТ СН'!$F$26</f>
        <v>806.14834417999998</v>
      </c>
      <c r="M65" s="36">
        <f>SUMIFS(СВЦЭМ!$D$33:$D$776,СВЦЭМ!$A$33:$A$776,$A65,СВЦЭМ!$B$33:$B$776,M$47)+'СЕТ СН'!$F$14+СВЦЭМ!$D$10+'СЕТ СН'!$F$6-'СЕТ СН'!$F$26</f>
        <v>807.37561446999996</v>
      </c>
      <c r="N65" s="36">
        <f>SUMIFS(СВЦЭМ!$D$33:$D$776,СВЦЭМ!$A$33:$A$776,$A65,СВЦЭМ!$B$33:$B$776,N$47)+'СЕТ СН'!$F$14+СВЦЭМ!$D$10+'СЕТ СН'!$F$6-'СЕТ СН'!$F$26</f>
        <v>814.35230296999998</v>
      </c>
      <c r="O65" s="36">
        <f>SUMIFS(СВЦЭМ!$D$33:$D$776,СВЦЭМ!$A$33:$A$776,$A65,СВЦЭМ!$B$33:$B$776,O$47)+'СЕТ СН'!$F$14+СВЦЭМ!$D$10+'СЕТ СН'!$F$6-'СЕТ СН'!$F$26</f>
        <v>864.01376074999996</v>
      </c>
      <c r="P65" s="36">
        <f>SUMIFS(СВЦЭМ!$D$33:$D$776,СВЦЭМ!$A$33:$A$776,$A65,СВЦЭМ!$B$33:$B$776,P$47)+'СЕТ СН'!$F$14+СВЦЭМ!$D$10+'СЕТ СН'!$F$6-'СЕТ СН'!$F$26</f>
        <v>912.06393929000001</v>
      </c>
      <c r="Q65" s="36">
        <f>SUMIFS(СВЦЭМ!$D$33:$D$776,СВЦЭМ!$A$33:$A$776,$A65,СВЦЭМ!$B$33:$B$776,Q$47)+'СЕТ СН'!$F$14+СВЦЭМ!$D$10+'СЕТ СН'!$F$6-'СЕТ СН'!$F$26</f>
        <v>877.13258173999998</v>
      </c>
      <c r="R65" s="36">
        <f>SUMIFS(СВЦЭМ!$D$33:$D$776,СВЦЭМ!$A$33:$A$776,$A65,СВЦЭМ!$B$33:$B$776,R$47)+'СЕТ СН'!$F$14+СВЦЭМ!$D$10+'СЕТ СН'!$F$6-'СЕТ СН'!$F$26</f>
        <v>821.48885230999997</v>
      </c>
      <c r="S65" s="36">
        <f>SUMIFS(СВЦЭМ!$D$33:$D$776,СВЦЭМ!$A$33:$A$776,$A65,СВЦЭМ!$B$33:$B$776,S$47)+'СЕТ СН'!$F$14+СВЦЭМ!$D$10+'СЕТ СН'!$F$6-'СЕТ СН'!$F$26</f>
        <v>749.0025991</v>
      </c>
      <c r="T65" s="36">
        <f>SUMIFS(СВЦЭМ!$D$33:$D$776,СВЦЭМ!$A$33:$A$776,$A65,СВЦЭМ!$B$33:$B$776,T$47)+'СЕТ СН'!$F$14+СВЦЭМ!$D$10+'СЕТ СН'!$F$6-'СЕТ СН'!$F$26</f>
        <v>709.96757657000001</v>
      </c>
      <c r="U65" s="36">
        <f>SUMIFS(СВЦЭМ!$D$33:$D$776,СВЦЭМ!$A$33:$A$776,$A65,СВЦЭМ!$B$33:$B$776,U$47)+'СЕТ СН'!$F$14+СВЦЭМ!$D$10+'СЕТ СН'!$F$6-'СЕТ СН'!$F$26</f>
        <v>706.30745640999999</v>
      </c>
      <c r="V65" s="36">
        <f>SUMIFS(СВЦЭМ!$D$33:$D$776,СВЦЭМ!$A$33:$A$776,$A65,СВЦЭМ!$B$33:$B$776,V$47)+'СЕТ СН'!$F$14+СВЦЭМ!$D$10+'СЕТ СН'!$F$6-'СЕТ СН'!$F$26</f>
        <v>705.19141992000004</v>
      </c>
      <c r="W65" s="36">
        <f>SUMIFS(СВЦЭМ!$D$33:$D$776,СВЦЭМ!$A$33:$A$776,$A65,СВЦЭМ!$B$33:$B$776,W$47)+'СЕТ СН'!$F$14+СВЦЭМ!$D$10+'СЕТ СН'!$F$6-'СЕТ СН'!$F$26</f>
        <v>704.18510406999997</v>
      </c>
      <c r="X65" s="36">
        <f>SUMIFS(СВЦЭМ!$D$33:$D$776,СВЦЭМ!$A$33:$A$776,$A65,СВЦЭМ!$B$33:$B$776,X$47)+'СЕТ СН'!$F$14+СВЦЭМ!$D$10+'СЕТ СН'!$F$6-'СЕТ СН'!$F$26</f>
        <v>704.29544219000002</v>
      </c>
      <c r="Y65" s="36">
        <f>SUMIFS(СВЦЭМ!$D$33:$D$776,СВЦЭМ!$A$33:$A$776,$A65,СВЦЭМ!$B$33:$B$776,Y$47)+'СЕТ СН'!$F$14+СВЦЭМ!$D$10+'СЕТ СН'!$F$6-'СЕТ СН'!$F$26</f>
        <v>744.72865915</v>
      </c>
    </row>
    <row r="66" spans="1:25" ht="15.75" x14ac:dyDescent="0.2">
      <c r="A66" s="35">
        <f t="shared" si="1"/>
        <v>44123</v>
      </c>
      <c r="B66" s="36">
        <f>SUMIFS(СВЦЭМ!$D$33:$D$776,СВЦЭМ!$A$33:$A$776,$A66,СВЦЭМ!$B$33:$B$776,B$47)+'СЕТ СН'!$F$14+СВЦЭМ!$D$10+'СЕТ СН'!$F$6-'СЕТ СН'!$F$26</f>
        <v>810.40308348999997</v>
      </c>
      <c r="C66" s="36">
        <f>SUMIFS(СВЦЭМ!$D$33:$D$776,СВЦЭМ!$A$33:$A$776,$A66,СВЦЭМ!$B$33:$B$776,C$47)+'СЕТ СН'!$F$14+СВЦЭМ!$D$10+'СЕТ СН'!$F$6-'СЕТ СН'!$F$26</f>
        <v>886.26401114999999</v>
      </c>
      <c r="D66" s="36">
        <f>SUMIFS(СВЦЭМ!$D$33:$D$776,СВЦЭМ!$A$33:$A$776,$A66,СВЦЭМ!$B$33:$B$776,D$47)+'СЕТ СН'!$F$14+СВЦЭМ!$D$10+'СЕТ СН'!$F$6-'СЕТ СН'!$F$26</f>
        <v>956.77466848999995</v>
      </c>
      <c r="E66" s="36">
        <f>SUMIFS(СВЦЭМ!$D$33:$D$776,СВЦЭМ!$A$33:$A$776,$A66,СВЦЭМ!$B$33:$B$776,E$47)+'СЕТ СН'!$F$14+СВЦЭМ!$D$10+'СЕТ СН'!$F$6-'СЕТ СН'!$F$26</f>
        <v>959.73498446999997</v>
      </c>
      <c r="F66" s="36">
        <f>SUMIFS(СВЦЭМ!$D$33:$D$776,СВЦЭМ!$A$33:$A$776,$A66,СВЦЭМ!$B$33:$B$776,F$47)+'СЕТ СН'!$F$14+СВЦЭМ!$D$10+'СЕТ СН'!$F$6-'СЕТ СН'!$F$26</f>
        <v>962.51853530000005</v>
      </c>
      <c r="G66" s="36">
        <f>SUMIFS(СВЦЭМ!$D$33:$D$776,СВЦЭМ!$A$33:$A$776,$A66,СВЦЭМ!$B$33:$B$776,G$47)+'СЕТ СН'!$F$14+СВЦЭМ!$D$10+'СЕТ СН'!$F$6-'СЕТ СН'!$F$26</f>
        <v>943.36918881999998</v>
      </c>
      <c r="H66" s="36">
        <f>SUMIFS(СВЦЭМ!$D$33:$D$776,СВЦЭМ!$A$33:$A$776,$A66,СВЦЭМ!$B$33:$B$776,H$47)+'СЕТ СН'!$F$14+СВЦЭМ!$D$10+'СЕТ СН'!$F$6-'СЕТ СН'!$F$26</f>
        <v>894.23654145</v>
      </c>
      <c r="I66" s="36">
        <f>SUMIFS(СВЦЭМ!$D$33:$D$776,СВЦЭМ!$A$33:$A$776,$A66,СВЦЭМ!$B$33:$B$776,I$47)+'СЕТ СН'!$F$14+СВЦЭМ!$D$10+'СЕТ СН'!$F$6-'СЕТ СН'!$F$26</f>
        <v>839.18086598000002</v>
      </c>
      <c r="J66" s="36">
        <f>SUMIFS(СВЦЭМ!$D$33:$D$776,СВЦЭМ!$A$33:$A$776,$A66,СВЦЭМ!$B$33:$B$776,J$47)+'СЕТ СН'!$F$14+СВЦЭМ!$D$10+'СЕТ СН'!$F$6-'СЕТ СН'!$F$26</f>
        <v>783.28120740999998</v>
      </c>
      <c r="K66" s="36">
        <f>SUMIFS(СВЦЭМ!$D$33:$D$776,СВЦЭМ!$A$33:$A$776,$A66,СВЦЭМ!$B$33:$B$776,K$47)+'СЕТ СН'!$F$14+СВЦЭМ!$D$10+'СЕТ СН'!$F$6-'СЕТ СН'!$F$26</f>
        <v>749.42496926000001</v>
      </c>
      <c r="L66" s="36">
        <f>SUMIFS(СВЦЭМ!$D$33:$D$776,СВЦЭМ!$A$33:$A$776,$A66,СВЦЭМ!$B$33:$B$776,L$47)+'СЕТ СН'!$F$14+СВЦЭМ!$D$10+'СЕТ СН'!$F$6-'СЕТ СН'!$F$26</f>
        <v>751.46423776999995</v>
      </c>
      <c r="M66" s="36">
        <f>SUMIFS(СВЦЭМ!$D$33:$D$776,СВЦЭМ!$A$33:$A$776,$A66,СВЦЭМ!$B$33:$B$776,M$47)+'СЕТ СН'!$F$14+СВЦЭМ!$D$10+'СЕТ СН'!$F$6-'СЕТ СН'!$F$26</f>
        <v>756.83332206</v>
      </c>
      <c r="N66" s="36">
        <f>SUMIFS(СВЦЭМ!$D$33:$D$776,СВЦЭМ!$A$33:$A$776,$A66,СВЦЭМ!$B$33:$B$776,N$47)+'СЕТ СН'!$F$14+СВЦЭМ!$D$10+'СЕТ СН'!$F$6-'СЕТ СН'!$F$26</f>
        <v>769.32973551999999</v>
      </c>
      <c r="O66" s="36">
        <f>SUMIFS(СВЦЭМ!$D$33:$D$776,СВЦЭМ!$A$33:$A$776,$A66,СВЦЭМ!$B$33:$B$776,O$47)+'СЕТ СН'!$F$14+СВЦЭМ!$D$10+'СЕТ СН'!$F$6-'СЕТ СН'!$F$26</f>
        <v>812.6079886</v>
      </c>
      <c r="P66" s="36">
        <f>SUMIFS(СВЦЭМ!$D$33:$D$776,СВЦЭМ!$A$33:$A$776,$A66,СВЦЭМ!$B$33:$B$776,P$47)+'СЕТ СН'!$F$14+СВЦЭМ!$D$10+'СЕТ СН'!$F$6-'СЕТ СН'!$F$26</f>
        <v>851.21736727999996</v>
      </c>
      <c r="Q66" s="36">
        <f>SUMIFS(СВЦЭМ!$D$33:$D$776,СВЦЭМ!$A$33:$A$776,$A66,СВЦЭМ!$B$33:$B$776,Q$47)+'СЕТ СН'!$F$14+СВЦЭМ!$D$10+'СЕТ СН'!$F$6-'СЕТ СН'!$F$26</f>
        <v>822.38223555000002</v>
      </c>
      <c r="R66" s="36">
        <f>SUMIFS(СВЦЭМ!$D$33:$D$776,СВЦЭМ!$A$33:$A$776,$A66,СВЦЭМ!$B$33:$B$776,R$47)+'СЕТ СН'!$F$14+СВЦЭМ!$D$10+'СЕТ СН'!$F$6-'СЕТ СН'!$F$26</f>
        <v>777.84095132000004</v>
      </c>
      <c r="S66" s="36">
        <f>SUMIFS(СВЦЭМ!$D$33:$D$776,СВЦЭМ!$A$33:$A$776,$A66,СВЦЭМ!$B$33:$B$776,S$47)+'СЕТ СН'!$F$14+СВЦЭМ!$D$10+'СЕТ СН'!$F$6-'СЕТ СН'!$F$26</f>
        <v>721.84049660000005</v>
      </c>
      <c r="T66" s="36">
        <f>SUMIFS(СВЦЭМ!$D$33:$D$776,СВЦЭМ!$A$33:$A$776,$A66,СВЦЭМ!$B$33:$B$776,T$47)+'СЕТ СН'!$F$14+СВЦЭМ!$D$10+'СЕТ СН'!$F$6-'СЕТ СН'!$F$26</f>
        <v>692.62639460000003</v>
      </c>
      <c r="U66" s="36">
        <f>SUMIFS(СВЦЭМ!$D$33:$D$776,СВЦЭМ!$A$33:$A$776,$A66,СВЦЭМ!$B$33:$B$776,U$47)+'СЕТ СН'!$F$14+СВЦЭМ!$D$10+'СЕТ СН'!$F$6-'СЕТ СН'!$F$26</f>
        <v>700.69487900000001</v>
      </c>
      <c r="V66" s="36">
        <f>SUMIFS(СВЦЭМ!$D$33:$D$776,СВЦЭМ!$A$33:$A$776,$A66,СВЦЭМ!$B$33:$B$776,V$47)+'СЕТ СН'!$F$14+СВЦЭМ!$D$10+'СЕТ СН'!$F$6-'СЕТ СН'!$F$26</f>
        <v>692.14982382999995</v>
      </c>
      <c r="W66" s="36">
        <f>SUMIFS(СВЦЭМ!$D$33:$D$776,СВЦЭМ!$A$33:$A$776,$A66,СВЦЭМ!$B$33:$B$776,W$47)+'СЕТ СН'!$F$14+СВЦЭМ!$D$10+'СЕТ СН'!$F$6-'СЕТ СН'!$F$26</f>
        <v>696.5875221</v>
      </c>
      <c r="X66" s="36">
        <f>SUMIFS(СВЦЭМ!$D$33:$D$776,СВЦЭМ!$A$33:$A$776,$A66,СВЦЭМ!$B$33:$B$776,X$47)+'СЕТ СН'!$F$14+СВЦЭМ!$D$10+'СЕТ СН'!$F$6-'СЕТ СН'!$F$26</f>
        <v>710.66747356999997</v>
      </c>
      <c r="Y66" s="36">
        <f>SUMIFS(СВЦЭМ!$D$33:$D$776,СВЦЭМ!$A$33:$A$776,$A66,СВЦЭМ!$B$33:$B$776,Y$47)+'СЕТ СН'!$F$14+СВЦЭМ!$D$10+'СЕТ СН'!$F$6-'СЕТ СН'!$F$26</f>
        <v>741.71418330999995</v>
      </c>
    </row>
    <row r="67" spans="1:25" ht="15.75" x14ac:dyDescent="0.2">
      <c r="A67" s="35">
        <f t="shared" si="1"/>
        <v>44124</v>
      </c>
      <c r="B67" s="36">
        <f>SUMIFS(СВЦЭМ!$D$33:$D$776,СВЦЭМ!$A$33:$A$776,$A67,СВЦЭМ!$B$33:$B$776,B$47)+'СЕТ СН'!$F$14+СВЦЭМ!$D$10+'СЕТ СН'!$F$6-'СЕТ СН'!$F$26</f>
        <v>851.04897583000002</v>
      </c>
      <c r="C67" s="36">
        <f>SUMIFS(СВЦЭМ!$D$33:$D$776,СВЦЭМ!$A$33:$A$776,$A67,СВЦЭМ!$B$33:$B$776,C$47)+'СЕТ СН'!$F$14+СВЦЭМ!$D$10+'СЕТ СН'!$F$6-'СЕТ СН'!$F$26</f>
        <v>932.17456292999998</v>
      </c>
      <c r="D67" s="36">
        <f>SUMIFS(СВЦЭМ!$D$33:$D$776,СВЦЭМ!$A$33:$A$776,$A67,СВЦЭМ!$B$33:$B$776,D$47)+'СЕТ СН'!$F$14+СВЦЭМ!$D$10+'СЕТ СН'!$F$6-'СЕТ СН'!$F$26</f>
        <v>999.97476445999996</v>
      </c>
      <c r="E67" s="36">
        <f>SUMIFS(СВЦЭМ!$D$33:$D$776,СВЦЭМ!$A$33:$A$776,$A67,СВЦЭМ!$B$33:$B$776,E$47)+'СЕТ СН'!$F$14+СВЦЭМ!$D$10+'СЕТ СН'!$F$6-'СЕТ СН'!$F$26</f>
        <v>1009.31890919</v>
      </c>
      <c r="F67" s="36">
        <f>SUMIFS(СВЦЭМ!$D$33:$D$776,СВЦЭМ!$A$33:$A$776,$A67,СВЦЭМ!$B$33:$B$776,F$47)+'СЕТ СН'!$F$14+СВЦЭМ!$D$10+'СЕТ СН'!$F$6-'СЕТ СН'!$F$26</f>
        <v>1018.09176826</v>
      </c>
      <c r="G67" s="36">
        <f>SUMIFS(СВЦЭМ!$D$33:$D$776,СВЦЭМ!$A$33:$A$776,$A67,СВЦЭМ!$B$33:$B$776,G$47)+'СЕТ СН'!$F$14+СВЦЭМ!$D$10+'СЕТ СН'!$F$6-'СЕТ СН'!$F$26</f>
        <v>995.19873368000003</v>
      </c>
      <c r="H67" s="36">
        <f>SUMIFS(СВЦЭМ!$D$33:$D$776,СВЦЭМ!$A$33:$A$776,$A67,СВЦЭМ!$B$33:$B$776,H$47)+'СЕТ СН'!$F$14+СВЦЭМ!$D$10+'СЕТ СН'!$F$6-'СЕТ СН'!$F$26</f>
        <v>937.37351852999996</v>
      </c>
      <c r="I67" s="36">
        <f>SUMIFS(СВЦЭМ!$D$33:$D$776,СВЦЭМ!$A$33:$A$776,$A67,СВЦЭМ!$B$33:$B$776,I$47)+'СЕТ СН'!$F$14+СВЦЭМ!$D$10+'СЕТ СН'!$F$6-'СЕТ СН'!$F$26</f>
        <v>885.45857603000002</v>
      </c>
      <c r="J67" s="36">
        <f>SUMIFS(СВЦЭМ!$D$33:$D$776,СВЦЭМ!$A$33:$A$776,$A67,СВЦЭМ!$B$33:$B$776,J$47)+'СЕТ СН'!$F$14+СВЦЭМ!$D$10+'СЕТ СН'!$F$6-'СЕТ СН'!$F$26</f>
        <v>818.98737862999997</v>
      </c>
      <c r="K67" s="36">
        <f>SUMIFS(СВЦЭМ!$D$33:$D$776,СВЦЭМ!$A$33:$A$776,$A67,СВЦЭМ!$B$33:$B$776,K$47)+'СЕТ СН'!$F$14+СВЦЭМ!$D$10+'СЕТ СН'!$F$6-'СЕТ СН'!$F$26</f>
        <v>774.42245979999996</v>
      </c>
      <c r="L67" s="36">
        <f>SUMIFS(СВЦЭМ!$D$33:$D$776,СВЦЭМ!$A$33:$A$776,$A67,СВЦЭМ!$B$33:$B$776,L$47)+'СЕТ СН'!$F$14+СВЦЭМ!$D$10+'СЕТ СН'!$F$6-'СЕТ СН'!$F$26</f>
        <v>774.19243946999995</v>
      </c>
      <c r="M67" s="36">
        <f>SUMIFS(СВЦЭМ!$D$33:$D$776,СВЦЭМ!$A$33:$A$776,$A67,СВЦЭМ!$B$33:$B$776,M$47)+'СЕТ СН'!$F$14+СВЦЭМ!$D$10+'СЕТ СН'!$F$6-'СЕТ СН'!$F$26</f>
        <v>784.75977145000002</v>
      </c>
      <c r="N67" s="36">
        <f>SUMIFS(СВЦЭМ!$D$33:$D$776,СВЦЭМ!$A$33:$A$776,$A67,СВЦЭМ!$B$33:$B$776,N$47)+'СЕТ СН'!$F$14+СВЦЭМ!$D$10+'СЕТ СН'!$F$6-'СЕТ СН'!$F$26</f>
        <v>797.35328446000005</v>
      </c>
      <c r="O67" s="36">
        <f>SUMIFS(СВЦЭМ!$D$33:$D$776,СВЦЭМ!$A$33:$A$776,$A67,СВЦЭМ!$B$33:$B$776,O$47)+'СЕТ СН'!$F$14+СВЦЭМ!$D$10+'СЕТ СН'!$F$6-'СЕТ СН'!$F$26</f>
        <v>840.00755134999997</v>
      </c>
      <c r="P67" s="36">
        <f>SUMIFS(СВЦЭМ!$D$33:$D$776,СВЦЭМ!$A$33:$A$776,$A67,СВЦЭМ!$B$33:$B$776,P$47)+'СЕТ СН'!$F$14+СВЦЭМ!$D$10+'СЕТ СН'!$F$6-'СЕТ СН'!$F$26</f>
        <v>889.10155907000001</v>
      </c>
      <c r="Q67" s="36">
        <f>SUMIFS(СВЦЭМ!$D$33:$D$776,СВЦЭМ!$A$33:$A$776,$A67,СВЦЭМ!$B$33:$B$776,Q$47)+'СЕТ СН'!$F$14+СВЦЭМ!$D$10+'СЕТ СН'!$F$6-'СЕТ СН'!$F$26</f>
        <v>858.60300094000002</v>
      </c>
      <c r="R67" s="36">
        <f>SUMIFS(СВЦЭМ!$D$33:$D$776,СВЦЭМ!$A$33:$A$776,$A67,СВЦЭМ!$B$33:$B$776,R$47)+'СЕТ СН'!$F$14+СВЦЭМ!$D$10+'СЕТ СН'!$F$6-'СЕТ СН'!$F$26</f>
        <v>807.41485170999999</v>
      </c>
      <c r="S67" s="36">
        <f>SUMIFS(СВЦЭМ!$D$33:$D$776,СВЦЭМ!$A$33:$A$776,$A67,СВЦЭМ!$B$33:$B$776,S$47)+'СЕТ СН'!$F$14+СВЦЭМ!$D$10+'СЕТ СН'!$F$6-'СЕТ СН'!$F$26</f>
        <v>738.65211934000001</v>
      </c>
      <c r="T67" s="36">
        <f>SUMIFS(СВЦЭМ!$D$33:$D$776,СВЦЭМ!$A$33:$A$776,$A67,СВЦЭМ!$B$33:$B$776,T$47)+'СЕТ СН'!$F$14+СВЦЭМ!$D$10+'СЕТ СН'!$F$6-'СЕТ СН'!$F$26</f>
        <v>706.20230599000001</v>
      </c>
      <c r="U67" s="36">
        <f>SUMIFS(СВЦЭМ!$D$33:$D$776,СВЦЭМ!$A$33:$A$776,$A67,СВЦЭМ!$B$33:$B$776,U$47)+'СЕТ СН'!$F$14+СВЦЭМ!$D$10+'СЕТ СН'!$F$6-'СЕТ СН'!$F$26</f>
        <v>720.96350088999998</v>
      </c>
      <c r="V67" s="36">
        <f>SUMIFS(СВЦЭМ!$D$33:$D$776,СВЦЭМ!$A$33:$A$776,$A67,СВЦЭМ!$B$33:$B$776,V$47)+'СЕТ СН'!$F$14+СВЦЭМ!$D$10+'СЕТ СН'!$F$6-'СЕТ СН'!$F$26</f>
        <v>718.14852268000004</v>
      </c>
      <c r="W67" s="36">
        <f>SUMIFS(СВЦЭМ!$D$33:$D$776,СВЦЭМ!$A$33:$A$776,$A67,СВЦЭМ!$B$33:$B$776,W$47)+'СЕТ СН'!$F$14+СВЦЭМ!$D$10+'СЕТ СН'!$F$6-'СЕТ СН'!$F$26</f>
        <v>714.24070089999998</v>
      </c>
      <c r="X67" s="36">
        <f>SUMIFS(СВЦЭМ!$D$33:$D$776,СВЦЭМ!$A$33:$A$776,$A67,СВЦЭМ!$B$33:$B$776,X$47)+'СЕТ СН'!$F$14+СВЦЭМ!$D$10+'СЕТ СН'!$F$6-'СЕТ СН'!$F$26</f>
        <v>718.49744059</v>
      </c>
      <c r="Y67" s="36">
        <f>SUMIFS(СВЦЭМ!$D$33:$D$776,СВЦЭМ!$A$33:$A$776,$A67,СВЦЭМ!$B$33:$B$776,Y$47)+'СЕТ СН'!$F$14+СВЦЭМ!$D$10+'СЕТ СН'!$F$6-'СЕТ СН'!$F$26</f>
        <v>754.10991945000001</v>
      </c>
    </row>
    <row r="68" spans="1:25" ht="15.75" x14ac:dyDescent="0.2">
      <c r="A68" s="35">
        <f t="shared" si="1"/>
        <v>44125</v>
      </c>
      <c r="B68" s="36">
        <f>SUMIFS(СВЦЭМ!$D$33:$D$776,СВЦЭМ!$A$33:$A$776,$A68,СВЦЭМ!$B$33:$B$776,B$47)+'СЕТ СН'!$F$14+СВЦЭМ!$D$10+'СЕТ СН'!$F$6-'СЕТ СН'!$F$26</f>
        <v>835.37790902999996</v>
      </c>
      <c r="C68" s="36">
        <f>SUMIFS(СВЦЭМ!$D$33:$D$776,СВЦЭМ!$A$33:$A$776,$A68,СВЦЭМ!$B$33:$B$776,C$47)+'СЕТ СН'!$F$14+СВЦЭМ!$D$10+'СЕТ СН'!$F$6-'СЕТ СН'!$F$26</f>
        <v>913.92692932</v>
      </c>
      <c r="D68" s="36">
        <f>SUMIFS(СВЦЭМ!$D$33:$D$776,СВЦЭМ!$A$33:$A$776,$A68,СВЦЭМ!$B$33:$B$776,D$47)+'СЕТ СН'!$F$14+СВЦЭМ!$D$10+'СЕТ СН'!$F$6-'СЕТ СН'!$F$26</f>
        <v>970.75535008999998</v>
      </c>
      <c r="E68" s="36">
        <f>SUMIFS(СВЦЭМ!$D$33:$D$776,СВЦЭМ!$A$33:$A$776,$A68,СВЦЭМ!$B$33:$B$776,E$47)+'СЕТ СН'!$F$14+СВЦЭМ!$D$10+'СЕТ СН'!$F$6-'СЕТ СН'!$F$26</f>
        <v>978.33353708000004</v>
      </c>
      <c r="F68" s="36">
        <f>SUMIFS(СВЦЭМ!$D$33:$D$776,СВЦЭМ!$A$33:$A$776,$A68,СВЦЭМ!$B$33:$B$776,F$47)+'СЕТ СН'!$F$14+СВЦЭМ!$D$10+'СЕТ СН'!$F$6-'СЕТ СН'!$F$26</f>
        <v>978.81135297000003</v>
      </c>
      <c r="G68" s="36">
        <f>SUMIFS(СВЦЭМ!$D$33:$D$776,СВЦЭМ!$A$33:$A$776,$A68,СВЦЭМ!$B$33:$B$776,G$47)+'СЕТ СН'!$F$14+СВЦЭМ!$D$10+'СЕТ СН'!$F$6-'СЕТ СН'!$F$26</f>
        <v>961.65809251999997</v>
      </c>
      <c r="H68" s="36">
        <f>SUMIFS(СВЦЭМ!$D$33:$D$776,СВЦЭМ!$A$33:$A$776,$A68,СВЦЭМ!$B$33:$B$776,H$47)+'СЕТ СН'!$F$14+СВЦЭМ!$D$10+'СЕТ СН'!$F$6-'СЕТ СН'!$F$26</f>
        <v>909.39722672000005</v>
      </c>
      <c r="I68" s="36">
        <f>SUMIFS(СВЦЭМ!$D$33:$D$776,СВЦЭМ!$A$33:$A$776,$A68,СВЦЭМ!$B$33:$B$776,I$47)+'СЕТ СН'!$F$14+СВЦЭМ!$D$10+'СЕТ СН'!$F$6-'СЕТ СН'!$F$26</f>
        <v>865.99258082000006</v>
      </c>
      <c r="J68" s="36">
        <f>SUMIFS(СВЦЭМ!$D$33:$D$776,СВЦЭМ!$A$33:$A$776,$A68,СВЦЭМ!$B$33:$B$776,J$47)+'СЕТ СН'!$F$14+СВЦЭМ!$D$10+'СЕТ СН'!$F$6-'СЕТ СН'!$F$26</f>
        <v>811.31579722000004</v>
      </c>
      <c r="K68" s="36">
        <f>SUMIFS(СВЦЭМ!$D$33:$D$776,СВЦЭМ!$A$33:$A$776,$A68,СВЦЭМ!$B$33:$B$776,K$47)+'СЕТ СН'!$F$14+СВЦЭМ!$D$10+'СЕТ СН'!$F$6-'СЕТ СН'!$F$26</f>
        <v>771.64974642000004</v>
      </c>
      <c r="L68" s="36">
        <f>SUMIFS(СВЦЭМ!$D$33:$D$776,СВЦЭМ!$A$33:$A$776,$A68,СВЦЭМ!$B$33:$B$776,L$47)+'СЕТ СН'!$F$14+СВЦЭМ!$D$10+'СЕТ СН'!$F$6-'СЕТ СН'!$F$26</f>
        <v>771.77634622000005</v>
      </c>
      <c r="M68" s="36">
        <f>SUMIFS(СВЦЭМ!$D$33:$D$776,СВЦЭМ!$A$33:$A$776,$A68,СВЦЭМ!$B$33:$B$776,M$47)+'СЕТ СН'!$F$14+СВЦЭМ!$D$10+'СЕТ СН'!$F$6-'СЕТ СН'!$F$26</f>
        <v>775.59921534</v>
      </c>
      <c r="N68" s="36">
        <f>SUMIFS(СВЦЭМ!$D$33:$D$776,СВЦЭМ!$A$33:$A$776,$A68,СВЦЭМ!$B$33:$B$776,N$47)+'СЕТ СН'!$F$14+СВЦЭМ!$D$10+'СЕТ СН'!$F$6-'СЕТ СН'!$F$26</f>
        <v>782.68512453999995</v>
      </c>
      <c r="O68" s="36">
        <f>SUMIFS(СВЦЭМ!$D$33:$D$776,СВЦЭМ!$A$33:$A$776,$A68,СВЦЭМ!$B$33:$B$776,O$47)+'СЕТ СН'!$F$14+СВЦЭМ!$D$10+'СЕТ СН'!$F$6-'СЕТ СН'!$F$26</f>
        <v>821.15193695000005</v>
      </c>
      <c r="P68" s="36">
        <f>SUMIFS(СВЦЭМ!$D$33:$D$776,СВЦЭМ!$A$33:$A$776,$A68,СВЦЭМ!$B$33:$B$776,P$47)+'СЕТ СН'!$F$14+СВЦЭМ!$D$10+'СЕТ СН'!$F$6-'СЕТ СН'!$F$26</f>
        <v>861.94117587000005</v>
      </c>
      <c r="Q68" s="36">
        <f>SUMIFS(СВЦЭМ!$D$33:$D$776,СВЦЭМ!$A$33:$A$776,$A68,СВЦЭМ!$B$33:$B$776,Q$47)+'СЕТ СН'!$F$14+СВЦЭМ!$D$10+'СЕТ СН'!$F$6-'СЕТ СН'!$F$26</f>
        <v>826.57317923000005</v>
      </c>
      <c r="R68" s="36">
        <f>SUMIFS(СВЦЭМ!$D$33:$D$776,СВЦЭМ!$A$33:$A$776,$A68,СВЦЭМ!$B$33:$B$776,R$47)+'СЕТ СН'!$F$14+СВЦЭМ!$D$10+'СЕТ СН'!$F$6-'СЕТ СН'!$F$26</f>
        <v>772.34654868999996</v>
      </c>
      <c r="S68" s="36">
        <f>SUMIFS(СВЦЭМ!$D$33:$D$776,СВЦЭМ!$A$33:$A$776,$A68,СВЦЭМ!$B$33:$B$776,S$47)+'СЕТ СН'!$F$14+СВЦЭМ!$D$10+'СЕТ СН'!$F$6-'СЕТ СН'!$F$26</f>
        <v>709.35646093000003</v>
      </c>
      <c r="T68" s="36">
        <f>SUMIFS(СВЦЭМ!$D$33:$D$776,СВЦЭМ!$A$33:$A$776,$A68,СВЦЭМ!$B$33:$B$776,T$47)+'СЕТ СН'!$F$14+СВЦЭМ!$D$10+'СЕТ СН'!$F$6-'СЕТ СН'!$F$26</f>
        <v>704.38823304000005</v>
      </c>
      <c r="U68" s="36">
        <f>SUMIFS(СВЦЭМ!$D$33:$D$776,СВЦЭМ!$A$33:$A$776,$A68,СВЦЭМ!$B$33:$B$776,U$47)+'СЕТ СН'!$F$14+СВЦЭМ!$D$10+'СЕТ СН'!$F$6-'СЕТ СН'!$F$26</f>
        <v>719.69047445000001</v>
      </c>
      <c r="V68" s="36">
        <f>SUMIFS(СВЦЭМ!$D$33:$D$776,СВЦЭМ!$A$33:$A$776,$A68,СВЦЭМ!$B$33:$B$776,V$47)+'СЕТ СН'!$F$14+СВЦЭМ!$D$10+'СЕТ СН'!$F$6-'СЕТ СН'!$F$26</f>
        <v>716.70073110999999</v>
      </c>
      <c r="W68" s="36">
        <f>SUMIFS(СВЦЭМ!$D$33:$D$776,СВЦЭМ!$A$33:$A$776,$A68,СВЦЭМ!$B$33:$B$776,W$47)+'СЕТ СН'!$F$14+СВЦЭМ!$D$10+'СЕТ СН'!$F$6-'СЕТ СН'!$F$26</f>
        <v>714.02790574999995</v>
      </c>
      <c r="X68" s="36">
        <f>SUMIFS(СВЦЭМ!$D$33:$D$776,СВЦЭМ!$A$33:$A$776,$A68,СВЦЭМ!$B$33:$B$776,X$47)+'СЕТ СН'!$F$14+СВЦЭМ!$D$10+'СЕТ СН'!$F$6-'СЕТ СН'!$F$26</f>
        <v>705.77072411999995</v>
      </c>
      <c r="Y68" s="36">
        <f>SUMIFS(СВЦЭМ!$D$33:$D$776,СВЦЭМ!$A$33:$A$776,$A68,СВЦЭМ!$B$33:$B$776,Y$47)+'СЕТ СН'!$F$14+СВЦЭМ!$D$10+'СЕТ СН'!$F$6-'СЕТ СН'!$F$26</f>
        <v>737.62993038000002</v>
      </c>
    </row>
    <row r="69" spans="1:25" ht="15.75" x14ac:dyDescent="0.2">
      <c r="A69" s="35">
        <f t="shared" si="1"/>
        <v>44126</v>
      </c>
      <c r="B69" s="36">
        <f>SUMIFS(СВЦЭМ!$D$33:$D$776,СВЦЭМ!$A$33:$A$776,$A69,СВЦЭМ!$B$33:$B$776,B$47)+'СЕТ СН'!$F$14+СВЦЭМ!$D$10+'СЕТ СН'!$F$6-'СЕТ СН'!$F$26</f>
        <v>854.57056465000005</v>
      </c>
      <c r="C69" s="36">
        <f>SUMIFS(СВЦЭМ!$D$33:$D$776,СВЦЭМ!$A$33:$A$776,$A69,СВЦЭМ!$B$33:$B$776,C$47)+'СЕТ СН'!$F$14+СВЦЭМ!$D$10+'СЕТ СН'!$F$6-'СЕТ СН'!$F$26</f>
        <v>945.28016353999999</v>
      </c>
      <c r="D69" s="36">
        <f>SUMIFS(СВЦЭМ!$D$33:$D$776,СВЦЭМ!$A$33:$A$776,$A69,СВЦЭМ!$B$33:$B$776,D$47)+'СЕТ СН'!$F$14+СВЦЭМ!$D$10+'СЕТ СН'!$F$6-'СЕТ СН'!$F$26</f>
        <v>1001.8333199899999</v>
      </c>
      <c r="E69" s="36">
        <f>SUMIFS(СВЦЭМ!$D$33:$D$776,СВЦЭМ!$A$33:$A$776,$A69,СВЦЭМ!$B$33:$B$776,E$47)+'СЕТ СН'!$F$14+СВЦЭМ!$D$10+'СЕТ СН'!$F$6-'СЕТ СН'!$F$26</f>
        <v>1007.61718792</v>
      </c>
      <c r="F69" s="36">
        <f>SUMIFS(СВЦЭМ!$D$33:$D$776,СВЦЭМ!$A$33:$A$776,$A69,СВЦЭМ!$B$33:$B$776,F$47)+'СЕТ СН'!$F$14+СВЦЭМ!$D$10+'СЕТ СН'!$F$6-'СЕТ СН'!$F$26</f>
        <v>1008.11165166</v>
      </c>
      <c r="G69" s="36">
        <f>SUMIFS(СВЦЭМ!$D$33:$D$776,СВЦЭМ!$A$33:$A$776,$A69,СВЦЭМ!$B$33:$B$776,G$47)+'СЕТ СН'!$F$14+СВЦЭМ!$D$10+'СЕТ СН'!$F$6-'СЕТ СН'!$F$26</f>
        <v>987.71059864000006</v>
      </c>
      <c r="H69" s="36">
        <f>SUMIFS(СВЦЭМ!$D$33:$D$776,СВЦЭМ!$A$33:$A$776,$A69,СВЦЭМ!$B$33:$B$776,H$47)+'СЕТ СН'!$F$14+СВЦЭМ!$D$10+'СЕТ СН'!$F$6-'СЕТ СН'!$F$26</f>
        <v>938.05877021000003</v>
      </c>
      <c r="I69" s="36">
        <f>SUMIFS(СВЦЭМ!$D$33:$D$776,СВЦЭМ!$A$33:$A$776,$A69,СВЦЭМ!$B$33:$B$776,I$47)+'СЕТ СН'!$F$14+СВЦЭМ!$D$10+'СЕТ СН'!$F$6-'СЕТ СН'!$F$26</f>
        <v>890.28367602000003</v>
      </c>
      <c r="J69" s="36">
        <f>SUMIFS(СВЦЭМ!$D$33:$D$776,СВЦЭМ!$A$33:$A$776,$A69,СВЦЭМ!$B$33:$B$776,J$47)+'СЕТ СН'!$F$14+СВЦЭМ!$D$10+'СЕТ СН'!$F$6-'СЕТ СН'!$F$26</f>
        <v>831.08429744</v>
      </c>
      <c r="K69" s="36">
        <f>SUMIFS(СВЦЭМ!$D$33:$D$776,СВЦЭМ!$A$33:$A$776,$A69,СВЦЭМ!$B$33:$B$776,K$47)+'СЕТ СН'!$F$14+СВЦЭМ!$D$10+'СЕТ СН'!$F$6-'СЕТ СН'!$F$26</f>
        <v>789.21524311999997</v>
      </c>
      <c r="L69" s="36">
        <f>SUMIFS(СВЦЭМ!$D$33:$D$776,СВЦЭМ!$A$33:$A$776,$A69,СВЦЭМ!$B$33:$B$776,L$47)+'СЕТ СН'!$F$14+СВЦЭМ!$D$10+'СЕТ СН'!$F$6-'СЕТ СН'!$F$26</f>
        <v>786.27538638999999</v>
      </c>
      <c r="M69" s="36">
        <f>SUMIFS(СВЦЭМ!$D$33:$D$776,СВЦЭМ!$A$33:$A$776,$A69,СВЦЭМ!$B$33:$B$776,M$47)+'СЕТ СН'!$F$14+СВЦЭМ!$D$10+'СЕТ СН'!$F$6-'СЕТ СН'!$F$26</f>
        <v>796.57551188000002</v>
      </c>
      <c r="N69" s="36">
        <f>SUMIFS(СВЦЭМ!$D$33:$D$776,СВЦЭМ!$A$33:$A$776,$A69,СВЦЭМ!$B$33:$B$776,N$47)+'СЕТ СН'!$F$14+СВЦЭМ!$D$10+'СЕТ СН'!$F$6-'СЕТ СН'!$F$26</f>
        <v>807.17523333999998</v>
      </c>
      <c r="O69" s="36">
        <f>SUMIFS(СВЦЭМ!$D$33:$D$776,СВЦЭМ!$A$33:$A$776,$A69,СВЦЭМ!$B$33:$B$776,O$47)+'СЕТ СН'!$F$14+СВЦЭМ!$D$10+'СЕТ СН'!$F$6-'СЕТ СН'!$F$26</f>
        <v>855.10586809000006</v>
      </c>
      <c r="P69" s="36">
        <f>SUMIFS(СВЦЭМ!$D$33:$D$776,СВЦЭМ!$A$33:$A$776,$A69,СВЦЭМ!$B$33:$B$776,P$47)+'СЕТ СН'!$F$14+СВЦЭМ!$D$10+'СЕТ СН'!$F$6-'СЕТ СН'!$F$26</f>
        <v>896.68609500000002</v>
      </c>
      <c r="Q69" s="36">
        <f>SUMIFS(СВЦЭМ!$D$33:$D$776,СВЦЭМ!$A$33:$A$776,$A69,СВЦЭМ!$B$33:$B$776,Q$47)+'СЕТ СН'!$F$14+СВЦЭМ!$D$10+'СЕТ СН'!$F$6-'СЕТ СН'!$F$26</f>
        <v>857.82903996000005</v>
      </c>
      <c r="R69" s="36">
        <f>SUMIFS(СВЦЭМ!$D$33:$D$776,СВЦЭМ!$A$33:$A$776,$A69,СВЦЭМ!$B$33:$B$776,R$47)+'СЕТ СН'!$F$14+СВЦЭМ!$D$10+'СЕТ СН'!$F$6-'СЕТ СН'!$F$26</f>
        <v>800.77792265000005</v>
      </c>
      <c r="S69" s="36">
        <f>SUMIFS(СВЦЭМ!$D$33:$D$776,СВЦЭМ!$A$33:$A$776,$A69,СВЦЭМ!$B$33:$B$776,S$47)+'СЕТ СН'!$F$14+СВЦЭМ!$D$10+'СЕТ СН'!$F$6-'СЕТ СН'!$F$26</f>
        <v>737.77308247999997</v>
      </c>
      <c r="T69" s="36">
        <f>SUMIFS(СВЦЭМ!$D$33:$D$776,СВЦЭМ!$A$33:$A$776,$A69,СВЦЭМ!$B$33:$B$776,T$47)+'СЕТ СН'!$F$14+СВЦЭМ!$D$10+'СЕТ СН'!$F$6-'СЕТ СН'!$F$26</f>
        <v>719.22934588999999</v>
      </c>
      <c r="U69" s="36">
        <f>SUMIFS(СВЦЭМ!$D$33:$D$776,СВЦЭМ!$A$33:$A$776,$A69,СВЦЭМ!$B$33:$B$776,U$47)+'СЕТ СН'!$F$14+СВЦЭМ!$D$10+'СЕТ СН'!$F$6-'СЕТ СН'!$F$26</f>
        <v>733.60424753999996</v>
      </c>
      <c r="V69" s="36">
        <f>SUMIFS(СВЦЭМ!$D$33:$D$776,СВЦЭМ!$A$33:$A$776,$A69,СВЦЭМ!$B$33:$B$776,V$47)+'СЕТ СН'!$F$14+СВЦЭМ!$D$10+'СЕТ СН'!$F$6-'СЕТ СН'!$F$26</f>
        <v>727.40689425000005</v>
      </c>
      <c r="W69" s="36">
        <f>SUMIFS(СВЦЭМ!$D$33:$D$776,СВЦЭМ!$A$33:$A$776,$A69,СВЦЭМ!$B$33:$B$776,W$47)+'СЕТ СН'!$F$14+СВЦЭМ!$D$10+'СЕТ СН'!$F$6-'СЕТ СН'!$F$26</f>
        <v>728.07550364999997</v>
      </c>
      <c r="X69" s="36">
        <f>SUMIFS(СВЦЭМ!$D$33:$D$776,СВЦЭМ!$A$33:$A$776,$A69,СВЦЭМ!$B$33:$B$776,X$47)+'СЕТ СН'!$F$14+СВЦЭМ!$D$10+'СЕТ СН'!$F$6-'СЕТ СН'!$F$26</f>
        <v>718.69217794999997</v>
      </c>
      <c r="Y69" s="36">
        <f>SUMIFS(СВЦЭМ!$D$33:$D$776,СВЦЭМ!$A$33:$A$776,$A69,СВЦЭМ!$B$33:$B$776,Y$47)+'СЕТ СН'!$F$14+СВЦЭМ!$D$10+'СЕТ СН'!$F$6-'СЕТ СН'!$F$26</f>
        <v>754.13832550999996</v>
      </c>
    </row>
    <row r="70" spans="1:25" ht="15.75" x14ac:dyDescent="0.2">
      <c r="A70" s="35">
        <f t="shared" si="1"/>
        <v>44127</v>
      </c>
      <c r="B70" s="36">
        <f>SUMIFS(СВЦЭМ!$D$33:$D$776,СВЦЭМ!$A$33:$A$776,$A70,СВЦЭМ!$B$33:$B$776,B$47)+'СЕТ СН'!$F$14+СВЦЭМ!$D$10+'СЕТ СН'!$F$6-'СЕТ СН'!$F$26</f>
        <v>868.43157810000002</v>
      </c>
      <c r="C70" s="36">
        <f>SUMIFS(СВЦЭМ!$D$33:$D$776,СВЦЭМ!$A$33:$A$776,$A70,СВЦЭМ!$B$33:$B$776,C$47)+'СЕТ СН'!$F$14+СВЦЭМ!$D$10+'СЕТ СН'!$F$6-'СЕТ СН'!$F$26</f>
        <v>947.13517560000003</v>
      </c>
      <c r="D70" s="36">
        <f>SUMIFS(СВЦЭМ!$D$33:$D$776,СВЦЭМ!$A$33:$A$776,$A70,СВЦЭМ!$B$33:$B$776,D$47)+'СЕТ СН'!$F$14+СВЦЭМ!$D$10+'СЕТ СН'!$F$6-'СЕТ СН'!$F$26</f>
        <v>1002.0376658599999</v>
      </c>
      <c r="E70" s="36">
        <f>SUMIFS(СВЦЭМ!$D$33:$D$776,СВЦЭМ!$A$33:$A$776,$A70,СВЦЭМ!$B$33:$B$776,E$47)+'СЕТ СН'!$F$14+СВЦЭМ!$D$10+'СЕТ СН'!$F$6-'СЕТ СН'!$F$26</f>
        <v>1010.7289441299999</v>
      </c>
      <c r="F70" s="36">
        <f>SUMIFS(СВЦЭМ!$D$33:$D$776,СВЦЭМ!$A$33:$A$776,$A70,СВЦЭМ!$B$33:$B$776,F$47)+'СЕТ СН'!$F$14+СВЦЭМ!$D$10+'СЕТ СН'!$F$6-'СЕТ СН'!$F$26</f>
        <v>1009.8951695</v>
      </c>
      <c r="G70" s="36">
        <f>SUMIFS(СВЦЭМ!$D$33:$D$776,СВЦЭМ!$A$33:$A$776,$A70,СВЦЭМ!$B$33:$B$776,G$47)+'СЕТ СН'!$F$14+СВЦЭМ!$D$10+'СЕТ СН'!$F$6-'СЕТ СН'!$F$26</f>
        <v>989.15472715999999</v>
      </c>
      <c r="H70" s="36">
        <f>SUMIFS(СВЦЭМ!$D$33:$D$776,СВЦЭМ!$A$33:$A$776,$A70,СВЦЭМ!$B$33:$B$776,H$47)+'СЕТ СН'!$F$14+СВЦЭМ!$D$10+'СЕТ СН'!$F$6-'СЕТ СН'!$F$26</f>
        <v>941.38723759000004</v>
      </c>
      <c r="I70" s="36">
        <f>SUMIFS(СВЦЭМ!$D$33:$D$776,СВЦЭМ!$A$33:$A$776,$A70,СВЦЭМ!$B$33:$B$776,I$47)+'СЕТ СН'!$F$14+СВЦЭМ!$D$10+'СЕТ СН'!$F$6-'СЕТ СН'!$F$26</f>
        <v>893.26381545000004</v>
      </c>
      <c r="J70" s="36">
        <f>SUMIFS(СВЦЭМ!$D$33:$D$776,СВЦЭМ!$A$33:$A$776,$A70,СВЦЭМ!$B$33:$B$776,J$47)+'СЕТ СН'!$F$14+СВЦЭМ!$D$10+'СЕТ СН'!$F$6-'СЕТ СН'!$F$26</f>
        <v>835.56224275</v>
      </c>
      <c r="K70" s="36">
        <f>SUMIFS(СВЦЭМ!$D$33:$D$776,СВЦЭМ!$A$33:$A$776,$A70,СВЦЭМ!$B$33:$B$776,K$47)+'СЕТ СН'!$F$14+СВЦЭМ!$D$10+'СЕТ СН'!$F$6-'СЕТ СН'!$F$26</f>
        <v>806.26180073</v>
      </c>
      <c r="L70" s="36">
        <f>SUMIFS(СВЦЭМ!$D$33:$D$776,СВЦЭМ!$A$33:$A$776,$A70,СВЦЭМ!$B$33:$B$776,L$47)+'СЕТ СН'!$F$14+СВЦЭМ!$D$10+'СЕТ СН'!$F$6-'СЕТ СН'!$F$26</f>
        <v>805.94983628</v>
      </c>
      <c r="M70" s="36">
        <f>SUMIFS(СВЦЭМ!$D$33:$D$776,СВЦЭМ!$A$33:$A$776,$A70,СВЦЭМ!$B$33:$B$776,M$47)+'СЕТ СН'!$F$14+СВЦЭМ!$D$10+'СЕТ СН'!$F$6-'СЕТ СН'!$F$26</f>
        <v>806.77544421000005</v>
      </c>
      <c r="N70" s="36">
        <f>SUMIFS(СВЦЭМ!$D$33:$D$776,СВЦЭМ!$A$33:$A$776,$A70,СВЦЭМ!$B$33:$B$776,N$47)+'СЕТ СН'!$F$14+СВЦЭМ!$D$10+'СЕТ СН'!$F$6-'СЕТ СН'!$F$26</f>
        <v>813.93471639999996</v>
      </c>
      <c r="O70" s="36">
        <f>SUMIFS(СВЦЭМ!$D$33:$D$776,СВЦЭМ!$A$33:$A$776,$A70,СВЦЭМ!$B$33:$B$776,O$47)+'СЕТ СН'!$F$14+СВЦЭМ!$D$10+'СЕТ СН'!$F$6-'СЕТ СН'!$F$26</f>
        <v>853.91176082000004</v>
      </c>
      <c r="P70" s="36">
        <f>SUMIFS(СВЦЭМ!$D$33:$D$776,СВЦЭМ!$A$33:$A$776,$A70,СВЦЭМ!$B$33:$B$776,P$47)+'СЕТ СН'!$F$14+СВЦЭМ!$D$10+'СЕТ СН'!$F$6-'СЕТ СН'!$F$26</f>
        <v>892.53374230999998</v>
      </c>
      <c r="Q70" s="36">
        <f>SUMIFS(СВЦЭМ!$D$33:$D$776,СВЦЭМ!$A$33:$A$776,$A70,СВЦЭМ!$B$33:$B$776,Q$47)+'СЕТ СН'!$F$14+СВЦЭМ!$D$10+'СЕТ СН'!$F$6-'СЕТ СН'!$F$26</f>
        <v>855.24658639999996</v>
      </c>
      <c r="R70" s="36">
        <f>SUMIFS(СВЦЭМ!$D$33:$D$776,СВЦЭМ!$A$33:$A$776,$A70,СВЦЭМ!$B$33:$B$776,R$47)+'СЕТ СН'!$F$14+СВЦЭМ!$D$10+'СЕТ СН'!$F$6-'СЕТ СН'!$F$26</f>
        <v>801.56609576000005</v>
      </c>
      <c r="S70" s="36">
        <f>SUMIFS(СВЦЭМ!$D$33:$D$776,СВЦЭМ!$A$33:$A$776,$A70,СВЦЭМ!$B$33:$B$776,S$47)+'СЕТ СН'!$F$14+СВЦЭМ!$D$10+'СЕТ СН'!$F$6-'СЕТ СН'!$F$26</f>
        <v>827.41885463000006</v>
      </c>
      <c r="T70" s="36">
        <f>SUMIFS(СВЦЭМ!$D$33:$D$776,СВЦЭМ!$A$33:$A$776,$A70,СВЦЭМ!$B$33:$B$776,T$47)+'СЕТ СН'!$F$14+СВЦЭМ!$D$10+'СЕТ СН'!$F$6-'СЕТ СН'!$F$26</f>
        <v>822.36901340999998</v>
      </c>
      <c r="U70" s="36">
        <f>SUMIFS(СВЦЭМ!$D$33:$D$776,СВЦЭМ!$A$33:$A$776,$A70,СВЦЭМ!$B$33:$B$776,U$47)+'СЕТ СН'!$F$14+СВЦЭМ!$D$10+'СЕТ СН'!$F$6-'СЕТ СН'!$F$26</f>
        <v>755.91285798000001</v>
      </c>
      <c r="V70" s="36">
        <f>SUMIFS(СВЦЭМ!$D$33:$D$776,СВЦЭМ!$A$33:$A$776,$A70,СВЦЭМ!$B$33:$B$776,V$47)+'СЕТ СН'!$F$14+СВЦЭМ!$D$10+'СЕТ СН'!$F$6-'СЕТ СН'!$F$26</f>
        <v>751.46457656999996</v>
      </c>
      <c r="W70" s="36">
        <f>SUMIFS(СВЦЭМ!$D$33:$D$776,СВЦЭМ!$A$33:$A$776,$A70,СВЦЭМ!$B$33:$B$776,W$47)+'СЕТ СН'!$F$14+СВЦЭМ!$D$10+'СЕТ СН'!$F$6-'СЕТ СН'!$F$26</f>
        <v>748.09025743999996</v>
      </c>
      <c r="X70" s="36">
        <f>SUMIFS(СВЦЭМ!$D$33:$D$776,СВЦЭМ!$A$33:$A$776,$A70,СВЦЭМ!$B$33:$B$776,X$47)+'СЕТ СН'!$F$14+СВЦЭМ!$D$10+'СЕТ СН'!$F$6-'СЕТ СН'!$F$26</f>
        <v>731.17969182000002</v>
      </c>
      <c r="Y70" s="36">
        <f>SUMIFS(СВЦЭМ!$D$33:$D$776,СВЦЭМ!$A$33:$A$776,$A70,СВЦЭМ!$B$33:$B$776,Y$47)+'СЕТ СН'!$F$14+СВЦЭМ!$D$10+'СЕТ СН'!$F$6-'СЕТ СН'!$F$26</f>
        <v>737.15087444000005</v>
      </c>
    </row>
    <row r="71" spans="1:25" ht="15.75" x14ac:dyDescent="0.2">
      <c r="A71" s="35">
        <f t="shared" si="1"/>
        <v>44128</v>
      </c>
      <c r="B71" s="36">
        <f>SUMIFS(СВЦЭМ!$D$33:$D$776,СВЦЭМ!$A$33:$A$776,$A71,СВЦЭМ!$B$33:$B$776,B$47)+'СЕТ СН'!$F$14+СВЦЭМ!$D$10+'СЕТ СН'!$F$6-'СЕТ СН'!$F$26</f>
        <v>837.17722409999999</v>
      </c>
      <c r="C71" s="36">
        <f>SUMIFS(СВЦЭМ!$D$33:$D$776,СВЦЭМ!$A$33:$A$776,$A71,СВЦЭМ!$B$33:$B$776,C$47)+'СЕТ СН'!$F$14+СВЦЭМ!$D$10+'СЕТ СН'!$F$6-'СЕТ СН'!$F$26</f>
        <v>915.12633970000002</v>
      </c>
      <c r="D71" s="36">
        <f>SUMIFS(СВЦЭМ!$D$33:$D$776,СВЦЭМ!$A$33:$A$776,$A71,СВЦЭМ!$B$33:$B$776,D$47)+'СЕТ СН'!$F$14+СВЦЭМ!$D$10+'СЕТ СН'!$F$6-'СЕТ СН'!$F$26</f>
        <v>982.62853232999998</v>
      </c>
      <c r="E71" s="36">
        <f>SUMIFS(СВЦЭМ!$D$33:$D$776,СВЦЭМ!$A$33:$A$776,$A71,СВЦЭМ!$B$33:$B$776,E$47)+'СЕТ СН'!$F$14+СВЦЭМ!$D$10+'СЕТ СН'!$F$6-'СЕТ СН'!$F$26</f>
        <v>997.10379523999995</v>
      </c>
      <c r="F71" s="36">
        <f>SUMIFS(СВЦЭМ!$D$33:$D$776,СВЦЭМ!$A$33:$A$776,$A71,СВЦЭМ!$B$33:$B$776,F$47)+'СЕТ СН'!$F$14+СВЦЭМ!$D$10+'СЕТ СН'!$F$6-'СЕТ СН'!$F$26</f>
        <v>998.59135043000003</v>
      </c>
      <c r="G71" s="36">
        <f>SUMIFS(СВЦЭМ!$D$33:$D$776,СВЦЭМ!$A$33:$A$776,$A71,СВЦЭМ!$B$33:$B$776,G$47)+'СЕТ СН'!$F$14+СВЦЭМ!$D$10+'СЕТ СН'!$F$6-'СЕТ СН'!$F$26</f>
        <v>978.06455247999997</v>
      </c>
      <c r="H71" s="36">
        <f>SUMIFS(СВЦЭМ!$D$33:$D$776,СВЦЭМ!$A$33:$A$776,$A71,СВЦЭМ!$B$33:$B$776,H$47)+'СЕТ СН'!$F$14+СВЦЭМ!$D$10+'СЕТ СН'!$F$6-'СЕТ СН'!$F$26</f>
        <v>956.11921219999999</v>
      </c>
      <c r="I71" s="36">
        <f>SUMIFS(СВЦЭМ!$D$33:$D$776,СВЦЭМ!$A$33:$A$776,$A71,СВЦЭМ!$B$33:$B$776,I$47)+'СЕТ СН'!$F$14+СВЦЭМ!$D$10+'СЕТ СН'!$F$6-'СЕТ СН'!$F$26</f>
        <v>926.17168289999995</v>
      </c>
      <c r="J71" s="36">
        <f>SUMIFS(СВЦЭМ!$D$33:$D$776,СВЦЭМ!$A$33:$A$776,$A71,СВЦЭМ!$B$33:$B$776,J$47)+'СЕТ СН'!$F$14+СВЦЭМ!$D$10+'СЕТ СН'!$F$6-'СЕТ СН'!$F$26</f>
        <v>853.07268263000003</v>
      </c>
      <c r="K71" s="36">
        <f>SUMIFS(СВЦЭМ!$D$33:$D$776,СВЦЭМ!$A$33:$A$776,$A71,СВЦЭМ!$B$33:$B$776,K$47)+'СЕТ СН'!$F$14+СВЦЭМ!$D$10+'СЕТ СН'!$F$6-'СЕТ СН'!$F$26</f>
        <v>821.41412663000006</v>
      </c>
      <c r="L71" s="36">
        <f>SUMIFS(СВЦЭМ!$D$33:$D$776,СВЦЭМ!$A$33:$A$776,$A71,СВЦЭМ!$B$33:$B$776,L$47)+'СЕТ СН'!$F$14+СВЦЭМ!$D$10+'СЕТ СН'!$F$6-'СЕТ СН'!$F$26</f>
        <v>810.61498889999996</v>
      </c>
      <c r="M71" s="36">
        <f>SUMIFS(СВЦЭМ!$D$33:$D$776,СВЦЭМ!$A$33:$A$776,$A71,СВЦЭМ!$B$33:$B$776,M$47)+'СЕТ СН'!$F$14+СВЦЭМ!$D$10+'СЕТ СН'!$F$6-'СЕТ СН'!$F$26</f>
        <v>802.11216695999997</v>
      </c>
      <c r="N71" s="36">
        <f>SUMIFS(СВЦЭМ!$D$33:$D$776,СВЦЭМ!$A$33:$A$776,$A71,СВЦЭМ!$B$33:$B$776,N$47)+'СЕТ СН'!$F$14+СВЦЭМ!$D$10+'СЕТ СН'!$F$6-'СЕТ СН'!$F$26</f>
        <v>799.48233793999998</v>
      </c>
      <c r="O71" s="36">
        <f>SUMIFS(СВЦЭМ!$D$33:$D$776,СВЦЭМ!$A$33:$A$776,$A71,СВЦЭМ!$B$33:$B$776,O$47)+'СЕТ СН'!$F$14+СВЦЭМ!$D$10+'СЕТ СН'!$F$6-'СЕТ СН'!$F$26</f>
        <v>844.11852821000002</v>
      </c>
      <c r="P71" s="36">
        <f>SUMIFS(СВЦЭМ!$D$33:$D$776,СВЦЭМ!$A$33:$A$776,$A71,СВЦЭМ!$B$33:$B$776,P$47)+'СЕТ СН'!$F$14+СВЦЭМ!$D$10+'СЕТ СН'!$F$6-'СЕТ СН'!$F$26</f>
        <v>894.07709124999997</v>
      </c>
      <c r="Q71" s="36">
        <f>SUMIFS(СВЦЭМ!$D$33:$D$776,СВЦЭМ!$A$33:$A$776,$A71,СВЦЭМ!$B$33:$B$776,Q$47)+'СЕТ СН'!$F$14+СВЦЭМ!$D$10+'СЕТ СН'!$F$6-'СЕТ СН'!$F$26</f>
        <v>880.28494972999999</v>
      </c>
      <c r="R71" s="36">
        <f>SUMIFS(СВЦЭМ!$D$33:$D$776,СВЦЭМ!$A$33:$A$776,$A71,СВЦЭМ!$B$33:$B$776,R$47)+'СЕТ СН'!$F$14+СВЦЭМ!$D$10+'СЕТ СН'!$F$6-'СЕТ СН'!$F$26</f>
        <v>848.18448363000005</v>
      </c>
      <c r="S71" s="36">
        <f>SUMIFS(СВЦЭМ!$D$33:$D$776,СВЦЭМ!$A$33:$A$776,$A71,СВЦЭМ!$B$33:$B$776,S$47)+'СЕТ СН'!$F$14+СВЦЭМ!$D$10+'СЕТ СН'!$F$6-'СЕТ СН'!$F$26</f>
        <v>807.53893018999997</v>
      </c>
      <c r="T71" s="36">
        <f>SUMIFS(СВЦЭМ!$D$33:$D$776,СВЦЭМ!$A$33:$A$776,$A71,СВЦЭМ!$B$33:$B$776,T$47)+'СЕТ СН'!$F$14+СВЦЭМ!$D$10+'СЕТ СН'!$F$6-'СЕТ СН'!$F$26</f>
        <v>835.37113592000003</v>
      </c>
      <c r="U71" s="36">
        <f>SUMIFS(СВЦЭМ!$D$33:$D$776,СВЦЭМ!$A$33:$A$776,$A71,СВЦЭМ!$B$33:$B$776,U$47)+'СЕТ СН'!$F$14+СВЦЭМ!$D$10+'СЕТ СН'!$F$6-'СЕТ СН'!$F$26</f>
        <v>837.31967228999997</v>
      </c>
      <c r="V71" s="36">
        <f>SUMIFS(СВЦЭМ!$D$33:$D$776,СВЦЭМ!$A$33:$A$776,$A71,СВЦЭМ!$B$33:$B$776,V$47)+'СЕТ СН'!$F$14+СВЦЭМ!$D$10+'СЕТ СН'!$F$6-'СЕТ СН'!$F$26</f>
        <v>751.30222244000004</v>
      </c>
      <c r="W71" s="36">
        <f>SUMIFS(СВЦЭМ!$D$33:$D$776,СВЦЭМ!$A$33:$A$776,$A71,СВЦЭМ!$B$33:$B$776,W$47)+'СЕТ СН'!$F$14+СВЦЭМ!$D$10+'СЕТ СН'!$F$6-'СЕТ СН'!$F$26</f>
        <v>769.13677680000001</v>
      </c>
      <c r="X71" s="36">
        <f>SUMIFS(СВЦЭМ!$D$33:$D$776,СВЦЭМ!$A$33:$A$776,$A71,СВЦЭМ!$B$33:$B$776,X$47)+'СЕТ СН'!$F$14+СВЦЭМ!$D$10+'СЕТ СН'!$F$6-'СЕТ СН'!$F$26</f>
        <v>795.25181296999995</v>
      </c>
      <c r="Y71" s="36">
        <f>SUMIFS(СВЦЭМ!$D$33:$D$776,СВЦЭМ!$A$33:$A$776,$A71,СВЦЭМ!$B$33:$B$776,Y$47)+'СЕТ СН'!$F$14+СВЦЭМ!$D$10+'СЕТ СН'!$F$6-'СЕТ СН'!$F$26</f>
        <v>830.20648844000004</v>
      </c>
    </row>
    <row r="72" spans="1:25" ht="15.75" x14ac:dyDescent="0.2">
      <c r="A72" s="35">
        <f t="shared" si="1"/>
        <v>44129</v>
      </c>
      <c r="B72" s="36">
        <f>SUMIFS(СВЦЭМ!$D$33:$D$776,СВЦЭМ!$A$33:$A$776,$A72,СВЦЭМ!$B$33:$B$776,B$47)+'СЕТ СН'!$F$14+СВЦЭМ!$D$10+'СЕТ СН'!$F$6-'СЕТ СН'!$F$26</f>
        <v>896.64862805999996</v>
      </c>
      <c r="C72" s="36">
        <f>SUMIFS(СВЦЭМ!$D$33:$D$776,СВЦЭМ!$A$33:$A$776,$A72,СВЦЭМ!$B$33:$B$776,C$47)+'СЕТ СН'!$F$14+СВЦЭМ!$D$10+'СЕТ СН'!$F$6-'СЕТ СН'!$F$26</f>
        <v>947.55399118000003</v>
      </c>
      <c r="D72" s="36">
        <f>SUMIFS(СВЦЭМ!$D$33:$D$776,СВЦЭМ!$A$33:$A$776,$A72,СВЦЭМ!$B$33:$B$776,D$47)+'СЕТ СН'!$F$14+СВЦЭМ!$D$10+'СЕТ СН'!$F$6-'СЕТ СН'!$F$26</f>
        <v>1016.44809234</v>
      </c>
      <c r="E72" s="36">
        <f>SUMIFS(СВЦЭМ!$D$33:$D$776,СВЦЭМ!$A$33:$A$776,$A72,СВЦЭМ!$B$33:$B$776,E$47)+'СЕТ СН'!$F$14+СВЦЭМ!$D$10+'СЕТ СН'!$F$6-'СЕТ СН'!$F$26</f>
        <v>1024.81972023</v>
      </c>
      <c r="F72" s="36">
        <f>SUMIFS(СВЦЭМ!$D$33:$D$776,СВЦЭМ!$A$33:$A$776,$A72,СВЦЭМ!$B$33:$B$776,F$47)+'СЕТ СН'!$F$14+СВЦЭМ!$D$10+'СЕТ СН'!$F$6-'СЕТ СН'!$F$26</f>
        <v>1028.4969821699999</v>
      </c>
      <c r="G72" s="36">
        <f>SUMIFS(СВЦЭМ!$D$33:$D$776,СВЦЭМ!$A$33:$A$776,$A72,СВЦЭМ!$B$33:$B$776,G$47)+'СЕТ СН'!$F$14+СВЦЭМ!$D$10+'СЕТ СН'!$F$6-'СЕТ СН'!$F$26</f>
        <v>1027.8636829899999</v>
      </c>
      <c r="H72" s="36">
        <f>SUMIFS(СВЦЭМ!$D$33:$D$776,СВЦЭМ!$A$33:$A$776,$A72,СВЦЭМ!$B$33:$B$776,H$47)+'СЕТ СН'!$F$14+СВЦЭМ!$D$10+'СЕТ СН'!$F$6-'СЕТ СН'!$F$26</f>
        <v>1005.50063747</v>
      </c>
      <c r="I72" s="36">
        <f>SUMIFS(СВЦЭМ!$D$33:$D$776,СВЦЭМ!$A$33:$A$776,$A72,СВЦЭМ!$B$33:$B$776,I$47)+'СЕТ СН'!$F$14+СВЦЭМ!$D$10+'СЕТ СН'!$F$6-'СЕТ СН'!$F$26</f>
        <v>980.85450045000005</v>
      </c>
      <c r="J72" s="36">
        <f>SUMIFS(СВЦЭМ!$D$33:$D$776,СВЦЭМ!$A$33:$A$776,$A72,СВЦЭМ!$B$33:$B$776,J$47)+'СЕТ СН'!$F$14+СВЦЭМ!$D$10+'СЕТ СН'!$F$6-'СЕТ СН'!$F$26</f>
        <v>887.87841490999995</v>
      </c>
      <c r="K72" s="36">
        <f>SUMIFS(СВЦЭМ!$D$33:$D$776,СВЦЭМ!$A$33:$A$776,$A72,СВЦЭМ!$B$33:$B$776,K$47)+'СЕТ СН'!$F$14+СВЦЭМ!$D$10+'СЕТ СН'!$F$6-'СЕТ СН'!$F$26</f>
        <v>818.32453057999999</v>
      </c>
      <c r="L72" s="36">
        <f>SUMIFS(СВЦЭМ!$D$33:$D$776,СВЦЭМ!$A$33:$A$776,$A72,СВЦЭМ!$B$33:$B$776,L$47)+'СЕТ СН'!$F$14+СВЦЭМ!$D$10+'СЕТ СН'!$F$6-'СЕТ СН'!$F$26</f>
        <v>812.15882810000005</v>
      </c>
      <c r="M72" s="36">
        <f>SUMIFS(СВЦЭМ!$D$33:$D$776,СВЦЭМ!$A$33:$A$776,$A72,СВЦЭМ!$B$33:$B$776,M$47)+'СЕТ СН'!$F$14+СВЦЭМ!$D$10+'СЕТ СН'!$F$6-'СЕТ СН'!$F$26</f>
        <v>813.38645176</v>
      </c>
      <c r="N72" s="36">
        <f>SUMIFS(СВЦЭМ!$D$33:$D$776,СВЦЭМ!$A$33:$A$776,$A72,СВЦЭМ!$B$33:$B$776,N$47)+'СЕТ СН'!$F$14+СВЦЭМ!$D$10+'СЕТ СН'!$F$6-'СЕТ СН'!$F$26</f>
        <v>819.17368947</v>
      </c>
      <c r="O72" s="36">
        <f>SUMIFS(СВЦЭМ!$D$33:$D$776,СВЦЭМ!$A$33:$A$776,$A72,СВЦЭМ!$B$33:$B$776,O$47)+'СЕТ СН'!$F$14+СВЦЭМ!$D$10+'СЕТ СН'!$F$6-'СЕТ СН'!$F$26</f>
        <v>862.01475892999997</v>
      </c>
      <c r="P72" s="36">
        <f>SUMIFS(СВЦЭМ!$D$33:$D$776,СВЦЭМ!$A$33:$A$776,$A72,СВЦЭМ!$B$33:$B$776,P$47)+'СЕТ СН'!$F$14+СВЦЭМ!$D$10+'СЕТ СН'!$F$6-'СЕТ СН'!$F$26</f>
        <v>911.97335416999999</v>
      </c>
      <c r="Q72" s="36">
        <f>SUMIFS(СВЦЭМ!$D$33:$D$776,СВЦЭМ!$A$33:$A$776,$A72,СВЦЭМ!$B$33:$B$776,Q$47)+'СЕТ СН'!$F$14+СВЦЭМ!$D$10+'СЕТ СН'!$F$6-'СЕТ СН'!$F$26</f>
        <v>874.02130780000005</v>
      </c>
      <c r="R72" s="36">
        <f>SUMIFS(СВЦЭМ!$D$33:$D$776,СВЦЭМ!$A$33:$A$776,$A72,СВЦЭМ!$B$33:$B$776,R$47)+'СЕТ СН'!$F$14+СВЦЭМ!$D$10+'СЕТ СН'!$F$6-'СЕТ СН'!$F$26</f>
        <v>820.55163991999996</v>
      </c>
      <c r="S72" s="36">
        <f>SUMIFS(СВЦЭМ!$D$33:$D$776,СВЦЭМ!$A$33:$A$776,$A72,СВЦЭМ!$B$33:$B$776,S$47)+'СЕТ СН'!$F$14+СВЦЭМ!$D$10+'СЕТ СН'!$F$6-'СЕТ СН'!$F$26</f>
        <v>810.77859394999996</v>
      </c>
      <c r="T72" s="36">
        <f>SUMIFS(СВЦЭМ!$D$33:$D$776,СВЦЭМ!$A$33:$A$776,$A72,СВЦЭМ!$B$33:$B$776,T$47)+'СЕТ СН'!$F$14+СВЦЭМ!$D$10+'СЕТ СН'!$F$6-'СЕТ СН'!$F$26</f>
        <v>836.49948672000005</v>
      </c>
      <c r="U72" s="36">
        <f>SUMIFS(СВЦЭМ!$D$33:$D$776,СВЦЭМ!$A$33:$A$776,$A72,СВЦЭМ!$B$33:$B$776,U$47)+'СЕТ СН'!$F$14+СВЦЭМ!$D$10+'СЕТ СН'!$F$6-'СЕТ СН'!$F$26</f>
        <v>772.31625847999999</v>
      </c>
      <c r="V72" s="36">
        <f>SUMIFS(СВЦЭМ!$D$33:$D$776,СВЦЭМ!$A$33:$A$776,$A72,СВЦЭМ!$B$33:$B$776,V$47)+'СЕТ СН'!$F$14+СВЦЭМ!$D$10+'СЕТ СН'!$F$6-'СЕТ СН'!$F$26</f>
        <v>754.41516955999998</v>
      </c>
      <c r="W72" s="36">
        <f>SUMIFS(СВЦЭМ!$D$33:$D$776,СВЦЭМ!$A$33:$A$776,$A72,СВЦЭМ!$B$33:$B$776,W$47)+'СЕТ СН'!$F$14+СВЦЭМ!$D$10+'СЕТ СН'!$F$6-'СЕТ СН'!$F$26</f>
        <v>735.63386786000001</v>
      </c>
      <c r="X72" s="36">
        <f>SUMIFS(СВЦЭМ!$D$33:$D$776,СВЦЭМ!$A$33:$A$776,$A72,СВЦЭМ!$B$33:$B$776,X$47)+'СЕТ СН'!$F$14+СВЦЭМ!$D$10+'СЕТ СН'!$F$6-'СЕТ СН'!$F$26</f>
        <v>741.99957767000001</v>
      </c>
      <c r="Y72" s="36">
        <f>SUMIFS(СВЦЭМ!$D$33:$D$776,СВЦЭМ!$A$33:$A$776,$A72,СВЦЭМ!$B$33:$B$776,Y$47)+'СЕТ СН'!$F$14+СВЦЭМ!$D$10+'СЕТ СН'!$F$6-'СЕТ СН'!$F$26</f>
        <v>782.72543354000004</v>
      </c>
    </row>
    <row r="73" spans="1:25" ht="15.75" x14ac:dyDescent="0.2">
      <c r="A73" s="35">
        <f t="shared" si="1"/>
        <v>44130</v>
      </c>
      <c r="B73" s="36">
        <f>SUMIFS(СВЦЭМ!$D$33:$D$776,СВЦЭМ!$A$33:$A$776,$A73,СВЦЭМ!$B$33:$B$776,B$47)+'СЕТ СН'!$F$14+СВЦЭМ!$D$10+'СЕТ СН'!$F$6-'СЕТ СН'!$F$26</f>
        <v>888.33589661999997</v>
      </c>
      <c r="C73" s="36">
        <f>SUMIFS(СВЦЭМ!$D$33:$D$776,СВЦЭМ!$A$33:$A$776,$A73,СВЦЭМ!$B$33:$B$776,C$47)+'СЕТ СН'!$F$14+СВЦЭМ!$D$10+'СЕТ СН'!$F$6-'СЕТ СН'!$F$26</f>
        <v>971.64055798000004</v>
      </c>
      <c r="D73" s="36">
        <f>SUMIFS(СВЦЭМ!$D$33:$D$776,СВЦЭМ!$A$33:$A$776,$A73,СВЦЭМ!$B$33:$B$776,D$47)+'СЕТ СН'!$F$14+СВЦЭМ!$D$10+'СЕТ СН'!$F$6-'СЕТ СН'!$F$26</f>
        <v>1033.99996513</v>
      </c>
      <c r="E73" s="36">
        <f>SUMIFS(СВЦЭМ!$D$33:$D$776,СВЦЭМ!$A$33:$A$776,$A73,СВЦЭМ!$B$33:$B$776,E$47)+'СЕТ СН'!$F$14+СВЦЭМ!$D$10+'СЕТ СН'!$F$6-'СЕТ СН'!$F$26</f>
        <v>1039.9450060499998</v>
      </c>
      <c r="F73" s="36">
        <f>SUMIFS(СВЦЭМ!$D$33:$D$776,СВЦЭМ!$A$33:$A$776,$A73,СВЦЭМ!$B$33:$B$776,F$47)+'СЕТ СН'!$F$14+СВЦЭМ!$D$10+'СЕТ СН'!$F$6-'СЕТ СН'!$F$26</f>
        <v>1036.44805028</v>
      </c>
      <c r="G73" s="36">
        <f>SUMIFS(СВЦЭМ!$D$33:$D$776,СВЦЭМ!$A$33:$A$776,$A73,СВЦЭМ!$B$33:$B$776,G$47)+'СЕТ СН'!$F$14+СВЦЭМ!$D$10+'СЕТ СН'!$F$6-'СЕТ СН'!$F$26</f>
        <v>1013.54122632</v>
      </c>
      <c r="H73" s="36">
        <f>SUMIFS(СВЦЭМ!$D$33:$D$776,СВЦЭМ!$A$33:$A$776,$A73,СВЦЭМ!$B$33:$B$776,H$47)+'СЕТ СН'!$F$14+СВЦЭМ!$D$10+'СЕТ СН'!$F$6-'СЕТ СН'!$F$26</f>
        <v>964.08526648999998</v>
      </c>
      <c r="I73" s="36">
        <f>SUMIFS(СВЦЭМ!$D$33:$D$776,СВЦЭМ!$A$33:$A$776,$A73,СВЦЭМ!$B$33:$B$776,I$47)+'СЕТ СН'!$F$14+СВЦЭМ!$D$10+'СЕТ СН'!$F$6-'СЕТ СН'!$F$26</f>
        <v>923.76430809999999</v>
      </c>
      <c r="J73" s="36">
        <f>SUMIFS(СВЦЭМ!$D$33:$D$776,СВЦЭМ!$A$33:$A$776,$A73,СВЦЭМ!$B$33:$B$776,J$47)+'СЕТ СН'!$F$14+СВЦЭМ!$D$10+'СЕТ СН'!$F$6-'СЕТ СН'!$F$26</f>
        <v>853.65323945</v>
      </c>
      <c r="K73" s="36">
        <f>SUMIFS(СВЦЭМ!$D$33:$D$776,СВЦЭМ!$A$33:$A$776,$A73,СВЦЭМ!$B$33:$B$776,K$47)+'СЕТ СН'!$F$14+СВЦЭМ!$D$10+'СЕТ СН'!$F$6-'СЕТ СН'!$F$26</f>
        <v>807.22098739</v>
      </c>
      <c r="L73" s="36">
        <f>SUMIFS(СВЦЭМ!$D$33:$D$776,СВЦЭМ!$A$33:$A$776,$A73,СВЦЭМ!$B$33:$B$776,L$47)+'СЕТ СН'!$F$14+СВЦЭМ!$D$10+'СЕТ СН'!$F$6-'СЕТ СН'!$F$26</f>
        <v>802.36679627000001</v>
      </c>
      <c r="M73" s="36">
        <f>SUMIFS(СВЦЭМ!$D$33:$D$776,СВЦЭМ!$A$33:$A$776,$A73,СВЦЭМ!$B$33:$B$776,M$47)+'СЕТ СН'!$F$14+СВЦЭМ!$D$10+'СЕТ СН'!$F$6-'СЕТ СН'!$F$26</f>
        <v>825.81357636999996</v>
      </c>
      <c r="N73" s="36">
        <f>SUMIFS(СВЦЭМ!$D$33:$D$776,СВЦЭМ!$A$33:$A$776,$A73,СВЦЭМ!$B$33:$B$776,N$47)+'СЕТ СН'!$F$14+СВЦЭМ!$D$10+'СЕТ СН'!$F$6-'СЕТ СН'!$F$26</f>
        <v>825.87015731999998</v>
      </c>
      <c r="O73" s="36">
        <f>SUMIFS(СВЦЭМ!$D$33:$D$776,СВЦЭМ!$A$33:$A$776,$A73,СВЦЭМ!$B$33:$B$776,O$47)+'СЕТ СН'!$F$14+СВЦЭМ!$D$10+'СЕТ СН'!$F$6-'СЕТ СН'!$F$26</f>
        <v>862.40747035000004</v>
      </c>
      <c r="P73" s="36">
        <f>SUMIFS(СВЦЭМ!$D$33:$D$776,СВЦЭМ!$A$33:$A$776,$A73,СВЦЭМ!$B$33:$B$776,P$47)+'СЕТ СН'!$F$14+СВЦЭМ!$D$10+'СЕТ СН'!$F$6-'СЕТ СН'!$F$26</f>
        <v>906.48653424999998</v>
      </c>
      <c r="Q73" s="36">
        <f>SUMIFS(СВЦЭМ!$D$33:$D$776,СВЦЭМ!$A$33:$A$776,$A73,СВЦЭМ!$B$33:$B$776,Q$47)+'СЕТ СН'!$F$14+СВЦЭМ!$D$10+'СЕТ СН'!$F$6-'СЕТ СН'!$F$26</f>
        <v>868.59982423999998</v>
      </c>
      <c r="R73" s="36">
        <f>SUMIFS(СВЦЭМ!$D$33:$D$776,СВЦЭМ!$A$33:$A$776,$A73,СВЦЭМ!$B$33:$B$776,R$47)+'СЕТ СН'!$F$14+СВЦЭМ!$D$10+'СЕТ СН'!$F$6-'СЕТ СН'!$F$26</f>
        <v>820.11059967999995</v>
      </c>
      <c r="S73" s="36">
        <f>SUMIFS(СВЦЭМ!$D$33:$D$776,СВЦЭМ!$A$33:$A$776,$A73,СВЦЭМ!$B$33:$B$776,S$47)+'СЕТ СН'!$F$14+СВЦЭМ!$D$10+'СЕТ СН'!$F$6-'СЕТ СН'!$F$26</f>
        <v>756.45517802999996</v>
      </c>
      <c r="T73" s="36">
        <f>SUMIFS(СВЦЭМ!$D$33:$D$776,СВЦЭМ!$A$33:$A$776,$A73,СВЦЭМ!$B$33:$B$776,T$47)+'СЕТ СН'!$F$14+СВЦЭМ!$D$10+'СЕТ СН'!$F$6-'СЕТ СН'!$F$26</f>
        <v>720.99184070000001</v>
      </c>
      <c r="U73" s="36">
        <f>SUMIFS(СВЦЭМ!$D$33:$D$776,СВЦЭМ!$A$33:$A$776,$A73,СВЦЭМ!$B$33:$B$776,U$47)+'СЕТ СН'!$F$14+СВЦЭМ!$D$10+'СЕТ СН'!$F$6-'СЕТ СН'!$F$26</f>
        <v>720.79520961000003</v>
      </c>
      <c r="V73" s="36">
        <f>SUMIFS(СВЦЭМ!$D$33:$D$776,СВЦЭМ!$A$33:$A$776,$A73,СВЦЭМ!$B$33:$B$776,V$47)+'СЕТ СН'!$F$14+СВЦЭМ!$D$10+'СЕТ СН'!$F$6-'СЕТ СН'!$F$26</f>
        <v>720.17943763999995</v>
      </c>
      <c r="W73" s="36">
        <f>SUMIFS(СВЦЭМ!$D$33:$D$776,СВЦЭМ!$A$33:$A$776,$A73,СВЦЭМ!$B$33:$B$776,W$47)+'СЕТ СН'!$F$14+СВЦЭМ!$D$10+'СЕТ СН'!$F$6-'СЕТ СН'!$F$26</f>
        <v>720.93687129</v>
      </c>
      <c r="X73" s="36">
        <f>SUMIFS(СВЦЭМ!$D$33:$D$776,СВЦЭМ!$A$33:$A$776,$A73,СВЦЭМ!$B$33:$B$776,X$47)+'СЕТ СН'!$F$14+СВЦЭМ!$D$10+'СЕТ СН'!$F$6-'СЕТ СН'!$F$26</f>
        <v>719.59719198000005</v>
      </c>
      <c r="Y73" s="36">
        <f>SUMIFS(СВЦЭМ!$D$33:$D$776,СВЦЭМ!$A$33:$A$776,$A73,СВЦЭМ!$B$33:$B$776,Y$47)+'СЕТ СН'!$F$14+СВЦЭМ!$D$10+'СЕТ СН'!$F$6-'СЕТ СН'!$F$26</f>
        <v>762.17421266999997</v>
      </c>
    </row>
    <row r="74" spans="1:25" ht="15.75" x14ac:dyDescent="0.2">
      <c r="A74" s="35">
        <f t="shared" si="1"/>
        <v>44131</v>
      </c>
      <c r="B74" s="36">
        <f>SUMIFS(СВЦЭМ!$D$33:$D$776,СВЦЭМ!$A$33:$A$776,$A74,СВЦЭМ!$B$33:$B$776,B$47)+'СЕТ СН'!$F$14+СВЦЭМ!$D$10+'СЕТ СН'!$F$6-'СЕТ СН'!$F$26</f>
        <v>871.93554171000005</v>
      </c>
      <c r="C74" s="36">
        <f>SUMIFS(СВЦЭМ!$D$33:$D$776,СВЦЭМ!$A$33:$A$776,$A74,СВЦЭМ!$B$33:$B$776,C$47)+'СЕТ СН'!$F$14+СВЦЭМ!$D$10+'СЕТ СН'!$F$6-'СЕТ СН'!$F$26</f>
        <v>965.12666567999997</v>
      </c>
      <c r="D74" s="36">
        <f>SUMIFS(СВЦЭМ!$D$33:$D$776,СВЦЭМ!$A$33:$A$776,$A74,СВЦЭМ!$B$33:$B$776,D$47)+'СЕТ СН'!$F$14+СВЦЭМ!$D$10+'СЕТ СН'!$F$6-'СЕТ СН'!$F$26</f>
        <v>1039.2908636699999</v>
      </c>
      <c r="E74" s="36">
        <f>SUMIFS(СВЦЭМ!$D$33:$D$776,СВЦЭМ!$A$33:$A$776,$A74,СВЦЭМ!$B$33:$B$776,E$47)+'СЕТ СН'!$F$14+СВЦЭМ!$D$10+'СЕТ СН'!$F$6-'СЕТ СН'!$F$26</f>
        <v>1056.81131123</v>
      </c>
      <c r="F74" s="36">
        <f>SUMIFS(СВЦЭМ!$D$33:$D$776,СВЦЭМ!$A$33:$A$776,$A74,СВЦЭМ!$B$33:$B$776,F$47)+'СЕТ СН'!$F$14+СВЦЭМ!$D$10+'СЕТ СН'!$F$6-'СЕТ СН'!$F$26</f>
        <v>1047.08991623</v>
      </c>
      <c r="G74" s="36">
        <f>SUMIFS(СВЦЭМ!$D$33:$D$776,СВЦЭМ!$A$33:$A$776,$A74,СВЦЭМ!$B$33:$B$776,G$47)+'СЕТ СН'!$F$14+СВЦЭМ!$D$10+'СЕТ СН'!$F$6-'СЕТ СН'!$F$26</f>
        <v>1036.9778050099999</v>
      </c>
      <c r="H74" s="36">
        <f>SUMIFS(СВЦЭМ!$D$33:$D$776,СВЦЭМ!$A$33:$A$776,$A74,СВЦЭМ!$B$33:$B$776,H$47)+'СЕТ СН'!$F$14+СВЦЭМ!$D$10+'СЕТ СН'!$F$6-'СЕТ СН'!$F$26</f>
        <v>1001.7802643700001</v>
      </c>
      <c r="I74" s="36">
        <f>SUMIFS(СВЦЭМ!$D$33:$D$776,СВЦЭМ!$A$33:$A$776,$A74,СВЦЭМ!$B$33:$B$776,I$47)+'СЕТ СН'!$F$14+СВЦЭМ!$D$10+'СЕТ СН'!$F$6-'СЕТ СН'!$F$26</f>
        <v>969.70742554000003</v>
      </c>
      <c r="J74" s="36">
        <f>SUMIFS(СВЦЭМ!$D$33:$D$776,СВЦЭМ!$A$33:$A$776,$A74,СВЦЭМ!$B$33:$B$776,J$47)+'СЕТ СН'!$F$14+СВЦЭМ!$D$10+'СЕТ СН'!$F$6-'СЕТ СН'!$F$26</f>
        <v>887.77097026000001</v>
      </c>
      <c r="K74" s="36">
        <f>SUMIFS(СВЦЭМ!$D$33:$D$776,СВЦЭМ!$A$33:$A$776,$A74,СВЦЭМ!$B$33:$B$776,K$47)+'СЕТ СН'!$F$14+СВЦЭМ!$D$10+'СЕТ СН'!$F$6-'СЕТ СН'!$F$26</f>
        <v>848.05862491000005</v>
      </c>
      <c r="L74" s="36">
        <f>SUMIFS(СВЦЭМ!$D$33:$D$776,СВЦЭМ!$A$33:$A$776,$A74,СВЦЭМ!$B$33:$B$776,L$47)+'СЕТ СН'!$F$14+СВЦЭМ!$D$10+'СЕТ СН'!$F$6-'СЕТ СН'!$F$26</f>
        <v>856.36941043000002</v>
      </c>
      <c r="M74" s="36">
        <f>SUMIFS(СВЦЭМ!$D$33:$D$776,СВЦЭМ!$A$33:$A$776,$A74,СВЦЭМ!$B$33:$B$776,M$47)+'СЕТ СН'!$F$14+СВЦЭМ!$D$10+'СЕТ СН'!$F$6-'СЕТ СН'!$F$26</f>
        <v>860.97122790000003</v>
      </c>
      <c r="N74" s="36">
        <f>SUMIFS(СВЦЭМ!$D$33:$D$776,СВЦЭМ!$A$33:$A$776,$A74,СВЦЭМ!$B$33:$B$776,N$47)+'СЕТ СН'!$F$14+СВЦЭМ!$D$10+'СЕТ СН'!$F$6-'СЕТ СН'!$F$26</f>
        <v>869.59071501999995</v>
      </c>
      <c r="O74" s="36">
        <f>SUMIFS(СВЦЭМ!$D$33:$D$776,СВЦЭМ!$A$33:$A$776,$A74,СВЦЭМ!$B$33:$B$776,O$47)+'СЕТ СН'!$F$14+СВЦЭМ!$D$10+'СЕТ СН'!$F$6-'СЕТ СН'!$F$26</f>
        <v>920.45422530999997</v>
      </c>
      <c r="P74" s="36">
        <f>SUMIFS(СВЦЭМ!$D$33:$D$776,СВЦЭМ!$A$33:$A$776,$A74,СВЦЭМ!$B$33:$B$776,P$47)+'СЕТ СН'!$F$14+СВЦЭМ!$D$10+'СЕТ СН'!$F$6-'СЕТ СН'!$F$26</f>
        <v>961.25312937000001</v>
      </c>
      <c r="Q74" s="36">
        <f>SUMIFS(СВЦЭМ!$D$33:$D$776,СВЦЭМ!$A$33:$A$776,$A74,СВЦЭМ!$B$33:$B$776,Q$47)+'СЕТ СН'!$F$14+СВЦЭМ!$D$10+'СЕТ СН'!$F$6-'СЕТ СН'!$F$26</f>
        <v>918.21552702999998</v>
      </c>
      <c r="R74" s="36">
        <f>SUMIFS(СВЦЭМ!$D$33:$D$776,СВЦЭМ!$A$33:$A$776,$A74,СВЦЭМ!$B$33:$B$776,R$47)+'СЕТ СН'!$F$14+СВЦЭМ!$D$10+'СЕТ СН'!$F$6-'СЕТ СН'!$F$26</f>
        <v>854.84145791000003</v>
      </c>
      <c r="S74" s="36">
        <f>SUMIFS(СВЦЭМ!$D$33:$D$776,СВЦЭМ!$A$33:$A$776,$A74,СВЦЭМ!$B$33:$B$776,S$47)+'СЕТ СН'!$F$14+СВЦЭМ!$D$10+'СЕТ СН'!$F$6-'СЕТ СН'!$F$26</f>
        <v>807.96807079999996</v>
      </c>
      <c r="T74" s="36">
        <f>SUMIFS(СВЦЭМ!$D$33:$D$776,СВЦЭМ!$A$33:$A$776,$A74,СВЦЭМ!$B$33:$B$776,T$47)+'СЕТ СН'!$F$14+СВЦЭМ!$D$10+'СЕТ СН'!$F$6-'СЕТ СН'!$F$26</f>
        <v>823.67604765999999</v>
      </c>
      <c r="U74" s="36">
        <f>SUMIFS(СВЦЭМ!$D$33:$D$776,СВЦЭМ!$A$33:$A$776,$A74,СВЦЭМ!$B$33:$B$776,U$47)+'СЕТ СН'!$F$14+СВЦЭМ!$D$10+'СЕТ СН'!$F$6-'СЕТ СН'!$F$26</f>
        <v>821.15225538000004</v>
      </c>
      <c r="V74" s="36">
        <f>SUMIFS(СВЦЭМ!$D$33:$D$776,СВЦЭМ!$A$33:$A$776,$A74,СВЦЭМ!$B$33:$B$776,V$47)+'СЕТ СН'!$F$14+СВЦЭМ!$D$10+'СЕТ СН'!$F$6-'СЕТ СН'!$F$26</f>
        <v>823.03832349000004</v>
      </c>
      <c r="W74" s="36">
        <f>SUMIFS(СВЦЭМ!$D$33:$D$776,СВЦЭМ!$A$33:$A$776,$A74,СВЦЭМ!$B$33:$B$776,W$47)+'СЕТ СН'!$F$14+СВЦЭМ!$D$10+'СЕТ СН'!$F$6-'СЕТ СН'!$F$26</f>
        <v>818.59092693000002</v>
      </c>
      <c r="X74" s="36">
        <f>SUMIFS(СВЦЭМ!$D$33:$D$776,СВЦЭМ!$A$33:$A$776,$A74,СВЦЭМ!$B$33:$B$776,X$47)+'СЕТ СН'!$F$14+СВЦЭМ!$D$10+'СЕТ СН'!$F$6-'СЕТ СН'!$F$26</f>
        <v>797.95303810999997</v>
      </c>
      <c r="Y74" s="36">
        <f>SUMIFS(СВЦЭМ!$D$33:$D$776,СВЦЭМ!$A$33:$A$776,$A74,СВЦЭМ!$B$33:$B$776,Y$47)+'СЕТ СН'!$F$14+СВЦЭМ!$D$10+'СЕТ СН'!$F$6-'СЕТ СН'!$F$26</f>
        <v>834.37400521999996</v>
      </c>
    </row>
    <row r="75" spans="1:25" ht="15.75" x14ac:dyDescent="0.2">
      <c r="A75" s="35">
        <f t="shared" si="1"/>
        <v>44132</v>
      </c>
      <c r="B75" s="36">
        <f>SUMIFS(СВЦЭМ!$D$33:$D$776,СВЦЭМ!$A$33:$A$776,$A75,СВЦЭМ!$B$33:$B$776,B$47)+'СЕТ СН'!$F$14+СВЦЭМ!$D$10+'СЕТ СН'!$F$6-'СЕТ СН'!$F$26</f>
        <v>935.93093957999997</v>
      </c>
      <c r="C75" s="36">
        <f>SUMIFS(СВЦЭМ!$D$33:$D$776,СВЦЭМ!$A$33:$A$776,$A75,СВЦЭМ!$B$33:$B$776,C$47)+'СЕТ СН'!$F$14+СВЦЭМ!$D$10+'СЕТ СН'!$F$6-'СЕТ СН'!$F$26</f>
        <v>997.97100568999997</v>
      </c>
      <c r="D75" s="36">
        <f>SUMIFS(СВЦЭМ!$D$33:$D$776,СВЦЭМ!$A$33:$A$776,$A75,СВЦЭМ!$B$33:$B$776,D$47)+'СЕТ СН'!$F$14+СВЦЭМ!$D$10+'СЕТ СН'!$F$6-'СЕТ СН'!$F$26</f>
        <v>999.99686067000005</v>
      </c>
      <c r="E75" s="36">
        <f>SUMIFS(СВЦЭМ!$D$33:$D$776,СВЦЭМ!$A$33:$A$776,$A75,СВЦЭМ!$B$33:$B$776,E$47)+'СЕТ СН'!$F$14+СВЦЭМ!$D$10+'СЕТ СН'!$F$6-'СЕТ СН'!$F$26</f>
        <v>1003.9425763</v>
      </c>
      <c r="F75" s="36">
        <f>SUMIFS(СВЦЭМ!$D$33:$D$776,СВЦЭМ!$A$33:$A$776,$A75,СВЦЭМ!$B$33:$B$776,F$47)+'СЕТ СН'!$F$14+СВЦЭМ!$D$10+'СЕТ СН'!$F$6-'СЕТ СН'!$F$26</f>
        <v>1012.46225517</v>
      </c>
      <c r="G75" s="36">
        <f>SUMIFS(СВЦЭМ!$D$33:$D$776,СВЦЭМ!$A$33:$A$776,$A75,СВЦЭМ!$B$33:$B$776,G$47)+'СЕТ СН'!$F$14+СВЦЭМ!$D$10+'СЕТ СН'!$F$6-'СЕТ СН'!$F$26</f>
        <v>998.54614468</v>
      </c>
      <c r="H75" s="36">
        <f>SUMIFS(СВЦЭМ!$D$33:$D$776,СВЦЭМ!$A$33:$A$776,$A75,СВЦЭМ!$B$33:$B$776,H$47)+'СЕТ СН'!$F$14+СВЦЭМ!$D$10+'СЕТ СН'!$F$6-'СЕТ СН'!$F$26</f>
        <v>1009.76245397</v>
      </c>
      <c r="I75" s="36">
        <f>SUMIFS(СВЦЭМ!$D$33:$D$776,СВЦЭМ!$A$33:$A$776,$A75,СВЦЭМ!$B$33:$B$776,I$47)+'СЕТ СН'!$F$14+СВЦЭМ!$D$10+'СЕТ СН'!$F$6-'СЕТ СН'!$F$26</f>
        <v>992.73764992999998</v>
      </c>
      <c r="J75" s="36">
        <f>SUMIFS(СВЦЭМ!$D$33:$D$776,СВЦЭМ!$A$33:$A$776,$A75,СВЦЭМ!$B$33:$B$776,J$47)+'СЕТ СН'!$F$14+СВЦЭМ!$D$10+'СЕТ СН'!$F$6-'СЕТ СН'!$F$26</f>
        <v>928.66013576</v>
      </c>
      <c r="K75" s="36">
        <f>SUMIFS(СВЦЭМ!$D$33:$D$776,СВЦЭМ!$A$33:$A$776,$A75,СВЦЭМ!$B$33:$B$776,K$47)+'СЕТ СН'!$F$14+СВЦЭМ!$D$10+'СЕТ СН'!$F$6-'СЕТ СН'!$F$26</f>
        <v>879.36618584999997</v>
      </c>
      <c r="L75" s="36">
        <f>SUMIFS(СВЦЭМ!$D$33:$D$776,СВЦЭМ!$A$33:$A$776,$A75,СВЦЭМ!$B$33:$B$776,L$47)+'СЕТ СН'!$F$14+СВЦЭМ!$D$10+'СЕТ СН'!$F$6-'СЕТ СН'!$F$26</f>
        <v>881.25931501000002</v>
      </c>
      <c r="M75" s="36">
        <f>SUMIFS(СВЦЭМ!$D$33:$D$776,СВЦЭМ!$A$33:$A$776,$A75,СВЦЭМ!$B$33:$B$776,M$47)+'СЕТ СН'!$F$14+СВЦЭМ!$D$10+'СЕТ СН'!$F$6-'СЕТ СН'!$F$26</f>
        <v>881.93344406999995</v>
      </c>
      <c r="N75" s="36">
        <f>SUMIFS(СВЦЭМ!$D$33:$D$776,СВЦЭМ!$A$33:$A$776,$A75,СВЦЭМ!$B$33:$B$776,N$47)+'СЕТ СН'!$F$14+СВЦЭМ!$D$10+'СЕТ СН'!$F$6-'СЕТ СН'!$F$26</f>
        <v>893.94077722999998</v>
      </c>
      <c r="O75" s="36">
        <f>SUMIFS(СВЦЭМ!$D$33:$D$776,СВЦЭМ!$A$33:$A$776,$A75,СВЦЭМ!$B$33:$B$776,O$47)+'СЕТ СН'!$F$14+СВЦЭМ!$D$10+'СЕТ СН'!$F$6-'СЕТ СН'!$F$26</f>
        <v>932.79026076000002</v>
      </c>
      <c r="P75" s="36">
        <f>SUMIFS(СВЦЭМ!$D$33:$D$776,СВЦЭМ!$A$33:$A$776,$A75,СВЦЭМ!$B$33:$B$776,P$47)+'СЕТ СН'!$F$14+СВЦЭМ!$D$10+'СЕТ СН'!$F$6-'СЕТ СН'!$F$26</f>
        <v>971.60700652000003</v>
      </c>
      <c r="Q75" s="36">
        <f>SUMIFS(СВЦЭМ!$D$33:$D$776,СВЦЭМ!$A$33:$A$776,$A75,СВЦЭМ!$B$33:$B$776,Q$47)+'СЕТ СН'!$F$14+СВЦЭМ!$D$10+'СЕТ СН'!$F$6-'СЕТ СН'!$F$26</f>
        <v>929.17034989000001</v>
      </c>
      <c r="R75" s="36">
        <f>SUMIFS(СВЦЭМ!$D$33:$D$776,СВЦЭМ!$A$33:$A$776,$A75,СВЦЭМ!$B$33:$B$776,R$47)+'СЕТ СН'!$F$14+СВЦЭМ!$D$10+'СЕТ СН'!$F$6-'СЕТ СН'!$F$26</f>
        <v>871.59145228</v>
      </c>
      <c r="S75" s="36">
        <f>SUMIFS(СВЦЭМ!$D$33:$D$776,СВЦЭМ!$A$33:$A$776,$A75,СВЦЭМ!$B$33:$B$776,S$47)+'СЕТ СН'!$F$14+СВЦЭМ!$D$10+'СЕТ СН'!$F$6-'СЕТ СН'!$F$26</f>
        <v>823.52423805000001</v>
      </c>
      <c r="T75" s="36">
        <f>SUMIFS(СВЦЭМ!$D$33:$D$776,СВЦЭМ!$A$33:$A$776,$A75,СВЦЭМ!$B$33:$B$776,T$47)+'СЕТ СН'!$F$14+СВЦЭМ!$D$10+'СЕТ СН'!$F$6-'СЕТ СН'!$F$26</f>
        <v>825.63337777000004</v>
      </c>
      <c r="U75" s="36">
        <f>SUMIFS(СВЦЭМ!$D$33:$D$776,СВЦЭМ!$A$33:$A$776,$A75,СВЦЭМ!$B$33:$B$776,U$47)+'СЕТ СН'!$F$14+СВЦЭМ!$D$10+'СЕТ СН'!$F$6-'СЕТ СН'!$F$26</f>
        <v>829.75799890999997</v>
      </c>
      <c r="V75" s="36">
        <f>SUMIFS(СВЦЭМ!$D$33:$D$776,СВЦЭМ!$A$33:$A$776,$A75,СВЦЭМ!$B$33:$B$776,V$47)+'СЕТ СН'!$F$14+СВЦЭМ!$D$10+'СЕТ СН'!$F$6-'СЕТ СН'!$F$26</f>
        <v>822.24825034000003</v>
      </c>
      <c r="W75" s="36">
        <f>SUMIFS(СВЦЭМ!$D$33:$D$776,СВЦЭМ!$A$33:$A$776,$A75,СВЦЭМ!$B$33:$B$776,W$47)+'СЕТ СН'!$F$14+СВЦЭМ!$D$10+'СЕТ СН'!$F$6-'СЕТ СН'!$F$26</f>
        <v>820.92733471999998</v>
      </c>
      <c r="X75" s="36">
        <f>SUMIFS(СВЦЭМ!$D$33:$D$776,СВЦЭМ!$A$33:$A$776,$A75,СВЦЭМ!$B$33:$B$776,X$47)+'СЕТ СН'!$F$14+СВЦЭМ!$D$10+'СЕТ СН'!$F$6-'СЕТ СН'!$F$26</f>
        <v>823.99728568</v>
      </c>
      <c r="Y75" s="36">
        <f>SUMIFS(СВЦЭМ!$D$33:$D$776,СВЦЭМ!$A$33:$A$776,$A75,СВЦЭМ!$B$33:$B$776,Y$47)+'СЕТ СН'!$F$14+СВЦЭМ!$D$10+'СЕТ СН'!$F$6-'СЕТ СН'!$F$26</f>
        <v>851.73069234000002</v>
      </c>
    </row>
    <row r="76" spans="1:25" ht="15.75" x14ac:dyDescent="0.2">
      <c r="A76" s="35">
        <f t="shared" si="1"/>
        <v>44133</v>
      </c>
      <c r="B76" s="36">
        <f>SUMIFS(СВЦЭМ!$D$33:$D$776,СВЦЭМ!$A$33:$A$776,$A76,СВЦЭМ!$B$33:$B$776,B$47)+'СЕТ СН'!$F$14+СВЦЭМ!$D$10+'СЕТ СН'!$F$6-'СЕТ СН'!$F$26</f>
        <v>904.75708284999996</v>
      </c>
      <c r="C76" s="36">
        <f>SUMIFS(СВЦЭМ!$D$33:$D$776,СВЦЭМ!$A$33:$A$776,$A76,СВЦЭМ!$B$33:$B$776,C$47)+'СЕТ СН'!$F$14+СВЦЭМ!$D$10+'СЕТ СН'!$F$6-'СЕТ СН'!$F$26</f>
        <v>973.69525017000001</v>
      </c>
      <c r="D76" s="36">
        <f>SUMIFS(СВЦЭМ!$D$33:$D$776,СВЦЭМ!$A$33:$A$776,$A76,СВЦЭМ!$B$33:$B$776,D$47)+'СЕТ СН'!$F$14+СВЦЭМ!$D$10+'СЕТ СН'!$F$6-'СЕТ СН'!$F$26</f>
        <v>985.17378610000003</v>
      </c>
      <c r="E76" s="36">
        <f>SUMIFS(СВЦЭМ!$D$33:$D$776,СВЦЭМ!$A$33:$A$776,$A76,СВЦЭМ!$B$33:$B$776,E$47)+'СЕТ СН'!$F$14+СВЦЭМ!$D$10+'СЕТ СН'!$F$6-'СЕТ СН'!$F$26</f>
        <v>978.70582789000002</v>
      </c>
      <c r="F76" s="36">
        <f>SUMIFS(СВЦЭМ!$D$33:$D$776,СВЦЭМ!$A$33:$A$776,$A76,СВЦЭМ!$B$33:$B$776,F$47)+'СЕТ СН'!$F$14+СВЦЭМ!$D$10+'СЕТ СН'!$F$6-'СЕТ СН'!$F$26</f>
        <v>984.02317047999998</v>
      </c>
      <c r="G76" s="36">
        <f>SUMIFS(СВЦЭМ!$D$33:$D$776,СВЦЭМ!$A$33:$A$776,$A76,СВЦЭМ!$B$33:$B$776,G$47)+'СЕТ СН'!$F$14+СВЦЭМ!$D$10+'СЕТ СН'!$F$6-'СЕТ СН'!$F$26</f>
        <v>1048.9973686999999</v>
      </c>
      <c r="H76" s="36">
        <f>SUMIFS(СВЦЭМ!$D$33:$D$776,СВЦЭМ!$A$33:$A$776,$A76,СВЦЭМ!$B$33:$B$776,H$47)+'СЕТ СН'!$F$14+СВЦЭМ!$D$10+'СЕТ СН'!$F$6-'СЕТ СН'!$F$26</f>
        <v>1062.87134909</v>
      </c>
      <c r="I76" s="36">
        <f>SUMIFS(СВЦЭМ!$D$33:$D$776,СВЦЭМ!$A$33:$A$776,$A76,СВЦЭМ!$B$33:$B$776,I$47)+'СЕТ СН'!$F$14+СВЦЭМ!$D$10+'СЕТ СН'!$F$6-'СЕТ СН'!$F$26</f>
        <v>968.85803002</v>
      </c>
      <c r="J76" s="36">
        <f>SUMIFS(СВЦЭМ!$D$33:$D$776,СВЦЭМ!$A$33:$A$776,$A76,СВЦЭМ!$B$33:$B$776,J$47)+'СЕТ СН'!$F$14+СВЦЭМ!$D$10+'СЕТ СН'!$F$6-'СЕТ СН'!$F$26</f>
        <v>877.19530898000005</v>
      </c>
      <c r="K76" s="36">
        <f>SUMIFS(СВЦЭМ!$D$33:$D$776,СВЦЭМ!$A$33:$A$776,$A76,СВЦЭМ!$B$33:$B$776,K$47)+'СЕТ СН'!$F$14+СВЦЭМ!$D$10+'СЕТ СН'!$F$6-'СЕТ СН'!$F$26</f>
        <v>825.67043788000001</v>
      </c>
      <c r="L76" s="36">
        <f>SUMIFS(СВЦЭМ!$D$33:$D$776,СВЦЭМ!$A$33:$A$776,$A76,СВЦЭМ!$B$33:$B$776,L$47)+'СЕТ СН'!$F$14+СВЦЭМ!$D$10+'СЕТ СН'!$F$6-'СЕТ СН'!$F$26</f>
        <v>832.08650891000002</v>
      </c>
      <c r="M76" s="36">
        <f>SUMIFS(СВЦЭМ!$D$33:$D$776,СВЦЭМ!$A$33:$A$776,$A76,СВЦЭМ!$B$33:$B$776,M$47)+'СЕТ СН'!$F$14+СВЦЭМ!$D$10+'СЕТ СН'!$F$6-'СЕТ СН'!$F$26</f>
        <v>834.41639057999998</v>
      </c>
      <c r="N76" s="36">
        <f>SUMIFS(СВЦЭМ!$D$33:$D$776,СВЦЭМ!$A$33:$A$776,$A76,СВЦЭМ!$B$33:$B$776,N$47)+'СЕТ СН'!$F$14+СВЦЭМ!$D$10+'СЕТ СН'!$F$6-'СЕТ СН'!$F$26</f>
        <v>823.72202135999999</v>
      </c>
      <c r="O76" s="36">
        <f>SUMIFS(СВЦЭМ!$D$33:$D$776,СВЦЭМ!$A$33:$A$776,$A76,СВЦЭМ!$B$33:$B$776,O$47)+'СЕТ СН'!$F$14+СВЦЭМ!$D$10+'СЕТ СН'!$F$6-'СЕТ СН'!$F$26</f>
        <v>826.81423970000003</v>
      </c>
      <c r="P76" s="36">
        <f>SUMIFS(СВЦЭМ!$D$33:$D$776,СВЦЭМ!$A$33:$A$776,$A76,СВЦЭМ!$B$33:$B$776,P$47)+'СЕТ СН'!$F$14+СВЦЭМ!$D$10+'СЕТ СН'!$F$6-'СЕТ СН'!$F$26</f>
        <v>864.76267154000004</v>
      </c>
      <c r="Q76" s="36">
        <f>SUMIFS(СВЦЭМ!$D$33:$D$776,СВЦЭМ!$A$33:$A$776,$A76,СВЦЭМ!$B$33:$B$776,Q$47)+'СЕТ СН'!$F$14+СВЦЭМ!$D$10+'СЕТ СН'!$F$6-'СЕТ СН'!$F$26</f>
        <v>825.86657478999996</v>
      </c>
      <c r="R76" s="36">
        <f>SUMIFS(СВЦЭМ!$D$33:$D$776,СВЦЭМ!$A$33:$A$776,$A76,СВЦЭМ!$B$33:$B$776,R$47)+'СЕТ СН'!$F$14+СВЦЭМ!$D$10+'СЕТ СН'!$F$6-'СЕТ СН'!$F$26</f>
        <v>820.2117121</v>
      </c>
      <c r="S76" s="36">
        <f>SUMIFS(СВЦЭМ!$D$33:$D$776,СВЦЭМ!$A$33:$A$776,$A76,СВЦЭМ!$B$33:$B$776,S$47)+'СЕТ СН'!$F$14+СВЦЭМ!$D$10+'СЕТ СН'!$F$6-'СЕТ СН'!$F$26</f>
        <v>820.46918204999997</v>
      </c>
      <c r="T76" s="36">
        <f>SUMIFS(СВЦЭМ!$D$33:$D$776,СВЦЭМ!$A$33:$A$776,$A76,СВЦЭМ!$B$33:$B$776,T$47)+'СЕТ СН'!$F$14+СВЦЭМ!$D$10+'СЕТ СН'!$F$6-'СЕТ СН'!$F$26</f>
        <v>847.79329657000005</v>
      </c>
      <c r="U76" s="36">
        <f>SUMIFS(СВЦЭМ!$D$33:$D$776,СВЦЭМ!$A$33:$A$776,$A76,СВЦЭМ!$B$33:$B$776,U$47)+'СЕТ СН'!$F$14+СВЦЭМ!$D$10+'СЕТ СН'!$F$6-'СЕТ СН'!$F$26</f>
        <v>847.00918680999996</v>
      </c>
      <c r="V76" s="36">
        <f>SUMIFS(СВЦЭМ!$D$33:$D$776,СВЦЭМ!$A$33:$A$776,$A76,СВЦЭМ!$B$33:$B$776,V$47)+'СЕТ СН'!$F$14+СВЦЭМ!$D$10+'СЕТ СН'!$F$6-'СЕТ СН'!$F$26</f>
        <v>831.12987372999999</v>
      </c>
      <c r="W76" s="36">
        <f>SUMIFS(СВЦЭМ!$D$33:$D$776,СВЦЭМ!$A$33:$A$776,$A76,СВЦЭМ!$B$33:$B$776,W$47)+'СЕТ СН'!$F$14+СВЦЭМ!$D$10+'СЕТ СН'!$F$6-'СЕТ СН'!$F$26</f>
        <v>816.78875362999997</v>
      </c>
      <c r="X76" s="36">
        <f>SUMIFS(СВЦЭМ!$D$33:$D$776,СВЦЭМ!$A$33:$A$776,$A76,СВЦЭМ!$B$33:$B$776,X$47)+'СЕТ СН'!$F$14+СВЦЭМ!$D$10+'СЕТ СН'!$F$6-'СЕТ СН'!$F$26</f>
        <v>865.55726604000006</v>
      </c>
      <c r="Y76" s="36">
        <f>SUMIFS(СВЦЭМ!$D$33:$D$776,СВЦЭМ!$A$33:$A$776,$A76,СВЦЭМ!$B$33:$B$776,Y$47)+'СЕТ СН'!$F$14+СВЦЭМ!$D$10+'СЕТ СН'!$F$6-'СЕТ СН'!$F$26</f>
        <v>890.20549496000001</v>
      </c>
    </row>
    <row r="77" spans="1:25" ht="15.75" x14ac:dyDescent="0.2">
      <c r="A77" s="35">
        <f t="shared" si="1"/>
        <v>44134</v>
      </c>
      <c r="B77" s="36">
        <f>SUMIFS(СВЦЭМ!$D$33:$D$776,СВЦЭМ!$A$33:$A$776,$A77,СВЦЭМ!$B$33:$B$776,B$47)+'СЕТ СН'!$F$14+СВЦЭМ!$D$10+'СЕТ СН'!$F$6-'СЕТ СН'!$F$26</f>
        <v>890.62933981000003</v>
      </c>
      <c r="C77" s="36">
        <f>SUMIFS(СВЦЭМ!$D$33:$D$776,СВЦЭМ!$A$33:$A$776,$A77,СВЦЭМ!$B$33:$B$776,C$47)+'СЕТ СН'!$F$14+СВЦЭМ!$D$10+'СЕТ СН'!$F$6-'СЕТ СН'!$F$26</f>
        <v>951.87993633999997</v>
      </c>
      <c r="D77" s="36">
        <f>SUMIFS(СВЦЭМ!$D$33:$D$776,СВЦЭМ!$A$33:$A$776,$A77,СВЦЭМ!$B$33:$B$776,D$47)+'СЕТ СН'!$F$14+СВЦЭМ!$D$10+'СЕТ СН'!$F$6-'СЕТ СН'!$F$26</f>
        <v>1048.72290873</v>
      </c>
      <c r="E77" s="36">
        <f>SUMIFS(СВЦЭМ!$D$33:$D$776,СВЦЭМ!$A$33:$A$776,$A77,СВЦЭМ!$B$33:$B$776,E$47)+'СЕТ СН'!$F$14+СВЦЭМ!$D$10+'СЕТ СН'!$F$6-'СЕТ СН'!$F$26</f>
        <v>1065.6320328899999</v>
      </c>
      <c r="F77" s="36">
        <f>SUMIFS(СВЦЭМ!$D$33:$D$776,СВЦЭМ!$A$33:$A$776,$A77,СВЦЭМ!$B$33:$B$776,F$47)+'СЕТ СН'!$F$14+СВЦЭМ!$D$10+'СЕТ СН'!$F$6-'СЕТ СН'!$F$26</f>
        <v>1059.2445841899998</v>
      </c>
      <c r="G77" s="36">
        <f>SUMIFS(СВЦЭМ!$D$33:$D$776,СВЦЭМ!$A$33:$A$776,$A77,СВЦЭМ!$B$33:$B$776,G$47)+'СЕТ СН'!$F$14+СВЦЭМ!$D$10+'СЕТ СН'!$F$6-'СЕТ СН'!$F$26</f>
        <v>1043.1126673799999</v>
      </c>
      <c r="H77" s="36">
        <f>SUMIFS(СВЦЭМ!$D$33:$D$776,СВЦЭМ!$A$33:$A$776,$A77,СВЦЭМ!$B$33:$B$776,H$47)+'СЕТ СН'!$F$14+СВЦЭМ!$D$10+'СЕТ СН'!$F$6-'СЕТ СН'!$F$26</f>
        <v>967.80955961999996</v>
      </c>
      <c r="I77" s="36">
        <f>SUMIFS(СВЦЭМ!$D$33:$D$776,СВЦЭМ!$A$33:$A$776,$A77,СВЦЭМ!$B$33:$B$776,I$47)+'СЕТ СН'!$F$14+СВЦЭМ!$D$10+'СЕТ СН'!$F$6-'СЕТ СН'!$F$26</f>
        <v>954.83147068000005</v>
      </c>
      <c r="J77" s="36">
        <f>SUMIFS(СВЦЭМ!$D$33:$D$776,СВЦЭМ!$A$33:$A$776,$A77,СВЦЭМ!$B$33:$B$776,J$47)+'СЕТ СН'!$F$14+СВЦЭМ!$D$10+'СЕТ СН'!$F$6-'СЕТ СН'!$F$26</f>
        <v>878.591275</v>
      </c>
      <c r="K77" s="36">
        <f>SUMIFS(СВЦЭМ!$D$33:$D$776,СВЦЭМ!$A$33:$A$776,$A77,СВЦЭМ!$B$33:$B$776,K$47)+'СЕТ СН'!$F$14+СВЦЭМ!$D$10+'СЕТ СН'!$F$6-'СЕТ СН'!$F$26</f>
        <v>860.94169600999999</v>
      </c>
      <c r="L77" s="36">
        <f>SUMIFS(СВЦЭМ!$D$33:$D$776,СВЦЭМ!$A$33:$A$776,$A77,СВЦЭМ!$B$33:$B$776,L$47)+'СЕТ СН'!$F$14+СВЦЭМ!$D$10+'СЕТ СН'!$F$6-'СЕТ СН'!$F$26</f>
        <v>863.36100259</v>
      </c>
      <c r="M77" s="36">
        <f>SUMIFS(СВЦЭМ!$D$33:$D$776,СВЦЭМ!$A$33:$A$776,$A77,СВЦЭМ!$B$33:$B$776,M$47)+'СЕТ СН'!$F$14+СВЦЭМ!$D$10+'СЕТ СН'!$F$6-'СЕТ СН'!$F$26</f>
        <v>859.83543840000004</v>
      </c>
      <c r="N77" s="36">
        <f>SUMIFS(СВЦЭМ!$D$33:$D$776,СВЦЭМ!$A$33:$A$776,$A77,СВЦЭМ!$B$33:$B$776,N$47)+'СЕТ СН'!$F$14+СВЦЭМ!$D$10+'СЕТ СН'!$F$6-'СЕТ СН'!$F$26</f>
        <v>858.68549810000002</v>
      </c>
      <c r="O77" s="36">
        <f>SUMIFS(СВЦЭМ!$D$33:$D$776,СВЦЭМ!$A$33:$A$776,$A77,СВЦЭМ!$B$33:$B$776,O$47)+'СЕТ СН'!$F$14+СВЦЭМ!$D$10+'СЕТ СН'!$F$6-'СЕТ СН'!$F$26</f>
        <v>894.00144784999998</v>
      </c>
      <c r="P77" s="36">
        <f>SUMIFS(СВЦЭМ!$D$33:$D$776,СВЦЭМ!$A$33:$A$776,$A77,СВЦЭМ!$B$33:$B$776,P$47)+'СЕТ СН'!$F$14+СВЦЭМ!$D$10+'СЕТ СН'!$F$6-'СЕТ СН'!$F$26</f>
        <v>918.73974564000002</v>
      </c>
      <c r="Q77" s="36">
        <f>SUMIFS(СВЦЭМ!$D$33:$D$776,СВЦЭМ!$A$33:$A$776,$A77,СВЦЭМ!$B$33:$B$776,Q$47)+'СЕТ СН'!$F$14+СВЦЭМ!$D$10+'СЕТ СН'!$F$6-'СЕТ СН'!$F$26</f>
        <v>904.65856181000004</v>
      </c>
      <c r="R77" s="36">
        <f>SUMIFS(СВЦЭМ!$D$33:$D$776,СВЦЭМ!$A$33:$A$776,$A77,СВЦЭМ!$B$33:$B$776,R$47)+'СЕТ СН'!$F$14+СВЦЭМ!$D$10+'СЕТ СН'!$F$6-'СЕТ СН'!$F$26</f>
        <v>870.28134578000004</v>
      </c>
      <c r="S77" s="36">
        <f>SUMIFS(СВЦЭМ!$D$33:$D$776,СВЦЭМ!$A$33:$A$776,$A77,СВЦЭМ!$B$33:$B$776,S$47)+'СЕТ СН'!$F$14+СВЦЭМ!$D$10+'СЕТ СН'!$F$6-'СЕТ СН'!$F$26</f>
        <v>817.85406417000002</v>
      </c>
      <c r="T77" s="36">
        <f>SUMIFS(СВЦЭМ!$D$33:$D$776,СВЦЭМ!$A$33:$A$776,$A77,СВЦЭМ!$B$33:$B$776,T$47)+'СЕТ СН'!$F$14+СВЦЭМ!$D$10+'СЕТ СН'!$F$6-'СЕТ СН'!$F$26</f>
        <v>845.20908037000004</v>
      </c>
      <c r="U77" s="36">
        <f>SUMIFS(СВЦЭМ!$D$33:$D$776,СВЦЭМ!$A$33:$A$776,$A77,СВЦЭМ!$B$33:$B$776,U$47)+'СЕТ СН'!$F$14+СВЦЭМ!$D$10+'СЕТ СН'!$F$6-'СЕТ СН'!$F$26</f>
        <v>844.60486664999996</v>
      </c>
      <c r="V77" s="36">
        <f>SUMIFS(СВЦЭМ!$D$33:$D$776,СВЦЭМ!$A$33:$A$776,$A77,СВЦЭМ!$B$33:$B$776,V$47)+'СЕТ СН'!$F$14+СВЦЭМ!$D$10+'СЕТ СН'!$F$6-'СЕТ СН'!$F$26</f>
        <v>829.27662540999995</v>
      </c>
      <c r="W77" s="36">
        <f>SUMIFS(СВЦЭМ!$D$33:$D$776,СВЦЭМ!$A$33:$A$776,$A77,СВЦЭМ!$B$33:$B$776,W$47)+'СЕТ СН'!$F$14+СВЦЭМ!$D$10+'СЕТ СН'!$F$6-'СЕТ СН'!$F$26</f>
        <v>818.55181780999999</v>
      </c>
      <c r="X77" s="36">
        <f>SUMIFS(СВЦЭМ!$D$33:$D$776,СВЦЭМ!$A$33:$A$776,$A77,СВЦЭМ!$B$33:$B$776,X$47)+'СЕТ СН'!$F$14+СВЦЭМ!$D$10+'СЕТ СН'!$F$6-'СЕТ СН'!$F$26</f>
        <v>807.30591627000001</v>
      </c>
      <c r="Y77" s="36">
        <f>SUMIFS(СВЦЭМ!$D$33:$D$776,СВЦЭМ!$A$33:$A$776,$A77,СВЦЭМ!$B$33:$B$776,Y$47)+'СЕТ СН'!$F$14+СВЦЭМ!$D$10+'СЕТ СН'!$F$6-'СЕТ СН'!$F$26</f>
        <v>850.11639605000005</v>
      </c>
    </row>
    <row r="78" spans="1:25" ht="15.75" x14ac:dyDescent="0.2">
      <c r="A78" s="35">
        <f t="shared" si="1"/>
        <v>44135</v>
      </c>
      <c r="B78" s="36">
        <f>SUMIFS(СВЦЭМ!$D$33:$D$776,СВЦЭМ!$A$33:$A$776,$A78,СВЦЭМ!$B$33:$B$776,B$47)+'СЕТ СН'!$F$14+СВЦЭМ!$D$10+'СЕТ СН'!$F$6-'СЕТ СН'!$F$26</f>
        <v>834.73704322000003</v>
      </c>
      <c r="C78" s="36">
        <f>SUMIFS(СВЦЭМ!$D$33:$D$776,СВЦЭМ!$A$33:$A$776,$A78,СВЦЭМ!$B$33:$B$776,C$47)+'СЕТ СН'!$F$14+СВЦЭМ!$D$10+'СЕТ СН'!$F$6-'СЕТ СН'!$F$26</f>
        <v>900.67187206999995</v>
      </c>
      <c r="D78" s="36">
        <f>SUMIFS(СВЦЭМ!$D$33:$D$776,СВЦЭМ!$A$33:$A$776,$A78,СВЦЭМ!$B$33:$B$776,D$47)+'СЕТ СН'!$F$14+СВЦЭМ!$D$10+'СЕТ СН'!$F$6-'СЕТ СН'!$F$26</f>
        <v>947.64132075999999</v>
      </c>
      <c r="E78" s="36">
        <f>SUMIFS(СВЦЭМ!$D$33:$D$776,СВЦЭМ!$A$33:$A$776,$A78,СВЦЭМ!$B$33:$B$776,E$47)+'СЕТ СН'!$F$14+СВЦЭМ!$D$10+'СЕТ СН'!$F$6-'СЕТ СН'!$F$26</f>
        <v>947.09819677999997</v>
      </c>
      <c r="F78" s="36">
        <f>SUMIFS(СВЦЭМ!$D$33:$D$776,СВЦЭМ!$A$33:$A$776,$A78,СВЦЭМ!$B$33:$B$776,F$47)+'СЕТ СН'!$F$14+СВЦЭМ!$D$10+'СЕТ СН'!$F$6-'СЕТ СН'!$F$26</f>
        <v>959.26165609999998</v>
      </c>
      <c r="G78" s="36">
        <f>SUMIFS(СВЦЭМ!$D$33:$D$776,СВЦЭМ!$A$33:$A$776,$A78,СВЦЭМ!$B$33:$B$776,G$47)+'СЕТ СН'!$F$14+СВЦЭМ!$D$10+'СЕТ СН'!$F$6-'СЕТ СН'!$F$26</f>
        <v>948.33949536</v>
      </c>
      <c r="H78" s="36">
        <f>SUMIFS(СВЦЭМ!$D$33:$D$776,СВЦЭМ!$A$33:$A$776,$A78,СВЦЭМ!$B$33:$B$776,H$47)+'СЕТ СН'!$F$14+СВЦЭМ!$D$10+'СЕТ СН'!$F$6-'СЕТ СН'!$F$26</f>
        <v>928.44643352000003</v>
      </c>
      <c r="I78" s="36">
        <f>SUMIFS(СВЦЭМ!$D$33:$D$776,СВЦЭМ!$A$33:$A$776,$A78,СВЦЭМ!$B$33:$B$776,I$47)+'СЕТ СН'!$F$14+СВЦЭМ!$D$10+'СЕТ СН'!$F$6-'СЕТ СН'!$F$26</f>
        <v>904.13030755</v>
      </c>
      <c r="J78" s="36">
        <f>SUMIFS(СВЦЭМ!$D$33:$D$776,СВЦЭМ!$A$33:$A$776,$A78,СВЦЭМ!$B$33:$B$776,J$47)+'СЕТ СН'!$F$14+СВЦЭМ!$D$10+'СЕТ СН'!$F$6-'СЕТ СН'!$F$26</f>
        <v>822.76668804999997</v>
      </c>
      <c r="K78" s="36">
        <f>SUMIFS(СВЦЭМ!$D$33:$D$776,СВЦЭМ!$A$33:$A$776,$A78,СВЦЭМ!$B$33:$B$776,K$47)+'СЕТ СН'!$F$14+СВЦЭМ!$D$10+'СЕТ СН'!$F$6-'СЕТ СН'!$F$26</f>
        <v>771.16149654000003</v>
      </c>
      <c r="L78" s="36">
        <f>SUMIFS(СВЦЭМ!$D$33:$D$776,СВЦЭМ!$A$33:$A$776,$A78,СВЦЭМ!$B$33:$B$776,L$47)+'СЕТ СН'!$F$14+СВЦЭМ!$D$10+'СЕТ СН'!$F$6-'СЕТ СН'!$F$26</f>
        <v>788.48607724999999</v>
      </c>
      <c r="M78" s="36">
        <f>SUMIFS(СВЦЭМ!$D$33:$D$776,СВЦЭМ!$A$33:$A$776,$A78,СВЦЭМ!$B$33:$B$776,M$47)+'СЕТ СН'!$F$14+СВЦЭМ!$D$10+'СЕТ СН'!$F$6-'СЕТ СН'!$F$26</f>
        <v>775.14424882000003</v>
      </c>
      <c r="N78" s="36">
        <f>SUMIFS(СВЦЭМ!$D$33:$D$776,СВЦЭМ!$A$33:$A$776,$A78,СВЦЭМ!$B$33:$B$776,N$47)+'СЕТ СН'!$F$14+СВЦЭМ!$D$10+'СЕТ СН'!$F$6-'СЕТ СН'!$F$26</f>
        <v>765.38805786</v>
      </c>
      <c r="O78" s="36">
        <f>SUMIFS(СВЦЭМ!$D$33:$D$776,СВЦЭМ!$A$33:$A$776,$A78,СВЦЭМ!$B$33:$B$776,O$47)+'СЕТ СН'!$F$14+СВЦЭМ!$D$10+'СЕТ СН'!$F$6-'СЕТ СН'!$F$26</f>
        <v>802.14331154000001</v>
      </c>
      <c r="P78" s="36">
        <f>SUMIFS(СВЦЭМ!$D$33:$D$776,СВЦЭМ!$A$33:$A$776,$A78,СВЦЭМ!$B$33:$B$776,P$47)+'СЕТ СН'!$F$14+СВЦЭМ!$D$10+'СЕТ СН'!$F$6-'СЕТ СН'!$F$26</f>
        <v>851.59836106</v>
      </c>
      <c r="Q78" s="36">
        <f>SUMIFS(СВЦЭМ!$D$33:$D$776,СВЦЭМ!$A$33:$A$776,$A78,СВЦЭМ!$B$33:$B$776,Q$47)+'СЕТ СН'!$F$14+СВЦЭМ!$D$10+'СЕТ СН'!$F$6-'СЕТ СН'!$F$26</f>
        <v>817.13910870999996</v>
      </c>
      <c r="R78" s="36">
        <f>SUMIFS(СВЦЭМ!$D$33:$D$776,СВЦЭМ!$A$33:$A$776,$A78,СВЦЭМ!$B$33:$B$776,R$47)+'СЕТ СН'!$F$14+СВЦЭМ!$D$10+'СЕТ СН'!$F$6-'СЕТ СН'!$F$26</f>
        <v>782.79900492000002</v>
      </c>
      <c r="S78" s="36">
        <f>SUMIFS(СВЦЭМ!$D$33:$D$776,СВЦЭМ!$A$33:$A$776,$A78,СВЦЭМ!$B$33:$B$776,S$47)+'СЕТ СН'!$F$14+СВЦЭМ!$D$10+'СЕТ СН'!$F$6-'СЕТ СН'!$F$26</f>
        <v>772.84110244999999</v>
      </c>
      <c r="T78" s="36">
        <f>SUMIFS(СВЦЭМ!$D$33:$D$776,СВЦЭМ!$A$33:$A$776,$A78,СВЦЭМ!$B$33:$B$776,T$47)+'СЕТ СН'!$F$14+СВЦЭМ!$D$10+'СЕТ СН'!$F$6-'СЕТ СН'!$F$26</f>
        <v>801.92584728999998</v>
      </c>
      <c r="U78" s="36">
        <f>SUMIFS(СВЦЭМ!$D$33:$D$776,СВЦЭМ!$A$33:$A$776,$A78,СВЦЭМ!$B$33:$B$776,U$47)+'СЕТ СН'!$F$14+СВЦЭМ!$D$10+'СЕТ СН'!$F$6-'СЕТ СН'!$F$26</f>
        <v>808.40098189000003</v>
      </c>
      <c r="V78" s="36">
        <f>SUMIFS(СВЦЭМ!$D$33:$D$776,СВЦЭМ!$A$33:$A$776,$A78,СВЦЭМ!$B$33:$B$776,V$47)+'СЕТ СН'!$F$14+СВЦЭМ!$D$10+'СЕТ СН'!$F$6-'СЕТ СН'!$F$26</f>
        <v>796.28284050000002</v>
      </c>
      <c r="W78" s="36">
        <f>SUMIFS(СВЦЭМ!$D$33:$D$776,СВЦЭМ!$A$33:$A$776,$A78,СВЦЭМ!$B$33:$B$776,W$47)+'СЕТ СН'!$F$14+СВЦЭМ!$D$10+'СЕТ СН'!$F$6-'СЕТ СН'!$F$26</f>
        <v>784.22340488999998</v>
      </c>
      <c r="X78" s="36">
        <f>SUMIFS(СВЦЭМ!$D$33:$D$776,СВЦЭМ!$A$33:$A$776,$A78,СВЦЭМ!$B$33:$B$776,X$47)+'СЕТ СН'!$F$14+СВЦЭМ!$D$10+'СЕТ СН'!$F$6-'СЕТ СН'!$F$26</f>
        <v>745.01873807000004</v>
      </c>
      <c r="Y78" s="36">
        <f>SUMIFS(СВЦЭМ!$D$33:$D$776,СВЦЭМ!$A$33:$A$776,$A78,СВЦЭМ!$B$33:$B$776,Y$47)+'СЕТ СН'!$F$14+СВЦЭМ!$D$10+'СЕТ СН'!$F$6-'СЕТ СН'!$F$26</f>
        <v>754.98210397000003</v>
      </c>
    </row>
    <row r="79" spans="1:25"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5" ht="15.75" x14ac:dyDescent="0.2">
      <c r="A80" s="38"/>
      <c r="B80" s="39"/>
      <c r="C80" s="39"/>
      <c r="D80" s="39"/>
      <c r="E80" s="39"/>
      <c r="F80" s="39"/>
      <c r="G80" s="39"/>
      <c r="H80" s="39"/>
      <c r="I80" s="39"/>
      <c r="J80" s="39"/>
      <c r="K80" s="39"/>
      <c r="L80" s="39"/>
      <c r="M80" s="39"/>
      <c r="N80" s="39"/>
      <c r="O80" s="39"/>
      <c r="P80" s="39"/>
      <c r="Q80" s="39"/>
      <c r="R80" s="39"/>
      <c r="S80" s="39"/>
      <c r="T80" s="39"/>
      <c r="U80" s="39"/>
      <c r="V80" s="39"/>
      <c r="W80" s="39"/>
      <c r="X80" s="39"/>
      <c r="Y80" s="39"/>
    </row>
    <row r="81" spans="1:27" ht="12.75" customHeight="1" x14ac:dyDescent="0.2">
      <c r="A81" s="136" t="s">
        <v>7</v>
      </c>
      <c r="B81" s="130" t="s">
        <v>71</v>
      </c>
      <c r="C81" s="131"/>
      <c r="D81" s="131"/>
      <c r="E81" s="131"/>
      <c r="F81" s="131"/>
      <c r="G81" s="131"/>
      <c r="H81" s="131"/>
      <c r="I81" s="131"/>
      <c r="J81" s="131"/>
      <c r="K81" s="131"/>
      <c r="L81" s="131"/>
      <c r="M81" s="131"/>
      <c r="N81" s="131"/>
      <c r="O81" s="131"/>
      <c r="P81" s="131"/>
      <c r="Q81" s="131"/>
      <c r="R81" s="131"/>
      <c r="S81" s="131"/>
      <c r="T81" s="131"/>
      <c r="U81" s="131"/>
      <c r="V81" s="131"/>
      <c r="W81" s="131"/>
      <c r="X81" s="131"/>
      <c r="Y81" s="132"/>
    </row>
    <row r="82" spans="1:27" ht="12.75" customHeight="1" x14ac:dyDescent="0.2">
      <c r="A82" s="137"/>
      <c r="B82" s="133"/>
      <c r="C82" s="134"/>
      <c r="D82" s="134"/>
      <c r="E82" s="134"/>
      <c r="F82" s="134"/>
      <c r="G82" s="134"/>
      <c r="H82" s="134"/>
      <c r="I82" s="134"/>
      <c r="J82" s="134"/>
      <c r="K82" s="134"/>
      <c r="L82" s="134"/>
      <c r="M82" s="134"/>
      <c r="N82" s="134"/>
      <c r="O82" s="134"/>
      <c r="P82" s="134"/>
      <c r="Q82" s="134"/>
      <c r="R82" s="134"/>
      <c r="S82" s="134"/>
      <c r="T82" s="134"/>
      <c r="U82" s="134"/>
      <c r="V82" s="134"/>
      <c r="W82" s="134"/>
      <c r="X82" s="134"/>
      <c r="Y82" s="135"/>
    </row>
    <row r="83" spans="1:27" ht="12.75" customHeight="1" x14ac:dyDescent="0.2">
      <c r="A83" s="138"/>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01.10.2020</v>
      </c>
      <c r="B84" s="36">
        <f>SUMIFS(СВЦЭМ!$D$33:$D$776,СВЦЭМ!$A$33:$A$776,$A84,СВЦЭМ!$B$33:$B$776,B$83)+'СЕТ СН'!$G$14+СВЦЭМ!$D$10+'СЕТ СН'!$G$6-'СЕТ СН'!$G$26</f>
        <v>1272.792479</v>
      </c>
      <c r="C84" s="36">
        <f>SUMIFS(СВЦЭМ!$D$33:$D$776,СВЦЭМ!$A$33:$A$776,$A84,СВЦЭМ!$B$33:$B$776,C$83)+'СЕТ СН'!$G$14+СВЦЭМ!$D$10+'СЕТ СН'!$G$6-'СЕТ СН'!$G$26</f>
        <v>1333.74139268</v>
      </c>
      <c r="D84" s="36">
        <f>SUMIFS(СВЦЭМ!$D$33:$D$776,СВЦЭМ!$A$33:$A$776,$A84,СВЦЭМ!$B$33:$B$776,D$83)+'СЕТ СН'!$G$14+СВЦЭМ!$D$10+'СЕТ СН'!$G$6-'СЕТ СН'!$G$26</f>
        <v>1378.23067844</v>
      </c>
      <c r="E84" s="36">
        <f>SUMIFS(СВЦЭМ!$D$33:$D$776,СВЦЭМ!$A$33:$A$776,$A84,СВЦЭМ!$B$33:$B$776,E$83)+'СЕТ СН'!$G$14+СВЦЭМ!$D$10+'СЕТ СН'!$G$6-'СЕТ СН'!$G$26</f>
        <v>1399.8862603500002</v>
      </c>
      <c r="F84" s="36">
        <f>SUMIFS(СВЦЭМ!$D$33:$D$776,СВЦЭМ!$A$33:$A$776,$A84,СВЦЭМ!$B$33:$B$776,F$83)+'СЕТ СН'!$G$14+СВЦЭМ!$D$10+'СЕТ СН'!$G$6-'СЕТ СН'!$G$26</f>
        <v>1400.60124172</v>
      </c>
      <c r="G84" s="36">
        <f>SUMIFS(СВЦЭМ!$D$33:$D$776,СВЦЭМ!$A$33:$A$776,$A84,СВЦЭМ!$B$33:$B$776,G$83)+'СЕТ СН'!$G$14+СВЦЭМ!$D$10+'СЕТ СН'!$G$6-'СЕТ СН'!$G$26</f>
        <v>1384.0605849999999</v>
      </c>
      <c r="H84" s="36">
        <f>SUMIFS(СВЦЭМ!$D$33:$D$776,СВЦЭМ!$A$33:$A$776,$A84,СВЦЭМ!$B$33:$B$776,H$83)+'СЕТ СН'!$G$14+СВЦЭМ!$D$10+'СЕТ СН'!$G$6-'СЕТ СН'!$G$26</f>
        <v>1332.8020308499999</v>
      </c>
      <c r="I84" s="36">
        <f>SUMIFS(СВЦЭМ!$D$33:$D$776,СВЦЭМ!$A$33:$A$776,$A84,СВЦЭМ!$B$33:$B$776,I$83)+'СЕТ СН'!$G$14+СВЦЭМ!$D$10+'СЕТ СН'!$G$6-'СЕТ СН'!$G$26</f>
        <v>1277.06138263</v>
      </c>
      <c r="J84" s="36">
        <f>SUMIFS(СВЦЭМ!$D$33:$D$776,СВЦЭМ!$A$33:$A$776,$A84,СВЦЭМ!$B$33:$B$776,J$83)+'СЕТ СН'!$G$14+СВЦЭМ!$D$10+'СЕТ СН'!$G$6-'СЕТ СН'!$G$26</f>
        <v>1215.5272099899998</v>
      </c>
      <c r="K84" s="36">
        <f>SUMIFS(СВЦЭМ!$D$33:$D$776,СВЦЭМ!$A$33:$A$776,$A84,СВЦЭМ!$B$33:$B$776,K$83)+'СЕТ СН'!$G$14+СВЦЭМ!$D$10+'СЕТ СН'!$G$6-'СЕТ СН'!$G$26</f>
        <v>1181.8357185499999</v>
      </c>
      <c r="L84" s="36">
        <f>SUMIFS(СВЦЭМ!$D$33:$D$776,СВЦЭМ!$A$33:$A$776,$A84,СВЦЭМ!$B$33:$B$776,L$83)+'СЕТ СН'!$G$14+СВЦЭМ!$D$10+'СЕТ СН'!$G$6-'СЕТ СН'!$G$26</f>
        <v>1182.6117283600001</v>
      </c>
      <c r="M84" s="36">
        <f>SUMIFS(СВЦЭМ!$D$33:$D$776,СВЦЭМ!$A$33:$A$776,$A84,СВЦЭМ!$B$33:$B$776,M$83)+'СЕТ СН'!$G$14+СВЦЭМ!$D$10+'СЕТ СН'!$G$6-'СЕТ СН'!$G$26</f>
        <v>1187.6418481999999</v>
      </c>
      <c r="N84" s="36">
        <f>SUMIFS(СВЦЭМ!$D$33:$D$776,СВЦЭМ!$A$33:$A$776,$A84,СВЦЭМ!$B$33:$B$776,N$83)+'СЕТ СН'!$G$14+СВЦЭМ!$D$10+'СЕТ СН'!$G$6-'СЕТ СН'!$G$26</f>
        <v>1201.7748239299999</v>
      </c>
      <c r="O84" s="36">
        <f>SUMIFS(СВЦЭМ!$D$33:$D$776,СВЦЭМ!$A$33:$A$776,$A84,СВЦЭМ!$B$33:$B$776,O$83)+'СЕТ СН'!$G$14+СВЦЭМ!$D$10+'СЕТ СН'!$G$6-'СЕТ СН'!$G$26</f>
        <v>1224.6155640100001</v>
      </c>
      <c r="P84" s="36">
        <f>SUMIFS(СВЦЭМ!$D$33:$D$776,СВЦЭМ!$A$33:$A$776,$A84,СВЦЭМ!$B$33:$B$776,P$83)+'СЕТ СН'!$G$14+СВЦЭМ!$D$10+'СЕТ СН'!$G$6-'СЕТ СН'!$G$26</f>
        <v>1249.5681755000001</v>
      </c>
      <c r="Q84" s="36">
        <f>SUMIFS(СВЦЭМ!$D$33:$D$776,СВЦЭМ!$A$33:$A$776,$A84,СВЦЭМ!$B$33:$B$776,Q$83)+'СЕТ СН'!$G$14+СВЦЭМ!$D$10+'СЕТ СН'!$G$6-'СЕТ СН'!$G$26</f>
        <v>1216.03202678</v>
      </c>
      <c r="R84" s="36">
        <f>SUMIFS(СВЦЭМ!$D$33:$D$776,СВЦЭМ!$A$33:$A$776,$A84,СВЦЭМ!$B$33:$B$776,R$83)+'СЕТ СН'!$G$14+СВЦЭМ!$D$10+'СЕТ СН'!$G$6-'СЕТ СН'!$G$26</f>
        <v>1178.3864326200001</v>
      </c>
      <c r="S84" s="36">
        <f>SUMIFS(СВЦЭМ!$D$33:$D$776,СВЦЭМ!$A$33:$A$776,$A84,СВЦЭМ!$B$33:$B$776,S$83)+'СЕТ СН'!$G$14+СВЦЭМ!$D$10+'СЕТ СН'!$G$6-'СЕТ СН'!$G$26</f>
        <v>1138.4353631200001</v>
      </c>
      <c r="T84" s="36">
        <f>SUMIFS(СВЦЭМ!$D$33:$D$776,СВЦЭМ!$A$33:$A$776,$A84,СВЦЭМ!$B$33:$B$776,T$83)+'СЕТ СН'!$G$14+СВЦЭМ!$D$10+'СЕТ СН'!$G$6-'СЕТ СН'!$G$26</f>
        <v>1127.3541395299999</v>
      </c>
      <c r="U84" s="36">
        <f>SUMIFS(СВЦЭМ!$D$33:$D$776,СВЦЭМ!$A$33:$A$776,$A84,СВЦЭМ!$B$33:$B$776,U$83)+'СЕТ СН'!$G$14+СВЦЭМ!$D$10+'СЕТ СН'!$G$6-'СЕТ СН'!$G$26</f>
        <v>1131.4106114699998</v>
      </c>
      <c r="V84" s="36">
        <f>SUMIFS(СВЦЭМ!$D$33:$D$776,СВЦЭМ!$A$33:$A$776,$A84,СВЦЭМ!$B$33:$B$776,V$83)+'СЕТ СН'!$G$14+СВЦЭМ!$D$10+'СЕТ СН'!$G$6-'СЕТ СН'!$G$26</f>
        <v>1128.2128145699999</v>
      </c>
      <c r="W84" s="36">
        <f>SUMIFS(СВЦЭМ!$D$33:$D$776,СВЦЭМ!$A$33:$A$776,$A84,СВЦЭМ!$B$33:$B$776,W$83)+'СЕТ СН'!$G$14+СВЦЭМ!$D$10+'СЕТ СН'!$G$6-'СЕТ СН'!$G$26</f>
        <v>1126.5858852599999</v>
      </c>
      <c r="X84" s="36">
        <f>SUMIFS(СВЦЭМ!$D$33:$D$776,СВЦЭМ!$A$33:$A$776,$A84,СВЦЭМ!$B$33:$B$776,X$83)+'СЕТ СН'!$G$14+СВЦЭМ!$D$10+'СЕТ СН'!$G$6-'СЕТ СН'!$G$26</f>
        <v>1135.4966443899998</v>
      </c>
      <c r="Y84" s="36">
        <f>SUMIFS(СВЦЭМ!$D$33:$D$776,СВЦЭМ!$A$33:$A$776,$A84,СВЦЭМ!$B$33:$B$776,Y$83)+'СЕТ СН'!$G$14+СВЦЭМ!$D$10+'СЕТ СН'!$G$6-'СЕТ СН'!$G$26</f>
        <v>1165.5953423400001</v>
      </c>
      <c r="AA84" s="45"/>
    </row>
    <row r="85" spans="1:27" ht="15.75" x14ac:dyDescent="0.2">
      <c r="A85" s="35">
        <f>A84+1</f>
        <v>44106</v>
      </c>
      <c r="B85" s="36">
        <f>SUMIFS(СВЦЭМ!$D$33:$D$776,СВЦЭМ!$A$33:$A$776,$A85,СВЦЭМ!$B$33:$B$776,B$83)+'СЕТ СН'!$G$14+СВЦЭМ!$D$10+'СЕТ СН'!$G$6-'СЕТ СН'!$G$26</f>
        <v>1236.4774938</v>
      </c>
      <c r="C85" s="36">
        <f>SUMIFS(СВЦЭМ!$D$33:$D$776,СВЦЭМ!$A$33:$A$776,$A85,СВЦЭМ!$B$33:$B$776,C$83)+'СЕТ СН'!$G$14+СВЦЭМ!$D$10+'СЕТ СН'!$G$6-'СЕТ СН'!$G$26</f>
        <v>1315.9302801399999</v>
      </c>
      <c r="D85" s="36">
        <f>SUMIFS(СВЦЭМ!$D$33:$D$776,СВЦЭМ!$A$33:$A$776,$A85,СВЦЭМ!$B$33:$B$776,D$83)+'СЕТ СН'!$G$14+СВЦЭМ!$D$10+'СЕТ СН'!$G$6-'СЕТ СН'!$G$26</f>
        <v>1372.6979405699999</v>
      </c>
      <c r="E85" s="36">
        <f>SUMIFS(СВЦЭМ!$D$33:$D$776,СВЦЭМ!$A$33:$A$776,$A85,СВЦЭМ!$B$33:$B$776,E$83)+'СЕТ СН'!$G$14+СВЦЭМ!$D$10+'СЕТ СН'!$G$6-'СЕТ СН'!$G$26</f>
        <v>1392.17559646</v>
      </c>
      <c r="F85" s="36">
        <f>SUMIFS(СВЦЭМ!$D$33:$D$776,СВЦЭМ!$A$33:$A$776,$A85,СВЦЭМ!$B$33:$B$776,F$83)+'СЕТ СН'!$G$14+СВЦЭМ!$D$10+'СЕТ СН'!$G$6-'СЕТ СН'!$G$26</f>
        <v>1398.7664061199998</v>
      </c>
      <c r="G85" s="36">
        <f>SUMIFS(СВЦЭМ!$D$33:$D$776,СВЦЭМ!$A$33:$A$776,$A85,СВЦЭМ!$B$33:$B$776,G$83)+'СЕТ СН'!$G$14+СВЦЭМ!$D$10+'СЕТ СН'!$G$6-'СЕТ СН'!$G$26</f>
        <v>1378.9318889199999</v>
      </c>
      <c r="H85" s="36">
        <f>SUMIFS(СВЦЭМ!$D$33:$D$776,СВЦЭМ!$A$33:$A$776,$A85,СВЦЭМ!$B$33:$B$776,H$83)+'СЕТ СН'!$G$14+СВЦЭМ!$D$10+'СЕТ СН'!$G$6-'СЕТ СН'!$G$26</f>
        <v>1324.05641855</v>
      </c>
      <c r="I85" s="36">
        <f>SUMIFS(СВЦЭМ!$D$33:$D$776,СВЦЭМ!$A$33:$A$776,$A85,СВЦЭМ!$B$33:$B$776,I$83)+'СЕТ СН'!$G$14+СВЦЭМ!$D$10+'СЕТ СН'!$G$6-'СЕТ СН'!$G$26</f>
        <v>1270.2589099699999</v>
      </c>
      <c r="J85" s="36">
        <f>SUMIFS(СВЦЭМ!$D$33:$D$776,СВЦЭМ!$A$33:$A$776,$A85,СВЦЭМ!$B$33:$B$776,J$83)+'СЕТ СН'!$G$14+СВЦЭМ!$D$10+'СЕТ СН'!$G$6-'СЕТ СН'!$G$26</f>
        <v>1213.55042852</v>
      </c>
      <c r="K85" s="36">
        <f>SUMIFS(СВЦЭМ!$D$33:$D$776,СВЦЭМ!$A$33:$A$776,$A85,СВЦЭМ!$B$33:$B$776,K$83)+'СЕТ СН'!$G$14+СВЦЭМ!$D$10+'СЕТ СН'!$G$6-'СЕТ СН'!$G$26</f>
        <v>1180.1568892099999</v>
      </c>
      <c r="L85" s="36">
        <f>SUMIFS(СВЦЭМ!$D$33:$D$776,СВЦЭМ!$A$33:$A$776,$A85,СВЦЭМ!$B$33:$B$776,L$83)+'СЕТ СН'!$G$14+СВЦЭМ!$D$10+'СЕТ СН'!$G$6-'СЕТ СН'!$G$26</f>
        <v>1178.8335175</v>
      </c>
      <c r="M85" s="36">
        <f>SUMIFS(СВЦЭМ!$D$33:$D$776,СВЦЭМ!$A$33:$A$776,$A85,СВЦЭМ!$B$33:$B$776,M$83)+'СЕТ СН'!$G$14+СВЦЭМ!$D$10+'СЕТ СН'!$G$6-'СЕТ СН'!$G$26</f>
        <v>1183.77407984</v>
      </c>
      <c r="N85" s="36">
        <f>SUMIFS(СВЦЭМ!$D$33:$D$776,СВЦЭМ!$A$33:$A$776,$A85,СВЦЭМ!$B$33:$B$776,N$83)+'СЕТ СН'!$G$14+СВЦЭМ!$D$10+'СЕТ СН'!$G$6-'СЕТ СН'!$G$26</f>
        <v>1194.89903469</v>
      </c>
      <c r="O85" s="36">
        <f>SUMIFS(СВЦЭМ!$D$33:$D$776,СВЦЭМ!$A$33:$A$776,$A85,СВЦЭМ!$B$33:$B$776,O$83)+'СЕТ СН'!$G$14+СВЦЭМ!$D$10+'СЕТ СН'!$G$6-'СЕТ СН'!$G$26</f>
        <v>1220.03550111</v>
      </c>
      <c r="P85" s="36">
        <f>SUMIFS(СВЦЭМ!$D$33:$D$776,СВЦЭМ!$A$33:$A$776,$A85,СВЦЭМ!$B$33:$B$776,P$83)+'СЕТ СН'!$G$14+СВЦЭМ!$D$10+'СЕТ СН'!$G$6-'СЕТ СН'!$G$26</f>
        <v>1252.3635335499998</v>
      </c>
      <c r="Q85" s="36">
        <f>SUMIFS(СВЦЭМ!$D$33:$D$776,СВЦЭМ!$A$33:$A$776,$A85,СВЦЭМ!$B$33:$B$776,Q$83)+'СЕТ СН'!$G$14+СВЦЭМ!$D$10+'СЕТ СН'!$G$6-'СЕТ СН'!$G$26</f>
        <v>1220.3056415599999</v>
      </c>
      <c r="R85" s="36">
        <f>SUMIFS(СВЦЭМ!$D$33:$D$776,СВЦЭМ!$A$33:$A$776,$A85,СВЦЭМ!$B$33:$B$776,R$83)+'СЕТ СН'!$G$14+СВЦЭМ!$D$10+'СЕТ СН'!$G$6-'СЕТ СН'!$G$26</f>
        <v>1180.55099903</v>
      </c>
      <c r="S85" s="36">
        <f>SUMIFS(СВЦЭМ!$D$33:$D$776,СВЦЭМ!$A$33:$A$776,$A85,СВЦЭМ!$B$33:$B$776,S$83)+'СЕТ СН'!$G$14+СВЦЭМ!$D$10+'СЕТ СН'!$G$6-'СЕТ СН'!$G$26</f>
        <v>1142.85084007</v>
      </c>
      <c r="T85" s="36">
        <f>SUMIFS(СВЦЭМ!$D$33:$D$776,СВЦЭМ!$A$33:$A$776,$A85,СВЦЭМ!$B$33:$B$776,T$83)+'СЕТ СН'!$G$14+СВЦЭМ!$D$10+'СЕТ СН'!$G$6-'СЕТ СН'!$G$26</f>
        <v>1118.3128036799999</v>
      </c>
      <c r="U85" s="36">
        <f>SUMIFS(СВЦЭМ!$D$33:$D$776,СВЦЭМ!$A$33:$A$776,$A85,СВЦЭМ!$B$33:$B$776,U$83)+'СЕТ СН'!$G$14+СВЦЭМ!$D$10+'СЕТ СН'!$G$6-'СЕТ СН'!$G$26</f>
        <v>1111.8198236000001</v>
      </c>
      <c r="V85" s="36">
        <f>SUMIFS(СВЦЭМ!$D$33:$D$776,СВЦЭМ!$A$33:$A$776,$A85,СВЦЭМ!$B$33:$B$776,V$83)+'СЕТ СН'!$G$14+СВЦЭМ!$D$10+'СЕТ СН'!$G$6-'СЕТ СН'!$G$26</f>
        <v>1116.3633138700002</v>
      </c>
      <c r="W85" s="36">
        <f>SUMIFS(СВЦЭМ!$D$33:$D$776,СВЦЭМ!$A$33:$A$776,$A85,СВЦЭМ!$B$33:$B$776,W$83)+'СЕТ СН'!$G$14+СВЦЭМ!$D$10+'СЕТ СН'!$G$6-'СЕТ СН'!$G$26</f>
        <v>1115.55710533</v>
      </c>
      <c r="X85" s="36">
        <f>SUMIFS(СВЦЭМ!$D$33:$D$776,СВЦЭМ!$A$33:$A$776,$A85,СВЦЭМ!$B$33:$B$776,X$83)+'СЕТ СН'!$G$14+СВЦЭМ!$D$10+'СЕТ СН'!$G$6-'СЕТ СН'!$G$26</f>
        <v>1136.0539887599998</v>
      </c>
      <c r="Y85" s="36">
        <f>SUMIFS(СВЦЭМ!$D$33:$D$776,СВЦЭМ!$A$33:$A$776,$A85,СВЦЭМ!$B$33:$B$776,Y$83)+'СЕТ СН'!$G$14+СВЦЭМ!$D$10+'СЕТ СН'!$G$6-'СЕТ СН'!$G$26</f>
        <v>1164.2975855899999</v>
      </c>
    </row>
    <row r="86" spans="1:27" ht="15.75" x14ac:dyDescent="0.2">
      <c r="A86" s="35">
        <f t="shared" ref="A86:A114" si="2">A85+1</f>
        <v>44107</v>
      </c>
      <c r="B86" s="36">
        <f>SUMIFS(СВЦЭМ!$D$33:$D$776,СВЦЭМ!$A$33:$A$776,$A86,СВЦЭМ!$B$33:$B$776,B$83)+'СЕТ СН'!$G$14+СВЦЭМ!$D$10+'СЕТ СН'!$G$6-'СЕТ СН'!$G$26</f>
        <v>1228.93240498</v>
      </c>
      <c r="C86" s="36">
        <f>SUMIFS(СВЦЭМ!$D$33:$D$776,СВЦЭМ!$A$33:$A$776,$A86,СВЦЭМ!$B$33:$B$776,C$83)+'СЕТ СН'!$G$14+СВЦЭМ!$D$10+'СЕТ СН'!$G$6-'СЕТ СН'!$G$26</f>
        <v>1307.8973726899999</v>
      </c>
      <c r="D86" s="36">
        <f>SUMIFS(СВЦЭМ!$D$33:$D$776,СВЦЭМ!$A$33:$A$776,$A86,СВЦЭМ!$B$33:$B$776,D$83)+'СЕТ СН'!$G$14+СВЦЭМ!$D$10+'СЕТ СН'!$G$6-'СЕТ СН'!$G$26</f>
        <v>1376.2489618899999</v>
      </c>
      <c r="E86" s="36">
        <f>SUMIFS(СВЦЭМ!$D$33:$D$776,СВЦЭМ!$A$33:$A$776,$A86,СВЦЭМ!$B$33:$B$776,E$83)+'СЕТ СН'!$G$14+СВЦЭМ!$D$10+'СЕТ СН'!$G$6-'СЕТ СН'!$G$26</f>
        <v>1387.8034920800001</v>
      </c>
      <c r="F86" s="36">
        <f>SUMIFS(СВЦЭМ!$D$33:$D$776,СВЦЭМ!$A$33:$A$776,$A86,СВЦЭМ!$B$33:$B$776,F$83)+'СЕТ СН'!$G$14+СВЦЭМ!$D$10+'СЕТ СН'!$G$6-'СЕТ СН'!$G$26</f>
        <v>1392.08933013</v>
      </c>
      <c r="G86" s="36">
        <f>SUMIFS(СВЦЭМ!$D$33:$D$776,СВЦЭМ!$A$33:$A$776,$A86,СВЦЭМ!$B$33:$B$776,G$83)+'СЕТ СН'!$G$14+СВЦЭМ!$D$10+'СЕТ СН'!$G$6-'СЕТ СН'!$G$26</f>
        <v>1380.12821207</v>
      </c>
      <c r="H86" s="36">
        <f>SUMIFS(СВЦЭМ!$D$33:$D$776,СВЦЭМ!$A$33:$A$776,$A86,СВЦЭМ!$B$33:$B$776,H$83)+'СЕТ СН'!$G$14+СВЦЭМ!$D$10+'СЕТ СН'!$G$6-'СЕТ СН'!$G$26</f>
        <v>1356.85460461</v>
      </c>
      <c r="I86" s="36">
        <f>SUMIFS(СВЦЭМ!$D$33:$D$776,СВЦЭМ!$A$33:$A$776,$A86,СВЦЭМ!$B$33:$B$776,I$83)+'СЕТ СН'!$G$14+СВЦЭМ!$D$10+'СЕТ СН'!$G$6-'СЕТ СН'!$G$26</f>
        <v>1320.84089137</v>
      </c>
      <c r="J86" s="36">
        <f>SUMIFS(СВЦЭМ!$D$33:$D$776,СВЦЭМ!$A$33:$A$776,$A86,СВЦЭМ!$B$33:$B$776,J$83)+'СЕТ СН'!$G$14+СВЦЭМ!$D$10+'СЕТ СН'!$G$6-'СЕТ СН'!$G$26</f>
        <v>1234.9170192399999</v>
      </c>
      <c r="K86" s="36">
        <f>SUMIFS(СВЦЭМ!$D$33:$D$776,СВЦЭМ!$A$33:$A$776,$A86,СВЦЭМ!$B$33:$B$776,K$83)+'СЕТ СН'!$G$14+СВЦЭМ!$D$10+'СЕТ СН'!$G$6-'СЕТ СН'!$G$26</f>
        <v>1179.3568618099998</v>
      </c>
      <c r="L86" s="36">
        <f>SUMIFS(СВЦЭМ!$D$33:$D$776,СВЦЭМ!$A$33:$A$776,$A86,СВЦЭМ!$B$33:$B$776,L$83)+'СЕТ СН'!$G$14+СВЦЭМ!$D$10+'СЕТ СН'!$G$6-'СЕТ СН'!$G$26</f>
        <v>1173.6209371099999</v>
      </c>
      <c r="M86" s="36">
        <f>SUMIFS(СВЦЭМ!$D$33:$D$776,СВЦЭМ!$A$33:$A$776,$A86,СВЦЭМ!$B$33:$B$776,M$83)+'СЕТ СН'!$G$14+СВЦЭМ!$D$10+'СЕТ СН'!$G$6-'СЕТ СН'!$G$26</f>
        <v>1179.44899833</v>
      </c>
      <c r="N86" s="36">
        <f>SUMIFS(СВЦЭМ!$D$33:$D$776,СВЦЭМ!$A$33:$A$776,$A86,СВЦЭМ!$B$33:$B$776,N$83)+'СЕТ СН'!$G$14+СВЦЭМ!$D$10+'СЕТ СН'!$G$6-'СЕТ СН'!$G$26</f>
        <v>1190.2203580299999</v>
      </c>
      <c r="O86" s="36">
        <f>SUMIFS(СВЦЭМ!$D$33:$D$776,СВЦЭМ!$A$33:$A$776,$A86,СВЦЭМ!$B$33:$B$776,O$83)+'СЕТ СН'!$G$14+СВЦЭМ!$D$10+'СЕТ СН'!$G$6-'СЕТ СН'!$G$26</f>
        <v>1223.38862159</v>
      </c>
      <c r="P86" s="36">
        <f>SUMIFS(СВЦЭМ!$D$33:$D$776,СВЦЭМ!$A$33:$A$776,$A86,СВЦЭМ!$B$33:$B$776,P$83)+'СЕТ СН'!$G$14+СВЦЭМ!$D$10+'СЕТ СН'!$G$6-'СЕТ СН'!$G$26</f>
        <v>1257.6548999299998</v>
      </c>
      <c r="Q86" s="36">
        <f>SUMIFS(СВЦЭМ!$D$33:$D$776,СВЦЭМ!$A$33:$A$776,$A86,СВЦЭМ!$B$33:$B$776,Q$83)+'СЕТ СН'!$G$14+СВЦЭМ!$D$10+'СЕТ СН'!$G$6-'СЕТ СН'!$G$26</f>
        <v>1230.4588341799999</v>
      </c>
      <c r="R86" s="36">
        <f>SUMIFS(СВЦЭМ!$D$33:$D$776,СВЦЭМ!$A$33:$A$776,$A86,СВЦЭМ!$B$33:$B$776,R$83)+'СЕТ СН'!$G$14+СВЦЭМ!$D$10+'СЕТ СН'!$G$6-'СЕТ СН'!$G$26</f>
        <v>1190.9518557400002</v>
      </c>
      <c r="S86" s="36">
        <f>SUMIFS(СВЦЭМ!$D$33:$D$776,СВЦЭМ!$A$33:$A$776,$A86,СВЦЭМ!$B$33:$B$776,S$83)+'СЕТ СН'!$G$14+СВЦЭМ!$D$10+'СЕТ СН'!$G$6-'СЕТ СН'!$G$26</f>
        <v>1139.9672121200001</v>
      </c>
      <c r="T86" s="36">
        <f>SUMIFS(СВЦЭМ!$D$33:$D$776,СВЦЭМ!$A$33:$A$776,$A86,СВЦЭМ!$B$33:$B$776,T$83)+'СЕТ СН'!$G$14+СВЦЭМ!$D$10+'СЕТ СН'!$G$6-'СЕТ СН'!$G$26</f>
        <v>1123.36013826</v>
      </c>
      <c r="U86" s="36">
        <f>SUMIFS(СВЦЭМ!$D$33:$D$776,СВЦЭМ!$A$33:$A$776,$A86,СВЦЭМ!$B$33:$B$776,U$83)+'СЕТ СН'!$G$14+СВЦЭМ!$D$10+'СЕТ СН'!$G$6-'СЕТ СН'!$G$26</f>
        <v>1114.4874976599999</v>
      </c>
      <c r="V86" s="36">
        <f>SUMIFS(СВЦЭМ!$D$33:$D$776,СВЦЭМ!$A$33:$A$776,$A86,СВЦЭМ!$B$33:$B$776,V$83)+'СЕТ СН'!$G$14+СВЦЭМ!$D$10+'СЕТ СН'!$G$6-'СЕТ СН'!$G$26</f>
        <v>1108.8991292800001</v>
      </c>
      <c r="W86" s="36">
        <f>SUMIFS(СВЦЭМ!$D$33:$D$776,СВЦЭМ!$A$33:$A$776,$A86,СВЦЭМ!$B$33:$B$776,W$83)+'СЕТ СН'!$G$14+СВЦЭМ!$D$10+'СЕТ СН'!$G$6-'СЕТ СН'!$G$26</f>
        <v>1116.3338102500002</v>
      </c>
      <c r="X86" s="36">
        <f>SUMIFS(СВЦЭМ!$D$33:$D$776,СВЦЭМ!$A$33:$A$776,$A86,СВЦЭМ!$B$33:$B$776,X$83)+'СЕТ СН'!$G$14+СВЦЭМ!$D$10+'СЕТ СН'!$G$6-'СЕТ СН'!$G$26</f>
        <v>1129.42720257</v>
      </c>
      <c r="Y86" s="36">
        <f>SUMIFS(СВЦЭМ!$D$33:$D$776,СВЦЭМ!$A$33:$A$776,$A86,СВЦЭМ!$B$33:$B$776,Y$83)+'СЕТ СН'!$G$14+СВЦЭМ!$D$10+'СЕТ СН'!$G$6-'СЕТ СН'!$G$26</f>
        <v>1165.0418080899999</v>
      </c>
    </row>
    <row r="87" spans="1:27" ht="15.75" x14ac:dyDescent="0.2">
      <c r="A87" s="35">
        <f t="shared" si="2"/>
        <v>44108</v>
      </c>
      <c r="B87" s="36">
        <f>SUMIFS(СВЦЭМ!$D$33:$D$776,СВЦЭМ!$A$33:$A$776,$A87,СВЦЭМ!$B$33:$B$776,B$83)+'СЕТ СН'!$G$14+СВЦЭМ!$D$10+'СЕТ СН'!$G$6-'СЕТ СН'!$G$26</f>
        <v>1260.81570898</v>
      </c>
      <c r="C87" s="36">
        <f>SUMIFS(СВЦЭМ!$D$33:$D$776,СВЦЭМ!$A$33:$A$776,$A87,СВЦЭМ!$B$33:$B$776,C$83)+'СЕТ СН'!$G$14+СВЦЭМ!$D$10+'СЕТ СН'!$G$6-'СЕТ СН'!$G$26</f>
        <v>1337.79978521</v>
      </c>
      <c r="D87" s="36">
        <f>SUMIFS(СВЦЭМ!$D$33:$D$776,СВЦЭМ!$A$33:$A$776,$A87,СВЦЭМ!$B$33:$B$776,D$83)+'СЕТ СН'!$G$14+СВЦЭМ!$D$10+'СЕТ СН'!$G$6-'СЕТ СН'!$G$26</f>
        <v>1411.5336981800001</v>
      </c>
      <c r="E87" s="36">
        <f>SUMIFS(СВЦЭМ!$D$33:$D$776,СВЦЭМ!$A$33:$A$776,$A87,СВЦЭМ!$B$33:$B$776,E$83)+'СЕТ СН'!$G$14+СВЦЭМ!$D$10+'СЕТ СН'!$G$6-'СЕТ СН'!$G$26</f>
        <v>1440.4521397899998</v>
      </c>
      <c r="F87" s="36">
        <f>SUMIFS(СВЦЭМ!$D$33:$D$776,СВЦЭМ!$A$33:$A$776,$A87,СВЦЭМ!$B$33:$B$776,F$83)+'СЕТ СН'!$G$14+СВЦЭМ!$D$10+'СЕТ СН'!$G$6-'СЕТ СН'!$G$26</f>
        <v>1445.04167069</v>
      </c>
      <c r="G87" s="36">
        <f>SUMIFS(СВЦЭМ!$D$33:$D$776,СВЦЭМ!$A$33:$A$776,$A87,СВЦЭМ!$B$33:$B$776,G$83)+'СЕТ СН'!$G$14+СВЦЭМ!$D$10+'СЕТ СН'!$G$6-'СЕТ СН'!$G$26</f>
        <v>1434.98054901</v>
      </c>
      <c r="H87" s="36">
        <f>SUMIFS(СВЦЭМ!$D$33:$D$776,СВЦЭМ!$A$33:$A$776,$A87,СВЦЭМ!$B$33:$B$776,H$83)+'СЕТ СН'!$G$14+СВЦЭМ!$D$10+'СЕТ СН'!$G$6-'СЕТ СН'!$G$26</f>
        <v>1420.9815870699999</v>
      </c>
      <c r="I87" s="36">
        <f>SUMIFS(СВЦЭМ!$D$33:$D$776,СВЦЭМ!$A$33:$A$776,$A87,СВЦЭМ!$B$33:$B$776,I$83)+'СЕТ СН'!$G$14+СВЦЭМ!$D$10+'СЕТ СН'!$G$6-'СЕТ СН'!$G$26</f>
        <v>1388.60604272</v>
      </c>
      <c r="J87" s="36">
        <f>SUMIFS(СВЦЭМ!$D$33:$D$776,СВЦЭМ!$A$33:$A$776,$A87,СВЦЭМ!$B$33:$B$776,J$83)+'СЕТ СН'!$G$14+СВЦЭМ!$D$10+'СЕТ СН'!$G$6-'СЕТ СН'!$G$26</f>
        <v>1293.6707791200001</v>
      </c>
      <c r="K87" s="36">
        <f>SUMIFS(СВЦЭМ!$D$33:$D$776,СВЦЭМ!$A$33:$A$776,$A87,СВЦЭМ!$B$33:$B$776,K$83)+'СЕТ СН'!$G$14+СВЦЭМ!$D$10+'СЕТ СН'!$G$6-'СЕТ СН'!$G$26</f>
        <v>1223.19379327</v>
      </c>
      <c r="L87" s="36">
        <f>SUMIFS(СВЦЭМ!$D$33:$D$776,СВЦЭМ!$A$33:$A$776,$A87,СВЦЭМ!$B$33:$B$776,L$83)+'СЕТ СН'!$G$14+СВЦЭМ!$D$10+'СЕТ СН'!$G$6-'СЕТ СН'!$G$26</f>
        <v>1190.02201395</v>
      </c>
      <c r="M87" s="36">
        <f>SUMIFS(СВЦЭМ!$D$33:$D$776,СВЦЭМ!$A$33:$A$776,$A87,СВЦЭМ!$B$33:$B$776,M$83)+'СЕТ СН'!$G$14+СВЦЭМ!$D$10+'СЕТ СН'!$G$6-'СЕТ СН'!$G$26</f>
        <v>1195.9136346299999</v>
      </c>
      <c r="N87" s="36">
        <f>SUMIFS(СВЦЭМ!$D$33:$D$776,СВЦЭМ!$A$33:$A$776,$A87,СВЦЭМ!$B$33:$B$776,N$83)+'СЕТ СН'!$G$14+СВЦЭМ!$D$10+'СЕТ СН'!$G$6-'СЕТ СН'!$G$26</f>
        <v>1206.8582925800001</v>
      </c>
      <c r="O87" s="36">
        <f>SUMIFS(СВЦЭМ!$D$33:$D$776,СВЦЭМ!$A$33:$A$776,$A87,СВЦЭМ!$B$33:$B$776,O$83)+'СЕТ СН'!$G$14+СВЦЭМ!$D$10+'СЕТ СН'!$G$6-'СЕТ СН'!$G$26</f>
        <v>1265.72188729</v>
      </c>
      <c r="P87" s="36">
        <f>SUMIFS(СВЦЭМ!$D$33:$D$776,СВЦЭМ!$A$33:$A$776,$A87,СВЦЭМ!$B$33:$B$776,P$83)+'СЕТ СН'!$G$14+СВЦЭМ!$D$10+'СЕТ СН'!$G$6-'СЕТ СН'!$G$26</f>
        <v>1296.07978099</v>
      </c>
      <c r="Q87" s="36">
        <f>SUMIFS(СВЦЭМ!$D$33:$D$776,СВЦЭМ!$A$33:$A$776,$A87,СВЦЭМ!$B$33:$B$776,Q$83)+'СЕТ СН'!$G$14+СВЦЭМ!$D$10+'СЕТ СН'!$G$6-'СЕТ СН'!$G$26</f>
        <v>1256.8188133799999</v>
      </c>
      <c r="R87" s="36">
        <f>SUMIFS(СВЦЭМ!$D$33:$D$776,СВЦЭМ!$A$33:$A$776,$A87,СВЦЭМ!$B$33:$B$776,R$83)+'СЕТ СН'!$G$14+СВЦЭМ!$D$10+'СЕТ СН'!$G$6-'СЕТ СН'!$G$26</f>
        <v>1211.79047455</v>
      </c>
      <c r="S87" s="36">
        <f>SUMIFS(СВЦЭМ!$D$33:$D$776,СВЦЭМ!$A$33:$A$776,$A87,СВЦЭМ!$B$33:$B$776,S$83)+'СЕТ СН'!$G$14+СВЦЭМ!$D$10+'СЕТ СН'!$G$6-'СЕТ СН'!$G$26</f>
        <v>1171.3110688100001</v>
      </c>
      <c r="T87" s="36">
        <f>SUMIFS(СВЦЭМ!$D$33:$D$776,СВЦЭМ!$A$33:$A$776,$A87,СВЦЭМ!$B$33:$B$776,T$83)+'СЕТ СН'!$G$14+СВЦЭМ!$D$10+'СЕТ СН'!$G$6-'СЕТ СН'!$G$26</f>
        <v>1143.32900625</v>
      </c>
      <c r="U87" s="36">
        <f>SUMIFS(СВЦЭМ!$D$33:$D$776,СВЦЭМ!$A$33:$A$776,$A87,СВЦЭМ!$B$33:$B$776,U$83)+'СЕТ СН'!$G$14+СВЦЭМ!$D$10+'СЕТ СН'!$G$6-'СЕТ СН'!$G$26</f>
        <v>1134.8753074400001</v>
      </c>
      <c r="V87" s="36">
        <f>SUMIFS(СВЦЭМ!$D$33:$D$776,СВЦЭМ!$A$33:$A$776,$A87,СВЦЭМ!$B$33:$B$776,V$83)+'СЕТ СН'!$G$14+СВЦЭМ!$D$10+'СЕТ СН'!$G$6-'СЕТ СН'!$G$26</f>
        <v>1155.4452168399998</v>
      </c>
      <c r="W87" s="36">
        <f>SUMIFS(СВЦЭМ!$D$33:$D$776,СВЦЭМ!$A$33:$A$776,$A87,СВЦЭМ!$B$33:$B$776,W$83)+'СЕТ СН'!$G$14+СВЦЭМ!$D$10+'СЕТ СН'!$G$6-'СЕТ СН'!$G$26</f>
        <v>1154.7785987699999</v>
      </c>
      <c r="X87" s="36">
        <f>SUMIFS(СВЦЭМ!$D$33:$D$776,СВЦЭМ!$A$33:$A$776,$A87,СВЦЭМ!$B$33:$B$776,X$83)+'СЕТ СН'!$G$14+СВЦЭМ!$D$10+'СЕТ СН'!$G$6-'СЕТ СН'!$G$26</f>
        <v>1173.3988337599999</v>
      </c>
      <c r="Y87" s="36">
        <f>SUMIFS(СВЦЭМ!$D$33:$D$776,СВЦЭМ!$A$33:$A$776,$A87,СВЦЭМ!$B$33:$B$776,Y$83)+'СЕТ СН'!$G$14+СВЦЭМ!$D$10+'СЕТ СН'!$G$6-'СЕТ СН'!$G$26</f>
        <v>1217.3430525799999</v>
      </c>
    </row>
    <row r="88" spans="1:27" ht="15.75" x14ac:dyDescent="0.2">
      <c r="A88" s="35">
        <f t="shared" si="2"/>
        <v>44109</v>
      </c>
      <c r="B88" s="36">
        <f>SUMIFS(СВЦЭМ!$D$33:$D$776,СВЦЭМ!$A$33:$A$776,$A88,СВЦЭМ!$B$33:$B$776,B$83)+'СЕТ СН'!$G$14+СВЦЭМ!$D$10+'СЕТ СН'!$G$6-'СЕТ СН'!$G$26</f>
        <v>1275.6647127799999</v>
      </c>
      <c r="C88" s="36">
        <f>SUMIFS(СВЦЭМ!$D$33:$D$776,СВЦЭМ!$A$33:$A$776,$A88,СВЦЭМ!$B$33:$B$776,C$83)+'СЕТ СН'!$G$14+СВЦЭМ!$D$10+'СЕТ СН'!$G$6-'СЕТ СН'!$G$26</f>
        <v>1361.5450323599998</v>
      </c>
      <c r="D88" s="36">
        <f>SUMIFS(СВЦЭМ!$D$33:$D$776,СВЦЭМ!$A$33:$A$776,$A88,СВЦЭМ!$B$33:$B$776,D$83)+'СЕТ СН'!$G$14+СВЦЭМ!$D$10+'СЕТ СН'!$G$6-'СЕТ СН'!$G$26</f>
        <v>1438.3988304099998</v>
      </c>
      <c r="E88" s="36">
        <f>SUMIFS(СВЦЭМ!$D$33:$D$776,СВЦЭМ!$A$33:$A$776,$A88,СВЦЭМ!$B$33:$B$776,E$83)+'СЕТ СН'!$G$14+СВЦЭМ!$D$10+'СЕТ СН'!$G$6-'СЕТ СН'!$G$26</f>
        <v>1459.4315858800001</v>
      </c>
      <c r="F88" s="36">
        <f>SUMIFS(СВЦЭМ!$D$33:$D$776,СВЦЭМ!$A$33:$A$776,$A88,СВЦЭМ!$B$33:$B$776,F$83)+'СЕТ СН'!$G$14+СВЦЭМ!$D$10+'СЕТ СН'!$G$6-'СЕТ СН'!$G$26</f>
        <v>1459.1499999600001</v>
      </c>
      <c r="G88" s="36">
        <f>SUMIFS(СВЦЭМ!$D$33:$D$776,СВЦЭМ!$A$33:$A$776,$A88,СВЦЭМ!$B$33:$B$776,G$83)+'СЕТ СН'!$G$14+СВЦЭМ!$D$10+'СЕТ СН'!$G$6-'СЕТ СН'!$G$26</f>
        <v>1439.0871792600001</v>
      </c>
      <c r="H88" s="36">
        <f>SUMIFS(СВЦЭМ!$D$33:$D$776,СВЦЭМ!$A$33:$A$776,$A88,СВЦЭМ!$B$33:$B$776,H$83)+'СЕТ СН'!$G$14+СВЦЭМ!$D$10+'СЕТ СН'!$G$6-'СЕТ СН'!$G$26</f>
        <v>1377.28326541</v>
      </c>
      <c r="I88" s="36">
        <f>SUMIFS(СВЦЭМ!$D$33:$D$776,СВЦЭМ!$A$33:$A$776,$A88,СВЦЭМ!$B$33:$B$776,I$83)+'СЕТ СН'!$G$14+СВЦЭМ!$D$10+'СЕТ СН'!$G$6-'СЕТ СН'!$G$26</f>
        <v>1320.2394757299999</v>
      </c>
      <c r="J88" s="36">
        <f>SUMIFS(СВЦЭМ!$D$33:$D$776,СВЦЭМ!$A$33:$A$776,$A88,СВЦЭМ!$B$33:$B$776,J$83)+'СЕТ СН'!$G$14+СВЦЭМ!$D$10+'СЕТ СН'!$G$6-'СЕТ СН'!$G$26</f>
        <v>1255.31892924</v>
      </c>
      <c r="K88" s="36">
        <f>SUMIFS(СВЦЭМ!$D$33:$D$776,СВЦЭМ!$A$33:$A$776,$A88,СВЦЭМ!$B$33:$B$776,K$83)+'СЕТ СН'!$G$14+СВЦЭМ!$D$10+'СЕТ СН'!$G$6-'СЕТ СН'!$G$26</f>
        <v>1222.76745213</v>
      </c>
      <c r="L88" s="36">
        <f>SUMIFS(СВЦЭМ!$D$33:$D$776,СВЦЭМ!$A$33:$A$776,$A88,СВЦЭМ!$B$33:$B$776,L$83)+'СЕТ СН'!$G$14+СВЦЭМ!$D$10+'СЕТ СН'!$G$6-'СЕТ СН'!$G$26</f>
        <v>1219.83374871</v>
      </c>
      <c r="M88" s="36">
        <f>SUMIFS(СВЦЭМ!$D$33:$D$776,СВЦЭМ!$A$33:$A$776,$A88,СВЦЭМ!$B$33:$B$776,M$83)+'СЕТ СН'!$G$14+СВЦЭМ!$D$10+'СЕТ СН'!$G$6-'СЕТ СН'!$G$26</f>
        <v>1243.7187904699999</v>
      </c>
      <c r="N88" s="36">
        <f>SUMIFS(СВЦЭМ!$D$33:$D$776,СВЦЭМ!$A$33:$A$776,$A88,СВЦЭМ!$B$33:$B$776,N$83)+'СЕТ СН'!$G$14+СВЦЭМ!$D$10+'СЕТ СН'!$G$6-'СЕТ СН'!$G$26</f>
        <v>1252.9436357099999</v>
      </c>
      <c r="O88" s="36">
        <f>SUMIFS(СВЦЭМ!$D$33:$D$776,СВЦЭМ!$A$33:$A$776,$A88,СВЦЭМ!$B$33:$B$776,O$83)+'СЕТ СН'!$G$14+СВЦЭМ!$D$10+'СЕТ СН'!$G$6-'СЕТ СН'!$G$26</f>
        <v>1280.4428219900001</v>
      </c>
      <c r="P88" s="36">
        <f>SUMIFS(СВЦЭМ!$D$33:$D$776,СВЦЭМ!$A$33:$A$776,$A88,СВЦЭМ!$B$33:$B$776,P$83)+'СЕТ СН'!$G$14+СВЦЭМ!$D$10+'СЕТ СН'!$G$6-'СЕТ СН'!$G$26</f>
        <v>1308.5162295999999</v>
      </c>
      <c r="Q88" s="36">
        <f>SUMIFS(СВЦЭМ!$D$33:$D$776,СВЦЭМ!$A$33:$A$776,$A88,СВЦЭМ!$B$33:$B$776,Q$83)+'СЕТ СН'!$G$14+СВЦЭМ!$D$10+'СЕТ СН'!$G$6-'СЕТ СН'!$G$26</f>
        <v>1272.9619645100001</v>
      </c>
      <c r="R88" s="36">
        <f>SUMIFS(СВЦЭМ!$D$33:$D$776,СВЦЭМ!$A$33:$A$776,$A88,СВЦЭМ!$B$33:$B$776,R$83)+'СЕТ СН'!$G$14+СВЦЭМ!$D$10+'СЕТ СН'!$G$6-'СЕТ СН'!$G$26</f>
        <v>1236.88881343</v>
      </c>
      <c r="S88" s="36">
        <f>SUMIFS(СВЦЭМ!$D$33:$D$776,СВЦЭМ!$A$33:$A$776,$A88,СВЦЭМ!$B$33:$B$776,S$83)+'СЕТ СН'!$G$14+СВЦЭМ!$D$10+'СЕТ СН'!$G$6-'СЕТ СН'!$G$26</f>
        <v>1224.70999151</v>
      </c>
      <c r="T88" s="36">
        <f>SUMIFS(СВЦЭМ!$D$33:$D$776,СВЦЭМ!$A$33:$A$776,$A88,СВЦЭМ!$B$33:$B$776,T$83)+'СЕТ СН'!$G$14+СВЦЭМ!$D$10+'СЕТ СН'!$G$6-'СЕТ СН'!$G$26</f>
        <v>1243.73741391</v>
      </c>
      <c r="U88" s="36">
        <f>SUMIFS(СВЦЭМ!$D$33:$D$776,СВЦЭМ!$A$33:$A$776,$A88,СВЦЭМ!$B$33:$B$776,U$83)+'СЕТ СН'!$G$14+СВЦЭМ!$D$10+'СЕТ СН'!$G$6-'СЕТ СН'!$G$26</f>
        <v>1220.8615805499999</v>
      </c>
      <c r="V88" s="36">
        <f>SUMIFS(СВЦЭМ!$D$33:$D$776,СВЦЭМ!$A$33:$A$776,$A88,СВЦЭМ!$B$33:$B$776,V$83)+'СЕТ СН'!$G$14+СВЦЭМ!$D$10+'СЕТ СН'!$G$6-'СЕТ СН'!$G$26</f>
        <v>1223.0816323700001</v>
      </c>
      <c r="W88" s="36">
        <f>SUMIFS(СВЦЭМ!$D$33:$D$776,СВЦЭМ!$A$33:$A$776,$A88,СВЦЭМ!$B$33:$B$776,W$83)+'СЕТ СН'!$G$14+СВЦЭМ!$D$10+'СЕТ СН'!$G$6-'СЕТ СН'!$G$26</f>
        <v>1254.28557024</v>
      </c>
      <c r="X88" s="36">
        <f>SUMIFS(СВЦЭМ!$D$33:$D$776,СВЦЭМ!$A$33:$A$776,$A88,СВЦЭМ!$B$33:$B$776,X$83)+'СЕТ СН'!$G$14+СВЦЭМ!$D$10+'СЕТ СН'!$G$6-'СЕТ СН'!$G$26</f>
        <v>1250.6578836899998</v>
      </c>
      <c r="Y88" s="36">
        <f>SUMIFS(СВЦЭМ!$D$33:$D$776,СВЦЭМ!$A$33:$A$776,$A88,СВЦЭМ!$B$33:$B$776,Y$83)+'СЕТ СН'!$G$14+СВЦЭМ!$D$10+'СЕТ СН'!$G$6-'СЕТ СН'!$G$26</f>
        <v>1284.7597575099999</v>
      </c>
    </row>
    <row r="89" spans="1:27" ht="15.75" x14ac:dyDescent="0.2">
      <c r="A89" s="35">
        <f t="shared" si="2"/>
        <v>44110</v>
      </c>
      <c r="B89" s="36">
        <f>SUMIFS(СВЦЭМ!$D$33:$D$776,СВЦЭМ!$A$33:$A$776,$A89,СВЦЭМ!$B$33:$B$776,B$83)+'СЕТ СН'!$G$14+СВЦЭМ!$D$10+'СЕТ СН'!$G$6-'СЕТ СН'!$G$26</f>
        <v>1355.0249463800001</v>
      </c>
      <c r="C89" s="36">
        <f>SUMIFS(СВЦЭМ!$D$33:$D$776,СВЦЭМ!$A$33:$A$776,$A89,СВЦЭМ!$B$33:$B$776,C$83)+'СЕТ СН'!$G$14+СВЦЭМ!$D$10+'СЕТ СН'!$G$6-'СЕТ СН'!$G$26</f>
        <v>1436.6088986499999</v>
      </c>
      <c r="D89" s="36">
        <f>SUMIFS(СВЦЭМ!$D$33:$D$776,СВЦЭМ!$A$33:$A$776,$A89,СВЦЭМ!$B$33:$B$776,D$83)+'СЕТ СН'!$G$14+СВЦЭМ!$D$10+'СЕТ СН'!$G$6-'СЕТ СН'!$G$26</f>
        <v>1498.16287625</v>
      </c>
      <c r="E89" s="36">
        <f>SUMIFS(СВЦЭМ!$D$33:$D$776,СВЦЭМ!$A$33:$A$776,$A89,СВЦЭМ!$B$33:$B$776,E$83)+'СЕТ СН'!$G$14+СВЦЭМ!$D$10+'СЕТ СН'!$G$6-'СЕТ СН'!$G$26</f>
        <v>1520.0199052399998</v>
      </c>
      <c r="F89" s="36">
        <f>SUMIFS(СВЦЭМ!$D$33:$D$776,СВЦЭМ!$A$33:$A$776,$A89,СВЦЭМ!$B$33:$B$776,F$83)+'СЕТ СН'!$G$14+СВЦЭМ!$D$10+'СЕТ СН'!$G$6-'СЕТ СН'!$G$26</f>
        <v>1524.21790968</v>
      </c>
      <c r="G89" s="36">
        <f>SUMIFS(СВЦЭМ!$D$33:$D$776,СВЦЭМ!$A$33:$A$776,$A89,СВЦЭМ!$B$33:$B$776,G$83)+'СЕТ СН'!$G$14+СВЦЭМ!$D$10+'СЕТ СН'!$G$6-'СЕТ СН'!$G$26</f>
        <v>1510.9230944599999</v>
      </c>
      <c r="H89" s="36">
        <f>SUMIFS(СВЦЭМ!$D$33:$D$776,СВЦЭМ!$A$33:$A$776,$A89,СВЦЭМ!$B$33:$B$776,H$83)+'СЕТ СН'!$G$14+СВЦЭМ!$D$10+'СЕТ СН'!$G$6-'СЕТ СН'!$G$26</f>
        <v>1450.23596357</v>
      </c>
      <c r="I89" s="36">
        <f>SUMIFS(СВЦЭМ!$D$33:$D$776,СВЦЭМ!$A$33:$A$776,$A89,СВЦЭМ!$B$33:$B$776,I$83)+'СЕТ СН'!$G$14+СВЦЭМ!$D$10+'СЕТ СН'!$G$6-'СЕТ СН'!$G$26</f>
        <v>1399.3006967699998</v>
      </c>
      <c r="J89" s="36">
        <f>SUMIFS(СВЦЭМ!$D$33:$D$776,СВЦЭМ!$A$33:$A$776,$A89,СВЦЭМ!$B$33:$B$776,J$83)+'СЕТ СН'!$G$14+СВЦЭМ!$D$10+'СЕТ СН'!$G$6-'СЕТ СН'!$G$26</f>
        <v>1333.0039384500001</v>
      </c>
      <c r="K89" s="36">
        <f>SUMIFS(СВЦЭМ!$D$33:$D$776,СВЦЭМ!$A$33:$A$776,$A89,СВЦЭМ!$B$33:$B$776,K$83)+'СЕТ СН'!$G$14+СВЦЭМ!$D$10+'СЕТ СН'!$G$6-'СЕТ СН'!$G$26</f>
        <v>1293.9363884099998</v>
      </c>
      <c r="L89" s="36">
        <f>SUMIFS(СВЦЭМ!$D$33:$D$776,СВЦЭМ!$A$33:$A$776,$A89,СВЦЭМ!$B$33:$B$776,L$83)+'СЕТ СН'!$G$14+СВЦЭМ!$D$10+'СЕТ СН'!$G$6-'СЕТ СН'!$G$26</f>
        <v>1298.60855141</v>
      </c>
      <c r="M89" s="36">
        <f>SUMIFS(СВЦЭМ!$D$33:$D$776,СВЦЭМ!$A$33:$A$776,$A89,СВЦЭМ!$B$33:$B$776,M$83)+'СЕТ СН'!$G$14+СВЦЭМ!$D$10+'СЕТ СН'!$G$6-'СЕТ СН'!$G$26</f>
        <v>1302.14656418</v>
      </c>
      <c r="N89" s="36">
        <f>SUMIFS(СВЦЭМ!$D$33:$D$776,СВЦЭМ!$A$33:$A$776,$A89,СВЦЭМ!$B$33:$B$776,N$83)+'СЕТ СН'!$G$14+СВЦЭМ!$D$10+'СЕТ СН'!$G$6-'СЕТ СН'!$G$26</f>
        <v>1316.6790583500001</v>
      </c>
      <c r="O89" s="36">
        <f>SUMIFS(СВЦЭМ!$D$33:$D$776,СВЦЭМ!$A$33:$A$776,$A89,СВЦЭМ!$B$33:$B$776,O$83)+'СЕТ СН'!$G$14+СВЦЭМ!$D$10+'СЕТ СН'!$G$6-'СЕТ СН'!$G$26</f>
        <v>1355.3085026799999</v>
      </c>
      <c r="P89" s="36">
        <f>SUMIFS(СВЦЭМ!$D$33:$D$776,СВЦЭМ!$A$33:$A$776,$A89,СВЦЭМ!$B$33:$B$776,P$83)+'СЕТ СН'!$G$14+СВЦЭМ!$D$10+'СЕТ СН'!$G$6-'СЕТ СН'!$G$26</f>
        <v>1385.6839987200001</v>
      </c>
      <c r="Q89" s="36">
        <f>SUMIFS(СВЦЭМ!$D$33:$D$776,СВЦЭМ!$A$33:$A$776,$A89,СВЦЭМ!$B$33:$B$776,Q$83)+'СЕТ СН'!$G$14+СВЦЭМ!$D$10+'СЕТ СН'!$G$6-'СЕТ СН'!$G$26</f>
        <v>1342.7295118</v>
      </c>
      <c r="R89" s="36">
        <f>SUMIFS(СВЦЭМ!$D$33:$D$776,СВЦЭМ!$A$33:$A$776,$A89,СВЦЭМ!$B$33:$B$776,R$83)+'СЕТ СН'!$G$14+СВЦЭМ!$D$10+'СЕТ СН'!$G$6-'СЕТ СН'!$G$26</f>
        <v>1295.1067396200001</v>
      </c>
      <c r="S89" s="36">
        <f>SUMIFS(СВЦЭМ!$D$33:$D$776,СВЦЭМ!$A$33:$A$776,$A89,СВЦЭМ!$B$33:$B$776,S$83)+'СЕТ СН'!$G$14+СВЦЭМ!$D$10+'СЕТ СН'!$G$6-'СЕТ СН'!$G$26</f>
        <v>1251.06446351</v>
      </c>
      <c r="T89" s="36">
        <f>SUMIFS(СВЦЭМ!$D$33:$D$776,СВЦЭМ!$A$33:$A$776,$A89,СВЦЭМ!$B$33:$B$776,T$83)+'СЕТ СН'!$G$14+СВЦЭМ!$D$10+'СЕТ СН'!$G$6-'СЕТ СН'!$G$26</f>
        <v>1226.76399872</v>
      </c>
      <c r="U89" s="36">
        <f>SUMIFS(СВЦЭМ!$D$33:$D$776,СВЦЭМ!$A$33:$A$776,$A89,СВЦЭМ!$B$33:$B$776,U$83)+'СЕТ СН'!$G$14+СВЦЭМ!$D$10+'СЕТ СН'!$G$6-'СЕТ СН'!$G$26</f>
        <v>1228.4968357399998</v>
      </c>
      <c r="V89" s="36">
        <f>SUMIFS(СВЦЭМ!$D$33:$D$776,СВЦЭМ!$A$33:$A$776,$A89,СВЦЭМ!$B$33:$B$776,V$83)+'СЕТ СН'!$G$14+СВЦЭМ!$D$10+'СЕТ СН'!$G$6-'СЕТ СН'!$G$26</f>
        <v>1218.70710998</v>
      </c>
      <c r="W89" s="36">
        <f>SUMIFS(СВЦЭМ!$D$33:$D$776,СВЦЭМ!$A$33:$A$776,$A89,СВЦЭМ!$B$33:$B$776,W$83)+'СЕТ СН'!$G$14+СВЦЭМ!$D$10+'СЕТ СН'!$G$6-'СЕТ СН'!$G$26</f>
        <v>1224.33529032</v>
      </c>
      <c r="X89" s="36">
        <f>SUMIFS(СВЦЭМ!$D$33:$D$776,СВЦЭМ!$A$33:$A$776,$A89,СВЦЭМ!$B$33:$B$776,X$83)+'СЕТ СН'!$G$14+СВЦЭМ!$D$10+'СЕТ СН'!$G$6-'СЕТ СН'!$G$26</f>
        <v>1245.3018230100001</v>
      </c>
      <c r="Y89" s="36">
        <f>SUMIFS(СВЦЭМ!$D$33:$D$776,СВЦЭМ!$A$33:$A$776,$A89,СВЦЭМ!$B$33:$B$776,Y$83)+'СЕТ СН'!$G$14+СВЦЭМ!$D$10+'СЕТ СН'!$G$6-'СЕТ СН'!$G$26</f>
        <v>1284.9634980999999</v>
      </c>
    </row>
    <row r="90" spans="1:27" ht="15.75" x14ac:dyDescent="0.2">
      <c r="A90" s="35">
        <f t="shared" si="2"/>
        <v>44111</v>
      </c>
      <c r="B90" s="36">
        <f>SUMIFS(СВЦЭМ!$D$33:$D$776,СВЦЭМ!$A$33:$A$776,$A90,СВЦЭМ!$B$33:$B$776,B$83)+'СЕТ СН'!$G$14+СВЦЭМ!$D$10+'СЕТ СН'!$G$6-'СЕТ СН'!$G$26</f>
        <v>1342.59406272</v>
      </c>
      <c r="C90" s="36">
        <f>SUMIFS(СВЦЭМ!$D$33:$D$776,СВЦЭМ!$A$33:$A$776,$A90,СВЦЭМ!$B$33:$B$776,C$83)+'СЕТ СН'!$G$14+СВЦЭМ!$D$10+'СЕТ СН'!$G$6-'СЕТ СН'!$G$26</f>
        <v>1428.2436757599999</v>
      </c>
      <c r="D90" s="36">
        <f>SUMIFS(СВЦЭМ!$D$33:$D$776,СВЦЭМ!$A$33:$A$776,$A90,СВЦЭМ!$B$33:$B$776,D$83)+'СЕТ СН'!$G$14+СВЦЭМ!$D$10+'СЕТ СН'!$G$6-'СЕТ СН'!$G$26</f>
        <v>1501.3503709199999</v>
      </c>
      <c r="E90" s="36">
        <f>SUMIFS(СВЦЭМ!$D$33:$D$776,СВЦЭМ!$A$33:$A$776,$A90,СВЦЭМ!$B$33:$B$776,E$83)+'СЕТ СН'!$G$14+СВЦЭМ!$D$10+'СЕТ СН'!$G$6-'СЕТ СН'!$G$26</f>
        <v>1524.77353094</v>
      </c>
      <c r="F90" s="36">
        <f>SUMIFS(СВЦЭМ!$D$33:$D$776,СВЦЭМ!$A$33:$A$776,$A90,СВЦЭМ!$B$33:$B$776,F$83)+'СЕТ СН'!$G$14+СВЦЭМ!$D$10+'СЕТ СН'!$G$6-'СЕТ СН'!$G$26</f>
        <v>1519.97766553</v>
      </c>
      <c r="G90" s="36">
        <f>SUMIFS(СВЦЭМ!$D$33:$D$776,СВЦЭМ!$A$33:$A$776,$A90,СВЦЭМ!$B$33:$B$776,G$83)+'СЕТ СН'!$G$14+СВЦЭМ!$D$10+'СЕТ СН'!$G$6-'СЕТ СН'!$G$26</f>
        <v>1499.85671854</v>
      </c>
      <c r="H90" s="36">
        <f>SUMIFS(СВЦЭМ!$D$33:$D$776,СВЦЭМ!$A$33:$A$776,$A90,СВЦЭМ!$B$33:$B$776,H$83)+'СЕТ СН'!$G$14+СВЦЭМ!$D$10+'СЕТ СН'!$G$6-'СЕТ СН'!$G$26</f>
        <v>1452.8987774699999</v>
      </c>
      <c r="I90" s="36">
        <f>SUMIFS(СВЦЭМ!$D$33:$D$776,СВЦЭМ!$A$33:$A$776,$A90,СВЦЭМ!$B$33:$B$776,I$83)+'СЕТ СН'!$G$14+СВЦЭМ!$D$10+'СЕТ СН'!$G$6-'СЕТ СН'!$G$26</f>
        <v>1399.47940503</v>
      </c>
      <c r="J90" s="36">
        <f>SUMIFS(СВЦЭМ!$D$33:$D$776,СВЦЭМ!$A$33:$A$776,$A90,СВЦЭМ!$B$33:$B$776,J$83)+'СЕТ СН'!$G$14+СВЦЭМ!$D$10+'СЕТ СН'!$G$6-'СЕТ СН'!$G$26</f>
        <v>1334.53743669</v>
      </c>
      <c r="K90" s="36">
        <f>SUMIFS(СВЦЭМ!$D$33:$D$776,СВЦЭМ!$A$33:$A$776,$A90,СВЦЭМ!$B$33:$B$776,K$83)+'СЕТ СН'!$G$14+СВЦЭМ!$D$10+'СЕТ СН'!$G$6-'СЕТ СН'!$G$26</f>
        <v>1303.3473962099999</v>
      </c>
      <c r="L90" s="36">
        <f>SUMIFS(СВЦЭМ!$D$33:$D$776,СВЦЭМ!$A$33:$A$776,$A90,СВЦЭМ!$B$33:$B$776,L$83)+'СЕТ СН'!$G$14+СВЦЭМ!$D$10+'СЕТ СН'!$G$6-'СЕТ СН'!$G$26</f>
        <v>1307.9527486500001</v>
      </c>
      <c r="M90" s="36">
        <f>SUMIFS(СВЦЭМ!$D$33:$D$776,СВЦЭМ!$A$33:$A$776,$A90,СВЦЭМ!$B$33:$B$776,M$83)+'СЕТ СН'!$G$14+СВЦЭМ!$D$10+'СЕТ СН'!$G$6-'СЕТ СН'!$G$26</f>
        <v>1316.0960048500001</v>
      </c>
      <c r="N90" s="36">
        <f>SUMIFS(СВЦЭМ!$D$33:$D$776,СВЦЭМ!$A$33:$A$776,$A90,СВЦЭМ!$B$33:$B$776,N$83)+'СЕТ СН'!$G$14+СВЦЭМ!$D$10+'СЕТ СН'!$G$6-'СЕТ СН'!$G$26</f>
        <v>1321.58134124</v>
      </c>
      <c r="O90" s="36">
        <f>SUMIFS(СВЦЭМ!$D$33:$D$776,СВЦЭМ!$A$33:$A$776,$A90,СВЦЭМ!$B$33:$B$776,O$83)+'СЕТ СН'!$G$14+СВЦЭМ!$D$10+'СЕТ СН'!$G$6-'СЕТ СН'!$G$26</f>
        <v>1350.9142782899999</v>
      </c>
      <c r="P90" s="36">
        <f>SUMIFS(СВЦЭМ!$D$33:$D$776,СВЦЭМ!$A$33:$A$776,$A90,СВЦЭМ!$B$33:$B$776,P$83)+'СЕТ СН'!$G$14+СВЦЭМ!$D$10+'СЕТ СН'!$G$6-'СЕТ СН'!$G$26</f>
        <v>1378.51528766</v>
      </c>
      <c r="Q90" s="36">
        <f>SUMIFS(СВЦЭМ!$D$33:$D$776,СВЦЭМ!$A$33:$A$776,$A90,СВЦЭМ!$B$33:$B$776,Q$83)+'СЕТ СН'!$G$14+СВЦЭМ!$D$10+'СЕТ СН'!$G$6-'СЕТ СН'!$G$26</f>
        <v>1339.2339606099999</v>
      </c>
      <c r="R90" s="36">
        <f>SUMIFS(СВЦЭМ!$D$33:$D$776,СВЦЭМ!$A$33:$A$776,$A90,СВЦЭМ!$B$33:$B$776,R$83)+'СЕТ СН'!$G$14+СВЦЭМ!$D$10+'СЕТ СН'!$G$6-'СЕТ СН'!$G$26</f>
        <v>1286.7293736900001</v>
      </c>
      <c r="S90" s="36">
        <f>SUMIFS(СВЦЭМ!$D$33:$D$776,СВЦЭМ!$A$33:$A$776,$A90,СВЦЭМ!$B$33:$B$776,S$83)+'СЕТ СН'!$G$14+СВЦЭМ!$D$10+'СЕТ СН'!$G$6-'СЕТ СН'!$G$26</f>
        <v>1236.8689807400001</v>
      </c>
      <c r="T90" s="36">
        <f>SUMIFS(СВЦЭМ!$D$33:$D$776,СВЦЭМ!$A$33:$A$776,$A90,СВЦЭМ!$B$33:$B$776,T$83)+'СЕТ СН'!$G$14+СВЦЭМ!$D$10+'СЕТ СН'!$G$6-'СЕТ СН'!$G$26</f>
        <v>1228.91293651</v>
      </c>
      <c r="U90" s="36">
        <f>SUMIFS(СВЦЭМ!$D$33:$D$776,СВЦЭМ!$A$33:$A$776,$A90,СВЦЭМ!$B$33:$B$776,U$83)+'СЕТ СН'!$G$14+СВЦЭМ!$D$10+'СЕТ СН'!$G$6-'СЕТ СН'!$G$26</f>
        <v>1236.2401145599999</v>
      </c>
      <c r="V90" s="36">
        <f>SUMIFS(СВЦЭМ!$D$33:$D$776,СВЦЭМ!$A$33:$A$776,$A90,СВЦЭМ!$B$33:$B$776,V$83)+'СЕТ СН'!$G$14+СВЦЭМ!$D$10+'СЕТ СН'!$G$6-'СЕТ СН'!$G$26</f>
        <v>1232.7354024799999</v>
      </c>
      <c r="W90" s="36">
        <f>SUMIFS(СВЦЭМ!$D$33:$D$776,СВЦЭМ!$A$33:$A$776,$A90,СВЦЭМ!$B$33:$B$776,W$83)+'СЕТ СН'!$G$14+СВЦЭМ!$D$10+'СЕТ СН'!$G$6-'СЕТ СН'!$G$26</f>
        <v>1229.6264817699998</v>
      </c>
      <c r="X90" s="36">
        <f>SUMIFS(СВЦЭМ!$D$33:$D$776,СВЦЭМ!$A$33:$A$776,$A90,СВЦЭМ!$B$33:$B$776,X$83)+'СЕТ СН'!$G$14+СВЦЭМ!$D$10+'СЕТ СН'!$G$6-'СЕТ СН'!$G$26</f>
        <v>1232.6878800499999</v>
      </c>
      <c r="Y90" s="36">
        <f>SUMIFS(СВЦЭМ!$D$33:$D$776,СВЦЭМ!$A$33:$A$776,$A90,СВЦЭМ!$B$33:$B$776,Y$83)+'СЕТ СН'!$G$14+СВЦЭМ!$D$10+'СЕТ СН'!$G$6-'СЕТ СН'!$G$26</f>
        <v>1272.1185915400001</v>
      </c>
    </row>
    <row r="91" spans="1:27" ht="15.75" x14ac:dyDescent="0.2">
      <c r="A91" s="35">
        <f t="shared" si="2"/>
        <v>44112</v>
      </c>
      <c r="B91" s="36">
        <f>SUMIFS(СВЦЭМ!$D$33:$D$776,СВЦЭМ!$A$33:$A$776,$A91,СВЦЭМ!$B$33:$B$776,B$83)+'СЕТ СН'!$G$14+СВЦЭМ!$D$10+'СЕТ СН'!$G$6-'СЕТ СН'!$G$26</f>
        <v>1319.78529177</v>
      </c>
      <c r="C91" s="36">
        <f>SUMIFS(СВЦЭМ!$D$33:$D$776,СВЦЭМ!$A$33:$A$776,$A91,СВЦЭМ!$B$33:$B$776,C$83)+'СЕТ СН'!$G$14+СВЦЭМ!$D$10+'СЕТ СН'!$G$6-'СЕТ СН'!$G$26</f>
        <v>1403.0313242100001</v>
      </c>
      <c r="D91" s="36">
        <f>SUMIFS(СВЦЭМ!$D$33:$D$776,СВЦЭМ!$A$33:$A$776,$A91,СВЦЭМ!$B$33:$B$776,D$83)+'СЕТ СН'!$G$14+СВЦЭМ!$D$10+'СЕТ СН'!$G$6-'СЕТ СН'!$G$26</f>
        <v>1467.5974284899999</v>
      </c>
      <c r="E91" s="36">
        <f>SUMIFS(СВЦЭМ!$D$33:$D$776,СВЦЭМ!$A$33:$A$776,$A91,СВЦЭМ!$B$33:$B$776,E$83)+'СЕТ СН'!$G$14+СВЦЭМ!$D$10+'СЕТ СН'!$G$6-'СЕТ СН'!$G$26</f>
        <v>1480.35445822</v>
      </c>
      <c r="F91" s="36">
        <f>SUMIFS(СВЦЭМ!$D$33:$D$776,СВЦЭМ!$A$33:$A$776,$A91,СВЦЭМ!$B$33:$B$776,F$83)+'СЕТ СН'!$G$14+СВЦЭМ!$D$10+'СЕТ СН'!$G$6-'СЕТ СН'!$G$26</f>
        <v>1476.19080562</v>
      </c>
      <c r="G91" s="36">
        <f>SUMIFS(СВЦЭМ!$D$33:$D$776,СВЦЭМ!$A$33:$A$776,$A91,СВЦЭМ!$B$33:$B$776,G$83)+'СЕТ СН'!$G$14+СВЦЭМ!$D$10+'СЕТ СН'!$G$6-'СЕТ СН'!$G$26</f>
        <v>1457.2321368299999</v>
      </c>
      <c r="H91" s="36">
        <f>SUMIFS(СВЦЭМ!$D$33:$D$776,СВЦЭМ!$A$33:$A$776,$A91,СВЦЭМ!$B$33:$B$776,H$83)+'СЕТ СН'!$G$14+СВЦЭМ!$D$10+'СЕТ СН'!$G$6-'СЕТ СН'!$G$26</f>
        <v>1408.5655972099999</v>
      </c>
      <c r="I91" s="36">
        <f>SUMIFS(СВЦЭМ!$D$33:$D$776,СВЦЭМ!$A$33:$A$776,$A91,СВЦЭМ!$B$33:$B$776,I$83)+'СЕТ СН'!$G$14+СВЦЭМ!$D$10+'СЕТ СН'!$G$6-'СЕТ СН'!$G$26</f>
        <v>1355.29641077</v>
      </c>
      <c r="J91" s="36">
        <f>SUMIFS(СВЦЭМ!$D$33:$D$776,СВЦЭМ!$A$33:$A$776,$A91,СВЦЭМ!$B$33:$B$776,J$83)+'СЕТ СН'!$G$14+СВЦЭМ!$D$10+'СЕТ СН'!$G$6-'СЕТ СН'!$G$26</f>
        <v>1295.09884253</v>
      </c>
      <c r="K91" s="36">
        <f>SUMIFS(СВЦЭМ!$D$33:$D$776,СВЦЭМ!$A$33:$A$776,$A91,СВЦЭМ!$B$33:$B$776,K$83)+'СЕТ СН'!$G$14+СВЦЭМ!$D$10+'СЕТ СН'!$G$6-'СЕТ СН'!$G$26</f>
        <v>1263.41787464</v>
      </c>
      <c r="L91" s="36">
        <f>SUMIFS(СВЦЭМ!$D$33:$D$776,СВЦЭМ!$A$33:$A$776,$A91,СВЦЭМ!$B$33:$B$776,L$83)+'СЕТ СН'!$G$14+СВЦЭМ!$D$10+'СЕТ СН'!$G$6-'СЕТ СН'!$G$26</f>
        <v>1269.04277207</v>
      </c>
      <c r="M91" s="36">
        <f>SUMIFS(СВЦЭМ!$D$33:$D$776,СВЦЭМ!$A$33:$A$776,$A91,СВЦЭМ!$B$33:$B$776,M$83)+'СЕТ СН'!$G$14+СВЦЭМ!$D$10+'СЕТ СН'!$G$6-'СЕТ СН'!$G$26</f>
        <v>1276.6207919399999</v>
      </c>
      <c r="N91" s="36">
        <f>SUMIFS(СВЦЭМ!$D$33:$D$776,СВЦЭМ!$A$33:$A$776,$A91,СВЦЭМ!$B$33:$B$776,N$83)+'СЕТ СН'!$G$14+СВЦЭМ!$D$10+'СЕТ СН'!$G$6-'СЕТ СН'!$G$26</f>
        <v>1286.34123656</v>
      </c>
      <c r="O91" s="36">
        <f>SUMIFS(СВЦЭМ!$D$33:$D$776,СВЦЭМ!$A$33:$A$776,$A91,СВЦЭМ!$B$33:$B$776,O$83)+'СЕТ СН'!$G$14+СВЦЭМ!$D$10+'СЕТ СН'!$G$6-'СЕТ СН'!$G$26</f>
        <v>1320.8978038800001</v>
      </c>
      <c r="P91" s="36">
        <f>SUMIFS(СВЦЭМ!$D$33:$D$776,СВЦЭМ!$A$33:$A$776,$A91,СВЦЭМ!$B$33:$B$776,P$83)+'СЕТ СН'!$G$14+СВЦЭМ!$D$10+'СЕТ СН'!$G$6-'СЕТ СН'!$G$26</f>
        <v>1348.5897540400001</v>
      </c>
      <c r="Q91" s="36">
        <f>SUMIFS(СВЦЭМ!$D$33:$D$776,СВЦЭМ!$A$33:$A$776,$A91,СВЦЭМ!$B$33:$B$776,Q$83)+'СЕТ СН'!$G$14+СВЦЭМ!$D$10+'СЕТ СН'!$G$6-'СЕТ СН'!$G$26</f>
        <v>1306.97703884</v>
      </c>
      <c r="R91" s="36">
        <f>SUMIFS(СВЦЭМ!$D$33:$D$776,СВЦЭМ!$A$33:$A$776,$A91,СВЦЭМ!$B$33:$B$776,R$83)+'СЕТ СН'!$G$14+СВЦЭМ!$D$10+'СЕТ СН'!$G$6-'СЕТ СН'!$G$26</f>
        <v>1257.9165987199999</v>
      </c>
      <c r="S91" s="36">
        <f>SUMIFS(СВЦЭМ!$D$33:$D$776,СВЦЭМ!$A$33:$A$776,$A91,СВЦЭМ!$B$33:$B$776,S$83)+'СЕТ СН'!$G$14+СВЦЭМ!$D$10+'СЕТ СН'!$G$6-'СЕТ СН'!$G$26</f>
        <v>1213.5888941799999</v>
      </c>
      <c r="T91" s="36">
        <f>SUMIFS(СВЦЭМ!$D$33:$D$776,СВЦЭМ!$A$33:$A$776,$A91,СВЦЭМ!$B$33:$B$776,T$83)+'СЕТ СН'!$G$14+СВЦЭМ!$D$10+'СЕТ СН'!$G$6-'СЕТ СН'!$G$26</f>
        <v>1213.6708841999998</v>
      </c>
      <c r="U91" s="36">
        <f>SUMIFS(СВЦЭМ!$D$33:$D$776,СВЦЭМ!$A$33:$A$776,$A91,СВЦЭМ!$B$33:$B$776,U$83)+'СЕТ СН'!$G$14+СВЦЭМ!$D$10+'СЕТ СН'!$G$6-'СЕТ СН'!$G$26</f>
        <v>1229.6552741599999</v>
      </c>
      <c r="V91" s="36">
        <f>SUMIFS(СВЦЭМ!$D$33:$D$776,СВЦЭМ!$A$33:$A$776,$A91,СВЦЭМ!$B$33:$B$776,V$83)+'СЕТ СН'!$G$14+СВЦЭМ!$D$10+'СЕТ СН'!$G$6-'СЕТ СН'!$G$26</f>
        <v>1220.58886519</v>
      </c>
      <c r="W91" s="36">
        <f>SUMIFS(СВЦЭМ!$D$33:$D$776,СВЦЭМ!$A$33:$A$776,$A91,СВЦЭМ!$B$33:$B$776,W$83)+'СЕТ СН'!$G$14+СВЦЭМ!$D$10+'СЕТ СН'!$G$6-'СЕТ СН'!$G$26</f>
        <v>1215.9036336499998</v>
      </c>
      <c r="X91" s="36">
        <f>SUMIFS(СВЦЭМ!$D$33:$D$776,СВЦЭМ!$A$33:$A$776,$A91,СВЦЭМ!$B$33:$B$776,X$83)+'СЕТ СН'!$G$14+СВЦЭМ!$D$10+'СЕТ СН'!$G$6-'СЕТ СН'!$G$26</f>
        <v>1226.1043829999999</v>
      </c>
      <c r="Y91" s="36">
        <f>SUMIFS(СВЦЭМ!$D$33:$D$776,СВЦЭМ!$A$33:$A$776,$A91,СВЦЭМ!$B$33:$B$776,Y$83)+'СЕТ СН'!$G$14+СВЦЭМ!$D$10+'СЕТ СН'!$G$6-'СЕТ СН'!$G$26</f>
        <v>1261.2526444099999</v>
      </c>
    </row>
    <row r="92" spans="1:27" ht="15.75" x14ac:dyDescent="0.2">
      <c r="A92" s="35">
        <f t="shared" si="2"/>
        <v>44113</v>
      </c>
      <c r="B92" s="36">
        <f>SUMIFS(СВЦЭМ!$D$33:$D$776,СВЦЭМ!$A$33:$A$776,$A92,СВЦЭМ!$B$33:$B$776,B$83)+'СЕТ СН'!$G$14+СВЦЭМ!$D$10+'СЕТ СН'!$G$6-'СЕТ СН'!$G$26</f>
        <v>1316.01512598</v>
      </c>
      <c r="C92" s="36">
        <f>SUMIFS(СВЦЭМ!$D$33:$D$776,СВЦЭМ!$A$33:$A$776,$A92,СВЦЭМ!$B$33:$B$776,C$83)+'СЕТ СН'!$G$14+СВЦЭМ!$D$10+'СЕТ СН'!$G$6-'СЕТ СН'!$G$26</f>
        <v>1395.6495421099999</v>
      </c>
      <c r="D92" s="36">
        <f>SUMIFS(СВЦЭМ!$D$33:$D$776,СВЦЭМ!$A$33:$A$776,$A92,СВЦЭМ!$B$33:$B$776,D$83)+'СЕТ СН'!$G$14+СВЦЭМ!$D$10+'СЕТ СН'!$G$6-'СЕТ СН'!$G$26</f>
        <v>1465.0359064700001</v>
      </c>
      <c r="E92" s="36">
        <f>SUMIFS(СВЦЭМ!$D$33:$D$776,СВЦЭМ!$A$33:$A$776,$A92,СВЦЭМ!$B$33:$B$776,E$83)+'СЕТ СН'!$G$14+СВЦЭМ!$D$10+'СЕТ СН'!$G$6-'СЕТ СН'!$G$26</f>
        <v>1480.50966634</v>
      </c>
      <c r="F92" s="36">
        <f>SUMIFS(СВЦЭМ!$D$33:$D$776,СВЦЭМ!$A$33:$A$776,$A92,СВЦЭМ!$B$33:$B$776,F$83)+'СЕТ СН'!$G$14+СВЦЭМ!$D$10+'СЕТ СН'!$G$6-'СЕТ СН'!$G$26</f>
        <v>1486.5597589499998</v>
      </c>
      <c r="G92" s="36">
        <f>SUMIFS(СВЦЭМ!$D$33:$D$776,СВЦЭМ!$A$33:$A$776,$A92,СВЦЭМ!$B$33:$B$776,G$83)+'СЕТ СН'!$G$14+СВЦЭМ!$D$10+'СЕТ СН'!$G$6-'СЕТ СН'!$G$26</f>
        <v>1462.98023801</v>
      </c>
      <c r="H92" s="36">
        <f>SUMIFS(СВЦЭМ!$D$33:$D$776,СВЦЭМ!$A$33:$A$776,$A92,СВЦЭМ!$B$33:$B$776,H$83)+'СЕТ СН'!$G$14+СВЦЭМ!$D$10+'СЕТ СН'!$G$6-'СЕТ СН'!$G$26</f>
        <v>1408.3114697000001</v>
      </c>
      <c r="I92" s="36">
        <f>SUMIFS(СВЦЭМ!$D$33:$D$776,СВЦЭМ!$A$33:$A$776,$A92,СВЦЭМ!$B$33:$B$776,I$83)+'СЕТ СН'!$G$14+СВЦЭМ!$D$10+'СЕТ СН'!$G$6-'СЕТ СН'!$G$26</f>
        <v>1358.9460310700001</v>
      </c>
      <c r="J92" s="36">
        <f>SUMIFS(СВЦЭМ!$D$33:$D$776,СВЦЭМ!$A$33:$A$776,$A92,СВЦЭМ!$B$33:$B$776,J$83)+'СЕТ СН'!$G$14+СВЦЭМ!$D$10+'СЕТ СН'!$G$6-'СЕТ СН'!$G$26</f>
        <v>1303.5491154000001</v>
      </c>
      <c r="K92" s="36">
        <f>SUMIFS(СВЦЭМ!$D$33:$D$776,СВЦЭМ!$A$33:$A$776,$A92,СВЦЭМ!$B$33:$B$776,K$83)+'СЕТ СН'!$G$14+СВЦЭМ!$D$10+'СЕТ СН'!$G$6-'СЕТ СН'!$G$26</f>
        <v>1290.79938036</v>
      </c>
      <c r="L92" s="36">
        <f>SUMIFS(СВЦЭМ!$D$33:$D$776,СВЦЭМ!$A$33:$A$776,$A92,СВЦЭМ!$B$33:$B$776,L$83)+'СЕТ СН'!$G$14+СВЦЭМ!$D$10+'СЕТ СН'!$G$6-'СЕТ СН'!$G$26</f>
        <v>1291.3729942699999</v>
      </c>
      <c r="M92" s="36">
        <f>SUMIFS(СВЦЭМ!$D$33:$D$776,СВЦЭМ!$A$33:$A$776,$A92,СВЦЭМ!$B$33:$B$776,M$83)+'СЕТ СН'!$G$14+СВЦЭМ!$D$10+'СЕТ СН'!$G$6-'СЕТ СН'!$G$26</f>
        <v>1304.2363749400001</v>
      </c>
      <c r="N92" s="36">
        <f>SUMIFS(СВЦЭМ!$D$33:$D$776,СВЦЭМ!$A$33:$A$776,$A92,СВЦЭМ!$B$33:$B$776,N$83)+'СЕТ СН'!$G$14+СВЦЭМ!$D$10+'СЕТ СН'!$G$6-'СЕТ СН'!$G$26</f>
        <v>1314.59442655</v>
      </c>
      <c r="O92" s="36">
        <f>SUMIFS(СВЦЭМ!$D$33:$D$776,СВЦЭМ!$A$33:$A$776,$A92,СВЦЭМ!$B$33:$B$776,O$83)+'СЕТ СН'!$G$14+СВЦЭМ!$D$10+'СЕТ СН'!$G$6-'СЕТ СН'!$G$26</f>
        <v>1315.9163420700002</v>
      </c>
      <c r="P92" s="36">
        <f>SUMIFS(СВЦЭМ!$D$33:$D$776,СВЦЭМ!$A$33:$A$776,$A92,СВЦЭМ!$B$33:$B$776,P$83)+'СЕТ СН'!$G$14+СВЦЭМ!$D$10+'СЕТ СН'!$G$6-'СЕТ СН'!$G$26</f>
        <v>1327.2627055099999</v>
      </c>
      <c r="Q92" s="36">
        <f>SUMIFS(СВЦЭМ!$D$33:$D$776,СВЦЭМ!$A$33:$A$776,$A92,СВЦЭМ!$B$33:$B$776,Q$83)+'СЕТ СН'!$G$14+СВЦЭМ!$D$10+'СЕТ СН'!$G$6-'СЕТ СН'!$G$26</f>
        <v>1332.91055953</v>
      </c>
      <c r="R92" s="36">
        <f>SUMIFS(СВЦЭМ!$D$33:$D$776,СВЦЭМ!$A$33:$A$776,$A92,СВЦЭМ!$B$33:$B$776,R$83)+'СЕТ СН'!$G$14+СВЦЭМ!$D$10+'СЕТ СН'!$G$6-'СЕТ СН'!$G$26</f>
        <v>1292.0697642800001</v>
      </c>
      <c r="S92" s="36">
        <f>SUMIFS(СВЦЭМ!$D$33:$D$776,СВЦЭМ!$A$33:$A$776,$A92,СВЦЭМ!$B$33:$B$776,S$83)+'СЕТ СН'!$G$14+СВЦЭМ!$D$10+'СЕТ СН'!$G$6-'СЕТ СН'!$G$26</f>
        <v>1227.93451863</v>
      </c>
      <c r="T92" s="36">
        <f>SUMIFS(СВЦЭМ!$D$33:$D$776,СВЦЭМ!$A$33:$A$776,$A92,СВЦЭМ!$B$33:$B$776,T$83)+'СЕТ СН'!$G$14+СВЦЭМ!$D$10+'СЕТ СН'!$G$6-'СЕТ СН'!$G$26</f>
        <v>1186.6499057800002</v>
      </c>
      <c r="U92" s="36">
        <f>SUMIFS(СВЦЭМ!$D$33:$D$776,СВЦЭМ!$A$33:$A$776,$A92,СВЦЭМ!$B$33:$B$776,U$83)+'СЕТ СН'!$G$14+СВЦЭМ!$D$10+'СЕТ СН'!$G$6-'СЕТ СН'!$G$26</f>
        <v>1220.1058073300001</v>
      </c>
      <c r="V92" s="36">
        <f>SUMIFS(СВЦЭМ!$D$33:$D$776,СВЦЭМ!$A$33:$A$776,$A92,СВЦЭМ!$B$33:$B$776,V$83)+'СЕТ СН'!$G$14+СВЦЭМ!$D$10+'СЕТ СН'!$G$6-'СЕТ СН'!$G$26</f>
        <v>1218.31057446</v>
      </c>
      <c r="W92" s="36">
        <f>SUMIFS(СВЦЭМ!$D$33:$D$776,СВЦЭМ!$A$33:$A$776,$A92,СВЦЭМ!$B$33:$B$776,W$83)+'СЕТ СН'!$G$14+СВЦЭМ!$D$10+'СЕТ СН'!$G$6-'СЕТ СН'!$G$26</f>
        <v>1208.94737291</v>
      </c>
      <c r="X92" s="36">
        <f>SUMIFS(СВЦЭМ!$D$33:$D$776,СВЦЭМ!$A$33:$A$776,$A92,СВЦЭМ!$B$33:$B$776,X$83)+'СЕТ СН'!$G$14+СВЦЭМ!$D$10+'СЕТ СН'!$G$6-'СЕТ СН'!$G$26</f>
        <v>1219.2624549900002</v>
      </c>
      <c r="Y92" s="36">
        <f>SUMIFS(СВЦЭМ!$D$33:$D$776,СВЦЭМ!$A$33:$A$776,$A92,СВЦЭМ!$B$33:$B$776,Y$83)+'СЕТ СН'!$G$14+СВЦЭМ!$D$10+'СЕТ СН'!$G$6-'СЕТ СН'!$G$26</f>
        <v>1247.77935785</v>
      </c>
    </row>
    <row r="93" spans="1:27" ht="15.75" x14ac:dyDescent="0.2">
      <c r="A93" s="35">
        <f t="shared" si="2"/>
        <v>44114</v>
      </c>
      <c r="B93" s="36">
        <f>SUMIFS(СВЦЭМ!$D$33:$D$776,СВЦЭМ!$A$33:$A$776,$A93,СВЦЭМ!$B$33:$B$776,B$83)+'СЕТ СН'!$G$14+СВЦЭМ!$D$10+'СЕТ СН'!$G$6-'СЕТ СН'!$G$26</f>
        <v>1301.4775359499999</v>
      </c>
      <c r="C93" s="36">
        <f>SUMIFS(СВЦЭМ!$D$33:$D$776,СВЦЭМ!$A$33:$A$776,$A93,СВЦЭМ!$B$33:$B$776,C$83)+'СЕТ СН'!$G$14+СВЦЭМ!$D$10+'СЕТ СН'!$G$6-'СЕТ СН'!$G$26</f>
        <v>1379.8049268999998</v>
      </c>
      <c r="D93" s="36">
        <f>SUMIFS(СВЦЭМ!$D$33:$D$776,СВЦЭМ!$A$33:$A$776,$A93,СВЦЭМ!$B$33:$B$776,D$83)+'СЕТ СН'!$G$14+СВЦЭМ!$D$10+'СЕТ СН'!$G$6-'СЕТ СН'!$G$26</f>
        <v>1452.76843151</v>
      </c>
      <c r="E93" s="36">
        <f>SUMIFS(СВЦЭМ!$D$33:$D$776,СВЦЭМ!$A$33:$A$776,$A93,СВЦЭМ!$B$33:$B$776,E$83)+'СЕТ СН'!$G$14+СВЦЭМ!$D$10+'СЕТ СН'!$G$6-'СЕТ СН'!$G$26</f>
        <v>1479.48355416</v>
      </c>
      <c r="F93" s="36">
        <f>SUMIFS(СВЦЭМ!$D$33:$D$776,СВЦЭМ!$A$33:$A$776,$A93,СВЦЭМ!$B$33:$B$776,F$83)+'СЕТ СН'!$G$14+СВЦЭМ!$D$10+'СЕТ СН'!$G$6-'СЕТ СН'!$G$26</f>
        <v>1483.7912150100001</v>
      </c>
      <c r="G93" s="36">
        <f>SUMIFS(СВЦЭМ!$D$33:$D$776,СВЦЭМ!$A$33:$A$776,$A93,СВЦЭМ!$B$33:$B$776,G$83)+'СЕТ СН'!$G$14+СВЦЭМ!$D$10+'СЕТ СН'!$G$6-'СЕТ СН'!$G$26</f>
        <v>1466.68465019</v>
      </c>
      <c r="H93" s="36">
        <f>SUMIFS(СВЦЭМ!$D$33:$D$776,СВЦЭМ!$A$33:$A$776,$A93,СВЦЭМ!$B$33:$B$776,H$83)+'СЕТ СН'!$G$14+СВЦЭМ!$D$10+'СЕТ СН'!$G$6-'СЕТ СН'!$G$26</f>
        <v>1449.73480298</v>
      </c>
      <c r="I93" s="36">
        <f>SUMIFS(СВЦЭМ!$D$33:$D$776,СВЦЭМ!$A$33:$A$776,$A93,СВЦЭМ!$B$33:$B$776,I$83)+'СЕТ СН'!$G$14+СВЦЭМ!$D$10+'СЕТ СН'!$G$6-'СЕТ СН'!$G$26</f>
        <v>1419.32557823</v>
      </c>
      <c r="J93" s="36">
        <f>SUMIFS(СВЦЭМ!$D$33:$D$776,СВЦЭМ!$A$33:$A$776,$A93,СВЦЭМ!$B$33:$B$776,J$83)+'СЕТ СН'!$G$14+СВЦЭМ!$D$10+'СЕТ СН'!$G$6-'СЕТ СН'!$G$26</f>
        <v>1330.10291007</v>
      </c>
      <c r="K93" s="36">
        <f>SUMIFS(СВЦЭМ!$D$33:$D$776,СВЦЭМ!$A$33:$A$776,$A93,СВЦЭМ!$B$33:$B$776,K$83)+'СЕТ СН'!$G$14+СВЦЭМ!$D$10+'СЕТ СН'!$G$6-'СЕТ СН'!$G$26</f>
        <v>1274.1902368000001</v>
      </c>
      <c r="L93" s="36">
        <f>SUMIFS(СВЦЭМ!$D$33:$D$776,СВЦЭМ!$A$33:$A$776,$A93,СВЦЭМ!$B$33:$B$776,L$83)+'СЕТ СН'!$G$14+СВЦЭМ!$D$10+'СЕТ СН'!$G$6-'СЕТ СН'!$G$26</f>
        <v>1266.77856808</v>
      </c>
      <c r="M93" s="36">
        <f>SUMIFS(СВЦЭМ!$D$33:$D$776,СВЦЭМ!$A$33:$A$776,$A93,СВЦЭМ!$B$33:$B$776,M$83)+'СЕТ СН'!$G$14+СВЦЭМ!$D$10+'СЕТ СН'!$G$6-'СЕТ СН'!$G$26</f>
        <v>1261.9589171100001</v>
      </c>
      <c r="N93" s="36">
        <f>SUMIFS(СВЦЭМ!$D$33:$D$776,СВЦЭМ!$A$33:$A$776,$A93,СВЦЭМ!$B$33:$B$776,N$83)+'СЕТ СН'!$G$14+СВЦЭМ!$D$10+'СЕТ СН'!$G$6-'СЕТ СН'!$G$26</f>
        <v>1268.5244167599999</v>
      </c>
      <c r="O93" s="36">
        <f>SUMIFS(СВЦЭМ!$D$33:$D$776,СВЦЭМ!$A$33:$A$776,$A93,СВЦЭМ!$B$33:$B$776,O$83)+'СЕТ СН'!$G$14+СВЦЭМ!$D$10+'СЕТ СН'!$G$6-'СЕТ СН'!$G$26</f>
        <v>1319.7150901</v>
      </c>
      <c r="P93" s="36">
        <f>SUMIFS(СВЦЭМ!$D$33:$D$776,СВЦЭМ!$A$33:$A$776,$A93,СВЦЭМ!$B$33:$B$776,P$83)+'СЕТ СН'!$G$14+СВЦЭМ!$D$10+'СЕТ СН'!$G$6-'СЕТ СН'!$G$26</f>
        <v>1345.59279283</v>
      </c>
      <c r="Q93" s="36">
        <f>SUMIFS(СВЦЭМ!$D$33:$D$776,СВЦЭМ!$A$33:$A$776,$A93,СВЦЭМ!$B$33:$B$776,Q$83)+'СЕТ СН'!$G$14+СВЦЭМ!$D$10+'СЕТ СН'!$G$6-'СЕТ СН'!$G$26</f>
        <v>1335.63875224</v>
      </c>
      <c r="R93" s="36">
        <f>SUMIFS(СВЦЭМ!$D$33:$D$776,СВЦЭМ!$A$33:$A$776,$A93,СВЦЭМ!$B$33:$B$776,R$83)+'СЕТ СН'!$G$14+СВЦЭМ!$D$10+'СЕТ СН'!$G$6-'СЕТ СН'!$G$26</f>
        <v>1279.3076411699999</v>
      </c>
      <c r="S93" s="36">
        <f>SUMIFS(СВЦЭМ!$D$33:$D$776,СВЦЭМ!$A$33:$A$776,$A93,СВЦЭМ!$B$33:$B$776,S$83)+'СЕТ СН'!$G$14+СВЦЭМ!$D$10+'СЕТ СН'!$G$6-'СЕТ СН'!$G$26</f>
        <v>1257.79797648</v>
      </c>
      <c r="T93" s="36">
        <f>SUMIFS(СВЦЭМ!$D$33:$D$776,СВЦЭМ!$A$33:$A$776,$A93,СВЦЭМ!$B$33:$B$776,T$83)+'СЕТ СН'!$G$14+СВЦЭМ!$D$10+'СЕТ СН'!$G$6-'СЕТ СН'!$G$26</f>
        <v>1239.0133084300001</v>
      </c>
      <c r="U93" s="36">
        <f>SUMIFS(СВЦЭМ!$D$33:$D$776,СВЦЭМ!$A$33:$A$776,$A93,СВЦЭМ!$B$33:$B$776,U$83)+'СЕТ СН'!$G$14+СВЦЭМ!$D$10+'СЕТ СН'!$G$6-'СЕТ СН'!$G$26</f>
        <v>1235.5164743099999</v>
      </c>
      <c r="V93" s="36">
        <f>SUMIFS(СВЦЭМ!$D$33:$D$776,СВЦЭМ!$A$33:$A$776,$A93,СВЦЭМ!$B$33:$B$776,V$83)+'СЕТ СН'!$G$14+СВЦЭМ!$D$10+'СЕТ СН'!$G$6-'СЕТ СН'!$G$26</f>
        <v>1197.4393805700001</v>
      </c>
      <c r="W93" s="36">
        <f>SUMIFS(СВЦЭМ!$D$33:$D$776,СВЦЭМ!$A$33:$A$776,$A93,СВЦЭМ!$B$33:$B$776,W$83)+'СЕТ СН'!$G$14+СВЦЭМ!$D$10+'СЕТ СН'!$G$6-'СЕТ СН'!$G$26</f>
        <v>1192.5364791299999</v>
      </c>
      <c r="X93" s="36">
        <f>SUMIFS(СВЦЭМ!$D$33:$D$776,СВЦЭМ!$A$33:$A$776,$A93,СВЦЭМ!$B$33:$B$776,X$83)+'СЕТ СН'!$G$14+СВЦЭМ!$D$10+'СЕТ СН'!$G$6-'СЕТ СН'!$G$26</f>
        <v>1180.9374220700001</v>
      </c>
      <c r="Y93" s="36">
        <f>SUMIFS(СВЦЭМ!$D$33:$D$776,СВЦЭМ!$A$33:$A$776,$A93,СВЦЭМ!$B$33:$B$776,Y$83)+'СЕТ СН'!$G$14+СВЦЭМ!$D$10+'СЕТ СН'!$G$6-'СЕТ СН'!$G$26</f>
        <v>1223.6244519299999</v>
      </c>
    </row>
    <row r="94" spans="1:27" ht="15.75" x14ac:dyDescent="0.2">
      <c r="A94" s="35">
        <f t="shared" si="2"/>
        <v>44115</v>
      </c>
      <c r="B94" s="36">
        <f>SUMIFS(СВЦЭМ!$D$33:$D$776,СВЦЭМ!$A$33:$A$776,$A94,СВЦЭМ!$B$33:$B$776,B$83)+'СЕТ СН'!$G$14+СВЦЭМ!$D$10+'СЕТ СН'!$G$6-'СЕТ СН'!$G$26</f>
        <v>1306.9063156500001</v>
      </c>
      <c r="C94" s="36">
        <f>SUMIFS(СВЦЭМ!$D$33:$D$776,СВЦЭМ!$A$33:$A$776,$A94,СВЦЭМ!$B$33:$B$776,C$83)+'СЕТ СН'!$G$14+СВЦЭМ!$D$10+'СЕТ СН'!$G$6-'СЕТ СН'!$G$26</f>
        <v>1396.3499450099998</v>
      </c>
      <c r="D94" s="36">
        <f>SUMIFS(СВЦЭМ!$D$33:$D$776,СВЦЭМ!$A$33:$A$776,$A94,СВЦЭМ!$B$33:$B$776,D$83)+'СЕТ СН'!$G$14+СВЦЭМ!$D$10+'СЕТ СН'!$G$6-'СЕТ СН'!$G$26</f>
        <v>1491.5926131900001</v>
      </c>
      <c r="E94" s="36">
        <f>SUMIFS(СВЦЭМ!$D$33:$D$776,СВЦЭМ!$A$33:$A$776,$A94,СВЦЭМ!$B$33:$B$776,E$83)+'СЕТ СН'!$G$14+СВЦЭМ!$D$10+'СЕТ СН'!$G$6-'СЕТ СН'!$G$26</f>
        <v>1523.1822588599998</v>
      </c>
      <c r="F94" s="36">
        <f>SUMIFS(СВЦЭМ!$D$33:$D$776,СВЦЭМ!$A$33:$A$776,$A94,СВЦЭМ!$B$33:$B$776,F$83)+'СЕТ СН'!$G$14+СВЦЭМ!$D$10+'СЕТ СН'!$G$6-'СЕТ СН'!$G$26</f>
        <v>1527.8771812999998</v>
      </c>
      <c r="G94" s="36">
        <f>SUMIFS(СВЦЭМ!$D$33:$D$776,СВЦЭМ!$A$33:$A$776,$A94,СВЦЭМ!$B$33:$B$776,G$83)+'СЕТ СН'!$G$14+СВЦЭМ!$D$10+'СЕТ СН'!$G$6-'СЕТ СН'!$G$26</f>
        <v>1518.8109517600001</v>
      </c>
      <c r="H94" s="36">
        <f>SUMIFS(СВЦЭМ!$D$33:$D$776,СВЦЭМ!$A$33:$A$776,$A94,СВЦЭМ!$B$33:$B$776,H$83)+'СЕТ СН'!$G$14+СВЦЭМ!$D$10+'СЕТ СН'!$G$6-'СЕТ СН'!$G$26</f>
        <v>1500.82019399</v>
      </c>
      <c r="I94" s="36">
        <f>SUMIFS(СВЦЭМ!$D$33:$D$776,СВЦЭМ!$A$33:$A$776,$A94,СВЦЭМ!$B$33:$B$776,I$83)+'СЕТ СН'!$G$14+СВЦЭМ!$D$10+'СЕТ СН'!$G$6-'СЕТ СН'!$G$26</f>
        <v>1480.0343757000001</v>
      </c>
      <c r="J94" s="36">
        <f>SUMIFS(СВЦЭМ!$D$33:$D$776,СВЦЭМ!$A$33:$A$776,$A94,СВЦЭМ!$B$33:$B$776,J$83)+'СЕТ СН'!$G$14+СВЦЭМ!$D$10+'СЕТ СН'!$G$6-'СЕТ СН'!$G$26</f>
        <v>1383.7371657399999</v>
      </c>
      <c r="K94" s="36">
        <f>SUMIFS(СВЦЭМ!$D$33:$D$776,СВЦЭМ!$A$33:$A$776,$A94,СВЦЭМ!$B$33:$B$776,K$83)+'СЕТ СН'!$G$14+СВЦЭМ!$D$10+'СЕТ СН'!$G$6-'СЕТ СН'!$G$26</f>
        <v>1310.48784813</v>
      </c>
      <c r="L94" s="36">
        <f>SUMIFS(СВЦЭМ!$D$33:$D$776,СВЦЭМ!$A$33:$A$776,$A94,СВЦЭМ!$B$33:$B$776,L$83)+'СЕТ СН'!$G$14+СВЦЭМ!$D$10+'СЕТ СН'!$G$6-'СЕТ СН'!$G$26</f>
        <v>1301.3691942099999</v>
      </c>
      <c r="M94" s="36">
        <f>SUMIFS(СВЦЭМ!$D$33:$D$776,СВЦЭМ!$A$33:$A$776,$A94,СВЦЭМ!$B$33:$B$776,M$83)+'СЕТ СН'!$G$14+СВЦЭМ!$D$10+'СЕТ СН'!$G$6-'СЕТ СН'!$G$26</f>
        <v>1301.8100019399999</v>
      </c>
      <c r="N94" s="36">
        <f>SUMIFS(СВЦЭМ!$D$33:$D$776,СВЦЭМ!$A$33:$A$776,$A94,СВЦЭМ!$B$33:$B$776,N$83)+'СЕТ СН'!$G$14+СВЦЭМ!$D$10+'СЕТ СН'!$G$6-'СЕТ СН'!$G$26</f>
        <v>1312.0134743899998</v>
      </c>
      <c r="O94" s="36">
        <f>SUMIFS(СВЦЭМ!$D$33:$D$776,СВЦЭМ!$A$33:$A$776,$A94,СВЦЭМ!$B$33:$B$776,O$83)+'СЕТ СН'!$G$14+СВЦЭМ!$D$10+'СЕТ СН'!$G$6-'СЕТ СН'!$G$26</f>
        <v>1355.34288066</v>
      </c>
      <c r="P94" s="36">
        <f>SUMIFS(СВЦЭМ!$D$33:$D$776,СВЦЭМ!$A$33:$A$776,$A94,СВЦЭМ!$B$33:$B$776,P$83)+'СЕТ СН'!$G$14+СВЦЭМ!$D$10+'СЕТ СН'!$G$6-'СЕТ СН'!$G$26</f>
        <v>1390.24252725</v>
      </c>
      <c r="Q94" s="36">
        <f>SUMIFS(СВЦЭМ!$D$33:$D$776,СВЦЭМ!$A$33:$A$776,$A94,СВЦЭМ!$B$33:$B$776,Q$83)+'СЕТ СН'!$G$14+СВЦЭМ!$D$10+'СЕТ СН'!$G$6-'СЕТ СН'!$G$26</f>
        <v>1345.14416691</v>
      </c>
      <c r="R94" s="36">
        <f>SUMIFS(СВЦЭМ!$D$33:$D$776,СВЦЭМ!$A$33:$A$776,$A94,СВЦЭМ!$B$33:$B$776,R$83)+'СЕТ СН'!$G$14+СВЦЭМ!$D$10+'СЕТ СН'!$G$6-'СЕТ СН'!$G$26</f>
        <v>1293.1421203999998</v>
      </c>
      <c r="S94" s="36">
        <f>SUMIFS(СВЦЭМ!$D$33:$D$776,СВЦЭМ!$A$33:$A$776,$A94,СВЦЭМ!$B$33:$B$776,S$83)+'СЕТ СН'!$G$14+СВЦЭМ!$D$10+'СЕТ СН'!$G$6-'СЕТ СН'!$G$26</f>
        <v>1251.4675662300001</v>
      </c>
      <c r="T94" s="36">
        <f>SUMIFS(СВЦЭМ!$D$33:$D$776,СВЦЭМ!$A$33:$A$776,$A94,СВЦЭМ!$B$33:$B$776,T$83)+'СЕТ СН'!$G$14+СВЦЭМ!$D$10+'СЕТ СН'!$G$6-'СЕТ СН'!$G$26</f>
        <v>1270.4581080099999</v>
      </c>
      <c r="U94" s="36">
        <f>SUMIFS(СВЦЭМ!$D$33:$D$776,СВЦЭМ!$A$33:$A$776,$A94,СВЦЭМ!$B$33:$B$776,U$83)+'СЕТ СН'!$G$14+СВЦЭМ!$D$10+'СЕТ СН'!$G$6-'СЕТ СН'!$G$26</f>
        <v>1279.31914437</v>
      </c>
      <c r="V94" s="36">
        <f>SUMIFS(СВЦЭМ!$D$33:$D$776,СВЦЭМ!$A$33:$A$776,$A94,СВЦЭМ!$B$33:$B$776,V$83)+'СЕТ СН'!$G$14+СВЦЭМ!$D$10+'СЕТ СН'!$G$6-'СЕТ СН'!$G$26</f>
        <v>1248.7247838399999</v>
      </c>
      <c r="W94" s="36">
        <f>SUMIFS(СВЦЭМ!$D$33:$D$776,СВЦЭМ!$A$33:$A$776,$A94,СВЦЭМ!$B$33:$B$776,W$83)+'СЕТ СН'!$G$14+СВЦЭМ!$D$10+'СЕТ СН'!$G$6-'СЕТ СН'!$G$26</f>
        <v>1231.5519985400001</v>
      </c>
      <c r="X94" s="36">
        <f>SUMIFS(СВЦЭМ!$D$33:$D$776,СВЦЭМ!$A$33:$A$776,$A94,СВЦЭМ!$B$33:$B$776,X$83)+'СЕТ СН'!$G$14+СВЦЭМ!$D$10+'СЕТ СН'!$G$6-'СЕТ СН'!$G$26</f>
        <v>1208.1317634900001</v>
      </c>
      <c r="Y94" s="36">
        <f>SUMIFS(СВЦЭМ!$D$33:$D$776,СВЦЭМ!$A$33:$A$776,$A94,СВЦЭМ!$B$33:$B$776,Y$83)+'СЕТ СН'!$G$14+СВЦЭМ!$D$10+'СЕТ СН'!$G$6-'СЕТ СН'!$G$26</f>
        <v>1244.0358549500002</v>
      </c>
    </row>
    <row r="95" spans="1:27" ht="15.75" x14ac:dyDescent="0.2">
      <c r="A95" s="35">
        <f t="shared" si="2"/>
        <v>44116</v>
      </c>
      <c r="B95" s="36">
        <f>SUMIFS(СВЦЭМ!$D$33:$D$776,СВЦЭМ!$A$33:$A$776,$A95,СВЦЭМ!$B$33:$B$776,B$83)+'СЕТ СН'!$G$14+СВЦЭМ!$D$10+'СЕТ СН'!$G$6-'СЕТ СН'!$G$26</f>
        <v>1301.6907079499999</v>
      </c>
      <c r="C95" s="36">
        <f>SUMIFS(СВЦЭМ!$D$33:$D$776,СВЦЭМ!$A$33:$A$776,$A95,СВЦЭМ!$B$33:$B$776,C$83)+'СЕТ СН'!$G$14+СВЦЭМ!$D$10+'СЕТ СН'!$G$6-'СЕТ СН'!$G$26</f>
        <v>1376.67658409</v>
      </c>
      <c r="D95" s="36">
        <f>SUMIFS(СВЦЭМ!$D$33:$D$776,СВЦЭМ!$A$33:$A$776,$A95,СВЦЭМ!$B$33:$B$776,D$83)+'СЕТ СН'!$G$14+СВЦЭМ!$D$10+'СЕТ СН'!$G$6-'СЕТ СН'!$G$26</f>
        <v>1446.55498926</v>
      </c>
      <c r="E95" s="36">
        <f>SUMIFS(СВЦЭМ!$D$33:$D$776,СВЦЭМ!$A$33:$A$776,$A95,СВЦЭМ!$B$33:$B$776,E$83)+'СЕТ СН'!$G$14+СВЦЭМ!$D$10+'СЕТ СН'!$G$6-'СЕТ СН'!$G$26</f>
        <v>1464.89129439</v>
      </c>
      <c r="F95" s="36">
        <f>SUMIFS(СВЦЭМ!$D$33:$D$776,СВЦЭМ!$A$33:$A$776,$A95,СВЦЭМ!$B$33:$B$776,F$83)+'СЕТ СН'!$G$14+СВЦЭМ!$D$10+'СЕТ СН'!$G$6-'СЕТ СН'!$G$26</f>
        <v>1460.27051534</v>
      </c>
      <c r="G95" s="36">
        <f>SUMIFS(СВЦЭМ!$D$33:$D$776,СВЦЭМ!$A$33:$A$776,$A95,СВЦЭМ!$B$33:$B$776,G$83)+'СЕТ СН'!$G$14+СВЦЭМ!$D$10+'СЕТ СН'!$G$6-'СЕТ СН'!$G$26</f>
        <v>1443.8638908799999</v>
      </c>
      <c r="H95" s="36">
        <f>SUMIFS(СВЦЭМ!$D$33:$D$776,СВЦЭМ!$A$33:$A$776,$A95,СВЦЭМ!$B$33:$B$776,H$83)+'СЕТ СН'!$G$14+СВЦЭМ!$D$10+'СЕТ СН'!$G$6-'СЕТ СН'!$G$26</f>
        <v>1393.89307949</v>
      </c>
      <c r="I95" s="36">
        <f>SUMIFS(СВЦЭМ!$D$33:$D$776,СВЦЭМ!$A$33:$A$776,$A95,СВЦЭМ!$B$33:$B$776,I$83)+'СЕТ СН'!$G$14+СВЦЭМ!$D$10+'СЕТ СН'!$G$6-'СЕТ СН'!$G$26</f>
        <v>1353.95056544</v>
      </c>
      <c r="J95" s="36">
        <f>SUMIFS(СВЦЭМ!$D$33:$D$776,СВЦЭМ!$A$33:$A$776,$A95,СВЦЭМ!$B$33:$B$776,J$83)+'СЕТ СН'!$G$14+СВЦЭМ!$D$10+'СЕТ СН'!$G$6-'СЕТ СН'!$G$26</f>
        <v>1278.4826123600001</v>
      </c>
      <c r="K95" s="36">
        <f>SUMIFS(СВЦЭМ!$D$33:$D$776,СВЦЭМ!$A$33:$A$776,$A95,СВЦЭМ!$B$33:$B$776,K$83)+'СЕТ СН'!$G$14+СВЦЭМ!$D$10+'СЕТ СН'!$G$6-'СЕТ СН'!$G$26</f>
        <v>1230.02352965</v>
      </c>
      <c r="L95" s="36">
        <f>SUMIFS(СВЦЭМ!$D$33:$D$776,СВЦЭМ!$A$33:$A$776,$A95,СВЦЭМ!$B$33:$B$776,L$83)+'СЕТ СН'!$G$14+СВЦЭМ!$D$10+'СЕТ СН'!$G$6-'СЕТ СН'!$G$26</f>
        <v>1226.0635083500001</v>
      </c>
      <c r="M95" s="36">
        <f>SUMIFS(СВЦЭМ!$D$33:$D$776,СВЦЭМ!$A$33:$A$776,$A95,СВЦЭМ!$B$33:$B$776,M$83)+'СЕТ СН'!$G$14+СВЦЭМ!$D$10+'СЕТ СН'!$G$6-'СЕТ СН'!$G$26</f>
        <v>1226.40946835</v>
      </c>
      <c r="N95" s="36">
        <f>SUMIFS(СВЦЭМ!$D$33:$D$776,СВЦЭМ!$A$33:$A$776,$A95,СВЦЭМ!$B$33:$B$776,N$83)+'СЕТ СН'!$G$14+СВЦЭМ!$D$10+'СЕТ СН'!$G$6-'СЕТ СН'!$G$26</f>
        <v>1233.4008061499999</v>
      </c>
      <c r="O95" s="36">
        <f>SUMIFS(СВЦЭМ!$D$33:$D$776,СВЦЭМ!$A$33:$A$776,$A95,СВЦЭМ!$B$33:$B$776,O$83)+'СЕТ СН'!$G$14+СВЦЭМ!$D$10+'СЕТ СН'!$G$6-'СЕТ СН'!$G$26</f>
        <v>1253.76212973</v>
      </c>
      <c r="P95" s="36">
        <f>SUMIFS(СВЦЭМ!$D$33:$D$776,СВЦЭМ!$A$33:$A$776,$A95,СВЦЭМ!$B$33:$B$776,P$83)+'СЕТ СН'!$G$14+СВЦЭМ!$D$10+'СЕТ СН'!$G$6-'СЕТ СН'!$G$26</f>
        <v>1291.34025991</v>
      </c>
      <c r="Q95" s="36">
        <f>SUMIFS(СВЦЭМ!$D$33:$D$776,СВЦЭМ!$A$33:$A$776,$A95,СВЦЭМ!$B$33:$B$776,Q$83)+'СЕТ СН'!$G$14+СВЦЭМ!$D$10+'СЕТ СН'!$G$6-'СЕТ СН'!$G$26</f>
        <v>1276.34355893</v>
      </c>
      <c r="R95" s="36">
        <f>SUMIFS(СВЦЭМ!$D$33:$D$776,СВЦЭМ!$A$33:$A$776,$A95,СВЦЭМ!$B$33:$B$776,R$83)+'СЕТ СН'!$G$14+СВЦЭМ!$D$10+'СЕТ СН'!$G$6-'СЕТ СН'!$G$26</f>
        <v>1230.31250942</v>
      </c>
      <c r="S95" s="36">
        <f>SUMIFS(СВЦЭМ!$D$33:$D$776,СВЦЭМ!$A$33:$A$776,$A95,СВЦЭМ!$B$33:$B$776,S$83)+'СЕТ СН'!$G$14+СВЦЭМ!$D$10+'СЕТ СН'!$G$6-'СЕТ СН'!$G$26</f>
        <v>1180.6059639</v>
      </c>
      <c r="T95" s="36">
        <f>SUMIFS(СВЦЭМ!$D$33:$D$776,СВЦЭМ!$A$33:$A$776,$A95,СВЦЭМ!$B$33:$B$776,T$83)+'СЕТ СН'!$G$14+СВЦЭМ!$D$10+'СЕТ СН'!$G$6-'СЕТ СН'!$G$26</f>
        <v>1190.67607892</v>
      </c>
      <c r="U95" s="36">
        <f>SUMIFS(СВЦЭМ!$D$33:$D$776,СВЦЭМ!$A$33:$A$776,$A95,СВЦЭМ!$B$33:$B$776,U$83)+'СЕТ СН'!$G$14+СВЦЭМ!$D$10+'СЕТ СН'!$G$6-'СЕТ СН'!$G$26</f>
        <v>1219.0408304100001</v>
      </c>
      <c r="V95" s="36">
        <f>SUMIFS(СВЦЭМ!$D$33:$D$776,СВЦЭМ!$A$33:$A$776,$A95,СВЦЭМ!$B$33:$B$776,V$83)+'СЕТ СН'!$G$14+СВЦЭМ!$D$10+'СЕТ СН'!$G$6-'СЕТ СН'!$G$26</f>
        <v>1218.30590508</v>
      </c>
      <c r="W95" s="36">
        <f>SUMIFS(СВЦЭМ!$D$33:$D$776,СВЦЭМ!$A$33:$A$776,$A95,СВЦЭМ!$B$33:$B$776,W$83)+'СЕТ СН'!$G$14+СВЦЭМ!$D$10+'СЕТ СН'!$G$6-'СЕТ СН'!$G$26</f>
        <v>1210.8074000500001</v>
      </c>
      <c r="X95" s="36">
        <f>SUMIFS(СВЦЭМ!$D$33:$D$776,СВЦЭМ!$A$33:$A$776,$A95,СВЦЭМ!$B$33:$B$776,X$83)+'СЕТ СН'!$G$14+СВЦЭМ!$D$10+'СЕТ СН'!$G$6-'СЕТ СН'!$G$26</f>
        <v>1184.93261355</v>
      </c>
      <c r="Y95" s="36">
        <f>SUMIFS(СВЦЭМ!$D$33:$D$776,СВЦЭМ!$A$33:$A$776,$A95,СВЦЭМ!$B$33:$B$776,Y$83)+'СЕТ СН'!$G$14+СВЦЭМ!$D$10+'СЕТ СН'!$G$6-'СЕТ СН'!$G$26</f>
        <v>1216.6920969</v>
      </c>
    </row>
    <row r="96" spans="1:27" ht="15.75" x14ac:dyDescent="0.2">
      <c r="A96" s="35">
        <f t="shared" si="2"/>
        <v>44117</v>
      </c>
      <c r="B96" s="36">
        <f>SUMIFS(СВЦЭМ!$D$33:$D$776,СВЦЭМ!$A$33:$A$776,$A96,СВЦЭМ!$B$33:$B$776,B$83)+'СЕТ СН'!$G$14+СВЦЭМ!$D$10+'СЕТ СН'!$G$6-'СЕТ СН'!$G$26</f>
        <v>1287.43968724</v>
      </c>
      <c r="C96" s="36">
        <f>SUMIFS(СВЦЭМ!$D$33:$D$776,СВЦЭМ!$A$33:$A$776,$A96,СВЦЭМ!$B$33:$B$776,C$83)+'СЕТ СН'!$G$14+СВЦЭМ!$D$10+'СЕТ СН'!$G$6-'СЕТ СН'!$G$26</f>
        <v>1362.90321126</v>
      </c>
      <c r="D96" s="36">
        <f>SUMIFS(СВЦЭМ!$D$33:$D$776,СВЦЭМ!$A$33:$A$776,$A96,СВЦЭМ!$B$33:$B$776,D$83)+'СЕТ СН'!$G$14+СВЦЭМ!$D$10+'СЕТ СН'!$G$6-'СЕТ СН'!$G$26</f>
        <v>1423.5671705300001</v>
      </c>
      <c r="E96" s="36">
        <f>SUMIFS(СВЦЭМ!$D$33:$D$776,СВЦЭМ!$A$33:$A$776,$A96,СВЦЭМ!$B$33:$B$776,E$83)+'СЕТ СН'!$G$14+СВЦЭМ!$D$10+'СЕТ СН'!$G$6-'СЕТ СН'!$G$26</f>
        <v>1439.2005690199999</v>
      </c>
      <c r="F96" s="36">
        <f>SUMIFS(СВЦЭМ!$D$33:$D$776,СВЦЭМ!$A$33:$A$776,$A96,СВЦЭМ!$B$33:$B$776,F$83)+'СЕТ СН'!$G$14+СВЦЭМ!$D$10+'СЕТ СН'!$G$6-'СЕТ СН'!$G$26</f>
        <v>1434.6248962899999</v>
      </c>
      <c r="G96" s="36">
        <f>SUMIFS(СВЦЭМ!$D$33:$D$776,СВЦЭМ!$A$33:$A$776,$A96,СВЦЭМ!$B$33:$B$776,G$83)+'СЕТ СН'!$G$14+СВЦЭМ!$D$10+'СЕТ СН'!$G$6-'СЕТ СН'!$G$26</f>
        <v>1423.2330468499999</v>
      </c>
      <c r="H96" s="36">
        <f>SUMIFS(СВЦЭМ!$D$33:$D$776,СВЦЭМ!$A$33:$A$776,$A96,СВЦЭМ!$B$33:$B$776,H$83)+'СЕТ СН'!$G$14+СВЦЭМ!$D$10+'СЕТ СН'!$G$6-'СЕТ СН'!$G$26</f>
        <v>1398.89723351</v>
      </c>
      <c r="I96" s="36">
        <f>SUMIFS(СВЦЭМ!$D$33:$D$776,СВЦЭМ!$A$33:$A$776,$A96,СВЦЭМ!$B$33:$B$776,I$83)+'СЕТ СН'!$G$14+СВЦЭМ!$D$10+'СЕТ СН'!$G$6-'СЕТ СН'!$G$26</f>
        <v>1392.2850807099999</v>
      </c>
      <c r="J96" s="36">
        <f>SUMIFS(СВЦЭМ!$D$33:$D$776,СВЦЭМ!$A$33:$A$776,$A96,СВЦЭМ!$B$33:$B$776,J$83)+'СЕТ СН'!$G$14+СВЦЭМ!$D$10+'СЕТ СН'!$G$6-'СЕТ СН'!$G$26</f>
        <v>1336.1774888999998</v>
      </c>
      <c r="K96" s="36">
        <f>SUMIFS(СВЦЭМ!$D$33:$D$776,СВЦЭМ!$A$33:$A$776,$A96,СВЦЭМ!$B$33:$B$776,K$83)+'СЕТ СН'!$G$14+СВЦЭМ!$D$10+'СЕТ СН'!$G$6-'СЕТ СН'!$G$26</f>
        <v>1294.5640189800001</v>
      </c>
      <c r="L96" s="36">
        <f>SUMIFS(СВЦЭМ!$D$33:$D$776,СВЦЭМ!$A$33:$A$776,$A96,СВЦЭМ!$B$33:$B$776,L$83)+'СЕТ СН'!$G$14+СВЦЭМ!$D$10+'СЕТ СН'!$G$6-'СЕТ СН'!$G$26</f>
        <v>1296.460106</v>
      </c>
      <c r="M96" s="36">
        <f>SUMIFS(СВЦЭМ!$D$33:$D$776,СВЦЭМ!$A$33:$A$776,$A96,СВЦЭМ!$B$33:$B$776,M$83)+'СЕТ СН'!$G$14+СВЦЭМ!$D$10+'СЕТ СН'!$G$6-'СЕТ СН'!$G$26</f>
        <v>1306.7841961399999</v>
      </c>
      <c r="N96" s="36">
        <f>SUMIFS(СВЦЭМ!$D$33:$D$776,СВЦЭМ!$A$33:$A$776,$A96,СВЦЭМ!$B$33:$B$776,N$83)+'СЕТ СН'!$G$14+СВЦЭМ!$D$10+'СЕТ СН'!$G$6-'СЕТ СН'!$G$26</f>
        <v>1312.5090124600001</v>
      </c>
      <c r="O96" s="36">
        <f>SUMIFS(СВЦЭМ!$D$33:$D$776,СВЦЭМ!$A$33:$A$776,$A96,СВЦЭМ!$B$33:$B$776,O$83)+'СЕТ СН'!$G$14+СВЦЭМ!$D$10+'СЕТ СН'!$G$6-'СЕТ СН'!$G$26</f>
        <v>1349.7137565200001</v>
      </c>
      <c r="P96" s="36">
        <f>SUMIFS(СВЦЭМ!$D$33:$D$776,СВЦЭМ!$A$33:$A$776,$A96,СВЦЭМ!$B$33:$B$776,P$83)+'СЕТ СН'!$G$14+СВЦЭМ!$D$10+'СЕТ СН'!$G$6-'СЕТ СН'!$G$26</f>
        <v>1380.6112912200001</v>
      </c>
      <c r="Q96" s="36">
        <f>SUMIFS(СВЦЭМ!$D$33:$D$776,СВЦЭМ!$A$33:$A$776,$A96,СВЦЭМ!$B$33:$B$776,Q$83)+'СЕТ СН'!$G$14+СВЦЭМ!$D$10+'СЕТ СН'!$G$6-'СЕТ СН'!$G$26</f>
        <v>1341.0735806600001</v>
      </c>
      <c r="R96" s="36">
        <f>SUMIFS(СВЦЭМ!$D$33:$D$776,СВЦЭМ!$A$33:$A$776,$A96,СВЦЭМ!$B$33:$B$776,R$83)+'СЕТ СН'!$G$14+СВЦЭМ!$D$10+'СЕТ СН'!$G$6-'СЕТ СН'!$G$26</f>
        <v>1290.6265353200001</v>
      </c>
      <c r="S96" s="36">
        <f>SUMIFS(СВЦЭМ!$D$33:$D$776,СВЦЭМ!$A$33:$A$776,$A96,СВЦЭМ!$B$33:$B$776,S$83)+'СЕТ СН'!$G$14+СВЦЭМ!$D$10+'СЕТ СН'!$G$6-'СЕТ СН'!$G$26</f>
        <v>1246.5898794999998</v>
      </c>
      <c r="T96" s="36">
        <f>SUMIFS(СВЦЭМ!$D$33:$D$776,СВЦЭМ!$A$33:$A$776,$A96,СВЦЭМ!$B$33:$B$776,T$83)+'СЕТ СН'!$G$14+СВЦЭМ!$D$10+'СЕТ СН'!$G$6-'СЕТ СН'!$G$26</f>
        <v>1244.9703401900001</v>
      </c>
      <c r="U96" s="36">
        <f>SUMIFS(СВЦЭМ!$D$33:$D$776,СВЦЭМ!$A$33:$A$776,$A96,СВЦЭМ!$B$33:$B$776,U$83)+'СЕТ СН'!$G$14+СВЦЭМ!$D$10+'СЕТ СН'!$G$6-'СЕТ СН'!$G$26</f>
        <v>1266.45664586</v>
      </c>
      <c r="V96" s="36">
        <f>SUMIFS(СВЦЭМ!$D$33:$D$776,СВЦЭМ!$A$33:$A$776,$A96,СВЦЭМ!$B$33:$B$776,V$83)+'СЕТ СН'!$G$14+СВЦЭМ!$D$10+'СЕТ СН'!$G$6-'СЕТ СН'!$G$26</f>
        <v>1261.0007401399998</v>
      </c>
      <c r="W96" s="36">
        <f>SUMIFS(СВЦЭМ!$D$33:$D$776,СВЦЭМ!$A$33:$A$776,$A96,СВЦЭМ!$B$33:$B$776,W$83)+'СЕТ СН'!$G$14+СВЦЭМ!$D$10+'СЕТ СН'!$G$6-'СЕТ СН'!$G$26</f>
        <v>1253.06588025</v>
      </c>
      <c r="X96" s="36">
        <f>SUMIFS(СВЦЭМ!$D$33:$D$776,СВЦЭМ!$A$33:$A$776,$A96,СВЦЭМ!$B$33:$B$776,X$83)+'СЕТ СН'!$G$14+СВЦЭМ!$D$10+'СЕТ СН'!$G$6-'СЕТ СН'!$G$26</f>
        <v>1235.74518586</v>
      </c>
      <c r="Y96" s="36">
        <f>SUMIFS(СВЦЭМ!$D$33:$D$776,СВЦЭМ!$A$33:$A$776,$A96,СВЦЭМ!$B$33:$B$776,Y$83)+'СЕТ СН'!$G$14+СВЦЭМ!$D$10+'СЕТ СН'!$G$6-'СЕТ СН'!$G$26</f>
        <v>1255.9729671999999</v>
      </c>
    </row>
    <row r="97" spans="1:25" ht="15.75" x14ac:dyDescent="0.2">
      <c r="A97" s="35">
        <f t="shared" si="2"/>
        <v>44118</v>
      </c>
      <c r="B97" s="36">
        <f>SUMIFS(СВЦЭМ!$D$33:$D$776,СВЦЭМ!$A$33:$A$776,$A97,СВЦЭМ!$B$33:$B$776,B$83)+'СЕТ СН'!$G$14+СВЦЭМ!$D$10+'СЕТ СН'!$G$6-'СЕТ СН'!$G$26</f>
        <v>1326.6925592</v>
      </c>
      <c r="C97" s="36">
        <f>SUMIFS(СВЦЭМ!$D$33:$D$776,СВЦЭМ!$A$33:$A$776,$A97,СВЦЭМ!$B$33:$B$776,C$83)+'СЕТ СН'!$G$14+СВЦЭМ!$D$10+'СЕТ СН'!$G$6-'СЕТ СН'!$G$26</f>
        <v>1394.5713946599999</v>
      </c>
      <c r="D97" s="36">
        <f>SUMIFS(СВЦЭМ!$D$33:$D$776,СВЦЭМ!$A$33:$A$776,$A97,СВЦЭМ!$B$33:$B$776,D$83)+'СЕТ СН'!$G$14+СВЦЭМ!$D$10+'СЕТ СН'!$G$6-'СЕТ СН'!$G$26</f>
        <v>1461.44732961</v>
      </c>
      <c r="E97" s="36">
        <f>SUMIFS(СВЦЭМ!$D$33:$D$776,СВЦЭМ!$A$33:$A$776,$A97,СВЦЭМ!$B$33:$B$776,E$83)+'СЕТ СН'!$G$14+СВЦЭМ!$D$10+'СЕТ СН'!$G$6-'СЕТ СН'!$G$26</f>
        <v>1476.07472377</v>
      </c>
      <c r="F97" s="36">
        <f>SUMIFS(СВЦЭМ!$D$33:$D$776,СВЦЭМ!$A$33:$A$776,$A97,СВЦЭМ!$B$33:$B$776,F$83)+'СЕТ СН'!$G$14+СВЦЭМ!$D$10+'СЕТ СН'!$G$6-'СЕТ СН'!$G$26</f>
        <v>1467.93320066</v>
      </c>
      <c r="G97" s="36">
        <f>SUMIFS(СВЦЭМ!$D$33:$D$776,СВЦЭМ!$A$33:$A$776,$A97,СВЦЭМ!$B$33:$B$776,G$83)+'СЕТ СН'!$G$14+СВЦЭМ!$D$10+'СЕТ СН'!$G$6-'СЕТ СН'!$G$26</f>
        <v>1459.22135622</v>
      </c>
      <c r="H97" s="36">
        <f>SUMIFS(СВЦЭМ!$D$33:$D$776,СВЦЭМ!$A$33:$A$776,$A97,СВЦЭМ!$B$33:$B$776,H$83)+'СЕТ СН'!$G$14+СВЦЭМ!$D$10+'СЕТ СН'!$G$6-'СЕТ СН'!$G$26</f>
        <v>1412.47254653</v>
      </c>
      <c r="I97" s="36">
        <f>SUMIFS(СВЦЭМ!$D$33:$D$776,СВЦЭМ!$A$33:$A$776,$A97,СВЦЭМ!$B$33:$B$776,I$83)+'СЕТ СН'!$G$14+СВЦЭМ!$D$10+'СЕТ СН'!$G$6-'СЕТ СН'!$G$26</f>
        <v>1369.8893243100001</v>
      </c>
      <c r="J97" s="36">
        <f>SUMIFS(СВЦЭМ!$D$33:$D$776,СВЦЭМ!$A$33:$A$776,$A97,СВЦЭМ!$B$33:$B$776,J$83)+'СЕТ СН'!$G$14+СВЦЭМ!$D$10+'СЕТ СН'!$G$6-'СЕТ СН'!$G$26</f>
        <v>1307.5707993800002</v>
      </c>
      <c r="K97" s="36">
        <f>SUMIFS(СВЦЭМ!$D$33:$D$776,СВЦЭМ!$A$33:$A$776,$A97,СВЦЭМ!$B$33:$B$776,K$83)+'СЕТ СН'!$G$14+СВЦЭМ!$D$10+'СЕТ СН'!$G$6-'СЕТ СН'!$G$26</f>
        <v>1269.76277278</v>
      </c>
      <c r="L97" s="36">
        <f>SUMIFS(СВЦЭМ!$D$33:$D$776,СВЦЭМ!$A$33:$A$776,$A97,СВЦЭМ!$B$33:$B$776,L$83)+'СЕТ СН'!$G$14+СВЦЭМ!$D$10+'СЕТ СН'!$G$6-'СЕТ СН'!$G$26</f>
        <v>1277.1470179799999</v>
      </c>
      <c r="M97" s="36">
        <f>SUMIFS(СВЦЭМ!$D$33:$D$776,СВЦЭМ!$A$33:$A$776,$A97,СВЦЭМ!$B$33:$B$776,M$83)+'СЕТ СН'!$G$14+СВЦЭМ!$D$10+'СЕТ СН'!$G$6-'СЕТ СН'!$G$26</f>
        <v>1293.2046679099999</v>
      </c>
      <c r="N97" s="36">
        <f>SUMIFS(СВЦЭМ!$D$33:$D$776,СВЦЭМ!$A$33:$A$776,$A97,СВЦЭМ!$B$33:$B$776,N$83)+'СЕТ СН'!$G$14+СВЦЭМ!$D$10+'СЕТ СН'!$G$6-'СЕТ СН'!$G$26</f>
        <v>1299.77891028</v>
      </c>
      <c r="O97" s="36">
        <f>SUMIFS(СВЦЭМ!$D$33:$D$776,СВЦЭМ!$A$33:$A$776,$A97,СВЦЭМ!$B$33:$B$776,O$83)+'СЕТ СН'!$G$14+СВЦЭМ!$D$10+'СЕТ СН'!$G$6-'СЕТ СН'!$G$26</f>
        <v>1350.18694409</v>
      </c>
      <c r="P97" s="36">
        <f>SUMIFS(СВЦЭМ!$D$33:$D$776,СВЦЭМ!$A$33:$A$776,$A97,СВЦЭМ!$B$33:$B$776,P$83)+'СЕТ СН'!$G$14+СВЦЭМ!$D$10+'СЕТ СН'!$G$6-'СЕТ СН'!$G$26</f>
        <v>1380.39676753</v>
      </c>
      <c r="Q97" s="36">
        <f>SUMIFS(СВЦЭМ!$D$33:$D$776,СВЦЭМ!$A$33:$A$776,$A97,СВЦЭМ!$B$33:$B$776,Q$83)+'СЕТ СН'!$G$14+СВЦЭМ!$D$10+'СЕТ СН'!$G$6-'СЕТ СН'!$G$26</f>
        <v>1340.7808049</v>
      </c>
      <c r="R97" s="36">
        <f>SUMIFS(СВЦЭМ!$D$33:$D$776,СВЦЭМ!$A$33:$A$776,$A97,СВЦЭМ!$B$33:$B$776,R$83)+'СЕТ СН'!$G$14+СВЦЭМ!$D$10+'СЕТ СН'!$G$6-'СЕТ СН'!$G$26</f>
        <v>1289.3421572899999</v>
      </c>
      <c r="S97" s="36">
        <f>SUMIFS(СВЦЭМ!$D$33:$D$776,СВЦЭМ!$A$33:$A$776,$A97,СВЦЭМ!$B$33:$B$776,S$83)+'СЕТ СН'!$G$14+СВЦЭМ!$D$10+'СЕТ СН'!$G$6-'СЕТ СН'!$G$26</f>
        <v>1234.5088723599999</v>
      </c>
      <c r="T97" s="36">
        <f>SUMIFS(СВЦЭМ!$D$33:$D$776,СВЦЭМ!$A$33:$A$776,$A97,СВЦЭМ!$B$33:$B$776,T$83)+'СЕТ СН'!$G$14+СВЦЭМ!$D$10+'СЕТ СН'!$G$6-'СЕТ СН'!$G$26</f>
        <v>1216.92395162</v>
      </c>
      <c r="U97" s="36">
        <f>SUMIFS(СВЦЭМ!$D$33:$D$776,СВЦЭМ!$A$33:$A$776,$A97,СВЦЭМ!$B$33:$B$776,U$83)+'СЕТ СН'!$G$14+СВЦЭМ!$D$10+'СЕТ СН'!$G$6-'СЕТ СН'!$G$26</f>
        <v>1245.9154635099999</v>
      </c>
      <c r="V97" s="36">
        <f>SUMIFS(СВЦЭМ!$D$33:$D$776,СВЦЭМ!$A$33:$A$776,$A97,СВЦЭМ!$B$33:$B$776,V$83)+'СЕТ СН'!$G$14+СВЦЭМ!$D$10+'СЕТ СН'!$G$6-'СЕТ СН'!$G$26</f>
        <v>1240.47666497</v>
      </c>
      <c r="W97" s="36">
        <f>SUMIFS(СВЦЭМ!$D$33:$D$776,СВЦЭМ!$A$33:$A$776,$A97,СВЦЭМ!$B$33:$B$776,W$83)+'СЕТ СН'!$G$14+СВЦЭМ!$D$10+'СЕТ СН'!$G$6-'СЕТ СН'!$G$26</f>
        <v>1228.33387988</v>
      </c>
      <c r="X97" s="36">
        <f>SUMIFS(СВЦЭМ!$D$33:$D$776,СВЦЭМ!$A$33:$A$776,$A97,СВЦЭМ!$B$33:$B$776,X$83)+'СЕТ СН'!$G$14+СВЦЭМ!$D$10+'СЕТ СН'!$G$6-'СЕТ СН'!$G$26</f>
        <v>1211.50820724</v>
      </c>
      <c r="Y97" s="36">
        <f>SUMIFS(СВЦЭМ!$D$33:$D$776,СВЦЭМ!$A$33:$A$776,$A97,СВЦЭМ!$B$33:$B$776,Y$83)+'СЕТ СН'!$G$14+СВЦЭМ!$D$10+'СЕТ СН'!$G$6-'СЕТ СН'!$G$26</f>
        <v>1241.5864709</v>
      </c>
    </row>
    <row r="98" spans="1:25" ht="15.75" x14ac:dyDescent="0.2">
      <c r="A98" s="35">
        <f t="shared" si="2"/>
        <v>44119</v>
      </c>
      <c r="B98" s="36">
        <f>SUMIFS(СВЦЭМ!$D$33:$D$776,СВЦЭМ!$A$33:$A$776,$A98,СВЦЭМ!$B$33:$B$776,B$83)+'СЕТ СН'!$G$14+СВЦЭМ!$D$10+'СЕТ СН'!$G$6-'СЕТ СН'!$G$26</f>
        <v>1344.0203281700001</v>
      </c>
      <c r="C98" s="36">
        <f>SUMIFS(СВЦЭМ!$D$33:$D$776,СВЦЭМ!$A$33:$A$776,$A98,СВЦЭМ!$B$33:$B$776,C$83)+'СЕТ СН'!$G$14+СВЦЭМ!$D$10+'СЕТ СН'!$G$6-'СЕТ СН'!$G$26</f>
        <v>1427.47589726</v>
      </c>
      <c r="D98" s="36">
        <f>SUMIFS(СВЦЭМ!$D$33:$D$776,СВЦЭМ!$A$33:$A$776,$A98,СВЦЭМ!$B$33:$B$776,D$83)+'СЕТ СН'!$G$14+СВЦЭМ!$D$10+'СЕТ СН'!$G$6-'СЕТ СН'!$G$26</f>
        <v>1492.50922926</v>
      </c>
      <c r="E98" s="36">
        <f>SUMIFS(СВЦЭМ!$D$33:$D$776,СВЦЭМ!$A$33:$A$776,$A98,СВЦЭМ!$B$33:$B$776,E$83)+'СЕТ СН'!$G$14+СВЦЭМ!$D$10+'СЕТ СН'!$G$6-'СЕТ СН'!$G$26</f>
        <v>1497.8001530000001</v>
      </c>
      <c r="F98" s="36">
        <f>SUMIFS(СВЦЭМ!$D$33:$D$776,СВЦЭМ!$A$33:$A$776,$A98,СВЦЭМ!$B$33:$B$776,F$83)+'СЕТ СН'!$G$14+СВЦЭМ!$D$10+'СЕТ СН'!$G$6-'СЕТ СН'!$G$26</f>
        <v>1491.3568943099999</v>
      </c>
      <c r="G98" s="36">
        <f>SUMIFS(СВЦЭМ!$D$33:$D$776,СВЦЭМ!$A$33:$A$776,$A98,СВЦЭМ!$B$33:$B$776,G$83)+'СЕТ СН'!$G$14+СВЦЭМ!$D$10+'СЕТ СН'!$G$6-'СЕТ СН'!$G$26</f>
        <v>1470.19116583</v>
      </c>
      <c r="H98" s="36">
        <f>SUMIFS(СВЦЭМ!$D$33:$D$776,СВЦЭМ!$A$33:$A$776,$A98,СВЦЭМ!$B$33:$B$776,H$83)+'СЕТ СН'!$G$14+СВЦЭМ!$D$10+'СЕТ СН'!$G$6-'СЕТ СН'!$G$26</f>
        <v>1423.9867568700001</v>
      </c>
      <c r="I98" s="36">
        <f>SUMIFS(СВЦЭМ!$D$33:$D$776,СВЦЭМ!$A$33:$A$776,$A98,СВЦЭМ!$B$33:$B$776,I$83)+'СЕТ СН'!$G$14+СВЦЭМ!$D$10+'СЕТ СН'!$G$6-'СЕТ СН'!$G$26</f>
        <v>1379.43601044</v>
      </c>
      <c r="J98" s="36">
        <f>SUMIFS(СВЦЭМ!$D$33:$D$776,СВЦЭМ!$A$33:$A$776,$A98,СВЦЭМ!$B$33:$B$776,J$83)+'СЕТ СН'!$G$14+СВЦЭМ!$D$10+'СЕТ СН'!$G$6-'СЕТ СН'!$G$26</f>
        <v>1318.7960509700001</v>
      </c>
      <c r="K98" s="36">
        <f>SUMIFS(СВЦЭМ!$D$33:$D$776,СВЦЭМ!$A$33:$A$776,$A98,СВЦЭМ!$B$33:$B$776,K$83)+'СЕТ СН'!$G$14+СВЦЭМ!$D$10+'СЕТ СН'!$G$6-'СЕТ СН'!$G$26</f>
        <v>1280.0939837400001</v>
      </c>
      <c r="L98" s="36">
        <f>SUMIFS(СВЦЭМ!$D$33:$D$776,СВЦЭМ!$A$33:$A$776,$A98,СВЦЭМ!$B$33:$B$776,L$83)+'СЕТ СН'!$G$14+СВЦЭМ!$D$10+'СЕТ СН'!$G$6-'СЕТ СН'!$G$26</f>
        <v>1283.3160678199999</v>
      </c>
      <c r="M98" s="36">
        <f>SUMIFS(СВЦЭМ!$D$33:$D$776,СВЦЭМ!$A$33:$A$776,$A98,СВЦЭМ!$B$33:$B$776,M$83)+'СЕТ СН'!$G$14+СВЦЭМ!$D$10+'СЕТ СН'!$G$6-'СЕТ СН'!$G$26</f>
        <v>1291.1373403500002</v>
      </c>
      <c r="N98" s="36">
        <f>SUMIFS(СВЦЭМ!$D$33:$D$776,СВЦЭМ!$A$33:$A$776,$A98,СВЦЭМ!$B$33:$B$776,N$83)+'СЕТ СН'!$G$14+СВЦЭМ!$D$10+'СЕТ СН'!$G$6-'СЕТ СН'!$G$26</f>
        <v>1302.0208469300001</v>
      </c>
      <c r="O98" s="36">
        <f>SUMIFS(СВЦЭМ!$D$33:$D$776,СВЦЭМ!$A$33:$A$776,$A98,СВЦЭМ!$B$33:$B$776,O$83)+'СЕТ СН'!$G$14+СВЦЭМ!$D$10+'СЕТ СН'!$G$6-'СЕТ СН'!$G$26</f>
        <v>1321.94432876</v>
      </c>
      <c r="P98" s="36">
        <f>SUMIFS(СВЦЭМ!$D$33:$D$776,СВЦЭМ!$A$33:$A$776,$A98,СВЦЭМ!$B$33:$B$776,P$83)+'СЕТ СН'!$G$14+СВЦЭМ!$D$10+'СЕТ СН'!$G$6-'СЕТ СН'!$G$26</f>
        <v>1346.08293445</v>
      </c>
      <c r="Q98" s="36">
        <f>SUMIFS(СВЦЭМ!$D$33:$D$776,СВЦЭМ!$A$33:$A$776,$A98,СВЦЭМ!$B$33:$B$776,Q$83)+'СЕТ СН'!$G$14+СВЦЭМ!$D$10+'СЕТ СН'!$G$6-'СЕТ СН'!$G$26</f>
        <v>1309.04904609</v>
      </c>
      <c r="R98" s="36">
        <f>SUMIFS(СВЦЭМ!$D$33:$D$776,СВЦЭМ!$A$33:$A$776,$A98,СВЦЭМ!$B$33:$B$776,R$83)+'СЕТ СН'!$G$14+СВЦЭМ!$D$10+'СЕТ СН'!$G$6-'СЕТ СН'!$G$26</f>
        <v>1260.78116927</v>
      </c>
      <c r="S98" s="36">
        <f>SUMIFS(СВЦЭМ!$D$33:$D$776,СВЦЭМ!$A$33:$A$776,$A98,СВЦЭМ!$B$33:$B$776,S$83)+'СЕТ СН'!$G$14+СВЦЭМ!$D$10+'СЕТ СН'!$G$6-'СЕТ СН'!$G$26</f>
        <v>1206.5891461199999</v>
      </c>
      <c r="T98" s="36">
        <f>SUMIFS(СВЦЭМ!$D$33:$D$776,СВЦЭМ!$A$33:$A$776,$A98,СВЦЭМ!$B$33:$B$776,T$83)+'СЕТ СН'!$G$14+СВЦЭМ!$D$10+'СЕТ СН'!$G$6-'СЕТ СН'!$G$26</f>
        <v>1210.8140641699999</v>
      </c>
      <c r="U98" s="36">
        <f>SUMIFS(СВЦЭМ!$D$33:$D$776,СВЦЭМ!$A$33:$A$776,$A98,СВЦЭМ!$B$33:$B$776,U$83)+'СЕТ СН'!$G$14+СВЦЭМ!$D$10+'СЕТ СН'!$G$6-'СЕТ СН'!$G$26</f>
        <v>1235.2568791399999</v>
      </c>
      <c r="V98" s="36">
        <f>SUMIFS(СВЦЭМ!$D$33:$D$776,СВЦЭМ!$A$33:$A$776,$A98,СВЦЭМ!$B$33:$B$776,V$83)+'СЕТ СН'!$G$14+СВЦЭМ!$D$10+'СЕТ СН'!$G$6-'СЕТ СН'!$G$26</f>
        <v>1228.50751745</v>
      </c>
      <c r="W98" s="36">
        <f>SUMIFS(СВЦЭМ!$D$33:$D$776,СВЦЭМ!$A$33:$A$776,$A98,СВЦЭМ!$B$33:$B$776,W$83)+'СЕТ СН'!$G$14+СВЦЭМ!$D$10+'СЕТ СН'!$G$6-'СЕТ СН'!$G$26</f>
        <v>1217.6234758199998</v>
      </c>
      <c r="X98" s="36">
        <f>SUMIFS(СВЦЭМ!$D$33:$D$776,СВЦЭМ!$A$33:$A$776,$A98,СВЦЭМ!$B$33:$B$776,X$83)+'СЕТ СН'!$G$14+СВЦЭМ!$D$10+'СЕТ СН'!$G$6-'СЕТ СН'!$G$26</f>
        <v>1194.0663445300002</v>
      </c>
      <c r="Y98" s="36">
        <f>SUMIFS(СВЦЭМ!$D$33:$D$776,СВЦЭМ!$A$33:$A$776,$A98,СВЦЭМ!$B$33:$B$776,Y$83)+'СЕТ СН'!$G$14+СВЦЭМ!$D$10+'СЕТ СН'!$G$6-'СЕТ СН'!$G$26</f>
        <v>1243.41280179</v>
      </c>
    </row>
    <row r="99" spans="1:25" ht="15.75" x14ac:dyDescent="0.2">
      <c r="A99" s="35">
        <f t="shared" si="2"/>
        <v>44120</v>
      </c>
      <c r="B99" s="36">
        <f>SUMIFS(СВЦЭМ!$D$33:$D$776,СВЦЭМ!$A$33:$A$776,$A99,СВЦЭМ!$B$33:$B$776,B$83)+'СЕТ СН'!$G$14+СВЦЭМ!$D$10+'СЕТ СН'!$G$6-'СЕТ СН'!$G$26</f>
        <v>1291.05972808</v>
      </c>
      <c r="C99" s="36">
        <f>SUMIFS(СВЦЭМ!$D$33:$D$776,СВЦЭМ!$A$33:$A$776,$A99,СВЦЭМ!$B$33:$B$776,C$83)+'СЕТ СН'!$G$14+СВЦЭМ!$D$10+'СЕТ СН'!$G$6-'СЕТ СН'!$G$26</f>
        <v>1369.25201453</v>
      </c>
      <c r="D99" s="36">
        <f>SUMIFS(СВЦЭМ!$D$33:$D$776,СВЦЭМ!$A$33:$A$776,$A99,СВЦЭМ!$B$33:$B$776,D$83)+'СЕТ СН'!$G$14+СВЦЭМ!$D$10+'СЕТ СН'!$G$6-'СЕТ СН'!$G$26</f>
        <v>1422.9404798400001</v>
      </c>
      <c r="E99" s="36">
        <f>SUMIFS(СВЦЭМ!$D$33:$D$776,СВЦЭМ!$A$33:$A$776,$A99,СВЦЭМ!$B$33:$B$776,E$83)+'СЕТ СН'!$G$14+СВЦЭМ!$D$10+'СЕТ СН'!$G$6-'СЕТ СН'!$G$26</f>
        <v>1427.9146998599999</v>
      </c>
      <c r="F99" s="36">
        <f>SUMIFS(СВЦЭМ!$D$33:$D$776,СВЦЭМ!$A$33:$A$776,$A99,СВЦЭМ!$B$33:$B$776,F$83)+'СЕТ СН'!$G$14+СВЦЭМ!$D$10+'СЕТ СН'!$G$6-'СЕТ СН'!$G$26</f>
        <v>1424.75863284</v>
      </c>
      <c r="G99" s="36">
        <f>SUMIFS(СВЦЭМ!$D$33:$D$776,СВЦЭМ!$A$33:$A$776,$A99,СВЦЭМ!$B$33:$B$776,G$83)+'СЕТ СН'!$G$14+СВЦЭМ!$D$10+'СЕТ СН'!$G$6-'СЕТ СН'!$G$26</f>
        <v>1410.8912272699999</v>
      </c>
      <c r="H99" s="36">
        <f>SUMIFS(СВЦЭМ!$D$33:$D$776,СВЦЭМ!$A$33:$A$776,$A99,СВЦЭМ!$B$33:$B$776,H$83)+'СЕТ СН'!$G$14+СВЦЭМ!$D$10+'СЕТ СН'!$G$6-'СЕТ СН'!$G$26</f>
        <v>1380.55257824</v>
      </c>
      <c r="I99" s="36">
        <f>SUMIFS(СВЦЭМ!$D$33:$D$776,СВЦЭМ!$A$33:$A$776,$A99,СВЦЭМ!$B$33:$B$776,I$83)+'СЕТ СН'!$G$14+СВЦЭМ!$D$10+'СЕТ СН'!$G$6-'СЕТ СН'!$G$26</f>
        <v>1355.0907405200001</v>
      </c>
      <c r="J99" s="36">
        <f>SUMIFS(СВЦЭМ!$D$33:$D$776,СВЦЭМ!$A$33:$A$776,$A99,СВЦЭМ!$B$33:$B$776,J$83)+'СЕТ СН'!$G$14+СВЦЭМ!$D$10+'СЕТ СН'!$G$6-'СЕТ СН'!$G$26</f>
        <v>1326.2756452399999</v>
      </c>
      <c r="K99" s="36">
        <f>SUMIFS(СВЦЭМ!$D$33:$D$776,СВЦЭМ!$A$33:$A$776,$A99,СВЦЭМ!$B$33:$B$776,K$83)+'СЕТ СН'!$G$14+СВЦЭМ!$D$10+'СЕТ СН'!$G$6-'СЕТ СН'!$G$26</f>
        <v>1293.36123322</v>
      </c>
      <c r="L99" s="36">
        <f>SUMIFS(СВЦЭМ!$D$33:$D$776,СВЦЭМ!$A$33:$A$776,$A99,СВЦЭМ!$B$33:$B$776,L$83)+'СЕТ СН'!$G$14+СВЦЭМ!$D$10+'СЕТ СН'!$G$6-'СЕТ СН'!$G$26</f>
        <v>1291.01707936</v>
      </c>
      <c r="M99" s="36">
        <f>SUMIFS(СВЦЭМ!$D$33:$D$776,СВЦЭМ!$A$33:$A$776,$A99,СВЦЭМ!$B$33:$B$776,M$83)+'СЕТ СН'!$G$14+СВЦЭМ!$D$10+'СЕТ СН'!$G$6-'СЕТ СН'!$G$26</f>
        <v>1295.0846809899999</v>
      </c>
      <c r="N99" s="36">
        <f>SUMIFS(СВЦЭМ!$D$33:$D$776,СВЦЭМ!$A$33:$A$776,$A99,СВЦЭМ!$B$33:$B$776,N$83)+'СЕТ СН'!$G$14+СВЦЭМ!$D$10+'СЕТ СН'!$G$6-'СЕТ СН'!$G$26</f>
        <v>1307.38364998</v>
      </c>
      <c r="O99" s="36">
        <f>SUMIFS(СВЦЭМ!$D$33:$D$776,СВЦЭМ!$A$33:$A$776,$A99,СВЦЭМ!$B$33:$B$776,O$83)+'СЕТ СН'!$G$14+СВЦЭМ!$D$10+'СЕТ СН'!$G$6-'СЕТ СН'!$G$26</f>
        <v>1342.95942556</v>
      </c>
      <c r="P99" s="36">
        <f>SUMIFS(СВЦЭМ!$D$33:$D$776,СВЦЭМ!$A$33:$A$776,$A99,СВЦЭМ!$B$33:$B$776,P$83)+'СЕТ СН'!$G$14+СВЦЭМ!$D$10+'СЕТ СН'!$G$6-'СЕТ СН'!$G$26</f>
        <v>1386.1180708500001</v>
      </c>
      <c r="Q99" s="36">
        <f>SUMIFS(СВЦЭМ!$D$33:$D$776,СВЦЭМ!$A$33:$A$776,$A99,СВЦЭМ!$B$33:$B$776,Q$83)+'СЕТ СН'!$G$14+СВЦЭМ!$D$10+'СЕТ СН'!$G$6-'СЕТ СН'!$G$26</f>
        <v>1352.7682462</v>
      </c>
      <c r="R99" s="36">
        <f>SUMIFS(СВЦЭМ!$D$33:$D$776,СВЦЭМ!$A$33:$A$776,$A99,СВЦЭМ!$B$33:$B$776,R$83)+'СЕТ СН'!$G$14+СВЦЭМ!$D$10+'СЕТ СН'!$G$6-'СЕТ СН'!$G$26</f>
        <v>1305.9625876300001</v>
      </c>
      <c r="S99" s="36">
        <f>SUMIFS(СВЦЭМ!$D$33:$D$776,СВЦЭМ!$A$33:$A$776,$A99,СВЦЭМ!$B$33:$B$776,S$83)+'СЕТ СН'!$G$14+СВЦЭМ!$D$10+'СЕТ СН'!$G$6-'СЕТ СН'!$G$26</f>
        <v>1245.79322316</v>
      </c>
      <c r="T99" s="36">
        <f>SUMIFS(СВЦЭМ!$D$33:$D$776,СВЦЭМ!$A$33:$A$776,$A99,СВЦЭМ!$B$33:$B$776,T$83)+'СЕТ СН'!$G$14+СВЦЭМ!$D$10+'СЕТ СН'!$G$6-'СЕТ СН'!$G$26</f>
        <v>1219.7874422999998</v>
      </c>
      <c r="U99" s="36">
        <f>SUMIFS(СВЦЭМ!$D$33:$D$776,СВЦЭМ!$A$33:$A$776,$A99,СВЦЭМ!$B$33:$B$776,U$83)+'СЕТ СН'!$G$14+СВЦЭМ!$D$10+'СЕТ СН'!$G$6-'СЕТ СН'!$G$26</f>
        <v>1222.1831190600001</v>
      </c>
      <c r="V99" s="36">
        <f>SUMIFS(СВЦЭМ!$D$33:$D$776,СВЦЭМ!$A$33:$A$776,$A99,СВЦЭМ!$B$33:$B$776,V$83)+'СЕТ СН'!$G$14+СВЦЭМ!$D$10+'СЕТ СН'!$G$6-'СЕТ СН'!$G$26</f>
        <v>1210.5165519</v>
      </c>
      <c r="W99" s="36">
        <f>SUMIFS(СВЦЭМ!$D$33:$D$776,СВЦЭМ!$A$33:$A$776,$A99,СВЦЭМ!$B$33:$B$776,W$83)+'СЕТ СН'!$G$14+СВЦЭМ!$D$10+'СЕТ СН'!$G$6-'СЕТ СН'!$G$26</f>
        <v>1206.3119728500001</v>
      </c>
      <c r="X99" s="36">
        <f>SUMIFS(СВЦЭМ!$D$33:$D$776,СВЦЭМ!$A$33:$A$776,$A99,СВЦЭМ!$B$33:$B$776,X$83)+'СЕТ СН'!$G$14+СВЦЭМ!$D$10+'СЕТ СН'!$G$6-'СЕТ СН'!$G$26</f>
        <v>1205.79793778</v>
      </c>
      <c r="Y99" s="36">
        <f>SUMIFS(СВЦЭМ!$D$33:$D$776,СВЦЭМ!$A$33:$A$776,$A99,СВЦЭМ!$B$33:$B$776,Y$83)+'СЕТ СН'!$G$14+СВЦЭМ!$D$10+'СЕТ СН'!$G$6-'СЕТ СН'!$G$26</f>
        <v>1236.37678228</v>
      </c>
    </row>
    <row r="100" spans="1:25" ht="15.75" x14ac:dyDescent="0.2">
      <c r="A100" s="35">
        <f t="shared" si="2"/>
        <v>44121</v>
      </c>
      <c r="B100" s="36">
        <f>SUMIFS(СВЦЭМ!$D$33:$D$776,СВЦЭМ!$A$33:$A$776,$A100,СВЦЭМ!$B$33:$B$776,B$83)+'СЕТ СН'!$G$14+СВЦЭМ!$D$10+'СЕТ СН'!$G$6-'СЕТ СН'!$G$26</f>
        <v>1288.05242294</v>
      </c>
      <c r="C100" s="36">
        <f>SUMIFS(СВЦЭМ!$D$33:$D$776,СВЦЭМ!$A$33:$A$776,$A100,СВЦЭМ!$B$33:$B$776,C$83)+'СЕТ СН'!$G$14+СВЦЭМ!$D$10+'СЕТ СН'!$G$6-'СЕТ СН'!$G$26</f>
        <v>1363.7489159000002</v>
      </c>
      <c r="D100" s="36">
        <f>SUMIFS(СВЦЭМ!$D$33:$D$776,СВЦЭМ!$A$33:$A$776,$A100,СВЦЭМ!$B$33:$B$776,D$83)+'СЕТ СН'!$G$14+СВЦЭМ!$D$10+'СЕТ СН'!$G$6-'СЕТ СН'!$G$26</f>
        <v>1424.9542723700001</v>
      </c>
      <c r="E100" s="36">
        <f>SUMIFS(СВЦЭМ!$D$33:$D$776,СВЦЭМ!$A$33:$A$776,$A100,СВЦЭМ!$B$33:$B$776,E$83)+'СЕТ СН'!$G$14+СВЦЭМ!$D$10+'СЕТ СН'!$G$6-'СЕТ СН'!$G$26</f>
        <v>1433.13869916</v>
      </c>
      <c r="F100" s="36">
        <f>SUMIFS(СВЦЭМ!$D$33:$D$776,СВЦЭМ!$A$33:$A$776,$A100,СВЦЭМ!$B$33:$B$776,F$83)+'СЕТ СН'!$G$14+СВЦЭМ!$D$10+'СЕТ СН'!$G$6-'СЕТ СН'!$G$26</f>
        <v>1436.5744465499999</v>
      </c>
      <c r="G100" s="36">
        <f>SUMIFS(СВЦЭМ!$D$33:$D$776,СВЦЭМ!$A$33:$A$776,$A100,СВЦЭМ!$B$33:$B$776,G$83)+'СЕТ СН'!$G$14+СВЦЭМ!$D$10+'СЕТ СН'!$G$6-'СЕТ СН'!$G$26</f>
        <v>1426.56366604</v>
      </c>
      <c r="H100" s="36">
        <f>SUMIFS(СВЦЭМ!$D$33:$D$776,СВЦЭМ!$A$33:$A$776,$A100,СВЦЭМ!$B$33:$B$776,H$83)+'СЕТ СН'!$G$14+СВЦЭМ!$D$10+'СЕТ СН'!$G$6-'СЕТ СН'!$G$26</f>
        <v>1414.0019252900001</v>
      </c>
      <c r="I100" s="36">
        <f>SUMIFS(СВЦЭМ!$D$33:$D$776,СВЦЭМ!$A$33:$A$776,$A100,СВЦЭМ!$B$33:$B$776,I$83)+'СЕТ СН'!$G$14+СВЦЭМ!$D$10+'СЕТ СН'!$G$6-'СЕТ СН'!$G$26</f>
        <v>1411.3387426300001</v>
      </c>
      <c r="J100" s="36">
        <f>SUMIFS(СВЦЭМ!$D$33:$D$776,СВЦЭМ!$A$33:$A$776,$A100,СВЦЭМ!$B$33:$B$776,J$83)+'СЕТ СН'!$G$14+СВЦЭМ!$D$10+'СЕТ СН'!$G$6-'СЕТ СН'!$G$26</f>
        <v>1356.5745150600001</v>
      </c>
      <c r="K100" s="36">
        <f>SUMIFS(СВЦЭМ!$D$33:$D$776,СВЦЭМ!$A$33:$A$776,$A100,СВЦЭМ!$B$33:$B$776,K$83)+'СЕТ СН'!$G$14+СВЦЭМ!$D$10+'СЕТ СН'!$G$6-'СЕТ СН'!$G$26</f>
        <v>1332.43572053</v>
      </c>
      <c r="L100" s="36">
        <f>SUMIFS(СВЦЭМ!$D$33:$D$776,СВЦЭМ!$A$33:$A$776,$A100,СВЦЭМ!$B$33:$B$776,L$83)+'СЕТ СН'!$G$14+СВЦЭМ!$D$10+'СЕТ СН'!$G$6-'СЕТ СН'!$G$26</f>
        <v>1304.24912537</v>
      </c>
      <c r="M100" s="36">
        <f>SUMIFS(СВЦЭМ!$D$33:$D$776,СВЦЭМ!$A$33:$A$776,$A100,СВЦЭМ!$B$33:$B$776,M$83)+'СЕТ СН'!$G$14+СВЦЭМ!$D$10+'СЕТ СН'!$G$6-'СЕТ СН'!$G$26</f>
        <v>1311.93683201</v>
      </c>
      <c r="N100" s="36">
        <f>SUMIFS(СВЦЭМ!$D$33:$D$776,СВЦЭМ!$A$33:$A$776,$A100,СВЦЭМ!$B$33:$B$776,N$83)+'СЕТ СН'!$G$14+СВЦЭМ!$D$10+'СЕТ СН'!$G$6-'СЕТ СН'!$G$26</f>
        <v>1324.9927805299999</v>
      </c>
      <c r="O100" s="36">
        <f>SUMIFS(СВЦЭМ!$D$33:$D$776,СВЦЭМ!$A$33:$A$776,$A100,СВЦЭМ!$B$33:$B$776,O$83)+'СЕТ СН'!$G$14+СВЦЭМ!$D$10+'СЕТ СН'!$G$6-'СЕТ СН'!$G$26</f>
        <v>1365.5702082600001</v>
      </c>
      <c r="P100" s="36">
        <f>SUMIFS(СВЦЭМ!$D$33:$D$776,СВЦЭМ!$A$33:$A$776,$A100,СВЦЭМ!$B$33:$B$776,P$83)+'СЕТ СН'!$G$14+СВЦЭМ!$D$10+'СЕТ СН'!$G$6-'СЕТ СН'!$G$26</f>
        <v>1409.4553297</v>
      </c>
      <c r="Q100" s="36">
        <f>SUMIFS(СВЦЭМ!$D$33:$D$776,СВЦЭМ!$A$33:$A$776,$A100,СВЦЭМ!$B$33:$B$776,Q$83)+'СЕТ СН'!$G$14+СВЦЭМ!$D$10+'СЕТ СН'!$G$6-'СЕТ СН'!$G$26</f>
        <v>1381.00429216</v>
      </c>
      <c r="R100" s="36">
        <f>SUMIFS(СВЦЭМ!$D$33:$D$776,СВЦЭМ!$A$33:$A$776,$A100,СВЦЭМ!$B$33:$B$776,R$83)+'СЕТ СН'!$G$14+СВЦЭМ!$D$10+'СЕТ СН'!$G$6-'СЕТ СН'!$G$26</f>
        <v>1336.29139616</v>
      </c>
      <c r="S100" s="36">
        <f>SUMIFS(СВЦЭМ!$D$33:$D$776,СВЦЭМ!$A$33:$A$776,$A100,СВЦЭМ!$B$33:$B$776,S$83)+'СЕТ СН'!$G$14+СВЦЭМ!$D$10+'СЕТ СН'!$G$6-'СЕТ СН'!$G$26</f>
        <v>1271.7125873499999</v>
      </c>
      <c r="T100" s="36">
        <f>SUMIFS(СВЦЭМ!$D$33:$D$776,СВЦЭМ!$A$33:$A$776,$A100,СВЦЭМ!$B$33:$B$776,T$83)+'СЕТ СН'!$G$14+СВЦЭМ!$D$10+'СЕТ СН'!$G$6-'СЕТ СН'!$G$26</f>
        <v>1235.1448160099999</v>
      </c>
      <c r="U100" s="36">
        <f>SUMIFS(СВЦЭМ!$D$33:$D$776,СВЦЭМ!$A$33:$A$776,$A100,СВЦЭМ!$B$33:$B$776,U$83)+'СЕТ СН'!$G$14+СВЦЭМ!$D$10+'СЕТ СН'!$G$6-'СЕТ СН'!$G$26</f>
        <v>1223.49897661</v>
      </c>
      <c r="V100" s="36">
        <f>SUMIFS(СВЦЭМ!$D$33:$D$776,СВЦЭМ!$A$33:$A$776,$A100,СВЦЭМ!$B$33:$B$776,V$83)+'СЕТ СН'!$G$14+СВЦЭМ!$D$10+'СЕТ СН'!$G$6-'СЕТ СН'!$G$26</f>
        <v>1224.3755258900001</v>
      </c>
      <c r="W100" s="36">
        <f>SUMIFS(СВЦЭМ!$D$33:$D$776,СВЦЭМ!$A$33:$A$776,$A100,СВЦЭМ!$B$33:$B$776,W$83)+'СЕТ СН'!$G$14+СВЦЭМ!$D$10+'СЕТ СН'!$G$6-'СЕТ СН'!$G$26</f>
        <v>1225.81229893</v>
      </c>
      <c r="X100" s="36">
        <f>SUMIFS(СВЦЭМ!$D$33:$D$776,СВЦЭМ!$A$33:$A$776,$A100,СВЦЭМ!$B$33:$B$776,X$83)+'СЕТ СН'!$G$14+СВЦЭМ!$D$10+'СЕТ СН'!$G$6-'СЕТ СН'!$G$26</f>
        <v>1245.8157956800001</v>
      </c>
      <c r="Y100" s="36">
        <f>SUMIFS(СВЦЭМ!$D$33:$D$776,СВЦЭМ!$A$33:$A$776,$A100,СВЦЭМ!$B$33:$B$776,Y$83)+'СЕТ СН'!$G$14+СВЦЭМ!$D$10+'СЕТ СН'!$G$6-'СЕТ СН'!$G$26</f>
        <v>1276.4775926699999</v>
      </c>
    </row>
    <row r="101" spans="1:25" ht="15.75" x14ac:dyDescent="0.2">
      <c r="A101" s="35">
        <f t="shared" si="2"/>
        <v>44122</v>
      </c>
      <c r="B101" s="36">
        <f>SUMIFS(СВЦЭМ!$D$33:$D$776,СВЦЭМ!$A$33:$A$776,$A101,СВЦЭМ!$B$33:$B$776,B$83)+'СЕТ СН'!$G$14+СВЦЭМ!$D$10+'СЕТ СН'!$G$6-'СЕТ СН'!$G$26</f>
        <v>1373.8342443500001</v>
      </c>
      <c r="C101" s="36">
        <f>SUMIFS(СВЦЭМ!$D$33:$D$776,СВЦЭМ!$A$33:$A$776,$A101,СВЦЭМ!$B$33:$B$776,C$83)+'СЕТ СН'!$G$14+СВЦЭМ!$D$10+'СЕТ СН'!$G$6-'СЕТ СН'!$G$26</f>
        <v>1469.3297532000001</v>
      </c>
      <c r="D101" s="36">
        <f>SUMIFS(СВЦЭМ!$D$33:$D$776,СВЦЭМ!$A$33:$A$776,$A101,СВЦЭМ!$B$33:$B$776,D$83)+'СЕТ СН'!$G$14+СВЦЭМ!$D$10+'СЕТ СН'!$G$6-'СЕТ СН'!$G$26</f>
        <v>1539.2153031</v>
      </c>
      <c r="E101" s="36">
        <f>SUMIFS(СВЦЭМ!$D$33:$D$776,СВЦЭМ!$A$33:$A$776,$A101,СВЦЭМ!$B$33:$B$776,E$83)+'СЕТ СН'!$G$14+СВЦЭМ!$D$10+'СЕТ СН'!$G$6-'СЕТ СН'!$G$26</f>
        <v>1546.87115361</v>
      </c>
      <c r="F101" s="36">
        <f>SUMIFS(СВЦЭМ!$D$33:$D$776,СВЦЭМ!$A$33:$A$776,$A101,СВЦЭМ!$B$33:$B$776,F$83)+'СЕТ СН'!$G$14+СВЦЭМ!$D$10+'СЕТ СН'!$G$6-'СЕТ СН'!$G$26</f>
        <v>1553.5620774700001</v>
      </c>
      <c r="G101" s="36">
        <f>SUMIFS(СВЦЭМ!$D$33:$D$776,СВЦЭМ!$A$33:$A$776,$A101,СВЦЭМ!$B$33:$B$776,G$83)+'СЕТ СН'!$G$14+СВЦЭМ!$D$10+'СЕТ СН'!$G$6-'СЕТ СН'!$G$26</f>
        <v>1541.33628221</v>
      </c>
      <c r="H101" s="36">
        <f>SUMIFS(СВЦЭМ!$D$33:$D$776,СВЦЭМ!$A$33:$A$776,$A101,СВЦЭМ!$B$33:$B$776,H$83)+'СЕТ СН'!$G$14+СВЦЭМ!$D$10+'СЕТ СН'!$G$6-'СЕТ СН'!$G$26</f>
        <v>1519.7849543899999</v>
      </c>
      <c r="I101" s="36">
        <f>SUMIFS(СВЦЭМ!$D$33:$D$776,СВЦЭМ!$A$33:$A$776,$A101,СВЦЭМ!$B$33:$B$776,I$83)+'СЕТ СН'!$G$14+СВЦЭМ!$D$10+'СЕТ СН'!$G$6-'СЕТ СН'!$G$26</f>
        <v>1486.0536938599998</v>
      </c>
      <c r="J101" s="36">
        <f>SUMIFS(СВЦЭМ!$D$33:$D$776,СВЦЭМ!$A$33:$A$776,$A101,СВЦЭМ!$B$33:$B$776,J$83)+'СЕТ СН'!$G$14+СВЦЭМ!$D$10+'СЕТ СН'!$G$6-'СЕТ СН'!$G$26</f>
        <v>1403.61581974</v>
      </c>
      <c r="K101" s="36">
        <f>SUMIFS(СВЦЭМ!$D$33:$D$776,СВЦЭМ!$A$33:$A$776,$A101,СВЦЭМ!$B$33:$B$776,K$83)+'СЕТ СН'!$G$14+СВЦЭМ!$D$10+'СЕТ СН'!$G$6-'СЕТ СН'!$G$26</f>
        <v>1337.5550795700001</v>
      </c>
      <c r="L101" s="36">
        <f>SUMIFS(СВЦЭМ!$D$33:$D$776,СВЦЭМ!$A$33:$A$776,$A101,СВЦЭМ!$B$33:$B$776,L$83)+'СЕТ СН'!$G$14+СВЦЭМ!$D$10+'СЕТ СН'!$G$6-'СЕТ СН'!$G$26</f>
        <v>1328.03834418</v>
      </c>
      <c r="M101" s="36">
        <f>SUMIFS(СВЦЭМ!$D$33:$D$776,СВЦЭМ!$A$33:$A$776,$A101,СВЦЭМ!$B$33:$B$776,M$83)+'СЕТ СН'!$G$14+СВЦЭМ!$D$10+'СЕТ СН'!$G$6-'СЕТ СН'!$G$26</f>
        <v>1329.2656144699999</v>
      </c>
      <c r="N101" s="36">
        <f>SUMIFS(СВЦЭМ!$D$33:$D$776,СВЦЭМ!$A$33:$A$776,$A101,СВЦЭМ!$B$33:$B$776,N$83)+'СЕТ СН'!$G$14+СВЦЭМ!$D$10+'СЕТ СН'!$G$6-'СЕТ СН'!$G$26</f>
        <v>1336.2423029699999</v>
      </c>
      <c r="O101" s="36">
        <f>SUMIFS(СВЦЭМ!$D$33:$D$776,СВЦЭМ!$A$33:$A$776,$A101,СВЦЭМ!$B$33:$B$776,O$83)+'СЕТ СН'!$G$14+СВЦЭМ!$D$10+'СЕТ СН'!$G$6-'СЕТ СН'!$G$26</f>
        <v>1385.9037607499999</v>
      </c>
      <c r="P101" s="36">
        <f>SUMIFS(СВЦЭМ!$D$33:$D$776,СВЦЭМ!$A$33:$A$776,$A101,СВЦЭМ!$B$33:$B$776,P$83)+'СЕТ СН'!$G$14+СВЦЭМ!$D$10+'СЕТ СН'!$G$6-'СЕТ СН'!$G$26</f>
        <v>1433.9539392900001</v>
      </c>
      <c r="Q101" s="36">
        <f>SUMIFS(СВЦЭМ!$D$33:$D$776,СВЦЭМ!$A$33:$A$776,$A101,СВЦЭМ!$B$33:$B$776,Q$83)+'СЕТ СН'!$G$14+СВЦЭМ!$D$10+'СЕТ СН'!$G$6-'СЕТ СН'!$G$26</f>
        <v>1399.0225817400001</v>
      </c>
      <c r="R101" s="36">
        <f>SUMIFS(СВЦЭМ!$D$33:$D$776,СВЦЭМ!$A$33:$A$776,$A101,СВЦЭМ!$B$33:$B$776,R$83)+'СЕТ СН'!$G$14+СВЦЭМ!$D$10+'СЕТ СН'!$G$6-'СЕТ СН'!$G$26</f>
        <v>1343.37885231</v>
      </c>
      <c r="S101" s="36">
        <f>SUMIFS(СВЦЭМ!$D$33:$D$776,СВЦЭМ!$A$33:$A$776,$A101,СВЦЭМ!$B$33:$B$776,S$83)+'СЕТ СН'!$G$14+СВЦЭМ!$D$10+'СЕТ СН'!$G$6-'СЕТ СН'!$G$26</f>
        <v>1270.8925991000001</v>
      </c>
      <c r="T101" s="36">
        <f>SUMIFS(СВЦЭМ!$D$33:$D$776,СВЦЭМ!$A$33:$A$776,$A101,СВЦЭМ!$B$33:$B$776,T$83)+'СЕТ СН'!$G$14+СВЦЭМ!$D$10+'СЕТ СН'!$G$6-'СЕТ СН'!$G$26</f>
        <v>1231.85757657</v>
      </c>
      <c r="U101" s="36">
        <f>SUMIFS(СВЦЭМ!$D$33:$D$776,СВЦЭМ!$A$33:$A$776,$A101,СВЦЭМ!$B$33:$B$776,U$83)+'СЕТ СН'!$G$14+СВЦЭМ!$D$10+'СЕТ СН'!$G$6-'СЕТ СН'!$G$26</f>
        <v>1228.1974564100001</v>
      </c>
      <c r="V101" s="36">
        <f>SUMIFS(СВЦЭМ!$D$33:$D$776,СВЦЭМ!$A$33:$A$776,$A101,СВЦЭМ!$B$33:$B$776,V$83)+'СЕТ СН'!$G$14+СВЦЭМ!$D$10+'СЕТ СН'!$G$6-'СЕТ СН'!$G$26</f>
        <v>1227.0814199199999</v>
      </c>
      <c r="W101" s="36">
        <f>SUMIFS(СВЦЭМ!$D$33:$D$776,СВЦЭМ!$A$33:$A$776,$A101,СВЦЭМ!$B$33:$B$776,W$83)+'СЕТ СН'!$G$14+СВЦЭМ!$D$10+'СЕТ СН'!$G$6-'СЕТ СН'!$G$26</f>
        <v>1226.07510407</v>
      </c>
      <c r="X101" s="36">
        <f>SUMIFS(СВЦЭМ!$D$33:$D$776,СВЦЭМ!$A$33:$A$776,$A101,СВЦЭМ!$B$33:$B$776,X$83)+'СЕТ СН'!$G$14+СВЦЭМ!$D$10+'СЕТ СН'!$G$6-'СЕТ СН'!$G$26</f>
        <v>1226.18544219</v>
      </c>
      <c r="Y101" s="36">
        <f>SUMIFS(СВЦЭМ!$D$33:$D$776,СВЦЭМ!$A$33:$A$776,$A101,СВЦЭМ!$B$33:$B$776,Y$83)+'СЕТ СН'!$G$14+СВЦЭМ!$D$10+'СЕТ СН'!$G$6-'СЕТ СН'!$G$26</f>
        <v>1266.61865915</v>
      </c>
    </row>
    <row r="102" spans="1:25" ht="15.75" x14ac:dyDescent="0.2">
      <c r="A102" s="35">
        <f t="shared" si="2"/>
        <v>44123</v>
      </c>
      <c r="B102" s="36">
        <f>SUMIFS(СВЦЭМ!$D$33:$D$776,СВЦЭМ!$A$33:$A$776,$A102,СВЦЭМ!$B$33:$B$776,B$83)+'СЕТ СН'!$G$14+СВЦЭМ!$D$10+'СЕТ СН'!$G$6-'СЕТ СН'!$G$26</f>
        <v>1332.2930834899998</v>
      </c>
      <c r="C102" s="36">
        <f>SUMIFS(СВЦЭМ!$D$33:$D$776,СВЦЭМ!$A$33:$A$776,$A102,СВЦЭМ!$B$33:$B$776,C$83)+'СЕТ СН'!$G$14+СВЦЭМ!$D$10+'СЕТ СН'!$G$6-'СЕТ СН'!$G$26</f>
        <v>1408.1540111499999</v>
      </c>
      <c r="D102" s="36">
        <f>SUMIFS(СВЦЭМ!$D$33:$D$776,СВЦЭМ!$A$33:$A$776,$A102,СВЦЭМ!$B$33:$B$776,D$83)+'СЕТ СН'!$G$14+СВЦЭМ!$D$10+'СЕТ СН'!$G$6-'СЕТ СН'!$G$26</f>
        <v>1478.6646684899999</v>
      </c>
      <c r="E102" s="36">
        <f>SUMIFS(СВЦЭМ!$D$33:$D$776,СВЦЭМ!$A$33:$A$776,$A102,СВЦЭМ!$B$33:$B$776,E$83)+'СЕТ СН'!$G$14+СВЦЭМ!$D$10+'СЕТ СН'!$G$6-'СЕТ СН'!$G$26</f>
        <v>1481.6249844700001</v>
      </c>
      <c r="F102" s="36">
        <f>SUMIFS(СВЦЭМ!$D$33:$D$776,СВЦЭМ!$A$33:$A$776,$A102,СВЦЭМ!$B$33:$B$776,F$83)+'СЕТ СН'!$G$14+СВЦЭМ!$D$10+'СЕТ СН'!$G$6-'СЕТ СН'!$G$26</f>
        <v>1484.4085353</v>
      </c>
      <c r="G102" s="36">
        <f>SUMIFS(СВЦЭМ!$D$33:$D$776,СВЦЭМ!$A$33:$A$776,$A102,СВЦЭМ!$B$33:$B$776,G$83)+'СЕТ СН'!$G$14+СВЦЭМ!$D$10+'СЕТ СН'!$G$6-'СЕТ СН'!$G$26</f>
        <v>1465.25918882</v>
      </c>
      <c r="H102" s="36">
        <f>SUMIFS(СВЦЭМ!$D$33:$D$776,СВЦЭМ!$A$33:$A$776,$A102,СВЦЭМ!$B$33:$B$776,H$83)+'СЕТ СН'!$G$14+СВЦЭМ!$D$10+'СЕТ СН'!$G$6-'СЕТ СН'!$G$26</f>
        <v>1416.1265414499999</v>
      </c>
      <c r="I102" s="36">
        <f>SUMIFS(СВЦЭМ!$D$33:$D$776,СВЦЭМ!$A$33:$A$776,$A102,СВЦЭМ!$B$33:$B$776,I$83)+'СЕТ СН'!$G$14+СВЦЭМ!$D$10+'СЕТ СН'!$G$6-'СЕТ СН'!$G$26</f>
        <v>1361.07086598</v>
      </c>
      <c r="J102" s="36">
        <f>SUMIFS(СВЦЭМ!$D$33:$D$776,СВЦЭМ!$A$33:$A$776,$A102,СВЦЭМ!$B$33:$B$776,J$83)+'СЕТ СН'!$G$14+СВЦЭМ!$D$10+'СЕТ СН'!$G$6-'СЕТ СН'!$G$26</f>
        <v>1305.1712074100001</v>
      </c>
      <c r="K102" s="36">
        <f>SUMIFS(СВЦЭМ!$D$33:$D$776,СВЦЭМ!$A$33:$A$776,$A102,СВЦЭМ!$B$33:$B$776,K$83)+'СЕТ СН'!$G$14+СВЦЭМ!$D$10+'СЕТ СН'!$G$6-'СЕТ СН'!$G$26</f>
        <v>1271.31496926</v>
      </c>
      <c r="L102" s="36">
        <f>SUMIFS(СВЦЭМ!$D$33:$D$776,СВЦЭМ!$A$33:$A$776,$A102,СВЦЭМ!$B$33:$B$776,L$83)+'СЕТ СН'!$G$14+СВЦЭМ!$D$10+'СЕТ СН'!$G$6-'СЕТ СН'!$G$26</f>
        <v>1273.3542377700001</v>
      </c>
      <c r="M102" s="36">
        <f>SUMIFS(СВЦЭМ!$D$33:$D$776,СВЦЭМ!$A$33:$A$776,$A102,СВЦЭМ!$B$33:$B$776,M$83)+'СЕТ СН'!$G$14+СВЦЭМ!$D$10+'СЕТ СН'!$G$6-'СЕТ СН'!$G$26</f>
        <v>1278.7233220600001</v>
      </c>
      <c r="N102" s="36">
        <f>SUMIFS(СВЦЭМ!$D$33:$D$776,СВЦЭМ!$A$33:$A$776,$A102,СВЦЭМ!$B$33:$B$776,N$83)+'СЕТ СН'!$G$14+СВЦЭМ!$D$10+'СЕТ СН'!$G$6-'СЕТ СН'!$G$26</f>
        <v>1291.2197355200001</v>
      </c>
      <c r="O102" s="36">
        <f>SUMIFS(СВЦЭМ!$D$33:$D$776,СВЦЭМ!$A$33:$A$776,$A102,СВЦЭМ!$B$33:$B$776,O$83)+'СЕТ СН'!$G$14+СВЦЭМ!$D$10+'СЕТ СН'!$G$6-'СЕТ СН'!$G$26</f>
        <v>1334.4979886000001</v>
      </c>
      <c r="P102" s="36">
        <f>SUMIFS(СВЦЭМ!$D$33:$D$776,СВЦЭМ!$A$33:$A$776,$A102,СВЦЭМ!$B$33:$B$776,P$83)+'СЕТ СН'!$G$14+СВЦЭМ!$D$10+'СЕТ СН'!$G$6-'СЕТ СН'!$G$26</f>
        <v>1373.1073672799998</v>
      </c>
      <c r="Q102" s="36">
        <f>SUMIFS(СВЦЭМ!$D$33:$D$776,СВЦЭМ!$A$33:$A$776,$A102,СВЦЭМ!$B$33:$B$776,Q$83)+'СЕТ СН'!$G$14+СВЦЭМ!$D$10+'СЕТ СН'!$G$6-'СЕТ СН'!$G$26</f>
        <v>1344.27223555</v>
      </c>
      <c r="R102" s="36">
        <f>SUMIFS(СВЦЭМ!$D$33:$D$776,СВЦЭМ!$A$33:$A$776,$A102,СВЦЭМ!$B$33:$B$776,R$83)+'СЕТ СН'!$G$14+СВЦЭМ!$D$10+'СЕТ СН'!$G$6-'СЕТ СН'!$G$26</f>
        <v>1299.73095132</v>
      </c>
      <c r="S102" s="36">
        <f>SUMIFS(СВЦЭМ!$D$33:$D$776,СВЦЭМ!$A$33:$A$776,$A102,СВЦЭМ!$B$33:$B$776,S$83)+'СЕТ СН'!$G$14+СВЦЭМ!$D$10+'СЕТ СН'!$G$6-'СЕТ СН'!$G$26</f>
        <v>1243.7304966000002</v>
      </c>
      <c r="T102" s="36">
        <f>SUMIFS(СВЦЭМ!$D$33:$D$776,СВЦЭМ!$A$33:$A$776,$A102,СВЦЭМ!$B$33:$B$776,T$83)+'СЕТ СН'!$G$14+СВЦЭМ!$D$10+'СЕТ СН'!$G$6-'СЕТ СН'!$G$26</f>
        <v>1214.5163946</v>
      </c>
      <c r="U102" s="36">
        <f>SUMIFS(СВЦЭМ!$D$33:$D$776,СВЦЭМ!$A$33:$A$776,$A102,СВЦЭМ!$B$33:$B$776,U$83)+'СЕТ СН'!$G$14+СВЦЭМ!$D$10+'СЕТ СН'!$G$6-'СЕТ СН'!$G$26</f>
        <v>1222.584879</v>
      </c>
      <c r="V102" s="36">
        <f>SUMIFS(СВЦЭМ!$D$33:$D$776,СВЦЭМ!$A$33:$A$776,$A102,СВЦЭМ!$B$33:$B$776,V$83)+'СЕТ СН'!$G$14+СВЦЭМ!$D$10+'СЕТ СН'!$G$6-'СЕТ СН'!$G$26</f>
        <v>1214.0398238299999</v>
      </c>
      <c r="W102" s="36">
        <f>SUMIFS(СВЦЭМ!$D$33:$D$776,СВЦЭМ!$A$33:$A$776,$A102,СВЦЭМ!$B$33:$B$776,W$83)+'СЕТ СН'!$G$14+СВЦЭМ!$D$10+'СЕТ СН'!$G$6-'СЕТ СН'!$G$26</f>
        <v>1218.4775221</v>
      </c>
      <c r="X102" s="36">
        <f>SUMIFS(СВЦЭМ!$D$33:$D$776,СВЦЭМ!$A$33:$A$776,$A102,СВЦЭМ!$B$33:$B$776,X$83)+'СЕТ СН'!$G$14+СВЦЭМ!$D$10+'СЕТ СН'!$G$6-'СЕТ СН'!$G$26</f>
        <v>1232.55747357</v>
      </c>
      <c r="Y102" s="36">
        <f>SUMIFS(СВЦЭМ!$D$33:$D$776,СВЦЭМ!$A$33:$A$776,$A102,СВЦЭМ!$B$33:$B$776,Y$83)+'СЕТ СН'!$G$14+СВЦЭМ!$D$10+'СЕТ СН'!$G$6-'СЕТ СН'!$G$26</f>
        <v>1263.6041833099998</v>
      </c>
    </row>
    <row r="103" spans="1:25" ht="15.75" x14ac:dyDescent="0.2">
      <c r="A103" s="35">
        <f t="shared" si="2"/>
        <v>44124</v>
      </c>
      <c r="B103" s="36">
        <f>SUMIFS(СВЦЭМ!$D$33:$D$776,СВЦЭМ!$A$33:$A$776,$A103,СВЦЭМ!$B$33:$B$776,B$83)+'СЕТ СН'!$G$14+СВЦЭМ!$D$10+'СЕТ СН'!$G$6-'СЕТ СН'!$G$26</f>
        <v>1372.9389758299999</v>
      </c>
      <c r="C103" s="36">
        <f>SUMIFS(СВЦЭМ!$D$33:$D$776,СВЦЭМ!$A$33:$A$776,$A103,СВЦЭМ!$B$33:$B$776,C$83)+'СЕТ СН'!$G$14+СВЦЭМ!$D$10+'СЕТ СН'!$G$6-'СЕТ СН'!$G$26</f>
        <v>1454.06456293</v>
      </c>
      <c r="D103" s="36">
        <f>SUMIFS(СВЦЭМ!$D$33:$D$776,СВЦЭМ!$A$33:$A$776,$A103,СВЦЭМ!$B$33:$B$776,D$83)+'СЕТ СН'!$G$14+СВЦЭМ!$D$10+'СЕТ СН'!$G$6-'СЕТ СН'!$G$26</f>
        <v>1521.8647644600001</v>
      </c>
      <c r="E103" s="36">
        <f>SUMIFS(СВЦЭМ!$D$33:$D$776,СВЦЭМ!$A$33:$A$776,$A103,СВЦЭМ!$B$33:$B$776,E$83)+'СЕТ СН'!$G$14+СВЦЭМ!$D$10+'СЕТ СН'!$G$6-'СЕТ СН'!$G$26</f>
        <v>1531.20890919</v>
      </c>
      <c r="F103" s="36">
        <f>SUMIFS(СВЦЭМ!$D$33:$D$776,СВЦЭМ!$A$33:$A$776,$A103,СВЦЭМ!$B$33:$B$776,F$83)+'СЕТ СН'!$G$14+СВЦЭМ!$D$10+'СЕТ СН'!$G$6-'СЕТ СН'!$G$26</f>
        <v>1539.9817682600001</v>
      </c>
      <c r="G103" s="36">
        <f>SUMIFS(СВЦЭМ!$D$33:$D$776,СВЦЭМ!$A$33:$A$776,$A103,СВЦЭМ!$B$33:$B$776,G$83)+'СЕТ СН'!$G$14+СВЦЭМ!$D$10+'СЕТ СН'!$G$6-'СЕТ СН'!$G$26</f>
        <v>1517.0887336800001</v>
      </c>
      <c r="H103" s="36">
        <f>SUMIFS(СВЦЭМ!$D$33:$D$776,СВЦЭМ!$A$33:$A$776,$A103,СВЦЭМ!$B$33:$B$776,H$83)+'СЕТ СН'!$G$14+СВЦЭМ!$D$10+'СЕТ СН'!$G$6-'СЕТ СН'!$G$26</f>
        <v>1459.2635185300001</v>
      </c>
      <c r="I103" s="36">
        <f>SUMIFS(СВЦЭМ!$D$33:$D$776,СВЦЭМ!$A$33:$A$776,$A103,СВЦЭМ!$B$33:$B$776,I$83)+'СЕТ СН'!$G$14+СВЦЭМ!$D$10+'СЕТ СН'!$G$6-'СЕТ СН'!$G$26</f>
        <v>1407.34857603</v>
      </c>
      <c r="J103" s="36">
        <f>SUMIFS(СВЦЭМ!$D$33:$D$776,СВЦЭМ!$A$33:$A$776,$A103,СВЦЭМ!$B$33:$B$776,J$83)+'СЕТ СН'!$G$14+СВЦЭМ!$D$10+'СЕТ СН'!$G$6-'СЕТ СН'!$G$26</f>
        <v>1340.8773786299998</v>
      </c>
      <c r="K103" s="36">
        <f>SUMIFS(СВЦЭМ!$D$33:$D$776,СВЦЭМ!$A$33:$A$776,$A103,СВЦЭМ!$B$33:$B$776,K$83)+'СЕТ СН'!$G$14+СВЦЭМ!$D$10+'СЕТ СН'!$G$6-'СЕТ СН'!$G$26</f>
        <v>1296.3124597999999</v>
      </c>
      <c r="L103" s="36">
        <f>SUMIFS(СВЦЭМ!$D$33:$D$776,СВЦЭМ!$A$33:$A$776,$A103,СВЦЭМ!$B$33:$B$776,L$83)+'СЕТ СН'!$G$14+СВЦЭМ!$D$10+'СЕТ СН'!$G$6-'СЕТ СН'!$G$26</f>
        <v>1296.0824394699998</v>
      </c>
      <c r="M103" s="36">
        <f>SUMIFS(СВЦЭМ!$D$33:$D$776,СВЦЭМ!$A$33:$A$776,$A103,СВЦЭМ!$B$33:$B$776,M$83)+'СЕТ СН'!$G$14+СВЦЭМ!$D$10+'СЕТ СН'!$G$6-'СЕТ СН'!$G$26</f>
        <v>1306.6497714500001</v>
      </c>
      <c r="N103" s="36">
        <f>SUMIFS(СВЦЭМ!$D$33:$D$776,СВЦЭМ!$A$33:$A$776,$A103,СВЦЭМ!$B$33:$B$776,N$83)+'СЕТ СН'!$G$14+СВЦЭМ!$D$10+'СЕТ СН'!$G$6-'СЕТ СН'!$G$26</f>
        <v>1319.24328446</v>
      </c>
      <c r="O103" s="36">
        <f>SUMIFS(СВЦЭМ!$D$33:$D$776,СВЦЭМ!$A$33:$A$776,$A103,СВЦЭМ!$B$33:$B$776,O$83)+'СЕТ СН'!$G$14+СВЦЭМ!$D$10+'СЕТ СН'!$G$6-'СЕТ СН'!$G$26</f>
        <v>1361.89755135</v>
      </c>
      <c r="P103" s="36">
        <f>SUMIFS(СВЦЭМ!$D$33:$D$776,СВЦЭМ!$A$33:$A$776,$A103,СВЦЭМ!$B$33:$B$776,P$83)+'СЕТ СН'!$G$14+СВЦЭМ!$D$10+'СЕТ СН'!$G$6-'СЕТ СН'!$G$26</f>
        <v>1410.99155907</v>
      </c>
      <c r="Q103" s="36">
        <f>SUMIFS(СВЦЭМ!$D$33:$D$776,СВЦЭМ!$A$33:$A$776,$A103,СВЦЭМ!$B$33:$B$776,Q$83)+'СЕТ СН'!$G$14+СВЦЭМ!$D$10+'СЕТ СН'!$G$6-'СЕТ СН'!$G$26</f>
        <v>1380.49300094</v>
      </c>
      <c r="R103" s="36">
        <f>SUMIFS(СВЦЭМ!$D$33:$D$776,СВЦЭМ!$A$33:$A$776,$A103,СВЦЭМ!$B$33:$B$776,R$83)+'СЕТ СН'!$G$14+СВЦЭМ!$D$10+'СЕТ СН'!$G$6-'СЕТ СН'!$G$26</f>
        <v>1329.3048517100001</v>
      </c>
      <c r="S103" s="36">
        <f>SUMIFS(СВЦЭМ!$D$33:$D$776,СВЦЭМ!$A$33:$A$776,$A103,СВЦЭМ!$B$33:$B$776,S$83)+'СЕТ СН'!$G$14+СВЦЭМ!$D$10+'СЕТ СН'!$G$6-'СЕТ СН'!$G$26</f>
        <v>1260.54211934</v>
      </c>
      <c r="T103" s="36">
        <f>SUMIFS(СВЦЭМ!$D$33:$D$776,СВЦЭМ!$A$33:$A$776,$A103,СВЦЭМ!$B$33:$B$776,T$83)+'СЕТ СН'!$G$14+СВЦЭМ!$D$10+'СЕТ СН'!$G$6-'СЕТ СН'!$G$26</f>
        <v>1228.0923059900001</v>
      </c>
      <c r="U103" s="36">
        <f>SUMIFS(СВЦЭМ!$D$33:$D$776,СВЦЭМ!$A$33:$A$776,$A103,СВЦЭМ!$B$33:$B$776,U$83)+'СЕТ СН'!$G$14+СВЦЭМ!$D$10+'СЕТ СН'!$G$6-'СЕТ СН'!$G$26</f>
        <v>1242.8535008899999</v>
      </c>
      <c r="V103" s="36">
        <f>SUMIFS(СВЦЭМ!$D$33:$D$776,СВЦЭМ!$A$33:$A$776,$A103,СВЦЭМ!$B$33:$B$776,V$83)+'СЕТ СН'!$G$14+СВЦЭМ!$D$10+'СЕТ СН'!$G$6-'СЕТ СН'!$G$26</f>
        <v>1240.0385226799999</v>
      </c>
      <c r="W103" s="36">
        <f>SUMIFS(СВЦЭМ!$D$33:$D$776,СВЦЭМ!$A$33:$A$776,$A103,СВЦЭМ!$B$33:$B$776,W$83)+'СЕТ СН'!$G$14+СВЦЭМ!$D$10+'СЕТ СН'!$G$6-'СЕТ СН'!$G$26</f>
        <v>1236.1307009</v>
      </c>
      <c r="X103" s="36">
        <f>SUMIFS(СВЦЭМ!$D$33:$D$776,СВЦЭМ!$A$33:$A$776,$A103,СВЦЭМ!$B$33:$B$776,X$83)+'СЕТ СН'!$G$14+СВЦЭМ!$D$10+'СЕТ СН'!$G$6-'СЕТ СН'!$G$26</f>
        <v>1240.3874405900001</v>
      </c>
      <c r="Y103" s="36">
        <f>SUMIFS(СВЦЭМ!$D$33:$D$776,СВЦЭМ!$A$33:$A$776,$A103,СВЦЭМ!$B$33:$B$776,Y$83)+'СЕТ СН'!$G$14+СВЦЭМ!$D$10+'СЕТ СН'!$G$6-'СЕТ СН'!$G$26</f>
        <v>1275.9999194500001</v>
      </c>
    </row>
    <row r="104" spans="1:25" ht="15.75" x14ac:dyDescent="0.2">
      <c r="A104" s="35">
        <f t="shared" si="2"/>
        <v>44125</v>
      </c>
      <c r="B104" s="36">
        <f>SUMIFS(СВЦЭМ!$D$33:$D$776,СВЦЭМ!$A$33:$A$776,$A104,СВЦЭМ!$B$33:$B$776,B$83)+'СЕТ СН'!$G$14+СВЦЭМ!$D$10+'СЕТ СН'!$G$6-'СЕТ СН'!$G$26</f>
        <v>1357.2679090299998</v>
      </c>
      <c r="C104" s="36">
        <f>SUMIFS(СВЦЭМ!$D$33:$D$776,СВЦЭМ!$A$33:$A$776,$A104,СВЦЭМ!$B$33:$B$776,C$83)+'СЕТ СН'!$G$14+СВЦЭМ!$D$10+'СЕТ СН'!$G$6-'СЕТ СН'!$G$26</f>
        <v>1435.8169293199999</v>
      </c>
      <c r="D104" s="36">
        <f>SUMIFS(СВЦЭМ!$D$33:$D$776,СВЦЭМ!$A$33:$A$776,$A104,СВЦЭМ!$B$33:$B$776,D$83)+'СЕТ СН'!$G$14+СВЦЭМ!$D$10+'СЕТ СН'!$G$6-'СЕТ СН'!$G$26</f>
        <v>1492.64535009</v>
      </c>
      <c r="E104" s="36">
        <f>SUMIFS(СВЦЭМ!$D$33:$D$776,СВЦЭМ!$A$33:$A$776,$A104,СВЦЭМ!$B$33:$B$776,E$83)+'СЕТ СН'!$G$14+СВЦЭМ!$D$10+'СЕТ СН'!$G$6-'СЕТ СН'!$G$26</f>
        <v>1500.2235370799999</v>
      </c>
      <c r="F104" s="36">
        <f>SUMIFS(СВЦЭМ!$D$33:$D$776,СВЦЭМ!$A$33:$A$776,$A104,СВЦЭМ!$B$33:$B$776,F$83)+'СЕТ СН'!$G$14+СВЦЭМ!$D$10+'СЕТ СН'!$G$6-'СЕТ СН'!$G$26</f>
        <v>1500.70135297</v>
      </c>
      <c r="G104" s="36">
        <f>SUMIFS(СВЦЭМ!$D$33:$D$776,СВЦЭМ!$A$33:$A$776,$A104,СВЦЭМ!$B$33:$B$776,G$83)+'СЕТ СН'!$G$14+СВЦЭМ!$D$10+'СЕТ СН'!$G$6-'СЕТ СН'!$G$26</f>
        <v>1483.54809252</v>
      </c>
      <c r="H104" s="36">
        <f>SUMIFS(СВЦЭМ!$D$33:$D$776,СВЦЭМ!$A$33:$A$776,$A104,СВЦЭМ!$B$33:$B$776,H$83)+'СЕТ СН'!$G$14+СВЦЭМ!$D$10+'СЕТ СН'!$G$6-'СЕТ СН'!$G$26</f>
        <v>1431.28722672</v>
      </c>
      <c r="I104" s="36">
        <f>SUMIFS(СВЦЭМ!$D$33:$D$776,СВЦЭМ!$A$33:$A$776,$A104,СВЦЭМ!$B$33:$B$776,I$83)+'СЕТ СН'!$G$14+СВЦЭМ!$D$10+'СЕТ СН'!$G$6-'СЕТ СН'!$G$26</f>
        <v>1387.8825808199999</v>
      </c>
      <c r="J104" s="36">
        <f>SUMIFS(СВЦЭМ!$D$33:$D$776,СВЦЭМ!$A$33:$A$776,$A104,СВЦЭМ!$B$33:$B$776,J$83)+'СЕТ СН'!$G$14+СВЦЭМ!$D$10+'СЕТ СН'!$G$6-'СЕТ СН'!$G$26</f>
        <v>1333.20579722</v>
      </c>
      <c r="K104" s="36">
        <f>SUMIFS(СВЦЭМ!$D$33:$D$776,СВЦЭМ!$A$33:$A$776,$A104,СВЦЭМ!$B$33:$B$776,K$83)+'СЕТ СН'!$G$14+СВЦЭМ!$D$10+'СЕТ СН'!$G$6-'СЕТ СН'!$G$26</f>
        <v>1293.53974642</v>
      </c>
      <c r="L104" s="36">
        <f>SUMIFS(СВЦЭМ!$D$33:$D$776,СВЦЭМ!$A$33:$A$776,$A104,СВЦЭМ!$B$33:$B$776,L$83)+'СЕТ СН'!$G$14+СВЦЭМ!$D$10+'СЕТ СН'!$G$6-'СЕТ СН'!$G$26</f>
        <v>1293.6663462199999</v>
      </c>
      <c r="M104" s="36">
        <f>SUMIFS(СВЦЭМ!$D$33:$D$776,СВЦЭМ!$A$33:$A$776,$A104,СВЦЭМ!$B$33:$B$776,M$83)+'СЕТ СН'!$G$14+СВЦЭМ!$D$10+'СЕТ СН'!$G$6-'СЕТ СН'!$G$26</f>
        <v>1297.4892153400001</v>
      </c>
      <c r="N104" s="36">
        <f>SUMIFS(СВЦЭМ!$D$33:$D$776,СВЦЭМ!$A$33:$A$776,$A104,СВЦЭМ!$B$33:$B$776,N$83)+'СЕТ СН'!$G$14+СВЦЭМ!$D$10+'СЕТ СН'!$G$6-'СЕТ СН'!$G$26</f>
        <v>1304.5751245399999</v>
      </c>
      <c r="O104" s="36">
        <f>SUMIFS(СВЦЭМ!$D$33:$D$776,СВЦЭМ!$A$33:$A$776,$A104,СВЦЭМ!$B$33:$B$776,O$83)+'СЕТ СН'!$G$14+СВЦЭМ!$D$10+'СЕТ СН'!$G$6-'СЕТ СН'!$G$26</f>
        <v>1343.04193695</v>
      </c>
      <c r="P104" s="36">
        <f>SUMIFS(СВЦЭМ!$D$33:$D$776,СВЦЭМ!$A$33:$A$776,$A104,СВЦЭМ!$B$33:$B$776,P$83)+'СЕТ СН'!$G$14+СВЦЭМ!$D$10+'СЕТ СН'!$G$6-'СЕТ СН'!$G$26</f>
        <v>1383.8311758700002</v>
      </c>
      <c r="Q104" s="36">
        <f>SUMIFS(СВЦЭМ!$D$33:$D$776,СВЦЭМ!$A$33:$A$776,$A104,СВЦЭМ!$B$33:$B$776,Q$83)+'СЕТ СН'!$G$14+СВЦЭМ!$D$10+'СЕТ СН'!$G$6-'СЕТ СН'!$G$26</f>
        <v>1348.4631792300002</v>
      </c>
      <c r="R104" s="36">
        <f>SUMIFS(СВЦЭМ!$D$33:$D$776,СВЦЭМ!$A$33:$A$776,$A104,СВЦЭМ!$B$33:$B$776,R$83)+'СЕТ СН'!$G$14+СВЦЭМ!$D$10+'СЕТ СН'!$G$6-'СЕТ СН'!$G$26</f>
        <v>1294.2365486899998</v>
      </c>
      <c r="S104" s="36">
        <f>SUMIFS(СВЦЭМ!$D$33:$D$776,СВЦЭМ!$A$33:$A$776,$A104,СВЦЭМ!$B$33:$B$776,S$83)+'СЕТ СН'!$G$14+СВЦЭМ!$D$10+'СЕТ СН'!$G$6-'СЕТ СН'!$G$26</f>
        <v>1231.24646093</v>
      </c>
      <c r="T104" s="36">
        <f>SUMIFS(СВЦЭМ!$D$33:$D$776,СВЦЭМ!$A$33:$A$776,$A104,СВЦЭМ!$B$33:$B$776,T$83)+'СЕТ СН'!$G$14+СВЦЭМ!$D$10+'СЕТ СН'!$G$6-'СЕТ СН'!$G$26</f>
        <v>1226.27823304</v>
      </c>
      <c r="U104" s="36">
        <f>SUMIFS(СВЦЭМ!$D$33:$D$776,СВЦЭМ!$A$33:$A$776,$A104,СВЦЭМ!$B$33:$B$776,U$83)+'СЕТ СН'!$G$14+СВЦЭМ!$D$10+'СЕТ СН'!$G$6-'СЕТ СН'!$G$26</f>
        <v>1241.5804744500001</v>
      </c>
      <c r="V104" s="36">
        <f>SUMIFS(СВЦЭМ!$D$33:$D$776,СВЦЭМ!$A$33:$A$776,$A104,СВЦЭМ!$B$33:$B$776,V$83)+'СЕТ СН'!$G$14+СВЦЭМ!$D$10+'СЕТ СН'!$G$6-'СЕТ СН'!$G$26</f>
        <v>1238.59073111</v>
      </c>
      <c r="W104" s="36">
        <f>SUMIFS(СВЦЭМ!$D$33:$D$776,СВЦЭМ!$A$33:$A$776,$A104,СВЦЭМ!$B$33:$B$776,W$83)+'СЕТ СН'!$G$14+СВЦЭМ!$D$10+'СЕТ СН'!$G$6-'СЕТ СН'!$G$26</f>
        <v>1235.91790575</v>
      </c>
      <c r="X104" s="36">
        <f>SUMIFS(СВЦЭМ!$D$33:$D$776,СВЦЭМ!$A$33:$A$776,$A104,СВЦЭМ!$B$33:$B$776,X$83)+'СЕТ СН'!$G$14+СВЦЭМ!$D$10+'СЕТ СН'!$G$6-'СЕТ СН'!$G$26</f>
        <v>1227.6607241199999</v>
      </c>
      <c r="Y104" s="36">
        <f>SUMIFS(СВЦЭМ!$D$33:$D$776,СВЦЭМ!$A$33:$A$776,$A104,СВЦЭМ!$B$33:$B$776,Y$83)+'СЕТ СН'!$G$14+СВЦЭМ!$D$10+'СЕТ СН'!$G$6-'СЕТ СН'!$G$26</f>
        <v>1259.51993038</v>
      </c>
    </row>
    <row r="105" spans="1:25" ht="15.75" x14ac:dyDescent="0.2">
      <c r="A105" s="35">
        <f t="shared" si="2"/>
        <v>44126</v>
      </c>
      <c r="B105" s="36">
        <f>SUMIFS(СВЦЭМ!$D$33:$D$776,СВЦЭМ!$A$33:$A$776,$A105,СВЦЭМ!$B$33:$B$776,B$83)+'СЕТ СН'!$G$14+СВЦЭМ!$D$10+'СЕТ СН'!$G$6-'СЕТ СН'!$G$26</f>
        <v>1376.4605646499999</v>
      </c>
      <c r="C105" s="36">
        <f>SUMIFS(СВЦЭМ!$D$33:$D$776,СВЦЭМ!$A$33:$A$776,$A105,СВЦЭМ!$B$33:$B$776,C$83)+'СЕТ СН'!$G$14+СВЦЭМ!$D$10+'СЕТ СН'!$G$6-'СЕТ СН'!$G$26</f>
        <v>1467.17016354</v>
      </c>
      <c r="D105" s="36">
        <f>SUMIFS(СВЦЭМ!$D$33:$D$776,СВЦЭМ!$A$33:$A$776,$A105,СВЦЭМ!$B$33:$B$776,D$83)+'СЕТ СН'!$G$14+СВЦЭМ!$D$10+'СЕТ СН'!$G$6-'СЕТ СН'!$G$26</f>
        <v>1523.7233199899999</v>
      </c>
      <c r="E105" s="36">
        <f>SUMIFS(СВЦЭМ!$D$33:$D$776,СВЦЭМ!$A$33:$A$776,$A105,СВЦЭМ!$B$33:$B$776,E$83)+'СЕТ СН'!$G$14+СВЦЭМ!$D$10+'СЕТ СН'!$G$6-'СЕТ СН'!$G$26</f>
        <v>1529.50718792</v>
      </c>
      <c r="F105" s="36">
        <f>SUMIFS(СВЦЭМ!$D$33:$D$776,СВЦЭМ!$A$33:$A$776,$A105,СВЦЭМ!$B$33:$B$776,F$83)+'СЕТ СН'!$G$14+СВЦЭМ!$D$10+'СЕТ СН'!$G$6-'СЕТ СН'!$G$26</f>
        <v>1530.0016516599999</v>
      </c>
      <c r="G105" s="36">
        <f>SUMIFS(СВЦЭМ!$D$33:$D$776,СВЦЭМ!$A$33:$A$776,$A105,СВЦЭМ!$B$33:$B$776,G$83)+'СЕТ СН'!$G$14+СВЦЭМ!$D$10+'СЕТ СН'!$G$6-'СЕТ СН'!$G$26</f>
        <v>1509.60059864</v>
      </c>
      <c r="H105" s="36">
        <f>SUMIFS(СВЦЭМ!$D$33:$D$776,СВЦЭМ!$A$33:$A$776,$A105,СВЦЭМ!$B$33:$B$776,H$83)+'СЕТ СН'!$G$14+СВЦЭМ!$D$10+'СЕТ СН'!$G$6-'СЕТ СН'!$G$26</f>
        <v>1459.94877021</v>
      </c>
      <c r="I105" s="36">
        <f>SUMIFS(СВЦЭМ!$D$33:$D$776,СВЦЭМ!$A$33:$A$776,$A105,СВЦЭМ!$B$33:$B$776,I$83)+'СЕТ СН'!$G$14+СВЦЭМ!$D$10+'СЕТ СН'!$G$6-'СЕТ СН'!$G$26</f>
        <v>1412.1736760200001</v>
      </c>
      <c r="J105" s="36">
        <f>SUMIFS(СВЦЭМ!$D$33:$D$776,СВЦЭМ!$A$33:$A$776,$A105,СВЦЭМ!$B$33:$B$776,J$83)+'СЕТ СН'!$G$14+СВЦЭМ!$D$10+'СЕТ СН'!$G$6-'СЕТ СН'!$G$26</f>
        <v>1352.9742974400001</v>
      </c>
      <c r="K105" s="36">
        <f>SUMIFS(СВЦЭМ!$D$33:$D$776,СВЦЭМ!$A$33:$A$776,$A105,СВЦЭМ!$B$33:$B$776,K$83)+'СЕТ СН'!$G$14+СВЦЭМ!$D$10+'СЕТ СН'!$G$6-'СЕТ СН'!$G$26</f>
        <v>1311.1052431200001</v>
      </c>
      <c r="L105" s="36">
        <f>SUMIFS(СВЦЭМ!$D$33:$D$776,СВЦЭМ!$A$33:$A$776,$A105,СВЦЭМ!$B$33:$B$776,L$83)+'СЕТ СН'!$G$14+СВЦЭМ!$D$10+'СЕТ СН'!$G$6-'СЕТ СН'!$G$26</f>
        <v>1308.1653863900001</v>
      </c>
      <c r="M105" s="36">
        <f>SUMIFS(СВЦЭМ!$D$33:$D$776,СВЦЭМ!$A$33:$A$776,$A105,СВЦЭМ!$B$33:$B$776,M$83)+'СЕТ СН'!$G$14+СВЦЭМ!$D$10+'СЕТ СН'!$G$6-'СЕТ СН'!$G$26</f>
        <v>1318.4655118800001</v>
      </c>
      <c r="N105" s="36">
        <f>SUMIFS(СВЦЭМ!$D$33:$D$776,СВЦЭМ!$A$33:$A$776,$A105,СВЦЭМ!$B$33:$B$776,N$83)+'СЕТ СН'!$G$14+СВЦЭМ!$D$10+'СЕТ СН'!$G$6-'СЕТ СН'!$G$26</f>
        <v>1329.0652333399998</v>
      </c>
      <c r="O105" s="36">
        <f>SUMIFS(СВЦЭМ!$D$33:$D$776,СВЦЭМ!$A$33:$A$776,$A105,СВЦЭМ!$B$33:$B$776,O$83)+'СЕТ СН'!$G$14+СВЦЭМ!$D$10+'СЕТ СН'!$G$6-'СЕТ СН'!$G$26</f>
        <v>1376.9958680899999</v>
      </c>
      <c r="P105" s="36">
        <f>SUMIFS(СВЦЭМ!$D$33:$D$776,СВЦЭМ!$A$33:$A$776,$A105,СВЦЭМ!$B$33:$B$776,P$83)+'СЕТ СН'!$G$14+СВЦЭМ!$D$10+'СЕТ СН'!$G$6-'СЕТ СН'!$G$26</f>
        <v>1418.5760949999999</v>
      </c>
      <c r="Q105" s="36">
        <f>SUMIFS(СВЦЭМ!$D$33:$D$776,СВЦЭМ!$A$33:$A$776,$A105,СВЦЭМ!$B$33:$B$776,Q$83)+'СЕТ СН'!$G$14+СВЦЭМ!$D$10+'СЕТ СН'!$G$6-'СЕТ СН'!$G$26</f>
        <v>1379.7190399599999</v>
      </c>
      <c r="R105" s="36">
        <f>SUMIFS(СВЦЭМ!$D$33:$D$776,СВЦЭМ!$A$33:$A$776,$A105,СВЦЭМ!$B$33:$B$776,R$83)+'СЕТ СН'!$G$14+СВЦЭМ!$D$10+'СЕТ СН'!$G$6-'СЕТ СН'!$G$26</f>
        <v>1322.66792265</v>
      </c>
      <c r="S105" s="36">
        <f>SUMIFS(СВЦЭМ!$D$33:$D$776,СВЦЭМ!$A$33:$A$776,$A105,СВЦЭМ!$B$33:$B$776,S$83)+'СЕТ СН'!$G$14+СВЦЭМ!$D$10+'СЕТ СН'!$G$6-'СЕТ СН'!$G$26</f>
        <v>1259.66308248</v>
      </c>
      <c r="T105" s="36">
        <f>SUMIFS(СВЦЭМ!$D$33:$D$776,СВЦЭМ!$A$33:$A$776,$A105,СВЦЭМ!$B$33:$B$776,T$83)+'СЕТ СН'!$G$14+СВЦЭМ!$D$10+'СЕТ СН'!$G$6-'СЕТ СН'!$G$26</f>
        <v>1241.11934589</v>
      </c>
      <c r="U105" s="36">
        <f>SUMIFS(СВЦЭМ!$D$33:$D$776,СВЦЭМ!$A$33:$A$776,$A105,СВЦЭМ!$B$33:$B$776,U$83)+'СЕТ СН'!$G$14+СВЦЭМ!$D$10+'СЕТ СН'!$G$6-'СЕТ СН'!$G$26</f>
        <v>1255.4942475399998</v>
      </c>
      <c r="V105" s="36">
        <f>SUMIFS(СВЦЭМ!$D$33:$D$776,СВЦЭМ!$A$33:$A$776,$A105,СВЦЭМ!$B$33:$B$776,V$83)+'СЕТ СН'!$G$14+СВЦЭМ!$D$10+'СЕТ СН'!$G$6-'СЕТ СН'!$G$26</f>
        <v>1249.2968942500002</v>
      </c>
      <c r="W105" s="36">
        <f>SUMIFS(СВЦЭМ!$D$33:$D$776,СВЦЭМ!$A$33:$A$776,$A105,СВЦЭМ!$B$33:$B$776,W$83)+'СЕТ СН'!$G$14+СВЦЭМ!$D$10+'СЕТ СН'!$G$6-'СЕТ СН'!$G$26</f>
        <v>1249.9655036499998</v>
      </c>
      <c r="X105" s="36">
        <f>SUMIFS(СВЦЭМ!$D$33:$D$776,СВЦЭМ!$A$33:$A$776,$A105,СВЦЭМ!$B$33:$B$776,X$83)+'СЕТ СН'!$G$14+СВЦЭМ!$D$10+'СЕТ СН'!$G$6-'СЕТ СН'!$G$26</f>
        <v>1240.58217795</v>
      </c>
      <c r="Y105" s="36">
        <f>SUMIFS(СВЦЭМ!$D$33:$D$776,СВЦЭМ!$A$33:$A$776,$A105,СВЦЭМ!$B$33:$B$776,Y$83)+'СЕТ СН'!$G$14+СВЦЭМ!$D$10+'СЕТ СН'!$G$6-'СЕТ СН'!$G$26</f>
        <v>1276.0283255099998</v>
      </c>
    </row>
    <row r="106" spans="1:25" ht="15.75" x14ac:dyDescent="0.2">
      <c r="A106" s="35">
        <f t="shared" si="2"/>
        <v>44127</v>
      </c>
      <c r="B106" s="36">
        <f>SUMIFS(СВЦЭМ!$D$33:$D$776,СВЦЭМ!$A$33:$A$776,$A106,СВЦЭМ!$B$33:$B$776,B$83)+'СЕТ СН'!$G$14+СВЦЭМ!$D$10+'СЕТ СН'!$G$6-'СЕТ СН'!$G$26</f>
        <v>1390.3215780999999</v>
      </c>
      <c r="C106" s="36">
        <f>SUMIFS(СВЦЭМ!$D$33:$D$776,СВЦЭМ!$A$33:$A$776,$A106,СВЦЭМ!$B$33:$B$776,C$83)+'СЕТ СН'!$G$14+СВЦЭМ!$D$10+'СЕТ СН'!$G$6-'СЕТ СН'!$G$26</f>
        <v>1469.0251756</v>
      </c>
      <c r="D106" s="36">
        <f>SUMIFS(СВЦЭМ!$D$33:$D$776,СВЦЭМ!$A$33:$A$776,$A106,СВЦЭМ!$B$33:$B$776,D$83)+'СЕТ СН'!$G$14+СВЦЭМ!$D$10+'СЕТ СН'!$G$6-'СЕТ СН'!$G$26</f>
        <v>1523.9276658599999</v>
      </c>
      <c r="E106" s="36">
        <f>SUMIFS(СВЦЭМ!$D$33:$D$776,СВЦЭМ!$A$33:$A$776,$A106,СВЦЭМ!$B$33:$B$776,E$83)+'СЕТ СН'!$G$14+СВЦЭМ!$D$10+'СЕТ СН'!$G$6-'СЕТ СН'!$G$26</f>
        <v>1532.6189441299998</v>
      </c>
      <c r="F106" s="36">
        <f>SUMIFS(СВЦЭМ!$D$33:$D$776,СВЦЭМ!$A$33:$A$776,$A106,СВЦЭМ!$B$33:$B$776,F$83)+'СЕТ СН'!$G$14+СВЦЭМ!$D$10+'СЕТ СН'!$G$6-'СЕТ СН'!$G$26</f>
        <v>1531.7851694999999</v>
      </c>
      <c r="G106" s="36">
        <f>SUMIFS(СВЦЭМ!$D$33:$D$776,СВЦЭМ!$A$33:$A$776,$A106,СВЦЭМ!$B$33:$B$776,G$83)+'СЕТ СН'!$G$14+СВЦЭМ!$D$10+'СЕТ СН'!$G$6-'СЕТ СН'!$G$26</f>
        <v>1511.0447271600001</v>
      </c>
      <c r="H106" s="36">
        <f>SUMIFS(СВЦЭМ!$D$33:$D$776,СВЦЭМ!$A$33:$A$776,$A106,СВЦЭМ!$B$33:$B$776,H$83)+'СЕТ СН'!$G$14+СВЦЭМ!$D$10+'СЕТ СН'!$G$6-'СЕТ СН'!$G$26</f>
        <v>1463.2772375899999</v>
      </c>
      <c r="I106" s="36">
        <f>SUMIFS(СВЦЭМ!$D$33:$D$776,СВЦЭМ!$A$33:$A$776,$A106,СВЦЭМ!$B$33:$B$776,I$83)+'СЕТ СН'!$G$14+СВЦЭМ!$D$10+'СЕТ СН'!$G$6-'СЕТ СН'!$G$26</f>
        <v>1415.1538154499999</v>
      </c>
      <c r="J106" s="36">
        <f>SUMIFS(СВЦЭМ!$D$33:$D$776,СВЦЭМ!$A$33:$A$776,$A106,СВЦЭМ!$B$33:$B$776,J$83)+'СЕТ СН'!$G$14+СВЦЭМ!$D$10+'СЕТ СН'!$G$6-'СЕТ СН'!$G$26</f>
        <v>1357.4522427500001</v>
      </c>
      <c r="K106" s="36">
        <f>SUMIFS(СВЦЭМ!$D$33:$D$776,СВЦЭМ!$A$33:$A$776,$A106,СВЦЭМ!$B$33:$B$776,K$83)+'СЕТ СН'!$G$14+СВЦЭМ!$D$10+'СЕТ СН'!$G$6-'СЕТ СН'!$G$26</f>
        <v>1328.1518007300001</v>
      </c>
      <c r="L106" s="36">
        <f>SUMIFS(СВЦЭМ!$D$33:$D$776,СВЦЭМ!$A$33:$A$776,$A106,СВЦЭМ!$B$33:$B$776,L$83)+'СЕТ СН'!$G$14+СВЦЭМ!$D$10+'СЕТ СН'!$G$6-'СЕТ СН'!$G$26</f>
        <v>1327.8398362799999</v>
      </c>
      <c r="M106" s="36">
        <f>SUMIFS(СВЦЭМ!$D$33:$D$776,СВЦЭМ!$A$33:$A$776,$A106,СВЦЭМ!$B$33:$B$776,M$83)+'СЕТ СН'!$G$14+СВЦЭМ!$D$10+'СЕТ СН'!$G$6-'СЕТ СН'!$G$26</f>
        <v>1328.66544421</v>
      </c>
      <c r="N106" s="36">
        <f>SUMIFS(СВЦЭМ!$D$33:$D$776,СВЦЭМ!$A$33:$A$776,$A106,СВЦЭМ!$B$33:$B$776,N$83)+'СЕТ СН'!$G$14+СВЦЭМ!$D$10+'СЕТ СН'!$G$6-'СЕТ СН'!$G$26</f>
        <v>1335.8247163999999</v>
      </c>
      <c r="O106" s="36">
        <f>SUMIFS(СВЦЭМ!$D$33:$D$776,СВЦЭМ!$A$33:$A$776,$A106,СВЦЭМ!$B$33:$B$776,O$83)+'СЕТ СН'!$G$14+СВЦЭМ!$D$10+'СЕТ СН'!$G$6-'СЕТ СН'!$G$26</f>
        <v>1375.80176082</v>
      </c>
      <c r="P106" s="36">
        <f>SUMIFS(СВЦЭМ!$D$33:$D$776,СВЦЭМ!$A$33:$A$776,$A106,СВЦЭМ!$B$33:$B$776,P$83)+'СЕТ СН'!$G$14+СВЦЭМ!$D$10+'СЕТ СН'!$G$6-'СЕТ СН'!$G$26</f>
        <v>1414.4237423099999</v>
      </c>
      <c r="Q106" s="36">
        <f>SUMIFS(СВЦЭМ!$D$33:$D$776,СВЦЭМ!$A$33:$A$776,$A106,СВЦЭМ!$B$33:$B$776,Q$83)+'СЕТ СН'!$G$14+СВЦЭМ!$D$10+'СЕТ СН'!$G$6-'СЕТ СН'!$G$26</f>
        <v>1377.1365863999999</v>
      </c>
      <c r="R106" s="36">
        <f>SUMIFS(СВЦЭМ!$D$33:$D$776,СВЦЭМ!$A$33:$A$776,$A106,СВЦЭМ!$B$33:$B$776,R$83)+'СЕТ СН'!$G$14+СВЦЭМ!$D$10+'СЕТ СН'!$G$6-'СЕТ СН'!$G$26</f>
        <v>1323.4560957600002</v>
      </c>
      <c r="S106" s="36">
        <f>SUMIFS(СВЦЭМ!$D$33:$D$776,СВЦЭМ!$A$33:$A$776,$A106,СВЦЭМ!$B$33:$B$776,S$83)+'СЕТ СН'!$G$14+СВЦЭМ!$D$10+'СЕТ СН'!$G$6-'СЕТ СН'!$G$26</f>
        <v>1349.30885463</v>
      </c>
      <c r="T106" s="36">
        <f>SUMIFS(СВЦЭМ!$D$33:$D$776,СВЦЭМ!$A$33:$A$776,$A106,СВЦЭМ!$B$33:$B$776,T$83)+'СЕТ СН'!$G$14+СВЦЭМ!$D$10+'СЕТ СН'!$G$6-'СЕТ СН'!$G$26</f>
        <v>1344.2590134100001</v>
      </c>
      <c r="U106" s="36">
        <f>SUMIFS(СВЦЭМ!$D$33:$D$776,СВЦЭМ!$A$33:$A$776,$A106,СВЦЭМ!$B$33:$B$776,U$83)+'СЕТ СН'!$G$14+СВЦЭМ!$D$10+'СЕТ СН'!$G$6-'СЕТ СН'!$G$26</f>
        <v>1277.80285798</v>
      </c>
      <c r="V106" s="36">
        <f>SUMIFS(СВЦЭМ!$D$33:$D$776,СВЦЭМ!$A$33:$A$776,$A106,СВЦЭМ!$B$33:$B$776,V$83)+'СЕТ СН'!$G$14+СВЦЭМ!$D$10+'СЕТ СН'!$G$6-'СЕТ СН'!$G$26</f>
        <v>1273.3545765700001</v>
      </c>
      <c r="W106" s="36">
        <f>SUMIFS(СВЦЭМ!$D$33:$D$776,СВЦЭМ!$A$33:$A$776,$A106,СВЦЭМ!$B$33:$B$776,W$83)+'СЕТ СН'!$G$14+СВЦЭМ!$D$10+'СЕТ СН'!$G$6-'СЕТ СН'!$G$26</f>
        <v>1269.9802574400001</v>
      </c>
      <c r="X106" s="36">
        <f>SUMIFS(СВЦЭМ!$D$33:$D$776,СВЦЭМ!$A$33:$A$776,$A106,СВЦЭМ!$B$33:$B$776,X$83)+'СЕТ СН'!$G$14+СВЦЭМ!$D$10+'СЕТ СН'!$G$6-'СЕТ СН'!$G$26</f>
        <v>1253.0696918200001</v>
      </c>
      <c r="Y106" s="36">
        <f>SUMIFS(СВЦЭМ!$D$33:$D$776,СВЦЭМ!$A$33:$A$776,$A106,СВЦЭМ!$B$33:$B$776,Y$83)+'СЕТ СН'!$G$14+СВЦЭМ!$D$10+'СЕТ СН'!$G$6-'СЕТ СН'!$G$26</f>
        <v>1259.0408744400002</v>
      </c>
    </row>
    <row r="107" spans="1:25" ht="15.75" x14ac:dyDescent="0.2">
      <c r="A107" s="35">
        <f t="shared" si="2"/>
        <v>44128</v>
      </c>
      <c r="B107" s="36">
        <f>SUMIFS(СВЦЭМ!$D$33:$D$776,СВЦЭМ!$A$33:$A$776,$A107,СВЦЭМ!$B$33:$B$776,B$83)+'СЕТ СН'!$G$14+СВЦЭМ!$D$10+'СЕТ СН'!$G$6-'СЕТ СН'!$G$26</f>
        <v>1359.0672241</v>
      </c>
      <c r="C107" s="36">
        <f>SUMIFS(СВЦЭМ!$D$33:$D$776,СВЦЭМ!$A$33:$A$776,$A107,СВЦЭМ!$B$33:$B$776,C$83)+'СЕТ СН'!$G$14+СВЦЭМ!$D$10+'СЕТ СН'!$G$6-'СЕТ СН'!$G$26</f>
        <v>1437.0163397000001</v>
      </c>
      <c r="D107" s="36">
        <f>SUMIFS(СВЦЭМ!$D$33:$D$776,СВЦЭМ!$A$33:$A$776,$A107,СВЦЭМ!$B$33:$B$776,D$83)+'СЕТ СН'!$G$14+СВЦЭМ!$D$10+'СЕТ СН'!$G$6-'СЕТ СН'!$G$26</f>
        <v>1504.51853233</v>
      </c>
      <c r="E107" s="36">
        <f>SUMIFS(СВЦЭМ!$D$33:$D$776,СВЦЭМ!$A$33:$A$776,$A107,СВЦЭМ!$B$33:$B$776,E$83)+'СЕТ СН'!$G$14+СВЦЭМ!$D$10+'СЕТ СН'!$G$6-'СЕТ СН'!$G$26</f>
        <v>1518.9937952400001</v>
      </c>
      <c r="F107" s="36">
        <f>SUMIFS(СВЦЭМ!$D$33:$D$776,СВЦЭМ!$A$33:$A$776,$A107,СВЦЭМ!$B$33:$B$776,F$83)+'СЕТ СН'!$G$14+СВЦЭМ!$D$10+'СЕТ СН'!$G$6-'СЕТ СН'!$G$26</f>
        <v>1520.48135043</v>
      </c>
      <c r="G107" s="36">
        <f>SUMIFS(СВЦЭМ!$D$33:$D$776,СВЦЭМ!$A$33:$A$776,$A107,СВЦЭМ!$B$33:$B$776,G$83)+'СЕТ СН'!$G$14+СВЦЭМ!$D$10+'СЕТ СН'!$G$6-'СЕТ СН'!$G$26</f>
        <v>1499.9545524800001</v>
      </c>
      <c r="H107" s="36">
        <f>SUMIFS(СВЦЭМ!$D$33:$D$776,СВЦЭМ!$A$33:$A$776,$A107,СВЦЭМ!$B$33:$B$776,H$83)+'СЕТ СН'!$G$14+СВЦЭМ!$D$10+'СЕТ СН'!$G$6-'СЕТ СН'!$G$26</f>
        <v>1478.0092122000001</v>
      </c>
      <c r="I107" s="36">
        <f>SUMIFS(СВЦЭМ!$D$33:$D$776,СВЦЭМ!$A$33:$A$776,$A107,СВЦЭМ!$B$33:$B$776,I$83)+'СЕТ СН'!$G$14+СВЦЭМ!$D$10+'СЕТ СН'!$G$6-'СЕТ СН'!$G$26</f>
        <v>1448.0616829000001</v>
      </c>
      <c r="J107" s="36">
        <f>SUMIFS(СВЦЭМ!$D$33:$D$776,СВЦЭМ!$A$33:$A$776,$A107,СВЦЭМ!$B$33:$B$776,J$83)+'СЕТ СН'!$G$14+СВЦЭМ!$D$10+'СЕТ СН'!$G$6-'СЕТ СН'!$G$26</f>
        <v>1374.96268263</v>
      </c>
      <c r="K107" s="36">
        <f>SUMIFS(СВЦЭМ!$D$33:$D$776,СВЦЭМ!$A$33:$A$776,$A107,СВЦЭМ!$B$33:$B$776,K$83)+'СЕТ СН'!$G$14+СВЦЭМ!$D$10+'СЕТ СН'!$G$6-'СЕТ СН'!$G$26</f>
        <v>1343.3041266300002</v>
      </c>
      <c r="L107" s="36">
        <f>SUMIFS(СВЦЭМ!$D$33:$D$776,СВЦЭМ!$A$33:$A$776,$A107,СВЦЭМ!$B$33:$B$776,L$83)+'СЕТ СН'!$G$14+СВЦЭМ!$D$10+'СЕТ СН'!$G$6-'СЕТ СН'!$G$26</f>
        <v>1332.5049888999999</v>
      </c>
      <c r="M107" s="36">
        <f>SUMIFS(СВЦЭМ!$D$33:$D$776,СВЦЭМ!$A$33:$A$776,$A107,СВЦЭМ!$B$33:$B$776,M$83)+'СЕТ СН'!$G$14+СВЦЭМ!$D$10+'СЕТ СН'!$G$6-'СЕТ СН'!$G$26</f>
        <v>1324.0021669600001</v>
      </c>
      <c r="N107" s="36">
        <f>SUMIFS(СВЦЭМ!$D$33:$D$776,СВЦЭМ!$A$33:$A$776,$A107,СВЦЭМ!$B$33:$B$776,N$83)+'СЕТ СН'!$G$14+СВЦЭМ!$D$10+'СЕТ СН'!$G$6-'СЕТ СН'!$G$26</f>
        <v>1321.3723379399999</v>
      </c>
      <c r="O107" s="36">
        <f>SUMIFS(СВЦЭМ!$D$33:$D$776,СВЦЭМ!$A$33:$A$776,$A107,СВЦЭМ!$B$33:$B$776,O$83)+'СЕТ СН'!$G$14+СВЦЭМ!$D$10+'СЕТ СН'!$G$6-'СЕТ СН'!$G$26</f>
        <v>1366.0085282099999</v>
      </c>
      <c r="P107" s="36">
        <f>SUMIFS(СВЦЭМ!$D$33:$D$776,СВЦЭМ!$A$33:$A$776,$A107,СВЦЭМ!$B$33:$B$776,P$83)+'СЕТ СН'!$G$14+СВЦЭМ!$D$10+'СЕТ СН'!$G$6-'СЕТ СН'!$G$26</f>
        <v>1415.9670912500001</v>
      </c>
      <c r="Q107" s="36">
        <f>SUMIFS(СВЦЭМ!$D$33:$D$776,СВЦЭМ!$A$33:$A$776,$A107,СВЦЭМ!$B$33:$B$776,Q$83)+'СЕТ СН'!$G$14+СВЦЭМ!$D$10+'СЕТ СН'!$G$6-'СЕТ СН'!$G$26</f>
        <v>1402.17494973</v>
      </c>
      <c r="R107" s="36">
        <f>SUMIFS(СВЦЭМ!$D$33:$D$776,СВЦЭМ!$A$33:$A$776,$A107,СВЦЭМ!$B$33:$B$776,R$83)+'СЕТ СН'!$G$14+СВЦЭМ!$D$10+'СЕТ СН'!$G$6-'СЕТ СН'!$G$26</f>
        <v>1370.07448363</v>
      </c>
      <c r="S107" s="36">
        <f>SUMIFS(СВЦЭМ!$D$33:$D$776,СВЦЭМ!$A$33:$A$776,$A107,СВЦЭМ!$B$33:$B$776,S$83)+'СЕТ СН'!$G$14+СВЦЭМ!$D$10+'СЕТ СН'!$G$6-'СЕТ СН'!$G$26</f>
        <v>1329.4289301899998</v>
      </c>
      <c r="T107" s="36">
        <f>SUMIFS(СВЦЭМ!$D$33:$D$776,СВЦЭМ!$A$33:$A$776,$A107,СВЦЭМ!$B$33:$B$776,T$83)+'СЕТ СН'!$G$14+СВЦЭМ!$D$10+'СЕТ СН'!$G$6-'СЕТ СН'!$G$26</f>
        <v>1357.26113592</v>
      </c>
      <c r="U107" s="36">
        <f>SUMIFS(СВЦЭМ!$D$33:$D$776,СВЦЭМ!$A$33:$A$776,$A107,СВЦЭМ!$B$33:$B$776,U$83)+'СЕТ СН'!$G$14+СВЦЭМ!$D$10+'СЕТ СН'!$G$6-'СЕТ СН'!$G$26</f>
        <v>1359.2096722900001</v>
      </c>
      <c r="V107" s="36">
        <f>SUMIFS(СВЦЭМ!$D$33:$D$776,СВЦЭМ!$A$33:$A$776,$A107,СВЦЭМ!$B$33:$B$776,V$83)+'СЕТ СН'!$G$14+СВЦЭМ!$D$10+'СЕТ СН'!$G$6-'СЕТ СН'!$G$26</f>
        <v>1273.19222244</v>
      </c>
      <c r="W107" s="36">
        <f>SUMIFS(СВЦЭМ!$D$33:$D$776,СВЦЭМ!$A$33:$A$776,$A107,СВЦЭМ!$B$33:$B$776,W$83)+'СЕТ СН'!$G$14+СВЦЭМ!$D$10+'СЕТ СН'!$G$6-'СЕТ СН'!$G$26</f>
        <v>1291.0267767999999</v>
      </c>
      <c r="X107" s="36">
        <f>SUMIFS(СВЦЭМ!$D$33:$D$776,СВЦЭМ!$A$33:$A$776,$A107,СВЦЭМ!$B$33:$B$776,X$83)+'СЕТ СН'!$G$14+СВЦЭМ!$D$10+'СЕТ СН'!$G$6-'СЕТ СН'!$G$26</f>
        <v>1317.14181297</v>
      </c>
      <c r="Y107" s="36">
        <f>SUMIFS(СВЦЭМ!$D$33:$D$776,СВЦЭМ!$A$33:$A$776,$A107,СВЦЭМ!$B$33:$B$776,Y$83)+'СЕТ СН'!$G$14+СВЦЭМ!$D$10+'СЕТ СН'!$G$6-'СЕТ СН'!$G$26</f>
        <v>1352.09648844</v>
      </c>
    </row>
    <row r="108" spans="1:25" ht="15.75" x14ac:dyDescent="0.2">
      <c r="A108" s="35">
        <f t="shared" si="2"/>
        <v>44129</v>
      </c>
      <c r="B108" s="36">
        <f>SUMIFS(СВЦЭМ!$D$33:$D$776,СВЦЭМ!$A$33:$A$776,$A108,СВЦЭМ!$B$33:$B$776,B$83)+'СЕТ СН'!$G$14+СВЦЭМ!$D$10+'СЕТ СН'!$G$6-'СЕТ СН'!$G$26</f>
        <v>1418.5386280600001</v>
      </c>
      <c r="C108" s="36">
        <f>SUMIFS(СВЦЭМ!$D$33:$D$776,СВЦЭМ!$A$33:$A$776,$A108,СВЦЭМ!$B$33:$B$776,C$83)+'СЕТ СН'!$G$14+СВЦЭМ!$D$10+'СЕТ СН'!$G$6-'СЕТ СН'!$G$26</f>
        <v>1469.44399118</v>
      </c>
      <c r="D108" s="36">
        <f>SUMIFS(СВЦЭМ!$D$33:$D$776,СВЦЭМ!$A$33:$A$776,$A108,СВЦЭМ!$B$33:$B$776,D$83)+'СЕТ СН'!$G$14+СВЦЭМ!$D$10+'СЕТ СН'!$G$6-'СЕТ СН'!$G$26</f>
        <v>1538.33809234</v>
      </c>
      <c r="E108" s="36">
        <f>SUMIFS(СВЦЭМ!$D$33:$D$776,СВЦЭМ!$A$33:$A$776,$A108,СВЦЭМ!$B$33:$B$776,E$83)+'СЕТ СН'!$G$14+СВЦЭМ!$D$10+'СЕТ СН'!$G$6-'СЕТ СН'!$G$26</f>
        <v>1546.7097202300001</v>
      </c>
      <c r="F108" s="36">
        <f>SUMIFS(СВЦЭМ!$D$33:$D$776,СВЦЭМ!$A$33:$A$776,$A108,СВЦЭМ!$B$33:$B$776,F$83)+'СЕТ СН'!$G$14+СВЦЭМ!$D$10+'СЕТ СН'!$G$6-'СЕТ СН'!$G$26</f>
        <v>1550.38698217</v>
      </c>
      <c r="G108" s="36">
        <f>SUMIFS(СВЦЭМ!$D$33:$D$776,СВЦЭМ!$A$33:$A$776,$A108,СВЦЭМ!$B$33:$B$776,G$83)+'СЕТ СН'!$G$14+СВЦЭМ!$D$10+'СЕТ СН'!$G$6-'СЕТ СН'!$G$26</f>
        <v>1549.75368299</v>
      </c>
      <c r="H108" s="36">
        <f>SUMIFS(СВЦЭМ!$D$33:$D$776,СВЦЭМ!$A$33:$A$776,$A108,СВЦЭМ!$B$33:$B$776,H$83)+'СЕТ СН'!$G$14+СВЦЭМ!$D$10+'СЕТ СН'!$G$6-'СЕТ СН'!$G$26</f>
        <v>1527.39063747</v>
      </c>
      <c r="I108" s="36">
        <f>SUMIFS(СВЦЭМ!$D$33:$D$776,СВЦЭМ!$A$33:$A$776,$A108,СВЦЭМ!$B$33:$B$776,I$83)+'СЕТ СН'!$G$14+СВЦЭМ!$D$10+'СЕТ СН'!$G$6-'СЕТ СН'!$G$26</f>
        <v>1502.74450045</v>
      </c>
      <c r="J108" s="36">
        <f>SUMIFS(СВЦЭМ!$D$33:$D$776,СВЦЭМ!$A$33:$A$776,$A108,СВЦЭМ!$B$33:$B$776,J$83)+'СЕТ СН'!$G$14+СВЦЭМ!$D$10+'СЕТ СН'!$G$6-'СЕТ СН'!$G$26</f>
        <v>1409.76841491</v>
      </c>
      <c r="K108" s="36">
        <f>SUMIFS(СВЦЭМ!$D$33:$D$776,СВЦЭМ!$A$33:$A$776,$A108,СВЦЭМ!$B$33:$B$776,K$83)+'СЕТ СН'!$G$14+СВЦЭМ!$D$10+'СЕТ СН'!$G$6-'СЕТ СН'!$G$26</f>
        <v>1340.21453058</v>
      </c>
      <c r="L108" s="36">
        <f>SUMIFS(СВЦЭМ!$D$33:$D$776,СВЦЭМ!$A$33:$A$776,$A108,СВЦЭМ!$B$33:$B$776,L$83)+'СЕТ СН'!$G$14+СВЦЭМ!$D$10+'СЕТ СН'!$G$6-'СЕТ СН'!$G$26</f>
        <v>1334.0488281</v>
      </c>
      <c r="M108" s="36">
        <f>SUMIFS(СВЦЭМ!$D$33:$D$776,СВЦЭМ!$A$33:$A$776,$A108,СВЦЭМ!$B$33:$B$776,M$83)+'СЕТ СН'!$G$14+СВЦЭМ!$D$10+'СЕТ СН'!$G$6-'СЕТ СН'!$G$26</f>
        <v>1335.2764517599999</v>
      </c>
      <c r="N108" s="36">
        <f>SUMIFS(СВЦЭМ!$D$33:$D$776,СВЦЭМ!$A$33:$A$776,$A108,СВЦЭМ!$B$33:$B$776,N$83)+'СЕТ СН'!$G$14+СВЦЭМ!$D$10+'СЕТ СН'!$G$6-'СЕТ СН'!$G$26</f>
        <v>1341.0636894700001</v>
      </c>
      <c r="O108" s="36">
        <f>SUMIFS(СВЦЭМ!$D$33:$D$776,СВЦЭМ!$A$33:$A$776,$A108,СВЦЭМ!$B$33:$B$776,O$83)+'СЕТ СН'!$G$14+СВЦЭМ!$D$10+'СЕТ СН'!$G$6-'СЕТ СН'!$G$26</f>
        <v>1383.9047589299998</v>
      </c>
      <c r="P108" s="36">
        <f>SUMIFS(СВЦЭМ!$D$33:$D$776,СВЦЭМ!$A$33:$A$776,$A108,СВЦЭМ!$B$33:$B$776,P$83)+'СЕТ СН'!$G$14+СВЦЭМ!$D$10+'СЕТ СН'!$G$6-'СЕТ СН'!$G$26</f>
        <v>1433.8633541700001</v>
      </c>
      <c r="Q108" s="36">
        <f>SUMIFS(СВЦЭМ!$D$33:$D$776,СВЦЭМ!$A$33:$A$776,$A108,СВЦЭМ!$B$33:$B$776,Q$83)+'СЕТ СН'!$G$14+СВЦЭМ!$D$10+'СЕТ СН'!$G$6-'СЕТ СН'!$G$26</f>
        <v>1395.9113078</v>
      </c>
      <c r="R108" s="36">
        <f>SUMIFS(СВЦЭМ!$D$33:$D$776,СВЦЭМ!$A$33:$A$776,$A108,СВЦЭМ!$B$33:$B$776,R$83)+'СЕТ СН'!$G$14+СВЦЭМ!$D$10+'СЕТ СН'!$G$6-'СЕТ СН'!$G$26</f>
        <v>1342.4416399199999</v>
      </c>
      <c r="S108" s="36">
        <f>SUMIFS(СВЦЭМ!$D$33:$D$776,СВЦЭМ!$A$33:$A$776,$A108,СВЦЭМ!$B$33:$B$776,S$83)+'СЕТ СН'!$G$14+СВЦЭМ!$D$10+'СЕТ СН'!$G$6-'СЕТ СН'!$G$26</f>
        <v>1332.6685939499998</v>
      </c>
      <c r="T108" s="36">
        <f>SUMIFS(СВЦЭМ!$D$33:$D$776,СВЦЭМ!$A$33:$A$776,$A108,СВЦЭМ!$B$33:$B$776,T$83)+'СЕТ СН'!$G$14+СВЦЭМ!$D$10+'СЕТ СН'!$G$6-'СЕТ СН'!$G$26</f>
        <v>1358.3894867200001</v>
      </c>
      <c r="U108" s="36">
        <f>SUMIFS(СВЦЭМ!$D$33:$D$776,СВЦЭМ!$A$33:$A$776,$A108,СВЦЭМ!$B$33:$B$776,U$83)+'СЕТ СН'!$G$14+СВЦЭМ!$D$10+'СЕТ СН'!$G$6-'СЕТ СН'!$G$26</f>
        <v>1294.2062584800001</v>
      </c>
      <c r="V108" s="36">
        <f>SUMIFS(СВЦЭМ!$D$33:$D$776,СВЦЭМ!$A$33:$A$776,$A108,СВЦЭМ!$B$33:$B$776,V$83)+'СЕТ СН'!$G$14+СВЦЭМ!$D$10+'СЕТ СН'!$G$6-'СЕТ СН'!$G$26</f>
        <v>1276.30516956</v>
      </c>
      <c r="W108" s="36">
        <f>SUMIFS(СВЦЭМ!$D$33:$D$776,СВЦЭМ!$A$33:$A$776,$A108,СВЦЭМ!$B$33:$B$776,W$83)+'СЕТ СН'!$G$14+СВЦЭМ!$D$10+'СЕТ СН'!$G$6-'СЕТ СН'!$G$26</f>
        <v>1257.5238678599999</v>
      </c>
      <c r="X108" s="36">
        <f>SUMIFS(СВЦЭМ!$D$33:$D$776,СВЦЭМ!$A$33:$A$776,$A108,СВЦЭМ!$B$33:$B$776,X$83)+'СЕТ СН'!$G$14+СВЦЭМ!$D$10+'СЕТ СН'!$G$6-'СЕТ СН'!$G$26</f>
        <v>1263.8895776700001</v>
      </c>
      <c r="Y108" s="36">
        <f>SUMIFS(СВЦЭМ!$D$33:$D$776,СВЦЭМ!$A$33:$A$776,$A108,СВЦЭМ!$B$33:$B$776,Y$83)+'СЕТ СН'!$G$14+СВЦЭМ!$D$10+'СЕТ СН'!$G$6-'СЕТ СН'!$G$26</f>
        <v>1304.6154335400001</v>
      </c>
    </row>
    <row r="109" spans="1:25" ht="15.75" x14ac:dyDescent="0.2">
      <c r="A109" s="35">
        <f t="shared" si="2"/>
        <v>44130</v>
      </c>
      <c r="B109" s="36">
        <f>SUMIFS(СВЦЭМ!$D$33:$D$776,СВЦЭМ!$A$33:$A$776,$A109,СВЦЭМ!$B$33:$B$776,B$83)+'СЕТ СН'!$G$14+СВЦЭМ!$D$10+'СЕТ СН'!$G$6-'СЕТ СН'!$G$26</f>
        <v>1410.22589662</v>
      </c>
      <c r="C109" s="36">
        <f>SUMIFS(СВЦЭМ!$D$33:$D$776,СВЦЭМ!$A$33:$A$776,$A109,СВЦЭМ!$B$33:$B$776,C$83)+'СЕТ СН'!$G$14+СВЦЭМ!$D$10+'СЕТ СН'!$G$6-'СЕТ СН'!$G$26</f>
        <v>1493.5305579800001</v>
      </c>
      <c r="D109" s="36">
        <f>SUMIFS(СВЦЭМ!$D$33:$D$776,СВЦЭМ!$A$33:$A$776,$A109,СВЦЭМ!$B$33:$B$776,D$83)+'СЕТ СН'!$G$14+СВЦЭМ!$D$10+'СЕТ СН'!$G$6-'СЕТ СН'!$G$26</f>
        <v>1555.8899651299998</v>
      </c>
      <c r="E109" s="36">
        <f>SUMIFS(СВЦЭМ!$D$33:$D$776,СВЦЭМ!$A$33:$A$776,$A109,СВЦЭМ!$B$33:$B$776,E$83)+'СЕТ СН'!$G$14+СВЦЭМ!$D$10+'СЕТ СН'!$G$6-'СЕТ СН'!$G$26</f>
        <v>1561.8350060499999</v>
      </c>
      <c r="F109" s="36">
        <f>SUMIFS(СВЦЭМ!$D$33:$D$776,СВЦЭМ!$A$33:$A$776,$A109,СВЦЭМ!$B$33:$B$776,F$83)+'СЕТ СН'!$G$14+СВЦЭМ!$D$10+'СЕТ СН'!$G$6-'СЕТ СН'!$G$26</f>
        <v>1558.3380502800001</v>
      </c>
      <c r="G109" s="36">
        <f>SUMIFS(СВЦЭМ!$D$33:$D$776,СВЦЭМ!$A$33:$A$776,$A109,СВЦЭМ!$B$33:$B$776,G$83)+'СЕТ СН'!$G$14+СВЦЭМ!$D$10+'СЕТ СН'!$G$6-'СЕТ СН'!$G$26</f>
        <v>1535.43122632</v>
      </c>
      <c r="H109" s="36">
        <f>SUMIFS(СВЦЭМ!$D$33:$D$776,СВЦЭМ!$A$33:$A$776,$A109,СВЦЭМ!$B$33:$B$776,H$83)+'СЕТ СН'!$G$14+СВЦЭМ!$D$10+'СЕТ СН'!$G$6-'СЕТ СН'!$G$26</f>
        <v>1485.97526649</v>
      </c>
      <c r="I109" s="36">
        <f>SUMIFS(СВЦЭМ!$D$33:$D$776,СВЦЭМ!$A$33:$A$776,$A109,СВЦЭМ!$B$33:$B$776,I$83)+'СЕТ СН'!$G$14+СВЦЭМ!$D$10+'СЕТ СН'!$G$6-'СЕТ СН'!$G$26</f>
        <v>1445.6543081</v>
      </c>
      <c r="J109" s="36">
        <f>SUMIFS(СВЦЭМ!$D$33:$D$776,СВЦЭМ!$A$33:$A$776,$A109,СВЦЭМ!$B$33:$B$776,J$83)+'СЕТ СН'!$G$14+СВЦЭМ!$D$10+'СЕТ СН'!$G$6-'СЕТ СН'!$G$26</f>
        <v>1375.5432394499999</v>
      </c>
      <c r="K109" s="36">
        <f>SUMIFS(СВЦЭМ!$D$33:$D$776,СВЦЭМ!$A$33:$A$776,$A109,СВЦЭМ!$B$33:$B$776,K$83)+'СЕТ СН'!$G$14+СВЦЭМ!$D$10+'СЕТ СН'!$G$6-'СЕТ СН'!$G$26</f>
        <v>1329.11098739</v>
      </c>
      <c r="L109" s="36">
        <f>SUMIFS(СВЦЭМ!$D$33:$D$776,СВЦЭМ!$A$33:$A$776,$A109,СВЦЭМ!$B$33:$B$776,L$83)+'СЕТ СН'!$G$14+СВЦЭМ!$D$10+'СЕТ СН'!$G$6-'СЕТ СН'!$G$26</f>
        <v>1324.25679627</v>
      </c>
      <c r="M109" s="36">
        <f>SUMIFS(СВЦЭМ!$D$33:$D$776,СВЦЭМ!$A$33:$A$776,$A109,СВЦЭМ!$B$33:$B$776,M$83)+'СЕТ СН'!$G$14+СВЦЭМ!$D$10+'СЕТ СН'!$G$6-'СЕТ СН'!$G$26</f>
        <v>1347.7035763700001</v>
      </c>
      <c r="N109" s="36">
        <f>SUMIFS(СВЦЭМ!$D$33:$D$776,СВЦЭМ!$A$33:$A$776,$A109,СВЦЭМ!$B$33:$B$776,N$83)+'СЕТ СН'!$G$14+СВЦЭМ!$D$10+'СЕТ СН'!$G$6-'СЕТ СН'!$G$26</f>
        <v>1347.76015732</v>
      </c>
      <c r="O109" s="36">
        <f>SUMIFS(СВЦЭМ!$D$33:$D$776,СВЦЭМ!$A$33:$A$776,$A109,СВЦЭМ!$B$33:$B$776,O$83)+'СЕТ СН'!$G$14+СВЦЭМ!$D$10+'СЕТ СН'!$G$6-'СЕТ СН'!$G$26</f>
        <v>1384.2974703499999</v>
      </c>
      <c r="P109" s="36">
        <f>SUMIFS(СВЦЭМ!$D$33:$D$776,СВЦЭМ!$A$33:$A$776,$A109,СВЦЭМ!$B$33:$B$776,P$83)+'СЕТ СН'!$G$14+СВЦЭМ!$D$10+'СЕТ СН'!$G$6-'СЕТ СН'!$G$26</f>
        <v>1428.3765342500001</v>
      </c>
      <c r="Q109" s="36">
        <f>SUMIFS(СВЦЭМ!$D$33:$D$776,СВЦЭМ!$A$33:$A$776,$A109,СВЦЭМ!$B$33:$B$776,Q$83)+'СЕТ СН'!$G$14+СВЦЭМ!$D$10+'СЕТ СН'!$G$6-'СЕТ СН'!$G$26</f>
        <v>1390.48982424</v>
      </c>
      <c r="R109" s="36">
        <f>SUMIFS(СВЦЭМ!$D$33:$D$776,СВЦЭМ!$A$33:$A$776,$A109,СВЦЭМ!$B$33:$B$776,R$83)+'СЕТ СН'!$G$14+СВЦЭМ!$D$10+'СЕТ СН'!$G$6-'СЕТ СН'!$G$26</f>
        <v>1342.0005996800001</v>
      </c>
      <c r="S109" s="36">
        <f>SUMIFS(СВЦЭМ!$D$33:$D$776,СВЦЭМ!$A$33:$A$776,$A109,СВЦЭМ!$B$33:$B$776,S$83)+'СЕТ СН'!$G$14+СВЦЭМ!$D$10+'СЕТ СН'!$G$6-'СЕТ СН'!$G$26</f>
        <v>1278.3451780299999</v>
      </c>
      <c r="T109" s="36">
        <f>SUMIFS(СВЦЭМ!$D$33:$D$776,СВЦЭМ!$A$33:$A$776,$A109,СВЦЭМ!$B$33:$B$776,T$83)+'СЕТ СН'!$G$14+СВЦЭМ!$D$10+'СЕТ СН'!$G$6-'СЕТ СН'!$G$26</f>
        <v>1242.8818406999999</v>
      </c>
      <c r="U109" s="36">
        <f>SUMIFS(СВЦЭМ!$D$33:$D$776,СВЦЭМ!$A$33:$A$776,$A109,СВЦЭМ!$B$33:$B$776,U$83)+'СЕТ СН'!$G$14+СВЦЭМ!$D$10+'СЕТ СН'!$G$6-'СЕТ СН'!$G$26</f>
        <v>1242.6852096100001</v>
      </c>
      <c r="V109" s="36">
        <f>SUMIFS(СВЦЭМ!$D$33:$D$776,СВЦЭМ!$A$33:$A$776,$A109,СВЦЭМ!$B$33:$B$776,V$83)+'СЕТ СН'!$G$14+СВЦЭМ!$D$10+'СЕТ СН'!$G$6-'СЕТ СН'!$G$26</f>
        <v>1242.0694376399999</v>
      </c>
      <c r="W109" s="36">
        <f>SUMIFS(СВЦЭМ!$D$33:$D$776,СВЦЭМ!$A$33:$A$776,$A109,СВЦЭМ!$B$33:$B$776,W$83)+'СЕТ СН'!$G$14+СВЦЭМ!$D$10+'СЕТ СН'!$G$6-'СЕТ СН'!$G$26</f>
        <v>1242.8268712899999</v>
      </c>
      <c r="X109" s="36">
        <f>SUMIFS(СВЦЭМ!$D$33:$D$776,СВЦЭМ!$A$33:$A$776,$A109,СВЦЭМ!$B$33:$B$776,X$83)+'СЕТ СН'!$G$14+СВЦЭМ!$D$10+'СЕТ СН'!$G$6-'СЕТ СН'!$G$26</f>
        <v>1241.48719198</v>
      </c>
      <c r="Y109" s="36">
        <f>SUMIFS(СВЦЭМ!$D$33:$D$776,СВЦЭМ!$A$33:$A$776,$A109,СВЦЭМ!$B$33:$B$776,Y$83)+'СЕТ СН'!$G$14+СВЦЭМ!$D$10+'СЕТ СН'!$G$6-'СЕТ СН'!$G$26</f>
        <v>1284.06421267</v>
      </c>
    </row>
    <row r="110" spans="1:25" ht="15.75" x14ac:dyDescent="0.2">
      <c r="A110" s="35">
        <f t="shared" si="2"/>
        <v>44131</v>
      </c>
      <c r="B110" s="36">
        <f>SUMIFS(СВЦЭМ!$D$33:$D$776,СВЦЭМ!$A$33:$A$776,$A110,СВЦЭМ!$B$33:$B$776,B$83)+'СЕТ СН'!$G$14+СВЦЭМ!$D$10+'СЕТ СН'!$G$6-'СЕТ СН'!$G$26</f>
        <v>1393.8255417099999</v>
      </c>
      <c r="C110" s="36">
        <f>SUMIFS(СВЦЭМ!$D$33:$D$776,СВЦЭМ!$A$33:$A$776,$A110,СВЦЭМ!$B$33:$B$776,C$83)+'СЕТ СН'!$G$14+СВЦЭМ!$D$10+'СЕТ СН'!$G$6-'СЕТ СН'!$G$26</f>
        <v>1487.01666568</v>
      </c>
      <c r="D110" s="36">
        <f>SUMIFS(СВЦЭМ!$D$33:$D$776,СВЦЭМ!$A$33:$A$776,$A110,СВЦЭМ!$B$33:$B$776,D$83)+'СЕТ СН'!$G$14+СВЦЭМ!$D$10+'СЕТ СН'!$G$6-'СЕТ СН'!$G$26</f>
        <v>1561.18086367</v>
      </c>
      <c r="E110" s="36">
        <f>SUMIFS(СВЦЭМ!$D$33:$D$776,СВЦЭМ!$A$33:$A$776,$A110,СВЦЭМ!$B$33:$B$776,E$83)+'СЕТ СН'!$G$14+СВЦЭМ!$D$10+'СЕТ СН'!$G$6-'СЕТ СН'!$G$26</f>
        <v>1578.7013112300001</v>
      </c>
      <c r="F110" s="36">
        <f>SUMIFS(СВЦЭМ!$D$33:$D$776,СВЦЭМ!$A$33:$A$776,$A110,СВЦЭМ!$B$33:$B$776,F$83)+'СЕТ СН'!$G$14+СВЦЭМ!$D$10+'СЕТ СН'!$G$6-'СЕТ СН'!$G$26</f>
        <v>1568.9799162300001</v>
      </c>
      <c r="G110" s="36">
        <f>SUMIFS(СВЦЭМ!$D$33:$D$776,СВЦЭМ!$A$33:$A$776,$A110,СВЦЭМ!$B$33:$B$776,G$83)+'СЕТ СН'!$G$14+СВЦЭМ!$D$10+'СЕТ СН'!$G$6-'СЕТ СН'!$G$26</f>
        <v>1558.86780501</v>
      </c>
      <c r="H110" s="36">
        <f>SUMIFS(СВЦЭМ!$D$33:$D$776,СВЦЭМ!$A$33:$A$776,$A110,СВЦЭМ!$B$33:$B$776,H$83)+'СЕТ СН'!$G$14+СВЦЭМ!$D$10+'СЕТ СН'!$G$6-'СЕТ СН'!$G$26</f>
        <v>1523.67026437</v>
      </c>
      <c r="I110" s="36">
        <f>SUMIFS(СВЦЭМ!$D$33:$D$776,СВЦЭМ!$A$33:$A$776,$A110,СВЦЭМ!$B$33:$B$776,I$83)+'СЕТ СН'!$G$14+СВЦЭМ!$D$10+'СЕТ СН'!$G$6-'СЕТ СН'!$G$26</f>
        <v>1491.5974255400001</v>
      </c>
      <c r="J110" s="36">
        <f>SUMIFS(СВЦЭМ!$D$33:$D$776,СВЦЭМ!$A$33:$A$776,$A110,СВЦЭМ!$B$33:$B$776,J$83)+'СЕТ СН'!$G$14+СВЦЭМ!$D$10+'СЕТ СН'!$G$6-'СЕТ СН'!$G$26</f>
        <v>1409.6609702599999</v>
      </c>
      <c r="K110" s="36">
        <f>SUMIFS(СВЦЭМ!$D$33:$D$776,СВЦЭМ!$A$33:$A$776,$A110,СВЦЭМ!$B$33:$B$776,K$83)+'СЕТ СН'!$G$14+СВЦЭМ!$D$10+'СЕТ СН'!$G$6-'СЕТ СН'!$G$26</f>
        <v>1369.94862491</v>
      </c>
      <c r="L110" s="36">
        <f>SUMIFS(СВЦЭМ!$D$33:$D$776,СВЦЭМ!$A$33:$A$776,$A110,СВЦЭМ!$B$33:$B$776,L$83)+'СЕТ СН'!$G$14+СВЦЭМ!$D$10+'СЕТ СН'!$G$6-'СЕТ СН'!$G$26</f>
        <v>1378.2594104300001</v>
      </c>
      <c r="M110" s="36">
        <f>SUMIFS(СВЦЭМ!$D$33:$D$776,СВЦЭМ!$A$33:$A$776,$A110,СВЦЭМ!$B$33:$B$776,M$83)+'СЕТ СН'!$G$14+СВЦЭМ!$D$10+'СЕТ СН'!$G$6-'СЕТ СН'!$G$26</f>
        <v>1382.8612278999999</v>
      </c>
      <c r="N110" s="36">
        <f>SUMIFS(СВЦЭМ!$D$33:$D$776,СВЦЭМ!$A$33:$A$776,$A110,СВЦЭМ!$B$33:$B$776,N$83)+'СЕТ СН'!$G$14+СВЦЭМ!$D$10+'СЕТ СН'!$G$6-'СЕТ СН'!$G$26</f>
        <v>1391.4807150199999</v>
      </c>
      <c r="O110" s="36">
        <f>SUMIFS(СВЦЭМ!$D$33:$D$776,СВЦЭМ!$A$33:$A$776,$A110,СВЦЭМ!$B$33:$B$776,O$83)+'СЕТ СН'!$G$14+СВЦЭМ!$D$10+'СЕТ СН'!$G$6-'СЕТ СН'!$G$26</f>
        <v>1442.34422531</v>
      </c>
      <c r="P110" s="36">
        <f>SUMIFS(СВЦЭМ!$D$33:$D$776,СВЦЭМ!$A$33:$A$776,$A110,СВЦЭМ!$B$33:$B$776,P$83)+'СЕТ СН'!$G$14+СВЦЭМ!$D$10+'СЕТ СН'!$G$6-'СЕТ СН'!$G$26</f>
        <v>1483.14312937</v>
      </c>
      <c r="Q110" s="36">
        <f>SUMIFS(СВЦЭМ!$D$33:$D$776,СВЦЭМ!$A$33:$A$776,$A110,СВЦЭМ!$B$33:$B$776,Q$83)+'СЕТ СН'!$G$14+СВЦЭМ!$D$10+'СЕТ СН'!$G$6-'СЕТ СН'!$G$26</f>
        <v>1440.1055270299998</v>
      </c>
      <c r="R110" s="36">
        <f>SUMIFS(СВЦЭМ!$D$33:$D$776,СВЦЭМ!$A$33:$A$776,$A110,СВЦЭМ!$B$33:$B$776,R$83)+'СЕТ СН'!$G$14+СВЦЭМ!$D$10+'СЕТ СН'!$G$6-'СЕТ СН'!$G$26</f>
        <v>1376.73145791</v>
      </c>
      <c r="S110" s="36">
        <f>SUMIFS(СВЦЭМ!$D$33:$D$776,СВЦЭМ!$A$33:$A$776,$A110,СВЦЭМ!$B$33:$B$776,S$83)+'СЕТ СН'!$G$14+СВЦЭМ!$D$10+'СЕТ СН'!$G$6-'СЕТ СН'!$G$26</f>
        <v>1329.8580708</v>
      </c>
      <c r="T110" s="36">
        <f>SUMIFS(СВЦЭМ!$D$33:$D$776,СВЦЭМ!$A$33:$A$776,$A110,СВЦЭМ!$B$33:$B$776,T$83)+'СЕТ СН'!$G$14+СВЦЭМ!$D$10+'СЕТ СН'!$G$6-'СЕТ СН'!$G$26</f>
        <v>1345.5660476600001</v>
      </c>
      <c r="U110" s="36">
        <f>SUMIFS(СВЦЭМ!$D$33:$D$776,СВЦЭМ!$A$33:$A$776,$A110,СВЦЭМ!$B$33:$B$776,U$83)+'СЕТ СН'!$G$14+СВЦЭМ!$D$10+'СЕТ СН'!$G$6-'СЕТ СН'!$G$26</f>
        <v>1343.0422553799999</v>
      </c>
      <c r="V110" s="36">
        <f>SUMIFS(СВЦЭМ!$D$33:$D$776,СВЦЭМ!$A$33:$A$776,$A110,СВЦЭМ!$B$33:$B$776,V$83)+'СЕТ СН'!$G$14+СВЦЭМ!$D$10+'СЕТ СН'!$G$6-'СЕТ СН'!$G$26</f>
        <v>1344.9283234899999</v>
      </c>
      <c r="W110" s="36">
        <f>SUMIFS(СВЦЭМ!$D$33:$D$776,СВЦЭМ!$A$33:$A$776,$A110,СВЦЭМ!$B$33:$B$776,W$83)+'СЕТ СН'!$G$14+СВЦЭМ!$D$10+'СЕТ СН'!$G$6-'СЕТ СН'!$G$26</f>
        <v>1340.4809269299999</v>
      </c>
      <c r="X110" s="36">
        <f>SUMIFS(СВЦЭМ!$D$33:$D$776,СВЦЭМ!$A$33:$A$776,$A110,СВЦЭМ!$B$33:$B$776,X$83)+'СЕТ СН'!$G$14+СВЦЭМ!$D$10+'СЕТ СН'!$G$6-'СЕТ СН'!$G$26</f>
        <v>1319.84303811</v>
      </c>
      <c r="Y110" s="36">
        <f>SUMIFS(СВЦЭМ!$D$33:$D$776,СВЦЭМ!$A$33:$A$776,$A110,СВЦЭМ!$B$33:$B$776,Y$83)+'СЕТ СН'!$G$14+СВЦЭМ!$D$10+'СЕТ СН'!$G$6-'СЕТ СН'!$G$26</f>
        <v>1356.2640052199999</v>
      </c>
    </row>
    <row r="111" spans="1:25" ht="15.75" x14ac:dyDescent="0.2">
      <c r="A111" s="35">
        <f t="shared" si="2"/>
        <v>44132</v>
      </c>
      <c r="B111" s="36">
        <f>SUMIFS(СВЦЭМ!$D$33:$D$776,СВЦЭМ!$A$33:$A$776,$A111,СВЦЭМ!$B$33:$B$776,B$83)+'СЕТ СН'!$G$14+СВЦЭМ!$D$10+'СЕТ СН'!$G$6-'СЕТ СН'!$G$26</f>
        <v>1457.82093958</v>
      </c>
      <c r="C111" s="36">
        <f>SUMIFS(СВЦЭМ!$D$33:$D$776,СВЦЭМ!$A$33:$A$776,$A111,СВЦЭМ!$B$33:$B$776,C$83)+'СЕТ СН'!$G$14+СВЦЭМ!$D$10+'СЕТ СН'!$G$6-'СЕТ СН'!$G$26</f>
        <v>1519.86100569</v>
      </c>
      <c r="D111" s="36">
        <f>SUMIFS(СВЦЭМ!$D$33:$D$776,СВЦЭМ!$A$33:$A$776,$A111,СВЦЭМ!$B$33:$B$776,D$83)+'СЕТ СН'!$G$14+СВЦЭМ!$D$10+'СЕТ СН'!$G$6-'СЕТ СН'!$G$26</f>
        <v>1521.88686067</v>
      </c>
      <c r="E111" s="36">
        <f>SUMIFS(СВЦЭМ!$D$33:$D$776,СВЦЭМ!$A$33:$A$776,$A111,СВЦЭМ!$B$33:$B$776,E$83)+'СЕТ СН'!$G$14+СВЦЭМ!$D$10+'СЕТ СН'!$G$6-'СЕТ СН'!$G$26</f>
        <v>1525.8325763</v>
      </c>
      <c r="F111" s="36">
        <f>SUMIFS(СВЦЭМ!$D$33:$D$776,СВЦЭМ!$A$33:$A$776,$A111,СВЦЭМ!$B$33:$B$776,F$83)+'СЕТ СН'!$G$14+СВЦЭМ!$D$10+'СЕТ СН'!$G$6-'СЕТ СН'!$G$26</f>
        <v>1534.35225517</v>
      </c>
      <c r="G111" s="36">
        <f>SUMIFS(СВЦЭМ!$D$33:$D$776,СВЦЭМ!$A$33:$A$776,$A111,СВЦЭМ!$B$33:$B$776,G$83)+'СЕТ СН'!$G$14+СВЦЭМ!$D$10+'СЕТ СН'!$G$6-'СЕТ СН'!$G$26</f>
        <v>1520.4361446799999</v>
      </c>
      <c r="H111" s="36">
        <f>SUMIFS(СВЦЭМ!$D$33:$D$776,СВЦЭМ!$A$33:$A$776,$A111,СВЦЭМ!$B$33:$B$776,H$83)+'СЕТ СН'!$G$14+СВЦЭМ!$D$10+'СЕТ СН'!$G$6-'СЕТ СН'!$G$26</f>
        <v>1531.6524539699999</v>
      </c>
      <c r="I111" s="36">
        <f>SUMIFS(СВЦЭМ!$D$33:$D$776,СВЦЭМ!$A$33:$A$776,$A111,СВЦЭМ!$B$33:$B$776,I$83)+'СЕТ СН'!$G$14+СВЦЭМ!$D$10+'СЕТ СН'!$G$6-'СЕТ СН'!$G$26</f>
        <v>1514.62764993</v>
      </c>
      <c r="J111" s="36">
        <f>SUMIFS(СВЦЭМ!$D$33:$D$776,СВЦЭМ!$A$33:$A$776,$A111,СВЦЭМ!$B$33:$B$776,J$83)+'СЕТ СН'!$G$14+СВЦЭМ!$D$10+'СЕТ СН'!$G$6-'СЕТ СН'!$G$26</f>
        <v>1450.5501357600001</v>
      </c>
      <c r="K111" s="36">
        <f>SUMIFS(СВЦЭМ!$D$33:$D$776,СВЦЭМ!$A$33:$A$776,$A111,СВЦЭМ!$B$33:$B$776,K$83)+'СЕТ СН'!$G$14+СВЦЭМ!$D$10+'СЕТ СН'!$G$6-'СЕТ СН'!$G$26</f>
        <v>1401.2561858499998</v>
      </c>
      <c r="L111" s="36">
        <f>SUMIFS(СВЦЭМ!$D$33:$D$776,СВЦЭМ!$A$33:$A$776,$A111,СВЦЭМ!$B$33:$B$776,L$83)+'СЕТ СН'!$G$14+СВЦЭМ!$D$10+'СЕТ СН'!$G$6-'СЕТ СН'!$G$26</f>
        <v>1403.14931501</v>
      </c>
      <c r="M111" s="36">
        <f>SUMIFS(СВЦЭМ!$D$33:$D$776,СВЦЭМ!$A$33:$A$776,$A111,СВЦЭМ!$B$33:$B$776,M$83)+'СЕТ СН'!$G$14+СВЦЭМ!$D$10+'СЕТ СН'!$G$6-'СЕТ СН'!$G$26</f>
        <v>1403.8234440699998</v>
      </c>
      <c r="N111" s="36">
        <f>SUMIFS(СВЦЭМ!$D$33:$D$776,СВЦЭМ!$A$33:$A$776,$A111,СВЦЭМ!$B$33:$B$776,N$83)+'СЕТ СН'!$G$14+СВЦЭМ!$D$10+'СЕТ СН'!$G$6-'СЕТ СН'!$G$26</f>
        <v>1415.83077723</v>
      </c>
      <c r="O111" s="36">
        <f>SUMIFS(СВЦЭМ!$D$33:$D$776,СВЦЭМ!$A$33:$A$776,$A111,СВЦЭМ!$B$33:$B$776,O$83)+'СЕТ СН'!$G$14+СВЦЭМ!$D$10+'СЕТ СН'!$G$6-'СЕТ СН'!$G$26</f>
        <v>1454.68026076</v>
      </c>
      <c r="P111" s="36">
        <f>SUMIFS(СВЦЭМ!$D$33:$D$776,СВЦЭМ!$A$33:$A$776,$A111,СВЦЭМ!$B$33:$B$776,P$83)+'СЕТ СН'!$G$14+СВЦЭМ!$D$10+'СЕТ СН'!$G$6-'СЕТ СН'!$G$26</f>
        <v>1493.49700652</v>
      </c>
      <c r="Q111" s="36">
        <f>SUMIFS(СВЦЭМ!$D$33:$D$776,СВЦЭМ!$A$33:$A$776,$A111,СВЦЭМ!$B$33:$B$776,Q$83)+'СЕТ СН'!$G$14+СВЦЭМ!$D$10+'СЕТ СН'!$G$6-'СЕТ СН'!$G$26</f>
        <v>1451.06034989</v>
      </c>
      <c r="R111" s="36">
        <f>SUMIFS(СВЦЭМ!$D$33:$D$776,СВЦЭМ!$A$33:$A$776,$A111,СВЦЭМ!$B$33:$B$776,R$83)+'СЕТ СН'!$G$14+СВЦЭМ!$D$10+'СЕТ СН'!$G$6-'СЕТ СН'!$G$26</f>
        <v>1393.48145228</v>
      </c>
      <c r="S111" s="36">
        <f>SUMIFS(СВЦЭМ!$D$33:$D$776,СВЦЭМ!$A$33:$A$776,$A111,СВЦЭМ!$B$33:$B$776,S$83)+'СЕТ СН'!$G$14+СВЦЭМ!$D$10+'СЕТ СН'!$G$6-'СЕТ СН'!$G$26</f>
        <v>1345.41423805</v>
      </c>
      <c r="T111" s="36">
        <f>SUMIFS(СВЦЭМ!$D$33:$D$776,СВЦЭМ!$A$33:$A$776,$A111,СВЦЭМ!$B$33:$B$776,T$83)+'СЕТ СН'!$G$14+СВЦЭМ!$D$10+'СЕТ СН'!$G$6-'СЕТ СН'!$G$26</f>
        <v>1347.52337777</v>
      </c>
      <c r="U111" s="36">
        <f>SUMIFS(СВЦЭМ!$D$33:$D$776,СВЦЭМ!$A$33:$A$776,$A111,СВЦЭМ!$B$33:$B$776,U$83)+'СЕТ СН'!$G$14+СВЦЭМ!$D$10+'СЕТ СН'!$G$6-'СЕТ СН'!$G$26</f>
        <v>1351.6479989099998</v>
      </c>
      <c r="V111" s="36">
        <f>SUMIFS(СВЦЭМ!$D$33:$D$776,СВЦЭМ!$A$33:$A$776,$A111,СВЦЭМ!$B$33:$B$776,V$83)+'СЕТ СН'!$G$14+СВЦЭМ!$D$10+'СЕТ СН'!$G$6-'СЕТ СН'!$G$26</f>
        <v>1344.13825034</v>
      </c>
      <c r="W111" s="36">
        <f>SUMIFS(СВЦЭМ!$D$33:$D$776,СВЦЭМ!$A$33:$A$776,$A111,СВЦЭМ!$B$33:$B$776,W$83)+'СЕТ СН'!$G$14+СВЦЭМ!$D$10+'СЕТ СН'!$G$6-'СЕТ СН'!$G$26</f>
        <v>1342.81733472</v>
      </c>
      <c r="X111" s="36">
        <f>SUMIFS(СВЦЭМ!$D$33:$D$776,СВЦЭМ!$A$33:$A$776,$A111,СВЦЭМ!$B$33:$B$776,X$83)+'СЕТ СН'!$G$14+СВЦЭМ!$D$10+'СЕТ СН'!$G$6-'СЕТ СН'!$G$26</f>
        <v>1345.8872856799999</v>
      </c>
      <c r="Y111" s="36">
        <f>SUMIFS(СВЦЭМ!$D$33:$D$776,СВЦЭМ!$A$33:$A$776,$A111,СВЦЭМ!$B$33:$B$776,Y$83)+'СЕТ СН'!$G$14+СВЦЭМ!$D$10+'СЕТ СН'!$G$6-'СЕТ СН'!$G$26</f>
        <v>1373.62069234</v>
      </c>
    </row>
    <row r="112" spans="1:25" ht="15.75" x14ac:dyDescent="0.2">
      <c r="A112" s="35">
        <f t="shared" si="2"/>
        <v>44133</v>
      </c>
      <c r="B112" s="36">
        <f>SUMIFS(СВЦЭМ!$D$33:$D$776,СВЦЭМ!$A$33:$A$776,$A112,СВЦЭМ!$B$33:$B$776,B$83)+'СЕТ СН'!$G$14+СВЦЭМ!$D$10+'СЕТ СН'!$G$6-'СЕТ СН'!$G$26</f>
        <v>1426.6470828500001</v>
      </c>
      <c r="C112" s="36">
        <f>SUMIFS(СВЦЭМ!$D$33:$D$776,СВЦЭМ!$A$33:$A$776,$A112,СВЦЭМ!$B$33:$B$776,C$83)+'СЕТ СН'!$G$14+СВЦЭМ!$D$10+'СЕТ СН'!$G$6-'СЕТ СН'!$G$26</f>
        <v>1495.5852501700001</v>
      </c>
      <c r="D112" s="36">
        <f>SUMIFS(СВЦЭМ!$D$33:$D$776,СВЦЭМ!$A$33:$A$776,$A112,СВЦЭМ!$B$33:$B$776,D$83)+'СЕТ СН'!$G$14+СВЦЭМ!$D$10+'СЕТ СН'!$G$6-'СЕТ СН'!$G$26</f>
        <v>1507.0637861</v>
      </c>
      <c r="E112" s="36">
        <f>SUMIFS(СВЦЭМ!$D$33:$D$776,СВЦЭМ!$A$33:$A$776,$A112,СВЦЭМ!$B$33:$B$776,E$83)+'СЕТ СН'!$G$14+СВЦЭМ!$D$10+'СЕТ СН'!$G$6-'СЕТ СН'!$G$26</f>
        <v>1500.59582789</v>
      </c>
      <c r="F112" s="36">
        <f>SUMIFS(СВЦЭМ!$D$33:$D$776,СВЦЭМ!$A$33:$A$776,$A112,СВЦЭМ!$B$33:$B$776,F$83)+'СЕТ СН'!$G$14+СВЦЭМ!$D$10+'СЕТ СН'!$G$6-'СЕТ СН'!$G$26</f>
        <v>1505.91317048</v>
      </c>
      <c r="G112" s="36">
        <f>SUMIFS(СВЦЭМ!$D$33:$D$776,СВЦЭМ!$A$33:$A$776,$A112,СВЦЭМ!$B$33:$B$776,G$83)+'СЕТ СН'!$G$14+СВЦЭМ!$D$10+'СЕТ СН'!$G$6-'СЕТ СН'!$G$26</f>
        <v>1570.8873687</v>
      </c>
      <c r="H112" s="36">
        <f>SUMIFS(СВЦЭМ!$D$33:$D$776,СВЦЭМ!$A$33:$A$776,$A112,СВЦЭМ!$B$33:$B$776,H$83)+'СЕТ СН'!$G$14+СВЦЭМ!$D$10+'СЕТ СН'!$G$6-'СЕТ СН'!$G$26</f>
        <v>1584.7613490899998</v>
      </c>
      <c r="I112" s="36">
        <f>SUMIFS(СВЦЭМ!$D$33:$D$776,СВЦЭМ!$A$33:$A$776,$A112,СВЦЭМ!$B$33:$B$776,I$83)+'СЕТ СН'!$G$14+СВЦЭМ!$D$10+'СЕТ СН'!$G$6-'СЕТ СН'!$G$26</f>
        <v>1490.74803002</v>
      </c>
      <c r="J112" s="36">
        <f>SUMIFS(СВЦЭМ!$D$33:$D$776,СВЦЭМ!$A$33:$A$776,$A112,СВЦЭМ!$B$33:$B$776,J$83)+'СЕТ СН'!$G$14+СВЦЭМ!$D$10+'СЕТ СН'!$G$6-'СЕТ СН'!$G$26</f>
        <v>1399.08530898</v>
      </c>
      <c r="K112" s="36">
        <f>SUMIFS(СВЦЭМ!$D$33:$D$776,СВЦЭМ!$A$33:$A$776,$A112,СВЦЭМ!$B$33:$B$776,K$83)+'СЕТ СН'!$G$14+СВЦЭМ!$D$10+'СЕТ СН'!$G$6-'СЕТ СН'!$G$26</f>
        <v>1347.5604378799999</v>
      </c>
      <c r="L112" s="36">
        <f>SUMIFS(СВЦЭМ!$D$33:$D$776,СВЦЭМ!$A$33:$A$776,$A112,СВЦЭМ!$B$33:$B$776,L$83)+'СЕТ СН'!$G$14+СВЦЭМ!$D$10+'СЕТ СН'!$G$6-'СЕТ СН'!$G$26</f>
        <v>1353.9765089100001</v>
      </c>
      <c r="M112" s="36">
        <f>SUMIFS(СВЦЭМ!$D$33:$D$776,СВЦЭМ!$A$33:$A$776,$A112,СВЦЭМ!$B$33:$B$776,M$83)+'СЕТ СН'!$G$14+СВЦЭМ!$D$10+'СЕТ СН'!$G$6-'СЕТ СН'!$G$26</f>
        <v>1356.30639058</v>
      </c>
      <c r="N112" s="36">
        <f>SUMIFS(СВЦЭМ!$D$33:$D$776,СВЦЭМ!$A$33:$A$776,$A112,СВЦЭМ!$B$33:$B$776,N$83)+'СЕТ СН'!$G$14+СВЦЭМ!$D$10+'СЕТ СН'!$G$6-'СЕТ СН'!$G$26</f>
        <v>1345.61202136</v>
      </c>
      <c r="O112" s="36">
        <f>SUMIFS(СВЦЭМ!$D$33:$D$776,СВЦЭМ!$A$33:$A$776,$A112,СВЦЭМ!$B$33:$B$776,O$83)+'СЕТ СН'!$G$14+СВЦЭМ!$D$10+'СЕТ СН'!$G$6-'СЕТ СН'!$G$26</f>
        <v>1348.7042397</v>
      </c>
      <c r="P112" s="36">
        <f>SUMIFS(СВЦЭМ!$D$33:$D$776,СВЦЭМ!$A$33:$A$776,$A112,СВЦЭМ!$B$33:$B$776,P$83)+'СЕТ СН'!$G$14+СВЦЭМ!$D$10+'СЕТ СН'!$G$6-'СЕТ СН'!$G$26</f>
        <v>1386.65267154</v>
      </c>
      <c r="Q112" s="36">
        <f>SUMIFS(СВЦЭМ!$D$33:$D$776,СВЦЭМ!$A$33:$A$776,$A112,СВЦЭМ!$B$33:$B$776,Q$83)+'СЕТ СН'!$G$14+СВЦЭМ!$D$10+'СЕТ СН'!$G$6-'СЕТ СН'!$G$26</f>
        <v>1347.7565747899998</v>
      </c>
      <c r="R112" s="36">
        <f>SUMIFS(СВЦЭМ!$D$33:$D$776,СВЦЭМ!$A$33:$A$776,$A112,СВЦЭМ!$B$33:$B$776,R$83)+'СЕТ СН'!$G$14+СВЦЭМ!$D$10+'СЕТ СН'!$G$6-'СЕТ СН'!$G$26</f>
        <v>1342.1017121</v>
      </c>
      <c r="S112" s="36">
        <f>SUMIFS(СВЦЭМ!$D$33:$D$776,СВЦЭМ!$A$33:$A$776,$A112,СВЦЭМ!$B$33:$B$776,S$83)+'СЕТ СН'!$G$14+СВЦЭМ!$D$10+'СЕТ СН'!$G$6-'СЕТ СН'!$G$26</f>
        <v>1342.3591820500001</v>
      </c>
      <c r="T112" s="36">
        <f>SUMIFS(СВЦЭМ!$D$33:$D$776,СВЦЭМ!$A$33:$A$776,$A112,СВЦЭМ!$B$33:$B$776,T$83)+'СЕТ СН'!$G$14+СВЦЭМ!$D$10+'СЕТ СН'!$G$6-'СЕТ СН'!$G$26</f>
        <v>1369.68329657</v>
      </c>
      <c r="U112" s="36">
        <f>SUMIFS(СВЦЭМ!$D$33:$D$776,СВЦЭМ!$A$33:$A$776,$A112,СВЦЭМ!$B$33:$B$776,U$83)+'СЕТ СН'!$G$14+СВЦЭМ!$D$10+'СЕТ СН'!$G$6-'СЕТ СН'!$G$26</f>
        <v>1368.8991868099999</v>
      </c>
      <c r="V112" s="36">
        <f>SUMIFS(СВЦЭМ!$D$33:$D$776,СВЦЭМ!$A$33:$A$776,$A112,СВЦЭМ!$B$33:$B$776,V$83)+'СЕТ СН'!$G$14+СВЦЭМ!$D$10+'СЕТ СН'!$G$6-'СЕТ СН'!$G$26</f>
        <v>1353.01987373</v>
      </c>
      <c r="W112" s="36">
        <f>SUMIFS(СВЦЭМ!$D$33:$D$776,СВЦЭМ!$A$33:$A$776,$A112,СВЦЭМ!$B$33:$B$776,W$83)+'СЕТ СН'!$G$14+СВЦЭМ!$D$10+'СЕТ СН'!$G$6-'СЕТ СН'!$G$26</f>
        <v>1338.6787536299998</v>
      </c>
      <c r="X112" s="36">
        <f>SUMIFS(СВЦЭМ!$D$33:$D$776,СВЦЭМ!$A$33:$A$776,$A112,СВЦЭМ!$B$33:$B$776,X$83)+'СЕТ СН'!$G$14+СВЦЭМ!$D$10+'СЕТ СН'!$G$6-'СЕТ СН'!$G$26</f>
        <v>1387.4472660400002</v>
      </c>
      <c r="Y112" s="36">
        <f>SUMIFS(СВЦЭМ!$D$33:$D$776,СВЦЭМ!$A$33:$A$776,$A112,СВЦЭМ!$B$33:$B$776,Y$83)+'СЕТ СН'!$G$14+СВЦЭМ!$D$10+'СЕТ СН'!$G$6-'СЕТ СН'!$G$26</f>
        <v>1412.09549496</v>
      </c>
    </row>
    <row r="113" spans="1:27" ht="15.75" x14ac:dyDescent="0.2">
      <c r="A113" s="35">
        <f t="shared" si="2"/>
        <v>44134</v>
      </c>
      <c r="B113" s="36">
        <f>SUMIFS(СВЦЭМ!$D$33:$D$776,СВЦЭМ!$A$33:$A$776,$A113,СВЦЭМ!$B$33:$B$776,B$83)+'СЕТ СН'!$G$14+СВЦЭМ!$D$10+'СЕТ СН'!$G$6-'СЕТ СН'!$G$26</f>
        <v>1412.51933981</v>
      </c>
      <c r="C113" s="36">
        <f>SUMIFS(СВЦЭМ!$D$33:$D$776,СВЦЭМ!$A$33:$A$776,$A113,СВЦЭМ!$B$33:$B$776,C$83)+'СЕТ СН'!$G$14+СВЦЭМ!$D$10+'СЕТ СН'!$G$6-'СЕТ СН'!$G$26</f>
        <v>1473.76993634</v>
      </c>
      <c r="D113" s="36">
        <f>SUMIFS(СВЦЭМ!$D$33:$D$776,СВЦЭМ!$A$33:$A$776,$A113,СВЦЭМ!$B$33:$B$776,D$83)+'СЕТ СН'!$G$14+СВЦЭМ!$D$10+'СЕТ СН'!$G$6-'СЕТ СН'!$G$26</f>
        <v>1570.6129087300001</v>
      </c>
      <c r="E113" s="36">
        <f>SUMIFS(СВЦЭМ!$D$33:$D$776,СВЦЭМ!$A$33:$A$776,$A113,СВЦЭМ!$B$33:$B$776,E$83)+'СЕТ СН'!$G$14+СВЦЭМ!$D$10+'СЕТ СН'!$G$6-'СЕТ СН'!$G$26</f>
        <v>1587.52203289</v>
      </c>
      <c r="F113" s="36">
        <f>SUMIFS(СВЦЭМ!$D$33:$D$776,СВЦЭМ!$A$33:$A$776,$A113,СВЦЭМ!$B$33:$B$776,F$83)+'СЕТ СН'!$G$14+СВЦЭМ!$D$10+'СЕТ СН'!$G$6-'СЕТ СН'!$G$26</f>
        <v>1581.1345841899999</v>
      </c>
      <c r="G113" s="36">
        <f>SUMIFS(СВЦЭМ!$D$33:$D$776,СВЦЭМ!$A$33:$A$776,$A113,СВЦЭМ!$B$33:$B$776,G$83)+'СЕТ СН'!$G$14+СВЦЭМ!$D$10+'СЕТ СН'!$G$6-'СЕТ СН'!$G$26</f>
        <v>1565.0026673799998</v>
      </c>
      <c r="H113" s="36">
        <f>SUMIFS(СВЦЭМ!$D$33:$D$776,СВЦЭМ!$A$33:$A$776,$A113,СВЦЭМ!$B$33:$B$776,H$83)+'СЕТ СН'!$G$14+СВЦЭМ!$D$10+'СЕТ СН'!$G$6-'СЕТ СН'!$G$26</f>
        <v>1489.6995596199999</v>
      </c>
      <c r="I113" s="36">
        <f>SUMIFS(СВЦЭМ!$D$33:$D$776,СВЦЭМ!$A$33:$A$776,$A113,СВЦЭМ!$B$33:$B$776,I$83)+'СЕТ СН'!$G$14+СВЦЭМ!$D$10+'СЕТ СН'!$G$6-'СЕТ СН'!$G$26</f>
        <v>1476.72147068</v>
      </c>
      <c r="J113" s="36">
        <f>SUMIFS(СВЦЭМ!$D$33:$D$776,СВЦЭМ!$A$33:$A$776,$A113,СВЦЭМ!$B$33:$B$776,J$83)+'СЕТ СН'!$G$14+СВЦЭМ!$D$10+'СЕТ СН'!$G$6-'СЕТ СН'!$G$26</f>
        <v>1400.4812750000001</v>
      </c>
      <c r="K113" s="36">
        <f>SUMIFS(СВЦЭМ!$D$33:$D$776,СВЦЭМ!$A$33:$A$776,$A113,СВЦЭМ!$B$33:$B$776,K$83)+'СЕТ СН'!$G$14+СВЦЭМ!$D$10+'СЕТ СН'!$G$6-'СЕТ СН'!$G$26</f>
        <v>1382.8316960100001</v>
      </c>
      <c r="L113" s="36">
        <f>SUMIFS(СВЦЭМ!$D$33:$D$776,СВЦЭМ!$A$33:$A$776,$A113,СВЦЭМ!$B$33:$B$776,L$83)+'СЕТ СН'!$G$14+СВЦЭМ!$D$10+'СЕТ СН'!$G$6-'СЕТ СН'!$G$26</f>
        <v>1385.2510025900001</v>
      </c>
      <c r="M113" s="36">
        <f>SUMIFS(СВЦЭМ!$D$33:$D$776,СВЦЭМ!$A$33:$A$776,$A113,СВЦЭМ!$B$33:$B$776,M$83)+'СЕТ СН'!$G$14+СВЦЭМ!$D$10+'СЕТ СН'!$G$6-'СЕТ СН'!$G$26</f>
        <v>1381.7254384</v>
      </c>
      <c r="N113" s="36">
        <f>SUMIFS(СВЦЭМ!$D$33:$D$776,СВЦЭМ!$A$33:$A$776,$A113,СВЦЭМ!$B$33:$B$776,N$83)+'СЕТ СН'!$G$14+СВЦЭМ!$D$10+'СЕТ СН'!$G$6-'СЕТ СН'!$G$26</f>
        <v>1380.5754981</v>
      </c>
      <c r="O113" s="36">
        <f>SUMIFS(СВЦЭМ!$D$33:$D$776,СВЦЭМ!$A$33:$A$776,$A113,СВЦЭМ!$B$33:$B$776,O$83)+'СЕТ СН'!$G$14+СВЦЭМ!$D$10+'СЕТ СН'!$G$6-'СЕТ СН'!$G$26</f>
        <v>1415.8914478500001</v>
      </c>
      <c r="P113" s="36">
        <f>SUMIFS(СВЦЭМ!$D$33:$D$776,СВЦЭМ!$A$33:$A$776,$A113,СВЦЭМ!$B$33:$B$776,P$83)+'СЕТ СН'!$G$14+СВЦЭМ!$D$10+'СЕТ СН'!$G$6-'СЕТ СН'!$G$26</f>
        <v>1440.62974564</v>
      </c>
      <c r="Q113" s="36">
        <f>SUMIFS(СВЦЭМ!$D$33:$D$776,СВЦЭМ!$A$33:$A$776,$A113,СВЦЭМ!$B$33:$B$776,Q$83)+'СЕТ СН'!$G$14+СВЦЭМ!$D$10+'СЕТ СН'!$G$6-'СЕТ СН'!$G$26</f>
        <v>1426.5485618100001</v>
      </c>
      <c r="R113" s="36">
        <f>SUMIFS(СВЦЭМ!$D$33:$D$776,СВЦЭМ!$A$33:$A$776,$A113,СВЦЭМ!$B$33:$B$776,R$83)+'СЕТ СН'!$G$14+СВЦЭМ!$D$10+'СЕТ СН'!$G$6-'СЕТ СН'!$G$26</f>
        <v>1392.1713457800001</v>
      </c>
      <c r="S113" s="36">
        <f>SUMIFS(СВЦЭМ!$D$33:$D$776,СВЦЭМ!$A$33:$A$776,$A113,СВЦЭМ!$B$33:$B$776,S$83)+'СЕТ СН'!$G$14+СВЦЭМ!$D$10+'СЕТ СН'!$G$6-'СЕТ СН'!$G$26</f>
        <v>1339.74406417</v>
      </c>
      <c r="T113" s="36">
        <f>SUMIFS(СВЦЭМ!$D$33:$D$776,СВЦЭМ!$A$33:$A$776,$A113,СВЦЭМ!$B$33:$B$776,T$83)+'СЕТ СН'!$G$14+СВЦЭМ!$D$10+'СЕТ СН'!$G$6-'СЕТ СН'!$G$26</f>
        <v>1367.0990803700001</v>
      </c>
      <c r="U113" s="36">
        <f>SUMIFS(СВЦЭМ!$D$33:$D$776,СВЦЭМ!$A$33:$A$776,$A113,СВЦЭМ!$B$33:$B$776,U$83)+'СЕТ СН'!$G$14+СВЦЭМ!$D$10+'СЕТ СН'!$G$6-'СЕТ СН'!$G$26</f>
        <v>1366.4948666499999</v>
      </c>
      <c r="V113" s="36">
        <f>SUMIFS(СВЦЭМ!$D$33:$D$776,СВЦЭМ!$A$33:$A$776,$A113,СВЦЭМ!$B$33:$B$776,V$83)+'СЕТ СН'!$G$14+СВЦЭМ!$D$10+'СЕТ СН'!$G$6-'СЕТ СН'!$G$26</f>
        <v>1351.1666254100001</v>
      </c>
      <c r="W113" s="36">
        <f>SUMIFS(СВЦЭМ!$D$33:$D$776,СВЦЭМ!$A$33:$A$776,$A113,СВЦЭМ!$B$33:$B$776,W$83)+'СЕТ СН'!$G$14+СВЦЭМ!$D$10+'СЕТ СН'!$G$6-'СЕТ СН'!$G$26</f>
        <v>1340.44181781</v>
      </c>
      <c r="X113" s="36">
        <f>SUMIFS(СВЦЭМ!$D$33:$D$776,СВЦЭМ!$A$33:$A$776,$A113,СВЦЭМ!$B$33:$B$776,X$83)+'СЕТ СН'!$G$14+СВЦЭМ!$D$10+'СЕТ СН'!$G$6-'СЕТ СН'!$G$26</f>
        <v>1329.19591627</v>
      </c>
      <c r="Y113" s="36">
        <f>SUMIFS(СВЦЭМ!$D$33:$D$776,СВЦЭМ!$A$33:$A$776,$A113,СВЦЭМ!$B$33:$B$776,Y$83)+'СЕТ СН'!$G$14+СВЦЭМ!$D$10+'СЕТ СН'!$G$6-'СЕТ СН'!$G$26</f>
        <v>1372.0063960500001</v>
      </c>
    </row>
    <row r="114" spans="1:27" ht="15.75" x14ac:dyDescent="0.2">
      <c r="A114" s="35">
        <f t="shared" si="2"/>
        <v>44135</v>
      </c>
      <c r="B114" s="36">
        <f>SUMIFS(СВЦЭМ!$D$33:$D$776,СВЦЭМ!$A$33:$A$776,$A114,СВЦЭМ!$B$33:$B$776,B$83)+'СЕТ СН'!$G$14+СВЦЭМ!$D$10+'СЕТ СН'!$G$6-'СЕТ СН'!$G$26</f>
        <v>1356.6270432199999</v>
      </c>
      <c r="C114" s="36">
        <f>SUMIFS(СВЦЭМ!$D$33:$D$776,СВЦЭМ!$A$33:$A$776,$A114,СВЦЭМ!$B$33:$B$776,C$83)+'СЕТ СН'!$G$14+СВЦЭМ!$D$10+'СЕТ СН'!$G$6-'СЕТ СН'!$G$26</f>
        <v>1422.5618720699999</v>
      </c>
      <c r="D114" s="36">
        <f>SUMIFS(СВЦЭМ!$D$33:$D$776,СВЦЭМ!$A$33:$A$776,$A114,СВЦЭМ!$B$33:$B$776,D$83)+'СЕТ СН'!$G$14+СВЦЭМ!$D$10+'СЕТ СН'!$G$6-'СЕТ СН'!$G$26</f>
        <v>1469.53132076</v>
      </c>
      <c r="E114" s="36">
        <f>SUMIFS(СВЦЭМ!$D$33:$D$776,СВЦЭМ!$A$33:$A$776,$A114,СВЦЭМ!$B$33:$B$776,E$83)+'СЕТ СН'!$G$14+СВЦЭМ!$D$10+'СЕТ СН'!$G$6-'СЕТ СН'!$G$26</f>
        <v>1468.98819678</v>
      </c>
      <c r="F114" s="36">
        <f>SUMIFS(СВЦЭМ!$D$33:$D$776,СВЦЭМ!$A$33:$A$776,$A114,СВЦЭМ!$B$33:$B$776,F$83)+'СЕТ СН'!$G$14+СВЦЭМ!$D$10+'СЕТ СН'!$G$6-'СЕТ СН'!$G$26</f>
        <v>1481.1516560999999</v>
      </c>
      <c r="G114" s="36">
        <f>SUMIFS(СВЦЭМ!$D$33:$D$776,СВЦЭМ!$A$33:$A$776,$A114,СВЦЭМ!$B$33:$B$776,G$83)+'СЕТ СН'!$G$14+СВЦЭМ!$D$10+'СЕТ СН'!$G$6-'СЕТ СН'!$G$26</f>
        <v>1470.2294953599999</v>
      </c>
      <c r="H114" s="36">
        <f>SUMIFS(СВЦЭМ!$D$33:$D$776,СВЦЭМ!$A$33:$A$776,$A114,СВЦЭМ!$B$33:$B$776,H$83)+'СЕТ СН'!$G$14+СВЦЭМ!$D$10+'СЕТ СН'!$G$6-'СЕТ СН'!$G$26</f>
        <v>1450.3364335199999</v>
      </c>
      <c r="I114" s="36">
        <f>SUMIFS(СВЦЭМ!$D$33:$D$776,СВЦЭМ!$A$33:$A$776,$A114,СВЦЭМ!$B$33:$B$776,I$83)+'СЕТ СН'!$G$14+СВЦЭМ!$D$10+'СЕТ СН'!$G$6-'СЕТ СН'!$G$26</f>
        <v>1426.0203075499999</v>
      </c>
      <c r="J114" s="36">
        <f>SUMIFS(СВЦЭМ!$D$33:$D$776,СВЦЭМ!$A$33:$A$776,$A114,СВЦЭМ!$B$33:$B$776,J$83)+'СЕТ СН'!$G$14+СВЦЭМ!$D$10+'СЕТ СН'!$G$6-'СЕТ СН'!$G$26</f>
        <v>1344.65668805</v>
      </c>
      <c r="K114" s="36">
        <f>SUMIFS(СВЦЭМ!$D$33:$D$776,СВЦЭМ!$A$33:$A$776,$A114,СВЦЭМ!$B$33:$B$776,K$83)+'СЕТ СН'!$G$14+СВЦЭМ!$D$10+'СЕТ СН'!$G$6-'СЕТ СН'!$G$26</f>
        <v>1293.05149654</v>
      </c>
      <c r="L114" s="36">
        <f>SUMIFS(СВЦЭМ!$D$33:$D$776,СВЦЭМ!$A$33:$A$776,$A114,СВЦЭМ!$B$33:$B$776,L$83)+'СЕТ СН'!$G$14+СВЦЭМ!$D$10+'СЕТ СН'!$G$6-'СЕТ СН'!$G$26</f>
        <v>1310.37607725</v>
      </c>
      <c r="M114" s="36">
        <f>SUMIFS(СВЦЭМ!$D$33:$D$776,СВЦЭМ!$A$33:$A$776,$A114,СВЦЭМ!$B$33:$B$776,M$83)+'СЕТ СН'!$G$14+СВЦЭМ!$D$10+'СЕТ СН'!$G$6-'СЕТ СН'!$G$26</f>
        <v>1297.0342488199999</v>
      </c>
      <c r="N114" s="36">
        <f>SUMIFS(СВЦЭМ!$D$33:$D$776,СВЦЭМ!$A$33:$A$776,$A114,СВЦЭМ!$B$33:$B$776,N$83)+'СЕТ СН'!$G$14+СВЦЭМ!$D$10+'СЕТ СН'!$G$6-'СЕТ СН'!$G$26</f>
        <v>1287.27805786</v>
      </c>
      <c r="O114" s="36">
        <f>SUMIFS(СВЦЭМ!$D$33:$D$776,СВЦЭМ!$A$33:$A$776,$A114,СВЦЭМ!$B$33:$B$776,O$83)+'СЕТ СН'!$G$14+СВЦЭМ!$D$10+'СЕТ СН'!$G$6-'СЕТ СН'!$G$26</f>
        <v>1324.0333115399999</v>
      </c>
      <c r="P114" s="36">
        <f>SUMIFS(СВЦЭМ!$D$33:$D$776,СВЦЭМ!$A$33:$A$776,$A114,СВЦЭМ!$B$33:$B$776,P$83)+'СЕТ СН'!$G$14+СВЦЭМ!$D$10+'СЕТ СН'!$G$6-'СЕТ СН'!$G$26</f>
        <v>1373.48836106</v>
      </c>
      <c r="Q114" s="36">
        <f>SUMIFS(СВЦЭМ!$D$33:$D$776,СВЦЭМ!$A$33:$A$776,$A114,СВЦЭМ!$B$33:$B$776,Q$83)+'СЕТ СН'!$G$14+СВЦЭМ!$D$10+'СЕТ СН'!$G$6-'СЕТ СН'!$G$26</f>
        <v>1339.0291087099999</v>
      </c>
      <c r="R114" s="36">
        <f>SUMIFS(СВЦЭМ!$D$33:$D$776,СВЦЭМ!$A$33:$A$776,$A114,СВЦЭМ!$B$33:$B$776,R$83)+'СЕТ СН'!$G$14+СВЦЭМ!$D$10+'СЕТ СН'!$G$6-'СЕТ СН'!$G$26</f>
        <v>1304.6890049200001</v>
      </c>
      <c r="S114" s="36">
        <f>SUMIFS(СВЦЭМ!$D$33:$D$776,СВЦЭМ!$A$33:$A$776,$A114,СВЦЭМ!$B$33:$B$776,S$83)+'СЕТ СН'!$G$14+СВЦЭМ!$D$10+'СЕТ СН'!$G$6-'СЕТ СН'!$G$26</f>
        <v>1294.73110245</v>
      </c>
      <c r="T114" s="36">
        <f>SUMIFS(СВЦЭМ!$D$33:$D$776,СВЦЭМ!$A$33:$A$776,$A114,СВЦЭМ!$B$33:$B$776,T$83)+'СЕТ СН'!$G$14+СВЦЭМ!$D$10+'СЕТ СН'!$G$6-'СЕТ СН'!$G$26</f>
        <v>1323.81584729</v>
      </c>
      <c r="U114" s="36">
        <f>SUMIFS(СВЦЭМ!$D$33:$D$776,СВЦЭМ!$A$33:$A$776,$A114,СВЦЭМ!$B$33:$B$776,U$83)+'СЕТ СН'!$G$14+СВЦЭМ!$D$10+'СЕТ СН'!$G$6-'СЕТ СН'!$G$26</f>
        <v>1330.29098189</v>
      </c>
      <c r="V114" s="36">
        <f>SUMIFS(СВЦЭМ!$D$33:$D$776,СВЦЭМ!$A$33:$A$776,$A114,СВЦЭМ!$B$33:$B$776,V$83)+'СЕТ СН'!$G$14+СВЦЭМ!$D$10+'СЕТ СН'!$G$6-'СЕТ СН'!$G$26</f>
        <v>1318.1728404999999</v>
      </c>
      <c r="W114" s="36">
        <f>SUMIFS(СВЦЭМ!$D$33:$D$776,СВЦЭМ!$A$33:$A$776,$A114,СВЦЭМ!$B$33:$B$776,W$83)+'СЕТ СН'!$G$14+СВЦЭМ!$D$10+'СЕТ СН'!$G$6-'СЕТ СН'!$G$26</f>
        <v>1306.1134048899999</v>
      </c>
      <c r="X114" s="36">
        <f>SUMIFS(СВЦЭМ!$D$33:$D$776,СВЦЭМ!$A$33:$A$776,$A114,СВЦЭМ!$B$33:$B$776,X$83)+'СЕТ СН'!$G$14+СВЦЭМ!$D$10+'СЕТ СН'!$G$6-'СЕТ СН'!$G$26</f>
        <v>1266.90873807</v>
      </c>
      <c r="Y114" s="36">
        <f>SUMIFS(СВЦЭМ!$D$33:$D$776,СВЦЭМ!$A$33:$A$776,$A114,СВЦЭМ!$B$33:$B$776,Y$83)+'СЕТ СН'!$G$14+СВЦЭМ!$D$10+'СЕТ СН'!$G$6-'СЕТ СН'!$G$26</f>
        <v>1276.8721039699999</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6" t="s">
        <v>7</v>
      </c>
      <c r="B117" s="130" t="s">
        <v>72</v>
      </c>
      <c r="C117" s="131"/>
      <c r="D117" s="131"/>
      <c r="E117" s="131"/>
      <c r="F117" s="131"/>
      <c r="G117" s="131"/>
      <c r="H117" s="131"/>
      <c r="I117" s="131"/>
      <c r="J117" s="131"/>
      <c r="K117" s="131"/>
      <c r="L117" s="131"/>
      <c r="M117" s="131"/>
      <c r="N117" s="131"/>
      <c r="O117" s="131"/>
      <c r="P117" s="131"/>
      <c r="Q117" s="131"/>
      <c r="R117" s="131"/>
      <c r="S117" s="131"/>
      <c r="T117" s="131"/>
      <c r="U117" s="131"/>
      <c r="V117" s="131"/>
      <c r="W117" s="131"/>
      <c r="X117" s="131"/>
      <c r="Y117" s="132"/>
    </row>
    <row r="118" spans="1:27" ht="12.75" customHeight="1" x14ac:dyDescent="0.2">
      <c r="A118" s="137"/>
      <c r="B118" s="133"/>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5"/>
    </row>
    <row r="119" spans="1:27" ht="12.75" customHeight="1" x14ac:dyDescent="0.2">
      <c r="A119" s="138"/>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01.10.2020</v>
      </c>
      <c r="B120" s="36">
        <f>SUMIFS(СВЦЭМ!$D$33:$D$776,СВЦЭМ!$A$33:$A$776,$A120,СВЦЭМ!$B$33:$B$776,B$119)+'СЕТ СН'!$H$14+СВЦЭМ!$D$10+'СЕТ СН'!$H$6-'СЕТ СН'!$H$26</f>
        <v>1087.0724789999999</v>
      </c>
      <c r="C120" s="36">
        <f>SUMIFS(СВЦЭМ!$D$33:$D$776,СВЦЭМ!$A$33:$A$776,$A120,СВЦЭМ!$B$33:$B$776,C$119)+'СЕТ СН'!$H$14+СВЦЭМ!$D$10+'СЕТ СН'!$H$6-'СЕТ СН'!$H$26</f>
        <v>1148.02139268</v>
      </c>
      <c r="D120" s="36">
        <f>SUMIFS(СВЦЭМ!$D$33:$D$776,СВЦЭМ!$A$33:$A$776,$A120,СВЦЭМ!$B$33:$B$776,D$119)+'СЕТ СН'!$H$14+СВЦЭМ!$D$10+'СЕТ СН'!$H$6-'СЕТ СН'!$H$26</f>
        <v>1192.51067844</v>
      </c>
      <c r="E120" s="36">
        <f>SUMIFS(СВЦЭМ!$D$33:$D$776,СВЦЭМ!$A$33:$A$776,$A120,СВЦЭМ!$B$33:$B$776,E$119)+'СЕТ СН'!$H$14+СВЦЭМ!$D$10+'СЕТ СН'!$H$6-'СЕТ СН'!$H$26</f>
        <v>1214.1662603499999</v>
      </c>
      <c r="F120" s="36">
        <f>SUMIFS(СВЦЭМ!$D$33:$D$776,СВЦЭМ!$A$33:$A$776,$A120,СВЦЭМ!$B$33:$B$776,F$119)+'СЕТ СН'!$H$14+СВЦЭМ!$D$10+'СЕТ СН'!$H$6-'СЕТ СН'!$H$26</f>
        <v>1214.8812417199999</v>
      </c>
      <c r="G120" s="36">
        <f>SUMIFS(СВЦЭМ!$D$33:$D$776,СВЦЭМ!$A$33:$A$776,$A120,СВЦЭМ!$B$33:$B$776,G$119)+'СЕТ СН'!$H$14+СВЦЭМ!$D$10+'СЕТ СН'!$H$6-'СЕТ СН'!$H$26</f>
        <v>1198.3405849999999</v>
      </c>
      <c r="H120" s="36">
        <f>SUMIFS(СВЦЭМ!$D$33:$D$776,СВЦЭМ!$A$33:$A$776,$A120,СВЦЭМ!$B$33:$B$776,H$119)+'СЕТ СН'!$H$14+СВЦЭМ!$D$10+'СЕТ СН'!$H$6-'СЕТ СН'!$H$26</f>
        <v>1147.0820308499999</v>
      </c>
      <c r="I120" s="36">
        <f>SUMIFS(СВЦЭМ!$D$33:$D$776,СВЦЭМ!$A$33:$A$776,$A120,СВЦЭМ!$B$33:$B$776,I$119)+'СЕТ СН'!$H$14+СВЦЭМ!$D$10+'СЕТ СН'!$H$6-'СЕТ СН'!$H$26</f>
        <v>1091.34138263</v>
      </c>
      <c r="J120" s="36">
        <f>SUMIFS(СВЦЭМ!$D$33:$D$776,СВЦЭМ!$A$33:$A$776,$A120,СВЦЭМ!$B$33:$B$776,J$119)+'СЕТ СН'!$H$14+СВЦЭМ!$D$10+'СЕТ СН'!$H$6-'СЕТ СН'!$H$26</f>
        <v>1029.80720999</v>
      </c>
      <c r="K120" s="36">
        <f>SUMIFS(СВЦЭМ!$D$33:$D$776,СВЦЭМ!$A$33:$A$776,$A120,СВЦЭМ!$B$33:$B$776,K$119)+'СЕТ СН'!$H$14+СВЦЭМ!$D$10+'СЕТ СН'!$H$6-'СЕТ СН'!$H$26</f>
        <v>996.11571855</v>
      </c>
      <c r="L120" s="36">
        <f>SUMIFS(СВЦЭМ!$D$33:$D$776,СВЦЭМ!$A$33:$A$776,$A120,СВЦЭМ!$B$33:$B$776,L$119)+'СЕТ СН'!$H$14+СВЦЭМ!$D$10+'СЕТ СН'!$H$6-'СЕТ СН'!$H$26</f>
        <v>996.89172836</v>
      </c>
      <c r="M120" s="36">
        <f>SUMIFS(СВЦЭМ!$D$33:$D$776,СВЦЭМ!$A$33:$A$776,$A120,СВЦЭМ!$B$33:$B$776,M$119)+'СЕТ СН'!$H$14+СВЦЭМ!$D$10+'СЕТ СН'!$H$6-'СЕТ СН'!$H$26</f>
        <v>1001.9218482</v>
      </c>
      <c r="N120" s="36">
        <f>SUMIFS(СВЦЭМ!$D$33:$D$776,СВЦЭМ!$A$33:$A$776,$A120,СВЦЭМ!$B$33:$B$776,N$119)+'СЕТ СН'!$H$14+СВЦЭМ!$D$10+'СЕТ СН'!$H$6-'СЕТ СН'!$H$26</f>
        <v>1016.05482393</v>
      </c>
      <c r="O120" s="36">
        <f>SUMIFS(СВЦЭМ!$D$33:$D$776,СВЦЭМ!$A$33:$A$776,$A120,СВЦЭМ!$B$33:$B$776,O$119)+'СЕТ СН'!$H$14+СВЦЭМ!$D$10+'СЕТ СН'!$H$6-'СЕТ СН'!$H$26</f>
        <v>1038.8955640099998</v>
      </c>
      <c r="P120" s="36">
        <f>SUMIFS(СВЦЭМ!$D$33:$D$776,СВЦЭМ!$A$33:$A$776,$A120,СВЦЭМ!$B$33:$B$776,P$119)+'СЕТ СН'!$H$14+СВЦЭМ!$D$10+'СЕТ СН'!$H$6-'СЕТ СН'!$H$26</f>
        <v>1063.8481754999998</v>
      </c>
      <c r="Q120" s="36">
        <f>SUMIFS(СВЦЭМ!$D$33:$D$776,СВЦЭМ!$A$33:$A$776,$A120,СВЦЭМ!$B$33:$B$776,Q$119)+'СЕТ СН'!$H$14+СВЦЭМ!$D$10+'СЕТ СН'!$H$6-'СЕТ СН'!$H$26</f>
        <v>1030.31202678</v>
      </c>
      <c r="R120" s="36">
        <f>SUMIFS(СВЦЭМ!$D$33:$D$776,СВЦЭМ!$A$33:$A$776,$A120,СВЦЭМ!$B$33:$B$776,R$119)+'СЕТ СН'!$H$14+СВЦЭМ!$D$10+'СЕТ СН'!$H$6-'СЕТ СН'!$H$26</f>
        <v>992.66643261999991</v>
      </c>
      <c r="S120" s="36">
        <f>SUMIFS(СВЦЭМ!$D$33:$D$776,СВЦЭМ!$A$33:$A$776,$A120,СВЦЭМ!$B$33:$B$776,S$119)+'СЕТ СН'!$H$14+СВЦЭМ!$D$10+'СЕТ СН'!$H$6-'СЕТ СН'!$H$26</f>
        <v>952.71536312000001</v>
      </c>
      <c r="T120" s="36">
        <f>SUMIFS(СВЦЭМ!$D$33:$D$776,СВЦЭМ!$A$33:$A$776,$A120,СВЦЭМ!$B$33:$B$776,T$119)+'СЕТ СН'!$H$14+СВЦЭМ!$D$10+'СЕТ СН'!$H$6-'СЕТ СН'!$H$26</f>
        <v>941.63413952999997</v>
      </c>
      <c r="U120" s="36">
        <f>SUMIFS(СВЦЭМ!$D$33:$D$776,СВЦЭМ!$A$33:$A$776,$A120,СВЦЭМ!$B$33:$B$776,U$119)+'СЕТ СН'!$H$14+СВЦЭМ!$D$10+'СЕТ СН'!$H$6-'СЕТ СН'!$H$26</f>
        <v>945.69061146999991</v>
      </c>
      <c r="V120" s="36">
        <f>SUMIFS(СВЦЭМ!$D$33:$D$776,СВЦЭМ!$A$33:$A$776,$A120,СВЦЭМ!$B$33:$B$776,V$119)+'СЕТ СН'!$H$14+СВЦЭМ!$D$10+'СЕТ СН'!$H$6-'СЕТ СН'!$H$26</f>
        <v>942.49281456999995</v>
      </c>
      <c r="W120" s="36">
        <f>SUMIFS(СВЦЭМ!$D$33:$D$776,СВЦЭМ!$A$33:$A$776,$A120,СВЦЭМ!$B$33:$B$776,W$119)+'СЕТ СН'!$H$14+СВЦЭМ!$D$10+'СЕТ СН'!$H$6-'СЕТ СН'!$H$26</f>
        <v>940.86588526000003</v>
      </c>
      <c r="X120" s="36">
        <f>SUMIFS(СВЦЭМ!$D$33:$D$776,СВЦЭМ!$A$33:$A$776,$A120,СВЦЭМ!$B$33:$B$776,X$119)+'СЕТ СН'!$H$14+СВЦЭМ!$D$10+'СЕТ СН'!$H$6-'СЕТ СН'!$H$26</f>
        <v>949.77664438999989</v>
      </c>
      <c r="Y120" s="36">
        <f>SUMIFS(СВЦЭМ!$D$33:$D$776,СВЦЭМ!$A$33:$A$776,$A120,СВЦЭМ!$B$33:$B$776,Y$119)+'СЕТ СН'!$H$14+СВЦЭМ!$D$10+'СЕТ СН'!$H$6-'СЕТ СН'!$H$26</f>
        <v>979.87534233999997</v>
      </c>
      <c r="AA120" s="45"/>
    </row>
    <row r="121" spans="1:27" ht="15.75" x14ac:dyDescent="0.2">
      <c r="A121" s="35">
        <f>A120+1</f>
        <v>44106</v>
      </c>
      <c r="B121" s="36">
        <f>SUMIFS(СВЦЭМ!$D$33:$D$776,СВЦЭМ!$A$33:$A$776,$A121,СВЦЭМ!$B$33:$B$776,B$119)+'СЕТ СН'!$H$14+СВЦЭМ!$D$10+'СЕТ СН'!$H$6-'СЕТ СН'!$H$26</f>
        <v>1050.7574937999998</v>
      </c>
      <c r="C121" s="36">
        <f>SUMIFS(СВЦЭМ!$D$33:$D$776,СВЦЭМ!$A$33:$A$776,$A121,СВЦЭМ!$B$33:$B$776,C$119)+'СЕТ СН'!$H$14+СВЦЭМ!$D$10+'СЕТ СН'!$H$6-'СЕТ СН'!$H$26</f>
        <v>1130.2102801400001</v>
      </c>
      <c r="D121" s="36">
        <f>SUMIFS(СВЦЭМ!$D$33:$D$776,СВЦЭМ!$A$33:$A$776,$A121,СВЦЭМ!$B$33:$B$776,D$119)+'СЕТ СН'!$H$14+СВЦЭМ!$D$10+'СЕТ СН'!$H$6-'СЕТ СН'!$H$26</f>
        <v>1186.9779405700001</v>
      </c>
      <c r="E121" s="36">
        <f>SUMIFS(СВЦЭМ!$D$33:$D$776,СВЦЭМ!$A$33:$A$776,$A121,СВЦЭМ!$B$33:$B$776,E$119)+'СЕТ СН'!$H$14+СВЦЭМ!$D$10+'СЕТ СН'!$H$6-'СЕТ СН'!$H$26</f>
        <v>1206.4555964599999</v>
      </c>
      <c r="F121" s="36">
        <f>SUMIFS(СВЦЭМ!$D$33:$D$776,СВЦЭМ!$A$33:$A$776,$A121,СВЦЭМ!$B$33:$B$776,F$119)+'СЕТ СН'!$H$14+СВЦЭМ!$D$10+'СЕТ СН'!$H$6-'СЕТ СН'!$H$26</f>
        <v>1213.04640612</v>
      </c>
      <c r="G121" s="36">
        <f>SUMIFS(СВЦЭМ!$D$33:$D$776,СВЦЭМ!$A$33:$A$776,$A121,СВЦЭМ!$B$33:$B$776,G$119)+'СЕТ СН'!$H$14+СВЦЭМ!$D$10+'СЕТ СН'!$H$6-'СЕТ СН'!$H$26</f>
        <v>1193.2118889200001</v>
      </c>
      <c r="H121" s="36">
        <f>SUMIFS(СВЦЭМ!$D$33:$D$776,СВЦЭМ!$A$33:$A$776,$A121,СВЦЭМ!$B$33:$B$776,H$119)+'СЕТ СН'!$H$14+СВЦЭМ!$D$10+'СЕТ СН'!$H$6-'СЕТ СН'!$H$26</f>
        <v>1138.33641855</v>
      </c>
      <c r="I121" s="36">
        <f>SUMIFS(СВЦЭМ!$D$33:$D$776,СВЦЭМ!$A$33:$A$776,$A121,СВЦЭМ!$B$33:$B$776,I$119)+'СЕТ СН'!$H$14+СВЦЭМ!$D$10+'СЕТ СН'!$H$6-'СЕТ СН'!$H$26</f>
        <v>1084.5389099700001</v>
      </c>
      <c r="J121" s="36">
        <f>SUMIFS(СВЦЭМ!$D$33:$D$776,СВЦЭМ!$A$33:$A$776,$A121,СВЦЭМ!$B$33:$B$776,J$119)+'СЕТ СН'!$H$14+СВЦЭМ!$D$10+'СЕТ СН'!$H$6-'СЕТ СН'!$H$26</f>
        <v>1027.8304285199999</v>
      </c>
      <c r="K121" s="36">
        <f>SUMIFS(СВЦЭМ!$D$33:$D$776,СВЦЭМ!$A$33:$A$776,$A121,СВЦЭМ!$B$33:$B$776,K$119)+'СЕТ СН'!$H$14+СВЦЭМ!$D$10+'СЕТ СН'!$H$6-'СЕТ СН'!$H$26</f>
        <v>994.43688921</v>
      </c>
      <c r="L121" s="36">
        <f>SUMIFS(СВЦЭМ!$D$33:$D$776,СВЦЭМ!$A$33:$A$776,$A121,СВЦЭМ!$B$33:$B$776,L$119)+'СЕТ СН'!$H$14+СВЦЭМ!$D$10+'СЕТ СН'!$H$6-'СЕТ СН'!$H$26</f>
        <v>993.11351749999994</v>
      </c>
      <c r="M121" s="36">
        <f>SUMIFS(СВЦЭМ!$D$33:$D$776,СВЦЭМ!$A$33:$A$776,$A121,СВЦЭМ!$B$33:$B$776,M$119)+'СЕТ СН'!$H$14+СВЦЭМ!$D$10+'СЕТ СН'!$H$6-'СЕТ СН'!$H$26</f>
        <v>998.05407983999999</v>
      </c>
      <c r="N121" s="36">
        <f>SUMIFS(СВЦЭМ!$D$33:$D$776,СВЦЭМ!$A$33:$A$776,$A121,СВЦЭМ!$B$33:$B$776,N$119)+'СЕТ СН'!$H$14+СВЦЭМ!$D$10+'СЕТ СН'!$H$6-'СЕТ СН'!$H$26</f>
        <v>1009.17903469</v>
      </c>
      <c r="O121" s="36">
        <f>SUMIFS(СВЦЭМ!$D$33:$D$776,СВЦЭМ!$A$33:$A$776,$A121,СВЦЭМ!$B$33:$B$776,O$119)+'СЕТ СН'!$H$14+СВЦЭМ!$D$10+'СЕТ СН'!$H$6-'СЕТ СН'!$H$26</f>
        <v>1034.31550111</v>
      </c>
      <c r="P121" s="36">
        <f>SUMIFS(СВЦЭМ!$D$33:$D$776,СВЦЭМ!$A$33:$A$776,$A121,СВЦЭМ!$B$33:$B$776,P$119)+'СЕТ СН'!$H$14+СВЦЭМ!$D$10+'СЕТ СН'!$H$6-'СЕТ СН'!$H$26</f>
        <v>1066.64353355</v>
      </c>
      <c r="Q121" s="36">
        <f>SUMIFS(СВЦЭМ!$D$33:$D$776,СВЦЭМ!$A$33:$A$776,$A121,СВЦЭМ!$B$33:$B$776,Q$119)+'СЕТ СН'!$H$14+СВЦЭМ!$D$10+'СЕТ СН'!$H$6-'СЕТ СН'!$H$26</f>
        <v>1034.5856415600001</v>
      </c>
      <c r="R121" s="36">
        <f>SUMIFS(СВЦЭМ!$D$33:$D$776,СВЦЭМ!$A$33:$A$776,$A121,СВЦЭМ!$B$33:$B$776,R$119)+'СЕТ СН'!$H$14+СВЦЭМ!$D$10+'СЕТ СН'!$H$6-'СЕТ СН'!$H$26</f>
        <v>994.83099902999993</v>
      </c>
      <c r="S121" s="36">
        <f>SUMIFS(СВЦЭМ!$D$33:$D$776,СВЦЭМ!$A$33:$A$776,$A121,СВЦЭМ!$B$33:$B$776,S$119)+'СЕТ СН'!$H$14+СВЦЭМ!$D$10+'СЕТ СН'!$H$6-'СЕТ СН'!$H$26</f>
        <v>957.13084006999998</v>
      </c>
      <c r="T121" s="36">
        <f>SUMIFS(СВЦЭМ!$D$33:$D$776,СВЦЭМ!$A$33:$A$776,$A121,СВЦЭМ!$B$33:$B$776,T$119)+'СЕТ СН'!$H$14+СВЦЭМ!$D$10+'СЕТ СН'!$H$6-'СЕТ СН'!$H$26</f>
        <v>932.59280367999997</v>
      </c>
      <c r="U121" s="36">
        <f>SUMIFS(СВЦЭМ!$D$33:$D$776,СВЦЭМ!$A$33:$A$776,$A121,СВЦЭМ!$B$33:$B$776,U$119)+'СЕТ СН'!$H$14+СВЦЭМ!$D$10+'СЕТ СН'!$H$6-'СЕТ СН'!$H$26</f>
        <v>926.09982360000004</v>
      </c>
      <c r="V121" s="36">
        <f>SUMIFS(СВЦЭМ!$D$33:$D$776,СВЦЭМ!$A$33:$A$776,$A121,СВЦЭМ!$B$33:$B$776,V$119)+'СЕТ СН'!$H$14+СВЦЭМ!$D$10+'СЕТ СН'!$H$6-'СЕТ СН'!$H$26</f>
        <v>930.64331387000004</v>
      </c>
      <c r="W121" s="36">
        <f>SUMIFS(СВЦЭМ!$D$33:$D$776,СВЦЭМ!$A$33:$A$776,$A121,СВЦЭМ!$B$33:$B$776,W$119)+'СЕТ СН'!$H$14+СВЦЭМ!$D$10+'СЕТ СН'!$H$6-'СЕТ СН'!$H$26</f>
        <v>929.83710532999999</v>
      </c>
      <c r="X121" s="36">
        <f>SUMIFS(СВЦЭМ!$D$33:$D$776,СВЦЭМ!$A$33:$A$776,$A121,СВЦЭМ!$B$33:$B$776,X$119)+'СЕТ СН'!$H$14+СВЦЭМ!$D$10+'СЕТ СН'!$H$6-'СЕТ СН'!$H$26</f>
        <v>950.3339887599999</v>
      </c>
      <c r="Y121" s="36">
        <f>SUMIFS(СВЦЭМ!$D$33:$D$776,СВЦЭМ!$A$33:$A$776,$A121,СВЦЭМ!$B$33:$B$776,Y$119)+'СЕТ СН'!$H$14+СВЦЭМ!$D$10+'СЕТ СН'!$H$6-'СЕТ СН'!$H$26</f>
        <v>978.57758559000001</v>
      </c>
    </row>
    <row r="122" spans="1:27" ht="15.75" x14ac:dyDescent="0.2">
      <c r="A122" s="35">
        <f t="shared" ref="A122:A150" si="3">A121+1</f>
        <v>44107</v>
      </c>
      <c r="B122" s="36">
        <f>SUMIFS(СВЦЭМ!$D$33:$D$776,СВЦЭМ!$A$33:$A$776,$A122,СВЦЭМ!$B$33:$B$776,B$119)+'СЕТ СН'!$H$14+СВЦЭМ!$D$10+'СЕТ СН'!$H$6-'СЕТ СН'!$H$26</f>
        <v>1043.21240498</v>
      </c>
      <c r="C122" s="36">
        <f>SUMIFS(СВЦЭМ!$D$33:$D$776,СВЦЭМ!$A$33:$A$776,$A122,СВЦЭМ!$B$33:$B$776,C$119)+'СЕТ СН'!$H$14+СВЦЭМ!$D$10+'СЕТ СН'!$H$6-'СЕТ СН'!$H$26</f>
        <v>1122.1773726900001</v>
      </c>
      <c r="D122" s="36">
        <f>SUMIFS(СВЦЭМ!$D$33:$D$776,СВЦЭМ!$A$33:$A$776,$A122,СВЦЭМ!$B$33:$B$776,D$119)+'СЕТ СН'!$H$14+СВЦЭМ!$D$10+'СЕТ СН'!$H$6-'СЕТ СН'!$H$26</f>
        <v>1190.5289618900001</v>
      </c>
      <c r="E122" s="36">
        <f>SUMIFS(СВЦЭМ!$D$33:$D$776,СВЦЭМ!$A$33:$A$776,$A122,СВЦЭМ!$B$33:$B$776,E$119)+'СЕТ СН'!$H$14+СВЦЭМ!$D$10+'СЕТ СН'!$H$6-'СЕТ СН'!$H$26</f>
        <v>1202.0834920799998</v>
      </c>
      <c r="F122" s="36">
        <f>SUMIFS(СВЦЭМ!$D$33:$D$776,СВЦЭМ!$A$33:$A$776,$A122,СВЦЭМ!$B$33:$B$776,F$119)+'СЕТ СН'!$H$14+СВЦЭМ!$D$10+'СЕТ СН'!$H$6-'СЕТ СН'!$H$26</f>
        <v>1206.36933013</v>
      </c>
      <c r="G122" s="36">
        <f>SUMIFS(СВЦЭМ!$D$33:$D$776,СВЦЭМ!$A$33:$A$776,$A122,СВЦЭМ!$B$33:$B$776,G$119)+'СЕТ СН'!$H$14+СВЦЭМ!$D$10+'СЕТ СН'!$H$6-'СЕТ СН'!$H$26</f>
        <v>1194.40821207</v>
      </c>
      <c r="H122" s="36">
        <f>SUMIFS(СВЦЭМ!$D$33:$D$776,СВЦЭМ!$A$33:$A$776,$A122,СВЦЭМ!$B$33:$B$776,H$119)+'СЕТ СН'!$H$14+СВЦЭМ!$D$10+'СЕТ СН'!$H$6-'СЕТ СН'!$H$26</f>
        <v>1171.13460461</v>
      </c>
      <c r="I122" s="36">
        <f>SUMIFS(СВЦЭМ!$D$33:$D$776,СВЦЭМ!$A$33:$A$776,$A122,СВЦЭМ!$B$33:$B$776,I$119)+'СЕТ СН'!$H$14+СВЦЭМ!$D$10+'СЕТ СН'!$H$6-'СЕТ СН'!$H$26</f>
        <v>1135.12089137</v>
      </c>
      <c r="J122" s="36">
        <f>SUMIFS(СВЦЭМ!$D$33:$D$776,СВЦЭМ!$A$33:$A$776,$A122,СВЦЭМ!$B$33:$B$776,J$119)+'СЕТ СН'!$H$14+СВЦЭМ!$D$10+'СЕТ СН'!$H$6-'СЕТ СН'!$H$26</f>
        <v>1049.1970192399999</v>
      </c>
      <c r="K122" s="36">
        <f>SUMIFS(СВЦЭМ!$D$33:$D$776,СВЦЭМ!$A$33:$A$776,$A122,СВЦЭМ!$B$33:$B$776,K$119)+'СЕТ СН'!$H$14+СВЦЭМ!$D$10+'СЕТ СН'!$H$6-'СЕТ СН'!$H$26</f>
        <v>993.63686180999991</v>
      </c>
      <c r="L122" s="36">
        <f>SUMIFS(СВЦЭМ!$D$33:$D$776,СВЦЭМ!$A$33:$A$776,$A122,СВЦЭМ!$B$33:$B$776,L$119)+'СЕТ СН'!$H$14+СВЦЭМ!$D$10+'СЕТ СН'!$H$6-'СЕТ СН'!$H$26</f>
        <v>987.90093710999997</v>
      </c>
      <c r="M122" s="36">
        <f>SUMIFS(СВЦЭМ!$D$33:$D$776,СВЦЭМ!$A$33:$A$776,$A122,СВЦЭМ!$B$33:$B$776,M$119)+'СЕТ СН'!$H$14+СВЦЭМ!$D$10+'СЕТ СН'!$H$6-'СЕТ СН'!$H$26</f>
        <v>993.72899832999997</v>
      </c>
      <c r="N122" s="36">
        <f>SUMIFS(СВЦЭМ!$D$33:$D$776,СВЦЭМ!$A$33:$A$776,$A122,СВЦЭМ!$B$33:$B$776,N$119)+'СЕТ СН'!$H$14+СВЦЭМ!$D$10+'СЕТ СН'!$H$6-'СЕТ СН'!$H$26</f>
        <v>1004.5003580299999</v>
      </c>
      <c r="O122" s="36">
        <f>SUMIFS(СВЦЭМ!$D$33:$D$776,СВЦЭМ!$A$33:$A$776,$A122,СВЦЭМ!$B$33:$B$776,O$119)+'СЕТ СН'!$H$14+СВЦЭМ!$D$10+'СЕТ СН'!$H$6-'СЕТ СН'!$H$26</f>
        <v>1037.6686215899999</v>
      </c>
      <c r="P122" s="36">
        <f>SUMIFS(СВЦЭМ!$D$33:$D$776,СВЦЭМ!$A$33:$A$776,$A122,СВЦЭМ!$B$33:$B$776,P$119)+'СЕТ СН'!$H$14+СВЦЭМ!$D$10+'СЕТ СН'!$H$6-'СЕТ СН'!$H$26</f>
        <v>1071.93489993</v>
      </c>
      <c r="Q122" s="36">
        <f>SUMIFS(СВЦЭМ!$D$33:$D$776,СВЦЭМ!$A$33:$A$776,$A122,СВЦЭМ!$B$33:$B$776,Q$119)+'СЕТ СН'!$H$14+СВЦЭМ!$D$10+'СЕТ СН'!$H$6-'СЕТ СН'!$H$26</f>
        <v>1044.7388341799999</v>
      </c>
      <c r="R122" s="36">
        <f>SUMIFS(СВЦЭМ!$D$33:$D$776,СВЦЭМ!$A$33:$A$776,$A122,СВЦЭМ!$B$33:$B$776,R$119)+'СЕТ СН'!$H$14+СВЦЭМ!$D$10+'СЕТ СН'!$H$6-'СЕТ СН'!$H$26</f>
        <v>1005.23185574</v>
      </c>
      <c r="S122" s="36">
        <f>SUMIFS(СВЦЭМ!$D$33:$D$776,СВЦЭМ!$A$33:$A$776,$A122,СВЦЭМ!$B$33:$B$776,S$119)+'СЕТ СН'!$H$14+СВЦЭМ!$D$10+'СЕТ СН'!$H$6-'СЕТ СН'!$H$26</f>
        <v>954.24721211999997</v>
      </c>
      <c r="T122" s="36">
        <f>SUMIFS(СВЦЭМ!$D$33:$D$776,СВЦЭМ!$A$33:$A$776,$A122,СВЦЭМ!$B$33:$B$776,T$119)+'СЕТ СН'!$H$14+СВЦЭМ!$D$10+'СЕТ СН'!$H$6-'СЕТ СН'!$H$26</f>
        <v>937.64013825999996</v>
      </c>
      <c r="U122" s="36">
        <f>SUMIFS(СВЦЭМ!$D$33:$D$776,СВЦЭМ!$A$33:$A$776,$A122,СВЦЭМ!$B$33:$B$776,U$119)+'СЕТ СН'!$H$14+СВЦЭМ!$D$10+'СЕТ СН'!$H$6-'СЕТ СН'!$H$26</f>
        <v>928.76749766</v>
      </c>
      <c r="V122" s="36">
        <f>SUMIFS(СВЦЭМ!$D$33:$D$776,СВЦЭМ!$A$33:$A$776,$A122,СВЦЭМ!$B$33:$B$776,V$119)+'СЕТ СН'!$H$14+СВЦЭМ!$D$10+'СЕТ СН'!$H$6-'СЕТ СН'!$H$26</f>
        <v>923.17912927999998</v>
      </c>
      <c r="W122" s="36">
        <f>SUMIFS(СВЦЭМ!$D$33:$D$776,СВЦЭМ!$A$33:$A$776,$A122,СВЦЭМ!$B$33:$B$776,W$119)+'СЕТ СН'!$H$14+СВЦЭМ!$D$10+'СЕТ СН'!$H$6-'СЕТ СН'!$H$26</f>
        <v>930.61381025000003</v>
      </c>
      <c r="X122" s="36">
        <f>SUMIFS(СВЦЭМ!$D$33:$D$776,СВЦЭМ!$A$33:$A$776,$A122,СВЦЭМ!$B$33:$B$776,X$119)+'СЕТ СН'!$H$14+СВЦЭМ!$D$10+'СЕТ СН'!$H$6-'СЕТ СН'!$H$26</f>
        <v>943.70720256999994</v>
      </c>
      <c r="Y122" s="36">
        <f>SUMIFS(СВЦЭМ!$D$33:$D$776,СВЦЭМ!$A$33:$A$776,$A122,СВЦЭМ!$B$33:$B$776,Y$119)+'СЕТ СН'!$H$14+СВЦЭМ!$D$10+'СЕТ СН'!$H$6-'СЕТ СН'!$H$26</f>
        <v>979.32180808999999</v>
      </c>
    </row>
    <row r="123" spans="1:27" ht="15.75" x14ac:dyDescent="0.2">
      <c r="A123" s="35">
        <f t="shared" si="3"/>
        <v>44108</v>
      </c>
      <c r="B123" s="36">
        <f>SUMIFS(СВЦЭМ!$D$33:$D$776,СВЦЭМ!$A$33:$A$776,$A123,СВЦЭМ!$B$33:$B$776,B$119)+'СЕТ СН'!$H$14+СВЦЭМ!$D$10+'СЕТ СН'!$H$6-'СЕТ СН'!$H$26</f>
        <v>1075.0957089799999</v>
      </c>
      <c r="C123" s="36">
        <f>SUMIFS(СВЦЭМ!$D$33:$D$776,СВЦЭМ!$A$33:$A$776,$A123,СВЦЭМ!$B$33:$B$776,C$119)+'СЕТ СН'!$H$14+СВЦЭМ!$D$10+'СЕТ СН'!$H$6-'СЕТ СН'!$H$26</f>
        <v>1152.07978521</v>
      </c>
      <c r="D123" s="36">
        <f>SUMIFS(СВЦЭМ!$D$33:$D$776,СВЦЭМ!$A$33:$A$776,$A123,СВЦЭМ!$B$33:$B$776,D$119)+'СЕТ СН'!$H$14+СВЦЭМ!$D$10+'СЕТ СН'!$H$6-'СЕТ СН'!$H$26</f>
        <v>1225.8136981799998</v>
      </c>
      <c r="E123" s="36">
        <f>SUMIFS(СВЦЭМ!$D$33:$D$776,СВЦЭМ!$A$33:$A$776,$A123,СВЦЭМ!$B$33:$B$776,E$119)+'СЕТ СН'!$H$14+СВЦЭМ!$D$10+'СЕТ СН'!$H$6-'СЕТ СН'!$H$26</f>
        <v>1254.73213979</v>
      </c>
      <c r="F123" s="36">
        <f>SUMIFS(СВЦЭМ!$D$33:$D$776,СВЦЭМ!$A$33:$A$776,$A123,СВЦЭМ!$B$33:$B$776,F$119)+'СЕТ СН'!$H$14+СВЦЭМ!$D$10+'СЕТ СН'!$H$6-'СЕТ СН'!$H$26</f>
        <v>1259.3216706899998</v>
      </c>
      <c r="G123" s="36">
        <f>SUMIFS(СВЦЭМ!$D$33:$D$776,СВЦЭМ!$A$33:$A$776,$A123,СВЦЭМ!$B$33:$B$776,G$119)+'СЕТ СН'!$H$14+СВЦЭМ!$D$10+'СЕТ СН'!$H$6-'СЕТ СН'!$H$26</f>
        <v>1249.26054901</v>
      </c>
      <c r="H123" s="36">
        <f>SUMIFS(СВЦЭМ!$D$33:$D$776,СВЦЭМ!$A$33:$A$776,$A123,СВЦЭМ!$B$33:$B$776,H$119)+'СЕТ СН'!$H$14+СВЦЭМ!$D$10+'СЕТ СН'!$H$6-'СЕТ СН'!$H$26</f>
        <v>1235.2615870699999</v>
      </c>
      <c r="I123" s="36">
        <f>SUMIFS(СВЦЭМ!$D$33:$D$776,СВЦЭМ!$A$33:$A$776,$A123,СВЦЭМ!$B$33:$B$776,I$119)+'СЕТ СН'!$H$14+СВЦЭМ!$D$10+'СЕТ СН'!$H$6-'СЕТ СН'!$H$26</f>
        <v>1202.88604272</v>
      </c>
      <c r="J123" s="36">
        <f>SUMIFS(СВЦЭМ!$D$33:$D$776,СВЦЭМ!$A$33:$A$776,$A123,СВЦЭМ!$B$33:$B$776,J$119)+'СЕТ СН'!$H$14+СВЦЭМ!$D$10+'СЕТ СН'!$H$6-'СЕТ СН'!$H$26</f>
        <v>1107.9507791199999</v>
      </c>
      <c r="K123" s="36">
        <f>SUMIFS(СВЦЭМ!$D$33:$D$776,СВЦЭМ!$A$33:$A$776,$A123,СВЦЭМ!$B$33:$B$776,K$119)+'СЕТ СН'!$H$14+СВЦЭМ!$D$10+'СЕТ СН'!$H$6-'СЕТ СН'!$H$26</f>
        <v>1037.47379327</v>
      </c>
      <c r="L123" s="36">
        <f>SUMIFS(СВЦЭМ!$D$33:$D$776,СВЦЭМ!$A$33:$A$776,$A123,СВЦЭМ!$B$33:$B$776,L$119)+'СЕТ СН'!$H$14+СВЦЭМ!$D$10+'СЕТ СН'!$H$6-'СЕТ СН'!$H$26</f>
        <v>1004.3020139499999</v>
      </c>
      <c r="M123" s="36">
        <f>SUMIFS(СВЦЭМ!$D$33:$D$776,СВЦЭМ!$A$33:$A$776,$A123,СВЦЭМ!$B$33:$B$776,M$119)+'СЕТ СН'!$H$14+СВЦЭМ!$D$10+'СЕТ СН'!$H$6-'СЕТ СН'!$H$26</f>
        <v>1010.1936346299999</v>
      </c>
      <c r="N123" s="36">
        <f>SUMIFS(СВЦЭМ!$D$33:$D$776,СВЦЭМ!$A$33:$A$776,$A123,СВЦЭМ!$B$33:$B$776,N$119)+'СЕТ СН'!$H$14+СВЦЭМ!$D$10+'СЕТ СН'!$H$6-'СЕТ СН'!$H$26</f>
        <v>1021.13829258</v>
      </c>
      <c r="O123" s="36">
        <f>SUMIFS(СВЦЭМ!$D$33:$D$776,СВЦЭМ!$A$33:$A$776,$A123,СВЦЭМ!$B$33:$B$776,O$119)+'СЕТ СН'!$H$14+СВЦЭМ!$D$10+'СЕТ СН'!$H$6-'СЕТ СН'!$H$26</f>
        <v>1080.00188729</v>
      </c>
      <c r="P123" s="36">
        <f>SUMIFS(СВЦЭМ!$D$33:$D$776,СВЦЭМ!$A$33:$A$776,$A123,СВЦЭМ!$B$33:$B$776,P$119)+'СЕТ СН'!$H$14+СВЦЭМ!$D$10+'СЕТ СН'!$H$6-'СЕТ СН'!$H$26</f>
        <v>1110.35978099</v>
      </c>
      <c r="Q123" s="36">
        <f>SUMIFS(СВЦЭМ!$D$33:$D$776,СВЦЭМ!$A$33:$A$776,$A123,СВЦЭМ!$B$33:$B$776,Q$119)+'СЕТ СН'!$H$14+СВЦЭМ!$D$10+'СЕТ СН'!$H$6-'СЕТ СН'!$H$26</f>
        <v>1071.0988133799999</v>
      </c>
      <c r="R123" s="36">
        <f>SUMIFS(СВЦЭМ!$D$33:$D$776,СВЦЭМ!$A$33:$A$776,$A123,СВЦЭМ!$B$33:$B$776,R$119)+'СЕТ СН'!$H$14+СВЦЭМ!$D$10+'СЕТ СН'!$H$6-'СЕТ СН'!$H$26</f>
        <v>1026.07047455</v>
      </c>
      <c r="S123" s="36">
        <f>SUMIFS(СВЦЭМ!$D$33:$D$776,СВЦЭМ!$A$33:$A$776,$A123,СВЦЭМ!$B$33:$B$776,S$119)+'СЕТ СН'!$H$14+СВЦЭМ!$D$10+'СЕТ СН'!$H$6-'СЕТ СН'!$H$26</f>
        <v>985.59106880999991</v>
      </c>
      <c r="T123" s="36">
        <f>SUMIFS(СВЦЭМ!$D$33:$D$776,СВЦЭМ!$A$33:$A$776,$A123,СВЦЭМ!$B$33:$B$776,T$119)+'СЕТ СН'!$H$14+СВЦЭМ!$D$10+'СЕТ СН'!$H$6-'СЕТ СН'!$H$26</f>
        <v>957.60900624999988</v>
      </c>
      <c r="U123" s="36">
        <f>SUMIFS(СВЦЭМ!$D$33:$D$776,СВЦЭМ!$A$33:$A$776,$A123,СВЦЭМ!$B$33:$B$776,U$119)+'СЕТ СН'!$H$14+СВЦЭМ!$D$10+'СЕТ СН'!$H$6-'СЕТ СН'!$H$26</f>
        <v>949.15530744</v>
      </c>
      <c r="V123" s="36">
        <f>SUMIFS(СВЦЭМ!$D$33:$D$776,СВЦЭМ!$A$33:$A$776,$A123,СВЦЭМ!$B$33:$B$776,V$119)+'СЕТ СН'!$H$14+СВЦЭМ!$D$10+'СЕТ СН'!$H$6-'СЕТ СН'!$H$26</f>
        <v>969.72521683999992</v>
      </c>
      <c r="W123" s="36">
        <f>SUMIFS(СВЦЭМ!$D$33:$D$776,СВЦЭМ!$A$33:$A$776,$A123,СВЦЭМ!$B$33:$B$776,W$119)+'СЕТ СН'!$H$14+СВЦЭМ!$D$10+'СЕТ СН'!$H$6-'СЕТ СН'!$H$26</f>
        <v>969.05859877</v>
      </c>
      <c r="X123" s="36">
        <f>SUMIFS(СВЦЭМ!$D$33:$D$776,СВЦЭМ!$A$33:$A$776,$A123,СВЦЭМ!$B$33:$B$776,X$119)+'СЕТ СН'!$H$14+СВЦЭМ!$D$10+'СЕТ СН'!$H$6-'СЕТ СН'!$H$26</f>
        <v>987.67883375999997</v>
      </c>
      <c r="Y123" s="36">
        <f>SUMIFS(СВЦЭМ!$D$33:$D$776,СВЦЭМ!$A$33:$A$776,$A123,СВЦЭМ!$B$33:$B$776,Y$119)+'СЕТ СН'!$H$14+СВЦЭМ!$D$10+'СЕТ СН'!$H$6-'СЕТ СН'!$H$26</f>
        <v>1031.6230525799999</v>
      </c>
    </row>
    <row r="124" spans="1:27" ht="15.75" x14ac:dyDescent="0.2">
      <c r="A124" s="35">
        <f t="shared" si="3"/>
        <v>44109</v>
      </c>
      <c r="B124" s="36">
        <f>SUMIFS(СВЦЭМ!$D$33:$D$776,СВЦЭМ!$A$33:$A$776,$A124,СВЦЭМ!$B$33:$B$776,B$119)+'СЕТ СН'!$H$14+СВЦЭМ!$D$10+'СЕТ СН'!$H$6-'СЕТ СН'!$H$26</f>
        <v>1089.9447127799999</v>
      </c>
      <c r="C124" s="36">
        <f>SUMIFS(СВЦЭМ!$D$33:$D$776,СВЦЭМ!$A$33:$A$776,$A124,СВЦЭМ!$B$33:$B$776,C$119)+'СЕТ СН'!$H$14+СВЦЭМ!$D$10+'СЕТ СН'!$H$6-'СЕТ СН'!$H$26</f>
        <v>1175.82503236</v>
      </c>
      <c r="D124" s="36">
        <f>SUMIFS(СВЦЭМ!$D$33:$D$776,СВЦЭМ!$A$33:$A$776,$A124,СВЦЭМ!$B$33:$B$776,D$119)+'СЕТ СН'!$H$14+СВЦЭМ!$D$10+'СЕТ СН'!$H$6-'СЕТ СН'!$H$26</f>
        <v>1252.67883041</v>
      </c>
      <c r="E124" s="36">
        <f>SUMIFS(СВЦЭМ!$D$33:$D$776,СВЦЭМ!$A$33:$A$776,$A124,СВЦЭМ!$B$33:$B$776,E$119)+'СЕТ СН'!$H$14+СВЦЭМ!$D$10+'СЕТ СН'!$H$6-'СЕТ СН'!$H$26</f>
        <v>1273.7115858799998</v>
      </c>
      <c r="F124" s="36">
        <f>SUMIFS(СВЦЭМ!$D$33:$D$776,СВЦЭМ!$A$33:$A$776,$A124,СВЦЭМ!$B$33:$B$776,F$119)+'СЕТ СН'!$H$14+СВЦЭМ!$D$10+'СЕТ СН'!$H$6-'СЕТ СН'!$H$26</f>
        <v>1273.4299999599998</v>
      </c>
      <c r="G124" s="36">
        <f>SUMIFS(СВЦЭМ!$D$33:$D$776,СВЦЭМ!$A$33:$A$776,$A124,СВЦЭМ!$B$33:$B$776,G$119)+'СЕТ СН'!$H$14+СВЦЭМ!$D$10+'СЕТ СН'!$H$6-'СЕТ СН'!$H$26</f>
        <v>1253.3671792599998</v>
      </c>
      <c r="H124" s="36">
        <f>SUMIFS(СВЦЭМ!$D$33:$D$776,СВЦЭМ!$A$33:$A$776,$A124,СВЦЭМ!$B$33:$B$776,H$119)+'СЕТ СН'!$H$14+СВЦЭМ!$D$10+'СЕТ СН'!$H$6-'СЕТ СН'!$H$26</f>
        <v>1191.56326541</v>
      </c>
      <c r="I124" s="36">
        <f>SUMIFS(СВЦЭМ!$D$33:$D$776,СВЦЭМ!$A$33:$A$776,$A124,СВЦЭМ!$B$33:$B$776,I$119)+'СЕТ СН'!$H$14+СВЦЭМ!$D$10+'СЕТ СН'!$H$6-'СЕТ СН'!$H$26</f>
        <v>1134.5194757300001</v>
      </c>
      <c r="J124" s="36">
        <f>SUMIFS(СВЦЭМ!$D$33:$D$776,СВЦЭМ!$A$33:$A$776,$A124,СВЦЭМ!$B$33:$B$776,J$119)+'СЕТ СН'!$H$14+СВЦЭМ!$D$10+'СЕТ СН'!$H$6-'СЕТ СН'!$H$26</f>
        <v>1069.59892924</v>
      </c>
      <c r="K124" s="36">
        <f>SUMIFS(СВЦЭМ!$D$33:$D$776,СВЦЭМ!$A$33:$A$776,$A124,СВЦЭМ!$B$33:$B$776,K$119)+'СЕТ СН'!$H$14+СВЦЭМ!$D$10+'СЕТ СН'!$H$6-'СЕТ СН'!$H$26</f>
        <v>1037.04745213</v>
      </c>
      <c r="L124" s="36">
        <f>SUMIFS(СВЦЭМ!$D$33:$D$776,СВЦЭМ!$A$33:$A$776,$A124,СВЦЭМ!$B$33:$B$776,L$119)+'СЕТ СН'!$H$14+СВЦЭМ!$D$10+'СЕТ СН'!$H$6-'СЕТ СН'!$H$26</f>
        <v>1034.11374871</v>
      </c>
      <c r="M124" s="36">
        <f>SUMIFS(СВЦЭМ!$D$33:$D$776,СВЦЭМ!$A$33:$A$776,$A124,СВЦЭМ!$B$33:$B$776,M$119)+'СЕТ СН'!$H$14+СВЦЭМ!$D$10+'СЕТ СН'!$H$6-'СЕТ СН'!$H$26</f>
        <v>1057.9987904700001</v>
      </c>
      <c r="N124" s="36">
        <f>SUMIFS(СВЦЭМ!$D$33:$D$776,СВЦЭМ!$A$33:$A$776,$A124,СВЦЭМ!$B$33:$B$776,N$119)+'СЕТ СН'!$H$14+СВЦЭМ!$D$10+'СЕТ СН'!$H$6-'СЕТ СН'!$H$26</f>
        <v>1067.2236357100001</v>
      </c>
      <c r="O124" s="36">
        <f>SUMIFS(СВЦЭМ!$D$33:$D$776,СВЦЭМ!$A$33:$A$776,$A124,СВЦЭМ!$B$33:$B$776,O$119)+'СЕТ СН'!$H$14+СВЦЭМ!$D$10+'СЕТ СН'!$H$6-'СЕТ СН'!$H$26</f>
        <v>1094.7228219899998</v>
      </c>
      <c r="P124" s="36">
        <f>SUMIFS(СВЦЭМ!$D$33:$D$776,СВЦЭМ!$A$33:$A$776,$A124,СВЦЭМ!$B$33:$B$776,P$119)+'СЕТ СН'!$H$14+СВЦЭМ!$D$10+'СЕТ СН'!$H$6-'СЕТ СН'!$H$26</f>
        <v>1122.7962296000001</v>
      </c>
      <c r="Q124" s="36">
        <f>SUMIFS(СВЦЭМ!$D$33:$D$776,СВЦЭМ!$A$33:$A$776,$A124,СВЦЭМ!$B$33:$B$776,Q$119)+'СЕТ СН'!$H$14+СВЦЭМ!$D$10+'СЕТ СН'!$H$6-'СЕТ СН'!$H$26</f>
        <v>1087.2419645099999</v>
      </c>
      <c r="R124" s="36">
        <f>SUMIFS(СВЦЭМ!$D$33:$D$776,СВЦЭМ!$A$33:$A$776,$A124,СВЦЭМ!$B$33:$B$776,R$119)+'СЕТ СН'!$H$14+СВЦЭМ!$D$10+'СЕТ СН'!$H$6-'СЕТ СН'!$H$26</f>
        <v>1051.16881343</v>
      </c>
      <c r="S124" s="36">
        <f>SUMIFS(СВЦЭМ!$D$33:$D$776,СВЦЭМ!$A$33:$A$776,$A124,СВЦЭМ!$B$33:$B$776,S$119)+'СЕТ СН'!$H$14+СВЦЭМ!$D$10+'СЕТ СН'!$H$6-'СЕТ СН'!$H$26</f>
        <v>1038.98999151</v>
      </c>
      <c r="T124" s="36">
        <f>SUMIFS(СВЦЭМ!$D$33:$D$776,СВЦЭМ!$A$33:$A$776,$A124,СВЦЭМ!$B$33:$B$776,T$119)+'СЕТ СН'!$H$14+СВЦЭМ!$D$10+'СЕТ СН'!$H$6-'СЕТ СН'!$H$26</f>
        <v>1058.01741391</v>
      </c>
      <c r="U124" s="36">
        <f>SUMIFS(СВЦЭМ!$D$33:$D$776,СВЦЭМ!$A$33:$A$776,$A124,СВЦЭМ!$B$33:$B$776,U$119)+'СЕТ СН'!$H$14+СВЦЭМ!$D$10+'СЕТ СН'!$H$6-'СЕТ СН'!$H$26</f>
        <v>1035.1415805500001</v>
      </c>
      <c r="V124" s="36">
        <f>SUMIFS(СВЦЭМ!$D$33:$D$776,СВЦЭМ!$A$33:$A$776,$A124,СВЦЭМ!$B$33:$B$776,V$119)+'СЕТ СН'!$H$14+СВЦЭМ!$D$10+'СЕТ СН'!$H$6-'СЕТ СН'!$H$26</f>
        <v>1037.3616323699998</v>
      </c>
      <c r="W124" s="36">
        <f>SUMIFS(СВЦЭМ!$D$33:$D$776,СВЦЭМ!$A$33:$A$776,$A124,СВЦЭМ!$B$33:$B$776,W$119)+'СЕТ СН'!$H$14+СВЦЭМ!$D$10+'СЕТ СН'!$H$6-'СЕТ СН'!$H$26</f>
        <v>1068.5655702399999</v>
      </c>
      <c r="X124" s="36">
        <f>SUMIFS(СВЦЭМ!$D$33:$D$776,СВЦЭМ!$A$33:$A$776,$A124,СВЦЭМ!$B$33:$B$776,X$119)+'СЕТ СН'!$H$14+СВЦЭМ!$D$10+'СЕТ СН'!$H$6-'СЕТ СН'!$H$26</f>
        <v>1064.93788369</v>
      </c>
      <c r="Y124" s="36">
        <f>SUMIFS(СВЦЭМ!$D$33:$D$776,СВЦЭМ!$A$33:$A$776,$A124,СВЦЭМ!$B$33:$B$776,Y$119)+'СЕТ СН'!$H$14+СВЦЭМ!$D$10+'СЕТ СН'!$H$6-'СЕТ СН'!$H$26</f>
        <v>1099.0397575100001</v>
      </c>
    </row>
    <row r="125" spans="1:27" ht="15.75" x14ac:dyDescent="0.2">
      <c r="A125" s="35">
        <f t="shared" si="3"/>
        <v>44110</v>
      </c>
      <c r="B125" s="36">
        <f>SUMIFS(СВЦЭМ!$D$33:$D$776,СВЦЭМ!$A$33:$A$776,$A125,СВЦЭМ!$B$33:$B$776,B$119)+'СЕТ СН'!$H$14+СВЦЭМ!$D$10+'СЕТ СН'!$H$6-'СЕТ СН'!$H$26</f>
        <v>1169.3049463799998</v>
      </c>
      <c r="C125" s="36">
        <f>SUMIFS(СВЦЭМ!$D$33:$D$776,СВЦЭМ!$A$33:$A$776,$A125,СВЦЭМ!$B$33:$B$776,C$119)+'СЕТ СН'!$H$14+СВЦЭМ!$D$10+'СЕТ СН'!$H$6-'СЕТ СН'!$H$26</f>
        <v>1250.8888986500001</v>
      </c>
      <c r="D125" s="36">
        <f>SUMIFS(СВЦЭМ!$D$33:$D$776,СВЦЭМ!$A$33:$A$776,$A125,СВЦЭМ!$B$33:$B$776,D$119)+'СЕТ СН'!$H$14+СВЦЭМ!$D$10+'СЕТ СН'!$H$6-'СЕТ СН'!$H$26</f>
        <v>1312.4428762499999</v>
      </c>
      <c r="E125" s="36">
        <f>SUMIFS(СВЦЭМ!$D$33:$D$776,СВЦЭМ!$A$33:$A$776,$A125,СВЦЭМ!$B$33:$B$776,E$119)+'СЕТ СН'!$H$14+СВЦЭМ!$D$10+'СЕТ СН'!$H$6-'СЕТ СН'!$H$26</f>
        <v>1334.29990524</v>
      </c>
      <c r="F125" s="36">
        <f>SUMIFS(СВЦЭМ!$D$33:$D$776,СВЦЭМ!$A$33:$A$776,$A125,СВЦЭМ!$B$33:$B$776,F$119)+'СЕТ СН'!$H$14+СВЦЭМ!$D$10+'СЕТ СН'!$H$6-'СЕТ СН'!$H$26</f>
        <v>1338.4979096799998</v>
      </c>
      <c r="G125" s="36">
        <f>SUMIFS(СВЦЭМ!$D$33:$D$776,СВЦЭМ!$A$33:$A$776,$A125,СВЦЭМ!$B$33:$B$776,G$119)+'СЕТ СН'!$H$14+СВЦЭМ!$D$10+'СЕТ СН'!$H$6-'СЕТ СН'!$H$26</f>
        <v>1325.2030944600001</v>
      </c>
      <c r="H125" s="36">
        <f>SUMIFS(СВЦЭМ!$D$33:$D$776,СВЦЭМ!$A$33:$A$776,$A125,СВЦЭМ!$B$33:$B$776,H$119)+'СЕТ СН'!$H$14+СВЦЭМ!$D$10+'СЕТ СН'!$H$6-'СЕТ СН'!$H$26</f>
        <v>1264.5159635699999</v>
      </c>
      <c r="I125" s="36">
        <f>SUMIFS(СВЦЭМ!$D$33:$D$776,СВЦЭМ!$A$33:$A$776,$A125,СВЦЭМ!$B$33:$B$776,I$119)+'СЕТ СН'!$H$14+СВЦЭМ!$D$10+'СЕТ СН'!$H$6-'СЕТ СН'!$H$26</f>
        <v>1213.58069677</v>
      </c>
      <c r="J125" s="36">
        <f>SUMIFS(СВЦЭМ!$D$33:$D$776,СВЦЭМ!$A$33:$A$776,$A125,СВЦЭМ!$B$33:$B$776,J$119)+'СЕТ СН'!$H$14+СВЦЭМ!$D$10+'СЕТ СН'!$H$6-'СЕТ СН'!$H$26</f>
        <v>1147.2839384499998</v>
      </c>
      <c r="K125" s="36">
        <f>SUMIFS(СВЦЭМ!$D$33:$D$776,СВЦЭМ!$A$33:$A$776,$A125,СВЦЭМ!$B$33:$B$776,K$119)+'СЕТ СН'!$H$14+СВЦЭМ!$D$10+'СЕТ СН'!$H$6-'СЕТ СН'!$H$26</f>
        <v>1108.21638841</v>
      </c>
      <c r="L125" s="36">
        <f>SUMIFS(СВЦЭМ!$D$33:$D$776,СВЦЭМ!$A$33:$A$776,$A125,СВЦЭМ!$B$33:$B$776,L$119)+'СЕТ СН'!$H$14+СВЦЭМ!$D$10+'СЕТ СН'!$H$6-'СЕТ СН'!$H$26</f>
        <v>1112.88855141</v>
      </c>
      <c r="M125" s="36">
        <f>SUMIFS(СВЦЭМ!$D$33:$D$776,СВЦЭМ!$A$33:$A$776,$A125,СВЦЭМ!$B$33:$B$776,M$119)+'СЕТ СН'!$H$14+СВЦЭМ!$D$10+'СЕТ СН'!$H$6-'СЕТ СН'!$H$26</f>
        <v>1116.42656418</v>
      </c>
      <c r="N125" s="36">
        <f>SUMIFS(СВЦЭМ!$D$33:$D$776,СВЦЭМ!$A$33:$A$776,$A125,СВЦЭМ!$B$33:$B$776,N$119)+'СЕТ СН'!$H$14+СВЦЭМ!$D$10+'СЕТ СН'!$H$6-'СЕТ СН'!$H$26</f>
        <v>1130.9590583499999</v>
      </c>
      <c r="O125" s="36">
        <f>SUMIFS(СВЦЭМ!$D$33:$D$776,СВЦЭМ!$A$33:$A$776,$A125,СВЦЭМ!$B$33:$B$776,O$119)+'СЕТ СН'!$H$14+СВЦЭМ!$D$10+'СЕТ СН'!$H$6-'СЕТ СН'!$H$26</f>
        <v>1169.5885026799999</v>
      </c>
      <c r="P125" s="36">
        <f>SUMIFS(СВЦЭМ!$D$33:$D$776,СВЦЭМ!$A$33:$A$776,$A125,СВЦЭМ!$B$33:$B$776,P$119)+'СЕТ СН'!$H$14+СВЦЭМ!$D$10+'СЕТ СН'!$H$6-'СЕТ СН'!$H$26</f>
        <v>1199.9639987199998</v>
      </c>
      <c r="Q125" s="36">
        <f>SUMIFS(СВЦЭМ!$D$33:$D$776,СВЦЭМ!$A$33:$A$776,$A125,СВЦЭМ!$B$33:$B$776,Q$119)+'СЕТ СН'!$H$14+СВЦЭМ!$D$10+'СЕТ СН'!$H$6-'СЕТ СН'!$H$26</f>
        <v>1157.0095117999999</v>
      </c>
      <c r="R125" s="36">
        <f>SUMIFS(СВЦЭМ!$D$33:$D$776,СВЦЭМ!$A$33:$A$776,$A125,СВЦЭМ!$B$33:$B$776,R$119)+'СЕТ СН'!$H$14+СВЦЭМ!$D$10+'СЕТ СН'!$H$6-'СЕТ СН'!$H$26</f>
        <v>1109.3867396199998</v>
      </c>
      <c r="S125" s="36">
        <f>SUMIFS(СВЦЭМ!$D$33:$D$776,СВЦЭМ!$A$33:$A$776,$A125,СВЦЭМ!$B$33:$B$776,S$119)+'СЕТ СН'!$H$14+СВЦЭМ!$D$10+'СЕТ СН'!$H$6-'СЕТ СН'!$H$26</f>
        <v>1065.34446351</v>
      </c>
      <c r="T125" s="36">
        <f>SUMIFS(СВЦЭМ!$D$33:$D$776,СВЦЭМ!$A$33:$A$776,$A125,СВЦЭМ!$B$33:$B$776,T$119)+'СЕТ СН'!$H$14+СВЦЭМ!$D$10+'СЕТ СН'!$H$6-'СЕТ СН'!$H$26</f>
        <v>1041.04399872</v>
      </c>
      <c r="U125" s="36">
        <f>SUMIFS(СВЦЭМ!$D$33:$D$776,СВЦЭМ!$A$33:$A$776,$A125,СВЦЭМ!$B$33:$B$776,U$119)+'СЕТ СН'!$H$14+СВЦЭМ!$D$10+'СЕТ СН'!$H$6-'СЕТ СН'!$H$26</f>
        <v>1042.77683574</v>
      </c>
      <c r="V125" s="36">
        <f>SUMIFS(СВЦЭМ!$D$33:$D$776,СВЦЭМ!$A$33:$A$776,$A125,СВЦЭМ!$B$33:$B$776,V$119)+'СЕТ СН'!$H$14+СВЦЭМ!$D$10+'СЕТ СН'!$H$6-'СЕТ СН'!$H$26</f>
        <v>1032.98710998</v>
      </c>
      <c r="W125" s="36">
        <f>SUMIFS(СВЦЭМ!$D$33:$D$776,СВЦЭМ!$A$33:$A$776,$A125,СВЦЭМ!$B$33:$B$776,W$119)+'СЕТ СН'!$H$14+СВЦЭМ!$D$10+'СЕТ СН'!$H$6-'СЕТ СН'!$H$26</f>
        <v>1038.61529032</v>
      </c>
      <c r="X125" s="36">
        <f>SUMIFS(СВЦЭМ!$D$33:$D$776,СВЦЭМ!$A$33:$A$776,$A125,СВЦЭМ!$B$33:$B$776,X$119)+'СЕТ СН'!$H$14+СВЦЭМ!$D$10+'СЕТ СН'!$H$6-'СЕТ СН'!$H$26</f>
        <v>1059.5818230099999</v>
      </c>
      <c r="Y125" s="36">
        <f>SUMIFS(СВЦЭМ!$D$33:$D$776,СВЦЭМ!$A$33:$A$776,$A125,СВЦЭМ!$B$33:$B$776,Y$119)+'СЕТ СН'!$H$14+СВЦЭМ!$D$10+'СЕТ СН'!$H$6-'СЕТ СН'!$H$26</f>
        <v>1099.2434981000001</v>
      </c>
    </row>
    <row r="126" spans="1:27" ht="15.75" x14ac:dyDescent="0.2">
      <c r="A126" s="35">
        <f t="shared" si="3"/>
        <v>44111</v>
      </c>
      <c r="B126" s="36">
        <f>SUMIFS(СВЦЭМ!$D$33:$D$776,СВЦЭМ!$A$33:$A$776,$A126,СВЦЭМ!$B$33:$B$776,B$119)+'СЕТ СН'!$H$14+СВЦЭМ!$D$10+'СЕТ СН'!$H$6-'СЕТ СН'!$H$26</f>
        <v>1156.87406272</v>
      </c>
      <c r="C126" s="36">
        <f>SUMIFS(СВЦЭМ!$D$33:$D$776,СВЦЭМ!$A$33:$A$776,$A126,СВЦЭМ!$B$33:$B$776,C$119)+'СЕТ СН'!$H$14+СВЦЭМ!$D$10+'СЕТ СН'!$H$6-'СЕТ СН'!$H$26</f>
        <v>1242.5236757600001</v>
      </c>
      <c r="D126" s="36">
        <f>SUMIFS(СВЦЭМ!$D$33:$D$776,СВЦЭМ!$A$33:$A$776,$A126,СВЦЭМ!$B$33:$B$776,D$119)+'СЕТ СН'!$H$14+СВЦЭМ!$D$10+'СЕТ СН'!$H$6-'СЕТ СН'!$H$26</f>
        <v>1315.6303709199999</v>
      </c>
      <c r="E126" s="36">
        <f>SUMIFS(СВЦЭМ!$D$33:$D$776,СВЦЭМ!$A$33:$A$776,$A126,СВЦЭМ!$B$33:$B$776,E$119)+'СЕТ СН'!$H$14+СВЦЭМ!$D$10+'СЕТ СН'!$H$6-'СЕТ СН'!$H$26</f>
        <v>1339.05353094</v>
      </c>
      <c r="F126" s="36">
        <f>SUMIFS(СВЦЭМ!$D$33:$D$776,СВЦЭМ!$A$33:$A$776,$A126,СВЦЭМ!$B$33:$B$776,F$119)+'СЕТ СН'!$H$14+СВЦЭМ!$D$10+'СЕТ СН'!$H$6-'СЕТ СН'!$H$26</f>
        <v>1334.2576655299999</v>
      </c>
      <c r="G126" s="36">
        <f>SUMIFS(СВЦЭМ!$D$33:$D$776,СВЦЭМ!$A$33:$A$776,$A126,СВЦЭМ!$B$33:$B$776,G$119)+'СЕТ СН'!$H$14+СВЦЭМ!$D$10+'СЕТ СН'!$H$6-'СЕТ СН'!$H$26</f>
        <v>1314.1367185399999</v>
      </c>
      <c r="H126" s="36">
        <f>SUMIFS(СВЦЭМ!$D$33:$D$776,СВЦЭМ!$A$33:$A$776,$A126,СВЦЭМ!$B$33:$B$776,H$119)+'СЕТ СН'!$H$14+СВЦЭМ!$D$10+'СЕТ СН'!$H$6-'СЕТ СН'!$H$26</f>
        <v>1267.1787774700001</v>
      </c>
      <c r="I126" s="36">
        <f>SUMIFS(СВЦЭМ!$D$33:$D$776,СВЦЭМ!$A$33:$A$776,$A126,СВЦЭМ!$B$33:$B$776,I$119)+'СЕТ СН'!$H$14+СВЦЭМ!$D$10+'СЕТ СН'!$H$6-'СЕТ СН'!$H$26</f>
        <v>1213.7594050299999</v>
      </c>
      <c r="J126" s="36">
        <f>SUMIFS(СВЦЭМ!$D$33:$D$776,СВЦЭМ!$A$33:$A$776,$A126,СВЦЭМ!$B$33:$B$776,J$119)+'СЕТ СН'!$H$14+СВЦЭМ!$D$10+'СЕТ СН'!$H$6-'СЕТ СН'!$H$26</f>
        <v>1148.8174366899998</v>
      </c>
      <c r="K126" s="36">
        <f>SUMIFS(СВЦЭМ!$D$33:$D$776,СВЦЭМ!$A$33:$A$776,$A126,СВЦЭМ!$B$33:$B$776,K$119)+'СЕТ СН'!$H$14+СВЦЭМ!$D$10+'СЕТ СН'!$H$6-'СЕТ СН'!$H$26</f>
        <v>1117.6273962099999</v>
      </c>
      <c r="L126" s="36">
        <f>SUMIFS(СВЦЭМ!$D$33:$D$776,СВЦЭМ!$A$33:$A$776,$A126,СВЦЭМ!$B$33:$B$776,L$119)+'СЕТ СН'!$H$14+СВЦЭМ!$D$10+'СЕТ СН'!$H$6-'СЕТ СН'!$H$26</f>
        <v>1122.2327486499998</v>
      </c>
      <c r="M126" s="36">
        <f>SUMIFS(СВЦЭМ!$D$33:$D$776,СВЦЭМ!$A$33:$A$776,$A126,СВЦЭМ!$B$33:$B$776,M$119)+'СЕТ СН'!$H$14+СВЦЭМ!$D$10+'СЕТ СН'!$H$6-'СЕТ СН'!$H$26</f>
        <v>1130.3760048499998</v>
      </c>
      <c r="N126" s="36">
        <f>SUMIFS(СВЦЭМ!$D$33:$D$776,СВЦЭМ!$A$33:$A$776,$A126,СВЦЭМ!$B$33:$B$776,N$119)+'СЕТ СН'!$H$14+СВЦЭМ!$D$10+'СЕТ СН'!$H$6-'СЕТ СН'!$H$26</f>
        <v>1135.86134124</v>
      </c>
      <c r="O126" s="36">
        <f>SUMIFS(СВЦЭМ!$D$33:$D$776,СВЦЭМ!$A$33:$A$776,$A126,СВЦЭМ!$B$33:$B$776,O$119)+'СЕТ СН'!$H$14+СВЦЭМ!$D$10+'СЕТ СН'!$H$6-'СЕТ СН'!$H$26</f>
        <v>1165.1942782900001</v>
      </c>
      <c r="P126" s="36">
        <f>SUMIFS(СВЦЭМ!$D$33:$D$776,СВЦЭМ!$A$33:$A$776,$A126,СВЦЭМ!$B$33:$B$776,P$119)+'СЕТ СН'!$H$14+СВЦЭМ!$D$10+'СЕТ СН'!$H$6-'СЕТ СН'!$H$26</f>
        <v>1192.79528766</v>
      </c>
      <c r="Q126" s="36">
        <f>SUMIFS(СВЦЭМ!$D$33:$D$776,СВЦЭМ!$A$33:$A$776,$A126,СВЦЭМ!$B$33:$B$776,Q$119)+'СЕТ СН'!$H$14+СВЦЭМ!$D$10+'СЕТ СН'!$H$6-'СЕТ СН'!$H$26</f>
        <v>1153.5139606099999</v>
      </c>
      <c r="R126" s="36">
        <f>SUMIFS(СВЦЭМ!$D$33:$D$776,СВЦЭМ!$A$33:$A$776,$A126,СВЦЭМ!$B$33:$B$776,R$119)+'СЕТ СН'!$H$14+СВЦЭМ!$D$10+'СЕТ СН'!$H$6-'СЕТ СН'!$H$26</f>
        <v>1101.0093736899998</v>
      </c>
      <c r="S126" s="36">
        <f>SUMIFS(СВЦЭМ!$D$33:$D$776,СВЦЭМ!$A$33:$A$776,$A126,СВЦЭМ!$B$33:$B$776,S$119)+'СЕТ СН'!$H$14+СВЦЭМ!$D$10+'СЕТ СН'!$H$6-'СЕТ СН'!$H$26</f>
        <v>1051.1489807399998</v>
      </c>
      <c r="T126" s="36">
        <f>SUMIFS(СВЦЭМ!$D$33:$D$776,СВЦЭМ!$A$33:$A$776,$A126,СВЦЭМ!$B$33:$B$776,T$119)+'СЕТ СН'!$H$14+СВЦЭМ!$D$10+'СЕТ СН'!$H$6-'СЕТ СН'!$H$26</f>
        <v>1043.19293651</v>
      </c>
      <c r="U126" s="36">
        <f>SUMIFS(СВЦЭМ!$D$33:$D$776,СВЦЭМ!$A$33:$A$776,$A126,СВЦЭМ!$B$33:$B$776,U$119)+'СЕТ СН'!$H$14+СВЦЭМ!$D$10+'СЕТ СН'!$H$6-'СЕТ СН'!$H$26</f>
        <v>1050.5201145599999</v>
      </c>
      <c r="V126" s="36">
        <f>SUMIFS(СВЦЭМ!$D$33:$D$776,СВЦЭМ!$A$33:$A$776,$A126,СВЦЭМ!$B$33:$B$776,V$119)+'СЕТ СН'!$H$14+СВЦЭМ!$D$10+'СЕТ СН'!$H$6-'СЕТ СН'!$H$26</f>
        <v>1047.0154024799999</v>
      </c>
      <c r="W126" s="36">
        <f>SUMIFS(СВЦЭМ!$D$33:$D$776,СВЦЭМ!$A$33:$A$776,$A126,СВЦЭМ!$B$33:$B$776,W$119)+'СЕТ СН'!$H$14+СВЦЭМ!$D$10+'СЕТ СН'!$H$6-'СЕТ СН'!$H$26</f>
        <v>1043.90648177</v>
      </c>
      <c r="X126" s="36">
        <f>SUMIFS(СВЦЭМ!$D$33:$D$776,СВЦЭМ!$A$33:$A$776,$A126,СВЦЭМ!$B$33:$B$776,X$119)+'СЕТ СН'!$H$14+СВЦЭМ!$D$10+'СЕТ СН'!$H$6-'СЕТ СН'!$H$26</f>
        <v>1046.9678800500001</v>
      </c>
      <c r="Y126" s="36">
        <f>SUMIFS(СВЦЭМ!$D$33:$D$776,СВЦЭМ!$A$33:$A$776,$A126,СВЦЭМ!$B$33:$B$776,Y$119)+'СЕТ СН'!$H$14+СВЦЭМ!$D$10+'СЕТ СН'!$H$6-'СЕТ СН'!$H$26</f>
        <v>1086.3985915399999</v>
      </c>
    </row>
    <row r="127" spans="1:27" ht="15.75" x14ac:dyDescent="0.2">
      <c r="A127" s="35">
        <f t="shared" si="3"/>
        <v>44112</v>
      </c>
      <c r="B127" s="36">
        <f>SUMIFS(СВЦЭМ!$D$33:$D$776,СВЦЭМ!$A$33:$A$776,$A127,СВЦЭМ!$B$33:$B$776,B$119)+'СЕТ СН'!$H$14+СВЦЭМ!$D$10+'СЕТ СН'!$H$6-'СЕТ СН'!$H$26</f>
        <v>1134.0652917699999</v>
      </c>
      <c r="C127" s="36">
        <f>SUMIFS(СВЦЭМ!$D$33:$D$776,СВЦЭМ!$A$33:$A$776,$A127,СВЦЭМ!$B$33:$B$776,C$119)+'СЕТ СН'!$H$14+СВЦЭМ!$D$10+'СЕТ СН'!$H$6-'СЕТ СН'!$H$26</f>
        <v>1217.3113242099998</v>
      </c>
      <c r="D127" s="36">
        <f>SUMIFS(СВЦЭМ!$D$33:$D$776,СВЦЭМ!$A$33:$A$776,$A127,СВЦЭМ!$B$33:$B$776,D$119)+'СЕТ СН'!$H$14+СВЦЭМ!$D$10+'СЕТ СН'!$H$6-'СЕТ СН'!$H$26</f>
        <v>1281.8774284900001</v>
      </c>
      <c r="E127" s="36">
        <f>SUMIFS(СВЦЭМ!$D$33:$D$776,СВЦЭМ!$A$33:$A$776,$A127,СВЦЭМ!$B$33:$B$776,E$119)+'СЕТ СН'!$H$14+СВЦЭМ!$D$10+'СЕТ СН'!$H$6-'СЕТ СН'!$H$26</f>
        <v>1294.6344582199999</v>
      </c>
      <c r="F127" s="36">
        <f>SUMIFS(СВЦЭМ!$D$33:$D$776,СВЦЭМ!$A$33:$A$776,$A127,СВЦЭМ!$B$33:$B$776,F$119)+'СЕТ СН'!$H$14+СВЦЭМ!$D$10+'СЕТ СН'!$H$6-'СЕТ СН'!$H$26</f>
        <v>1290.47080562</v>
      </c>
      <c r="G127" s="36">
        <f>SUMIFS(СВЦЭМ!$D$33:$D$776,СВЦЭМ!$A$33:$A$776,$A127,СВЦЭМ!$B$33:$B$776,G$119)+'СЕТ СН'!$H$14+СВЦЭМ!$D$10+'СЕТ СН'!$H$6-'СЕТ СН'!$H$26</f>
        <v>1271.5121368299999</v>
      </c>
      <c r="H127" s="36">
        <f>SUMIFS(СВЦЭМ!$D$33:$D$776,СВЦЭМ!$A$33:$A$776,$A127,СВЦЭМ!$B$33:$B$776,H$119)+'СЕТ СН'!$H$14+СВЦЭМ!$D$10+'СЕТ СН'!$H$6-'СЕТ СН'!$H$26</f>
        <v>1222.8455972100001</v>
      </c>
      <c r="I127" s="36">
        <f>SUMIFS(СВЦЭМ!$D$33:$D$776,СВЦЭМ!$A$33:$A$776,$A127,СВЦЭМ!$B$33:$B$776,I$119)+'СЕТ СН'!$H$14+СВЦЭМ!$D$10+'СЕТ СН'!$H$6-'СЕТ СН'!$H$26</f>
        <v>1169.5764107699999</v>
      </c>
      <c r="J127" s="36">
        <f>SUMIFS(СВЦЭМ!$D$33:$D$776,СВЦЭМ!$A$33:$A$776,$A127,СВЦЭМ!$B$33:$B$776,J$119)+'СЕТ СН'!$H$14+СВЦЭМ!$D$10+'СЕТ СН'!$H$6-'СЕТ СН'!$H$26</f>
        <v>1109.3788425299999</v>
      </c>
      <c r="K127" s="36">
        <f>SUMIFS(СВЦЭМ!$D$33:$D$776,СВЦЭМ!$A$33:$A$776,$A127,СВЦЭМ!$B$33:$B$776,K$119)+'СЕТ СН'!$H$14+СВЦЭМ!$D$10+'СЕТ СН'!$H$6-'СЕТ СН'!$H$26</f>
        <v>1077.69787464</v>
      </c>
      <c r="L127" s="36">
        <f>SUMIFS(СВЦЭМ!$D$33:$D$776,СВЦЭМ!$A$33:$A$776,$A127,СВЦЭМ!$B$33:$B$776,L$119)+'СЕТ СН'!$H$14+СВЦЭМ!$D$10+'СЕТ СН'!$H$6-'СЕТ СН'!$H$26</f>
        <v>1083.3227720699999</v>
      </c>
      <c r="M127" s="36">
        <f>SUMIFS(СВЦЭМ!$D$33:$D$776,СВЦЭМ!$A$33:$A$776,$A127,СВЦЭМ!$B$33:$B$776,M$119)+'СЕТ СН'!$H$14+СВЦЭМ!$D$10+'СЕТ СН'!$H$6-'СЕТ СН'!$H$26</f>
        <v>1090.9007919400001</v>
      </c>
      <c r="N127" s="36">
        <f>SUMIFS(СВЦЭМ!$D$33:$D$776,СВЦЭМ!$A$33:$A$776,$A127,СВЦЭМ!$B$33:$B$776,N$119)+'СЕТ СН'!$H$14+СВЦЭМ!$D$10+'СЕТ СН'!$H$6-'СЕТ СН'!$H$26</f>
        <v>1100.6212365599999</v>
      </c>
      <c r="O127" s="36">
        <f>SUMIFS(СВЦЭМ!$D$33:$D$776,СВЦЭМ!$A$33:$A$776,$A127,СВЦЭМ!$B$33:$B$776,O$119)+'СЕТ СН'!$H$14+СВЦЭМ!$D$10+'СЕТ СН'!$H$6-'СЕТ СН'!$H$26</f>
        <v>1135.1778038799998</v>
      </c>
      <c r="P127" s="36">
        <f>SUMIFS(СВЦЭМ!$D$33:$D$776,СВЦЭМ!$A$33:$A$776,$A127,СВЦЭМ!$B$33:$B$776,P$119)+'СЕТ СН'!$H$14+СВЦЭМ!$D$10+'СЕТ СН'!$H$6-'СЕТ СН'!$H$26</f>
        <v>1162.8697540399999</v>
      </c>
      <c r="Q127" s="36">
        <f>SUMIFS(СВЦЭМ!$D$33:$D$776,СВЦЭМ!$A$33:$A$776,$A127,СВЦЭМ!$B$33:$B$776,Q$119)+'СЕТ СН'!$H$14+СВЦЭМ!$D$10+'СЕТ СН'!$H$6-'СЕТ СН'!$H$26</f>
        <v>1121.25703884</v>
      </c>
      <c r="R127" s="36">
        <f>SUMIFS(СВЦЭМ!$D$33:$D$776,СВЦЭМ!$A$33:$A$776,$A127,СВЦЭМ!$B$33:$B$776,R$119)+'СЕТ СН'!$H$14+СВЦЭМ!$D$10+'СЕТ СН'!$H$6-'СЕТ СН'!$H$26</f>
        <v>1072.1965987200001</v>
      </c>
      <c r="S127" s="36">
        <f>SUMIFS(СВЦЭМ!$D$33:$D$776,СВЦЭМ!$A$33:$A$776,$A127,СВЦЭМ!$B$33:$B$776,S$119)+'СЕТ СН'!$H$14+СВЦЭМ!$D$10+'СЕТ СН'!$H$6-'СЕТ СН'!$H$26</f>
        <v>1027.8688941800001</v>
      </c>
      <c r="T127" s="36">
        <f>SUMIFS(СВЦЭМ!$D$33:$D$776,СВЦЭМ!$A$33:$A$776,$A127,СВЦЭМ!$B$33:$B$776,T$119)+'СЕТ СН'!$H$14+СВЦЭМ!$D$10+'СЕТ СН'!$H$6-'СЕТ СН'!$H$26</f>
        <v>1027.9508842</v>
      </c>
      <c r="U127" s="36">
        <f>SUMIFS(СВЦЭМ!$D$33:$D$776,СВЦЭМ!$A$33:$A$776,$A127,СВЦЭМ!$B$33:$B$776,U$119)+'СЕТ СН'!$H$14+СВЦЭМ!$D$10+'СЕТ СН'!$H$6-'СЕТ СН'!$H$26</f>
        <v>1043.9352741600001</v>
      </c>
      <c r="V127" s="36">
        <f>SUMIFS(СВЦЭМ!$D$33:$D$776,СВЦЭМ!$A$33:$A$776,$A127,СВЦЭМ!$B$33:$B$776,V$119)+'СЕТ СН'!$H$14+СВЦЭМ!$D$10+'СЕТ СН'!$H$6-'СЕТ СН'!$H$26</f>
        <v>1034.86886519</v>
      </c>
      <c r="W127" s="36">
        <f>SUMIFS(СВЦЭМ!$D$33:$D$776,СВЦЭМ!$A$33:$A$776,$A127,СВЦЭМ!$B$33:$B$776,W$119)+'СЕТ СН'!$H$14+СВЦЭМ!$D$10+'СЕТ СН'!$H$6-'СЕТ СН'!$H$26</f>
        <v>1030.18363365</v>
      </c>
      <c r="X127" s="36">
        <f>SUMIFS(СВЦЭМ!$D$33:$D$776,СВЦЭМ!$A$33:$A$776,$A127,СВЦЭМ!$B$33:$B$776,X$119)+'СЕТ СН'!$H$14+СВЦЭМ!$D$10+'СЕТ СН'!$H$6-'СЕТ СН'!$H$26</f>
        <v>1040.3843830000001</v>
      </c>
      <c r="Y127" s="36">
        <f>SUMIFS(СВЦЭМ!$D$33:$D$776,СВЦЭМ!$A$33:$A$776,$A127,СВЦЭМ!$B$33:$B$776,Y$119)+'СЕТ СН'!$H$14+СВЦЭМ!$D$10+'СЕТ СН'!$H$6-'СЕТ СН'!$H$26</f>
        <v>1075.5326444100001</v>
      </c>
    </row>
    <row r="128" spans="1:27" ht="15.75" x14ac:dyDescent="0.2">
      <c r="A128" s="35">
        <f t="shared" si="3"/>
        <v>44113</v>
      </c>
      <c r="B128" s="36">
        <f>SUMIFS(СВЦЭМ!$D$33:$D$776,СВЦЭМ!$A$33:$A$776,$A128,СВЦЭМ!$B$33:$B$776,B$119)+'СЕТ СН'!$H$14+СВЦЭМ!$D$10+'СЕТ СН'!$H$6-'СЕТ СН'!$H$26</f>
        <v>1130.29512598</v>
      </c>
      <c r="C128" s="36">
        <f>SUMIFS(СВЦЭМ!$D$33:$D$776,СВЦЭМ!$A$33:$A$776,$A128,СВЦЭМ!$B$33:$B$776,C$119)+'СЕТ СН'!$H$14+СВЦЭМ!$D$10+'СЕТ СН'!$H$6-'СЕТ СН'!$H$26</f>
        <v>1209.9295421100001</v>
      </c>
      <c r="D128" s="36">
        <f>SUMIFS(СВЦЭМ!$D$33:$D$776,СВЦЭМ!$A$33:$A$776,$A128,СВЦЭМ!$B$33:$B$776,D$119)+'СЕТ СН'!$H$14+СВЦЭМ!$D$10+'СЕТ СН'!$H$6-'СЕТ СН'!$H$26</f>
        <v>1279.3159064699998</v>
      </c>
      <c r="E128" s="36">
        <f>SUMIFS(СВЦЭМ!$D$33:$D$776,СВЦЭМ!$A$33:$A$776,$A128,СВЦЭМ!$B$33:$B$776,E$119)+'СЕТ СН'!$H$14+СВЦЭМ!$D$10+'СЕТ СН'!$H$6-'СЕТ СН'!$H$26</f>
        <v>1294.7896663399999</v>
      </c>
      <c r="F128" s="36">
        <f>SUMIFS(СВЦЭМ!$D$33:$D$776,СВЦЭМ!$A$33:$A$776,$A128,СВЦЭМ!$B$33:$B$776,F$119)+'СЕТ СН'!$H$14+СВЦЭМ!$D$10+'СЕТ СН'!$H$6-'СЕТ СН'!$H$26</f>
        <v>1300.83975895</v>
      </c>
      <c r="G128" s="36">
        <f>SUMIFS(СВЦЭМ!$D$33:$D$776,СВЦЭМ!$A$33:$A$776,$A128,СВЦЭМ!$B$33:$B$776,G$119)+'СЕТ СН'!$H$14+СВЦЭМ!$D$10+'СЕТ СН'!$H$6-'СЕТ СН'!$H$26</f>
        <v>1277.26023801</v>
      </c>
      <c r="H128" s="36">
        <f>SUMIFS(СВЦЭМ!$D$33:$D$776,СВЦЭМ!$A$33:$A$776,$A128,СВЦЭМ!$B$33:$B$776,H$119)+'СЕТ СН'!$H$14+СВЦЭМ!$D$10+'СЕТ СН'!$H$6-'СЕТ СН'!$H$26</f>
        <v>1222.5914696999998</v>
      </c>
      <c r="I128" s="36">
        <f>SUMIFS(СВЦЭМ!$D$33:$D$776,СВЦЭМ!$A$33:$A$776,$A128,СВЦЭМ!$B$33:$B$776,I$119)+'СЕТ СН'!$H$14+СВЦЭМ!$D$10+'СЕТ СН'!$H$6-'СЕТ СН'!$H$26</f>
        <v>1173.2260310699999</v>
      </c>
      <c r="J128" s="36">
        <f>SUMIFS(СВЦЭМ!$D$33:$D$776,СВЦЭМ!$A$33:$A$776,$A128,СВЦЭМ!$B$33:$B$776,J$119)+'СЕТ СН'!$H$14+СВЦЭМ!$D$10+'СЕТ СН'!$H$6-'СЕТ СН'!$H$26</f>
        <v>1117.8291153999999</v>
      </c>
      <c r="K128" s="36">
        <f>SUMIFS(СВЦЭМ!$D$33:$D$776,СВЦЭМ!$A$33:$A$776,$A128,СВЦЭМ!$B$33:$B$776,K$119)+'СЕТ СН'!$H$14+СВЦЭМ!$D$10+'СЕТ СН'!$H$6-'СЕТ СН'!$H$26</f>
        <v>1105.07938036</v>
      </c>
      <c r="L128" s="36">
        <f>SUMIFS(СВЦЭМ!$D$33:$D$776,СВЦЭМ!$A$33:$A$776,$A128,СВЦЭМ!$B$33:$B$776,L$119)+'СЕТ СН'!$H$14+СВЦЭМ!$D$10+'СЕТ СН'!$H$6-'СЕТ СН'!$H$26</f>
        <v>1105.6529942699999</v>
      </c>
      <c r="M128" s="36">
        <f>SUMIFS(СВЦЭМ!$D$33:$D$776,СВЦЭМ!$A$33:$A$776,$A128,СВЦЭМ!$B$33:$B$776,M$119)+'СЕТ СН'!$H$14+СВЦЭМ!$D$10+'СЕТ СН'!$H$6-'СЕТ СН'!$H$26</f>
        <v>1118.5163749399999</v>
      </c>
      <c r="N128" s="36">
        <f>SUMIFS(СВЦЭМ!$D$33:$D$776,СВЦЭМ!$A$33:$A$776,$A128,СВЦЭМ!$B$33:$B$776,N$119)+'СЕТ СН'!$H$14+СВЦЭМ!$D$10+'СЕТ СН'!$H$6-'СЕТ СН'!$H$26</f>
        <v>1128.87442655</v>
      </c>
      <c r="O128" s="36">
        <f>SUMIFS(СВЦЭМ!$D$33:$D$776,СВЦЭМ!$A$33:$A$776,$A128,СВЦЭМ!$B$33:$B$776,O$119)+'СЕТ СН'!$H$14+СВЦЭМ!$D$10+'СЕТ СН'!$H$6-'СЕТ СН'!$H$26</f>
        <v>1130.1963420699999</v>
      </c>
      <c r="P128" s="36">
        <f>SUMIFS(СВЦЭМ!$D$33:$D$776,СВЦЭМ!$A$33:$A$776,$A128,СВЦЭМ!$B$33:$B$776,P$119)+'СЕТ СН'!$H$14+СВЦЭМ!$D$10+'СЕТ СН'!$H$6-'СЕТ СН'!$H$26</f>
        <v>1141.5427055099999</v>
      </c>
      <c r="Q128" s="36">
        <f>SUMIFS(СВЦЭМ!$D$33:$D$776,СВЦЭМ!$A$33:$A$776,$A128,СВЦЭМ!$B$33:$B$776,Q$119)+'СЕТ СН'!$H$14+СВЦЭМ!$D$10+'СЕТ СН'!$H$6-'СЕТ СН'!$H$26</f>
        <v>1147.19055953</v>
      </c>
      <c r="R128" s="36">
        <f>SUMIFS(СВЦЭМ!$D$33:$D$776,СВЦЭМ!$A$33:$A$776,$A128,СВЦЭМ!$B$33:$B$776,R$119)+'СЕТ СН'!$H$14+СВЦЭМ!$D$10+'СЕТ СН'!$H$6-'СЕТ СН'!$H$26</f>
        <v>1106.3497642799998</v>
      </c>
      <c r="S128" s="36">
        <f>SUMIFS(СВЦЭМ!$D$33:$D$776,СВЦЭМ!$A$33:$A$776,$A128,СВЦЭМ!$B$33:$B$776,S$119)+'СЕТ СН'!$H$14+СВЦЭМ!$D$10+'СЕТ СН'!$H$6-'СЕТ СН'!$H$26</f>
        <v>1042.2145186299999</v>
      </c>
      <c r="T128" s="36">
        <f>SUMIFS(СВЦЭМ!$D$33:$D$776,СВЦЭМ!$A$33:$A$776,$A128,СВЦЭМ!$B$33:$B$776,T$119)+'СЕТ СН'!$H$14+СВЦЭМ!$D$10+'СЕТ СН'!$H$6-'СЕТ СН'!$H$26</f>
        <v>1000.92990578</v>
      </c>
      <c r="U128" s="36">
        <f>SUMIFS(СВЦЭМ!$D$33:$D$776,СВЦЭМ!$A$33:$A$776,$A128,СВЦЭМ!$B$33:$B$776,U$119)+'СЕТ СН'!$H$14+СВЦЭМ!$D$10+'СЕТ СН'!$H$6-'СЕТ СН'!$H$26</f>
        <v>1034.3858073299998</v>
      </c>
      <c r="V128" s="36">
        <f>SUMIFS(СВЦЭМ!$D$33:$D$776,СВЦЭМ!$A$33:$A$776,$A128,СВЦЭМ!$B$33:$B$776,V$119)+'СЕТ СН'!$H$14+СВЦЭМ!$D$10+'СЕТ СН'!$H$6-'СЕТ СН'!$H$26</f>
        <v>1032.59057446</v>
      </c>
      <c r="W128" s="36">
        <f>SUMIFS(СВЦЭМ!$D$33:$D$776,СВЦЭМ!$A$33:$A$776,$A128,СВЦЭМ!$B$33:$B$776,W$119)+'СЕТ СН'!$H$14+СВЦЭМ!$D$10+'СЕТ СН'!$H$6-'СЕТ СН'!$H$26</f>
        <v>1023.22737291</v>
      </c>
      <c r="X128" s="36">
        <f>SUMIFS(СВЦЭМ!$D$33:$D$776,СВЦЭМ!$A$33:$A$776,$A128,СВЦЭМ!$B$33:$B$776,X$119)+'СЕТ СН'!$H$14+СВЦЭМ!$D$10+'СЕТ СН'!$H$6-'СЕТ СН'!$H$26</f>
        <v>1033.5424549899999</v>
      </c>
      <c r="Y128" s="36">
        <f>SUMIFS(СВЦЭМ!$D$33:$D$776,СВЦЭМ!$A$33:$A$776,$A128,СВЦЭМ!$B$33:$B$776,Y$119)+'СЕТ СН'!$H$14+СВЦЭМ!$D$10+'СЕТ СН'!$H$6-'СЕТ СН'!$H$26</f>
        <v>1062.05935785</v>
      </c>
    </row>
    <row r="129" spans="1:25" ht="15.75" x14ac:dyDescent="0.2">
      <c r="A129" s="35">
        <f t="shared" si="3"/>
        <v>44114</v>
      </c>
      <c r="B129" s="36">
        <f>SUMIFS(СВЦЭМ!$D$33:$D$776,СВЦЭМ!$A$33:$A$776,$A129,СВЦЭМ!$B$33:$B$776,B$119)+'СЕТ СН'!$H$14+СВЦЭМ!$D$10+'СЕТ СН'!$H$6-'СЕТ СН'!$H$26</f>
        <v>1115.7575359499999</v>
      </c>
      <c r="C129" s="36">
        <f>SUMIFS(СВЦЭМ!$D$33:$D$776,СВЦЭМ!$A$33:$A$776,$A129,СВЦЭМ!$B$33:$B$776,C$119)+'СЕТ СН'!$H$14+СВЦЭМ!$D$10+'СЕТ СН'!$H$6-'СЕТ СН'!$H$26</f>
        <v>1194.0849269</v>
      </c>
      <c r="D129" s="36">
        <f>SUMIFS(СВЦЭМ!$D$33:$D$776,СВЦЭМ!$A$33:$A$776,$A129,СВЦЭМ!$B$33:$B$776,D$119)+'СЕТ СН'!$H$14+СВЦЭМ!$D$10+'СЕТ СН'!$H$6-'СЕТ СН'!$H$26</f>
        <v>1267.04843151</v>
      </c>
      <c r="E129" s="36">
        <f>SUMIFS(СВЦЭМ!$D$33:$D$776,СВЦЭМ!$A$33:$A$776,$A129,СВЦЭМ!$B$33:$B$776,E$119)+'СЕТ СН'!$H$14+СВЦЭМ!$D$10+'СЕТ СН'!$H$6-'СЕТ СН'!$H$26</f>
        <v>1293.76355416</v>
      </c>
      <c r="F129" s="36">
        <f>SUMIFS(СВЦЭМ!$D$33:$D$776,СВЦЭМ!$A$33:$A$776,$A129,СВЦЭМ!$B$33:$B$776,F$119)+'СЕТ СН'!$H$14+СВЦЭМ!$D$10+'СЕТ СН'!$H$6-'СЕТ СН'!$H$26</f>
        <v>1298.0712150099998</v>
      </c>
      <c r="G129" s="36">
        <f>SUMIFS(СВЦЭМ!$D$33:$D$776,СВЦЭМ!$A$33:$A$776,$A129,СВЦЭМ!$B$33:$B$776,G$119)+'СЕТ СН'!$H$14+СВЦЭМ!$D$10+'СЕТ СН'!$H$6-'СЕТ СН'!$H$26</f>
        <v>1280.9646501899999</v>
      </c>
      <c r="H129" s="36">
        <f>SUMIFS(СВЦЭМ!$D$33:$D$776,СВЦЭМ!$A$33:$A$776,$A129,СВЦЭМ!$B$33:$B$776,H$119)+'СЕТ СН'!$H$14+СВЦЭМ!$D$10+'СЕТ СН'!$H$6-'СЕТ СН'!$H$26</f>
        <v>1264.01480298</v>
      </c>
      <c r="I129" s="36">
        <f>SUMIFS(СВЦЭМ!$D$33:$D$776,СВЦЭМ!$A$33:$A$776,$A129,СВЦЭМ!$B$33:$B$776,I$119)+'СЕТ СН'!$H$14+СВЦЭМ!$D$10+'СЕТ СН'!$H$6-'СЕТ СН'!$H$26</f>
        <v>1233.60557823</v>
      </c>
      <c r="J129" s="36">
        <f>SUMIFS(СВЦЭМ!$D$33:$D$776,СВЦЭМ!$A$33:$A$776,$A129,СВЦЭМ!$B$33:$B$776,J$119)+'СЕТ СН'!$H$14+СВЦЭМ!$D$10+'СЕТ СН'!$H$6-'СЕТ СН'!$H$26</f>
        <v>1144.38291007</v>
      </c>
      <c r="K129" s="36">
        <f>SUMIFS(СВЦЭМ!$D$33:$D$776,СВЦЭМ!$A$33:$A$776,$A129,СВЦЭМ!$B$33:$B$776,K$119)+'СЕТ СН'!$H$14+СВЦЭМ!$D$10+'СЕТ СН'!$H$6-'СЕТ СН'!$H$26</f>
        <v>1088.4702367999998</v>
      </c>
      <c r="L129" s="36">
        <f>SUMIFS(СВЦЭМ!$D$33:$D$776,СВЦЭМ!$A$33:$A$776,$A129,СВЦЭМ!$B$33:$B$776,L$119)+'СЕТ СН'!$H$14+СВЦЭМ!$D$10+'СЕТ СН'!$H$6-'СЕТ СН'!$H$26</f>
        <v>1081.05856808</v>
      </c>
      <c r="M129" s="36">
        <f>SUMIFS(СВЦЭМ!$D$33:$D$776,СВЦЭМ!$A$33:$A$776,$A129,СВЦЭМ!$B$33:$B$776,M$119)+'СЕТ СН'!$H$14+СВЦЭМ!$D$10+'СЕТ СН'!$H$6-'СЕТ СН'!$H$26</f>
        <v>1076.2389171099999</v>
      </c>
      <c r="N129" s="36">
        <f>SUMIFS(СВЦЭМ!$D$33:$D$776,СВЦЭМ!$A$33:$A$776,$A129,СВЦЭМ!$B$33:$B$776,N$119)+'СЕТ СН'!$H$14+СВЦЭМ!$D$10+'СЕТ СН'!$H$6-'СЕТ СН'!$H$26</f>
        <v>1082.8044167600001</v>
      </c>
      <c r="O129" s="36">
        <f>SUMIFS(СВЦЭМ!$D$33:$D$776,СВЦЭМ!$A$33:$A$776,$A129,СВЦЭМ!$B$33:$B$776,O$119)+'СЕТ СН'!$H$14+СВЦЭМ!$D$10+'СЕТ СН'!$H$6-'СЕТ СН'!$H$26</f>
        <v>1133.9950901</v>
      </c>
      <c r="P129" s="36">
        <f>SUMIFS(СВЦЭМ!$D$33:$D$776,СВЦЭМ!$A$33:$A$776,$A129,СВЦЭМ!$B$33:$B$776,P$119)+'СЕТ СН'!$H$14+СВЦЭМ!$D$10+'СЕТ СН'!$H$6-'СЕТ СН'!$H$26</f>
        <v>1159.87279283</v>
      </c>
      <c r="Q129" s="36">
        <f>SUMIFS(СВЦЭМ!$D$33:$D$776,СВЦЭМ!$A$33:$A$776,$A129,СВЦЭМ!$B$33:$B$776,Q$119)+'СЕТ СН'!$H$14+СВЦЭМ!$D$10+'СЕТ СН'!$H$6-'СЕТ СН'!$H$26</f>
        <v>1149.91875224</v>
      </c>
      <c r="R129" s="36">
        <f>SUMIFS(СВЦЭМ!$D$33:$D$776,СВЦЭМ!$A$33:$A$776,$A129,СВЦЭМ!$B$33:$B$776,R$119)+'СЕТ СН'!$H$14+СВЦЭМ!$D$10+'СЕТ СН'!$H$6-'СЕТ СН'!$H$26</f>
        <v>1093.5876411700001</v>
      </c>
      <c r="S129" s="36">
        <f>SUMIFS(СВЦЭМ!$D$33:$D$776,СВЦЭМ!$A$33:$A$776,$A129,СВЦЭМ!$B$33:$B$776,S$119)+'СЕТ СН'!$H$14+СВЦЭМ!$D$10+'СЕТ СН'!$H$6-'СЕТ СН'!$H$26</f>
        <v>1072.07797648</v>
      </c>
      <c r="T129" s="36">
        <f>SUMIFS(СВЦЭМ!$D$33:$D$776,СВЦЭМ!$A$33:$A$776,$A129,СВЦЭМ!$B$33:$B$776,T$119)+'СЕТ СН'!$H$14+СВЦЭМ!$D$10+'СЕТ СН'!$H$6-'СЕТ СН'!$H$26</f>
        <v>1053.2933084299998</v>
      </c>
      <c r="U129" s="36">
        <f>SUMIFS(СВЦЭМ!$D$33:$D$776,СВЦЭМ!$A$33:$A$776,$A129,СВЦЭМ!$B$33:$B$776,U$119)+'СЕТ СН'!$H$14+СВЦЭМ!$D$10+'СЕТ СН'!$H$6-'СЕТ СН'!$H$26</f>
        <v>1049.7964743100001</v>
      </c>
      <c r="V129" s="36">
        <f>SUMIFS(СВЦЭМ!$D$33:$D$776,СВЦЭМ!$A$33:$A$776,$A129,СВЦЭМ!$B$33:$B$776,V$119)+'СЕТ СН'!$H$14+СВЦЭМ!$D$10+'СЕТ СН'!$H$6-'СЕТ СН'!$H$26</f>
        <v>1011.71938057</v>
      </c>
      <c r="W129" s="36">
        <f>SUMIFS(СВЦЭМ!$D$33:$D$776,СВЦЭМ!$A$33:$A$776,$A129,СВЦЭМ!$B$33:$B$776,W$119)+'СЕТ СН'!$H$14+СВЦЭМ!$D$10+'СЕТ СН'!$H$6-'СЕТ СН'!$H$26</f>
        <v>1006.8164791299999</v>
      </c>
      <c r="X129" s="36">
        <f>SUMIFS(СВЦЭМ!$D$33:$D$776,СВЦЭМ!$A$33:$A$776,$A129,СВЦЭМ!$B$33:$B$776,X$119)+'СЕТ СН'!$H$14+СВЦЭМ!$D$10+'СЕТ СН'!$H$6-'СЕТ СН'!$H$26</f>
        <v>995.21742207</v>
      </c>
      <c r="Y129" s="36">
        <f>SUMIFS(СВЦЭМ!$D$33:$D$776,СВЦЭМ!$A$33:$A$776,$A129,СВЦЭМ!$B$33:$B$776,Y$119)+'СЕТ СН'!$H$14+СВЦЭМ!$D$10+'СЕТ СН'!$H$6-'СЕТ СН'!$H$26</f>
        <v>1037.9044519300001</v>
      </c>
    </row>
    <row r="130" spans="1:25" ht="15.75" x14ac:dyDescent="0.2">
      <c r="A130" s="35">
        <f t="shared" si="3"/>
        <v>44115</v>
      </c>
      <c r="B130" s="36">
        <f>SUMIFS(СВЦЭМ!$D$33:$D$776,СВЦЭМ!$A$33:$A$776,$A130,СВЦЭМ!$B$33:$B$776,B$119)+'СЕТ СН'!$H$14+СВЦЭМ!$D$10+'СЕТ СН'!$H$6-'СЕТ СН'!$H$26</f>
        <v>1121.1863156499999</v>
      </c>
      <c r="C130" s="36">
        <f>SUMIFS(СВЦЭМ!$D$33:$D$776,СВЦЭМ!$A$33:$A$776,$A130,СВЦЭМ!$B$33:$B$776,C$119)+'СЕТ СН'!$H$14+СВЦЭМ!$D$10+'СЕТ СН'!$H$6-'СЕТ СН'!$H$26</f>
        <v>1210.62994501</v>
      </c>
      <c r="D130" s="36">
        <f>SUMIFS(СВЦЭМ!$D$33:$D$776,СВЦЭМ!$A$33:$A$776,$A130,СВЦЭМ!$B$33:$B$776,D$119)+'СЕТ СН'!$H$14+СВЦЭМ!$D$10+'СЕТ СН'!$H$6-'СЕТ СН'!$H$26</f>
        <v>1305.8726131899998</v>
      </c>
      <c r="E130" s="36">
        <f>SUMIFS(СВЦЭМ!$D$33:$D$776,СВЦЭМ!$A$33:$A$776,$A130,СВЦЭМ!$B$33:$B$776,E$119)+'СЕТ СН'!$H$14+СВЦЭМ!$D$10+'СЕТ СН'!$H$6-'СЕТ СН'!$H$26</f>
        <v>1337.46225886</v>
      </c>
      <c r="F130" s="36">
        <f>SUMIFS(СВЦЭМ!$D$33:$D$776,СВЦЭМ!$A$33:$A$776,$A130,СВЦЭМ!$B$33:$B$776,F$119)+'СЕТ СН'!$H$14+СВЦЭМ!$D$10+'СЕТ СН'!$H$6-'СЕТ СН'!$H$26</f>
        <v>1342.1571813</v>
      </c>
      <c r="G130" s="36">
        <f>SUMIFS(СВЦЭМ!$D$33:$D$776,СВЦЭМ!$A$33:$A$776,$A130,СВЦЭМ!$B$33:$B$776,G$119)+'СЕТ СН'!$H$14+СВЦЭМ!$D$10+'СЕТ СН'!$H$6-'СЕТ СН'!$H$26</f>
        <v>1333.0909517599998</v>
      </c>
      <c r="H130" s="36">
        <f>SUMIFS(СВЦЭМ!$D$33:$D$776,СВЦЭМ!$A$33:$A$776,$A130,СВЦЭМ!$B$33:$B$776,H$119)+'СЕТ СН'!$H$14+СВЦЭМ!$D$10+'СЕТ СН'!$H$6-'СЕТ СН'!$H$26</f>
        <v>1315.10019399</v>
      </c>
      <c r="I130" s="36">
        <f>SUMIFS(СВЦЭМ!$D$33:$D$776,СВЦЭМ!$A$33:$A$776,$A130,СВЦЭМ!$B$33:$B$776,I$119)+'СЕТ СН'!$H$14+СВЦЭМ!$D$10+'СЕТ СН'!$H$6-'СЕТ СН'!$H$26</f>
        <v>1294.3143756999998</v>
      </c>
      <c r="J130" s="36">
        <f>SUMIFS(СВЦЭМ!$D$33:$D$776,СВЦЭМ!$A$33:$A$776,$A130,СВЦЭМ!$B$33:$B$776,J$119)+'СЕТ СН'!$H$14+СВЦЭМ!$D$10+'СЕТ СН'!$H$6-'СЕТ СН'!$H$26</f>
        <v>1198.0171657400001</v>
      </c>
      <c r="K130" s="36">
        <f>SUMIFS(СВЦЭМ!$D$33:$D$776,СВЦЭМ!$A$33:$A$776,$A130,СВЦЭМ!$B$33:$B$776,K$119)+'СЕТ СН'!$H$14+СВЦЭМ!$D$10+'СЕТ СН'!$H$6-'СЕТ СН'!$H$26</f>
        <v>1124.7678481299999</v>
      </c>
      <c r="L130" s="36">
        <f>SUMIFS(СВЦЭМ!$D$33:$D$776,СВЦЭМ!$A$33:$A$776,$A130,СВЦЭМ!$B$33:$B$776,L$119)+'СЕТ СН'!$H$14+СВЦЭМ!$D$10+'СЕТ СН'!$H$6-'СЕТ СН'!$H$26</f>
        <v>1115.6491942099999</v>
      </c>
      <c r="M130" s="36">
        <f>SUMIFS(СВЦЭМ!$D$33:$D$776,СВЦЭМ!$A$33:$A$776,$A130,СВЦЭМ!$B$33:$B$776,M$119)+'СЕТ СН'!$H$14+СВЦЭМ!$D$10+'СЕТ СН'!$H$6-'СЕТ СН'!$H$26</f>
        <v>1116.0900019400001</v>
      </c>
      <c r="N130" s="36">
        <f>SUMIFS(СВЦЭМ!$D$33:$D$776,СВЦЭМ!$A$33:$A$776,$A130,СВЦЭМ!$B$33:$B$776,N$119)+'СЕТ СН'!$H$14+СВЦЭМ!$D$10+'СЕТ СН'!$H$6-'СЕТ СН'!$H$26</f>
        <v>1126.29347439</v>
      </c>
      <c r="O130" s="36">
        <f>SUMIFS(СВЦЭМ!$D$33:$D$776,СВЦЭМ!$A$33:$A$776,$A130,СВЦЭМ!$B$33:$B$776,O$119)+'СЕТ СН'!$H$14+СВЦЭМ!$D$10+'СЕТ СН'!$H$6-'СЕТ СН'!$H$26</f>
        <v>1169.62288066</v>
      </c>
      <c r="P130" s="36">
        <f>SUMIFS(СВЦЭМ!$D$33:$D$776,СВЦЭМ!$A$33:$A$776,$A130,СВЦЭМ!$B$33:$B$776,P$119)+'СЕТ СН'!$H$14+СВЦЭМ!$D$10+'СЕТ СН'!$H$6-'СЕТ СН'!$H$26</f>
        <v>1204.5225272499999</v>
      </c>
      <c r="Q130" s="36">
        <f>SUMIFS(СВЦЭМ!$D$33:$D$776,СВЦЭМ!$A$33:$A$776,$A130,СВЦЭМ!$B$33:$B$776,Q$119)+'СЕТ СН'!$H$14+СВЦЭМ!$D$10+'СЕТ СН'!$H$6-'СЕТ СН'!$H$26</f>
        <v>1159.4241669099999</v>
      </c>
      <c r="R130" s="36">
        <f>SUMIFS(СВЦЭМ!$D$33:$D$776,СВЦЭМ!$A$33:$A$776,$A130,СВЦЭМ!$B$33:$B$776,R$119)+'СЕТ СН'!$H$14+СВЦЭМ!$D$10+'СЕТ СН'!$H$6-'СЕТ СН'!$H$26</f>
        <v>1107.4221204</v>
      </c>
      <c r="S130" s="36">
        <f>SUMIFS(СВЦЭМ!$D$33:$D$776,СВЦЭМ!$A$33:$A$776,$A130,СВЦЭМ!$B$33:$B$776,S$119)+'СЕТ СН'!$H$14+СВЦЭМ!$D$10+'СЕТ СН'!$H$6-'СЕТ СН'!$H$26</f>
        <v>1065.7475662299998</v>
      </c>
      <c r="T130" s="36">
        <f>SUMIFS(СВЦЭМ!$D$33:$D$776,СВЦЭМ!$A$33:$A$776,$A130,СВЦЭМ!$B$33:$B$776,T$119)+'СЕТ СН'!$H$14+СВЦЭМ!$D$10+'СЕТ СН'!$H$6-'СЕТ СН'!$H$26</f>
        <v>1084.7381080099999</v>
      </c>
      <c r="U130" s="36">
        <f>SUMIFS(СВЦЭМ!$D$33:$D$776,СВЦЭМ!$A$33:$A$776,$A130,СВЦЭМ!$B$33:$B$776,U$119)+'СЕТ СН'!$H$14+СВЦЭМ!$D$10+'СЕТ СН'!$H$6-'СЕТ СН'!$H$26</f>
        <v>1093.59914437</v>
      </c>
      <c r="V130" s="36">
        <f>SUMIFS(СВЦЭМ!$D$33:$D$776,СВЦЭМ!$A$33:$A$776,$A130,СВЦЭМ!$B$33:$B$776,V$119)+'СЕТ СН'!$H$14+СВЦЭМ!$D$10+'СЕТ СН'!$H$6-'СЕТ СН'!$H$26</f>
        <v>1063.0047838400001</v>
      </c>
      <c r="W130" s="36">
        <f>SUMIFS(СВЦЭМ!$D$33:$D$776,СВЦЭМ!$A$33:$A$776,$A130,СВЦЭМ!$B$33:$B$776,W$119)+'СЕТ СН'!$H$14+СВЦЭМ!$D$10+'СЕТ СН'!$H$6-'СЕТ СН'!$H$26</f>
        <v>1045.8319985399999</v>
      </c>
      <c r="X130" s="36">
        <f>SUMIFS(СВЦЭМ!$D$33:$D$776,СВЦЭМ!$A$33:$A$776,$A130,СВЦЭМ!$B$33:$B$776,X$119)+'СЕТ СН'!$H$14+СВЦЭМ!$D$10+'СЕТ СН'!$H$6-'СЕТ СН'!$H$26</f>
        <v>1022.41176349</v>
      </c>
      <c r="Y130" s="36">
        <f>SUMIFS(СВЦЭМ!$D$33:$D$776,СВЦЭМ!$A$33:$A$776,$A130,СВЦЭМ!$B$33:$B$776,Y$119)+'СЕТ СН'!$H$14+СВЦЭМ!$D$10+'СЕТ СН'!$H$6-'СЕТ СН'!$H$26</f>
        <v>1058.3158549499999</v>
      </c>
    </row>
    <row r="131" spans="1:25" ht="15.75" x14ac:dyDescent="0.2">
      <c r="A131" s="35">
        <f t="shared" si="3"/>
        <v>44116</v>
      </c>
      <c r="B131" s="36">
        <f>SUMIFS(СВЦЭМ!$D$33:$D$776,СВЦЭМ!$A$33:$A$776,$A131,СВЦЭМ!$B$33:$B$776,B$119)+'СЕТ СН'!$H$14+СВЦЭМ!$D$10+'СЕТ СН'!$H$6-'СЕТ СН'!$H$26</f>
        <v>1115.9707079499999</v>
      </c>
      <c r="C131" s="36">
        <f>SUMIFS(СВЦЭМ!$D$33:$D$776,СВЦЭМ!$A$33:$A$776,$A131,СВЦЭМ!$B$33:$B$776,C$119)+'СЕТ СН'!$H$14+СВЦЭМ!$D$10+'СЕТ СН'!$H$6-'СЕТ СН'!$H$26</f>
        <v>1190.95658409</v>
      </c>
      <c r="D131" s="36">
        <f>SUMIFS(СВЦЭМ!$D$33:$D$776,СВЦЭМ!$A$33:$A$776,$A131,СВЦЭМ!$B$33:$B$776,D$119)+'СЕТ СН'!$H$14+СВЦЭМ!$D$10+'СЕТ СН'!$H$6-'СЕТ СН'!$H$26</f>
        <v>1260.8349892599999</v>
      </c>
      <c r="E131" s="36">
        <f>SUMIFS(СВЦЭМ!$D$33:$D$776,СВЦЭМ!$A$33:$A$776,$A131,СВЦЭМ!$B$33:$B$776,E$119)+'СЕТ СН'!$H$14+СВЦЭМ!$D$10+'СЕТ СН'!$H$6-'СЕТ СН'!$H$26</f>
        <v>1279.17129439</v>
      </c>
      <c r="F131" s="36">
        <f>SUMIFS(СВЦЭМ!$D$33:$D$776,СВЦЭМ!$A$33:$A$776,$A131,СВЦЭМ!$B$33:$B$776,F$119)+'СЕТ СН'!$H$14+СВЦЭМ!$D$10+'СЕТ СН'!$H$6-'СЕТ СН'!$H$26</f>
        <v>1274.5505153399999</v>
      </c>
      <c r="G131" s="36">
        <f>SUMIFS(СВЦЭМ!$D$33:$D$776,СВЦЭМ!$A$33:$A$776,$A131,СВЦЭМ!$B$33:$B$776,G$119)+'СЕТ СН'!$H$14+СВЦЭМ!$D$10+'СЕТ СН'!$H$6-'СЕТ СН'!$H$26</f>
        <v>1258.1438908800001</v>
      </c>
      <c r="H131" s="36">
        <f>SUMIFS(СВЦЭМ!$D$33:$D$776,СВЦЭМ!$A$33:$A$776,$A131,СВЦЭМ!$B$33:$B$776,H$119)+'СЕТ СН'!$H$14+СВЦЭМ!$D$10+'СЕТ СН'!$H$6-'СЕТ СН'!$H$26</f>
        <v>1208.17307949</v>
      </c>
      <c r="I131" s="36">
        <f>SUMIFS(СВЦЭМ!$D$33:$D$776,СВЦЭМ!$A$33:$A$776,$A131,СВЦЭМ!$B$33:$B$776,I$119)+'СЕТ СН'!$H$14+СВЦЭМ!$D$10+'СЕТ СН'!$H$6-'СЕТ СН'!$H$26</f>
        <v>1168.23056544</v>
      </c>
      <c r="J131" s="36">
        <f>SUMIFS(СВЦЭМ!$D$33:$D$776,СВЦЭМ!$A$33:$A$776,$A131,СВЦЭМ!$B$33:$B$776,J$119)+'СЕТ СН'!$H$14+СВЦЭМ!$D$10+'СЕТ СН'!$H$6-'СЕТ СН'!$H$26</f>
        <v>1092.7626123599998</v>
      </c>
      <c r="K131" s="36">
        <f>SUMIFS(СВЦЭМ!$D$33:$D$776,СВЦЭМ!$A$33:$A$776,$A131,СВЦЭМ!$B$33:$B$776,K$119)+'СЕТ СН'!$H$14+СВЦЭМ!$D$10+'СЕТ СН'!$H$6-'СЕТ СН'!$H$26</f>
        <v>1044.30352965</v>
      </c>
      <c r="L131" s="36">
        <f>SUMIFS(СВЦЭМ!$D$33:$D$776,СВЦЭМ!$A$33:$A$776,$A131,СВЦЭМ!$B$33:$B$776,L$119)+'СЕТ СН'!$H$14+СВЦЭМ!$D$10+'СЕТ СН'!$H$6-'СЕТ СН'!$H$26</f>
        <v>1040.3435083499999</v>
      </c>
      <c r="M131" s="36">
        <f>SUMIFS(СВЦЭМ!$D$33:$D$776,СВЦЭМ!$A$33:$A$776,$A131,СВЦЭМ!$B$33:$B$776,M$119)+'СЕТ СН'!$H$14+СВЦЭМ!$D$10+'СЕТ СН'!$H$6-'СЕТ СН'!$H$26</f>
        <v>1040.68946835</v>
      </c>
      <c r="N131" s="36">
        <f>SUMIFS(СВЦЭМ!$D$33:$D$776,СВЦЭМ!$A$33:$A$776,$A131,СВЦЭМ!$B$33:$B$776,N$119)+'СЕТ СН'!$H$14+СВЦЭМ!$D$10+'СЕТ СН'!$H$6-'СЕТ СН'!$H$26</f>
        <v>1047.6808061500001</v>
      </c>
      <c r="O131" s="36">
        <f>SUMIFS(СВЦЭМ!$D$33:$D$776,СВЦЭМ!$A$33:$A$776,$A131,СВЦЭМ!$B$33:$B$776,O$119)+'СЕТ СН'!$H$14+СВЦЭМ!$D$10+'СЕТ СН'!$H$6-'СЕТ СН'!$H$26</f>
        <v>1068.0421297299999</v>
      </c>
      <c r="P131" s="36">
        <f>SUMIFS(СВЦЭМ!$D$33:$D$776,СВЦЭМ!$A$33:$A$776,$A131,СВЦЭМ!$B$33:$B$776,P$119)+'СЕТ СН'!$H$14+СВЦЭМ!$D$10+'СЕТ СН'!$H$6-'СЕТ СН'!$H$26</f>
        <v>1105.62025991</v>
      </c>
      <c r="Q131" s="36">
        <f>SUMIFS(СВЦЭМ!$D$33:$D$776,СВЦЭМ!$A$33:$A$776,$A131,СВЦЭМ!$B$33:$B$776,Q$119)+'СЕТ СН'!$H$14+СВЦЭМ!$D$10+'СЕТ СН'!$H$6-'СЕТ СН'!$H$26</f>
        <v>1090.6235589299999</v>
      </c>
      <c r="R131" s="36">
        <f>SUMIFS(СВЦЭМ!$D$33:$D$776,СВЦЭМ!$A$33:$A$776,$A131,СВЦЭМ!$B$33:$B$776,R$119)+'СЕТ СН'!$H$14+СВЦЭМ!$D$10+'СЕТ СН'!$H$6-'СЕТ СН'!$H$26</f>
        <v>1044.5925094199999</v>
      </c>
      <c r="S131" s="36">
        <f>SUMIFS(СВЦЭМ!$D$33:$D$776,СВЦЭМ!$A$33:$A$776,$A131,СВЦЭМ!$B$33:$B$776,S$119)+'СЕТ СН'!$H$14+СВЦЭМ!$D$10+'СЕТ СН'!$H$6-'СЕТ СН'!$H$26</f>
        <v>994.88596389999998</v>
      </c>
      <c r="T131" s="36">
        <f>SUMIFS(СВЦЭМ!$D$33:$D$776,СВЦЭМ!$A$33:$A$776,$A131,СВЦЭМ!$B$33:$B$776,T$119)+'СЕТ СН'!$H$14+СВЦЭМ!$D$10+'СЕТ СН'!$H$6-'СЕТ СН'!$H$26</f>
        <v>1004.95607892</v>
      </c>
      <c r="U131" s="36">
        <f>SUMIFS(СВЦЭМ!$D$33:$D$776,СВЦЭМ!$A$33:$A$776,$A131,СВЦЭМ!$B$33:$B$776,U$119)+'СЕТ СН'!$H$14+СВЦЭМ!$D$10+'СЕТ СН'!$H$6-'СЕТ СН'!$H$26</f>
        <v>1033.3208304099999</v>
      </c>
      <c r="V131" s="36">
        <f>SUMIFS(СВЦЭМ!$D$33:$D$776,СВЦЭМ!$A$33:$A$776,$A131,СВЦЭМ!$B$33:$B$776,V$119)+'СЕТ СН'!$H$14+СВЦЭМ!$D$10+'СЕТ СН'!$H$6-'СЕТ СН'!$H$26</f>
        <v>1032.58590508</v>
      </c>
      <c r="W131" s="36">
        <f>SUMIFS(СВЦЭМ!$D$33:$D$776,СВЦЭМ!$A$33:$A$776,$A131,СВЦЭМ!$B$33:$B$776,W$119)+'СЕТ СН'!$H$14+СВЦЭМ!$D$10+'СЕТ СН'!$H$6-'СЕТ СН'!$H$26</f>
        <v>1025.0874000499998</v>
      </c>
      <c r="X131" s="36">
        <f>SUMIFS(СВЦЭМ!$D$33:$D$776,СВЦЭМ!$A$33:$A$776,$A131,СВЦЭМ!$B$33:$B$776,X$119)+'СЕТ СН'!$H$14+СВЦЭМ!$D$10+'СЕТ СН'!$H$6-'СЕТ СН'!$H$26</f>
        <v>999.21261355000001</v>
      </c>
      <c r="Y131" s="36">
        <f>SUMIFS(СВЦЭМ!$D$33:$D$776,СВЦЭМ!$A$33:$A$776,$A131,СВЦЭМ!$B$33:$B$776,Y$119)+'СЕТ СН'!$H$14+СВЦЭМ!$D$10+'СЕТ СН'!$H$6-'СЕТ СН'!$H$26</f>
        <v>1030.9720969</v>
      </c>
    </row>
    <row r="132" spans="1:25" ht="15.75" x14ac:dyDescent="0.2">
      <c r="A132" s="35">
        <f t="shared" si="3"/>
        <v>44117</v>
      </c>
      <c r="B132" s="36">
        <f>SUMIFS(СВЦЭМ!$D$33:$D$776,СВЦЭМ!$A$33:$A$776,$A132,СВЦЭМ!$B$33:$B$776,B$119)+'СЕТ СН'!$H$14+СВЦЭМ!$D$10+'СЕТ СН'!$H$6-'СЕТ СН'!$H$26</f>
        <v>1101.71968724</v>
      </c>
      <c r="C132" s="36">
        <f>SUMIFS(СВЦЭМ!$D$33:$D$776,СВЦЭМ!$A$33:$A$776,$A132,СВЦЭМ!$B$33:$B$776,C$119)+'СЕТ СН'!$H$14+СВЦЭМ!$D$10+'СЕТ СН'!$H$6-'СЕТ СН'!$H$26</f>
        <v>1177.18321126</v>
      </c>
      <c r="D132" s="36">
        <f>SUMIFS(СВЦЭМ!$D$33:$D$776,СВЦЭМ!$A$33:$A$776,$A132,СВЦЭМ!$B$33:$B$776,D$119)+'СЕТ СН'!$H$14+СВЦЭМ!$D$10+'СЕТ СН'!$H$6-'СЕТ СН'!$H$26</f>
        <v>1237.8471705299999</v>
      </c>
      <c r="E132" s="36">
        <f>SUMIFS(СВЦЭМ!$D$33:$D$776,СВЦЭМ!$A$33:$A$776,$A132,СВЦЭМ!$B$33:$B$776,E$119)+'СЕТ СН'!$H$14+СВЦЭМ!$D$10+'СЕТ СН'!$H$6-'СЕТ СН'!$H$26</f>
        <v>1253.4805690200001</v>
      </c>
      <c r="F132" s="36">
        <f>SUMIFS(СВЦЭМ!$D$33:$D$776,СВЦЭМ!$A$33:$A$776,$A132,СВЦЭМ!$B$33:$B$776,F$119)+'СЕТ СН'!$H$14+СВЦЭМ!$D$10+'СЕТ СН'!$H$6-'СЕТ СН'!$H$26</f>
        <v>1248.9048962900001</v>
      </c>
      <c r="G132" s="36">
        <f>SUMIFS(СВЦЭМ!$D$33:$D$776,СВЦЭМ!$A$33:$A$776,$A132,СВЦЭМ!$B$33:$B$776,G$119)+'СЕТ СН'!$H$14+СВЦЭМ!$D$10+'СЕТ СН'!$H$6-'СЕТ СН'!$H$26</f>
        <v>1237.5130468499999</v>
      </c>
      <c r="H132" s="36">
        <f>SUMIFS(СВЦЭМ!$D$33:$D$776,СВЦЭМ!$A$33:$A$776,$A132,СВЦЭМ!$B$33:$B$776,H$119)+'СЕТ СН'!$H$14+СВЦЭМ!$D$10+'СЕТ СН'!$H$6-'СЕТ СН'!$H$26</f>
        <v>1213.17723351</v>
      </c>
      <c r="I132" s="36">
        <f>SUMIFS(СВЦЭМ!$D$33:$D$776,СВЦЭМ!$A$33:$A$776,$A132,СВЦЭМ!$B$33:$B$776,I$119)+'СЕТ СН'!$H$14+СВЦЭМ!$D$10+'СЕТ СН'!$H$6-'СЕТ СН'!$H$26</f>
        <v>1206.5650807100001</v>
      </c>
      <c r="J132" s="36">
        <f>SUMIFS(СВЦЭМ!$D$33:$D$776,СВЦЭМ!$A$33:$A$776,$A132,СВЦЭМ!$B$33:$B$776,J$119)+'СЕТ СН'!$H$14+СВЦЭМ!$D$10+'СЕТ СН'!$H$6-'СЕТ СН'!$H$26</f>
        <v>1150.4574889</v>
      </c>
      <c r="K132" s="36">
        <f>SUMIFS(СВЦЭМ!$D$33:$D$776,СВЦЭМ!$A$33:$A$776,$A132,СВЦЭМ!$B$33:$B$776,K$119)+'СЕТ СН'!$H$14+СВЦЭМ!$D$10+'СЕТ СН'!$H$6-'СЕТ СН'!$H$26</f>
        <v>1108.8440189799999</v>
      </c>
      <c r="L132" s="36">
        <f>SUMIFS(СВЦЭМ!$D$33:$D$776,СВЦЭМ!$A$33:$A$776,$A132,СВЦЭМ!$B$33:$B$776,L$119)+'СЕТ СН'!$H$14+СВЦЭМ!$D$10+'СЕТ СН'!$H$6-'СЕТ СН'!$H$26</f>
        <v>1110.740106</v>
      </c>
      <c r="M132" s="36">
        <f>SUMIFS(СВЦЭМ!$D$33:$D$776,СВЦЭМ!$A$33:$A$776,$A132,СВЦЭМ!$B$33:$B$776,M$119)+'СЕТ СН'!$H$14+СВЦЭМ!$D$10+'СЕТ СН'!$H$6-'СЕТ СН'!$H$26</f>
        <v>1121.0641961399999</v>
      </c>
      <c r="N132" s="36">
        <f>SUMIFS(СВЦЭМ!$D$33:$D$776,СВЦЭМ!$A$33:$A$776,$A132,СВЦЭМ!$B$33:$B$776,N$119)+'СЕТ СН'!$H$14+СВЦЭМ!$D$10+'СЕТ СН'!$H$6-'СЕТ СН'!$H$26</f>
        <v>1126.7890124599999</v>
      </c>
      <c r="O132" s="36">
        <f>SUMIFS(СВЦЭМ!$D$33:$D$776,СВЦЭМ!$A$33:$A$776,$A132,СВЦЭМ!$B$33:$B$776,O$119)+'СЕТ СН'!$H$14+СВЦЭМ!$D$10+'СЕТ СН'!$H$6-'СЕТ СН'!$H$26</f>
        <v>1163.9937565199998</v>
      </c>
      <c r="P132" s="36">
        <f>SUMIFS(СВЦЭМ!$D$33:$D$776,СВЦЭМ!$A$33:$A$776,$A132,СВЦЭМ!$B$33:$B$776,P$119)+'СЕТ СН'!$H$14+СВЦЭМ!$D$10+'СЕТ СН'!$H$6-'СЕТ СН'!$H$26</f>
        <v>1194.8912912199999</v>
      </c>
      <c r="Q132" s="36">
        <f>SUMIFS(СВЦЭМ!$D$33:$D$776,СВЦЭМ!$A$33:$A$776,$A132,СВЦЭМ!$B$33:$B$776,Q$119)+'СЕТ СН'!$H$14+СВЦЭМ!$D$10+'СЕТ СН'!$H$6-'СЕТ СН'!$H$26</f>
        <v>1155.3535806599998</v>
      </c>
      <c r="R132" s="36">
        <f>SUMIFS(СВЦЭМ!$D$33:$D$776,СВЦЭМ!$A$33:$A$776,$A132,СВЦЭМ!$B$33:$B$776,R$119)+'СЕТ СН'!$H$14+СВЦЭМ!$D$10+'СЕТ СН'!$H$6-'СЕТ СН'!$H$26</f>
        <v>1104.9065353199999</v>
      </c>
      <c r="S132" s="36">
        <f>SUMIFS(СВЦЭМ!$D$33:$D$776,СВЦЭМ!$A$33:$A$776,$A132,СВЦЭМ!$B$33:$B$776,S$119)+'СЕТ СН'!$H$14+СВЦЭМ!$D$10+'СЕТ СН'!$H$6-'СЕТ СН'!$H$26</f>
        <v>1060.8698795</v>
      </c>
      <c r="T132" s="36">
        <f>SUMIFS(СВЦЭМ!$D$33:$D$776,СВЦЭМ!$A$33:$A$776,$A132,СВЦЭМ!$B$33:$B$776,T$119)+'СЕТ СН'!$H$14+СВЦЭМ!$D$10+'СЕТ СН'!$H$6-'СЕТ СН'!$H$26</f>
        <v>1059.2503401899999</v>
      </c>
      <c r="U132" s="36">
        <f>SUMIFS(СВЦЭМ!$D$33:$D$776,СВЦЭМ!$A$33:$A$776,$A132,СВЦЭМ!$B$33:$B$776,U$119)+'СЕТ СН'!$H$14+СВЦЭМ!$D$10+'СЕТ СН'!$H$6-'СЕТ СН'!$H$26</f>
        <v>1080.73664586</v>
      </c>
      <c r="V132" s="36">
        <f>SUMIFS(СВЦЭМ!$D$33:$D$776,СВЦЭМ!$A$33:$A$776,$A132,СВЦЭМ!$B$33:$B$776,V$119)+'СЕТ СН'!$H$14+СВЦЭМ!$D$10+'СЕТ СН'!$H$6-'СЕТ СН'!$H$26</f>
        <v>1075.28074014</v>
      </c>
      <c r="W132" s="36">
        <f>SUMIFS(СВЦЭМ!$D$33:$D$776,СВЦЭМ!$A$33:$A$776,$A132,СВЦЭМ!$B$33:$B$776,W$119)+'СЕТ СН'!$H$14+СВЦЭМ!$D$10+'СЕТ СН'!$H$6-'СЕТ СН'!$H$26</f>
        <v>1067.3458802499999</v>
      </c>
      <c r="X132" s="36">
        <f>SUMIFS(СВЦЭМ!$D$33:$D$776,СВЦЭМ!$A$33:$A$776,$A132,СВЦЭМ!$B$33:$B$776,X$119)+'СЕТ СН'!$H$14+СВЦЭМ!$D$10+'СЕТ СН'!$H$6-'СЕТ СН'!$H$26</f>
        <v>1050.02518586</v>
      </c>
      <c r="Y132" s="36">
        <f>SUMIFS(СВЦЭМ!$D$33:$D$776,СВЦЭМ!$A$33:$A$776,$A132,СВЦЭМ!$B$33:$B$776,Y$119)+'СЕТ СН'!$H$14+СВЦЭМ!$D$10+'СЕТ СН'!$H$6-'СЕТ СН'!$H$26</f>
        <v>1070.2529672000001</v>
      </c>
    </row>
    <row r="133" spans="1:25" ht="15.75" x14ac:dyDescent="0.2">
      <c r="A133" s="35">
        <f t="shared" si="3"/>
        <v>44118</v>
      </c>
      <c r="B133" s="36">
        <f>SUMIFS(СВЦЭМ!$D$33:$D$776,СВЦЭМ!$A$33:$A$776,$A133,СВЦЭМ!$B$33:$B$776,B$119)+'СЕТ СН'!$H$14+СВЦЭМ!$D$10+'СЕТ СН'!$H$6-'СЕТ СН'!$H$26</f>
        <v>1140.9725592</v>
      </c>
      <c r="C133" s="36">
        <f>SUMIFS(СВЦЭМ!$D$33:$D$776,СВЦЭМ!$A$33:$A$776,$A133,СВЦЭМ!$B$33:$B$776,C$119)+'СЕТ СН'!$H$14+СВЦЭМ!$D$10+'СЕТ СН'!$H$6-'СЕТ СН'!$H$26</f>
        <v>1208.8513946600001</v>
      </c>
      <c r="D133" s="36">
        <f>SUMIFS(СВЦЭМ!$D$33:$D$776,СВЦЭМ!$A$33:$A$776,$A133,СВЦЭМ!$B$33:$B$776,D$119)+'СЕТ СН'!$H$14+СВЦЭМ!$D$10+'СЕТ СН'!$H$6-'СЕТ СН'!$H$26</f>
        <v>1275.72732961</v>
      </c>
      <c r="E133" s="36">
        <f>SUMIFS(СВЦЭМ!$D$33:$D$776,СВЦЭМ!$A$33:$A$776,$A133,СВЦЭМ!$B$33:$B$776,E$119)+'СЕТ СН'!$H$14+СВЦЭМ!$D$10+'СЕТ СН'!$H$6-'СЕТ СН'!$H$26</f>
        <v>1290.35472377</v>
      </c>
      <c r="F133" s="36">
        <f>SUMIFS(СВЦЭМ!$D$33:$D$776,СВЦЭМ!$A$33:$A$776,$A133,СВЦЭМ!$B$33:$B$776,F$119)+'СЕТ СН'!$H$14+СВЦЭМ!$D$10+'СЕТ СН'!$H$6-'СЕТ СН'!$H$26</f>
        <v>1282.21320066</v>
      </c>
      <c r="G133" s="36">
        <f>SUMIFS(СВЦЭМ!$D$33:$D$776,СВЦЭМ!$A$33:$A$776,$A133,СВЦЭМ!$B$33:$B$776,G$119)+'СЕТ СН'!$H$14+СВЦЭМ!$D$10+'СЕТ СН'!$H$6-'СЕТ СН'!$H$26</f>
        <v>1273.5013562199999</v>
      </c>
      <c r="H133" s="36">
        <f>SUMIFS(СВЦЭМ!$D$33:$D$776,СВЦЭМ!$A$33:$A$776,$A133,СВЦЭМ!$B$33:$B$776,H$119)+'СЕТ СН'!$H$14+СВЦЭМ!$D$10+'СЕТ СН'!$H$6-'СЕТ СН'!$H$26</f>
        <v>1226.75254653</v>
      </c>
      <c r="I133" s="36">
        <f>SUMIFS(СВЦЭМ!$D$33:$D$776,СВЦЭМ!$A$33:$A$776,$A133,СВЦЭМ!$B$33:$B$776,I$119)+'СЕТ СН'!$H$14+СВЦЭМ!$D$10+'СЕТ СН'!$H$6-'СЕТ СН'!$H$26</f>
        <v>1184.1693243099999</v>
      </c>
      <c r="J133" s="36">
        <f>SUMIFS(СВЦЭМ!$D$33:$D$776,СВЦЭМ!$A$33:$A$776,$A133,СВЦЭМ!$B$33:$B$776,J$119)+'СЕТ СН'!$H$14+СВЦЭМ!$D$10+'СЕТ СН'!$H$6-'СЕТ СН'!$H$26</f>
        <v>1121.8507993799999</v>
      </c>
      <c r="K133" s="36">
        <f>SUMIFS(СВЦЭМ!$D$33:$D$776,СВЦЭМ!$A$33:$A$776,$A133,СВЦЭМ!$B$33:$B$776,K$119)+'СЕТ СН'!$H$14+СВЦЭМ!$D$10+'СЕТ СН'!$H$6-'СЕТ СН'!$H$26</f>
        <v>1084.04277278</v>
      </c>
      <c r="L133" s="36">
        <f>SUMIFS(СВЦЭМ!$D$33:$D$776,СВЦЭМ!$A$33:$A$776,$A133,СВЦЭМ!$B$33:$B$776,L$119)+'СЕТ СН'!$H$14+СВЦЭМ!$D$10+'СЕТ СН'!$H$6-'СЕТ СН'!$H$26</f>
        <v>1091.4270179800001</v>
      </c>
      <c r="M133" s="36">
        <f>SUMIFS(СВЦЭМ!$D$33:$D$776,СВЦЭМ!$A$33:$A$776,$A133,СВЦЭМ!$B$33:$B$776,M$119)+'СЕТ СН'!$H$14+СВЦЭМ!$D$10+'СЕТ СН'!$H$6-'СЕТ СН'!$H$26</f>
        <v>1107.4846679100001</v>
      </c>
      <c r="N133" s="36">
        <f>SUMIFS(СВЦЭМ!$D$33:$D$776,СВЦЭМ!$A$33:$A$776,$A133,СВЦЭМ!$B$33:$B$776,N$119)+'СЕТ СН'!$H$14+СВЦЭМ!$D$10+'СЕТ СН'!$H$6-'СЕТ СН'!$H$26</f>
        <v>1114.05891028</v>
      </c>
      <c r="O133" s="36">
        <f>SUMIFS(СВЦЭМ!$D$33:$D$776,СВЦЭМ!$A$33:$A$776,$A133,СВЦЭМ!$B$33:$B$776,O$119)+'СЕТ СН'!$H$14+СВЦЭМ!$D$10+'СЕТ СН'!$H$6-'СЕТ СН'!$H$26</f>
        <v>1164.46694409</v>
      </c>
      <c r="P133" s="36">
        <f>SUMIFS(СВЦЭМ!$D$33:$D$776,СВЦЭМ!$A$33:$A$776,$A133,СВЦЭМ!$B$33:$B$776,P$119)+'СЕТ СН'!$H$14+СВЦЭМ!$D$10+'СЕТ СН'!$H$6-'СЕТ СН'!$H$26</f>
        <v>1194.67676753</v>
      </c>
      <c r="Q133" s="36">
        <f>SUMIFS(СВЦЭМ!$D$33:$D$776,СВЦЭМ!$A$33:$A$776,$A133,СВЦЭМ!$B$33:$B$776,Q$119)+'СЕТ СН'!$H$14+СВЦЭМ!$D$10+'СЕТ СН'!$H$6-'СЕТ СН'!$H$26</f>
        <v>1155.0608049</v>
      </c>
      <c r="R133" s="36">
        <f>SUMIFS(СВЦЭМ!$D$33:$D$776,СВЦЭМ!$A$33:$A$776,$A133,СВЦЭМ!$B$33:$B$776,R$119)+'СЕТ СН'!$H$14+СВЦЭМ!$D$10+'СЕТ СН'!$H$6-'СЕТ СН'!$H$26</f>
        <v>1103.6221572899999</v>
      </c>
      <c r="S133" s="36">
        <f>SUMIFS(СВЦЭМ!$D$33:$D$776,СВЦЭМ!$A$33:$A$776,$A133,СВЦЭМ!$B$33:$B$776,S$119)+'СЕТ СН'!$H$14+СВЦЭМ!$D$10+'СЕТ СН'!$H$6-'СЕТ СН'!$H$26</f>
        <v>1048.7888723599999</v>
      </c>
      <c r="T133" s="36">
        <f>SUMIFS(СВЦЭМ!$D$33:$D$776,СВЦЭМ!$A$33:$A$776,$A133,СВЦЭМ!$B$33:$B$776,T$119)+'СЕТ СН'!$H$14+СВЦЭМ!$D$10+'СЕТ СН'!$H$6-'СЕТ СН'!$H$26</f>
        <v>1031.20395162</v>
      </c>
      <c r="U133" s="36">
        <f>SUMIFS(СВЦЭМ!$D$33:$D$776,СВЦЭМ!$A$33:$A$776,$A133,СВЦЭМ!$B$33:$B$776,U$119)+'СЕТ СН'!$H$14+СВЦЭМ!$D$10+'СЕТ СН'!$H$6-'СЕТ СН'!$H$26</f>
        <v>1060.1954635100001</v>
      </c>
      <c r="V133" s="36">
        <f>SUMIFS(СВЦЭМ!$D$33:$D$776,СВЦЭМ!$A$33:$A$776,$A133,СВЦЭМ!$B$33:$B$776,V$119)+'СЕТ СН'!$H$14+СВЦЭМ!$D$10+'СЕТ СН'!$H$6-'СЕТ СН'!$H$26</f>
        <v>1054.75666497</v>
      </c>
      <c r="W133" s="36">
        <f>SUMIFS(СВЦЭМ!$D$33:$D$776,СВЦЭМ!$A$33:$A$776,$A133,СВЦЭМ!$B$33:$B$776,W$119)+'СЕТ СН'!$H$14+СВЦЭМ!$D$10+'СЕТ СН'!$H$6-'СЕТ СН'!$H$26</f>
        <v>1042.61387988</v>
      </c>
      <c r="X133" s="36">
        <f>SUMIFS(СВЦЭМ!$D$33:$D$776,СВЦЭМ!$A$33:$A$776,$A133,СВЦЭМ!$B$33:$B$776,X$119)+'СЕТ СН'!$H$14+СВЦЭМ!$D$10+'СЕТ СН'!$H$6-'СЕТ СН'!$H$26</f>
        <v>1025.7882072399998</v>
      </c>
      <c r="Y133" s="36">
        <f>SUMIFS(СВЦЭМ!$D$33:$D$776,СВЦЭМ!$A$33:$A$776,$A133,СВЦЭМ!$B$33:$B$776,Y$119)+'СЕТ СН'!$H$14+СВЦЭМ!$D$10+'СЕТ СН'!$H$6-'СЕТ СН'!$H$26</f>
        <v>1055.8664709</v>
      </c>
    </row>
    <row r="134" spans="1:25" ht="15.75" x14ac:dyDescent="0.2">
      <c r="A134" s="35">
        <f t="shared" si="3"/>
        <v>44119</v>
      </c>
      <c r="B134" s="36">
        <f>SUMIFS(СВЦЭМ!$D$33:$D$776,СВЦЭМ!$A$33:$A$776,$A134,СВЦЭМ!$B$33:$B$776,B$119)+'СЕТ СН'!$H$14+СВЦЭМ!$D$10+'СЕТ СН'!$H$6-'СЕТ СН'!$H$26</f>
        <v>1158.3003281699998</v>
      </c>
      <c r="C134" s="36">
        <f>SUMIFS(СВЦЭМ!$D$33:$D$776,СВЦЭМ!$A$33:$A$776,$A134,СВЦЭМ!$B$33:$B$776,C$119)+'СЕТ СН'!$H$14+СВЦЭМ!$D$10+'СЕТ СН'!$H$6-'СЕТ СН'!$H$26</f>
        <v>1241.75589726</v>
      </c>
      <c r="D134" s="36">
        <f>SUMIFS(СВЦЭМ!$D$33:$D$776,СВЦЭМ!$A$33:$A$776,$A134,СВЦЭМ!$B$33:$B$776,D$119)+'СЕТ СН'!$H$14+СВЦЭМ!$D$10+'СЕТ СН'!$H$6-'СЕТ СН'!$H$26</f>
        <v>1306.78922926</v>
      </c>
      <c r="E134" s="36">
        <f>SUMIFS(СВЦЭМ!$D$33:$D$776,СВЦЭМ!$A$33:$A$776,$A134,СВЦЭМ!$B$33:$B$776,E$119)+'СЕТ СН'!$H$14+СВЦЭМ!$D$10+'СЕТ СН'!$H$6-'СЕТ СН'!$H$26</f>
        <v>1312.0801529999999</v>
      </c>
      <c r="F134" s="36">
        <f>SUMIFS(СВЦЭМ!$D$33:$D$776,СВЦЭМ!$A$33:$A$776,$A134,СВЦЭМ!$B$33:$B$776,F$119)+'СЕТ СН'!$H$14+СВЦЭМ!$D$10+'СЕТ СН'!$H$6-'СЕТ СН'!$H$26</f>
        <v>1305.6368943100001</v>
      </c>
      <c r="G134" s="36">
        <f>SUMIFS(СВЦЭМ!$D$33:$D$776,СВЦЭМ!$A$33:$A$776,$A134,СВЦЭМ!$B$33:$B$776,G$119)+'СЕТ СН'!$H$14+СВЦЭМ!$D$10+'СЕТ СН'!$H$6-'СЕТ СН'!$H$26</f>
        <v>1284.4711658299998</v>
      </c>
      <c r="H134" s="36">
        <f>SUMIFS(СВЦЭМ!$D$33:$D$776,СВЦЭМ!$A$33:$A$776,$A134,СВЦЭМ!$B$33:$B$776,H$119)+'СЕТ СН'!$H$14+СВЦЭМ!$D$10+'СЕТ СН'!$H$6-'СЕТ СН'!$H$26</f>
        <v>1238.2667568699999</v>
      </c>
      <c r="I134" s="36">
        <f>SUMIFS(СВЦЭМ!$D$33:$D$776,СВЦЭМ!$A$33:$A$776,$A134,СВЦЭМ!$B$33:$B$776,I$119)+'СЕТ СН'!$H$14+СВЦЭМ!$D$10+'СЕТ СН'!$H$6-'СЕТ СН'!$H$26</f>
        <v>1193.71601044</v>
      </c>
      <c r="J134" s="36">
        <f>SUMIFS(СВЦЭМ!$D$33:$D$776,СВЦЭМ!$A$33:$A$776,$A134,СВЦЭМ!$B$33:$B$776,J$119)+'СЕТ СН'!$H$14+СВЦЭМ!$D$10+'СЕТ СН'!$H$6-'СЕТ СН'!$H$26</f>
        <v>1133.0760509699999</v>
      </c>
      <c r="K134" s="36">
        <f>SUMIFS(СВЦЭМ!$D$33:$D$776,СВЦЭМ!$A$33:$A$776,$A134,СВЦЭМ!$B$33:$B$776,K$119)+'СЕТ СН'!$H$14+СВЦЭМ!$D$10+'СЕТ СН'!$H$6-'СЕТ СН'!$H$26</f>
        <v>1094.3739837399999</v>
      </c>
      <c r="L134" s="36">
        <f>SUMIFS(СВЦЭМ!$D$33:$D$776,СВЦЭМ!$A$33:$A$776,$A134,СВЦЭМ!$B$33:$B$776,L$119)+'СЕТ СН'!$H$14+СВЦЭМ!$D$10+'СЕТ СН'!$H$6-'СЕТ СН'!$H$26</f>
        <v>1097.5960678199999</v>
      </c>
      <c r="M134" s="36">
        <f>SUMIFS(СВЦЭМ!$D$33:$D$776,СВЦЭМ!$A$33:$A$776,$A134,СВЦЭМ!$B$33:$B$776,M$119)+'СЕТ СН'!$H$14+СВЦЭМ!$D$10+'СЕТ СН'!$H$6-'СЕТ СН'!$H$26</f>
        <v>1105.4173403499999</v>
      </c>
      <c r="N134" s="36">
        <f>SUMIFS(СВЦЭМ!$D$33:$D$776,СВЦЭМ!$A$33:$A$776,$A134,СВЦЭМ!$B$33:$B$776,N$119)+'СЕТ СН'!$H$14+СВЦЭМ!$D$10+'СЕТ СН'!$H$6-'СЕТ СН'!$H$26</f>
        <v>1116.3008469299998</v>
      </c>
      <c r="O134" s="36">
        <f>SUMIFS(СВЦЭМ!$D$33:$D$776,СВЦЭМ!$A$33:$A$776,$A134,СВЦЭМ!$B$33:$B$776,O$119)+'СЕТ СН'!$H$14+СВЦЭМ!$D$10+'СЕТ СН'!$H$6-'СЕТ СН'!$H$26</f>
        <v>1136.2243287599999</v>
      </c>
      <c r="P134" s="36">
        <f>SUMIFS(СВЦЭМ!$D$33:$D$776,СВЦЭМ!$A$33:$A$776,$A134,СВЦЭМ!$B$33:$B$776,P$119)+'СЕТ СН'!$H$14+СВЦЭМ!$D$10+'СЕТ СН'!$H$6-'СЕТ СН'!$H$26</f>
        <v>1160.36293445</v>
      </c>
      <c r="Q134" s="36">
        <f>SUMIFS(СВЦЭМ!$D$33:$D$776,СВЦЭМ!$A$33:$A$776,$A134,СВЦЭМ!$B$33:$B$776,Q$119)+'СЕТ СН'!$H$14+СВЦЭМ!$D$10+'СЕТ СН'!$H$6-'СЕТ СН'!$H$26</f>
        <v>1123.3290460899998</v>
      </c>
      <c r="R134" s="36">
        <f>SUMIFS(СВЦЭМ!$D$33:$D$776,СВЦЭМ!$A$33:$A$776,$A134,СВЦЭМ!$B$33:$B$776,R$119)+'СЕТ СН'!$H$14+СВЦЭМ!$D$10+'СЕТ СН'!$H$6-'СЕТ СН'!$H$26</f>
        <v>1075.0611692699999</v>
      </c>
      <c r="S134" s="36">
        <f>SUMIFS(СВЦЭМ!$D$33:$D$776,СВЦЭМ!$A$33:$A$776,$A134,СВЦЭМ!$B$33:$B$776,S$119)+'СЕТ СН'!$H$14+СВЦЭМ!$D$10+'СЕТ СН'!$H$6-'СЕТ СН'!$H$26</f>
        <v>1020.86914612</v>
      </c>
      <c r="T134" s="36">
        <f>SUMIFS(СВЦЭМ!$D$33:$D$776,СВЦЭМ!$A$33:$A$776,$A134,СВЦЭМ!$B$33:$B$776,T$119)+'СЕТ СН'!$H$14+СВЦЭМ!$D$10+'СЕТ СН'!$H$6-'СЕТ СН'!$H$26</f>
        <v>1025.0940641699999</v>
      </c>
      <c r="U134" s="36">
        <f>SUMIFS(СВЦЭМ!$D$33:$D$776,СВЦЭМ!$A$33:$A$776,$A134,СВЦЭМ!$B$33:$B$776,U$119)+'СЕТ СН'!$H$14+СВЦЭМ!$D$10+'СЕТ СН'!$H$6-'СЕТ СН'!$H$26</f>
        <v>1049.5368791400001</v>
      </c>
      <c r="V134" s="36">
        <f>SUMIFS(СВЦЭМ!$D$33:$D$776,СВЦЭМ!$A$33:$A$776,$A134,СВЦЭМ!$B$33:$B$776,V$119)+'СЕТ СН'!$H$14+СВЦЭМ!$D$10+'СЕТ СН'!$H$6-'СЕТ СН'!$H$26</f>
        <v>1042.78751745</v>
      </c>
      <c r="W134" s="36">
        <f>SUMIFS(СВЦЭМ!$D$33:$D$776,СВЦЭМ!$A$33:$A$776,$A134,СВЦЭМ!$B$33:$B$776,W$119)+'СЕТ СН'!$H$14+СВЦЭМ!$D$10+'СЕТ СН'!$H$6-'СЕТ СН'!$H$26</f>
        <v>1031.90347582</v>
      </c>
      <c r="X134" s="36">
        <f>SUMIFS(СВЦЭМ!$D$33:$D$776,СВЦЭМ!$A$33:$A$776,$A134,СВЦЭМ!$B$33:$B$776,X$119)+'СЕТ СН'!$H$14+СВЦЭМ!$D$10+'СЕТ СН'!$H$6-'СЕТ СН'!$H$26</f>
        <v>1008.34634453</v>
      </c>
      <c r="Y134" s="36">
        <f>SUMIFS(СВЦЭМ!$D$33:$D$776,СВЦЭМ!$A$33:$A$776,$A134,СВЦЭМ!$B$33:$B$776,Y$119)+'СЕТ СН'!$H$14+СВЦЭМ!$D$10+'СЕТ СН'!$H$6-'СЕТ СН'!$H$26</f>
        <v>1057.69280179</v>
      </c>
    </row>
    <row r="135" spans="1:25" ht="15.75" x14ac:dyDescent="0.2">
      <c r="A135" s="35">
        <f t="shared" si="3"/>
        <v>44120</v>
      </c>
      <c r="B135" s="36">
        <f>SUMIFS(СВЦЭМ!$D$33:$D$776,СВЦЭМ!$A$33:$A$776,$A135,СВЦЭМ!$B$33:$B$776,B$119)+'СЕТ СН'!$H$14+СВЦЭМ!$D$10+'СЕТ СН'!$H$6-'СЕТ СН'!$H$26</f>
        <v>1105.33972808</v>
      </c>
      <c r="C135" s="36">
        <f>SUMIFS(СВЦЭМ!$D$33:$D$776,СВЦЭМ!$A$33:$A$776,$A135,СВЦЭМ!$B$33:$B$776,C$119)+'СЕТ СН'!$H$14+СВЦЭМ!$D$10+'СЕТ СН'!$H$6-'СЕТ СН'!$H$26</f>
        <v>1183.53201453</v>
      </c>
      <c r="D135" s="36">
        <f>SUMIFS(СВЦЭМ!$D$33:$D$776,СВЦЭМ!$A$33:$A$776,$A135,СВЦЭМ!$B$33:$B$776,D$119)+'СЕТ СН'!$H$14+СВЦЭМ!$D$10+'СЕТ СН'!$H$6-'СЕТ СН'!$H$26</f>
        <v>1237.2204798399998</v>
      </c>
      <c r="E135" s="36">
        <f>SUMIFS(СВЦЭМ!$D$33:$D$776,СВЦЭМ!$A$33:$A$776,$A135,СВЦЭМ!$B$33:$B$776,E$119)+'СЕТ СН'!$H$14+СВЦЭМ!$D$10+'СЕТ СН'!$H$6-'СЕТ СН'!$H$26</f>
        <v>1242.1946998600001</v>
      </c>
      <c r="F135" s="36">
        <f>SUMIFS(СВЦЭМ!$D$33:$D$776,СВЦЭМ!$A$33:$A$776,$A135,СВЦЭМ!$B$33:$B$776,F$119)+'СЕТ СН'!$H$14+СВЦЭМ!$D$10+'СЕТ СН'!$H$6-'СЕТ СН'!$H$26</f>
        <v>1239.03863284</v>
      </c>
      <c r="G135" s="36">
        <f>SUMIFS(СВЦЭМ!$D$33:$D$776,СВЦЭМ!$A$33:$A$776,$A135,СВЦЭМ!$B$33:$B$776,G$119)+'СЕТ СН'!$H$14+СВЦЭМ!$D$10+'СЕТ СН'!$H$6-'СЕТ СН'!$H$26</f>
        <v>1225.1712272699999</v>
      </c>
      <c r="H135" s="36">
        <f>SUMIFS(СВЦЭМ!$D$33:$D$776,СВЦЭМ!$A$33:$A$776,$A135,СВЦЭМ!$B$33:$B$776,H$119)+'СЕТ СН'!$H$14+СВЦЭМ!$D$10+'СЕТ СН'!$H$6-'СЕТ СН'!$H$26</f>
        <v>1194.83257824</v>
      </c>
      <c r="I135" s="36">
        <f>SUMIFS(СВЦЭМ!$D$33:$D$776,СВЦЭМ!$A$33:$A$776,$A135,СВЦЭМ!$B$33:$B$776,I$119)+'СЕТ СН'!$H$14+СВЦЭМ!$D$10+'СЕТ СН'!$H$6-'СЕТ СН'!$H$26</f>
        <v>1169.3707405199998</v>
      </c>
      <c r="J135" s="36">
        <f>SUMIFS(СВЦЭМ!$D$33:$D$776,СВЦЭМ!$A$33:$A$776,$A135,СВЦЭМ!$B$33:$B$776,J$119)+'СЕТ СН'!$H$14+СВЦЭМ!$D$10+'СЕТ СН'!$H$6-'СЕТ СН'!$H$26</f>
        <v>1140.5556452400001</v>
      </c>
      <c r="K135" s="36">
        <f>SUMIFS(СВЦЭМ!$D$33:$D$776,СВЦЭМ!$A$33:$A$776,$A135,СВЦЭМ!$B$33:$B$776,K$119)+'СЕТ СН'!$H$14+СВЦЭМ!$D$10+'СЕТ СН'!$H$6-'СЕТ СН'!$H$26</f>
        <v>1107.64123322</v>
      </c>
      <c r="L135" s="36">
        <f>SUMIFS(СВЦЭМ!$D$33:$D$776,СВЦЭМ!$A$33:$A$776,$A135,СВЦЭМ!$B$33:$B$776,L$119)+'СЕТ СН'!$H$14+СВЦЭМ!$D$10+'СЕТ СН'!$H$6-'СЕТ СН'!$H$26</f>
        <v>1105.29707936</v>
      </c>
      <c r="M135" s="36">
        <f>SUMIFS(СВЦЭМ!$D$33:$D$776,СВЦЭМ!$A$33:$A$776,$A135,СВЦЭМ!$B$33:$B$776,M$119)+'СЕТ СН'!$H$14+СВЦЭМ!$D$10+'СЕТ СН'!$H$6-'СЕТ СН'!$H$26</f>
        <v>1109.3646809900001</v>
      </c>
      <c r="N135" s="36">
        <f>SUMIFS(СВЦЭМ!$D$33:$D$776,СВЦЭМ!$A$33:$A$776,$A135,СВЦЭМ!$B$33:$B$776,N$119)+'СЕТ СН'!$H$14+СВЦЭМ!$D$10+'СЕТ СН'!$H$6-'СЕТ СН'!$H$26</f>
        <v>1121.6636499799999</v>
      </c>
      <c r="O135" s="36">
        <f>SUMIFS(СВЦЭМ!$D$33:$D$776,СВЦЭМ!$A$33:$A$776,$A135,СВЦЭМ!$B$33:$B$776,O$119)+'СЕТ СН'!$H$14+СВЦЭМ!$D$10+'СЕТ СН'!$H$6-'СЕТ СН'!$H$26</f>
        <v>1157.23942556</v>
      </c>
      <c r="P135" s="36">
        <f>SUMIFS(СВЦЭМ!$D$33:$D$776,СВЦЭМ!$A$33:$A$776,$A135,СВЦЭМ!$B$33:$B$776,P$119)+'СЕТ СН'!$H$14+СВЦЭМ!$D$10+'СЕТ СН'!$H$6-'СЕТ СН'!$H$26</f>
        <v>1200.3980708499998</v>
      </c>
      <c r="Q135" s="36">
        <f>SUMIFS(СВЦЭМ!$D$33:$D$776,СВЦЭМ!$A$33:$A$776,$A135,СВЦЭМ!$B$33:$B$776,Q$119)+'СЕТ СН'!$H$14+СВЦЭМ!$D$10+'СЕТ СН'!$H$6-'СЕТ СН'!$H$26</f>
        <v>1167.0482462</v>
      </c>
      <c r="R135" s="36">
        <f>SUMIFS(СВЦЭМ!$D$33:$D$776,СВЦЭМ!$A$33:$A$776,$A135,СВЦЭМ!$B$33:$B$776,R$119)+'СЕТ СН'!$H$14+СВЦЭМ!$D$10+'СЕТ СН'!$H$6-'СЕТ СН'!$H$26</f>
        <v>1120.2425876299999</v>
      </c>
      <c r="S135" s="36">
        <f>SUMIFS(СВЦЭМ!$D$33:$D$776,СВЦЭМ!$A$33:$A$776,$A135,СВЦЭМ!$B$33:$B$776,S$119)+'СЕТ СН'!$H$14+СВЦЭМ!$D$10+'СЕТ СН'!$H$6-'СЕТ СН'!$H$26</f>
        <v>1060.07322316</v>
      </c>
      <c r="T135" s="36">
        <f>SUMIFS(СВЦЭМ!$D$33:$D$776,СВЦЭМ!$A$33:$A$776,$A135,СВЦЭМ!$B$33:$B$776,T$119)+'СЕТ СН'!$H$14+СВЦЭМ!$D$10+'СЕТ СН'!$H$6-'СЕТ СН'!$H$26</f>
        <v>1034.0674423</v>
      </c>
      <c r="U135" s="36">
        <f>SUMIFS(СВЦЭМ!$D$33:$D$776,СВЦЭМ!$A$33:$A$776,$A135,СВЦЭМ!$B$33:$B$776,U$119)+'СЕТ СН'!$H$14+СВЦЭМ!$D$10+'СЕТ СН'!$H$6-'СЕТ СН'!$H$26</f>
        <v>1036.4631190599998</v>
      </c>
      <c r="V135" s="36">
        <f>SUMIFS(СВЦЭМ!$D$33:$D$776,СВЦЭМ!$A$33:$A$776,$A135,СВЦЭМ!$B$33:$B$776,V$119)+'СЕТ СН'!$H$14+СВЦЭМ!$D$10+'СЕТ СН'!$H$6-'СЕТ СН'!$H$26</f>
        <v>1024.7965518999999</v>
      </c>
      <c r="W135" s="36">
        <f>SUMIFS(СВЦЭМ!$D$33:$D$776,СВЦЭМ!$A$33:$A$776,$A135,СВЦЭМ!$B$33:$B$776,W$119)+'СЕТ СН'!$H$14+СВЦЭМ!$D$10+'СЕТ СН'!$H$6-'СЕТ СН'!$H$26</f>
        <v>1020.5919728499999</v>
      </c>
      <c r="X135" s="36">
        <f>SUMIFS(СВЦЭМ!$D$33:$D$776,СВЦЭМ!$A$33:$A$776,$A135,СВЦЭМ!$B$33:$B$776,X$119)+'СЕТ СН'!$H$14+СВЦЭМ!$D$10+'СЕТ СН'!$H$6-'СЕТ СН'!$H$26</f>
        <v>1020.07793778</v>
      </c>
      <c r="Y135" s="36">
        <f>SUMIFS(СВЦЭМ!$D$33:$D$776,СВЦЭМ!$A$33:$A$776,$A135,СВЦЭМ!$B$33:$B$776,Y$119)+'СЕТ СН'!$H$14+СВЦЭМ!$D$10+'СЕТ СН'!$H$6-'СЕТ СН'!$H$26</f>
        <v>1050.65678228</v>
      </c>
    </row>
    <row r="136" spans="1:25" ht="15.75" x14ac:dyDescent="0.2">
      <c r="A136" s="35">
        <f t="shared" si="3"/>
        <v>44121</v>
      </c>
      <c r="B136" s="36">
        <f>SUMIFS(СВЦЭМ!$D$33:$D$776,СВЦЭМ!$A$33:$A$776,$A136,СВЦЭМ!$B$33:$B$776,B$119)+'СЕТ СН'!$H$14+СВЦЭМ!$D$10+'СЕТ СН'!$H$6-'СЕТ СН'!$H$26</f>
        <v>1102.33242294</v>
      </c>
      <c r="C136" s="36">
        <f>SUMIFS(СВЦЭМ!$D$33:$D$776,СВЦЭМ!$A$33:$A$776,$A136,СВЦЭМ!$B$33:$B$776,C$119)+'СЕТ СН'!$H$14+СВЦЭМ!$D$10+'СЕТ СН'!$H$6-'СЕТ СН'!$H$26</f>
        <v>1178.0289158999999</v>
      </c>
      <c r="D136" s="36">
        <f>SUMIFS(СВЦЭМ!$D$33:$D$776,СВЦЭМ!$A$33:$A$776,$A136,СВЦЭМ!$B$33:$B$776,D$119)+'СЕТ СН'!$H$14+СВЦЭМ!$D$10+'СЕТ СН'!$H$6-'СЕТ СН'!$H$26</f>
        <v>1239.2342723699999</v>
      </c>
      <c r="E136" s="36">
        <f>SUMIFS(СВЦЭМ!$D$33:$D$776,СВЦЭМ!$A$33:$A$776,$A136,СВЦЭМ!$B$33:$B$776,E$119)+'СЕТ СН'!$H$14+СВЦЭМ!$D$10+'СЕТ СН'!$H$6-'СЕТ СН'!$H$26</f>
        <v>1247.41869916</v>
      </c>
      <c r="F136" s="36">
        <f>SUMIFS(СВЦЭМ!$D$33:$D$776,СВЦЭМ!$A$33:$A$776,$A136,СВЦЭМ!$B$33:$B$776,F$119)+'СЕТ СН'!$H$14+СВЦЭМ!$D$10+'СЕТ СН'!$H$6-'СЕТ СН'!$H$26</f>
        <v>1250.8544465499999</v>
      </c>
      <c r="G136" s="36">
        <f>SUMIFS(СВЦЭМ!$D$33:$D$776,СВЦЭМ!$A$33:$A$776,$A136,СВЦЭМ!$B$33:$B$776,G$119)+'СЕТ СН'!$H$14+СВЦЭМ!$D$10+'СЕТ СН'!$H$6-'СЕТ СН'!$H$26</f>
        <v>1240.84366604</v>
      </c>
      <c r="H136" s="36">
        <f>SUMIFS(СВЦЭМ!$D$33:$D$776,СВЦЭМ!$A$33:$A$776,$A136,СВЦЭМ!$B$33:$B$776,H$119)+'СЕТ СН'!$H$14+СВЦЭМ!$D$10+'СЕТ СН'!$H$6-'СЕТ СН'!$H$26</f>
        <v>1228.2819252899999</v>
      </c>
      <c r="I136" s="36">
        <f>SUMIFS(СВЦЭМ!$D$33:$D$776,СВЦЭМ!$A$33:$A$776,$A136,СВЦЭМ!$B$33:$B$776,I$119)+'СЕТ СН'!$H$14+СВЦЭМ!$D$10+'СЕТ СН'!$H$6-'СЕТ СН'!$H$26</f>
        <v>1225.6187426299998</v>
      </c>
      <c r="J136" s="36">
        <f>SUMIFS(СВЦЭМ!$D$33:$D$776,СВЦЭМ!$A$33:$A$776,$A136,СВЦЭМ!$B$33:$B$776,J$119)+'СЕТ СН'!$H$14+СВЦЭМ!$D$10+'СЕТ СН'!$H$6-'СЕТ СН'!$H$26</f>
        <v>1170.8545150599998</v>
      </c>
      <c r="K136" s="36">
        <f>SUMIFS(СВЦЭМ!$D$33:$D$776,СВЦЭМ!$A$33:$A$776,$A136,СВЦЭМ!$B$33:$B$776,K$119)+'СЕТ СН'!$H$14+СВЦЭМ!$D$10+'СЕТ СН'!$H$6-'СЕТ СН'!$H$26</f>
        <v>1146.71572053</v>
      </c>
      <c r="L136" s="36">
        <f>SUMIFS(СВЦЭМ!$D$33:$D$776,СВЦЭМ!$A$33:$A$776,$A136,СВЦЭМ!$B$33:$B$776,L$119)+'СЕТ СН'!$H$14+СВЦЭМ!$D$10+'СЕТ СН'!$H$6-'СЕТ СН'!$H$26</f>
        <v>1118.52912537</v>
      </c>
      <c r="M136" s="36">
        <f>SUMIFS(СВЦЭМ!$D$33:$D$776,СВЦЭМ!$A$33:$A$776,$A136,СВЦЭМ!$B$33:$B$776,M$119)+'СЕТ СН'!$H$14+СВЦЭМ!$D$10+'СЕТ СН'!$H$6-'СЕТ СН'!$H$26</f>
        <v>1126.21683201</v>
      </c>
      <c r="N136" s="36">
        <f>SUMIFS(СВЦЭМ!$D$33:$D$776,СВЦЭМ!$A$33:$A$776,$A136,СВЦЭМ!$B$33:$B$776,N$119)+'СЕТ СН'!$H$14+СВЦЭМ!$D$10+'СЕТ СН'!$H$6-'СЕТ СН'!$H$26</f>
        <v>1139.2727805300001</v>
      </c>
      <c r="O136" s="36">
        <f>SUMIFS(СВЦЭМ!$D$33:$D$776,СВЦЭМ!$A$33:$A$776,$A136,СВЦЭМ!$B$33:$B$776,O$119)+'СЕТ СН'!$H$14+СВЦЭМ!$D$10+'СЕТ СН'!$H$6-'СЕТ СН'!$H$26</f>
        <v>1179.8502082599998</v>
      </c>
      <c r="P136" s="36">
        <f>SUMIFS(СВЦЭМ!$D$33:$D$776,СВЦЭМ!$A$33:$A$776,$A136,СВЦЭМ!$B$33:$B$776,P$119)+'СЕТ СН'!$H$14+СВЦЭМ!$D$10+'СЕТ СН'!$H$6-'СЕТ СН'!$H$26</f>
        <v>1223.7353297</v>
      </c>
      <c r="Q136" s="36">
        <f>SUMIFS(СВЦЭМ!$D$33:$D$776,СВЦЭМ!$A$33:$A$776,$A136,СВЦЭМ!$B$33:$B$776,Q$119)+'СЕТ СН'!$H$14+СВЦЭМ!$D$10+'СЕТ СН'!$H$6-'СЕТ СН'!$H$26</f>
        <v>1195.2842921599999</v>
      </c>
      <c r="R136" s="36">
        <f>SUMIFS(СВЦЭМ!$D$33:$D$776,СВЦЭМ!$A$33:$A$776,$A136,СВЦЭМ!$B$33:$B$776,R$119)+'СЕТ СН'!$H$14+СВЦЭМ!$D$10+'СЕТ СН'!$H$6-'СЕТ СН'!$H$26</f>
        <v>1150.5713961599999</v>
      </c>
      <c r="S136" s="36">
        <f>SUMIFS(СВЦЭМ!$D$33:$D$776,СВЦЭМ!$A$33:$A$776,$A136,СВЦЭМ!$B$33:$B$776,S$119)+'СЕТ СН'!$H$14+СВЦЭМ!$D$10+'СЕТ СН'!$H$6-'СЕТ СН'!$H$26</f>
        <v>1085.9925873500001</v>
      </c>
      <c r="T136" s="36">
        <f>SUMIFS(СВЦЭМ!$D$33:$D$776,СВЦЭМ!$A$33:$A$776,$A136,СВЦЭМ!$B$33:$B$776,T$119)+'СЕТ СН'!$H$14+СВЦЭМ!$D$10+'СЕТ СН'!$H$6-'СЕТ СН'!$H$26</f>
        <v>1049.4248160100001</v>
      </c>
      <c r="U136" s="36">
        <f>SUMIFS(СВЦЭМ!$D$33:$D$776,СВЦЭМ!$A$33:$A$776,$A136,СВЦЭМ!$B$33:$B$776,U$119)+'СЕТ СН'!$H$14+СВЦЭМ!$D$10+'СЕТ СН'!$H$6-'СЕТ СН'!$H$26</f>
        <v>1037.77897661</v>
      </c>
      <c r="V136" s="36">
        <f>SUMIFS(СВЦЭМ!$D$33:$D$776,СВЦЭМ!$A$33:$A$776,$A136,СВЦЭМ!$B$33:$B$776,V$119)+'СЕТ СН'!$H$14+СВЦЭМ!$D$10+'СЕТ СН'!$H$6-'СЕТ СН'!$H$26</f>
        <v>1038.6555258899998</v>
      </c>
      <c r="W136" s="36">
        <f>SUMIFS(СВЦЭМ!$D$33:$D$776,СВЦЭМ!$A$33:$A$776,$A136,СВЦЭМ!$B$33:$B$776,W$119)+'СЕТ СН'!$H$14+СВЦЭМ!$D$10+'СЕТ СН'!$H$6-'СЕТ СН'!$H$26</f>
        <v>1040.09229893</v>
      </c>
      <c r="X136" s="36">
        <f>SUMIFS(СВЦЭМ!$D$33:$D$776,СВЦЭМ!$A$33:$A$776,$A136,СВЦЭМ!$B$33:$B$776,X$119)+'СЕТ СН'!$H$14+СВЦЭМ!$D$10+'СЕТ СН'!$H$6-'СЕТ СН'!$H$26</f>
        <v>1060.0957956799998</v>
      </c>
      <c r="Y136" s="36">
        <f>SUMIFS(СВЦЭМ!$D$33:$D$776,СВЦЭМ!$A$33:$A$776,$A136,СВЦЭМ!$B$33:$B$776,Y$119)+'СЕТ СН'!$H$14+СВЦЭМ!$D$10+'СЕТ СН'!$H$6-'СЕТ СН'!$H$26</f>
        <v>1090.7575926700001</v>
      </c>
    </row>
    <row r="137" spans="1:25" ht="15.75" x14ac:dyDescent="0.2">
      <c r="A137" s="35">
        <f t="shared" si="3"/>
        <v>44122</v>
      </c>
      <c r="B137" s="36">
        <f>SUMIFS(СВЦЭМ!$D$33:$D$776,СВЦЭМ!$A$33:$A$776,$A137,СВЦЭМ!$B$33:$B$776,B$119)+'СЕТ СН'!$H$14+СВЦЭМ!$D$10+'СЕТ СН'!$H$6-'СЕТ СН'!$H$26</f>
        <v>1188.1142443499998</v>
      </c>
      <c r="C137" s="36">
        <f>SUMIFS(СВЦЭМ!$D$33:$D$776,СВЦЭМ!$A$33:$A$776,$A137,СВЦЭМ!$B$33:$B$776,C$119)+'СЕТ СН'!$H$14+СВЦЭМ!$D$10+'СЕТ СН'!$H$6-'СЕТ СН'!$H$26</f>
        <v>1283.6097531999999</v>
      </c>
      <c r="D137" s="36">
        <f>SUMIFS(СВЦЭМ!$D$33:$D$776,СВЦЭМ!$A$33:$A$776,$A137,СВЦЭМ!$B$33:$B$776,D$119)+'СЕТ СН'!$H$14+СВЦЭМ!$D$10+'СЕТ СН'!$H$6-'СЕТ СН'!$H$26</f>
        <v>1353.4953031</v>
      </c>
      <c r="E137" s="36">
        <f>SUMIFS(СВЦЭМ!$D$33:$D$776,СВЦЭМ!$A$33:$A$776,$A137,СВЦЭМ!$B$33:$B$776,E$119)+'СЕТ СН'!$H$14+СВЦЭМ!$D$10+'СЕТ СН'!$H$6-'СЕТ СН'!$H$26</f>
        <v>1361.1511536099999</v>
      </c>
      <c r="F137" s="36">
        <f>SUMIFS(СВЦЭМ!$D$33:$D$776,СВЦЭМ!$A$33:$A$776,$A137,СВЦЭМ!$B$33:$B$776,F$119)+'СЕТ СН'!$H$14+СВЦЭМ!$D$10+'СЕТ СН'!$H$6-'СЕТ СН'!$H$26</f>
        <v>1367.8420774699998</v>
      </c>
      <c r="G137" s="36">
        <f>SUMIFS(СВЦЭМ!$D$33:$D$776,СВЦЭМ!$A$33:$A$776,$A137,СВЦЭМ!$B$33:$B$776,G$119)+'СЕТ СН'!$H$14+СВЦЭМ!$D$10+'СЕТ СН'!$H$6-'СЕТ СН'!$H$26</f>
        <v>1355.61628221</v>
      </c>
      <c r="H137" s="36">
        <f>SUMIFS(СВЦЭМ!$D$33:$D$776,СВЦЭМ!$A$33:$A$776,$A137,СВЦЭМ!$B$33:$B$776,H$119)+'СЕТ СН'!$H$14+СВЦЭМ!$D$10+'СЕТ СН'!$H$6-'СЕТ СН'!$H$26</f>
        <v>1334.0649543899999</v>
      </c>
      <c r="I137" s="36">
        <f>SUMIFS(СВЦЭМ!$D$33:$D$776,СВЦЭМ!$A$33:$A$776,$A137,СВЦЭМ!$B$33:$B$776,I$119)+'СЕТ СН'!$H$14+СВЦЭМ!$D$10+'СЕТ СН'!$H$6-'СЕТ СН'!$H$26</f>
        <v>1300.33369386</v>
      </c>
      <c r="J137" s="36">
        <f>SUMIFS(СВЦЭМ!$D$33:$D$776,СВЦЭМ!$A$33:$A$776,$A137,СВЦЭМ!$B$33:$B$776,J$119)+'СЕТ СН'!$H$14+СВЦЭМ!$D$10+'СЕТ СН'!$H$6-'СЕТ СН'!$H$26</f>
        <v>1217.89581974</v>
      </c>
      <c r="K137" s="36">
        <f>SUMIFS(СВЦЭМ!$D$33:$D$776,СВЦЭМ!$A$33:$A$776,$A137,СВЦЭМ!$B$33:$B$776,K$119)+'СЕТ СН'!$H$14+СВЦЭМ!$D$10+'СЕТ СН'!$H$6-'СЕТ СН'!$H$26</f>
        <v>1151.8350795699998</v>
      </c>
      <c r="L137" s="36">
        <f>SUMIFS(СВЦЭМ!$D$33:$D$776,СВЦЭМ!$A$33:$A$776,$A137,СВЦЭМ!$B$33:$B$776,L$119)+'СЕТ СН'!$H$14+СВЦЭМ!$D$10+'СЕТ СН'!$H$6-'СЕТ СН'!$H$26</f>
        <v>1142.3183441799999</v>
      </c>
      <c r="M137" s="36">
        <f>SUMIFS(СВЦЭМ!$D$33:$D$776,СВЦЭМ!$A$33:$A$776,$A137,СВЦЭМ!$B$33:$B$776,M$119)+'СЕТ СН'!$H$14+СВЦЭМ!$D$10+'СЕТ СН'!$H$6-'СЕТ СН'!$H$26</f>
        <v>1143.5456144699999</v>
      </c>
      <c r="N137" s="36">
        <f>SUMIFS(СВЦЭМ!$D$33:$D$776,СВЦЭМ!$A$33:$A$776,$A137,СВЦЭМ!$B$33:$B$776,N$119)+'СЕТ СН'!$H$14+СВЦЭМ!$D$10+'СЕТ СН'!$H$6-'СЕТ СН'!$H$26</f>
        <v>1150.5223029700001</v>
      </c>
      <c r="O137" s="36">
        <f>SUMIFS(СВЦЭМ!$D$33:$D$776,СВЦЭМ!$A$33:$A$776,$A137,СВЦЭМ!$B$33:$B$776,O$119)+'СЕТ СН'!$H$14+СВЦЭМ!$D$10+'СЕТ СН'!$H$6-'СЕТ СН'!$H$26</f>
        <v>1200.1837607499999</v>
      </c>
      <c r="P137" s="36">
        <f>SUMIFS(СВЦЭМ!$D$33:$D$776,СВЦЭМ!$A$33:$A$776,$A137,СВЦЭМ!$B$33:$B$776,P$119)+'СЕТ СН'!$H$14+СВЦЭМ!$D$10+'СЕТ СН'!$H$6-'СЕТ СН'!$H$26</f>
        <v>1248.2339392899999</v>
      </c>
      <c r="Q137" s="36">
        <f>SUMIFS(СВЦЭМ!$D$33:$D$776,СВЦЭМ!$A$33:$A$776,$A137,СВЦЭМ!$B$33:$B$776,Q$119)+'СЕТ СН'!$H$14+СВЦЭМ!$D$10+'СЕТ СН'!$H$6-'СЕТ СН'!$H$26</f>
        <v>1213.3025817399998</v>
      </c>
      <c r="R137" s="36">
        <f>SUMIFS(СВЦЭМ!$D$33:$D$776,СВЦЭМ!$A$33:$A$776,$A137,СВЦЭМ!$B$33:$B$776,R$119)+'СЕТ СН'!$H$14+СВЦЭМ!$D$10+'СЕТ СН'!$H$6-'СЕТ СН'!$H$26</f>
        <v>1157.6588523099999</v>
      </c>
      <c r="S137" s="36">
        <f>SUMIFS(СВЦЭМ!$D$33:$D$776,СВЦЭМ!$A$33:$A$776,$A137,СВЦЭМ!$B$33:$B$776,S$119)+'СЕТ СН'!$H$14+СВЦЭМ!$D$10+'СЕТ СН'!$H$6-'СЕТ СН'!$H$26</f>
        <v>1085.1725990999998</v>
      </c>
      <c r="T137" s="36">
        <f>SUMIFS(СВЦЭМ!$D$33:$D$776,СВЦЭМ!$A$33:$A$776,$A137,СВЦЭМ!$B$33:$B$776,T$119)+'СЕТ СН'!$H$14+СВЦЭМ!$D$10+'СЕТ СН'!$H$6-'СЕТ СН'!$H$26</f>
        <v>1046.13757657</v>
      </c>
      <c r="U137" s="36">
        <f>SUMIFS(СВЦЭМ!$D$33:$D$776,СВЦЭМ!$A$33:$A$776,$A137,СВЦЭМ!$B$33:$B$776,U$119)+'СЕТ СН'!$H$14+СВЦЭМ!$D$10+'СЕТ СН'!$H$6-'СЕТ СН'!$H$26</f>
        <v>1042.4774564099998</v>
      </c>
      <c r="V137" s="36">
        <f>SUMIFS(СВЦЭМ!$D$33:$D$776,СВЦЭМ!$A$33:$A$776,$A137,СВЦЭМ!$B$33:$B$776,V$119)+'СЕТ СН'!$H$14+СВЦЭМ!$D$10+'СЕТ СН'!$H$6-'СЕТ СН'!$H$26</f>
        <v>1041.3614199200001</v>
      </c>
      <c r="W137" s="36">
        <f>SUMIFS(СВЦЭМ!$D$33:$D$776,СВЦЭМ!$A$33:$A$776,$A137,СВЦЭМ!$B$33:$B$776,W$119)+'СЕТ СН'!$H$14+СВЦЭМ!$D$10+'СЕТ СН'!$H$6-'СЕТ СН'!$H$26</f>
        <v>1040.3551040699999</v>
      </c>
      <c r="X137" s="36">
        <f>SUMIFS(СВЦЭМ!$D$33:$D$776,СВЦЭМ!$A$33:$A$776,$A137,СВЦЭМ!$B$33:$B$776,X$119)+'СЕТ СН'!$H$14+СВЦЭМ!$D$10+'СЕТ СН'!$H$6-'СЕТ СН'!$H$26</f>
        <v>1040.46544219</v>
      </c>
      <c r="Y137" s="36">
        <f>SUMIFS(СВЦЭМ!$D$33:$D$776,СВЦЭМ!$A$33:$A$776,$A137,СВЦЭМ!$B$33:$B$776,Y$119)+'СЕТ СН'!$H$14+СВЦЭМ!$D$10+'СЕТ СН'!$H$6-'СЕТ СН'!$H$26</f>
        <v>1080.89865915</v>
      </c>
    </row>
    <row r="138" spans="1:25" ht="15.75" x14ac:dyDescent="0.2">
      <c r="A138" s="35">
        <f t="shared" si="3"/>
        <v>44123</v>
      </c>
      <c r="B138" s="36">
        <f>SUMIFS(СВЦЭМ!$D$33:$D$776,СВЦЭМ!$A$33:$A$776,$A138,СВЦЭМ!$B$33:$B$776,B$119)+'СЕТ СН'!$H$14+СВЦЭМ!$D$10+'СЕТ СН'!$H$6-'СЕТ СН'!$H$26</f>
        <v>1146.57308349</v>
      </c>
      <c r="C138" s="36">
        <f>SUMIFS(СВЦЭМ!$D$33:$D$776,СВЦЭМ!$A$33:$A$776,$A138,СВЦЭМ!$B$33:$B$776,C$119)+'СЕТ СН'!$H$14+СВЦЭМ!$D$10+'СЕТ СН'!$H$6-'СЕТ СН'!$H$26</f>
        <v>1222.4340111500001</v>
      </c>
      <c r="D138" s="36">
        <f>SUMIFS(СВЦЭМ!$D$33:$D$776,СВЦЭМ!$A$33:$A$776,$A138,СВЦЭМ!$B$33:$B$776,D$119)+'СЕТ СН'!$H$14+СВЦЭМ!$D$10+'СЕТ СН'!$H$6-'СЕТ СН'!$H$26</f>
        <v>1292.9446684899999</v>
      </c>
      <c r="E138" s="36">
        <f>SUMIFS(СВЦЭМ!$D$33:$D$776,СВЦЭМ!$A$33:$A$776,$A138,СВЦЭМ!$B$33:$B$776,E$119)+'СЕТ СН'!$H$14+СВЦЭМ!$D$10+'СЕТ СН'!$H$6-'СЕТ СН'!$H$26</f>
        <v>1295.9049844699998</v>
      </c>
      <c r="F138" s="36">
        <f>SUMIFS(СВЦЭМ!$D$33:$D$776,СВЦЭМ!$A$33:$A$776,$A138,СВЦЭМ!$B$33:$B$776,F$119)+'СЕТ СН'!$H$14+СВЦЭМ!$D$10+'СЕТ СН'!$H$6-'СЕТ СН'!$H$26</f>
        <v>1298.6885353</v>
      </c>
      <c r="G138" s="36">
        <f>SUMIFS(СВЦЭМ!$D$33:$D$776,СВЦЭМ!$A$33:$A$776,$A138,СВЦЭМ!$B$33:$B$776,G$119)+'СЕТ СН'!$H$14+СВЦЭМ!$D$10+'СЕТ СН'!$H$6-'СЕТ СН'!$H$26</f>
        <v>1279.5391888199999</v>
      </c>
      <c r="H138" s="36">
        <f>SUMIFS(СВЦЭМ!$D$33:$D$776,СВЦЭМ!$A$33:$A$776,$A138,СВЦЭМ!$B$33:$B$776,H$119)+'СЕТ СН'!$H$14+СВЦЭМ!$D$10+'СЕТ СН'!$H$6-'СЕТ СН'!$H$26</f>
        <v>1230.4065414500001</v>
      </c>
      <c r="I138" s="36">
        <f>SUMIFS(СВЦЭМ!$D$33:$D$776,СВЦЭМ!$A$33:$A$776,$A138,СВЦЭМ!$B$33:$B$776,I$119)+'СЕТ СН'!$H$14+СВЦЭМ!$D$10+'СЕТ СН'!$H$6-'СЕТ СН'!$H$26</f>
        <v>1175.35086598</v>
      </c>
      <c r="J138" s="36">
        <f>SUMIFS(СВЦЭМ!$D$33:$D$776,СВЦЭМ!$A$33:$A$776,$A138,СВЦЭМ!$B$33:$B$776,J$119)+'СЕТ СН'!$H$14+СВЦЭМ!$D$10+'СЕТ СН'!$H$6-'СЕТ СН'!$H$26</f>
        <v>1119.4512074099998</v>
      </c>
      <c r="K138" s="36">
        <f>SUMIFS(СВЦЭМ!$D$33:$D$776,СВЦЭМ!$A$33:$A$776,$A138,СВЦЭМ!$B$33:$B$776,K$119)+'СЕТ СН'!$H$14+СВЦЭМ!$D$10+'СЕТ СН'!$H$6-'СЕТ СН'!$H$26</f>
        <v>1085.59496926</v>
      </c>
      <c r="L138" s="36">
        <f>SUMIFS(СВЦЭМ!$D$33:$D$776,СВЦЭМ!$A$33:$A$776,$A138,СВЦЭМ!$B$33:$B$776,L$119)+'СЕТ СН'!$H$14+СВЦЭМ!$D$10+'СЕТ СН'!$H$6-'СЕТ СН'!$H$26</f>
        <v>1087.6342377699998</v>
      </c>
      <c r="M138" s="36">
        <f>SUMIFS(СВЦЭМ!$D$33:$D$776,СВЦЭМ!$A$33:$A$776,$A138,СВЦЭМ!$B$33:$B$776,M$119)+'СЕТ СН'!$H$14+СВЦЭМ!$D$10+'СЕТ СН'!$H$6-'СЕТ СН'!$H$26</f>
        <v>1093.0033220599998</v>
      </c>
      <c r="N138" s="36">
        <f>SUMIFS(СВЦЭМ!$D$33:$D$776,СВЦЭМ!$A$33:$A$776,$A138,СВЦЭМ!$B$33:$B$776,N$119)+'СЕТ СН'!$H$14+СВЦЭМ!$D$10+'СЕТ СН'!$H$6-'СЕТ СН'!$H$26</f>
        <v>1105.4997355199998</v>
      </c>
      <c r="O138" s="36">
        <f>SUMIFS(СВЦЭМ!$D$33:$D$776,СВЦЭМ!$A$33:$A$776,$A138,СВЦЭМ!$B$33:$B$776,O$119)+'СЕТ СН'!$H$14+СВЦЭМ!$D$10+'СЕТ СН'!$H$6-'СЕТ СН'!$H$26</f>
        <v>1148.7779885999998</v>
      </c>
      <c r="P138" s="36">
        <f>SUMIFS(СВЦЭМ!$D$33:$D$776,СВЦЭМ!$A$33:$A$776,$A138,СВЦЭМ!$B$33:$B$776,P$119)+'СЕТ СН'!$H$14+СВЦЭМ!$D$10+'СЕТ СН'!$H$6-'СЕТ СН'!$H$26</f>
        <v>1187.38736728</v>
      </c>
      <c r="Q138" s="36">
        <f>SUMIFS(СВЦЭМ!$D$33:$D$776,СВЦЭМ!$A$33:$A$776,$A138,СВЦЭМ!$B$33:$B$776,Q$119)+'СЕТ СН'!$H$14+СВЦЭМ!$D$10+'СЕТ СН'!$H$6-'СЕТ СН'!$H$26</f>
        <v>1158.55223555</v>
      </c>
      <c r="R138" s="36">
        <f>SUMIFS(СВЦЭМ!$D$33:$D$776,СВЦЭМ!$A$33:$A$776,$A138,СВЦЭМ!$B$33:$B$776,R$119)+'СЕТ СН'!$H$14+СВЦЭМ!$D$10+'СЕТ СН'!$H$6-'СЕТ СН'!$H$26</f>
        <v>1114.01095132</v>
      </c>
      <c r="S138" s="36">
        <f>SUMIFS(СВЦЭМ!$D$33:$D$776,СВЦЭМ!$A$33:$A$776,$A138,СВЦЭМ!$B$33:$B$776,S$119)+'СЕТ СН'!$H$14+СВЦЭМ!$D$10+'СЕТ СН'!$H$6-'СЕТ СН'!$H$26</f>
        <v>1058.0104965999999</v>
      </c>
      <c r="T138" s="36">
        <f>SUMIFS(СВЦЭМ!$D$33:$D$776,СВЦЭМ!$A$33:$A$776,$A138,СВЦЭМ!$B$33:$B$776,T$119)+'СЕТ СН'!$H$14+СВЦЭМ!$D$10+'СЕТ СН'!$H$6-'СЕТ СН'!$H$26</f>
        <v>1028.7963946</v>
      </c>
      <c r="U138" s="36">
        <f>SUMIFS(СВЦЭМ!$D$33:$D$776,СВЦЭМ!$A$33:$A$776,$A138,СВЦЭМ!$B$33:$B$776,U$119)+'СЕТ СН'!$H$14+СВЦЭМ!$D$10+'СЕТ СН'!$H$6-'СЕТ СН'!$H$26</f>
        <v>1036.864879</v>
      </c>
      <c r="V138" s="36">
        <f>SUMIFS(СВЦЭМ!$D$33:$D$776,СВЦЭМ!$A$33:$A$776,$A138,СВЦЭМ!$B$33:$B$776,V$119)+'СЕТ СН'!$H$14+СВЦЭМ!$D$10+'СЕТ СН'!$H$6-'СЕТ СН'!$H$26</f>
        <v>1028.3198238299999</v>
      </c>
      <c r="W138" s="36">
        <f>SUMIFS(СВЦЭМ!$D$33:$D$776,СВЦЭМ!$A$33:$A$776,$A138,СВЦЭМ!$B$33:$B$776,W$119)+'СЕТ СН'!$H$14+СВЦЭМ!$D$10+'СЕТ СН'!$H$6-'СЕТ СН'!$H$26</f>
        <v>1032.7575221</v>
      </c>
      <c r="X138" s="36">
        <f>SUMIFS(СВЦЭМ!$D$33:$D$776,СВЦЭМ!$A$33:$A$776,$A138,СВЦЭМ!$B$33:$B$776,X$119)+'СЕТ СН'!$H$14+СВЦЭМ!$D$10+'СЕТ СН'!$H$6-'СЕТ СН'!$H$26</f>
        <v>1046.8374735699999</v>
      </c>
      <c r="Y138" s="36">
        <f>SUMIFS(СВЦЭМ!$D$33:$D$776,СВЦЭМ!$A$33:$A$776,$A138,СВЦЭМ!$B$33:$B$776,Y$119)+'СЕТ СН'!$H$14+СВЦЭМ!$D$10+'СЕТ СН'!$H$6-'СЕТ СН'!$H$26</f>
        <v>1077.88418331</v>
      </c>
    </row>
    <row r="139" spans="1:25" ht="15.75" x14ac:dyDescent="0.2">
      <c r="A139" s="35">
        <f t="shared" si="3"/>
        <v>44124</v>
      </c>
      <c r="B139" s="36">
        <f>SUMIFS(СВЦЭМ!$D$33:$D$776,СВЦЭМ!$A$33:$A$776,$A139,СВЦЭМ!$B$33:$B$776,B$119)+'СЕТ СН'!$H$14+СВЦЭМ!$D$10+'СЕТ СН'!$H$6-'СЕТ СН'!$H$26</f>
        <v>1187.2189758300001</v>
      </c>
      <c r="C139" s="36">
        <f>SUMIFS(СВЦЭМ!$D$33:$D$776,СВЦЭМ!$A$33:$A$776,$A139,СВЦЭМ!$B$33:$B$776,C$119)+'СЕТ СН'!$H$14+СВЦЭМ!$D$10+'СЕТ СН'!$H$6-'СЕТ СН'!$H$26</f>
        <v>1268.3445629299999</v>
      </c>
      <c r="D139" s="36">
        <f>SUMIFS(СВЦЭМ!$D$33:$D$776,СВЦЭМ!$A$33:$A$776,$A139,СВЦЭМ!$B$33:$B$776,D$119)+'СЕТ СН'!$H$14+СВЦЭМ!$D$10+'СЕТ СН'!$H$6-'СЕТ СН'!$H$26</f>
        <v>1336.1447644599998</v>
      </c>
      <c r="E139" s="36">
        <f>SUMIFS(СВЦЭМ!$D$33:$D$776,СВЦЭМ!$A$33:$A$776,$A139,СВЦЭМ!$B$33:$B$776,E$119)+'СЕТ СН'!$H$14+СВЦЭМ!$D$10+'СЕТ СН'!$H$6-'СЕТ СН'!$H$26</f>
        <v>1345.48890919</v>
      </c>
      <c r="F139" s="36">
        <f>SUMIFS(СВЦЭМ!$D$33:$D$776,СВЦЭМ!$A$33:$A$776,$A139,СВЦЭМ!$B$33:$B$776,F$119)+'СЕТ СН'!$H$14+СВЦЭМ!$D$10+'СЕТ СН'!$H$6-'СЕТ СН'!$H$26</f>
        <v>1354.2617682599998</v>
      </c>
      <c r="G139" s="36">
        <f>SUMIFS(СВЦЭМ!$D$33:$D$776,СВЦЭМ!$A$33:$A$776,$A139,СВЦЭМ!$B$33:$B$776,G$119)+'СЕТ СН'!$H$14+СВЦЭМ!$D$10+'СЕТ СН'!$H$6-'СЕТ СН'!$H$26</f>
        <v>1331.3687336799999</v>
      </c>
      <c r="H139" s="36">
        <f>SUMIFS(СВЦЭМ!$D$33:$D$776,СВЦЭМ!$A$33:$A$776,$A139,СВЦЭМ!$B$33:$B$776,H$119)+'СЕТ СН'!$H$14+СВЦЭМ!$D$10+'СЕТ СН'!$H$6-'СЕТ СН'!$H$26</f>
        <v>1273.5435185299998</v>
      </c>
      <c r="I139" s="36">
        <f>SUMIFS(СВЦЭМ!$D$33:$D$776,СВЦЭМ!$A$33:$A$776,$A139,СВЦЭМ!$B$33:$B$776,I$119)+'СЕТ СН'!$H$14+СВЦЭМ!$D$10+'СЕТ СН'!$H$6-'СЕТ СН'!$H$26</f>
        <v>1221.62857603</v>
      </c>
      <c r="J139" s="36">
        <f>SUMIFS(СВЦЭМ!$D$33:$D$776,СВЦЭМ!$A$33:$A$776,$A139,СВЦЭМ!$B$33:$B$776,J$119)+'СЕТ СН'!$H$14+СВЦЭМ!$D$10+'СЕТ СН'!$H$6-'СЕТ СН'!$H$26</f>
        <v>1155.15737863</v>
      </c>
      <c r="K139" s="36">
        <f>SUMIFS(СВЦЭМ!$D$33:$D$776,СВЦЭМ!$A$33:$A$776,$A139,СВЦЭМ!$B$33:$B$776,K$119)+'СЕТ СН'!$H$14+СВЦЭМ!$D$10+'СЕТ СН'!$H$6-'СЕТ СН'!$H$26</f>
        <v>1110.5924597999999</v>
      </c>
      <c r="L139" s="36">
        <f>SUMIFS(СВЦЭМ!$D$33:$D$776,СВЦЭМ!$A$33:$A$776,$A139,СВЦЭМ!$B$33:$B$776,L$119)+'СЕТ СН'!$H$14+СВЦЭМ!$D$10+'СЕТ СН'!$H$6-'СЕТ СН'!$H$26</f>
        <v>1110.36243947</v>
      </c>
      <c r="M139" s="36">
        <f>SUMIFS(СВЦЭМ!$D$33:$D$776,СВЦЭМ!$A$33:$A$776,$A139,СВЦЭМ!$B$33:$B$776,M$119)+'СЕТ СН'!$H$14+СВЦЭМ!$D$10+'СЕТ СН'!$H$6-'СЕТ СН'!$H$26</f>
        <v>1120.9297714499999</v>
      </c>
      <c r="N139" s="36">
        <f>SUMIFS(СВЦЭМ!$D$33:$D$776,СВЦЭМ!$A$33:$A$776,$A139,СВЦЭМ!$B$33:$B$776,N$119)+'СЕТ СН'!$H$14+СВЦЭМ!$D$10+'СЕТ СН'!$H$6-'СЕТ СН'!$H$26</f>
        <v>1133.52328446</v>
      </c>
      <c r="O139" s="36">
        <f>SUMIFS(СВЦЭМ!$D$33:$D$776,СВЦЭМ!$A$33:$A$776,$A139,СВЦЭМ!$B$33:$B$776,O$119)+'СЕТ СН'!$H$14+СВЦЭМ!$D$10+'СЕТ СН'!$H$6-'СЕТ СН'!$H$26</f>
        <v>1176.1775513499999</v>
      </c>
      <c r="P139" s="36">
        <f>SUMIFS(СВЦЭМ!$D$33:$D$776,СВЦЭМ!$A$33:$A$776,$A139,СВЦЭМ!$B$33:$B$776,P$119)+'СЕТ СН'!$H$14+СВЦЭМ!$D$10+'СЕТ СН'!$H$6-'СЕТ СН'!$H$26</f>
        <v>1225.27155907</v>
      </c>
      <c r="Q139" s="36">
        <f>SUMIFS(СВЦЭМ!$D$33:$D$776,СВЦЭМ!$A$33:$A$776,$A139,СВЦЭМ!$B$33:$B$776,Q$119)+'СЕТ СН'!$H$14+СВЦЭМ!$D$10+'СЕТ СН'!$H$6-'СЕТ СН'!$H$26</f>
        <v>1194.77300094</v>
      </c>
      <c r="R139" s="36">
        <f>SUMIFS(СВЦЭМ!$D$33:$D$776,СВЦЭМ!$A$33:$A$776,$A139,СВЦЭМ!$B$33:$B$776,R$119)+'СЕТ СН'!$H$14+СВЦЭМ!$D$10+'СЕТ СН'!$H$6-'СЕТ СН'!$H$26</f>
        <v>1143.5848517099998</v>
      </c>
      <c r="S139" s="36">
        <f>SUMIFS(СВЦЭМ!$D$33:$D$776,СВЦЭМ!$A$33:$A$776,$A139,СВЦЭМ!$B$33:$B$776,S$119)+'СЕТ СН'!$H$14+СВЦЭМ!$D$10+'СЕТ СН'!$H$6-'СЕТ СН'!$H$26</f>
        <v>1074.82211934</v>
      </c>
      <c r="T139" s="36">
        <f>SUMIFS(СВЦЭМ!$D$33:$D$776,СВЦЭМ!$A$33:$A$776,$A139,СВЦЭМ!$B$33:$B$776,T$119)+'СЕТ СН'!$H$14+СВЦЭМ!$D$10+'СЕТ СН'!$H$6-'СЕТ СН'!$H$26</f>
        <v>1042.3723059899999</v>
      </c>
      <c r="U139" s="36">
        <f>SUMIFS(СВЦЭМ!$D$33:$D$776,СВЦЭМ!$A$33:$A$776,$A139,СВЦЭМ!$B$33:$B$776,U$119)+'СЕТ СН'!$H$14+СВЦЭМ!$D$10+'СЕТ СН'!$H$6-'СЕТ СН'!$H$26</f>
        <v>1057.1335008900001</v>
      </c>
      <c r="V139" s="36">
        <f>SUMIFS(СВЦЭМ!$D$33:$D$776,СВЦЭМ!$A$33:$A$776,$A139,СВЦЭМ!$B$33:$B$776,V$119)+'СЕТ СН'!$H$14+СВЦЭМ!$D$10+'СЕТ СН'!$H$6-'СЕТ СН'!$H$26</f>
        <v>1054.3185226800001</v>
      </c>
      <c r="W139" s="36">
        <f>SUMIFS(СВЦЭМ!$D$33:$D$776,СВЦЭМ!$A$33:$A$776,$A139,СВЦЭМ!$B$33:$B$776,W$119)+'СЕТ СН'!$H$14+СВЦЭМ!$D$10+'СЕТ СН'!$H$6-'СЕТ СН'!$H$26</f>
        <v>1050.4107008999999</v>
      </c>
      <c r="X139" s="36">
        <f>SUMIFS(СВЦЭМ!$D$33:$D$776,СВЦЭМ!$A$33:$A$776,$A139,СВЦЭМ!$B$33:$B$776,X$119)+'СЕТ СН'!$H$14+СВЦЭМ!$D$10+'СЕТ СН'!$H$6-'СЕТ СН'!$H$26</f>
        <v>1054.6674405899998</v>
      </c>
      <c r="Y139" s="36">
        <f>SUMIFS(СВЦЭМ!$D$33:$D$776,СВЦЭМ!$A$33:$A$776,$A139,СВЦЭМ!$B$33:$B$776,Y$119)+'СЕТ СН'!$H$14+СВЦЭМ!$D$10+'СЕТ СН'!$H$6-'СЕТ СН'!$H$26</f>
        <v>1090.2799194499999</v>
      </c>
    </row>
    <row r="140" spans="1:25" ht="15.75" x14ac:dyDescent="0.2">
      <c r="A140" s="35">
        <f t="shared" si="3"/>
        <v>44125</v>
      </c>
      <c r="B140" s="36">
        <f>SUMIFS(СВЦЭМ!$D$33:$D$776,СВЦЭМ!$A$33:$A$776,$A140,СВЦЭМ!$B$33:$B$776,B$119)+'СЕТ СН'!$H$14+СВЦЭМ!$D$10+'СЕТ СН'!$H$6-'СЕТ СН'!$H$26</f>
        <v>1171.54790903</v>
      </c>
      <c r="C140" s="36">
        <f>SUMIFS(СВЦЭМ!$D$33:$D$776,СВЦЭМ!$A$33:$A$776,$A140,СВЦЭМ!$B$33:$B$776,C$119)+'СЕТ СН'!$H$14+СВЦЭМ!$D$10+'СЕТ СН'!$H$6-'СЕТ СН'!$H$26</f>
        <v>1250.0969293200001</v>
      </c>
      <c r="D140" s="36">
        <f>SUMIFS(СВЦЭМ!$D$33:$D$776,СВЦЭМ!$A$33:$A$776,$A140,СВЦЭМ!$B$33:$B$776,D$119)+'СЕТ СН'!$H$14+СВЦЭМ!$D$10+'СЕТ СН'!$H$6-'СЕТ СН'!$H$26</f>
        <v>1306.9253500899999</v>
      </c>
      <c r="E140" s="36">
        <f>SUMIFS(СВЦЭМ!$D$33:$D$776,СВЦЭМ!$A$33:$A$776,$A140,СВЦЭМ!$B$33:$B$776,E$119)+'СЕТ СН'!$H$14+СВЦЭМ!$D$10+'СЕТ СН'!$H$6-'СЕТ СН'!$H$26</f>
        <v>1314.5035370800001</v>
      </c>
      <c r="F140" s="36">
        <f>SUMIFS(СВЦЭМ!$D$33:$D$776,СВЦЭМ!$A$33:$A$776,$A140,СВЦЭМ!$B$33:$B$776,F$119)+'СЕТ СН'!$H$14+СВЦЭМ!$D$10+'СЕТ СН'!$H$6-'СЕТ СН'!$H$26</f>
        <v>1314.98135297</v>
      </c>
      <c r="G140" s="36">
        <f>SUMIFS(СВЦЭМ!$D$33:$D$776,СВЦЭМ!$A$33:$A$776,$A140,СВЦЭМ!$B$33:$B$776,G$119)+'СЕТ СН'!$H$14+СВЦЭМ!$D$10+'СЕТ СН'!$H$6-'СЕТ СН'!$H$26</f>
        <v>1297.8280925199999</v>
      </c>
      <c r="H140" s="36">
        <f>SUMIFS(СВЦЭМ!$D$33:$D$776,СВЦЭМ!$A$33:$A$776,$A140,СВЦЭМ!$B$33:$B$776,H$119)+'СЕТ СН'!$H$14+СВЦЭМ!$D$10+'СЕТ СН'!$H$6-'СЕТ СН'!$H$26</f>
        <v>1245.56722672</v>
      </c>
      <c r="I140" s="36">
        <f>SUMIFS(СВЦЭМ!$D$33:$D$776,СВЦЭМ!$A$33:$A$776,$A140,СВЦЭМ!$B$33:$B$776,I$119)+'СЕТ СН'!$H$14+СВЦЭМ!$D$10+'СЕТ СН'!$H$6-'СЕТ СН'!$H$26</f>
        <v>1202.1625808200001</v>
      </c>
      <c r="J140" s="36">
        <f>SUMIFS(СВЦЭМ!$D$33:$D$776,СВЦЭМ!$A$33:$A$776,$A140,СВЦЭМ!$B$33:$B$776,J$119)+'СЕТ СН'!$H$14+СВЦЭМ!$D$10+'СЕТ СН'!$H$6-'СЕТ СН'!$H$26</f>
        <v>1147.48579722</v>
      </c>
      <c r="K140" s="36">
        <f>SUMIFS(СВЦЭМ!$D$33:$D$776,СВЦЭМ!$A$33:$A$776,$A140,СВЦЭМ!$B$33:$B$776,K$119)+'СЕТ СН'!$H$14+СВЦЭМ!$D$10+'СЕТ СН'!$H$6-'СЕТ СН'!$H$26</f>
        <v>1107.81974642</v>
      </c>
      <c r="L140" s="36">
        <f>SUMIFS(СВЦЭМ!$D$33:$D$776,СВЦЭМ!$A$33:$A$776,$A140,СВЦЭМ!$B$33:$B$776,L$119)+'СЕТ СН'!$H$14+СВЦЭМ!$D$10+'СЕТ СН'!$H$6-'СЕТ СН'!$H$26</f>
        <v>1107.9463462200001</v>
      </c>
      <c r="M140" s="36">
        <f>SUMIFS(СВЦЭМ!$D$33:$D$776,СВЦЭМ!$A$33:$A$776,$A140,СВЦЭМ!$B$33:$B$776,M$119)+'СЕТ СН'!$H$14+СВЦЭМ!$D$10+'СЕТ СН'!$H$6-'СЕТ СН'!$H$26</f>
        <v>1111.7692153399998</v>
      </c>
      <c r="N140" s="36">
        <f>SUMIFS(СВЦЭМ!$D$33:$D$776,СВЦЭМ!$A$33:$A$776,$A140,СВЦЭМ!$B$33:$B$776,N$119)+'СЕТ СН'!$H$14+СВЦЭМ!$D$10+'СЕТ СН'!$H$6-'СЕТ СН'!$H$26</f>
        <v>1118.8551245399999</v>
      </c>
      <c r="O140" s="36">
        <f>SUMIFS(СВЦЭМ!$D$33:$D$776,СВЦЭМ!$A$33:$A$776,$A140,СВЦЭМ!$B$33:$B$776,O$119)+'СЕТ СН'!$H$14+СВЦЭМ!$D$10+'СЕТ СН'!$H$6-'СЕТ СН'!$H$26</f>
        <v>1157.32193695</v>
      </c>
      <c r="P140" s="36">
        <f>SUMIFS(СВЦЭМ!$D$33:$D$776,СВЦЭМ!$A$33:$A$776,$A140,СВЦЭМ!$B$33:$B$776,P$119)+'СЕТ СН'!$H$14+СВЦЭМ!$D$10+'СЕТ СН'!$H$6-'СЕТ СН'!$H$26</f>
        <v>1198.1111758699999</v>
      </c>
      <c r="Q140" s="36">
        <f>SUMIFS(СВЦЭМ!$D$33:$D$776,СВЦЭМ!$A$33:$A$776,$A140,СВЦЭМ!$B$33:$B$776,Q$119)+'СЕТ СН'!$H$14+СВЦЭМ!$D$10+'СЕТ СН'!$H$6-'СЕТ СН'!$H$26</f>
        <v>1162.7431792299999</v>
      </c>
      <c r="R140" s="36">
        <f>SUMIFS(СВЦЭМ!$D$33:$D$776,СВЦЭМ!$A$33:$A$776,$A140,СВЦЭМ!$B$33:$B$776,R$119)+'СЕТ СН'!$H$14+СВЦЭМ!$D$10+'СЕТ СН'!$H$6-'СЕТ СН'!$H$26</f>
        <v>1108.51654869</v>
      </c>
      <c r="S140" s="36">
        <f>SUMIFS(СВЦЭМ!$D$33:$D$776,СВЦЭМ!$A$33:$A$776,$A140,СВЦЭМ!$B$33:$B$776,S$119)+'СЕТ СН'!$H$14+СВЦЭМ!$D$10+'СЕТ СН'!$H$6-'СЕТ СН'!$H$26</f>
        <v>1045.52646093</v>
      </c>
      <c r="T140" s="36">
        <f>SUMIFS(СВЦЭМ!$D$33:$D$776,СВЦЭМ!$A$33:$A$776,$A140,СВЦЭМ!$B$33:$B$776,T$119)+'СЕТ СН'!$H$14+СВЦЭМ!$D$10+'СЕТ СН'!$H$6-'СЕТ СН'!$H$26</f>
        <v>1040.55823304</v>
      </c>
      <c r="U140" s="36">
        <f>SUMIFS(СВЦЭМ!$D$33:$D$776,СВЦЭМ!$A$33:$A$776,$A140,СВЦЭМ!$B$33:$B$776,U$119)+'СЕТ СН'!$H$14+СВЦЭМ!$D$10+'СЕТ СН'!$H$6-'СЕТ СН'!$H$26</f>
        <v>1055.8604744499999</v>
      </c>
      <c r="V140" s="36">
        <f>SUMIFS(СВЦЭМ!$D$33:$D$776,СВЦЭМ!$A$33:$A$776,$A140,СВЦЭМ!$B$33:$B$776,V$119)+'СЕТ СН'!$H$14+СВЦЭМ!$D$10+'СЕТ СН'!$H$6-'СЕТ СН'!$H$26</f>
        <v>1052.87073111</v>
      </c>
      <c r="W140" s="36">
        <f>SUMIFS(СВЦЭМ!$D$33:$D$776,СВЦЭМ!$A$33:$A$776,$A140,СВЦЭМ!$B$33:$B$776,W$119)+'СЕТ СН'!$H$14+СВЦЭМ!$D$10+'СЕТ СН'!$H$6-'СЕТ СН'!$H$26</f>
        <v>1050.1979057499998</v>
      </c>
      <c r="X140" s="36">
        <f>SUMIFS(СВЦЭМ!$D$33:$D$776,СВЦЭМ!$A$33:$A$776,$A140,СВЦЭМ!$B$33:$B$776,X$119)+'СЕТ СН'!$H$14+СВЦЭМ!$D$10+'СЕТ СН'!$H$6-'СЕТ СН'!$H$26</f>
        <v>1041.9407241199999</v>
      </c>
      <c r="Y140" s="36">
        <f>SUMIFS(СВЦЭМ!$D$33:$D$776,СВЦЭМ!$A$33:$A$776,$A140,СВЦЭМ!$B$33:$B$776,Y$119)+'СЕТ СН'!$H$14+СВЦЭМ!$D$10+'СЕТ СН'!$H$6-'СЕТ СН'!$H$26</f>
        <v>1073.79993038</v>
      </c>
    </row>
    <row r="141" spans="1:25" ht="15.75" x14ac:dyDescent="0.2">
      <c r="A141" s="35">
        <f t="shared" si="3"/>
        <v>44126</v>
      </c>
      <c r="B141" s="36">
        <f>SUMIFS(СВЦЭМ!$D$33:$D$776,СВЦЭМ!$A$33:$A$776,$A141,СВЦЭМ!$B$33:$B$776,B$119)+'СЕТ СН'!$H$14+СВЦЭМ!$D$10+'СЕТ СН'!$H$6-'СЕТ СН'!$H$26</f>
        <v>1190.7405646500001</v>
      </c>
      <c r="C141" s="36">
        <f>SUMIFS(СВЦЭМ!$D$33:$D$776,СВЦЭМ!$A$33:$A$776,$A141,СВЦЭМ!$B$33:$B$776,C$119)+'СЕТ СН'!$H$14+СВЦЭМ!$D$10+'СЕТ СН'!$H$6-'СЕТ СН'!$H$26</f>
        <v>1281.4501635399999</v>
      </c>
      <c r="D141" s="36">
        <f>SUMIFS(СВЦЭМ!$D$33:$D$776,СВЦЭМ!$A$33:$A$776,$A141,СВЦЭМ!$B$33:$B$776,D$119)+'СЕТ СН'!$H$14+СВЦЭМ!$D$10+'СЕТ СН'!$H$6-'СЕТ СН'!$H$26</f>
        <v>1338.0033199899999</v>
      </c>
      <c r="E141" s="36">
        <f>SUMIFS(СВЦЭМ!$D$33:$D$776,СВЦЭМ!$A$33:$A$776,$A141,СВЦЭМ!$B$33:$B$776,E$119)+'СЕТ СН'!$H$14+СВЦЭМ!$D$10+'СЕТ СН'!$H$6-'СЕТ СН'!$H$26</f>
        <v>1343.78718792</v>
      </c>
      <c r="F141" s="36">
        <f>SUMIFS(СВЦЭМ!$D$33:$D$776,СВЦЭМ!$A$33:$A$776,$A141,СВЦЭМ!$B$33:$B$776,F$119)+'СЕТ СН'!$H$14+СВЦЭМ!$D$10+'СЕТ СН'!$H$6-'СЕТ СН'!$H$26</f>
        <v>1344.2816516600001</v>
      </c>
      <c r="G141" s="36">
        <f>SUMIFS(СВЦЭМ!$D$33:$D$776,СВЦЭМ!$A$33:$A$776,$A141,СВЦЭМ!$B$33:$B$776,G$119)+'СЕТ СН'!$H$14+СВЦЭМ!$D$10+'СЕТ СН'!$H$6-'СЕТ СН'!$H$26</f>
        <v>1323.88059864</v>
      </c>
      <c r="H141" s="36">
        <f>SUMIFS(СВЦЭМ!$D$33:$D$776,СВЦЭМ!$A$33:$A$776,$A141,СВЦЭМ!$B$33:$B$776,H$119)+'СЕТ СН'!$H$14+СВЦЭМ!$D$10+'СЕТ СН'!$H$6-'СЕТ СН'!$H$26</f>
        <v>1274.22877021</v>
      </c>
      <c r="I141" s="36">
        <f>SUMIFS(СВЦЭМ!$D$33:$D$776,СВЦЭМ!$A$33:$A$776,$A141,СВЦЭМ!$B$33:$B$776,I$119)+'СЕТ СН'!$H$14+СВЦЭМ!$D$10+'СЕТ СН'!$H$6-'СЕТ СН'!$H$26</f>
        <v>1226.4536760199999</v>
      </c>
      <c r="J141" s="36">
        <f>SUMIFS(СВЦЭМ!$D$33:$D$776,СВЦЭМ!$A$33:$A$776,$A141,СВЦЭМ!$B$33:$B$776,J$119)+'СЕТ СН'!$H$14+СВЦЭМ!$D$10+'СЕТ СН'!$H$6-'СЕТ СН'!$H$26</f>
        <v>1167.2542974399998</v>
      </c>
      <c r="K141" s="36">
        <f>SUMIFS(СВЦЭМ!$D$33:$D$776,СВЦЭМ!$A$33:$A$776,$A141,СВЦЭМ!$B$33:$B$776,K$119)+'СЕТ СН'!$H$14+СВЦЭМ!$D$10+'СЕТ СН'!$H$6-'СЕТ СН'!$H$26</f>
        <v>1125.3852431199998</v>
      </c>
      <c r="L141" s="36">
        <f>SUMIFS(СВЦЭМ!$D$33:$D$776,СВЦЭМ!$A$33:$A$776,$A141,СВЦЭМ!$B$33:$B$776,L$119)+'СЕТ СН'!$H$14+СВЦЭМ!$D$10+'СЕТ СН'!$H$6-'СЕТ СН'!$H$26</f>
        <v>1122.4453863899998</v>
      </c>
      <c r="M141" s="36">
        <f>SUMIFS(СВЦЭМ!$D$33:$D$776,СВЦЭМ!$A$33:$A$776,$A141,СВЦЭМ!$B$33:$B$776,M$119)+'СЕТ СН'!$H$14+СВЦЭМ!$D$10+'СЕТ СН'!$H$6-'СЕТ СН'!$H$26</f>
        <v>1132.7455118799999</v>
      </c>
      <c r="N141" s="36">
        <f>SUMIFS(СВЦЭМ!$D$33:$D$776,СВЦЭМ!$A$33:$A$776,$A141,СВЦЭМ!$B$33:$B$776,N$119)+'СЕТ СН'!$H$14+СВЦЭМ!$D$10+'СЕТ СН'!$H$6-'СЕТ СН'!$H$26</f>
        <v>1143.34523334</v>
      </c>
      <c r="O141" s="36">
        <f>SUMIFS(СВЦЭМ!$D$33:$D$776,СВЦЭМ!$A$33:$A$776,$A141,СВЦЭМ!$B$33:$B$776,O$119)+'СЕТ СН'!$H$14+СВЦЭМ!$D$10+'СЕТ СН'!$H$6-'СЕТ СН'!$H$26</f>
        <v>1191.2758680900001</v>
      </c>
      <c r="P141" s="36">
        <f>SUMIFS(СВЦЭМ!$D$33:$D$776,СВЦЭМ!$A$33:$A$776,$A141,СВЦЭМ!$B$33:$B$776,P$119)+'СЕТ СН'!$H$14+СВЦЭМ!$D$10+'СЕТ СН'!$H$6-'СЕТ СН'!$H$26</f>
        <v>1232.8560950000001</v>
      </c>
      <c r="Q141" s="36">
        <f>SUMIFS(СВЦЭМ!$D$33:$D$776,СВЦЭМ!$A$33:$A$776,$A141,СВЦЭМ!$B$33:$B$776,Q$119)+'СЕТ СН'!$H$14+СВЦЭМ!$D$10+'СЕТ СН'!$H$6-'СЕТ СН'!$H$26</f>
        <v>1193.9990399600001</v>
      </c>
      <c r="R141" s="36">
        <f>SUMIFS(СВЦЭМ!$D$33:$D$776,СВЦЭМ!$A$33:$A$776,$A141,СВЦЭМ!$B$33:$B$776,R$119)+'СЕТ СН'!$H$14+СВЦЭМ!$D$10+'СЕТ СН'!$H$6-'СЕТ СН'!$H$26</f>
        <v>1136.94792265</v>
      </c>
      <c r="S141" s="36">
        <f>SUMIFS(СВЦЭМ!$D$33:$D$776,СВЦЭМ!$A$33:$A$776,$A141,СВЦЭМ!$B$33:$B$776,S$119)+'СЕТ СН'!$H$14+СВЦЭМ!$D$10+'СЕТ СН'!$H$6-'СЕТ СН'!$H$26</f>
        <v>1073.9430824799999</v>
      </c>
      <c r="T141" s="36">
        <f>SUMIFS(СВЦЭМ!$D$33:$D$776,СВЦЭМ!$A$33:$A$776,$A141,СВЦЭМ!$B$33:$B$776,T$119)+'СЕТ СН'!$H$14+СВЦЭМ!$D$10+'СЕТ СН'!$H$6-'СЕТ СН'!$H$26</f>
        <v>1055.3993458899999</v>
      </c>
      <c r="U141" s="36">
        <f>SUMIFS(СВЦЭМ!$D$33:$D$776,СВЦЭМ!$A$33:$A$776,$A141,СВЦЭМ!$B$33:$B$776,U$119)+'СЕТ СН'!$H$14+СВЦЭМ!$D$10+'СЕТ СН'!$H$6-'СЕТ СН'!$H$26</f>
        <v>1069.77424754</v>
      </c>
      <c r="V141" s="36">
        <f>SUMIFS(СВЦЭМ!$D$33:$D$776,СВЦЭМ!$A$33:$A$776,$A141,СВЦЭМ!$B$33:$B$776,V$119)+'СЕТ СН'!$H$14+СВЦЭМ!$D$10+'СЕТ СН'!$H$6-'СЕТ СН'!$H$26</f>
        <v>1063.5768942499999</v>
      </c>
      <c r="W141" s="36">
        <f>SUMIFS(СВЦЭМ!$D$33:$D$776,СВЦЭМ!$A$33:$A$776,$A141,СВЦЭМ!$B$33:$B$776,W$119)+'СЕТ СН'!$H$14+СВЦЭМ!$D$10+'СЕТ СН'!$H$6-'СЕТ СН'!$H$26</f>
        <v>1064.24550365</v>
      </c>
      <c r="X141" s="36">
        <f>SUMIFS(СВЦЭМ!$D$33:$D$776,СВЦЭМ!$A$33:$A$776,$A141,СВЦЭМ!$B$33:$B$776,X$119)+'СЕТ СН'!$H$14+СВЦЭМ!$D$10+'СЕТ СН'!$H$6-'СЕТ СН'!$H$26</f>
        <v>1054.8621779499999</v>
      </c>
      <c r="Y141" s="36">
        <f>SUMIFS(СВЦЭМ!$D$33:$D$776,СВЦЭМ!$A$33:$A$776,$A141,СВЦЭМ!$B$33:$B$776,Y$119)+'СЕТ СН'!$H$14+СВЦЭМ!$D$10+'СЕТ СН'!$H$6-'СЕТ СН'!$H$26</f>
        <v>1090.30832551</v>
      </c>
    </row>
    <row r="142" spans="1:25" ht="15.75" x14ac:dyDescent="0.2">
      <c r="A142" s="35">
        <f t="shared" si="3"/>
        <v>44127</v>
      </c>
      <c r="B142" s="36">
        <f>SUMIFS(СВЦЭМ!$D$33:$D$776,СВЦЭМ!$A$33:$A$776,$A142,СВЦЭМ!$B$33:$B$776,B$119)+'СЕТ СН'!$H$14+СВЦЭМ!$D$10+'СЕТ СН'!$H$6-'СЕТ СН'!$H$26</f>
        <v>1204.6015781000001</v>
      </c>
      <c r="C142" s="36">
        <f>SUMIFS(СВЦЭМ!$D$33:$D$776,СВЦЭМ!$A$33:$A$776,$A142,СВЦЭМ!$B$33:$B$776,C$119)+'СЕТ СН'!$H$14+СВЦЭМ!$D$10+'СЕТ СН'!$H$6-'СЕТ СН'!$H$26</f>
        <v>1283.3051756</v>
      </c>
      <c r="D142" s="36">
        <f>SUMIFS(СВЦЭМ!$D$33:$D$776,СВЦЭМ!$A$33:$A$776,$A142,СВЦЭМ!$B$33:$B$776,D$119)+'СЕТ СН'!$H$14+СВЦЭМ!$D$10+'СЕТ СН'!$H$6-'СЕТ СН'!$H$26</f>
        <v>1338.2076658599999</v>
      </c>
      <c r="E142" s="36">
        <f>SUMIFS(СВЦЭМ!$D$33:$D$776,СВЦЭМ!$A$33:$A$776,$A142,СВЦЭМ!$B$33:$B$776,E$119)+'СЕТ СН'!$H$14+СВЦЭМ!$D$10+'СЕТ СН'!$H$6-'СЕТ СН'!$H$26</f>
        <v>1346.89894413</v>
      </c>
      <c r="F142" s="36">
        <f>SUMIFS(СВЦЭМ!$D$33:$D$776,СВЦЭМ!$A$33:$A$776,$A142,СВЦЭМ!$B$33:$B$776,F$119)+'СЕТ СН'!$H$14+СВЦЭМ!$D$10+'СЕТ СН'!$H$6-'СЕТ СН'!$H$26</f>
        <v>1346.0651694999999</v>
      </c>
      <c r="G142" s="36">
        <f>SUMIFS(СВЦЭМ!$D$33:$D$776,СВЦЭМ!$A$33:$A$776,$A142,СВЦЭМ!$B$33:$B$776,G$119)+'СЕТ СН'!$H$14+СВЦЭМ!$D$10+'СЕТ СН'!$H$6-'СЕТ СН'!$H$26</f>
        <v>1325.3247271599998</v>
      </c>
      <c r="H142" s="36">
        <f>SUMIFS(СВЦЭМ!$D$33:$D$776,СВЦЭМ!$A$33:$A$776,$A142,СВЦЭМ!$B$33:$B$776,H$119)+'СЕТ СН'!$H$14+СВЦЭМ!$D$10+'СЕТ СН'!$H$6-'СЕТ СН'!$H$26</f>
        <v>1277.5572375900001</v>
      </c>
      <c r="I142" s="36">
        <f>SUMIFS(СВЦЭМ!$D$33:$D$776,СВЦЭМ!$A$33:$A$776,$A142,СВЦЭМ!$B$33:$B$776,I$119)+'СЕТ СН'!$H$14+СВЦЭМ!$D$10+'СЕТ СН'!$H$6-'СЕТ СН'!$H$26</f>
        <v>1229.4338154500001</v>
      </c>
      <c r="J142" s="36">
        <f>SUMIFS(СВЦЭМ!$D$33:$D$776,СВЦЭМ!$A$33:$A$776,$A142,СВЦЭМ!$B$33:$B$776,J$119)+'СЕТ СН'!$H$14+СВЦЭМ!$D$10+'СЕТ СН'!$H$6-'СЕТ СН'!$H$26</f>
        <v>1171.7322427499998</v>
      </c>
      <c r="K142" s="36">
        <f>SUMIFS(СВЦЭМ!$D$33:$D$776,СВЦЭМ!$A$33:$A$776,$A142,СВЦЭМ!$B$33:$B$776,K$119)+'СЕТ СН'!$H$14+СВЦЭМ!$D$10+'СЕТ СН'!$H$6-'СЕТ СН'!$H$26</f>
        <v>1142.4318007299998</v>
      </c>
      <c r="L142" s="36">
        <f>SUMIFS(СВЦЭМ!$D$33:$D$776,СВЦЭМ!$A$33:$A$776,$A142,СВЦЭМ!$B$33:$B$776,L$119)+'СЕТ СН'!$H$14+СВЦЭМ!$D$10+'СЕТ СН'!$H$6-'СЕТ СН'!$H$26</f>
        <v>1142.1198362800001</v>
      </c>
      <c r="M142" s="36">
        <f>SUMIFS(СВЦЭМ!$D$33:$D$776,СВЦЭМ!$A$33:$A$776,$A142,СВЦЭМ!$B$33:$B$776,M$119)+'СЕТ СН'!$H$14+СВЦЭМ!$D$10+'СЕТ СН'!$H$6-'СЕТ СН'!$H$26</f>
        <v>1142.94544421</v>
      </c>
      <c r="N142" s="36">
        <f>SUMIFS(СВЦЭМ!$D$33:$D$776,СВЦЭМ!$A$33:$A$776,$A142,СВЦЭМ!$B$33:$B$776,N$119)+'СЕТ СН'!$H$14+СВЦЭМ!$D$10+'СЕТ СН'!$H$6-'СЕТ СН'!$H$26</f>
        <v>1150.1047163999999</v>
      </c>
      <c r="O142" s="36">
        <f>SUMIFS(СВЦЭМ!$D$33:$D$776,СВЦЭМ!$A$33:$A$776,$A142,СВЦЭМ!$B$33:$B$776,O$119)+'СЕТ СН'!$H$14+СВЦЭМ!$D$10+'СЕТ СН'!$H$6-'СЕТ СН'!$H$26</f>
        <v>1190.08176082</v>
      </c>
      <c r="P142" s="36">
        <f>SUMIFS(СВЦЭМ!$D$33:$D$776,СВЦЭМ!$A$33:$A$776,$A142,СВЦЭМ!$B$33:$B$776,P$119)+'СЕТ СН'!$H$14+СВЦЭМ!$D$10+'СЕТ СН'!$H$6-'СЕТ СН'!$H$26</f>
        <v>1228.7037423100001</v>
      </c>
      <c r="Q142" s="36">
        <f>SUMIFS(СВЦЭМ!$D$33:$D$776,СВЦЭМ!$A$33:$A$776,$A142,СВЦЭМ!$B$33:$B$776,Q$119)+'СЕТ СН'!$H$14+СВЦЭМ!$D$10+'СЕТ СН'!$H$6-'СЕТ СН'!$H$26</f>
        <v>1191.4165863999999</v>
      </c>
      <c r="R142" s="36">
        <f>SUMIFS(СВЦЭМ!$D$33:$D$776,СВЦЭМ!$A$33:$A$776,$A142,СВЦЭМ!$B$33:$B$776,R$119)+'СЕТ СН'!$H$14+СВЦЭМ!$D$10+'СЕТ СН'!$H$6-'СЕТ СН'!$H$26</f>
        <v>1137.7360957599999</v>
      </c>
      <c r="S142" s="36">
        <f>SUMIFS(СВЦЭМ!$D$33:$D$776,СВЦЭМ!$A$33:$A$776,$A142,СВЦЭМ!$B$33:$B$776,S$119)+'СЕТ СН'!$H$14+СВЦЭМ!$D$10+'СЕТ СН'!$H$6-'СЕТ СН'!$H$26</f>
        <v>1163.58885463</v>
      </c>
      <c r="T142" s="36">
        <f>SUMIFS(СВЦЭМ!$D$33:$D$776,СВЦЭМ!$A$33:$A$776,$A142,СВЦЭМ!$B$33:$B$776,T$119)+'СЕТ СН'!$H$14+СВЦЭМ!$D$10+'СЕТ СН'!$H$6-'СЕТ СН'!$H$26</f>
        <v>1158.5390134099998</v>
      </c>
      <c r="U142" s="36">
        <f>SUMIFS(СВЦЭМ!$D$33:$D$776,СВЦЭМ!$A$33:$A$776,$A142,СВЦЭМ!$B$33:$B$776,U$119)+'СЕТ СН'!$H$14+СВЦЭМ!$D$10+'СЕТ СН'!$H$6-'СЕТ СН'!$H$26</f>
        <v>1092.08285798</v>
      </c>
      <c r="V142" s="36">
        <f>SUMIFS(СВЦЭМ!$D$33:$D$776,СВЦЭМ!$A$33:$A$776,$A142,СВЦЭМ!$B$33:$B$776,V$119)+'СЕТ СН'!$H$14+СВЦЭМ!$D$10+'СЕТ СН'!$H$6-'СЕТ СН'!$H$26</f>
        <v>1087.6345765699998</v>
      </c>
      <c r="W142" s="36">
        <f>SUMIFS(СВЦЭМ!$D$33:$D$776,СВЦЭМ!$A$33:$A$776,$A142,СВЦЭМ!$B$33:$B$776,W$119)+'СЕТ СН'!$H$14+СВЦЭМ!$D$10+'СЕТ СН'!$H$6-'СЕТ СН'!$H$26</f>
        <v>1084.2602574399998</v>
      </c>
      <c r="X142" s="36">
        <f>SUMIFS(СВЦЭМ!$D$33:$D$776,СВЦЭМ!$A$33:$A$776,$A142,СВЦЭМ!$B$33:$B$776,X$119)+'СЕТ СН'!$H$14+СВЦЭМ!$D$10+'СЕТ СН'!$H$6-'СЕТ СН'!$H$26</f>
        <v>1067.3496918199999</v>
      </c>
      <c r="Y142" s="36">
        <f>SUMIFS(СВЦЭМ!$D$33:$D$776,СВЦЭМ!$A$33:$A$776,$A142,СВЦЭМ!$B$33:$B$776,Y$119)+'СЕТ СН'!$H$14+СВЦЭМ!$D$10+'СЕТ СН'!$H$6-'СЕТ СН'!$H$26</f>
        <v>1073.3208744399999</v>
      </c>
    </row>
    <row r="143" spans="1:25" ht="15.75" x14ac:dyDescent="0.2">
      <c r="A143" s="35">
        <f t="shared" si="3"/>
        <v>44128</v>
      </c>
      <c r="B143" s="36">
        <f>SUMIFS(СВЦЭМ!$D$33:$D$776,СВЦЭМ!$A$33:$A$776,$A143,СВЦЭМ!$B$33:$B$776,B$119)+'СЕТ СН'!$H$14+СВЦЭМ!$D$10+'СЕТ СН'!$H$6-'СЕТ СН'!$H$26</f>
        <v>1173.3472240999999</v>
      </c>
      <c r="C143" s="36">
        <f>SUMIFS(СВЦЭМ!$D$33:$D$776,СВЦЭМ!$A$33:$A$776,$A143,СВЦЭМ!$B$33:$B$776,C$119)+'СЕТ СН'!$H$14+СВЦЭМ!$D$10+'СЕТ СН'!$H$6-'СЕТ СН'!$H$26</f>
        <v>1251.2963396999999</v>
      </c>
      <c r="D143" s="36">
        <f>SUMIFS(СВЦЭМ!$D$33:$D$776,СВЦЭМ!$A$33:$A$776,$A143,СВЦЭМ!$B$33:$B$776,D$119)+'СЕТ СН'!$H$14+СВЦЭМ!$D$10+'СЕТ СН'!$H$6-'СЕТ СН'!$H$26</f>
        <v>1318.7985323299999</v>
      </c>
      <c r="E143" s="36">
        <f>SUMIFS(СВЦЭМ!$D$33:$D$776,СВЦЭМ!$A$33:$A$776,$A143,СВЦЭМ!$B$33:$B$776,E$119)+'СЕТ СН'!$H$14+СВЦЭМ!$D$10+'СЕТ СН'!$H$6-'СЕТ СН'!$H$26</f>
        <v>1333.2737952399998</v>
      </c>
      <c r="F143" s="36">
        <f>SUMIFS(СВЦЭМ!$D$33:$D$776,СВЦЭМ!$A$33:$A$776,$A143,СВЦЭМ!$B$33:$B$776,F$119)+'СЕТ СН'!$H$14+СВЦЭМ!$D$10+'СЕТ СН'!$H$6-'СЕТ СН'!$H$26</f>
        <v>1334.76135043</v>
      </c>
      <c r="G143" s="36">
        <f>SUMIFS(СВЦЭМ!$D$33:$D$776,СВЦЭМ!$A$33:$A$776,$A143,СВЦЭМ!$B$33:$B$776,G$119)+'СЕТ СН'!$H$14+СВЦЭМ!$D$10+'СЕТ СН'!$H$6-'СЕТ СН'!$H$26</f>
        <v>1314.2345524799998</v>
      </c>
      <c r="H143" s="36">
        <f>SUMIFS(СВЦЭМ!$D$33:$D$776,СВЦЭМ!$A$33:$A$776,$A143,СВЦЭМ!$B$33:$B$776,H$119)+'СЕТ СН'!$H$14+СВЦЭМ!$D$10+'СЕТ СН'!$H$6-'СЕТ СН'!$H$26</f>
        <v>1292.2892121999998</v>
      </c>
      <c r="I143" s="36">
        <f>SUMIFS(СВЦЭМ!$D$33:$D$776,СВЦЭМ!$A$33:$A$776,$A143,СВЦЭМ!$B$33:$B$776,I$119)+'СЕТ СН'!$H$14+СВЦЭМ!$D$10+'СЕТ СН'!$H$6-'СЕТ СН'!$H$26</f>
        <v>1262.3416828999998</v>
      </c>
      <c r="J143" s="36">
        <f>SUMIFS(СВЦЭМ!$D$33:$D$776,СВЦЭМ!$A$33:$A$776,$A143,СВЦЭМ!$B$33:$B$776,J$119)+'СЕТ СН'!$H$14+СВЦЭМ!$D$10+'СЕТ СН'!$H$6-'СЕТ СН'!$H$26</f>
        <v>1189.24268263</v>
      </c>
      <c r="K143" s="36">
        <f>SUMIFS(СВЦЭМ!$D$33:$D$776,СВЦЭМ!$A$33:$A$776,$A143,СВЦЭМ!$B$33:$B$776,K$119)+'СЕТ СН'!$H$14+СВЦЭМ!$D$10+'СЕТ СН'!$H$6-'СЕТ СН'!$H$26</f>
        <v>1157.5841266299999</v>
      </c>
      <c r="L143" s="36">
        <f>SUMIFS(СВЦЭМ!$D$33:$D$776,СВЦЭМ!$A$33:$A$776,$A143,СВЦЭМ!$B$33:$B$776,L$119)+'СЕТ СН'!$H$14+СВЦЭМ!$D$10+'СЕТ СН'!$H$6-'СЕТ СН'!$H$26</f>
        <v>1146.7849888999999</v>
      </c>
      <c r="M143" s="36">
        <f>SUMIFS(СВЦЭМ!$D$33:$D$776,СВЦЭМ!$A$33:$A$776,$A143,СВЦЭМ!$B$33:$B$776,M$119)+'СЕТ СН'!$H$14+СВЦЭМ!$D$10+'СЕТ СН'!$H$6-'СЕТ СН'!$H$26</f>
        <v>1138.2821669599998</v>
      </c>
      <c r="N143" s="36">
        <f>SUMIFS(СВЦЭМ!$D$33:$D$776,СВЦЭМ!$A$33:$A$776,$A143,СВЦЭМ!$B$33:$B$776,N$119)+'СЕТ СН'!$H$14+СВЦЭМ!$D$10+'СЕТ СН'!$H$6-'СЕТ СН'!$H$26</f>
        <v>1135.6523379400001</v>
      </c>
      <c r="O143" s="36">
        <f>SUMIFS(СВЦЭМ!$D$33:$D$776,СВЦЭМ!$A$33:$A$776,$A143,СВЦЭМ!$B$33:$B$776,O$119)+'СЕТ СН'!$H$14+СВЦЭМ!$D$10+'СЕТ СН'!$H$6-'СЕТ СН'!$H$26</f>
        <v>1180.2885282100001</v>
      </c>
      <c r="P143" s="36">
        <f>SUMIFS(СВЦЭМ!$D$33:$D$776,СВЦЭМ!$A$33:$A$776,$A143,СВЦЭМ!$B$33:$B$776,P$119)+'СЕТ СН'!$H$14+СВЦЭМ!$D$10+'СЕТ СН'!$H$6-'СЕТ СН'!$H$26</f>
        <v>1230.2470912499998</v>
      </c>
      <c r="Q143" s="36">
        <f>SUMIFS(СВЦЭМ!$D$33:$D$776,СВЦЭМ!$A$33:$A$776,$A143,СВЦЭМ!$B$33:$B$776,Q$119)+'СЕТ СН'!$H$14+СВЦЭМ!$D$10+'СЕТ СН'!$H$6-'СЕТ СН'!$H$26</f>
        <v>1216.45494973</v>
      </c>
      <c r="R143" s="36">
        <f>SUMIFS(СВЦЭМ!$D$33:$D$776,СВЦЭМ!$A$33:$A$776,$A143,СВЦЭМ!$B$33:$B$776,R$119)+'СЕТ СН'!$H$14+СВЦЭМ!$D$10+'СЕТ СН'!$H$6-'СЕТ СН'!$H$26</f>
        <v>1184.35448363</v>
      </c>
      <c r="S143" s="36">
        <f>SUMIFS(СВЦЭМ!$D$33:$D$776,СВЦЭМ!$A$33:$A$776,$A143,СВЦЭМ!$B$33:$B$776,S$119)+'СЕТ СН'!$H$14+СВЦЭМ!$D$10+'СЕТ СН'!$H$6-'СЕТ СН'!$H$26</f>
        <v>1143.70893019</v>
      </c>
      <c r="T143" s="36">
        <f>SUMIFS(СВЦЭМ!$D$33:$D$776,СВЦЭМ!$A$33:$A$776,$A143,СВЦЭМ!$B$33:$B$776,T$119)+'СЕТ СН'!$H$14+СВЦЭМ!$D$10+'СЕТ СН'!$H$6-'СЕТ СН'!$H$26</f>
        <v>1171.54113592</v>
      </c>
      <c r="U143" s="36">
        <f>SUMIFS(СВЦЭМ!$D$33:$D$776,СВЦЭМ!$A$33:$A$776,$A143,СВЦЭМ!$B$33:$B$776,U$119)+'СЕТ СН'!$H$14+СВЦЭМ!$D$10+'СЕТ СН'!$H$6-'СЕТ СН'!$H$26</f>
        <v>1173.4896722899998</v>
      </c>
      <c r="V143" s="36">
        <f>SUMIFS(СВЦЭМ!$D$33:$D$776,СВЦЭМ!$A$33:$A$776,$A143,СВЦЭМ!$B$33:$B$776,V$119)+'СЕТ СН'!$H$14+СВЦЭМ!$D$10+'СЕТ СН'!$H$6-'СЕТ СН'!$H$26</f>
        <v>1087.47222244</v>
      </c>
      <c r="W143" s="36">
        <f>SUMIFS(СВЦЭМ!$D$33:$D$776,СВЦЭМ!$A$33:$A$776,$A143,СВЦЭМ!$B$33:$B$776,W$119)+'СЕТ СН'!$H$14+СВЦЭМ!$D$10+'СЕТ СН'!$H$6-'СЕТ СН'!$H$26</f>
        <v>1105.3067768000001</v>
      </c>
      <c r="X143" s="36">
        <f>SUMIFS(СВЦЭМ!$D$33:$D$776,СВЦЭМ!$A$33:$A$776,$A143,СВЦЭМ!$B$33:$B$776,X$119)+'СЕТ СН'!$H$14+СВЦЭМ!$D$10+'СЕТ СН'!$H$6-'СЕТ СН'!$H$26</f>
        <v>1131.4218129699998</v>
      </c>
      <c r="Y143" s="36">
        <f>SUMIFS(СВЦЭМ!$D$33:$D$776,СВЦЭМ!$A$33:$A$776,$A143,СВЦЭМ!$B$33:$B$776,Y$119)+'СЕТ СН'!$H$14+СВЦЭМ!$D$10+'СЕТ СН'!$H$6-'СЕТ СН'!$H$26</f>
        <v>1166.37648844</v>
      </c>
    </row>
    <row r="144" spans="1:25" ht="15.75" x14ac:dyDescent="0.2">
      <c r="A144" s="35">
        <f t="shared" si="3"/>
        <v>44129</v>
      </c>
      <c r="B144" s="36">
        <f>SUMIFS(СВЦЭМ!$D$33:$D$776,СВЦЭМ!$A$33:$A$776,$A144,СВЦЭМ!$B$33:$B$776,B$119)+'СЕТ СН'!$H$14+СВЦЭМ!$D$10+'СЕТ СН'!$H$6-'СЕТ СН'!$H$26</f>
        <v>1232.8186280599998</v>
      </c>
      <c r="C144" s="36">
        <f>SUMIFS(СВЦЭМ!$D$33:$D$776,СВЦЭМ!$A$33:$A$776,$A144,СВЦЭМ!$B$33:$B$776,C$119)+'СЕТ СН'!$H$14+СВЦЭМ!$D$10+'СЕТ СН'!$H$6-'СЕТ СН'!$H$26</f>
        <v>1283.72399118</v>
      </c>
      <c r="D144" s="36">
        <f>SUMIFS(СВЦЭМ!$D$33:$D$776,СВЦЭМ!$A$33:$A$776,$A144,СВЦЭМ!$B$33:$B$776,D$119)+'СЕТ СН'!$H$14+СВЦЭМ!$D$10+'СЕТ СН'!$H$6-'СЕТ СН'!$H$26</f>
        <v>1352.61809234</v>
      </c>
      <c r="E144" s="36">
        <f>SUMIFS(СВЦЭМ!$D$33:$D$776,СВЦЭМ!$A$33:$A$776,$A144,СВЦЭМ!$B$33:$B$776,E$119)+'СЕТ СН'!$H$14+СВЦЭМ!$D$10+'СЕТ СН'!$H$6-'СЕТ СН'!$H$26</f>
        <v>1360.9897202299999</v>
      </c>
      <c r="F144" s="36">
        <f>SUMIFS(СВЦЭМ!$D$33:$D$776,СВЦЭМ!$A$33:$A$776,$A144,СВЦЭМ!$B$33:$B$776,F$119)+'СЕТ СН'!$H$14+СВЦЭМ!$D$10+'СЕТ СН'!$H$6-'СЕТ СН'!$H$26</f>
        <v>1364.66698217</v>
      </c>
      <c r="G144" s="36">
        <f>SUMIFS(СВЦЭМ!$D$33:$D$776,СВЦЭМ!$A$33:$A$776,$A144,СВЦЭМ!$B$33:$B$776,G$119)+'СЕТ СН'!$H$14+СВЦЭМ!$D$10+'СЕТ СН'!$H$6-'СЕТ СН'!$H$26</f>
        <v>1364.03368299</v>
      </c>
      <c r="H144" s="36">
        <f>SUMIFS(СВЦЭМ!$D$33:$D$776,СВЦЭМ!$A$33:$A$776,$A144,СВЦЭМ!$B$33:$B$776,H$119)+'СЕТ СН'!$H$14+СВЦЭМ!$D$10+'СЕТ СН'!$H$6-'СЕТ СН'!$H$26</f>
        <v>1341.67063747</v>
      </c>
      <c r="I144" s="36">
        <f>SUMIFS(СВЦЭМ!$D$33:$D$776,СВЦЭМ!$A$33:$A$776,$A144,СВЦЭМ!$B$33:$B$776,I$119)+'СЕТ СН'!$H$14+СВЦЭМ!$D$10+'СЕТ СН'!$H$6-'СЕТ СН'!$H$26</f>
        <v>1317.02450045</v>
      </c>
      <c r="J144" s="36">
        <f>SUMIFS(СВЦЭМ!$D$33:$D$776,СВЦЭМ!$A$33:$A$776,$A144,СВЦЭМ!$B$33:$B$776,J$119)+'СЕТ СН'!$H$14+СВЦЭМ!$D$10+'СЕТ СН'!$H$6-'СЕТ СН'!$H$26</f>
        <v>1224.0484149099998</v>
      </c>
      <c r="K144" s="36">
        <f>SUMIFS(СВЦЭМ!$D$33:$D$776,СВЦЭМ!$A$33:$A$776,$A144,СВЦЭМ!$B$33:$B$776,K$119)+'СЕТ СН'!$H$14+СВЦЭМ!$D$10+'СЕТ СН'!$H$6-'СЕТ СН'!$H$26</f>
        <v>1154.4945305799999</v>
      </c>
      <c r="L144" s="36">
        <f>SUMIFS(СВЦЭМ!$D$33:$D$776,СВЦЭМ!$A$33:$A$776,$A144,СВЦЭМ!$B$33:$B$776,L$119)+'СЕТ СН'!$H$14+СВЦЭМ!$D$10+'СЕТ СН'!$H$6-'СЕТ СН'!$H$26</f>
        <v>1148.3288281</v>
      </c>
      <c r="M144" s="36">
        <f>SUMIFS(СВЦЭМ!$D$33:$D$776,СВЦЭМ!$A$33:$A$776,$A144,СВЦЭМ!$B$33:$B$776,M$119)+'СЕТ СН'!$H$14+СВЦЭМ!$D$10+'СЕТ СН'!$H$6-'СЕТ СН'!$H$26</f>
        <v>1149.5564517600001</v>
      </c>
      <c r="N144" s="36">
        <f>SUMIFS(СВЦЭМ!$D$33:$D$776,СВЦЭМ!$A$33:$A$776,$A144,СВЦЭМ!$B$33:$B$776,N$119)+'СЕТ СН'!$H$14+СВЦЭМ!$D$10+'СЕТ СН'!$H$6-'СЕТ СН'!$H$26</f>
        <v>1155.3436894699998</v>
      </c>
      <c r="O144" s="36">
        <f>SUMIFS(СВЦЭМ!$D$33:$D$776,СВЦЭМ!$A$33:$A$776,$A144,СВЦЭМ!$B$33:$B$776,O$119)+'СЕТ СН'!$H$14+СВЦЭМ!$D$10+'СЕТ СН'!$H$6-'СЕТ СН'!$H$26</f>
        <v>1198.18475893</v>
      </c>
      <c r="P144" s="36">
        <f>SUMIFS(СВЦЭМ!$D$33:$D$776,СВЦЭМ!$A$33:$A$776,$A144,СВЦЭМ!$B$33:$B$776,P$119)+'СЕТ СН'!$H$14+СВЦЭМ!$D$10+'СЕТ СН'!$H$6-'СЕТ СН'!$H$26</f>
        <v>1248.1433541699998</v>
      </c>
      <c r="Q144" s="36">
        <f>SUMIFS(СВЦЭМ!$D$33:$D$776,СВЦЭМ!$A$33:$A$776,$A144,СВЦЭМ!$B$33:$B$776,Q$119)+'СЕТ СН'!$H$14+СВЦЭМ!$D$10+'СЕТ СН'!$H$6-'СЕТ СН'!$H$26</f>
        <v>1210.1913078</v>
      </c>
      <c r="R144" s="36">
        <f>SUMIFS(СВЦЭМ!$D$33:$D$776,СВЦЭМ!$A$33:$A$776,$A144,СВЦЭМ!$B$33:$B$776,R$119)+'СЕТ СН'!$H$14+СВЦЭМ!$D$10+'СЕТ СН'!$H$6-'СЕТ СН'!$H$26</f>
        <v>1156.7216399199999</v>
      </c>
      <c r="S144" s="36">
        <f>SUMIFS(СВЦЭМ!$D$33:$D$776,СВЦЭМ!$A$33:$A$776,$A144,СВЦЭМ!$B$33:$B$776,S$119)+'СЕТ СН'!$H$14+СВЦЭМ!$D$10+'СЕТ СН'!$H$6-'СЕТ СН'!$H$26</f>
        <v>1146.94859395</v>
      </c>
      <c r="T144" s="36">
        <f>SUMIFS(СВЦЭМ!$D$33:$D$776,СВЦЭМ!$A$33:$A$776,$A144,СВЦЭМ!$B$33:$B$776,T$119)+'СЕТ СН'!$H$14+СВЦЭМ!$D$10+'СЕТ СН'!$H$6-'СЕТ СН'!$H$26</f>
        <v>1172.6694867199999</v>
      </c>
      <c r="U144" s="36">
        <f>SUMIFS(СВЦЭМ!$D$33:$D$776,СВЦЭМ!$A$33:$A$776,$A144,СВЦЭМ!$B$33:$B$776,U$119)+'СЕТ СН'!$H$14+СВЦЭМ!$D$10+'СЕТ СН'!$H$6-'СЕТ СН'!$H$26</f>
        <v>1108.4862584799998</v>
      </c>
      <c r="V144" s="36">
        <f>SUMIFS(СВЦЭМ!$D$33:$D$776,СВЦЭМ!$A$33:$A$776,$A144,СВЦЭМ!$B$33:$B$776,V$119)+'СЕТ СН'!$H$14+СВЦЭМ!$D$10+'СЕТ СН'!$H$6-'СЕТ СН'!$H$26</f>
        <v>1090.5851695599999</v>
      </c>
      <c r="W144" s="36">
        <f>SUMIFS(СВЦЭМ!$D$33:$D$776,СВЦЭМ!$A$33:$A$776,$A144,СВЦЭМ!$B$33:$B$776,W$119)+'СЕТ СН'!$H$14+СВЦЭМ!$D$10+'СЕТ СН'!$H$6-'СЕТ СН'!$H$26</f>
        <v>1071.8038678600001</v>
      </c>
      <c r="X144" s="36">
        <f>SUMIFS(СВЦЭМ!$D$33:$D$776,СВЦЭМ!$A$33:$A$776,$A144,СВЦЭМ!$B$33:$B$776,X$119)+'СЕТ СН'!$H$14+СВЦЭМ!$D$10+'СЕТ СН'!$H$6-'СЕТ СН'!$H$26</f>
        <v>1078.1695776699999</v>
      </c>
      <c r="Y144" s="36">
        <f>SUMIFS(СВЦЭМ!$D$33:$D$776,СВЦЭМ!$A$33:$A$776,$A144,СВЦЭМ!$B$33:$B$776,Y$119)+'СЕТ СН'!$H$14+СВЦЭМ!$D$10+'СЕТ СН'!$H$6-'СЕТ СН'!$H$26</f>
        <v>1118.8954335399999</v>
      </c>
    </row>
    <row r="145" spans="1:27" ht="15.75" x14ac:dyDescent="0.2">
      <c r="A145" s="35">
        <f t="shared" si="3"/>
        <v>44130</v>
      </c>
      <c r="B145" s="36">
        <f>SUMIFS(СВЦЭМ!$D$33:$D$776,СВЦЭМ!$A$33:$A$776,$A145,СВЦЭМ!$B$33:$B$776,B$119)+'СЕТ СН'!$H$14+СВЦЭМ!$D$10+'СЕТ СН'!$H$6-'СЕТ СН'!$H$26</f>
        <v>1224.5058966199999</v>
      </c>
      <c r="C145" s="36">
        <f>SUMIFS(СВЦЭМ!$D$33:$D$776,СВЦЭМ!$A$33:$A$776,$A145,СВЦЭМ!$B$33:$B$776,C$119)+'СЕТ СН'!$H$14+СВЦЭМ!$D$10+'СЕТ СН'!$H$6-'СЕТ СН'!$H$26</f>
        <v>1307.8105579799999</v>
      </c>
      <c r="D145" s="36">
        <f>SUMIFS(СВЦЭМ!$D$33:$D$776,СВЦЭМ!$A$33:$A$776,$A145,СВЦЭМ!$B$33:$B$776,D$119)+'СЕТ СН'!$H$14+СВЦЭМ!$D$10+'СЕТ СН'!$H$6-'СЕТ СН'!$H$26</f>
        <v>1370.16996513</v>
      </c>
      <c r="E145" s="36">
        <f>SUMIFS(СВЦЭМ!$D$33:$D$776,СВЦЭМ!$A$33:$A$776,$A145,СВЦЭМ!$B$33:$B$776,E$119)+'СЕТ СН'!$H$14+СВЦЭМ!$D$10+'СЕТ СН'!$H$6-'СЕТ СН'!$H$26</f>
        <v>1376.1150060499999</v>
      </c>
      <c r="F145" s="36">
        <f>SUMIFS(СВЦЭМ!$D$33:$D$776,СВЦЭМ!$A$33:$A$776,$A145,СВЦЭМ!$B$33:$B$776,F$119)+'СЕТ СН'!$H$14+СВЦЭМ!$D$10+'СЕТ СН'!$H$6-'СЕТ СН'!$H$26</f>
        <v>1372.6180502799998</v>
      </c>
      <c r="G145" s="36">
        <f>SUMIFS(СВЦЭМ!$D$33:$D$776,СВЦЭМ!$A$33:$A$776,$A145,СВЦЭМ!$B$33:$B$776,G$119)+'СЕТ СН'!$H$14+СВЦЭМ!$D$10+'СЕТ СН'!$H$6-'СЕТ СН'!$H$26</f>
        <v>1349.7112263199999</v>
      </c>
      <c r="H145" s="36">
        <f>SUMIFS(СВЦЭМ!$D$33:$D$776,СВЦЭМ!$A$33:$A$776,$A145,СВЦЭМ!$B$33:$B$776,H$119)+'СЕТ СН'!$H$14+СВЦЭМ!$D$10+'СЕТ СН'!$H$6-'СЕТ СН'!$H$26</f>
        <v>1300.2552664899999</v>
      </c>
      <c r="I145" s="36">
        <f>SUMIFS(СВЦЭМ!$D$33:$D$776,СВЦЭМ!$A$33:$A$776,$A145,СВЦЭМ!$B$33:$B$776,I$119)+'СЕТ СН'!$H$14+СВЦЭМ!$D$10+'СЕТ СН'!$H$6-'СЕТ СН'!$H$26</f>
        <v>1259.9343081</v>
      </c>
      <c r="J145" s="36">
        <f>SUMIFS(СВЦЭМ!$D$33:$D$776,СВЦЭМ!$A$33:$A$776,$A145,СВЦЭМ!$B$33:$B$776,J$119)+'СЕТ СН'!$H$14+СВЦЭМ!$D$10+'СЕТ СН'!$H$6-'СЕТ СН'!$H$26</f>
        <v>1189.8232394500001</v>
      </c>
      <c r="K145" s="36">
        <f>SUMIFS(СВЦЭМ!$D$33:$D$776,СВЦЭМ!$A$33:$A$776,$A145,СВЦЭМ!$B$33:$B$776,K$119)+'СЕТ СН'!$H$14+СВЦЭМ!$D$10+'СЕТ СН'!$H$6-'СЕТ СН'!$H$26</f>
        <v>1143.39098739</v>
      </c>
      <c r="L145" s="36">
        <f>SUMIFS(СВЦЭМ!$D$33:$D$776,СВЦЭМ!$A$33:$A$776,$A145,СВЦЭМ!$B$33:$B$776,L$119)+'СЕТ СН'!$H$14+СВЦЭМ!$D$10+'СЕТ СН'!$H$6-'СЕТ СН'!$H$26</f>
        <v>1138.53679627</v>
      </c>
      <c r="M145" s="36">
        <f>SUMIFS(СВЦЭМ!$D$33:$D$776,СВЦЭМ!$A$33:$A$776,$A145,СВЦЭМ!$B$33:$B$776,M$119)+'СЕТ СН'!$H$14+СВЦЭМ!$D$10+'СЕТ СН'!$H$6-'СЕТ СН'!$H$26</f>
        <v>1161.9835763699998</v>
      </c>
      <c r="N145" s="36">
        <f>SUMIFS(СВЦЭМ!$D$33:$D$776,СВЦЭМ!$A$33:$A$776,$A145,СВЦЭМ!$B$33:$B$776,N$119)+'СЕТ СН'!$H$14+СВЦЭМ!$D$10+'СЕТ СН'!$H$6-'СЕТ СН'!$H$26</f>
        <v>1162.0401573199999</v>
      </c>
      <c r="O145" s="36">
        <f>SUMIFS(СВЦЭМ!$D$33:$D$776,СВЦЭМ!$A$33:$A$776,$A145,СВЦЭМ!$B$33:$B$776,O$119)+'СЕТ СН'!$H$14+СВЦЭМ!$D$10+'СЕТ СН'!$H$6-'СЕТ СН'!$H$26</f>
        <v>1198.5774703500001</v>
      </c>
      <c r="P145" s="36">
        <f>SUMIFS(СВЦЭМ!$D$33:$D$776,СВЦЭМ!$A$33:$A$776,$A145,СВЦЭМ!$B$33:$B$776,P$119)+'СЕТ СН'!$H$14+СВЦЭМ!$D$10+'СЕТ СН'!$H$6-'СЕТ СН'!$H$26</f>
        <v>1242.6565342499998</v>
      </c>
      <c r="Q145" s="36">
        <f>SUMIFS(СВЦЭМ!$D$33:$D$776,СВЦЭМ!$A$33:$A$776,$A145,СВЦЭМ!$B$33:$B$776,Q$119)+'СЕТ СН'!$H$14+СВЦЭМ!$D$10+'СЕТ СН'!$H$6-'СЕТ СН'!$H$26</f>
        <v>1204.7698242399999</v>
      </c>
      <c r="R145" s="36">
        <f>SUMIFS(СВЦЭМ!$D$33:$D$776,СВЦЭМ!$A$33:$A$776,$A145,СВЦЭМ!$B$33:$B$776,R$119)+'СЕТ СН'!$H$14+СВЦЭМ!$D$10+'СЕТ СН'!$H$6-'СЕТ СН'!$H$26</f>
        <v>1156.2805996799998</v>
      </c>
      <c r="S145" s="36">
        <f>SUMIFS(СВЦЭМ!$D$33:$D$776,СВЦЭМ!$A$33:$A$776,$A145,СВЦЭМ!$B$33:$B$776,S$119)+'СЕТ СН'!$H$14+СВЦЭМ!$D$10+'СЕТ СН'!$H$6-'СЕТ СН'!$H$26</f>
        <v>1092.6251780299999</v>
      </c>
      <c r="T145" s="36">
        <f>SUMIFS(СВЦЭМ!$D$33:$D$776,СВЦЭМ!$A$33:$A$776,$A145,СВЦЭМ!$B$33:$B$776,T$119)+'СЕТ СН'!$H$14+СВЦЭМ!$D$10+'СЕТ СН'!$H$6-'СЕТ СН'!$H$26</f>
        <v>1057.1618407000001</v>
      </c>
      <c r="U145" s="36">
        <f>SUMIFS(СВЦЭМ!$D$33:$D$776,СВЦЭМ!$A$33:$A$776,$A145,СВЦЭМ!$B$33:$B$776,U$119)+'СЕТ СН'!$H$14+СВЦЭМ!$D$10+'СЕТ СН'!$H$6-'СЕТ СН'!$H$26</f>
        <v>1056.9652096099999</v>
      </c>
      <c r="V145" s="36">
        <f>SUMIFS(СВЦЭМ!$D$33:$D$776,СВЦЭМ!$A$33:$A$776,$A145,СВЦЭМ!$B$33:$B$776,V$119)+'СЕТ СН'!$H$14+СВЦЭМ!$D$10+'СЕТ СН'!$H$6-'СЕТ СН'!$H$26</f>
        <v>1056.3494376399999</v>
      </c>
      <c r="W145" s="36">
        <f>SUMIFS(СВЦЭМ!$D$33:$D$776,СВЦЭМ!$A$33:$A$776,$A145,СВЦЭМ!$B$33:$B$776,W$119)+'СЕТ СН'!$H$14+СВЦЭМ!$D$10+'СЕТ СН'!$H$6-'СЕТ СН'!$H$26</f>
        <v>1057.1068712900001</v>
      </c>
      <c r="X145" s="36">
        <f>SUMIFS(СВЦЭМ!$D$33:$D$776,СВЦЭМ!$A$33:$A$776,$A145,СВЦЭМ!$B$33:$B$776,X$119)+'СЕТ СН'!$H$14+СВЦЭМ!$D$10+'СЕТ СН'!$H$6-'СЕТ СН'!$H$26</f>
        <v>1055.76719198</v>
      </c>
      <c r="Y145" s="36">
        <f>SUMIFS(СВЦЭМ!$D$33:$D$776,СВЦЭМ!$A$33:$A$776,$A145,СВЦЭМ!$B$33:$B$776,Y$119)+'СЕТ СН'!$H$14+СВЦЭМ!$D$10+'СЕТ СН'!$H$6-'СЕТ СН'!$H$26</f>
        <v>1098.3442126699999</v>
      </c>
    </row>
    <row r="146" spans="1:27" ht="15.75" x14ac:dyDescent="0.2">
      <c r="A146" s="35">
        <f t="shared" si="3"/>
        <v>44131</v>
      </c>
      <c r="B146" s="36">
        <f>SUMIFS(СВЦЭМ!$D$33:$D$776,СВЦЭМ!$A$33:$A$776,$A146,СВЦЭМ!$B$33:$B$776,B$119)+'СЕТ СН'!$H$14+СВЦЭМ!$D$10+'СЕТ СН'!$H$6-'СЕТ СН'!$H$26</f>
        <v>1208.1055417100001</v>
      </c>
      <c r="C146" s="36">
        <f>SUMIFS(СВЦЭМ!$D$33:$D$776,СВЦЭМ!$A$33:$A$776,$A146,СВЦЭМ!$B$33:$B$776,C$119)+'СЕТ СН'!$H$14+СВЦЭМ!$D$10+'СЕТ СН'!$H$6-'СЕТ СН'!$H$26</f>
        <v>1301.2966656799999</v>
      </c>
      <c r="D146" s="36">
        <f>SUMIFS(СВЦЭМ!$D$33:$D$776,СВЦЭМ!$A$33:$A$776,$A146,СВЦЭМ!$B$33:$B$776,D$119)+'СЕТ СН'!$H$14+СВЦЭМ!$D$10+'СЕТ СН'!$H$6-'СЕТ СН'!$H$26</f>
        <v>1375.46086367</v>
      </c>
      <c r="E146" s="36">
        <f>SUMIFS(СВЦЭМ!$D$33:$D$776,СВЦЭМ!$A$33:$A$776,$A146,СВЦЭМ!$B$33:$B$776,E$119)+'СЕТ СН'!$H$14+СВЦЭМ!$D$10+'СЕТ СН'!$H$6-'СЕТ СН'!$H$26</f>
        <v>1392.9813112299998</v>
      </c>
      <c r="F146" s="36">
        <f>SUMIFS(СВЦЭМ!$D$33:$D$776,СВЦЭМ!$A$33:$A$776,$A146,СВЦЭМ!$B$33:$B$776,F$119)+'СЕТ СН'!$H$14+СВЦЭМ!$D$10+'СЕТ СН'!$H$6-'СЕТ СН'!$H$26</f>
        <v>1383.2599162299998</v>
      </c>
      <c r="G146" s="36">
        <f>SUMIFS(СВЦЭМ!$D$33:$D$776,СВЦЭМ!$A$33:$A$776,$A146,СВЦЭМ!$B$33:$B$776,G$119)+'СЕТ СН'!$H$14+СВЦЭМ!$D$10+'СЕТ СН'!$H$6-'СЕТ СН'!$H$26</f>
        <v>1373.14780501</v>
      </c>
      <c r="H146" s="36">
        <f>SUMIFS(СВЦЭМ!$D$33:$D$776,СВЦЭМ!$A$33:$A$776,$A146,СВЦЭМ!$B$33:$B$776,H$119)+'СЕТ СН'!$H$14+СВЦЭМ!$D$10+'СЕТ СН'!$H$6-'СЕТ СН'!$H$26</f>
        <v>1337.95026437</v>
      </c>
      <c r="I146" s="36">
        <f>SUMIFS(СВЦЭМ!$D$33:$D$776,СВЦЭМ!$A$33:$A$776,$A146,СВЦЭМ!$B$33:$B$776,I$119)+'СЕТ СН'!$H$14+СВЦЭМ!$D$10+'СЕТ СН'!$H$6-'СЕТ СН'!$H$26</f>
        <v>1305.8774255399999</v>
      </c>
      <c r="J146" s="36">
        <f>SUMIFS(СВЦЭМ!$D$33:$D$776,СВЦЭМ!$A$33:$A$776,$A146,СВЦЭМ!$B$33:$B$776,J$119)+'СЕТ СН'!$H$14+СВЦЭМ!$D$10+'СЕТ СН'!$H$6-'СЕТ СН'!$H$26</f>
        <v>1223.9409702600001</v>
      </c>
      <c r="K146" s="36">
        <f>SUMIFS(СВЦЭМ!$D$33:$D$776,СВЦЭМ!$A$33:$A$776,$A146,СВЦЭМ!$B$33:$B$776,K$119)+'СЕТ СН'!$H$14+СВЦЭМ!$D$10+'СЕТ СН'!$H$6-'СЕТ СН'!$H$26</f>
        <v>1184.22862491</v>
      </c>
      <c r="L146" s="36">
        <f>SUMIFS(СВЦЭМ!$D$33:$D$776,СВЦЭМ!$A$33:$A$776,$A146,СВЦЭМ!$B$33:$B$776,L$119)+'СЕТ СН'!$H$14+СВЦЭМ!$D$10+'СЕТ СН'!$H$6-'СЕТ СН'!$H$26</f>
        <v>1192.5394104299999</v>
      </c>
      <c r="M146" s="36">
        <f>SUMIFS(СВЦЭМ!$D$33:$D$776,СВЦЭМ!$A$33:$A$776,$A146,СВЦЭМ!$B$33:$B$776,M$119)+'СЕТ СН'!$H$14+СВЦЭМ!$D$10+'СЕТ СН'!$H$6-'СЕТ СН'!$H$26</f>
        <v>1197.1412279000001</v>
      </c>
      <c r="N146" s="36">
        <f>SUMIFS(СВЦЭМ!$D$33:$D$776,СВЦЭМ!$A$33:$A$776,$A146,СВЦЭМ!$B$33:$B$776,N$119)+'СЕТ СН'!$H$14+СВЦЭМ!$D$10+'СЕТ СН'!$H$6-'СЕТ СН'!$H$26</f>
        <v>1205.7607150199999</v>
      </c>
      <c r="O146" s="36">
        <f>SUMIFS(СВЦЭМ!$D$33:$D$776,СВЦЭМ!$A$33:$A$776,$A146,СВЦЭМ!$B$33:$B$776,O$119)+'СЕТ СН'!$H$14+СВЦЭМ!$D$10+'СЕТ СН'!$H$6-'СЕТ СН'!$H$26</f>
        <v>1256.6242253099999</v>
      </c>
      <c r="P146" s="36">
        <f>SUMIFS(СВЦЭМ!$D$33:$D$776,СВЦЭМ!$A$33:$A$776,$A146,СВЦЭМ!$B$33:$B$776,P$119)+'СЕТ СН'!$H$14+СВЦЭМ!$D$10+'СЕТ СН'!$H$6-'СЕТ СН'!$H$26</f>
        <v>1297.42312937</v>
      </c>
      <c r="Q146" s="36">
        <f>SUMIFS(СВЦЭМ!$D$33:$D$776,СВЦЭМ!$A$33:$A$776,$A146,СВЦЭМ!$B$33:$B$776,Q$119)+'СЕТ СН'!$H$14+СВЦЭМ!$D$10+'СЕТ СН'!$H$6-'СЕТ СН'!$H$26</f>
        <v>1254.38552703</v>
      </c>
      <c r="R146" s="36">
        <f>SUMIFS(СВЦЭМ!$D$33:$D$776,СВЦЭМ!$A$33:$A$776,$A146,СВЦЭМ!$B$33:$B$776,R$119)+'СЕТ СН'!$H$14+СВЦЭМ!$D$10+'СЕТ СН'!$H$6-'СЕТ СН'!$H$26</f>
        <v>1191.01145791</v>
      </c>
      <c r="S146" s="36">
        <f>SUMIFS(СВЦЭМ!$D$33:$D$776,СВЦЭМ!$A$33:$A$776,$A146,СВЦЭМ!$B$33:$B$776,S$119)+'СЕТ СН'!$H$14+СВЦЭМ!$D$10+'СЕТ СН'!$H$6-'СЕТ СН'!$H$26</f>
        <v>1144.1380707999999</v>
      </c>
      <c r="T146" s="36">
        <f>SUMIFS(СВЦЭМ!$D$33:$D$776,СВЦЭМ!$A$33:$A$776,$A146,СВЦЭМ!$B$33:$B$776,T$119)+'СЕТ СН'!$H$14+СВЦЭМ!$D$10+'СЕТ СН'!$H$6-'СЕТ СН'!$H$26</f>
        <v>1159.8460476599998</v>
      </c>
      <c r="U146" s="36">
        <f>SUMIFS(СВЦЭМ!$D$33:$D$776,СВЦЭМ!$A$33:$A$776,$A146,СВЦЭМ!$B$33:$B$776,U$119)+'СЕТ СН'!$H$14+СВЦЭМ!$D$10+'СЕТ СН'!$H$6-'СЕТ СН'!$H$26</f>
        <v>1157.3222553800001</v>
      </c>
      <c r="V146" s="36">
        <f>SUMIFS(СВЦЭМ!$D$33:$D$776,СВЦЭМ!$A$33:$A$776,$A146,СВЦЭМ!$B$33:$B$776,V$119)+'СЕТ СН'!$H$14+СВЦЭМ!$D$10+'СЕТ СН'!$H$6-'СЕТ СН'!$H$26</f>
        <v>1159.2083234900001</v>
      </c>
      <c r="W146" s="36">
        <f>SUMIFS(СВЦЭМ!$D$33:$D$776,СВЦЭМ!$A$33:$A$776,$A146,СВЦЭМ!$B$33:$B$776,W$119)+'СЕТ СН'!$H$14+СВЦЭМ!$D$10+'СЕТ СН'!$H$6-'СЕТ СН'!$H$26</f>
        <v>1154.7609269300001</v>
      </c>
      <c r="X146" s="36">
        <f>SUMIFS(СВЦЭМ!$D$33:$D$776,СВЦЭМ!$A$33:$A$776,$A146,СВЦЭМ!$B$33:$B$776,X$119)+'СЕТ СН'!$H$14+СВЦЭМ!$D$10+'СЕТ СН'!$H$6-'СЕТ СН'!$H$26</f>
        <v>1134.1230381099999</v>
      </c>
      <c r="Y146" s="36">
        <f>SUMIFS(СВЦЭМ!$D$33:$D$776,СВЦЭМ!$A$33:$A$776,$A146,СВЦЭМ!$B$33:$B$776,Y$119)+'СЕТ СН'!$H$14+СВЦЭМ!$D$10+'СЕТ СН'!$H$6-'СЕТ СН'!$H$26</f>
        <v>1170.5440052199999</v>
      </c>
    </row>
    <row r="147" spans="1:27" ht="15.75" x14ac:dyDescent="0.2">
      <c r="A147" s="35">
        <f t="shared" si="3"/>
        <v>44132</v>
      </c>
      <c r="B147" s="36">
        <f>SUMIFS(СВЦЭМ!$D$33:$D$776,СВЦЭМ!$A$33:$A$776,$A147,СВЦЭМ!$B$33:$B$776,B$119)+'СЕТ СН'!$H$14+СВЦЭМ!$D$10+'СЕТ СН'!$H$6-'СЕТ СН'!$H$26</f>
        <v>1272.1009395799999</v>
      </c>
      <c r="C147" s="36">
        <f>SUMIFS(СВЦЭМ!$D$33:$D$776,СВЦЭМ!$A$33:$A$776,$A147,СВЦЭМ!$B$33:$B$776,C$119)+'СЕТ СН'!$H$14+СВЦЭМ!$D$10+'СЕТ СН'!$H$6-'СЕТ СН'!$H$26</f>
        <v>1334.1410056899999</v>
      </c>
      <c r="D147" s="36">
        <f>SUMIFS(СВЦЭМ!$D$33:$D$776,СВЦЭМ!$A$33:$A$776,$A147,СВЦЭМ!$B$33:$B$776,D$119)+'СЕТ СН'!$H$14+СВЦЭМ!$D$10+'СЕТ СН'!$H$6-'СЕТ СН'!$H$26</f>
        <v>1336.16686067</v>
      </c>
      <c r="E147" s="36">
        <f>SUMIFS(СВЦЭМ!$D$33:$D$776,СВЦЭМ!$A$33:$A$776,$A147,СВЦЭМ!$B$33:$B$776,E$119)+'СЕТ СН'!$H$14+СВЦЭМ!$D$10+'СЕТ СН'!$H$6-'СЕТ СН'!$H$26</f>
        <v>1340.1125763</v>
      </c>
      <c r="F147" s="36">
        <f>SUMIFS(СВЦЭМ!$D$33:$D$776,СВЦЭМ!$A$33:$A$776,$A147,СВЦЭМ!$B$33:$B$776,F$119)+'СЕТ СН'!$H$14+СВЦЭМ!$D$10+'СЕТ СН'!$H$6-'СЕТ СН'!$H$26</f>
        <v>1348.63225517</v>
      </c>
      <c r="G147" s="36">
        <f>SUMIFS(СВЦЭМ!$D$33:$D$776,СВЦЭМ!$A$33:$A$776,$A147,СВЦЭМ!$B$33:$B$776,G$119)+'СЕТ СН'!$H$14+СВЦЭМ!$D$10+'СЕТ СН'!$H$6-'СЕТ СН'!$H$26</f>
        <v>1334.7161446800001</v>
      </c>
      <c r="H147" s="36">
        <f>SUMIFS(СВЦЭМ!$D$33:$D$776,СВЦЭМ!$A$33:$A$776,$A147,СВЦЭМ!$B$33:$B$776,H$119)+'СЕТ СН'!$H$14+СВЦЭМ!$D$10+'СЕТ СН'!$H$6-'СЕТ СН'!$H$26</f>
        <v>1345.9324539700001</v>
      </c>
      <c r="I147" s="36">
        <f>SUMIFS(СВЦЭМ!$D$33:$D$776,СВЦЭМ!$A$33:$A$776,$A147,СВЦЭМ!$B$33:$B$776,I$119)+'СЕТ СН'!$H$14+СВЦЭМ!$D$10+'СЕТ СН'!$H$6-'СЕТ СН'!$H$26</f>
        <v>1328.9076499299999</v>
      </c>
      <c r="J147" s="36">
        <f>SUMIFS(СВЦЭМ!$D$33:$D$776,СВЦЭМ!$A$33:$A$776,$A147,СВЦЭМ!$B$33:$B$776,J$119)+'СЕТ СН'!$H$14+СВЦЭМ!$D$10+'СЕТ СН'!$H$6-'СЕТ СН'!$H$26</f>
        <v>1264.8301357599998</v>
      </c>
      <c r="K147" s="36">
        <f>SUMIFS(СВЦЭМ!$D$33:$D$776,СВЦЭМ!$A$33:$A$776,$A147,СВЦЭМ!$B$33:$B$776,K$119)+'СЕТ СН'!$H$14+СВЦЭМ!$D$10+'СЕТ СН'!$H$6-'СЕТ СН'!$H$26</f>
        <v>1215.53618585</v>
      </c>
      <c r="L147" s="36">
        <f>SUMIFS(СВЦЭМ!$D$33:$D$776,СВЦЭМ!$A$33:$A$776,$A147,СВЦЭМ!$B$33:$B$776,L$119)+'СЕТ СН'!$H$14+СВЦЭМ!$D$10+'СЕТ СН'!$H$6-'СЕТ СН'!$H$26</f>
        <v>1217.42931501</v>
      </c>
      <c r="M147" s="36">
        <f>SUMIFS(СВЦЭМ!$D$33:$D$776,СВЦЭМ!$A$33:$A$776,$A147,СВЦЭМ!$B$33:$B$776,M$119)+'СЕТ СН'!$H$14+СВЦЭМ!$D$10+'СЕТ СН'!$H$6-'СЕТ СН'!$H$26</f>
        <v>1218.10344407</v>
      </c>
      <c r="N147" s="36">
        <f>SUMIFS(СВЦЭМ!$D$33:$D$776,СВЦЭМ!$A$33:$A$776,$A147,СВЦЭМ!$B$33:$B$776,N$119)+'СЕТ СН'!$H$14+СВЦЭМ!$D$10+'СЕТ СН'!$H$6-'СЕТ СН'!$H$26</f>
        <v>1230.1107772299999</v>
      </c>
      <c r="O147" s="36">
        <f>SUMIFS(СВЦЭМ!$D$33:$D$776,СВЦЭМ!$A$33:$A$776,$A147,СВЦЭМ!$B$33:$B$776,O$119)+'СЕТ СН'!$H$14+СВЦЭМ!$D$10+'СЕТ СН'!$H$6-'СЕТ СН'!$H$26</f>
        <v>1268.96026076</v>
      </c>
      <c r="P147" s="36">
        <f>SUMIFS(СВЦЭМ!$D$33:$D$776,СВЦЭМ!$A$33:$A$776,$A147,СВЦЭМ!$B$33:$B$776,P$119)+'СЕТ СН'!$H$14+СВЦЭМ!$D$10+'СЕТ СН'!$H$6-'СЕТ СН'!$H$26</f>
        <v>1307.77700652</v>
      </c>
      <c r="Q147" s="36">
        <f>SUMIFS(СВЦЭМ!$D$33:$D$776,СВЦЭМ!$A$33:$A$776,$A147,СВЦЭМ!$B$33:$B$776,Q$119)+'СЕТ СН'!$H$14+СВЦЭМ!$D$10+'СЕТ СН'!$H$6-'СЕТ СН'!$H$26</f>
        <v>1265.34034989</v>
      </c>
      <c r="R147" s="36">
        <f>SUMIFS(СВЦЭМ!$D$33:$D$776,СВЦЭМ!$A$33:$A$776,$A147,СВЦЭМ!$B$33:$B$776,R$119)+'СЕТ СН'!$H$14+СВЦЭМ!$D$10+'СЕТ СН'!$H$6-'СЕТ СН'!$H$26</f>
        <v>1207.76145228</v>
      </c>
      <c r="S147" s="36">
        <f>SUMIFS(СВЦЭМ!$D$33:$D$776,СВЦЭМ!$A$33:$A$776,$A147,СВЦЭМ!$B$33:$B$776,S$119)+'СЕТ СН'!$H$14+СВЦЭМ!$D$10+'СЕТ СН'!$H$6-'СЕТ СН'!$H$26</f>
        <v>1159.69423805</v>
      </c>
      <c r="T147" s="36">
        <f>SUMIFS(СВЦЭМ!$D$33:$D$776,СВЦЭМ!$A$33:$A$776,$A147,СВЦЭМ!$B$33:$B$776,T$119)+'СЕТ СН'!$H$14+СВЦЭМ!$D$10+'СЕТ СН'!$H$6-'СЕТ СН'!$H$26</f>
        <v>1161.80337777</v>
      </c>
      <c r="U147" s="36">
        <f>SUMIFS(СВЦЭМ!$D$33:$D$776,СВЦЭМ!$A$33:$A$776,$A147,СВЦЭМ!$B$33:$B$776,U$119)+'СЕТ СН'!$H$14+СВЦЭМ!$D$10+'СЕТ СН'!$H$6-'СЕТ СН'!$H$26</f>
        <v>1165.92799891</v>
      </c>
      <c r="V147" s="36">
        <f>SUMIFS(СВЦЭМ!$D$33:$D$776,СВЦЭМ!$A$33:$A$776,$A147,СВЦЭМ!$B$33:$B$776,V$119)+'СЕТ СН'!$H$14+СВЦЭМ!$D$10+'СЕТ СН'!$H$6-'СЕТ СН'!$H$26</f>
        <v>1158.41825034</v>
      </c>
      <c r="W147" s="36">
        <f>SUMIFS(СВЦЭМ!$D$33:$D$776,СВЦЭМ!$A$33:$A$776,$A147,СВЦЭМ!$B$33:$B$776,W$119)+'СЕТ СН'!$H$14+СВЦЭМ!$D$10+'СЕТ СН'!$H$6-'СЕТ СН'!$H$26</f>
        <v>1157.0973347199999</v>
      </c>
      <c r="X147" s="36">
        <f>SUMIFS(СВЦЭМ!$D$33:$D$776,СВЦЭМ!$A$33:$A$776,$A147,СВЦЭМ!$B$33:$B$776,X$119)+'СЕТ СН'!$H$14+СВЦЭМ!$D$10+'СЕТ СН'!$H$6-'СЕТ СН'!$H$26</f>
        <v>1160.1672856800001</v>
      </c>
      <c r="Y147" s="36">
        <f>SUMIFS(СВЦЭМ!$D$33:$D$776,СВЦЭМ!$A$33:$A$776,$A147,СВЦЭМ!$B$33:$B$776,Y$119)+'СЕТ СН'!$H$14+СВЦЭМ!$D$10+'СЕТ СН'!$H$6-'СЕТ СН'!$H$26</f>
        <v>1187.90069234</v>
      </c>
    </row>
    <row r="148" spans="1:27" ht="15.75" x14ac:dyDescent="0.2">
      <c r="A148" s="35">
        <f t="shared" si="3"/>
        <v>44133</v>
      </c>
      <c r="B148" s="36">
        <f>SUMIFS(СВЦЭМ!$D$33:$D$776,СВЦЭМ!$A$33:$A$776,$A148,СВЦЭМ!$B$33:$B$776,B$119)+'СЕТ СН'!$H$14+СВЦЭМ!$D$10+'СЕТ СН'!$H$6-'СЕТ СН'!$H$26</f>
        <v>1240.9270828499998</v>
      </c>
      <c r="C148" s="36">
        <f>SUMIFS(СВЦЭМ!$D$33:$D$776,СВЦЭМ!$A$33:$A$776,$A148,СВЦЭМ!$B$33:$B$776,C$119)+'СЕТ СН'!$H$14+СВЦЭМ!$D$10+'СЕТ СН'!$H$6-'СЕТ СН'!$H$26</f>
        <v>1309.8652501699999</v>
      </c>
      <c r="D148" s="36">
        <f>SUMIFS(СВЦЭМ!$D$33:$D$776,СВЦЭМ!$A$33:$A$776,$A148,СВЦЭМ!$B$33:$B$776,D$119)+'СЕТ СН'!$H$14+СВЦЭМ!$D$10+'СЕТ СН'!$H$6-'СЕТ СН'!$H$26</f>
        <v>1321.3437861</v>
      </c>
      <c r="E148" s="36">
        <f>SUMIFS(СВЦЭМ!$D$33:$D$776,СВЦЭМ!$A$33:$A$776,$A148,СВЦЭМ!$B$33:$B$776,E$119)+'СЕТ СН'!$H$14+СВЦЭМ!$D$10+'СЕТ СН'!$H$6-'СЕТ СН'!$H$26</f>
        <v>1314.87582789</v>
      </c>
      <c r="F148" s="36">
        <f>SUMIFS(СВЦЭМ!$D$33:$D$776,СВЦЭМ!$A$33:$A$776,$A148,СВЦЭМ!$B$33:$B$776,F$119)+'СЕТ СН'!$H$14+СВЦЭМ!$D$10+'СЕТ СН'!$H$6-'СЕТ СН'!$H$26</f>
        <v>1320.1931704799999</v>
      </c>
      <c r="G148" s="36">
        <f>SUMIFS(СВЦЭМ!$D$33:$D$776,СВЦЭМ!$A$33:$A$776,$A148,СВЦЭМ!$B$33:$B$776,G$119)+'СЕТ СН'!$H$14+СВЦЭМ!$D$10+'СЕТ СН'!$H$6-'СЕТ СН'!$H$26</f>
        <v>1385.1673687</v>
      </c>
      <c r="H148" s="36">
        <f>SUMIFS(СВЦЭМ!$D$33:$D$776,СВЦЭМ!$A$33:$A$776,$A148,СВЦЭМ!$B$33:$B$776,H$119)+'СЕТ СН'!$H$14+СВЦЭМ!$D$10+'СЕТ СН'!$H$6-'СЕТ СН'!$H$26</f>
        <v>1399.04134909</v>
      </c>
      <c r="I148" s="36">
        <f>SUMIFS(СВЦЭМ!$D$33:$D$776,СВЦЭМ!$A$33:$A$776,$A148,СВЦЭМ!$B$33:$B$776,I$119)+'СЕТ СН'!$H$14+СВЦЭМ!$D$10+'СЕТ СН'!$H$6-'СЕТ СН'!$H$26</f>
        <v>1305.02803002</v>
      </c>
      <c r="J148" s="36">
        <f>SUMIFS(СВЦЭМ!$D$33:$D$776,СВЦЭМ!$A$33:$A$776,$A148,СВЦЭМ!$B$33:$B$776,J$119)+'СЕТ СН'!$H$14+СВЦЭМ!$D$10+'СЕТ СН'!$H$6-'СЕТ СН'!$H$26</f>
        <v>1213.36530898</v>
      </c>
      <c r="K148" s="36">
        <f>SUMIFS(СВЦЭМ!$D$33:$D$776,СВЦЭМ!$A$33:$A$776,$A148,СВЦЭМ!$B$33:$B$776,K$119)+'СЕТ СН'!$H$14+СВЦЭМ!$D$10+'СЕТ СН'!$H$6-'СЕТ СН'!$H$26</f>
        <v>1161.8404378800001</v>
      </c>
      <c r="L148" s="36">
        <f>SUMIFS(СВЦЭМ!$D$33:$D$776,СВЦЭМ!$A$33:$A$776,$A148,СВЦЭМ!$B$33:$B$776,L$119)+'СЕТ СН'!$H$14+СВЦЭМ!$D$10+'СЕТ СН'!$H$6-'СЕТ СН'!$H$26</f>
        <v>1168.2565089099999</v>
      </c>
      <c r="M148" s="36">
        <f>SUMIFS(СВЦЭМ!$D$33:$D$776,СВЦЭМ!$A$33:$A$776,$A148,СВЦЭМ!$B$33:$B$776,M$119)+'СЕТ СН'!$H$14+СВЦЭМ!$D$10+'СЕТ СН'!$H$6-'СЕТ СН'!$H$26</f>
        <v>1170.5863905799999</v>
      </c>
      <c r="N148" s="36">
        <f>SUMIFS(СВЦЭМ!$D$33:$D$776,СВЦЭМ!$A$33:$A$776,$A148,СВЦЭМ!$B$33:$B$776,N$119)+'СЕТ СН'!$H$14+СВЦЭМ!$D$10+'СЕТ СН'!$H$6-'СЕТ СН'!$H$26</f>
        <v>1159.8920213599999</v>
      </c>
      <c r="O148" s="36">
        <f>SUMIFS(СВЦЭМ!$D$33:$D$776,СВЦЭМ!$A$33:$A$776,$A148,СВЦЭМ!$B$33:$B$776,O$119)+'СЕТ СН'!$H$14+СВЦЭМ!$D$10+'СЕТ СН'!$H$6-'СЕТ СН'!$H$26</f>
        <v>1162.9842397</v>
      </c>
      <c r="P148" s="36">
        <f>SUMIFS(СВЦЭМ!$D$33:$D$776,СВЦЭМ!$A$33:$A$776,$A148,СВЦЭМ!$B$33:$B$776,P$119)+'СЕТ СН'!$H$14+СВЦЭМ!$D$10+'СЕТ СН'!$H$6-'СЕТ СН'!$H$26</f>
        <v>1200.93267154</v>
      </c>
      <c r="Q148" s="36">
        <f>SUMIFS(СВЦЭМ!$D$33:$D$776,СВЦЭМ!$A$33:$A$776,$A148,СВЦЭМ!$B$33:$B$776,Q$119)+'СЕТ СН'!$H$14+СВЦЭМ!$D$10+'СЕТ СН'!$H$6-'СЕТ СН'!$H$26</f>
        <v>1162.03657479</v>
      </c>
      <c r="R148" s="36">
        <f>SUMIFS(СВЦЭМ!$D$33:$D$776,СВЦЭМ!$A$33:$A$776,$A148,СВЦЭМ!$B$33:$B$776,R$119)+'СЕТ СН'!$H$14+СВЦЭМ!$D$10+'СЕТ СН'!$H$6-'СЕТ СН'!$H$26</f>
        <v>1156.3817121</v>
      </c>
      <c r="S148" s="36">
        <f>SUMIFS(СВЦЭМ!$D$33:$D$776,СВЦЭМ!$A$33:$A$776,$A148,СВЦЭМ!$B$33:$B$776,S$119)+'СЕТ СН'!$H$14+СВЦЭМ!$D$10+'СЕТ СН'!$H$6-'СЕТ СН'!$H$26</f>
        <v>1156.6391820499998</v>
      </c>
      <c r="T148" s="36">
        <f>SUMIFS(СВЦЭМ!$D$33:$D$776,СВЦЭМ!$A$33:$A$776,$A148,СВЦЭМ!$B$33:$B$776,T$119)+'СЕТ СН'!$H$14+СВЦЭМ!$D$10+'СЕТ СН'!$H$6-'СЕТ СН'!$H$26</f>
        <v>1183.96329657</v>
      </c>
      <c r="U148" s="36">
        <f>SUMIFS(СВЦЭМ!$D$33:$D$776,СВЦЭМ!$A$33:$A$776,$A148,СВЦЭМ!$B$33:$B$776,U$119)+'СЕТ СН'!$H$14+СВЦЭМ!$D$10+'СЕТ СН'!$H$6-'СЕТ СН'!$H$26</f>
        <v>1183.1791868099999</v>
      </c>
      <c r="V148" s="36">
        <f>SUMIFS(СВЦЭМ!$D$33:$D$776,СВЦЭМ!$A$33:$A$776,$A148,СВЦЭМ!$B$33:$B$776,V$119)+'СЕТ СН'!$H$14+СВЦЭМ!$D$10+'СЕТ СН'!$H$6-'СЕТ СН'!$H$26</f>
        <v>1167.2998737299999</v>
      </c>
      <c r="W148" s="36">
        <f>SUMIFS(СВЦЭМ!$D$33:$D$776,СВЦЭМ!$A$33:$A$776,$A148,СВЦЭМ!$B$33:$B$776,W$119)+'СЕТ СН'!$H$14+СВЦЭМ!$D$10+'СЕТ СН'!$H$6-'СЕТ СН'!$H$26</f>
        <v>1152.95875363</v>
      </c>
      <c r="X148" s="36">
        <f>SUMIFS(СВЦЭМ!$D$33:$D$776,СВЦЭМ!$A$33:$A$776,$A148,СВЦЭМ!$B$33:$B$776,X$119)+'СЕТ СН'!$H$14+СВЦЭМ!$D$10+'СЕТ СН'!$H$6-'СЕТ СН'!$H$26</f>
        <v>1201.7272660399999</v>
      </c>
      <c r="Y148" s="36">
        <f>SUMIFS(СВЦЭМ!$D$33:$D$776,СВЦЭМ!$A$33:$A$776,$A148,СВЦЭМ!$B$33:$B$776,Y$119)+'СЕТ СН'!$H$14+СВЦЭМ!$D$10+'СЕТ СН'!$H$6-'СЕТ СН'!$H$26</f>
        <v>1226.37549496</v>
      </c>
    </row>
    <row r="149" spans="1:27" ht="15.75" x14ac:dyDescent="0.2">
      <c r="A149" s="35">
        <f t="shared" si="3"/>
        <v>44134</v>
      </c>
      <c r="B149" s="36">
        <f>SUMIFS(СВЦЭМ!$D$33:$D$776,СВЦЭМ!$A$33:$A$776,$A149,СВЦЭМ!$B$33:$B$776,B$119)+'СЕТ СН'!$H$14+СВЦЭМ!$D$10+'СЕТ СН'!$H$6-'СЕТ СН'!$H$26</f>
        <v>1226.79933981</v>
      </c>
      <c r="C149" s="36">
        <f>SUMIFS(СВЦЭМ!$D$33:$D$776,СВЦЭМ!$A$33:$A$776,$A149,СВЦЭМ!$B$33:$B$776,C$119)+'СЕТ СН'!$H$14+СВЦЭМ!$D$10+'СЕТ СН'!$H$6-'СЕТ СН'!$H$26</f>
        <v>1288.0499363399999</v>
      </c>
      <c r="D149" s="36">
        <f>SUMIFS(СВЦЭМ!$D$33:$D$776,СВЦЭМ!$A$33:$A$776,$A149,СВЦЭМ!$B$33:$B$776,D$119)+'СЕТ СН'!$H$14+СВЦЭМ!$D$10+'СЕТ СН'!$H$6-'СЕТ СН'!$H$26</f>
        <v>1384.8929087299998</v>
      </c>
      <c r="E149" s="36">
        <f>SUMIFS(СВЦЭМ!$D$33:$D$776,СВЦЭМ!$A$33:$A$776,$A149,СВЦЭМ!$B$33:$B$776,E$119)+'СЕТ СН'!$H$14+СВЦЭМ!$D$10+'СЕТ СН'!$H$6-'СЕТ СН'!$H$26</f>
        <v>1401.80203289</v>
      </c>
      <c r="F149" s="36">
        <f>SUMIFS(СВЦЭМ!$D$33:$D$776,СВЦЭМ!$A$33:$A$776,$A149,СВЦЭМ!$B$33:$B$776,F$119)+'СЕТ СН'!$H$14+СВЦЭМ!$D$10+'СЕТ СН'!$H$6-'СЕТ СН'!$H$26</f>
        <v>1395.4145841899999</v>
      </c>
      <c r="G149" s="36">
        <f>SUMIFS(СВЦЭМ!$D$33:$D$776,СВЦЭМ!$A$33:$A$776,$A149,СВЦЭМ!$B$33:$B$776,G$119)+'СЕТ СН'!$H$14+СВЦЭМ!$D$10+'СЕТ СН'!$H$6-'СЕТ СН'!$H$26</f>
        <v>1379.28266738</v>
      </c>
      <c r="H149" s="36">
        <f>SUMIFS(СВЦЭМ!$D$33:$D$776,СВЦЭМ!$A$33:$A$776,$A149,СВЦЭМ!$B$33:$B$776,H$119)+'СЕТ СН'!$H$14+СВЦЭМ!$D$10+'СЕТ СН'!$H$6-'СЕТ СН'!$H$26</f>
        <v>1303.9795596199999</v>
      </c>
      <c r="I149" s="36">
        <f>SUMIFS(СВЦЭМ!$D$33:$D$776,СВЦЭМ!$A$33:$A$776,$A149,СВЦЭМ!$B$33:$B$776,I$119)+'СЕТ СН'!$H$14+СВЦЭМ!$D$10+'СЕТ СН'!$H$6-'СЕТ СН'!$H$26</f>
        <v>1291.00147068</v>
      </c>
      <c r="J149" s="36">
        <f>SUMIFS(СВЦЭМ!$D$33:$D$776,СВЦЭМ!$A$33:$A$776,$A149,СВЦЭМ!$B$33:$B$776,J$119)+'СЕТ СН'!$H$14+СВЦЭМ!$D$10+'СЕТ СН'!$H$6-'СЕТ СН'!$H$26</f>
        <v>1214.7612749999998</v>
      </c>
      <c r="K149" s="36">
        <f>SUMIFS(СВЦЭМ!$D$33:$D$776,СВЦЭМ!$A$33:$A$776,$A149,СВЦЭМ!$B$33:$B$776,K$119)+'СЕТ СН'!$H$14+СВЦЭМ!$D$10+'СЕТ СН'!$H$6-'СЕТ СН'!$H$26</f>
        <v>1197.1116960099998</v>
      </c>
      <c r="L149" s="36">
        <f>SUMIFS(СВЦЭМ!$D$33:$D$776,СВЦЭМ!$A$33:$A$776,$A149,СВЦЭМ!$B$33:$B$776,L$119)+'СЕТ СН'!$H$14+СВЦЭМ!$D$10+'СЕТ СН'!$H$6-'СЕТ СН'!$H$26</f>
        <v>1199.5310025899998</v>
      </c>
      <c r="M149" s="36">
        <f>SUMIFS(СВЦЭМ!$D$33:$D$776,СВЦЭМ!$A$33:$A$776,$A149,СВЦЭМ!$B$33:$B$776,M$119)+'СЕТ СН'!$H$14+СВЦЭМ!$D$10+'СЕТ СН'!$H$6-'СЕТ СН'!$H$26</f>
        <v>1196.0054384</v>
      </c>
      <c r="N149" s="36">
        <f>SUMIFS(СВЦЭМ!$D$33:$D$776,СВЦЭМ!$A$33:$A$776,$A149,СВЦЭМ!$B$33:$B$776,N$119)+'СЕТ СН'!$H$14+СВЦЭМ!$D$10+'СЕТ СН'!$H$6-'СЕТ СН'!$H$26</f>
        <v>1194.8554981</v>
      </c>
      <c r="O149" s="36">
        <f>SUMIFS(СВЦЭМ!$D$33:$D$776,СВЦЭМ!$A$33:$A$776,$A149,СВЦЭМ!$B$33:$B$776,O$119)+'СЕТ СН'!$H$14+СВЦЭМ!$D$10+'СЕТ СН'!$H$6-'СЕТ СН'!$H$26</f>
        <v>1230.1714478499998</v>
      </c>
      <c r="P149" s="36">
        <f>SUMIFS(СВЦЭМ!$D$33:$D$776,СВЦЭМ!$A$33:$A$776,$A149,СВЦЭМ!$B$33:$B$776,P$119)+'СЕТ СН'!$H$14+СВЦЭМ!$D$10+'СЕТ СН'!$H$6-'СЕТ СН'!$H$26</f>
        <v>1254.90974564</v>
      </c>
      <c r="Q149" s="36">
        <f>SUMIFS(СВЦЭМ!$D$33:$D$776,СВЦЭМ!$A$33:$A$776,$A149,СВЦЭМ!$B$33:$B$776,Q$119)+'СЕТ СН'!$H$14+СВЦЭМ!$D$10+'СЕТ СН'!$H$6-'СЕТ СН'!$H$26</f>
        <v>1240.8285618099999</v>
      </c>
      <c r="R149" s="36">
        <f>SUMIFS(СВЦЭМ!$D$33:$D$776,СВЦЭМ!$A$33:$A$776,$A149,СВЦЭМ!$B$33:$B$776,R$119)+'СЕТ СН'!$H$14+СВЦЭМ!$D$10+'СЕТ СН'!$H$6-'СЕТ СН'!$H$26</f>
        <v>1206.4513457799999</v>
      </c>
      <c r="S149" s="36">
        <f>SUMIFS(СВЦЭМ!$D$33:$D$776,СВЦЭМ!$A$33:$A$776,$A149,СВЦЭМ!$B$33:$B$776,S$119)+'СЕТ СН'!$H$14+СВЦЭМ!$D$10+'СЕТ СН'!$H$6-'СЕТ СН'!$H$26</f>
        <v>1154.02406417</v>
      </c>
      <c r="T149" s="36">
        <f>SUMIFS(СВЦЭМ!$D$33:$D$776,СВЦЭМ!$A$33:$A$776,$A149,СВЦЭМ!$B$33:$B$776,T$119)+'СЕТ СН'!$H$14+СВЦЭМ!$D$10+'СЕТ СН'!$H$6-'СЕТ СН'!$H$26</f>
        <v>1181.3790803699999</v>
      </c>
      <c r="U149" s="36">
        <f>SUMIFS(СВЦЭМ!$D$33:$D$776,СВЦЭМ!$A$33:$A$776,$A149,СВЦЭМ!$B$33:$B$776,U$119)+'СЕТ СН'!$H$14+СВЦЭМ!$D$10+'СЕТ СН'!$H$6-'СЕТ СН'!$H$26</f>
        <v>1180.7748666499999</v>
      </c>
      <c r="V149" s="36">
        <f>SUMIFS(СВЦЭМ!$D$33:$D$776,СВЦЭМ!$A$33:$A$776,$A149,СВЦЭМ!$B$33:$B$776,V$119)+'СЕТ СН'!$H$14+СВЦЭМ!$D$10+'СЕТ СН'!$H$6-'СЕТ СН'!$H$26</f>
        <v>1165.4466254099998</v>
      </c>
      <c r="W149" s="36">
        <f>SUMIFS(СВЦЭМ!$D$33:$D$776,СВЦЭМ!$A$33:$A$776,$A149,СВЦЭМ!$B$33:$B$776,W$119)+'СЕТ СН'!$H$14+СВЦЭМ!$D$10+'СЕТ СН'!$H$6-'СЕТ СН'!$H$26</f>
        <v>1154.7218178099999</v>
      </c>
      <c r="X149" s="36">
        <f>SUMIFS(СВЦЭМ!$D$33:$D$776,СВЦЭМ!$A$33:$A$776,$A149,СВЦЭМ!$B$33:$B$776,X$119)+'СЕТ СН'!$H$14+СВЦЭМ!$D$10+'СЕТ СН'!$H$6-'СЕТ СН'!$H$26</f>
        <v>1143.47591627</v>
      </c>
      <c r="Y149" s="36">
        <f>SUMIFS(СВЦЭМ!$D$33:$D$776,СВЦЭМ!$A$33:$A$776,$A149,СВЦЭМ!$B$33:$B$776,Y$119)+'СЕТ СН'!$H$14+СВЦЭМ!$D$10+'СЕТ СН'!$H$6-'СЕТ СН'!$H$26</f>
        <v>1186.2863960499999</v>
      </c>
    </row>
    <row r="150" spans="1:27" ht="15.75" x14ac:dyDescent="0.2">
      <c r="A150" s="35">
        <f t="shared" si="3"/>
        <v>44135</v>
      </c>
      <c r="B150" s="36">
        <f>SUMIFS(СВЦЭМ!$D$33:$D$776,СВЦЭМ!$A$33:$A$776,$A150,СВЦЭМ!$B$33:$B$776,B$119)+'СЕТ СН'!$H$14+СВЦЭМ!$D$10+'СЕТ СН'!$H$6-'СЕТ СН'!$H$26</f>
        <v>1170.9070432200001</v>
      </c>
      <c r="C150" s="36">
        <f>SUMIFS(СВЦЭМ!$D$33:$D$776,СВЦЭМ!$A$33:$A$776,$A150,СВЦЭМ!$B$33:$B$776,C$119)+'СЕТ СН'!$H$14+СВЦЭМ!$D$10+'СЕТ СН'!$H$6-'СЕТ СН'!$H$26</f>
        <v>1236.8418720699999</v>
      </c>
      <c r="D150" s="36">
        <f>SUMIFS(СВЦЭМ!$D$33:$D$776,СВЦЭМ!$A$33:$A$776,$A150,СВЦЭМ!$B$33:$B$776,D$119)+'СЕТ СН'!$H$14+СВЦЭМ!$D$10+'СЕТ СН'!$H$6-'СЕТ СН'!$H$26</f>
        <v>1283.8113207599999</v>
      </c>
      <c r="E150" s="36">
        <f>SUMIFS(СВЦЭМ!$D$33:$D$776,СВЦЭМ!$A$33:$A$776,$A150,СВЦЭМ!$B$33:$B$776,E$119)+'СЕТ СН'!$H$14+СВЦЭМ!$D$10+'СЕТ СН'!$H$6-'СЕТ СН'!$H$26</f>
        <v>1283.2681967799999</v>
      </c>
      <c r="F150" s="36">
        <f>SUMIFS(СВЦЭМ!$D$33:$D$776,СВЦЭМ!$A$33:$A$776,$A150,СВЦЭМ!$B$33:$B$776,F$119)+'СЕТ СН'!$H$14+СВЦЭМ!$D$10+'СЕТ СН'!$H$6-'СЕТ СН'!$H$26</f>
        <v>1295.4316561000001</v>
      </c>
      <c r="G150" s="36">
        <f>SUMIFS(СВЦЭМ!$D$33:$D$776,СВЦЭМ!$A$33:$A$776,$A150,СВЦЭМ!$B$33:$B$776,G$119)+'СЕТ СН'!$H$14+СВЦЭМ!$D$10+'СЕТ СН'!$H$6-'СЕТ СН'!$H$26</f>
        <v>1284.5094953600001</v>
      </c>
      <c r="H150" s="36">
        <f>SUMIFS(СВЦЭМ!$D$33:$D$776,СВЦЭМ!$A$33:$A$776,$A150,СВЦЭМ!$B$33:$B$776,H$119)+'СЕТ СН'!$H$14+СВЦЭМ!$D$10+'СЕТ СН'!$H$6-'СЕТ СН'!$H$26</f>
        <v>1264.6164335200001</v>
      </c>
      <c r="I150" s="36">
        <f>SUMIFS(СВЦЭМ!$D$33:$D$776,СВЦЭМ!$A$33:$A$776,$A150,СВЦЭМ!$B$33:$B$776,I$119)+'СЕТ СН'!$H$14+СВЦЭМ!$D$10+'СЕТ СН'!$H$6-'СЕТ СН'!$H$26</f>
        <v>1240.3003075500001</v>
      </c>
      <c r="J150" s="36">
        <f>SUMIFS(СВЦЭМ!$D$33:$D$776,СВЦЭМ!$A$33:$A$776,$A150,СВЦЭМ!$B$33:$B$776,J$119)+'СЕТ СН'!$H$14+СВЦЭМ!$D$10+'СЕТ СН'!$H$6-'СЕТ СН'!$H$26</f>
        <v>1158.9366880499999</v>
      </c>
      <c r="K150" s="36">
        <f>SUMIFS(СВЦЭМ!$D$33:$D$776,СВЦЭМ!$A$33:$A$776,$A150,СВЦЭМ!$B$33:$B$776,K$119)+'СЕТ СН'!$H$14+СВЦЭМ!$D$10+'СЕТ СН'!$H$6-'СЕТ СН'!$H$26</f>
        <v>1107.33149654</v>
      </c>
      <c r="L150" s="36">
        <f>SUMIFS(СВЦЭМ!$D$33:$D$776,СВЦЭМ!$A$33:$A$776,$A150,СВЦЭМ!$B$33:$B$776,L$119)+'СЕТ СН'!$H$14+СВЦЭМ!$D$10+'СЕТ СН'!$H$6-'СЕТ СН'!$H$26</f>
        <v>1124.65607725</v>
      </c>
      <c r="M150" s="36">
        <f>SUMIFS(СВЦЭМ!$D$33:$D$776,СВЦЭМ!$A$33:$A$776,$A150,СВЦЭМ!$B$33:$B$776,M$119)+'СЕТ СН'!$H$14+СВЦЭМ!$D$10+'СЕТ СН'!$H$6-'СЕТ СН'!$H$26</f>
        <v>1111.3142488200001</v>
      </c>
      <c r="N150" s="36">
        <f>SUMIFS(СВЦЭМ!$D$33:$D$776,СВЦЭМ!$A$33:$A$776,$A150,СВЦЭМ!$B$33:$B$776,N$119)+'СЕТ СН'!$H$14+СВЦЭМ!$D$10+'СЕТ СН'!$H$6-'СЕТ СН'!$H$26</f>
        <v>1101.55805786</v>
      </c>
      <c r="O150" s="36">
        <f>SUMIFS(СВЦЭМ!$D$33:$D$776,СВЦЭМ!$A$33:$A$776,$A150,СВЦЭМ!$B$33:$B$776,O$119)+'СЕТ СН'!$H$14+СВЦЭМ!$D$10+'СЕТ СН'!$H$6-'СЕТ СН'!$H$26</f>
        <v>1138.3133115400001</v>
      </c>
      <c r="P150" s="36">
        <f>SUMIFS(СВЦЭМ!$D$33:$D$776,СВЦЭМ!$A$33:$A$776,$A150,СВЦЭМ!$B$33:$B$776,P$119)+'СЕТ СН'!$H$14+СВЦЭМ!$D$10+'СЕТ СН'!$H$6-'СЕТ СН'!$H$26</f>
        <v>1187.76836106</v>
      </c>
      <c r="Q150" s="36">
        <f>SUMIFS(СВЦЭМ!$D$33:$D$776,СВЦЭМ!$A$33:$A$776,$A150,СВЦЭМ!$B$33:$B$776,Q$119)+'СЕТ СН'!$H$14+СВЦЭМ!$D$10+'СЕТ СН'!$H$6-'СЕТ СН'!$H$26</f>
        <v>1153.3091087099999</v>
      </c>
      <c r="R150" s="36">
        <f>SUMIFS(СВЦЭМ!$D$33:$D$776,СВЦЭМ!$A$33:$A$776,$A150,СВЦЭМ!$B$33:$B$776,R$119)+'СЕТ СН'!$H$14+СВЦЭМ!$D$10+'СЕТ СН'!$H$6-'СЕТ СН'!$H$26</f>
        <v>1118.9690049199999</v>
      </c>
      <c r="S150" s="36">
        <f>SUMIFS(СВЦЭМ!$D$33:$D$776,СВЦЭМ!$A$33:$A$776,$A150,СВЦЭМ!$B$33:$B$776,S$119)+'СЕТ СН'!$H$14+СВЦЭМ!$D$10+'СЕТ СН'!$H$6-'СЕТ СН'!$H$26</f>
        <v>1109.01110245</v>
      </c>
      <c r="T150" s="36">
        <f>SUMIFS(СВЦЭМ!$D$33:$D$776,СВЦЭМ!$A$33:$A$776,$A150,СВЦЭМ!$B$33:$B$776,T$119)+'СЕТ СН'!$H$14+СВЦЭМ!$D$10+'СЕТ СН'!$H$6-'СЕТ СН'!$H$26</f>
        <v>1138.0958472899999</v>
      </c>
      <c r="U150" s="36">
        <f>SUMIFS(СВЦЭМ!$D$33:$D$776,СВЦЭМ!$A$33:$A$776,$A150,СВЦЭМ!$B$33:$B$776,U$119)+'СЕТ СН'!$H$14+СВЦЭМ!$D$10+'СЕТ СН'!$H$6-'СЕТ СН'!$H$26</f>
        <v>1144.57098189</v>
      </c>
      <c r="V150" s="36">
        <f>SUMIFS(СВЦЭМ!$D$33:$D$776,СВЦЭМ!$A$33:$A$776,$A150,СВЦЭМ!$B$33:$B$776,V$119)+'СЕТ СН'!$H$14+СВЦЭМ!$D$10+'СЕТ СН'!$H$6-'СЕТ СН'!$H$26</f>
        <v>1132.4528405000001</v>
      </c>
      <c r="W150" s="36">
        <f>SUMIFS(СВЦЭМ!$D$33:$D$776,СВЦЭМ!$A$33:$A$776,$A150,СВЦЭМ!$B$33:$B$776,W$119)+'СЕТ СН'!$H$14+СВЦЭМ!$D$10+'СЕТ СН'!$H$6-'СЕТ СН'!$H$26</f>
        <v>1120.3934048900001</v>
      </c>
      <c r="X150" s="36">
        <f>SUMIFS(СВЦЭМ!$D$33:$D$776,СВЦЭМ!$A$33:$A$776,$A150,СВЦЭМ!$B$33:$B$776,X$119)+'СЕТ СН'!$H$14+СВЦЭМ!$D$10+'СЕТ СН'!$H$6-'СЕТ СН'!$H$26</f>
        <v>1081.18873807</v>
      </c>
      <c r="Y150" s="36">
        <f>SUMIFS(СВЦЭМ!$D$33:$D$776,СВЦЭМ!$A$33:$A$776,$A150,СВЦЭМ!$B$33:$B$776,Y$119)+'СЕТ СН'!$H$14+СВЦЭМ!$D$10+'СЕТ СН'!$H$6-'СЕТ СН'!$H$26</f>
        <v>1091.1521039700001</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3"/>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6" t="s">
        <v>7</v>
      </c>
      <c r="B153" s="130" t="s">
        <v>73</v>
      </c>
      <c r="C153" s="131"/>
      <c r="D153" s="131"/>
      <c r="E153" s="131"/>
      <c r="F153" s="131"/>
      <c r="G153" s="131"/>
      <c r="H153" s="131"/>
      <c r="I153" s="131"/>
      <c r="J153" s="131"/>
      <c r="K153" s="131"/>
      <c r="L153" s="131"/>
      <c r="M153" s="131"/>
      <c r="N153" s="131"/>
      <c r="O153" s="131"/>
      <c r="P153" s="131"/>
      <c r="Q153" s="131"/>
      <c r="R153" s="131"/>
      <c r="S153" s="131"/>
      <c r="T153" s="131"/>
      <c r="U153" s="131"/>
      <c r="V153" s="131"/>
      <c r="W153" s="131"/>
      <c r="X153" s="131"/>
      <c r="Y153" s="132"/>
    </row>
    <row r="154" spans="1:27" ht="12.75" customHeight="1" x14ac:dyDescent="0.2">
      <c r="A154" s="137"/>
      <c r="B154" s="133"/>
      <c r="C154" s="134"/>
      <c r="D154" s="134"/>
      <c r="E154" s="134"/>
      <c r="F154" s="134"/>
      <c r="G154" s="134"/>
      <c r="H154" s="134"/>
      <c r="I154" s="134"/>
      <c r="J154" s="134"/>
      <c r="K154" s="134"/>
      <c r="L154" s="134"/>
      <c r="M154" s="134"/>
      <c r="N154" s="134"/>
      <c r="O154" s="134"/>
      <c r="P154" s="134"/>
      <c r="Q154" s="134"/>
      <c r="R154" s="134"/>
      <c r="S154" s="134"/>
      <c r="T154" s="134"/>
      <c r="U154" s="134"/>
      <c r="V154" s="134"/>
      <c r="W154" s="134"/>
      <c r="X154" s="134"/>
      <c r="Y154" s="135"/>
    </row>
    <row r="155" spans="1:27" ht="12.75" customHeight="1" x14ac:dyDescent="0.2">
      <c r="A155" s="138"/>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01.10.2020</v>
      </c>
      <c r="B156" s="36">
        <f>SUMIFS(СВЦЭМ!$D$33:$D$776,СВЦЭМ!$A$33:$A$776,$A156,СВЦЭМ!$B$33:$B$776,B$155)+'СЕТ СН'!$I$14+СВЦЭМ!$D$10+'СЕТ СН'!$I$6-'СЕТ СН'!$I$26</f>
        <v>1330.8424789999999</v>
      </c>
      <c r="C156" s="36">
        <f>SUMIFS(СВЦЭМ!$D$33:$D$776,СВЦЭМ!$A$33:$A$776,$A156,СВЦЭМ!$B$33:$B$776,C$155)+'СЕТ СН'!$I$14+СВЦЭМ!$D$10+'СЕТ СН'!$I$6-'СЕТ СН'!$I$26</f>
        <v>1391.7913926799999</v>
      </c>
      <c r="D156" s="36">
        <f>SUMIFS(СВЦЭМ!$D$33:$D$776,СВЦЭМ!$A$33:$A$776,$A156,СВЦЭМ!$B$33:$B$776,D$155)+'СЕТ СН'!$I$14+СВЦЭМ!$D$10+'СЕТ СН'!$I$6-'СЕТ СН'!$I$26</f>
        <v>1436.28067844</v>
      </c>
      <c r="E156" s="36">
        <f>SUMIFS(СВЦЭМ!$D$33:$D$776,СВЦЭМ!$A$33:$A$776,$A156,СВЦЭМ!$B$33:$B$776,E$155)+'СЕТ СН'!$I$14+СВЦЭМ!$D$10+'СЕТ СН'!$I$6-'СЕТ СН'!$I$26</f>
        <v>1457.9362603499999</v>
      </c>
      <c r="F156" s="36">
        <f>SUMIFS(СВЦЭМ!$D$33:$D$776,СВЦЭМ!$A$33:$A$776,$A156,СВЦЭМ!$B$33:$B$776,F$155)+'СЕТ СН'!$I$14+СВЦЭМ!$D$10+'СЕТ СН'!$I$6-'СЕТ СН'!$I$26</f>
        <v>1458.6512417199999</v>
      </c>
      <c r="G156" s="36">
        <f>SUMIFS(СВЦЭМ!$D$33:$D$776,СВЦЭМ!$A$33:$A$776,$A156,СВЦЭМ!$B$33:$B$776,G$155)+'СЕТ СН'!$I$14+СВЦЭМ!$D$10+'СЕТ СН'!$I$6-'СЕТ СН'!$I$26</f>
        <v>1442.1105849999999</v>
      </c>
      <c r="H156" s="36">
        <f>SUMIFS(СВЦЭМ!$D$33:$D$776,СВЦЭМ!$A$33:$A$776,$A156,СВЦЭМ!$B$33:$B$776,H$155)+'СЕТ СН'!$I$14+СВЦЭМ!$D$10+'СЕТ СН'!$I$6-'СЕТ СН'!$I$26</f>
        <v>1390.8520308499999</v>
      </c>
      <c r="I156" s="36">
        <f>SUMIFS(СВЦЭМ!$D$33:$D$776,СВЦЭМ!$A$33:$A$776,$A156,СВЦЭМ!$B$33:$B$776,I$155)+'СЕТ СН'!$I$14+СВЦЭМ!$D$10+'СЕТ СН'!$I$6-'СЕТ СН'!$I$26</f>
        <v>1335.11138263</v>
      </c>
      <c r="J156" s="36">
        <f>SUMIFS(СВЦЭМ!$D$33:$D$776,СВЦЭМ!$A$33:$A$776,$A156,СВЦЭМ!$B$33:$B$776,J$155)+'СЕТ СН'!$I$14+СВЦЭМ!$D$10+'СЕТ СН'!$I$6-'СЕТ СН'!$I$26</f>
        <v>1273.57720999</v>
      </c>
      <c r="K156" s="36">
        <f>SUMIFS(СВЦЭМ!$D$33:$D$776,СВЦЭМ!$A$33:$A$776,$A156,СВЦЭМ!$B$33:$B$776,K$155)+'СЕТ СН'!$I$14+СВЦЭМ!$D$10+'СЕТ СН'!$I$6-'СЕТ СН'!$I$26</f>
        <v>1239.8857185500001</v>
      </c>
      <c r="L156" s="36">
        <f>SUMIFS(СВЦЭМ!$D$33:$D$776,СВЦЭМ!$A$33:$A$776,$A156,СВЦЭМ!$B$33:$B$776,L$155)+'СЕТ СН'!$I$14+СВЦЭМ!$D$10+'СЕТ СН'!$I$6-'СЕТ СН'!$I$26</f>
        <v>1240.6617283599999</v>
      </c>
      <c r="M156" s="36">
        <f>SUMIFS(СВЦЭМ!$D$33:$D$776,СВЦЭМ!$A$33:$A$776,$A156,СВЦЭМ!$B$33:$B$776,M$155)+'СЕТ СН'!$I$14+СВЦЭМ!$D$10+'СЕТ СН'!$I$6-'СЕТ СН'!$I$26</f>
        <v>1245.6918482000001</v>
      </c>
      <c r="N156" s="36">
        <f>SUMIFS(СВЦЭМ!$D$33:$D$776,СВЦЭМ!$A$33:$A$776,$A156,СВЦЭМ!$B$33:$B$776,N$155)+'СЕТ СН'!$I$14+СВЦЭМ!$D$10+'СЕТ СН'!$I$6-'СЕТ СН'!$I$26</f>
        <v>1259.8248239300001</v>
      </c>
      <c r="O156" s="36">
        <f>SUMIFS(СВЦЭМ!$D$33:$D$776,СВЦЭМ!$A$33:$A$776,$A156,СВЦЭМ!$B$33:$B$776,O$155)+'СЕТ СН'!$I$14+СВЦЭМ!$D$10+'СЕТ СН'!$I$6-'СЕТ СН'!$I$26</f>
        <v>1282.6655640099998</v>
      </c>
      <c r="P156" s="36">
        <f>SUMIFS(СВЦЭМ!$D$33:$D$776,СВЦЭМ!$A$33:$A$776,$A156,СВЦЭМ!$B$33:$B$776,P$155)+'СЕТ СН'!$I$14+СВЦЭМ!$D$10+'СЕТ СН'!$I$6-'СЕТ СН'!$I$26</f>
        <v>1307.6181754999998</v>
      </c>
      <c r="Q156" s="36">
        <f>SUMIFS(СВЦЭМ!$D$33:$D$776,СВЦЭМ!$A$33:$A$776,$A156,СВЦЭМ!$B$33:$B$776,Q$155)+'СЕТ СН'!$I$14+СВЦЭМ!$D$10+'СЕТ СН'!$I$6-'СЕТ СН'!$I$26</f>
        <v>1274.08202678</v>
      </c>
      <c r="R156" s="36">
        <f>SUMIFS(СВЦЭМ!$D$33:$D$776,СВЦЭМ!$A$33:$A$776,$A156,СВЦЭМ!$B$33:$B$776,R$155)+'СЕТ СН'!$I$14+СВЦЭМ!$D$10+'СЕТ СН'!$I$6-'СЕТ СН'!$I$26</f>
        <v>1236.4364326199998</v>
      </c>
      <c r="S156" s="36">
        <f>SUMIFS(СВЦЭМ!$D$33:$D$776,СВЦЭМ!$A$33:$A$776,$A156,СВЦЭМ!$B$33:$B$776,S$155)+'СЕТ СН'!$I$14+СВЦЭМ!$D$10+'СЕТ СН'!$I$6-'СЕТ СН'!$I$26</f>
        <v>1196.4853631199999</v>
      </c>
      <c r="T156" s="36">
        <f>SUMIFS(СВЦЭМ!$D$33:$D$776,СВЦЭМ!$A$33:$A$776,$A156,СВЦЭМ!$B$33:$B$776,T$155)+'СЕТ СН'!$I$14+СВЦЭМ!$D$10+'СЕТ СН'!$I$6-'СЕТ СН'!$I$26</f>
        <v>1185.4041395300001</v>
      </c>
      <c r="U156" s="36">
        <f>SUMIFS(СВЦЭМ!$D$33:$D$776,СВЦЭМ!$A$33:$A$776,$A156,СВЦЭМ!$B$33:$B$776,U$155)+'СЕТ СН'!$I$14+СВЦЭМ!$D$10+'СЕТ СН'!$I$6-'СЕТ СН'!$I$26</f>
        <v>1189.46061147</v>
      </c>
      <c r="V156" s="36">
        <f>SUMIFS(СВЦЭМ!$D$33:$D$776,СВЦЭМ!$A$33:$A$776,$A156,СВЦЭМ!$B$33:$B$776,V$155)+'СЕТ СН'!$I$14+СВЦЭМ!$D$10+'СЕТ СН'!$I$6-'СЕТ СН'!$I$26</f>
        <v>1186.26281457</v>
      </c>
      <c r="W156" s="36">
        <f>SUMIFS(СВЦЭМ!$D$33:$D$776,СВЦЭМ!$A$33:$A$776,$A156,СВЦЭМ!$B$33:$B$776,W$155)+'СЕТ СН'!$I$14+СВЦЭМ!$D$10+'СЕТ СН'!$I$6-'СЕТ СН'!$I$26</f>
        <v>1184.6358852600001</v>
      </c>
      <c r="X156" s="36">
        <f>SUMIFS(СВЦЭМ!$D$33:$D$776,СВЦЭМ!$A$33:$A$776,$A156,СВЦЭМ!$B$33:$B$776,X$155)+'СЕТ СН'!$I$14+СВЦЭМ!$D$10+'СЕТ СН'!$I$6-'СЕТ СН'!$I$26</f>
        <v>1193.54664439</v>
      </c>
      <c r="Y156" s="36">
        <f>SUMIFS(СВЦЭМ!$D$33:$D$776,СВЦЭМ!$A$33:$A$776,$A156,СВЦЭМ!$B$33:$B$776,Y$155)+'СЕТ СН'!$I$14+СВЦЭМ!$D$10+'СЕТ СН'!$I$6-'СЕТ СН'!$I$26</f>
        <v>1223.6453423399998</v>
      </c>
      <c r="AA156" s="45"/>
    </row>
    <row r="157" spans="1:27" ht="15.75" x14ac:dyDescent="0.2">
      <c r="A157" s="35">
        <f>A156+1</f>
        <v>44106</v>
      </c>
      <c r="B157" s="36">
        <f>SUMIFS(СВЦЭМ!$D$33:$D$776,СВЦЭМ!$A$33:$A$776,$A157,СВЦЭМ!$B$33:$B$776,B$155)+'СЕТ СН'!$I$14+СВЦЭМ!$D$10+'СЕТ СН'!$I$6-'СЕТ СН'!$I$26</f>
        <v>1294.5274937999998</v>
      </c>
      <c r="C157" s="36">
        <f>SUMIFS(СВЦЭМ!$D$33:$D$776,СВЦЭМ!$A$33:$A$776,$A157,СВЦЭМ!$B$33:$B$776,C$155)+'СЕТ СН'!$I$14+СВЦЭМ!$D$10+'СЕТ СН'!$I$6-'СЕТ СН'!$I$26</f>
        <v>1373.9802801400001</v>
      </c>
      <c r="D157" s="36">
        <f>SUMIFS(СВЦЭМ!$D$33:$D$776,СВЦЭМ!$A$33:$A$776,$A157,СВЦЭМ!$B$33:$B$776,D$155)+'СЕТ СН'!$I$14+СВЦЭМ!$D$10+'СЕТ СН'!$I$6-'СЕТ СН'!$I$26</f>
        <v>1430.7479405700001</v>
      </c>
      <c r="E157" s="36">
        <f>SUMIFS(СВЦЭМ!$D$33:$D$776,СВЦЭМ!$A$33:$A$776,$A157,СВЦЭМ!$B$33:$B$776,E$155)+'СЕТ СН'!$I$14+СВЦЭМ!$D$10+'СЕТ СН'!$I$6-'СЕТ СН'!$I$26</f>
        <v>1450.2255964599999</v>
      </c>
      <c r="F157" s="36">
        <f>SUMIFS(СВЦЭМ!$D$33:$D$776,СВЦЭМ!$A$33:$A$776,$A157,СВЦЭМ!$B$33:$B$776,F$155)+'СЕТ СН'!$I$14+СВЦЭМ!$D$10+'СЕТ СН'!$I$6-'СЕТ СН'!$I$26</f>
        <v>1456.81640612</v>
      </c>
      <c r="G157" s="36">
        <f>SUMIFS(СВЦЭМ!$D$33:$D$776,СВЦЭМ!$A$33:$A$776,$A157,СВЦЭМ!$B$33:$B$776,G$155)+'СЕТ СН'!$I$14+СВЦЭМ!$D$10+'СЕТ СН'!$I$6-'СЕТ СН'!$I$26</f>
        <v>1436.9818889200001</v>
      </c>
      <c r="H157" s="36">
        <f>SUMIFS(СВЦЭМ!$D$33:$D$776,СВЦЭМ!$A$33:$A$776,$A157,СВЦЭМ!$B$33:$B$776,H$155)+'СЕТ СН'!$I$14+СВЦЭМ!$D$10+'СЕТ СН'!$I$6-'СЕТ СН'!$I$26</f>
        <v>1382.1064185499999</v>
      </c>
      <c r="I157" s="36">
        <f>SUMIFS(СВЦЭМ!$D$33:$D$776,СВЦЭМ!$A$33:$A$776,$A157,СВЦЭМ!$B$33:$B$776,I$155)+'СЕТ СН'!$I$14+СВЦЭМ!$D$10+'СЕТ СН'!$I$6-'СЕТ СН'!$I$26</f>
        <v>1328.3089099700001</v>
      </c>
      <c r="J157" s="36">
        <f>SUMIFS(СВЦЭМ!$D$33:$D$776,СВЦЭМ!$A$33:$A$776,$A157,СВЦЭМ!$B$33:$B$776,J$155)+'СЕТ СН'!$I$14+СВЦЭМ!$D$10+'СЕТ СН'!$I$6-'СЕТ СН'!$I$26</f>
        <v>1271.6004285199999</v>
      </c>
      <c r="K157" s="36">
        <f>SUMIFS(СВЦЭМ!$D$33:$D$776,СВЦЭМ!$A$33:$A$776,$A157,СВЦЭМ!$B$33:$B$776,K$155)+'СЕТ СН'!$I$14+СВЦЭМ!$D$10+'СЕТ СН'!$I$6-'СЕТ СН'!$I$26</f>
        <v>1238.2068892100001</v>
      </c>
      <c r="L157" s="36">
        <f>SUMIFS(СВЦЭМ!$D$33:$D$776,СВЦЭМ!$A$33:$A$776,$A157,СВЦЭМ!$B$33:$B$776,L$155)+'СЕТ СН'!$I$14+СВЦЭМ!$D$10+'СЕТ СН'!$I$6-'СЕТ СН'!$I$26</f>
        <v>1236.8835174999999</v>
      </c>
      <c r="M157" s="36">
        <f>SUMIFS(СВЦЭМ!$D$33:$D$776,СВЦЭМ!$A$33:$A$776,$A157,СВЦЭМ!$B$33:$B$776,M$155)+'СЕТ СН'!$I$14+СВЦЭМ!$D$10+'СЕТ СН'!$I$6-'СЕТ СН'!$I$26</f>
        <v>1241.82407984</v>
      </c>
      <c r="N157" s="36">
        <f>SUMIFS(СВЦЭМ!$D$33:$D$776,СВЦЭМ!$A$33:$A$776,$A157,СВЦЭМ!$B$33:$B$776,N$155)+'СЕТ СН'!$I$14+СВЦЭМ!$D$10+'СЕТ СН'!$I$6-'СЕТ СН'!$I$26</f>
        <v>1252.94903469</v>
      </c>
      <c r="O157" s="36">
        <f>SUMIFS(СВЦЭМ!$D$33:$D$776,СВЦЭМ!$A$33:$A$776,$A157,СВЦЭМ!$B$33:$B$776,O$155)+'СЕТ СН'!$I$14+СВЦЭМ!$D$10+'СЕТ СН'!$I$6-'СЕТ СН'!$I$26</f>
        <v>1278.08550111</v>
      </c>
      <c r="P157" s="36">
        <f>SUMIFS(СВЦЭМ!$D$33:$D$776,СВЦЭМ!$A$33:$A$776,$A157,СВЦЭМ!$B$33:$B$776,P$155)+'СЕТ СН'!$I$14+СВЦЭМ!$D$10+'СЕТ СН'!$I$6-'СЕТ СН'!$I$26</f>
        <v>1310.41353355</v>
      </c>
      <c r="Q157" s="36">
        <f>SUMIFS(СВЦЭМ!$D$33:$D$776,СВЦЭМ!$A$33:$A$776,$A157,СВЦЭМ!$B$33:$B$776,Q$155)+'СЕТ СН'!$I$14+СВЦЭМ!$D$10+'СЕТ СН'!$I$6-'СЕТ СН'!$I$26</f>
        <v>1278.3556415600001</v>
      </c>
      <c r="R157" s="36">
        <f>SUMIFS(СВЦЭМ!$D$33:$D$776,СВЦЭМ!$A$33:$A$776,$A157,СВЦЭМ!$B$33:$B$776,R$155)+'СЕТ СН'!$I$14+СВЦЭМ!$D$10+'СЕТ СН'!$I$6-'СЕТ СН'!$I$26</f>
        <v>1238.6009990299999</v>
      </c>
      <c r="S157" s="36">
        <f>SUMIFS(СВЦЭМ!$D$33:$D$776,СВЦЭМ!$A$33:$A$776,$A157,СВЦЭМ!$B$33:$B$776,S$155)+'СЕТ СН'!$I$14+СВЦЭМ!$D$10+'СЕТ СН'!$I$6-'СЕТ СН'!$I$26</f>
        <v>1200.90084007</v>
      </c>
      <c r="T157" s="36">
        <f>SUMIFS(СВЦЭМ!$D$33:$D$776,СВЦЭМ!$A$33:$A$776,$A157,СВЦЭМ!$B$33:$B$776,T$155)+'СЕТ СН'!$I$14+СВЦЭМ!$D$10+'СЕТ СН'!$I$6-'СЕТ СН'!$I$26</f>
        <v>1176.3628036800001</v>
      </c>
      <c r="U157" s="36">
        <f>SUMIFS(СВЦЭМ!$D$33:$D$776,СВЦЭМ!$A$33:$A$776,$A157,СВЦЭМ!$B$33:$B$776,U$155)+'СЕТ СН'!$I$14+СВЦЭМ!$D$10+'СЕТ СН'!$I$6-'СЕТ СН'!$I$26</f>
        <v>1169.8698236</v>
      </c>
      <c r="V157" s="36">
        <f>SUMIFS(СВЦЭМ!$D$33:$D$776,СВЦЭМ!$A$33:$A$776,$A157,СВЦЭМ!$B$33:$B$776,V$155)+'СЕТ СН'!$I$14+СВЦЭМ!$D$10+'СЕТ СН'!$I$6-'СЕТ СН'!$I$26</f>
        <v>1174.4133138699999</v>
      </c>
      <c r="W157" s="36">
        <f>SUMIFS(СВЦЭМ!$D$33:$D$776,СВЦЭМ!$A$33:$A$776,$A157,СВЦЭМ!$B$33:$B$776,W$155)+'СЕТ СН'!$I$14+СВЦЭМ!$D$10+'СЕТ СН'!$I$6-'СЕТ СН'!$I$26</f>
        <v>1173.60710533</v>
      </c>
      <c r="X157" s="36">
        <f>SUMIFS(СВЦЭМ!$D$33:$D$776,СВЦЭМ!$A$33:$A$776,$A157,СВЦЭМ!$B$33:$B$776,X$155)+'СЕТ СН'!$I$14+СВЦЭМ!$D$10+'СЕТ СН'!$I$6-'СЕТ СН'!$I$26</f>
        <v>1194.10398876</v>
      </c>
      <c r="Y157" s="36">
        <f>SUMIFS(СВЦЭМ!$D$33:$D$776,СВЦЭМ!$A$33:$A$776,$A157,СВЦЭМ!$B$33:$B$776,Y$155)+'СЕТ СН'!$I$14+СВЦЭМ!$D$10+'СЕТ СН'!$I$6-'СЕТ СН'!$I$26</f>
        <v>1222.3475855900001</v>
      </c>
    </row>
    <row r="158" spans="1:27" ht="15.75" x14ac:dyDescent="0.2">
      <c r="A158" s="35">
        <f t="shared" ref="A158:A186" si="4">A157+1</f>
        <v>44107</v>
      </c>
      <c r="B158" s="36">
        <f>SUMIFS(СВЦЭМ!$D$33:$D$776,СВЦЭМ!$A$33:$A$776,$A158,СВЦЭМ!$B$33:$B$776,B$155)+'СЕТ СН'!$I$14+СВЦЭМ!$D$10+'СЕТ СН'!$I$6-'СЕТ СН'!$I$26</f>
        <v>1286.98240498</v>
      </c>
      <c r="C158" s="36">
        <f>SUMIFS(СВЦЭМ!$D$33:$D$776,СВЦЭМ!$A$33:$A$776,$A158,СВЦЭМ!$B$33:$B$776,C$155)+'СЕТ СН'!$I$14+СВЦЭМ!$D$10+'СЕТ СН'!$I$6-'СЕТ СН'!$I$26</f>
        <v>1365.9473726900001</v>
      </c>
      <c r="D158" s="36">
        <f>SUMIFS(СВЦЭМ!$D$33:$D$776,СВЦЭМ!$A$33:$A$776,$A158,СВЦЭМ!$B$33:$B$776,D$155)+'СЕТ СН'!$I$14+СВЦЭМ!$D$10+'СЕТ СН'!$I$6-'СЕТ СН'!$I$26</f>
        <v>1434.2989618900001</v>
      </c>
      <c r="E158" s="36">
        <f>SUMIFS(СВЦЭМ!$D$33:$D$776,СВЦЭМ!$A$33:$A$776,$A158,СВЦЭМ!$B$33:$B$776,E$155)+'СЕТ СН'!$I$14+СВЦЭМ!$D$10+'СЕТ СН'!$I$6-'СЕТ СН'!$I$26</f>
        <v>1445.8534920799998</v>
      </c>
      <c r="F158" s="36">
        <f>SUMIFS(СВЦЭМ!$D$33:$D$776,СВЦЭМ!$A$33:$A$776,$A158,СВЦЭМ!$B$33:$B$776,F$155)+'СЕТ СН'!$I$14+СВЦЭМ!$D$10+'СЕТ СН'!$I$6-'СЕТ СН'!$I$26</f>
        <v>1450.13933013</v>
      </c>
      <c r="G158" s="36">
        <f>SUMIFS(СВЦЭМ!$D$33:$D$776,СВЦЭМ!$A$33:$A$776,$A158,СВЦЭМ!$B$33:$B$776,G$155)+'СЕТ СН'!$I$14+СВЦЭМ!$D$10+'СЕТ СН'!$I$6-'СЕТ СН'!$I$26</f>
        <v>1438.17821207</v>
      </c>
      <c r="H158" s="36">
        <f>SUMIFS(СВЦЭМ!$D$33:$D$776,СВЦЭМ!$A$33:$A$776,$A158,СВЦЭМ!$B$33:$B$776,H$155)+'СЕТ СН'!$I$14+СВЦЭМ!$D$10+'СЕТ СН'!$I$6-'СЕТ СН'!$I$26</f>
        <v>1414.90460461</v>
      </c>
      <c r="I158" s="36">
        <f>SUMIFS(СВЦЭМ!$D$33:$D$776,СВЦЭМ!$A$33:$A$776,$A158,СВЦЭМ!$B$33:$B$776,I$155)+'СЕТ СН'!$I$14+СВЦЭМ!$D$10+'СЕТ СН'!$I$6-'СЕТ СН'!$I$26</f>
        <v>1378.89089137</v>
      </c>
      <c r="J158" s="36">
        <f>SUMIFS(СВЦЭМ!$D$33:$D$776,СВЦЭМ!$A$33:$A$776,$A158,СВЦЭМ!$B$33:$B$776,J$155)+'СЕТ СН'!$I$14+СВЦЭМ!$D$10+'СЕТ СН'!$I$6-'СЕТ СН'!$I$26</f>
        <v>1292.9670192399999</v>
      </c>
      <c r="K158" s="36">
        <f>SUMIFS(СВЦЭМ!$D$33:$D$776,СВЦЭМ!$A$33:$A$776,$A158,СВЦЭМ!$B$33:$B$776,K$155)+'СЕТ СН'!$I$14+СВЦЭМ!$D$10+'СЕТ СН'!$I$6-'СЕТ СН'!$I$26</f>
        <v>1237.40686181</v>
      </c>
      <c r="L158" s="36">
        <f>SUMIFS(СВЦЭМ!$D$33:$D$776,СВЦЭМ!$A$33:$A$776,$A158,СВЦЭМ!$B$33:$B$776,L$155)+'СЕТ СН'!$I$14+СВЦЭМ!$D$10+'СЕТ СН'!$I$6-'СЕТ СН'!$I$26</f>
        <v>1231.6709371100001</v>
      </c>
      <c r="M158" s="36">
        <f>SUMIFS(СВЦЭМ!$D$33:$D$776,СВЦЭМ!$A$33:$A$776,$A158,СВЦЭМ!$B$33:$B$776,M$155)+'СЕТ СН'!$I$14+СВЦЭМ!$D$10+'СЕТ СН'!$I$6-'СЕТ СН'!$I$26</f>
        <v>1237.4989983299999</v>
      </c>
      <c r="N158" s="36">
        <f>SUMIFS(СВЦЭМ!$D$33:$D$776,СВЦЭМ!$A$33:$A$776,$A158,СВЦЭМ!$B$33:$B$776,N$155)+'СЕТ СН'!$I$14+СВЦЭМ!$D$10+'СЕТ СН'!$I$6-'СЕТ СН'!$I$26</f>
        <v>1248.2703580299999</v>
      </c>
      <c r="O158" s="36">
        <f>SUMIFS(СВЦЭМ!$D$33:$D$776,СВЦЭМ!$A$33:$A$776,$A158,СВЦЭМ!$B$33:$B$776,O$155)+'СЕТ СН'!$I$14+СВЦЭМ!$D$10+'СЕТ СН'!$I$6-'СЕТ СН'!$I$26</f>
        <v>1281.4386215899999</v>
      </c>
      <c r="P158" s="36">
        <f>SUMIFS(СВЦЭМ!$D$33:$D$776,СВЦЭМ!$A$33:$A$776,$A158,СВЦЭМ!$B$33:$B$776,P$155)+'СЕТ СН'!$I$14+СВЦЭМ!$D$10+'СЕТ СН'!$I$6-'СЕТ СН'!$I$26</f>
        <v>1315.70489993</v>
      </c>
      <c r="Q158" s="36">
        <f>SUMIFS(СВЦЭМ!$D$33:$D$776,СВЦЭМ!$A$33:$A$776,$A158,СВЦЭМ!$B$33:$B$776,Q$155)+'СЕТ СН'!$I$14+СВЦЭМ!$D$10+'СЕТ СН'!$I$6-'СЕТ СН'!$I$26</f>
        <v>1288.5088341799999</v>
      </c>
      <c r="R158" s="36">
        <f>SUMIFS(СВЦЭМ!$D$33:$D$776,СВЦЭМ!$A$33:$A$776,$A158,СВЦЭМ!$B$33:$B$776,R$155)+'СЕТ СН'!$I$14+СВЦЭМ!$D$10+'СЕТ СН'!$I$6-'СЕТ СН'!$I$26</f>
        <v>1249.0018557399999</v>
      </c>
      <c r="S158" s="36">
        <f>SUMIFS(СВЦЭМ!$D$33:$D$776,СВЦЭМ!$A$33:$A$776,$A158,СВЦЭМ!$B$33:$B$776,S$155)+'СЕТ СН'!$I$14+СВЦЭМ!$D$10+'СЕТ СН'!$I$6-'СЕТ СН'!$I$26</f>
        <v>1198.0172121199998</v>
      </c>
      <c r="T158" s="36">
        <f>SUMIFS(СВЦЭМ!$D$33:$D$776,СВЦЭМ!$A$33:$A$776,$A158,СВЦЭМ!$B$33:$B$776,T$155)+'СЕТ СН'!$I$14+СВЦЭМ!$D$10+'СЕТ СН'!$I$6-'СЕТ СН'!$I$26</f>
        <v>1181.4101382599999</v>
      </c>
      <c r="U158" s="36">
        <f>SUMIFS(СВЦЭМ!$D$33:$D$776,СВЦЭМ!$A$33:$A$776,$A158,СВЦЭМ!$B$33:$B$776,U$155)+'СЕТ СН'!$I$14+СВЦЭМ!$D$10+'СЕТ СН'!$I$6-'СЕТ СН'!$I$26</f>
        <v>1172.5374976600001</v>
      </c>
      <c r="V158" s="36">
        <f>SUMIFS(СВЦЭМ!$D$33:$D$776,СВЦЭМ!$A$33:$A$776,$A158,СВЦЭМ!$B$33:$B$776,V$155)+'СЕТ СН'!$I$14+СВЦЭМ!$D$10+'СЕТ СН'!$I$6-'СЕТ СН'!$I$26</f>
        <v>1166.9491292799999</v>
      </c>
      <c r="W158" s="36">
        <f>SUMIFS(СВЦЭМ!$D$33:$D$776,СВЦЭМ!$A$33:$A$776,$A158,СВЦЭМ!$B$33:$B$776,W$155)+'СЕТ СН'!$I$14+СВЦЭМ!$D$10+'СЕТ СН'!$I$6-'СЕТ СН'!$I$26</f>
        <v>1174.3838102499999</v>
      </c>
      <c r="X158" s="36">
        <f>SUMIFS(СВЦЭМ!$D$33:$D$776,СВЦЭМ!$A$33:$A$776,$A158,СВЦЭМ!$B$33:$B$776,X$155)+'СЕТ СН'!$I$14+СВЦЭМ!$D$10+'СЕТ СН'!$I$6-'СЕТ СН'!$I$26</f>
        <v>1187.4772025699999</v>
      </c>
      <c r="Y158" s="36">
        <f>SUMIFS(СВЦЭМ!$D$33:$D$776,СВЦЭМ!$A$33:$A$776,$A158,СВЦЭМ!$B$33:$B$776,Y$155)+'СЕТ СН'!$I$14+СВЦЭМ!$D$10+'СЕТ СН'!$I$6-'СЕТ СН'!$I$26</f>
        <v>1223.0918080900001</v>
      </c>
    </row>
    <row r="159" spans="1:27" ht="15.75" x14ac:dyDescent="0.2">
      <c r="A159" s="35">
        <f t="shared" si="4"/>
        <v>44108</v>
      </c>
      <c r="B159" s="36">
        <f>SUMIFS(СВЦЭМ!$D$33:$D$776,СВЦЭМ!$A$33:$A$776,$A159,СВЦЭМ!$B$33:$B$776,B$155)+'СЕТ СН'!$I$14+СВЦЭМ!$D$10+'СЕТ СН'!$I$6-'СЕТ СН'!$I$26</f>
        <v>1318.8657089799999</v>
      </c>
      <c r="C159" s="36">
        <f>SUMIFS(СВЦЭМ!$D$33:$D$776,СВЦЭМ!$A$33:$A$776,$A159,СВЦЭМ!$B$33:$B$776,C$155)+'СЕТ СН'!$I$14+СВЦЭМ!$D$10+'СЕТ СН'!$I$6-'СЕТ СН'!$I$26</f>
        <v>1395.8497852099999</v>
      </c>
      <c r="D159" s="36">
        <f>SUMIFS(СВЦЭМ!$D$33:$D$776,СВЦЭМ!$A$33:$A$776,$A159,СВЦЭМ!$B$33:$B$776,D$155)+'СЕТ СН'!$I$14+СВЦЭМ!$D$10+'СЕТ СН'!$I$6-'СЕТ СН'!$I$26</f>
        <v>1469.5836981799998</v>
      </c>
      <c r="E159" s="36">
        <f>SUMIFS(СВЦЭМ!$D$33:$D$776,СВЦЭМ!$A$33:$A$776,$A159,СВЦЭМ!$B$33:$B$776,E$155)+'СЕТ СН'!$I$14+СВЦЭМ!$D$10+'СЕТ СН'!$I$6-'СЕТ СН'!$I$26</f>
        <v>1498.50213979</v>
      </c>
      <c r="F159" s="36">
        <f>SUMIFS(СВЦЭМ!$D$33:$D$776,СВЦЭМ!$A$33:$A$776,$A159,СВЦЭМ!$B$33:$B$776,F$155)+'СЕТ СН'!$I$14+СВЦЭМ!$D$10+'СЕТ СН'!$I$6-'СЕТ СН'!$I$26</f>
        <v>1503.0916706899998</v>
      </c>
      <c r="G159" s="36">
        <f>SUMIFS(СВЦЭМ!$D$33:$D$776,СВЦЭМ!$A$33:$A$776,$A159,СВЦЭМ!$B$33:$B$776,G$155)+'СЕТ СН'!$I$14+СВЦЭМ!$D$10+'СЕТ СН'!$I$6-'СЕТ СН'!$I$26</f>
        <v>1493.03054901</v>
      </c>
      <c r="H159" s="36">
        <f>SUMIFS(СВЦЭМ!$D$33:$D$776,СВЦЭМ!$A$33:$A$776,$A159,СВЦЭМ!$B$33:$B$776,H$155)+'СЕТ СН'!$I$14+СВЦЭМ!$D$10+'СЕТ СН'!$I$6-'СЕТ СН'!$I$26</f>
        <v>1479.0315870699999</v>
      </c>
      <c r="I159" s="36">
        <f>SUMIFS(СВЦЭМ!$D$33:$D$776,СВЦЭМ!$A$33:$A$776,$A159,СВЦЭМ!$B$33:$B$776,I$155)+'СЕТ СН'!$I$14+СВЦЭМ!$D$10+'СЕТ СН'!$I$6-'СЕТ СН'!$I$26</f>
        <v>1446.65604272</v>
      </c>
      <c r="J159" s="36">
        <f>SUMIFS(СВЦЭМ!$D$33:$D$776,СВЦЭМ!$A$33:$A$776,$A159,СВЦЭМ!$B$33:$B$776,J$155)+'СЕТ СН'!$I$14+СВЦЭМ!$D$10+'СЕТ СН'!$I$6-'СЕТ СН'!$I$26</f>
        <v>1351.7207791199999</v>
      </c>
      <c r="K159" s="36">
        <f>SUMIFS(СВЦЭМ!$D$33:$D$776,СВЦЭМ!$A$33:$A$776,$A159,СВЦЭМ!$B$33:$B$776,K$155)+'СЕТ СН'!$I$14+СВЦЭМ!$D$10+'СЕТ СН'!$I$6-'СЕТ СН'!$I$26</f>
        <v>1281.24379327</v>
      </c>
      <c r="L159" s="36">
        <f>SUMIFS(СВЦЭМ!$D$33:$D$776,СВЦЭМ!$A$33:$A$776,$A159,СВЦЭМ!$B$33:$B$776,L$155)+'СЕТ СН'!$I$14+СВЦЭМ!$D$10+'СЕТ СН'!$I$6-'СЕТ СН'!$I$26</f>
        <v>1248.0720139499999</v>
      </c>
      <c r="M159" s="36">
        <f>SUMIFS(СВЦЭМ!$D$33:$D$776,СВЦЭМ!$A$33:$A$776,$A159,СВЦЭМ!$B$33:$B$776,M$155)+'СЕТ СН'!$I$14+СВЦЭМ!$D$10+'СЕТ СН'!$I$6-'СЕТ СН'!$I$26</f>
        <v>1253.9636346299999</v>
      </c>
      <c r="N159" s="36">
        <f>SUMIFS(СВЦЭМ!$D$33:$D$776,СВЦЭМ!$A$33:$A$776,$A159,СВЦЭМ!$B$33:$B$776,N$155)+'СЕТ СН'!$I$14+СВЦЭМ!$D$10+'СЕТ СН'!$I$6-'СЕТ СН'!$I$26</f>
        <v>1264.9082925799999</v>
      </c>
      <c r="O159" s="36">
        <f>SUMIFS(СВЦЭМ!$D$33:$D$776,СВЦЭМ!$A$33:$A$776,$A159,СВЦЭМ!$B$33:$B$776,O$155)+'СЕТ СН'!$I$14+СВЦЭМ!$D$10+'СЕТ СН'!$I$6-'СЕТ СН'!$I$26</f>
        <v>1323.77188729</v>
      </c>
      <c r="P159" s="36">
        <f>SUMIFS(СВЦЭМ!$D$33:$D$776,СВЦЭМ!$A$33:$A$776,$A159,СВЦЭМ!$B$33:$B$776,P$155)+'СЕТ СН'!$I$14+СВЦЭМ!$D$10+'СЕТ СН'!$I$6-'СЕТ СН'!$I$26</f>
        <v>1354.12978099</v>
      </c>
      <c r="Q159" s="36">
        <f>SUMIFS(СВЦЭМ!$D$33:$D$776,СВЦЭМ!$A$33:$A$776,$A159,СВЦЭМ!$B$33:$B$776,Q$155)+'СЕТ СН'!$I$14+СВЦЭМ!$D$10+'СЕТ СН'!$I$6-'СЕТ СН'!$I$26</f>
        <v>1314.8688133799999</v>
      </c>
      <c r="R159" s="36">
        <f>SUMIFS(СВЦЭМ!$D$33:$D$776,СВЦЭМ!$A$33:$A$776,$A159,СВЦЭМ!$B$33:$B$776,R$155)+'СЕТ СН'!$I$14+СВЦЭМ!$D$10+'СЕТ СН'!$I$6-'СЕТ СН'!$I$26</f>
        <v>1269.84047455</v>
      </c>
      <c r="S159" s="36">
        <f>SUMIFS(СВЦЭМ!$D$33:$D$776,СВЦЭМ!$A$33:$A$776,$A159,СВЦЭМ!$B$33:$B$776,S$155)+'СЕТ СН'!$I$14+СВЦЭМ!$D$10+'СЕТ СН'!$I$6-'СЕТ СН'!$I$26</f>
        <v>1229.3610688099998</v>
      </c>
      <c r="T159" s="36">
        <f>SUMIFS(СВЦЭМ!$D$33:$D$776,СВЦЭМ!$A$33:$A$776,$A159,СВЦЭМ!$B$33:$B$776,T$155)+'СЕТ СН'!$I$14+СВЦЭМ!$D$10+'СЕТ СН'!$I$6-'СЕТ СН'!$I$26</f>
        <v>1201.3790062499997</v>
      </c>
      <c r="U159" s="36">
        <f>SUMIFS(СВЦЭМ!$D$33:$D$776,СВЦЭМ!$A$33:$A$776,$A159,СВЦЭМ!$B$33:$B$776,U$155)+'СЕТ СН'!$I$14+СВЦЭМ!$D$10+'СЕТ СН'!$I$6-'СЕТ СН'!$I$26</f>
        <v>1192.9253074399999</v>
      </c>
      <c r="V159" s="36">
        <f>SUMIFS(СВЦЭМ!$D$33:$D$776,СВЦЭМ!$A$33:$A$776,$A159,СВЦЭМ!$B$33:$B$776,V$155)+'СЕТ СН'!$I$14+СВЦЭМ!$D$10+'СЕТ СН'!$I$6-'СЕТ СН'!$I$26</f>
        <v>1213.49521684</v>
      </c>
      <c r="W159" s="36">
        <f>SUMIFS(СВЦЭМ!$D$33:$D$776,СВЦЭМ!$A$33:$A$776,$A159,СВЦЭМ!$B$33:$B$776,W$155)+'СЕТ СН'!$I$14+СВЦЭМ!$D$10+'СЕТ СН'!$I$6-'СЕТ СН'!$I$26</f>
        <v>1212.8285987700001</v>
      </c>
      <c r="X159" s="36">
        <f>SUMIFS(СВЦЭМ!$D$33:$D$776,СВЦЭМ!$A$33:$A$776,$A159,СВЦЭМ!$B$33:$B$776,X$155)+'СЕТ СН'!$I$14+СВЦЭМ!$D$10+'СЕТ СН'!$I$6-'СЕТ СН'!$I$26</f>
        <v>1231.4488337600001</v>
      </c>
      <c r="Y159" s="36">
        <f>SUMIFS(СВЦЭМ!$D$33:$D$776,СВЦЭМ!$A$33:$A$776,$A159,СВЦЭМ!$B$33:$B$776,Y$155)+'СЕТ СН'!$I$14+СВЦЭМ!$D$10+'СЕТ СН'!$I$6-'СЕТ СН'!$I$26</f>
        <v>1275.3930525799999</v>
      </c>
    </row>
    <row r="160" spans="1:27" ht="15.75" x14ac:dyDescent="0.2">
      <c r="A160" s="35">
        <f t="shared" si="4"/>
        <v>44109</v>
      </c>
      <c r="B160" s="36">
        <f>SUMIFS(СВЦЭМ!$D$33:$D$776,СВЦЭМ!$A$33:$A$776,$A160,СВЦЭМ!$B$33:$B$776,B$155)+'СЕТ СН'!$I$14+СВЦЭМ!$D$10+'СЕТ СН'!$I$6-'СЕТ СН'!$I$26</f>
        <v>1333.7147127799999</v>
      </c>
      <c r="C160" s="36">
        <f>SUMIFS(СВЦЭМ!$D$33:$D$776,СВЦЭМ!$A$33:$A$776,$A160,СВЦЭМ!$B$33:$B$776,C$155)+'СЕТ СН'!$I$14+СВЦЭМ!$D$10+'СЕТ СН'!$I$6-'СЕТ СН'!$I$26</f>
        <v>1419.59503236</v>
      </c>
      <c r="D160" s="36">
        <f>SUMIFS(СВЦЭМ!$D$33:$D$776,СВЦЭМ!$A$33:$A$776,$A160,СВЦЭМ!$B$33:$B$776,D$155)+'СЕТ СН'!$I$14+СВЦЭМ!$D$10+'СЕТ СН'!$I$6-'СЕТ СН'!$I$26</f>
        <v>1496.44883041</v>
      </c>
      <c r="E160" s="36">
        <f>SUMIFS(СВЦЭМ!$D$33:$D$776,СВЦЭМ!$A$33:$A$776,$A160,СВЦЭМ!$B$33:$B$776,E$155)+'СЕТ СН'!$I$14+СВЦЭМ!$D$10+'СЕТ СН'!$I$6-'СЕТ СН'!$I$26</f>
        <v>1517.4815858799998</v>
      </c>
      <c r="F160" s="36">
        <f>SUMIFS(СВЦЭМ!$D$33:$D$776,СВЦЭМ!$A$33:$A$776,$A160,СВЦЭМ!$B$33:$B$776,F$155)+'СЕТ СН'!$I$14+СВЦЭМ!$D$10+'СЕТ СН'!$I$6-'СЕТ СН'!$I$26</f>
        <v>1517.1999999599998</v>
      </c>
      <c r="G160" s="36">
        <f>SUMIFS(СВЦЭМ!$D$33:$D$776,СВЦЭМ!$A$33:$A$776,$A160,СВЦЭМ!$B$33:$B$776,G$155)+'СЕТ СН'!$I$14+СВЦЭМ!$D$10+'СЕТ СН'!$I$6-'СЕТ СН'!$I$26</f>
        <v>1497.1371792599998</v>
      </c>
      <c r="H160" s="36">
        <f>SUMIFS(СВЦЭМ!$D$33:$D$776,СВЦЭМ!$A$33:$A$776,$A160,СВЦЭМ!$B$33:$B$776,H$155)+'СЕТ СН'!$I$14+СВЦЭМ!$D$10+'СЕТ СН'!$I$6-'СЕТ СН'!$I$26</f>
        <v>1435.33326541</v>
      </c>
      <c r="I160" s="36">
        <f>SUMIFS(СВЦЭМ!$D$33:$D$776,СВЦЭМ!$A$33:$A$776,$A160,СВЦЭМ!$B$33:$B$776,I$155)+'СЕТ СН'!$I$14+СВЦЭМ!$D$10+'СЕТ СН'!$I$6-'СЕТ СН'!$I$26</f>
        <v>1378.28947573</v>
      </c>
      <c r="J160" s="36">
        <f>SUMIFS(СВЦЭМ!$D$33:$D$776,СВЦЭМ!$A$33:$A$776,$A160,СВЦЭМ!$B$33:$B$776,J$155)+'СЕТ СН'!$I$14+СВЦЭМ!$D$10+'СЕТ СН'!$I$6-'СЕТ СН'!$I$26</f>
        <v>1313.3689292399999</v>
      </c>
      <c r="K160" s="36">
        <f>SUMIFS(СВЦЭМ!$D$33:$D$776,СВЦЭМ!$A$33:$A$776,$A160,СВЦЭМ!$B$33:$B$776,K$155)+'СЕТ СН'!$I$14+СВЦЭМ!$D$10+'СЕТ СН'!$I$6-'СЕТ СН'!$I$26</f>
        <v>1280.81745213</v>
      </c>
      <c r="L160" s="36">
        <f>SUMIFS(СВЦЭМ!$D$33:$D$776,СВЦЭМ!$A$33:$A$776,$A160,СВЦЭМ!$B$33:$B$776,L$155)+'СЕТ СН'!$I$14+СВЦЭМ!$D$10+'СЕТ СН'!$I$6-'СЕТ СН'!$I$26</f>
        <v>1277.88374871</v>
      </c>
      <c r="M160" s="36">
        <f>SUMIFS(СВЦЭМ!$D$33:$D$776,СВЦЭМ!$A$33:$A$776,$A160,СВЦЭМ!$B$33:$B$776,M$155)+'СЕТ СН'!$I$14+СВЦЭМ!$D$10+'СЕТ СН'!$I$6-'СЕТ СН'!$I$26</f>
        <v>1301.7687904700001</v>
      </c>
      <c r="N160" s="36">
        <f>SUMIFS(СВЦЭМ!$D$33:$D$776,СВЦЭМ!$A$33:$A$776,$A160,СВЦЭМ!$B$33:$B$776,N$155)+'СЕТ СН'!$I$14+СВЦЭМ!$D$10+'СЕТ СН'!$I$6-'СЕТ СН'!$I$26</f>
        <v>1310.99363571</v>
      </c>
      <c r="O160" s="36">
        <f>SUMIFS(СВЦЭМ!$D$33:$D$776,СВЦЭМ!$A$33:$A$776,$A160,СВЦЭМ!$B$33:$B$776,O$155)+'СЕТ СН'!$I$14+СВЦЭМ!$D$10+'СЕТ СН'!$I$6-'СЕТ СН'!$I$26</f>
        <v>1338.4928219899998</v>
      </c>
      <c r="P160" s="36">
        <f>SUMIFS(СВЦЭМ!$D$33:$D$776,СВЦЭМ!$A$33:$A$776,$A160,СВЦЭМ!$B$33:$B$776,P$155)+'СЕТ СН'!$I$14+СВЦЭМ!$D$10+'СЕТ СН'!$I$6-'СЕТ СН'!$I$26</f>
        <v>1366.5662296</v>
      </c>
      <c r="Q160" s="36">
        <f>SUMIFS(СВЦЭМ!$D$33:$D$776,СВЦЭМ!$A$33:$A$776,$A160,СВЦЭМ!$B$33:$B$776,Q$155)+'СЕТ СН'!$I$14+СВЦЭМ!$D$10+'СЕТ СН'!$I$6-'СЕТ СН'!$I$26</f>
        <v>1331.0119645099999</v>
      </c>
      <c r="R160" s="36">
        <f>SUMIFS(СВЦЭМ!$D$33:$D$776,СВЦЭМ!$A$33:$A$776,$A160,СВЦЭМ!$B$33:$B$776,R$155)+'СЕТ СН'!$I$14+СВЦЭМ!$D$10+'СЕТ СН'!$I$6-'СЕТ СН'!$I$26</f>
        <v>1294.93881343</v>
      </c>
      <c r="S160" s="36">
        <f>SUMIFS(СВЦЭМ!$D$33:$D$776,СВЦЭМ!$A$33:$A$776,$A160,СВЦЭМ!$B$33:$B$776,S$155)+'СЕТ СН'!$I$14+СВЦЭМ!$D$10+'СЕТ СН'!$I$6-'СЕТ СН'!$I$26</f>
        <v>1282.75999151</v>
      </c>
      <c r="T160" s="36">
        <f>SUMIFS(СВЦЭМ!$D$33:$D$776,СВЦЭМ!$A$33:$A$776,$A160,СВЦЭМ!$B$33:$B$776,T$155)+'СЕТ СН'!$I$14+СВЦЭМ!$D$10+'СЕТ СН'!$I$6-'СЕТ СН'!$I$26</f>
        <v>1301.7874139099999</v>
      </c>
      <c r="U160" s="36">
        <f>SUMIFS(СВЦЭМ!$D$33:$D$776,СВЦЭМ!$A$33:$A$776,$A160,СВЦЭМ!$B$33:$B$776,U$155)+'СЕТ СН'!$I$14+СВЦЭМ!$D$10+'СЕТ СН'!$I$6-'СЕТ СН'!$I$26</f>
        <v>1278.9115805500001</v>
      </c>
      <c r="V160" s="36">
        <f>SUMIFS(СВЦЭМ!$D$33:$D$776,СВЦЭМ!$A$33:$A$776,$A160,СВЦЭМ!$B$33:$B$776,V$155)+'СЕТ СН'!$I$14+СВЦЭМ!$D$10+'СЕТ СН'!$I$6-'СЕТ СН'!$I$26</f>
        <v>1281.1316323699998</v>
      </c>
      <c r="W160" s="36">
        <f>SUMIFS(СВЦЭМ!$D$33:$D$776,СВЦЭМ!$A$33:$A$776,$A160,СВЦЭМ!$B$33:$B$776,W$155)+'СЕТ СН'!$I$14+СВЦЭМ!$D$10+'СЕТ СН'!$I$6-'СЕТ СН'!$I$26</f>
        <v>1312.3355702399999</v>
      </c>
      <c r="X160" s="36">
        <f>SUMIFS(СВЦЭМ!$D$33:$D$776,СВЦЭМ!$A$33:$A$776,$A160,СВЦЭМ!$B$33:$B$776,X$155)+'СЕТ СН'!$I$14+СВЦЭМ!$D$10+'СЕТ СН'!$I$6-'СЕТ СН'!$I$26</f>
        <v>1308.70788369</v>
      </c>
      <c r="Y160" s="36">
        <f>SUMIFS(СВЦЭМ!$D$33:$D$776,СВЦЭМ!$A$33:$A$776,$A160,СВЦЭМ!$B$33:$B$776,Y$155)+'СЕТ СН'!$I$14+СВЦЭМ!$D$10+'СЕТ СН'!$I$6-'СЕТ СН'!$I$26</f>
        <v>1342.8097575100001</v>
      </c>
    </row>
    <row r="161" spans="1:25" ht="15.75" x14ac:dyDescent="0.2">
      <c r="A161" s="35">
        <f t="shared" si="4"/>
        <v>44110</v>
      </c>
      <c r="B161" s="36">
        <f>SUMIFS(СВЦЭМ!$D$33:$D$776,СВЦЭМ!$A$33:$A$776,$A161,СВЦЭМ!$B$33:$B$776,B$155)+'СЕТ СН'!$I$14+СВЦЭМ!$D$10+'СЕТ СН'!$I$6-'СЕТ СН'!$I$26</f>
        <v>1413.0749463799998</v>
      </c>
      <c r="C161" s="36">
        <f>SUMIFS(СВЦЭМ!$D$33:$D$776,СВЦЭМ!$A$33:$A$776,$A161,СВЦЭМ!$B$33:$B$776,C$155)+'СЕТ СН'!$I$14+СВЦЭМ!$D$10+'СЕТ СН'!$I$6-'СЕТ СН'!$I$26</f>
        <v>1494.6588986500001</v>
      </c>
      <c r="D161" s="36">
        <f>SUMIFS(СВЦЭМ!$D$33:$D$776,СВЦЭМ!$A$33:$A$776,$A161,СВЦЭМ!$B$33:$B$776,D$155)+'СЕТ СН'!$I$14+СВЦЭМ!$D$10+'СЕТ СН'!$I$6-'СЕТ СН'!$I$26</f>
        <v>1556.2128762499999</v>
      </c>
      <c r="E161" s="36">
        <f>SUMIFS(СВЦЭМ!$D$33:$D$776,СВЦЭМ!$A$33:$A$776,$A161,СВЦЭМ!$B$33:$B$776,E$155)+'СЕТ СН'!$I$14+СВЦЭМ!$D$10+'СЕТ СН'!$I$6-'СЕТ СН'!$I$26</f>
        <v>1578.06990524</v>
      </c>
      <c r="F161" s="36">
        <f>SUMIFS(СВЦЭМ!$D$33:$D$776,СВЦЭМ!$A$33:$A$776,$A161,СВЦЭМ!$B$33:$B$776,F$155)+'СЕТ СН'!$I$14+СВЦЭМ!$D$10+'СЕТ СН'!$I$6-'СЕТ СН'!$I$26</f>
        <v>1582.2679096799998</v>
      </c>
      <c r="G161" s="36">
        <f>SUMIFS(СВЦЭМ!$D$33:$D$776,СВЦЭМ!$A$33:$A$776,$A161,СВЦЭМ!$B$33:$B$776,G$155)+'СЕТ СН'!$I$14+СВЦЭМ!$D$10+'СЕТ СН'!$I$6-'СЕТ СН'!$I$26</f>
        <v>1568.9730944600001</v>
      </c>
      <c r="H161" s="36">
        <f>SUMIFS(СВЦЭМ!$D$33:$D$776,СВЦЭМ!$A$33:$A$776,$A161,СВЦЭМ!$B$33:$B$776,H$155)+'СЕТ СН'!$I$14+СВЦЭМ!$D$10+'СЕТ СН'!$I$6-'СЕТ СН'!$I$26</f>
        <v>1508.2859635699999</v>
      </c>
      <c r="I161" s="36">
        <f>SUMIFS(СВЦЭМ!$D$33:$D$776,СВЦЭМ!$A$33:$A$776,$A161,СВЦЭМ!$B$33:$B$776,I$155)+'СЕТ СН'!$I$14+СВЦЭМ!$D$10+'СЕТ СН'!$I$6-'СЕТ СН'!$I$26</f>
        <v>1457.35069677</v>
      </c>
      <c r="J161" s="36">
        <f>SUMIFS(СВЦЭМ!$D$33:$D$776,СВЦЭМ!$A$33:$A$776,$A161,СВЦЭМ!$B$33:$B$776,J$155)+'СЕТ СН'!$I$14+СВЦЭМ!$D$10+'СЕТ СН'!$I$6-'СЕТ СН'!$I$26</f>
        <v>1391.0539384499998</v>
      </c>
      <c r="K161" s="36">
        <f>SUMIFS(СВЦЭМ!$D$33:$D$776,СВЦЭМ!$A$33:$A$776,$A161,СВЦЭМ!$B$33:$B$776,K$155)+'СЕТ СН'!$I$14+СВЦЭМ!$D$10+'СЕТ СН'!$I$6-'СЕТ СН'!$I$26</f>
        <v>1351.98638841</v>
      </c>
      <c r="L161" s="36">
        <f>SUMIFS(СВЦЭМ!$D$33:$D$776,СВЦЭМ!$A$33:$A$776,$A161,СВЦЭМ!$B$33:$B$776,L$155)+'СЕТ СН'!$I$14+СВЦЭМ!$D$10+'СЕТ СН'!$I$6-'СЕТ СН'!$I$26</f>
        <v>1356.65855141</v>
      </c>
      <c r="M161" s="36">
        <f>SUMIFS(СВЦЭМ!$D$33:$D$776,СВЦЭМ!$A$33:$A$776,$A161,СВЦЭМ!$B$33:$B$776,M$155)+'СЕТ СН'!$I$14+СВЦЭМ!$D$10+'СЕТ СН'!$I$6-'СЕТ СН'!$I$26</f>
        <v>1360.19656418</v>
      </c>
      <c r="N161" s="36">
        <f>SUMIFS(СВЦЭМ!$D$33:$D$776,СВЦЭМ!$A$33:$A$776,$A161,СВЦЭМ!$B$33:$B$776,N$155)+'СЕТ СН'!$I$14+СВЦЭМ!$D$10+'СЕТ СН'!$I$6-'СЕТ СН'!$I$26</f>
        <v>1374.7290583499998</v>
      </c>
      <c r="O161" s="36">
        <f>SUMIFS(СВЦЭМ!$D$33:$D$776,СВЦЭМ!$A$33:$A$776,$A161,СВЦЭМ!$B$33:$B$776,O$155)+'СЕТ СН'!$I$14+СВЦЭМ!$D$10+'СЕТ СН'!$I$6-'СЕТ СН'!$I$26</f>
        <v>1413.3585026799999</v>
      </c>
      <c r="P161" s="36">
        <f>SUMIFS(СВЦЭМ!$D$33:$D$776,СВЦЭМ!$A$33:$A$776,$A161,СВЦЭМ!$B$33:$B$776,P$155)+'СЕТ СН'!$I$14+СВЦЭМ!$D$10+'СЕТ СН'!$I$6-'СЕТ СН'!$I$26</f>
        <v>1443.7339987199998</v>
      </c>
      <c r="Q161" s="36">
        <f>SUMIFS(СВЦЭМ!$D$33:$D$776,СВЦЭМ!$A$33:$A$776,$A161,СВЦЭМ!$B$33:$B$776,Q$155)+'СЕТ СН'!$I$14+СВЦЭМ!$D$10+'СЕТ СН'!$I$6-'СЕТ СН'!$I$26</f>
        <v>1400.7795117999999</v>
      </c>
      <c r="R161" s="36">
        <f>SUMIFS(СВЦЭМ!$D$33:$D$776,СВЦЭМ!$A$33:$A$776,$A161,СВЦЭМ!$B$33:$B$776,R$155)+'СЕТ СН'!$I$14+СВЦЭМ!$D$10+'СЕТ СН'!$I$6-'СЕТ СН'!$I$26</f>
        <v>1353.1567396199998</v>
      </c>
      <c r="S161" s="36">
        <f>SUMIFS(СВЦЭМ!$D$33:$D$776,СВЦЭМ!$A$33:$A$776,$A161,СВЦЭМ!$B$33:$B$776,S$155)+'СЕТ СН'!$I$14+СВЦЭМ!$D$10+'СЕТ СН'!$I$6-'СЕТ СН'!$I$26</f>
        <v>1309.11446351</v>
      </c>
      <c r="T161" s="36">
        <f>SUMIFS(СВЦЭМ!$D$33:$D$776,СВЦЭМ!$A$33:$A$776,$A161,СВЦЭМ!$B$33:$B$776,T$155)+'СЕТ СН'!$I$14+СВЦЭМ!$D$10+'СЕТ СН'!$I$6-'СЕТ СН'!$I$26</f>
        <v>1284.81399872</v>
      </c>
      <c r="U161" s="36">
        <f>SUMIFS(СВЦЭМ!$D$33:$D$776,СВЦЭМ!$A$33:$A$776,$A161,СВЦЭМ!$B$33:$B$776,U$155)+'СЕТ СН'!$I$14+СВЦЭМ!$D$10+'СЕТ СН'!$I$6-'СЕТ СН'!$I$26</f>
        <v>1286.54683574</v>
      </c>
      <c r="V161" s="36">
        <f>SUMIFS(СВЦЭМ!$D$33:$D$776,СВЦЭМ!$A$33:$A$776,$A161,СВЦЭМ!$B$33:$B$776,V$155)+'СЕТ СН'!$I$14+СВЦЭМ!$D$10+'СЕТ СН'!$I$6-'СЕТ СН'!$I$26</f>
        <v>1276.75710998</v>
      </c>
      <c r="W161" s="36">
        <f>SUMIFS(СВЦЭМ!$D$33:$D$776,СВЦЭМ!$A$33:$A$776,$A161,СВЦЭМ!$B$33:$B$776,W$155)+'СЕТ СН'!$I$14+СВЦЭМ!$D$10+'СЕТ СН'!$I$6-'СЕТ СН'!$I$26</f>
        <v>1282.38529032</v>
      </c>
      <c r="X161" s="36">
        <f>SUMIFS(СВЦЭМ!$D$33:$D$776,СВЦЭМ!$A$33:$A$776,$A161,СВЦЭМ!$B$33:$B$776,X$155)+'СЕТ СН'!$I$14+СВЦЭМ!$D$10+'СЕТ СН'!$I$6-'СЕТ СН'!$I$26</f>
        <v>1303.3518230099999</v>
      </c>
      <c r="Y161" s="36">
        <f>SUMIFS(СВЦЭМ!$D$33:$D$776,СВЦЭМ!$A$33:$A$776,$A161,СВЦЭМ!$B$33:$B$776,Y$155)+'СЕТ СН'!$I$14+СВЦЭМ!$D$10+'СЕТ СН'!$I$6-'СЕТ СН'!$I$26</f>
        <v>1343.0134981000001</v>
      </c>
    </row>
    <row r="162" spans="1:25" ht="15.75" x14ac:dyDescent="0.2">
      <c r="A162" s="35">
        <f t="shared" si="4"/>
        <v>44111</v>
      </c>
      <c r="B162" s="36">
        <f>SUMIFS(СВЦЭМ!$D$33:$D$776,СВЦЭМ!$A$33:$A$776,$A162,СВЦЭМ!$B$33:$B$776,B$155)+'СЕТ СН'!$I$14+СВЦЭМ!$D$10+'СЕТ СН'!$I$6-'СЕТ СН'!$I$26</f>
        <v>1400.64406272</v>
      </c>
      <c r="C162" s="36">
        <f>SUMIFS(СВЦЭМ!$D$33:$D$776,СВЦЭМ!$A$33:$A$776,$A162,СВЦЭМ!$B$33:$B$776,C$155)+'СЕТ СН'!$I$14+СВЦЭМ!$D$10+'СЕТ СН'!$I$6-'СЕТ СН'!$I$26</f>
        <v>1486.29367576</v>
      </c>
      <c r="D162" s="36">
        <f>SUMIFS(СВЦЭМ!$D$33:$D$776,СВЦЭМ!$A$33:$A$776,$A162,СВЦЭМ!$B$33:$B$776,D$155)+'СЕТ СН'!$I$14+СВЦЭМ!$D$10+'СЕТ СН'!$I$6-'СЕТ СН'!$I$26</f>
        <v>1559.4003709199999</v>
      </c>
      <c r="E162" s="36">
        <f>SUMIFS(СВЦЭМ!$D$33:$D$776,СВЦЭМ!$A$33:$A$776,$A162,СВЦЭМ!$B$33:$B$776,E$155)+'СЕТ СН'!$I$14+СВЦЭМ!$D$10+'СЕТ СН'!$I$6-'СЕТ СН'!$I$26</f>
        <v>1582.82353094</v>
      </c>
      <c r="F162" s="36">
        <f>SUMIFS(СВЦЭМ!$D$33:$D$776,СВЦЭМ!$A$33:$A$776,$A162,СВЦЭМ!$B$33:$B$776,F$155)+'СЕТ СН'!$I$14+СВЦЭМ!$D$10+'СЕТ СН'!$I$6-'СЕТ СН'!$I$26</f>
        <v>1578.0276655299999</v>
      </c>
      <c r="G162" s="36">
        <f>SUMIFS(СВЦЭМ!$D$33:$D$776,СВЦЭМ!$A$33:$A$776,$A162,СВЦЭМ!$B$33:$B$776,G$155)+'СЕТ СН'!$I$14+СВЦЭМ!$D$10+'СЕТ СН'!$I$6-'СЕТ СН'!$I$26</f>
        <v>1557.9067185399999</v>
      </c>
      <c r="H162" s="36">
        <f>SUMIFS(СВЦЭМ!$D$33:$D$776,СВЦЭМ!$A$33:$A$776,$A162,СВЦЭМ!$B$33:$B$776,H$155)+'СЕТ СН'!$I$14+СВЦЭМ!$D$10+'СЕТ СН'!$I$6-'СЕТ СН'!$I$26</f>
        <v>1510.9487774700001</v>
      </c>
      <c r="I162" s="36">
        <f>SUMIFS(СВЦЭМ!$D$33:$D$776,СВЦЭМ!$A$33:$A$776,$A162,СВЦЭМ!$B$33:$B$776,I$155)+'СЕТ СН'!$I$14+СВЦЭМ!$D$10+'СЕТ СН'!$I$6-'СЕТ СН'!$I$26</f>
        <v>1457.5294050299999</v>
      </c>
      <c r="J162" s="36">
        <f>SUMIFS(СВЦЭМ!$D$33:$D$776,СВЦЭМ!$A$33:$A$776,$A162,СВЦЭМ!$B$33:$B$776,J$155)+'СЕТ СН'!$I$14+СВЦЭМ!$D$10+'СЕТ СН'!$I$6-'СЕТ СН'!$I$26</f>
        <v>1392.5874366899998</v>
      </c>
      <c r="K162" s="36">
        <f>SUMIFS(СВЦЭМ!$D$33:$D$776,СВЦЭМ!$A$33:$A$776,$A162,СВЦЭМ!$B$33:$B$776,K$155)+'СЕТ СН'!$I$14+СВЦЭМ!$D$10+'СЕТ СН'!$I$6-'СЕТ СН'!$I$26</f>
        <v>1361.3973962099999</v>
      </c>
      <c r="L162" s="36">
        <f>SUMIFS(СВЦЭМ!$D$33:$D$776,СВЦЭМ!$A$33:$A$776,$A162,СВЦЭМ!$B$33:$B$776,L$155)+'СЕТ СН'!$I$14+СВЦЭМ!$D$10+'СЕТ СН'!$I$6-'СЕТ СН'!$I$26</f>
        <v>1366.0027486499998</v>
      </c>
      <c r="M162" s="36">
        <f>SUMIFS(СВЦЭМ!$D$33:$D$776,СВЦЭМ!$A$33:$A$776,$A162,СВЦЭМ!$B$33:$B$776,M$155)+'СЕТ СН'!$I$14+СВЦЭМ!$D$10+'СЕТ СН'!$I$6-'СЕТ СН'!$I$26</f>
        <v>1374.1460048499998</v>
      </c>
      <c r="N162" s="36">
        <f>SUMIFS(СВЦЭМ!$D$33:$D$776,СВЦЭМ!$A$33:$A$776,$A162,СВЦЭМ!$B$33:$B$776,N$155)+'СЕТ СН'!$I$14+СВЦЭМ!$D$10+'СЕТ СН'!$I$6-'СЕТ СН'!$I$26</f>
        <v>1379.63134124</v>
      </c>
      <c r="O162" s="36">
        <f>SUMIFS(СВЦЭМ!$D$33:$D$776,СВЦЭМ!$A$33:$A$776,$A162,СВЦЭМ!$B$33:$B$776,O$155)+'СЕТ СН'!$I$14+СВЦЭМ!$D$10+'СЕТ СН'!$I$6-'СЕТ СН'!$I$26</f>
        <v>1408.96427829</v>
      </c>
      <c r="P162" s="36">
        <f>SUMIFS(СВЦЭМ!$D$33:$D$776,СВЦЭМ!$A$33:$A$776,$A162,СВЦЭМ!$B$33:$B$776,P$155)+'СЕТ СН'!$I$14+СВЦЭМ!$D$10+'СЕТ СН'!$I$6-'СЕТ СН'!$I$26</f>
        <v>1436.56528766</v>
      </c>
      <c r="Q162" s="36">
        <f>SUMIFS(СВЦЭМ!$D$33:$D$776,СВЦЭМ!$A$33:$A$776,$A162,СВЦЭМ!$B$33:$B$776,Q$155)+'СЕТ СН'!$I$14+СВЦЭМ!$D$10+'СЕТ СН'!$I$6-'СЕТ СН'!$I$26</f>
        <v>1397.2839606099999</v>
      </c>
      <c r="R162" s="36">
        <f>SUMIFS(СВЦЭМ!$D$33:$D$776,СВЦЭМ!$A$33:$A$776,$A162,СВЦЭМ!$B$33:$B$776,R$155)+'СЕТ СН'!$I$14+СВЦЭМ!$D$10+'СЕТ СН'!$I$6-'СЕТ СН'!$I$26</f>
        <v>1344.7793736899998</v>
      </c>
      <c r="S162" s="36">
        <f>SUMIFS(СВЦЭМ!$D$33:$D$776,СВЦЭМ!$A$33:$A$776,$A162,СВЦЭМ!$B$33:$B$776,S$155)+'СЕТ СН'!$I$14+СВЦЭМ!$D$10+'СЕТ СН'!$I$6-'СЕТ СН'!$I$26</f>
        <v>1294.9189807399998</v>
      </c>
      <c r="T162" s="36">
        <f>SUMIFS(СВЦЭМ!$D$33:$D$776,СВЦЭМ!$A$33:$A$776,$A162,СВЦЭМ!$B$33:$B$776,T$155)+'СЕТ СН'!$I$14+СВЦЭМ!$D$10+'СЕТ СН'!$I$6-'СЕТ СН'!$I$26</f>
        <v>1286.96293651</v>
      </c>
      <c r="U162" s="36">
        <f>SUMIFS(СВЦЭМ!$D$33:$D$776,СВЦЭМ!$A$33:$A$776,$A162,СВЦЭМ!$B$33:$B$776,U$155)+'СЕТ СН'!$I$14+СВЦЭМ!$D$10+'СЕТ СН'!$I$6-'СЕТ СН'!$I$26</f>
        <v>1294.2901145599999</v>
      </c>
      <c r="V162" s="36">
        <f>SUMIFS(СВЦЭМ!$D$33:$D$776,СВЦЭМ!$A$33:$A$776,$A162,СВЦЭМ!$B$33:$B$776,V$155)+'СЕТ СН'!$I$14+СВЦЭМ!$D$10+'СЕТ СН'!$I$6-'СЕТ СН'!$I$26</f>
        <v>1290.7854024799999</v>
      </c>
      <c r="W162" s="36">
        <f>SUMIFS(СВЦЭМ!$D$33:$D$776,СВЦЭМ!$A$33:$A$776,$A162,СВЦЭМ!$B$33:$B$776,W$155)+'СЕТ СН'!$I$14+СВЦЭМ!$D$10+'СЕТ СН'!$I$6-'СЕТ СН'!$I$26</f>
        <v>1287.67648177</v>
      </c>
      <c r="X162" s="36">
        <f>SUMIFS(СВЦЭМ!$D$33:$D$776,СВЦЭМ!$A$33:$A$776,$A162,СВЦЭМ!$B$33:$B$776,X$155)+'СЕТ СН'!$I$14+СВЦЭМ!$D$10+'СЕТ СН'!$I$6-'СЕТ СН'!$I$26</f>
        <v>1290.7378800500001</v>
      </c>
      <c r="Y162" s="36">
        <f>SUMIFS(СВЦЭМ!$D$33:$D$776,СВЦЭМ!$A$33:$A$776,$A162,СВЦЭМ!$B$33:$B$776,Y$155)+'СЕТ СН'!$I$14+СВЦЭМ!$D$10+'СЕТ СН'!$I$6-'СЕТ СН'!$I$26</f>
        <v>1330.1685915399999</v>
      </c>
    </row>
    <row r="163" spans="1:25" ht="15.75" x14ac:dyDescent="0.2">
      <c r="A163" s="35">
        <f t="shared" si="4"/>
        <v>44112</v>
      </c>
      <c r="B163" s="36">
        <f>SUMIFS(СВЦЭМ!$D$33:$D$776,СВЦЭМ!$A$33:$A$776,$A163,СВЦЭМ!$B$33:$B$776,B$155)+'СЕТ СН'!$I$14+СВЦЭМ!$D$10+'СЕТ СН'!$I$6-'СЕТ СН'!$I$26</f>
        <v>1377.8352917699999</v>
      </c>
      <c r="C163" s="36">
        <f>SUMIFS(СВЦЭМ!$D$33:$D$776,СВЦЭМ!$A$33:$A$776,$A163,СВЦЭМ!$B$33:$B$776,C$155)+'СЕТ СН'!$I$14+СВЦЭМ!$D$10+'СЕТ СН'!$I$6-'СЕТ СН'!$I$26</f>
        <v>1461.0813242099998</v>
      </c>
      <c r="D163" s="36">
        <f>SUMIFS(СВЦЭМ!$D$33:$D$776,СВЦЭМ!$A$33:$A$776,$A163,СВЦЭМ!$B$33:$B$776,D$155)+'СЕТ СН'!$I$14+СВЦЭМ!$D$10+'СЕТ СН'!$I$6-'СЕТ СН'!$I$26</f>
        <v>1525.64742849</v>
      </c>
      <c r="E163" s="36">
        <f>SUMIFS(СВЦЭМ!$D$33:$D$776,СВЦЭМ!$A$33:$A$776,$A163,СВЦЭМ!$B$33:$B$776,E$155)+'СЕТ СН'!$I$14+СВЦЭМ!$D$10+'СЕТ СН'!$I$6-'СЕТ СН'!$I$26</f>
        <v>1538.4044582199999</v>
      </c>
      <c r="F163" s="36">
        <f>SUMIFS(СВЦЭМ!$D$33:$D$776,СВЦЭМ!$A$33:$A$776,$A163,СВЦЭМ!$B$33:$B$776,F$155)+'СЕТ СН'!$I$14+СВЦЭМ!$D$10+'СЕТ СН'!$I$6-'СЕТ СН'!$I$26</f>
        <v>1534.2408056199999</v>
      </c>
      <c r="G163" s="36">
        <f>SUMIFS(СВЦЭМ!$D$33:$D$776,СВЦЭМ!$A$33:$A$776,$A163,СВЦЭМ!$B$33:$B$776,G$155)+'СЕТ СН'!$I$14+СВЦЭМ!$D$10+'СЕТ СН'!$I$6-'СЕТ СН'!$I$26</f>
        <v>1515.2821368299999</v>
      </c>
      <c r="H163" s="36">
        <f>SUMIFS(СВЦЭМ!$D$33:$D$776,СВЦЭМ!$A$33:$A$776,$A163,СВЦЭМ!$B$33:$B$776,H$155)+'СЕТ СН'!$I$14+СВЦЭМ!$D$10+'СЕТ СН'!$I$6-'СЕТ СН'!$I$26</f>
        <v>1466.61559721</v>
      </c>
      <c r="I163" s="36">
        <f>SUMIFS(СВЦЭМ!$D$33:$D$776,СВЦЭМ!$A$33:$A$776,$A163,СВЦЭМ!$B$33:$B$776,I$155)+'СЕТ СН'!$I$14+СВЦЭМ!$D$10+'СЕТ СН'!$I$6-'СЕТ СН'!$I$26</f>
        <v>1413.3464107699999</v>
      </c>
      <c r="J163" s="36">
        <f>SUMIFS(СВЦЭМ!$D$33:$D$776,СВЦЭМ!$A$33:$A$776,$A163,СВЦЭМ!$B$33:$B$776,J$155)+'СЕТ СН'!$I$14+СВЦЭМ!$D$10+'СЕТ СН'!$I$6-'СЕТ СН'!$I$26</f>
        <v>1353.1488425299999</v>
      </c>
      <c r="K163" s="36">
        <f>SUMIFS(СВЦЭМ!$D$33:$D$776,СВЦЭМ!$A$33:$A$776,$A163,СВЦЭМ!$B$33:$B$776,K$155)+'СЕТ СН'!$I$14+СВЦЭМ!$D$10+'СЕТ СН'!$I$6-'СЕТ СН'!$I$26</f>
        <v>1321.46787464</v>
      </c>
      <c r="L163" s="36">
        <f>SUMIFS(СВЦЭМ!$D$33:$D$776,СВЦЭМ!$A$33:$A$776,$A163,СВЦЭМ!$B$33:$B$776,L$155)+'СЕТ СН'!$I$14+СВЦЭМ!$D$10+'СЕТ СН'!$I$6-'СЕТ СН'!$I$26</f>
        <v>1327.0927720699999</v>
      </c>
      <c r="M163" s="36">
        <f>SUMIFS(СВЦЭМ!$D$33:$D$776,СВЦЭМ!$A$33:$A$776,$A163,СВЦЭМ!$B$33:$B$776,M$155)+'СЕТ СН'!$I$14+СВЦЭМ!$D$10+'СЕТ СН'!$I$6-'СЕТ СН'!$I$26</f>
        <v>1334.6707919400001</v>
      </c>
      <c r="N163" s="36">
        <f>SUMIFS(СВЦЭМ!$D$33:$D$776,СВЦЭМ!$A$33:$A$776,$A163,СВЦЭМ!$B$33:$B$776,N$155)+'СЕТ СН'!$I$14+СВЦЭМ!$D$10+'СЕТ СН'!$I$6-'СЕТ СН'!$I$26</f>
        <v>1344.3912365599999</v>
      </c>
      <c r="O163" s="36">
        <f>SUMIFS(СВЦЭМ!$D$33:$D$776,СВЦЭМ!$A$33:$A$776,$A163,СВЦЭМ!$B$33:$B$776,O$155)+'СЕТ СН'!$I$14+СВЦЭМ!$D$10+'СЕТ СН'!$I$6-'СЕТ СН'!$I$26</f>
        <v>1378.9478038799998</v>
      </c>
      <c r="P163" s="36">
        <f>SUMIFS(СВЦЭМ!$D$33:$D$776,СВЦЭМ!$A$33:$A$776,$A163,СВЦЭМ!$B$33:$B$776,P$155)+'СЕТ СН'!$I$14+СВЦЭМ!$D$10+'СЕТ СН'!$I$6-'СЕТ СН'!$I$26</f>
        <v>1406.6397540399998</v>
      </c>
      <c r="Q163" s="36">
        <f>SUMIFS(СВЦЭМ!$D$33:$D$776,СВЦЭМ!$A$33:$A$776,$A163,СВЦЭМ!$B$33:$B$776,Q$155)+'СЕТ СН'!$I$14+СВЦЭМ!$D$10+'СЕТ СН'!$I$6-'СЕТ СН'!$I$26</f>
        <v>1365.0270388399999</v>
      </c>
      <c r="R163" s="36">
        <f>SUMIFS(СВЦЭМ!$D$33:$D$776,СВЦЭМ!$A$33:$A$776,$A163,СВЦЭМ!$B$33:$B$776,R$155)+'СЕТ СН'!$I$14+СВЦЭМ!$D$10+'СЕТ СН'!$I$6-'СЕТ СН'!$I$26</f>
        <v>1315.9665987200001</v>
      </c>
      <c r="S163" s="36">
        <f>SUMIFS(СВЦЭМ!$D$33:$D$776,СВЦЭМ!$A$33:$A$776,$A163,СВЦЭМ!$B$33:$B$776,S$155)+'СЕТ СН'!$I$14+СВЦЭМ!$D$10+'СЕТ СН'!$I$6-'СЕТ СН'!$I$26</f>
        <v>1271.6388941800001</v>
      </c>
      <c r="T163" s="36">
        <f>SUMIFS(СВЦЭМ!$D$33:$D$776,СВЦЭМ!$A$33:$A$776,$A163,СВЦЭМ!$B$33:$B$776,T$155)+'СЕТ СН'!$I$14+СВЦЭМ!$D$10+'СЕТ СН'!$I$6-'СЕТ СН'!$I$26</f>
        <v>1271.7208842</v>
      </c>
      <c r="U163" s="36">
        <f>SUMIFS(СВЦЭМ!$D$33:$D$776,СВЦЭМ!$A$33:$A$776,$A163,СВЦЭМ!$B$33:$B$776,U$155)+'СЕТ СН'!$I$14+СВЦЭМ!$D$10+'СЕТ СН'!$I$6-'СЕТ СН'!$I$26</f>
        <v>1287.70527416</v>
      </c>
      <c r="V163" s="36">
        <f>SUMIFS(СВЦЭМ!$D$33:$D$776,СВЦЭМ!$A$33:$A$776,$A163,СВЦЭМ!$B$33:$B$776,V$155)+'СЕТ СН'!$I$14+СВЦЭМ!$D$10+'СЕТ СН'!$I$6-'СЕТ СН'!$I$26</f>
        <v>1278.6388651899999</v>
      </c>
      <c r="W163" s="36">
        <f>SUMIFS(СВЦЭМ!$D$33:$D$776,СВЦЭМ!$A$33:$A$776,$A163,СВЦЭМ!$B$33:$B$776,W$155)+'СЕТ СН'!$I$14+СВЦЭМ!$D$10+'СЕТ СН'!$I$6-'СЕТ СН'!$I$26</f>
        <v>1273.95363365</v>
      </c>
      <c r="X163" s="36">
        <f>SUMIFS(СВЦЭМ!$D$33:$D$776,СВЦЭМ!$A$33:$A$776,$A163,СВЦЭМ!$B$33:$B$776,X$155)+'СЕТ СН'!$I$14+СВЦЭМ!$D$10+'СЕТ СН'!$I$6-'СЕТ СН'!$I$26</f>
        <v>1284.1543830000001</v>
      </c>
      <c r="Y163" s="36">
        <f>SUMIFS(СВЦЭМ!$D$33:$D$776,СВЦЭМ!$A$33:$A$776,$A163,СВЦЭМ!$B$33:$B$776,Y$155)+'СЕТ СН'!$I$14+СВЦЭМ!$D$10+'СЕТ СН'!$I$6-'СЕТ СН'!$I$26</f>
        <v>1319.3026444100001</v>
      </c>
    </row>
    <row r="164" spans="1:25" ht="15.75" x14ac:dyDescent="0.2">
      <c r="A164" s="35">
        <f t="shared" si="4"/>
        <v>44113</v>
      </c>
      <c r="B164" s="36">
        <f>SUMIFS(СВЦЭМ!$D$33:$D$776,СВЦЭМ!$A$33:$A$776,$A164,СВЦЭМ!$B$33:$B$776,B$155)+'СЕТ СН'!$I$14+СВЦЭМ!$D$10+'СЕТ СН'!$I$6-'СЕТ СН'!$I$26</f>
        <v>1374.0651259799999</v>
      </c>
      <c r="C164" s="36">
        <f>SUMIFS(СВЦЭМ!$D$33:$D$776,СВЦЭМ!$A$33:$A$776,$A164,СВЦЭМ!$B$33:$B$776,C$155)+'СЕТ СН'!$I$14+СВЦЭМ!$D$10+'СЕТ СН'!$I$6-'СЕТ СН'!$I$26</f>
        <v>1453.69954211</v>
      </c>
      <c r="D164" s="36">
        <f>SUMIFS(СВЦЭМ!$D$33:$D$776,СВЦЭМ!$A$33:$A$776,$A164,СВЦЭМ!$B$33:$B$776,D$155)+'СЕТ СН'!$I$14+СВЦЭМ!$D$10+'СЕТ СН'!$I$6-'СЕТ СН'!$I$26</f>
        <v>1523.0859064699998</v>
      </c>
      <c r="E164" s="36">
        <f>SUMIFS(СВЦЭМ!$D$33:$D$776,СВЦЭМ!$A$33:$A$776,$A164,СВЦЭМ!$B$33:$B$776,E$155)+'СЕТ СН'!$I$14+СВЦЭМ!$D$10+'СЕТ СН'!$I$6-'СЕТ СН'!$I$26</f>
        <v>1538.5596663399999</v>
      </c>
      <c r="F164" s="36">
        <f>SUMIFS(СВЦЭМ!$D$33:$D$776,СВЦЭМ!$A$33:$A$776,$A164,СВЦЭМ!$B$33:$B$776,F$155)+'СЕТ СН'!$I$14+СВЦЭМ!$D$10+'СЕТ СН'!$I$6-'СЕТ СН'!$I$26</f>
        <v>1544.60975895</v>
      </c>
      <c r="G164" s="36">
        <f>SUMIFS(СВЦЭМ!$D$33:$D$776,СВЦЭМ!$A$33:$A$776,$A164,СВЦЭМ!$B$33:$B$776,G$155)+'СЕТ СН'!$I$14+СВЦЭМ!$D$10+'СЕТ СН'!$I$6-'СЕТ СН'!$I$26</f>
        <v>1521.0302380099999</v>
      </c>
      <c r="H164" s="36">
        <f>SUMIFS(СВЦЭМ!$D$33:$D$776,СВЦЭМ!$A$33:$A$776,$A164,СВЦЭМ!$B$33:$B$776,H$155)+'СЕТ СН'!$I$14+СВЦЭМ!$D$10+'СЕТ СН'!$I$6-'СЕТ СН'!$I$26</f>
        <v>1466.3614696999998</v>
      </c>
      <c r="I164" s="36">
        <f>SUMIFS(СВЦЭМ!$D$33:$D$776,СВЦЭМ!$A$33:$A$776,$A164,СВЦЭМ!$B$33:$B$776,I$155)+'СЕТ СН'!$I$14+СВЦЭМ!$D$10+'СЕТ СН'!$I$6-'СЕТ СН'!$I$26</f>
        <v>1416.9960310699998</v>
      </c>
      <c r="J164" s="36">
        <f>SUMIFS(СВЦЭМ!$D$33:$D$776,СВЦЭМ!$A$33:$A$776,$A164,СВЦЭМ!$B$33:$B$776,J$155)+'СЕТ СН'!$I$14+СВЦЭМ!$D$10+'СЕТ СН'!$I$6-'СЕТ СН'!$I$26</f>
        <v>1361.5991153999998</v>
      </c>
      <c r="K164" s="36">
        <f>SUMIFS(СВЦЭМ!$D$33:$D$776,СВЦЭМ!$A$33:$A$776,$A164,СВЦЭМ!$B$33:$B$776,K$155)+'СЕТ СН'!$I$14+СВЦЭМ!$D$10+'СЕТ СН'!$I$6-'СЕТ СН'!$I$26</f>
        <v>1348.8493803599999</v>
      </c>
      <c r="L164" s="36">
        <f>SUMIFS(СВЦЭМ!$D$33:$D$776,СВЦЭМ!$A$33:$A$776,$A164,СВЦЭМ!$B$33:$B$776,L$155)+'СЕТ СН'!$I$14+СВЦЭМ!$D$10+'СЕТ СН'!$I$6-'СЕТ СН'!$I$26</f>
        <v>1349.4229942699999</v>
      </c>
      <c r="M164" s="36">
        <f>SUMIFS(СВЦЭМ!$D$33:$D$776,СВЦЭМ!$A$33:$A$776,$A164,СВЦЭМ!$B$33:$B$776,M$155)+'СЕТ СН'!$I$14+СВЦЭМ!$D$10+'СЕТ СН'!$I$6-'СЕТ СН'!$I$26</f>
        <v>1362.2863749399999</v>
      </c>
      <c r="N164" s="36">
        <f>SUMIFS(СВЦЭМ!$D$33:$D$776,СВЦЭМ!$A$33:$A$776,$A164,СВЦЭМ!$B$33:$B$776,N$155)+'СЕТ СН'!$I$14+СВЦЭМ!$D$10+'СЕТ СН'!$I$6-'СЕТ СН'!$I$26</f>
        <v>1372.6444265499999</v>
      </c>
      <c r="O164" s="36">
        <f>SUMIFS(СВЦЭМ!$D$33:$D$776,СВЦЭМ!$A$33:$A$776,$A164,СВЦЭМ!$B$33:$B$776,O$155)+'СЕТ СН'!$I$14+СВЦЭМ!$D$10+'СЕТ СН'!$I$6-'СЕТ СН'!$I$26</f>
        <v>1373.9663420699999</v>
      </c>
      <c r="P164" s="36">
        <f>SUMIFS(СВЦЭМ!$D$33:$D$776,СВЦЭМ!$A$33:$A$776,$A164,СВЦЭМ!$B$33:$B$776,P$155)+'СЕТ СН'!$I$14+СВЦЭМ!$D$10+'СЕТ СН'!$I$6-'СЕТ СН'!$I$26</f>
        <v>1385.3127055099999</v>
      </c>
      <c r="Q164" s="36">
        <f>SUMIFS(СВЦЭМ!$D$33:$D$776,СВЦЭМ!$A$33:$A$776,$A164,СВЦЭМ!$B$33:$B$776,Q$155)+'СЕТ СН'!$I$14+СВЦЭМ!$D$10+'СЕТ СН'!$I$6-'СЕТ СН'!$I$26</f>
        <v>1390.96055953</v>
      </c>
      <c r="R164" s="36">
        <f>SUMIFS(СВЦЭМ!$D$33:$D$776,СВЦЭМ!$A$33:$A$776,$A164,СВЦЭМ!$B$33:$B$776,R$155)+'СЕТ СН'!$I$14+СВЦЭМ!$D$10+'СЕТ СН'!$I$6-'СЕТ СН'!$I$26</f>
        <v>1350.1197642799998</v>
      </c>
      <c r="S164" s="36">
        <f>SUMIFS(СВЦЭМ!$D$33:$D$776,СВЦЭМ!$A$33:$A$776,$A164,СВЦЭМ!$B$33:$B$776,S$155)+'СЕТ СН'!$I$14+СВЦЭМ!$D$10+'СЕТ СН'!$I$6-'СЕТ СН'!$I$26</f>
        <v>1285.9845186299999</v>
      </c>
      <c r="T164" s="36">
        <f>SUMIFS(СВЦЭМ!$D$33:$D$776,СВЦЭМ!$A$33:$A$776,$A164,СВЦЭМ!$B$33:$B$776,T$155)+'СЕТ СН'!$I$14+СВЦЭМ!$D$10+'СЕТ СН'!$I$6-'СЕТ СН'!$I$26</f>
        <v>1244.6999057799999</v>
      </c>
      <c r="U164" s="36">
        <f>SUMIFS(СВЦЭМ!$D$33:$D$776,СВЦЭМ!$A$33:$A$776,$A164,СВЦЭМ!$B$33:$B$776,U$155)+'СЕТ СН'!$I$14+СВЦЭМ!$D$10+'СЕТ СН'!$I$6-'СЕТ СН'!$I$26</f>
        <v>1278.1558073299998</v>
      </c>
      <c r="V164" s="36">
        <f>SUMIFS(СВЦЭМ!$D$33:$D$776,СВЦЭМ!$A$33:$A$776,$A164,СВЦЭМ!$B$33:$B$776,V$155)+'СЕТ СН'!$I$14+СВЦЭМ!$D$10+'СЕТ СН'!$I$6-'СЕТ СН'!$I$26</f>
        <v>1276.36057446</v>
      </c>
      <c r="W164" s="36">
        <f>SUMIFS(СВЦЭМ!$D$33:$D$776,СВЦЭМ!$A$33:$A$776,$A164,СВЦЭМ!$B$33:$B$776,W$155)+'СЕТ СН'!$I$14+СВЦЭМ!$D$10+'СЕТ СН'!$I$6-'СЕТ СН'!$I$26</f>
        <v>1266.99737291</v>
      </c>
      <c r="X164" s="36">
        <f>SUMIFS(СВЦЭМ!$D$33:$D$776,СВЦЭМ!$A$33:$A$776,$A164,СВЦЭМ!$B$33:$B$776,X$155)+'СЕТ СН'!$I$14+СВЦЭМ!$D$10+'СЕТ СН'!$I$6-'СЕТ СН'!$I$26</f>
        <v>1277.3124549899999</v>
      </c>
      <c r="Y164" s="36">
        <f>SUMIFS(СВЦЭМ!$D$33:$D$776,СВЦЭМ!$A$33:$A$776,$A164,СВЦЭМ!$B$33:$B$776,Y$155)+'СЕТ СН'!$I$14+СВЦЭМ!$D$10+'СЕТ СН'!$I$6-'СЕТ СН'!$I$26</f>
        <v>1305.82935785</v>
      </c>
    </row>
    <row r="165" spans="1:25" ht="15.75" x14ac:dyDescent="0.2">
      <c r="A165" s="35">
        <f t="shared" si="4"/>
        <v>44114</v>
      </c>
      <c r="B165" s="36">
        <f>SUMIFS(СВЦЭМ!$D$33:$D$776,СВЦЭМ!$A$33:$A$776,$A165,СВЦЭМ!$B$33:$B$776,B$155)+'СЕТ СН'!$I$14+СВЦЭМ!$D$10+'СЕТ СН'!$I$6-'СЕТ СН'!$I$26</f>
        <v>1359.5275359499999</v>
      </c>
      <c r="C165" s="36">
        <f>SUMIFS(СВЦЭМ!$D$33:$D$776,СВЦЭМ!$A$33:$A$776,$A165,СВЦЭМ!$B$33:$B$776,C$155)+'СЕТ СН'!$I$14+СВЦЭМ!$D$10+'СЕТ СН'!$I$6-'СЕТ СН'!$I$26</f>
        <v>1437.8549269</v>
      </c>
      <c r="D165" s="36">
        <f>SUMIFS(СВЦЭМ!$D$33:$D$776,СВЦЭМ!$A$33:$A$776,$A165,СВЦЭМ!$B$33:$B$776,D$155)+'СЕТ СН'!$I$14+СВЦЭМ!$D$10+'СЕТ СН'!$I$6-'СЕТ СН'!$I$26</f>
        <v>1510.81843151</v>
      </c>
      <c r="E165" s="36">
        <f>SUMIFS(СВЦЭМ!$D$33:$D$776,СВЦЭМ!$A$33:$A$776,$A165,СВЦЭМ!$B$33:$B$776,E$155)+'СЕТ СН'!$I$14+СВЦЭМ!$D$10+'СЕТ СН'!$I$6-'СЕТ СН'!$I$26</f>
        <v>1537.53355416</v>
      </c>
      <c r="F165" s="36">
        <f>SUMIFS(СВЦЭМ!$D$33:$D$776,СВЦЭМ!$A$33:$A$776,$A165,СВЦЭМ!$B$33:$B$776,F$155)+'СЕТ СН'!$I$14+СВЦЭМ!$D$10+'СЕТ СН'!$I$6-'СЕТ СН'!$I$26</f>
        <v>1541.8412150099998</v>
      </c>
      <c r="G165" s="36">
        <f>SUMIFS(СВЦЭМ!$D$33:$D$776,СВЦЭМ!$A$33:$A$776,$A165,СВЦЭМ!$B$33:$B$776,G$155)+'СЕТ СН'!$I$14+СВЦЭМ!$D$10+'СЕТ СН'!$I$6-'СЕТ СН'!$I$26</f>
        <v>1524.7346501899999</v>
      </c>
      <c r="H165" s="36">
        <f>SUMIFS(СВЦЭМ!$D$33:$D$776,СВЦЭМ!$A$33:$A$776,$A165,СВЦЭМ!$B$33:$B$776,H$155)+'СЕТ СН'!$I$14+СВЦЭМ!$D$10+'СЕТ СН'!$I$6-'СЕТ СН'!$I$26</f>
        <v>1507.78480298</v>
      </c>
      <c r="I165" s="36">
        <f>SUMIFS(СВЦЭМ!$D$33:$D$776,СВЦЭМ!$A$33:$A$776,$A165,СВЦЭМ!$B$33:$B$776,I$155)+'СЕТ СН'!$I$14+СВЦЭМ!$D$10+'СЕТ СН'!$I$6-'СЕТ СН'!$I$26</f>
        <v>1477.37557823</v>
      </c>
      <c r="J165" s="36">
        <f>SUMIFS(СВЦЭМ!$D$33:$D$776,СВЦЭМ!$A$33:$A$776,$A165,СВЦЭМ!$B$33:$B$776,J$155)+'СЕТ СН'!$I$14+СВЦЭМ!$D$10+'СЕТ СН'!$I$6-'СЕТ СН'!$I$26</f>
        <v>1388.15291007</v>
      </c>
      <c r="K165" s="36">
        <f>SUMIFS(СВЦЭМ!$D$33:$D$776,СВЦЭМ!$A$33:$A$776,$A165,СВЦЭМ!$B$33:$B$776,K$155)+'СЕТ СН'!$I$14+СВЦЭМ!$D$10+'СЕТ СН'!$I$6-'СЕТ СН'!$I$26</f>
        <v>1332.2402367999998</v>
      </c>
      <c r="L165" s="36">
        <f>SUMIFS(СВЦЭМ!$D$33:$D$776,СВЦЭМ!$A$33:$A$776,$A165,СВЦЭМ!$B$33:$B$776,L$155)+'СЕТ СН'!$I$14+СВЦЭМ!$D$10+'СЕТ СН'!$I$6-'СЕТ СН'!$I$26</f>
        <v>1324.82856808</v>
      </c>
      <c r="M165" s="36">
        <f>SUMIFS(СВЦЭМ!$D$33:$D$776,СВЦЭМ!$A$33:$A$776,$A165,СВЦЭМ!$B$33:$B$776,M$155)+'СЕТ СН'!$I$14+СВЦЭМ!$D$10+'СЕТ СН'!$I$6-'СЕТ СН'!$I$26</f>
        <v>1320.0089171099999</v>
      </c>
      <c r="N165" s="36">
        <f>SUMIFS(СВЦЭМ!$D$33:$D$776,СВЦЭМ!$A$33:$A$776,$A165,СВЦЭМ!$B$33:$B$776,N$155)+'СЕТ СН'!$I$14+СВЦЭМ!$D$10+'СЕТ СН'!$I$6-'СЕТ СН'!$I$26</f>
        <v>1326.5744167600001</v>
      </c>
      <c r="O165" s="36">
        <f>SUMIFS(СВЦЭМ!$D$33:$D$776,СВЦЭМ!$A$33:$A$776,$A165,СВЦЭМ!$B$33:$B$776,O$155)+'СЕТ СН'!$I$14+СВЦЭМ!$D$10+'СЕТ СН'!$I$6-'СЕТ СН'!$I$26</f>
        <v>1377.7650901</v>
      </c>
      <c r="P165" s="36">
        <f>SUMIFS(СВЦЭМ!$D$33:$D$776,СВЦЭМ!$A$33:$A$776,$A165,СВЦЭМ!$B$33:$B$776,P$155)+'СЕТ СН'!$I$14+СВЦЭМ!$D$10+'СЕТ СН'!$I$6-'СЕТ СН'!$I$26</f>
        <v>1403.64279283</v>
      </c>
      <c r="Q165" s="36">
        <f>SUMIFS(СВЦЭМ!$D$33:$D$776,СВЦЭМ!$A$33:$A$776,$A165,СВЦЭМ!$B$33:$B$776,Q$155)+'СЕТ СН'!$I$14+СВЦЭМ!$D$10+'СЕТ СН'!$I$6-'СЕТ СН'!$I$26</f>
        <v>1393.68875224</v>
      </c>
      <c r="R165" s="36">
        <f>SUMIFS(СВЦЭМ!$D$33:$D$776,СВЦЭМ!$A$33:$A$776,$A165,СВЦЭМ!$B$33:$B$776,R$155)+'СЕТ СН'!$I$14+СВЦЭМ!$D$10+'СЕТ СН'!$I$6-'СЕТ СН'!$I$26</f>
        <v>1337.3576411700001</v>
      </c>
      <c r="S165" s="36">
        <f>SUMIFS(СВЦЭМ!$D$33:$D$776,СВЦЭМ!$A$33:$A$776,$A165,СВЦЭМ!$B$33:$B$776,S$155)+'СЕТ СН'!$I$14+СВЦЭМ!$D$10+'СЕТ СН'!$I$6-'СЕТ СН'!$I$26</f>
        <v>1315.8479764799999</v>
      </c>
      <c r="T165" s="36">
        <f>SUMIFS(СВЦЭМ!$D$33:$D$776,СВЦЭМ!$A$33:$A$776,$A165,СВЦЭМ!$B$33:$B$776,T$155)+'СЕТ СН'!$I$14+СВЦЭМ!$D$10+'СЕТ СН'!$I$6-'СЕТ СН'!$I$26</f>
        <v>1297.0633084299998</v>
      </c>
      <c r="U165" s="36">
        <f>SUMIFS(СВЦЭМ!$D$33:$D$776,СВЦЭМ!$A$33:$A$776,$A165,СВЦЭМ!$B$33:$B$776,U$155)+'СЕТ СН'!$I$14+СВЦЭМ!$D$10+'СЕТ СН'!$I$6-'СЕТ СН'!$I$26</f>
        <v>1293.5664743100001</v>
      </c>
      <c r="V165" s="36">
        <f>SUMIFS(СВЦЭМ!$D$33:$D$776,СВЦЭМ!$A$33:$A$776,$A165,СВЦЭМ!$B$33:$B$776,V$155)+'СЕТ СН'!$I$14+СВЦЭМ!$D$10+'СЕТ СН'!$I$6-'СЕТ СН'!$I$26</f>
        <v>1255.4893805699999</v>
      </c>
      <c r="W165" s="36">
        <f>SUMIFS(СВЦЭМ!$D$33:$D$776,СВЦЭМ!$A$33:$A$776,$A165,СВЦЭМ!$B$33:$B$776,W$155)+'СЕТ СН'!$I$14+СВЦЭМ!$D$10+'СЕТ СН'!$I$6-'СЕТ СН'!$I$26</f>
        <v>1250.58647913</v>
      </c>
      <c r="X165" s="36">
        <f>SUMIFS(СВЦЭМ!$D$33:$D$776,СВЦЭМ!$A$33:$A$776,$A165,СВЦЭМ!$B$33:$B$776,X$155)+'СЕТ СН'!$I$14+СВЦЭМ!$D$10+'СЕТ СН'!$I$6-'СЕТ СН'!$I$26</f>
        <v>1238.9874220699999</v>
      </c>
      <c r="Y165" s="36">
        <f>SUMIFS(СВЦЭМ!$D$33:$D$776,СВЦЭМ!$A$33:$A$776,$A165,СВЦЭМ!$B$33:$B$776,Y$155)+'СЕТ СН'!$I$14+СВЦЭМ!$D$10+'СЕТ СН'!$I$6-'СЕТ СН'!$I$26</f>
        <v>1281.67445193</v>
      </c>
    </row>
    <row r="166" spans="1:25" ht="15.75" x14ac:dyDescent="0.2">
      <c r="A166" s="35">
        <f t="shared" si="4"/>
        <v>44115</v>
      </c>
      <c r="B166" s="36">
        <f>SUMIFS(СВЦЭМ!$D$33:$D$776,СВЦЭМ!$A$33:$A$776,$A166,СВЦЭМ!$B$33:$B$776,B$155)+'СЕТ СН'!$I$14+СВЦЭМ!$D$10+'СЕТ СН'!$I$6-'СЕТ СН'!$I$26</f>
        <v>1364.9563156499999</v>
      </c>
      <c r="C166" s="36">
        <f>SUMIFS(СВЦЭМ!$D$33:$D$776,СВЦЭМ!$A$33:$A$776,$A166,СВЦЭМ!$B$33:$B$776,C$155)+'СЕТ СН'!$I$14+СВЦЭМ!$D$10+'СЕТ СН'!$I$6-'СЕТ СН'!$I$26</f>
        <v>1454.39994501</v>
      </c>
      <c r="D166" s="36">
        <f>SUMIFS(СВЦЭМ!$D$33:$D$776,СВЦЭМ!$A$33:$A$776,$A166,СВЦЭМ!$B$33:$B$776,D$155)+'СЕТ СН'!$I$14+СВЦЭМ!$D$10+'СЕТ СН'!$I$6-'СЕТ СН'!$I$26</f>
        <v>1549.6426131899998</v>
      </c>
      <c r="E166" s="36">
        <f>SUMIFS(СВЦЭМ!$D$33:$D$776,СВЦЭМ!$A$33:$A$776,$A166,СВЦЭМ!$B$33:$B$776,E$155)+'СЕТ СН'!$I$14+СВЦЭМ!$D$10+'СЕТ СН'!$I$6-'СЕТ СН'!$I$26</f>
        <v>1581.23225886</v>
      </c>
      <c r="F166" s="36">
        <f>SUMIFS(СВЦЭМ!$D$33:$D$776,СВЦЭМ!$A$33:$A$776,$A166,СВЦЭМ!$B$33:$B$776,F$155)+'СЕТ СН'!$I$14+СВЦЭМ!$D$10+'СЕТ СН'!$I$6-'СЕТ СН'!$I$26</f>
        <v>1585.9271813</v>
      </c>
      <c r="G166" s="36">
        <f>SUMIFS(СВЦЭМ!$D$33:$D$776,СВЦЭМ!$A$33:$A$776,$A166,СВЦЭМ!$B$33:$B$776,G$155)+'СЕТ СН'!$I$14+СВЦЭМ!$D$10+'СЕТ СН'!$I$6-'СЕТ СН'!$I$26</f>
        <v>1576.8609517599998</v>
      </c>
      <c r="H166" s="36">
        <f>SUMIFS(СВЦЭМ!$D$33:$D$776,СВЦЭМ!$A$33:$A$776,$A166,СВЦЭМ!$B$33:$B$776,H$155)+'СЕТ СН'!$I$14+СВЦЭМ!$D$10+'СЕТ СН'!$I$6-'СЕТ СН'!$I$26</f>
        <v>1558.87019399</v>
      </c>
      <c r="I166" s="36">
        <f>SUMIFS(СВЦЭМ!$D$33:$D$776,СВЦЭМ!$A$33:$A$776,$A166,СВЦЭМ!$B$33:$B$776,I$155)+'СЕТ СН'!$I$14+СВЦЭМ!$D$10+'СЕТ СН'!$I$6-'СЕТ СН'!$I$26</f>
        <v>1538.0843756999998</v>
      </c>
      <c r="J166" s="36">
        <f>SUMIFS(СВЦЭМ!$D$33:$D$776,СВЦЭМ!$A$33:$A$776,$A166,СВЦЭМ!$B$33:$B$776,J$155)+'СЕТ СН'!$I$14+СВЦЭМ!$D$10+'СЕТ СН'!$I$6-'СЕТ СН'!$I$26</f>
        <v>1441.7871657400001</v>
      </c>
      <c r="K166" s="36">
        <f>SUMIFS(СВЦЭМ!$D$33:$D$776,СВЦЭМ!$A$33:$A$776,$A166,СВЦЭМ!$B$33:$B$776,K$155)+'СЕТ СН'!$I$14+СВЦЭМ!$D$10+'СЕТ СН'!$I$6-'СЕТ СН'!$I$26</f>
        <v>1368.5378481299999</v>
      </c>
      <c r="L166" s="36">
        <f>SUMIFS(СВЦЭМ!$D$33:$D$776,СВЦЭМ!$A$33:$A$776,$A166,СВЦЭМ!$B$33:$B$776,L$155)+'СЕТ СН'!$I$14+СВЦЭМ!$D$10+'СЕТ СН'!$I$6-'СЕТ СН'!$I$26</f>
        <v>1359.4191942099999</v>
      </c>
      <c r="M166" s="36">
        <f>SUMIFS(СВЦЭМ!$D$33:$D$776,СВЦЭМ!$A$33:$A$776,$A166,СВЦЭМ!$B$33:$B$776,M$155)+'СЕТ СН'!$I$14+СВЦЭМ!$D$10+'СЕТ СН'!$I$6-'СЕТ СН'!$I$26</f>
        <v>1359.8600019400001</v>
      </c>
      <c r="N166" s="36">
        <f>SUMIFS(СВЦЭМ!$D$33:$D$776,СВЦЭМ!$A$33:$A$776,$A166,СВЦЭМ!$B$33:$B$776,N$155)+'СЕТ СН'!$I$14+СВЦЭМ!$D$10+'СЕТ СН'!$I$6-'СЕТ СН'!$I$26</f>
        <v>1370.06347439</v>
      </c>
      <c r="O166" s="36">
        <f>SUMIFS(СВЦЭМ!$D$33:$D$776,СВЦЭМ!$A$33:$A$776,$A166,СВЦЭМ!$B$33:$B$776,O$155)+'СЕТ СН'!$I$14+СВЦЭМ!$D$10+'СЕТ СН'!$I$6-'СЕТ СН'!$I$26</f>
        <v>1413.3928806599999</v>
      </c>
      <c r="P166" s="36">
        <f>SUMIFS(СВЦЭМ!$D$33:$D$776,СВЦЭМ!$A$33:$A$776,$A166,СВЦЭМ!$B$33:$B$776,P$155)+'СЕТ СН'!$I$14+СВЦЭМ!$D$10+'СЕТ СН'!$I$6-'СЕТ СН'!$I$26</f>
        <v>1448.2925272499999</v>
      </c>
      <c r="Q166" s="36">
        <f>SUMIFS(СВЦЭМ!$D$33:$D$776,СВЦЭМ!$A$33:$A$776,$A166,СВЦЭМ!$B$33:$B$776,Q$155)+'СЕТ СН'!$I$14+СВЦЭМ!$D$10+'СЕТ СН'!$I$6-'СЕТ СН'!$I$26</f>
        <v>1403.1941669099999</v>
      </c>
      <c r="R166" s="36">
        <f>SUMIFS(СВЦЭМ!$D$33:$D$776,СВЦЭМ!$A$33:$A$776,$A166,СВЦЭМ!$B$33:$B$776,R$155)+'СЕТ СН'!$I$14+СВЦЭМ!$D$10+'СЕТ СН'!$I$6-'СЕТ СН'!$I$26</f>
        <v>1351.1921204</v>
      </c>
      <c r="S166" s="36">
        <f>SUMIFS(СВЦЭМ!$D$33:$D$776,СВЦЭМ!$A$33:$A$776,$A166,СВЦЭМ!$B$33:$B$776,S$155)+'СЕТ СН'!$I$14+СВЦЭМ!$D$10+'СЕТ СН'!$I$6-'СЕТ СН'!$I$26</f>
        <v>1309.5175662299998</v>
      </c>
      <c r="T166" s="36">
        <f>SUMIFS(СВЦЭМ!$D$33:$D$776,СВЦЭМ!$A$33:$A$776,$A166,СВЦЭМ!$B$33:$B$776,T$155)+'СЕТ СН'!$I$14+СВЦЭМ!$D$10+'СЕТ СН'!$I$6-'СЕТ СН'!$I$26</f>
        <v>1328.5081080099999</v>
      </c>
      <c r="U166" s="36">
        <f>SUMIFS(СВЦЭМ!$D$33:$D$776,СВЦЭМ!$A$33:$A$776,$A166,СВЦЭМ!$B$33:$B$776,U$155)+'СЕТ СН'!$I$14+СВЦЭМ!$D$10+'СЕТ СН'!$I$6-'СЕТ СН'!$I$26</f>
        <v>1337.36914437</v>
      </c>
      <c r="V166" s="36">
        <f>SUMIFS(СВЦЭМ!$D$33:$D$776,СВЦЭМ!$A$33:$A$776,$A166,СВЦЭМ!$B$33:$B$776,V$155)+'СЕТ СН'!$I$14+СВЦЭМ!$D$10+'СЕТ СН'!$I$6-'СЕТ СН'!$I$26</f>
        <v>1306.7747838400001</v>
      </c>
      <c r="W166" s="36">
        <f>SUMIFS(СВЦЭМ!$D$33:$D$776,СВЦЭМ!$A$33:$A$776,$A166,СВЦЭМ!$B$33:$B$776,W$155)+'СЕТ СН'!$I$14+СВЦЭМ!$D$10+'СЕТ СН'!$I$6-'СЕТ СН'!$I$26</f>
        <v>1289.6019985399998</v>
      </c>
      <c r="X166" s="36">
        <f>SUMIFS(СВЦЭМ!$D$33:$D$776,СВЦЭМ!$A$33:$A$776,$A166,СВЦЭМ!$B$33:$B$776,X$155)+'СЕТ СН'!$I$14+СВЦЭМ!$D$10+'СЕТ СН'!$I$6-'СЕТ СН'!$I$26</f>
        <v>1266.1817634899999</v>
      </c>
      <c r="Y166" s="36">
        <f>SUMIFS(СВЦЭМ!$D$33:$D$776,СВЦЭМ!$A$33:$A$776,$A166,СВЦЭМ!$B$33:$B$776,Y$155)+'СЕТ СН'!$I$14+СВЦЭМ!$D$10+'СЕТ СН'!$I$6-'СЕТ СН'!$I$26</f>
        <v>1302.0858549499999</v>
      </c>
    </row>
    <row r="167" spans="1:25" ht="15.75" x14ac:dyDescent="0.2">
      <c r="A167" s="35">
        <f t="shared" si="4"/>
        <v>44116</v>
      </c>
      <c r="B167" s="36">
        <f>SUMIFS(СВЦЭМ!$D$33:$D$776,СВЦЭМ!$A$33:$A$776,$A167,СВЦЭМ!$B$33:$B$776,B$155)+'СЕТ СН'!$I$14+СВЦЭМ!$D$10+'СЕТ СН'!$I$6-'СЕТ СН'!$I$26</f>
        <v>1359.7407079499999</v>
      </c>
      <c r="C167" s="36">
        <f>SUMIFS(СВЦЭМ!$D$33:$D$776,СВЦЭМ!$A$33:$A$776,$A167,СВЦЭМ!$B$33:$B$776,C$155)+'СЕТ СН'!$I$14+СВЦЭМ!$D$10+'СЕТ СН'!$I$6-'СЕТ СН'!$I$26</f>
        <v>1434.72658409</v>
      </c>
      <c r="D167" s="36">
        <f>SUMIFS(СВЦЭМ!$D$33:$D$776,СВЦЭМ!$A$33:$A$776,$A167,СВЦЭМ!$B$33:$B$776,D$155)+'СЕТ СН'!$I$14+СВЦЭМ!$D$10+'СЕТ СН'!$I$6-'СЕТ СН'!$I$26</f>
        <v>1504.6049892599999</v>
      </c>
      <c r="E167" s="36">
        <f>SUMIFS(СВЦЭМ!$D$33:$D$776,СВЦЭМ!$A$33:$A$776,$A167,СВЦЭМ!$B$33:$B$776,E$155)+'СЕТ СН'!$I$14+СВЦЭМ!$D$10+'СЕТ СН'!$I$6-'СЕТ СН'!$I$26</f>
        <v>1522.9412943899999</v>
      </c>
      <c r="F167" s="36">
        <f>SUMIFS(СВЦЭМ!$D$33:$D$776,СВЦЭМ!$A$33:$A$776,$A167,СВЦЭМ!$B$33:$B$776,F$155)+'СЕТ СН'!$I$14+СВЦЭМ!$D$10+'СЕТ СН'!$I$6-'СЕТ СН'!$I$26</f>
        <v>1518.3205153399999</v>
      </c>
      <c r="G167" s="36">
        <f>SUMIFS(СВЦЭМ!$D$33:$D$776,СВЦЭМ!$A$33:$A$776,$A167,СВЦЭМ!$B$33:$B$776,G$155)+'СЕТ СН'!$I$14+СВЦЭМ!$D$10+'СЕТ СН'!$I$6-'СЕТ СН'!$I$26</f>
        <v>1501.9138908800001</v>
      </c>
      <c r="H167" s="36">
        <f>SUMIFS(СВЦЭМ!$D$33:$D$776,СВЦЭМ!$A$33:$A$776,$A167,СВЦЭМ!$B$33:$B$776,H$155)+'СЕТ СН'!$I$14+СВЦЭМ!$D$10+'СЕТ СН'!$I$6-'СЕТ СН'!$I$26</f>
        <v>1451.9430794899999</v>
      </c>
      <c r="I167" s="36">
        <f>SUMIFS(СВЦЭМ!$D$33:$D$776,СВЦЭМ!$A$33:$A$776,$A167,СВЦЭМ!$B$33:$B$776,I$155)+'СЕТ СН'!$I$14+СВЦЭМ!$D$10+'СЕТ СН'!$I$6-'СЕТ СН'!$I$26</f>
        <v>1412.0005654399999</v>
      </c>
      <c r="J167" s="36">
        <f>SUMIFS(СВЦЭМ!$D$33:$D$776,СВЦЭМ!$A$33:$A$776,$A167,СВЦЭМ!$B$33:$B$776,J$155)+'СЕТ СН'!$I$14+СВЦЭМ!$D$10+'СЕТ СН'!$I$6-'СЕТ СН'!$I$26</f>
        <v>1336.5326123599998</v>
      </c>
      <c r="K167" s="36">
        <f>SUMIFS(СВЦЭМ!$D$33:$D$776,СВЦЭМ!$A$33:$A$776,$A167,СВЦЭМ!$B$33:$B$776,K$155)+'СЕТ СН'!$I$14+СВЦЭМ!$D$10+'СЕТ СН'!$I$6-'СЕТ СН'!$I$26</f>
        <v>1288.07352965</v>
      </c>
      <c r="L167" s="36">
        <f>SUMIFS(СВЦЭМ!$D$33:$D$776,СВЦЭМ!$A$33:$A$776,$A167,СВЦЭМ!$B$33:$B$776,L$155)+'СЕТ СН'!$I$14+СВЦЭМ!$D$10+'СЕТ СН'!$I$6-'СЕТ СН'!$I$26</f>
        <v>1284.1135083499998</v>
      </c>
      <c r="M167" s="36">
        <f>SUMIFS(СВЦЭМ!$D$33:$D$776,СВЦЭМ!$A$33:$A$776,$A167,СВЦЭМ!$B$33:$B$776,M$155)+'СЕТ СН'!$I$14+СВЦЭМ!$D$10+'СЕТ СН'!$I$6-'СЕТ СН'!$I$26</f>
        <v>1284.45946835</v>
      </c>
      <c r="N167" s="36">
        <f>SUMIFS(СВЦЭМ!$D$33:$D$776,СВЦЭМ!$A$33:$A$776,$A167,СВЦЭМ!$B$33:$B$776,N$155)+'СЕТ СН'!$I$14+СВЦЭМ!$D$10+'СЕТ СН'!$I$6-'СЕТ СН'!$I$26</f>
        <v>1291.4508061500001</v>
      </c>
      <c r="O167" s="36">
        <f>SUMIFS(СВЦЭМ!$D$33:$D$776,СВЦЭМ!$A$33:$A$776,$A167,СВЦЭМ!$B$33:$B$776,O$155)+'СЕТ СН'!$I$14+СВЦЭМ!$D$10+'СЕТ СН'!$I$6-'СЕТ СН'!$I$26</f>
        <v>1311.8121297299999</v>
      </c>
      <c r="P167" s="36">
        <f>SUMIFS(СВЦЭМ!$D$33:$D$776,СВЦЭМ!$A$33:$A$776,$A167,СВЦЭМ!$B$33:$B$776,P$155)+'СЕТ СН'!$I$14+СВЦЭМ!$D$10+'СЕТ СН'!$I$6-'СЕТ СН'!$I$26</f>
        <v>1349.3902599099999</v>
      </c>
      <c r="Q167" s="36">
        <f>SUMIFS(СВЦЭМ!$D$33:$D$776,СВЦЭМ!$A$33:$A$776,$A167,СВЦЭМ!$B$33:$B$776,Q$155)+'СЕТ СН'!$I$14+СВЦЭМ!$D$10+'СЕТ СН'!$I$6-'СЕТ СН'!$I$26</f>
        <v>1334.3935589299999</v>
      </c>
      <c r="R167" s="36">
        <f>SUMIFS(СВЦЭМ!$D$33:$D$776,СВЦЭМ!$A$33:$A$776,$A167,СВЦЭМ!$B$33:$B$776,R$155)+'СЕТ СН'!$I$14+СВЦЭМ!$D$10+'СЕТ СН'!$I$6-'СЕТ СН'!$I$26</f>
        <v>1288.3625094199999</v>
      </c>
      <c r="S167" s="36">
        <f>SUMIFS(СВЦЭМ!$D$33:$D$776,СВЦЭМ!$A$33:$A$776,$A167,СВЦЭМ!$B$33:$B$776,S$155)+'СЕТ СН'!$I$14+СВЦЭМ!$D$10+'СЕТ СН'!$I$6-'СЕТ СН'!$I$26</f>
        <v>1238.6559639</v>
      </c>
      <c r="T167" s="36">
        <f>SUMIFS(СВЦЭМ!$D$33:$D$776,СВЦЭМ!$A$33:$A$776,$A167,СВЦЭМ!$B$33:$B$776,T$155)+'СЕТ СН'!$I$14+СВЦЭМ!$D$10+'СЕТ СН'!$I$6-'СЕТ СН'!$I$26</f>
        <v>1248.72607892</v>
      </c>
      <c r="U167" s="36">
        <f>SUMIFS(СВЦЭМ!$D$33:$D$776,СВЦЭМ!$A$33:$A$776,$A167,СВЦЭМ!$B$33:$B$776,U$155)+'СЕТ СН'!$I$14+СВЦЭМ!$D$10+'СЕТ СН'!$I$6-'СЕТ СН'!$I$26</f>
        <v>1277.0908304099999</v>
      </c>
      <c r="V167" s="36">
        <f>SUMIFS(СВЦЭМ!$D$33:$D$776,СВЦЭМ!$A$33:$A$776,$A167,СВЦЭМ!$B$33:$B$776,V$155)+'СЕТ СН'!$I$14+СВЦЭМ!$D$10+'СЕТ СН'!$I$6-'СЕТ СН'!$I$26</f>
        <v>1276.35590508</v>
      </c>
      <c r="W167" s="36">
        <f>SUMIFS(СВЦЭМ!$D$33:$D$776,СВЦЭМ!$A$33:$A$776,$A167,СВЦЭМ!$B$33:$B$776,W$155)+'СЕТ СН'!$I$14+СВЦЭМ!$D$10+'СЕТ СН'!$I$6-'СЕТ СН'!$I$26</f>
        <v>1268.8574000499998</v>
      </c>
      <c r="X167" s="36">
        <f>SUMIFS(СВЦЭМ!$D$33:$D$776,СВЦЭМ!$A$33:$A$776,$A167,СВЦЭМ!$B$33:$B$776,X$155)+'СЕТ СН'!$I$14+СВЦЭМ!$D$10+'СЕТ СН'!$I$6-'СЕТ СН'!$I$26</f>
        <v>1242.98261355</v>
      </c>
      <c r="Y167" s="36">
        <f>SUMIFS(СВЦЭМ!$D$33:$D$776,СВЦЭМ!$A$33:$A$776,$A167,СВЦЭМ!$B$33:$B$776,Y$155)+'СЕТ СН'!$I$14+СВЦЭМ!$D$10+'СЕТ СН'!$I$6-'СЕТ СН'!$I$26</f>
        <v>1274.7420969</v>
      </c>
    </row>
    <row r="168" spans="1:25" ht="15.75" x14ac:dyDescent="0.2">
      <c r="A168" s="35">
        <f t="shared" si="4"/>
        <v>44117</v>
      </c>
      <c r="B168" s="36">
        <f>SUMIFS(СВЦЭМ!$D$33:$D$776,СВЦЭМ!$A$33:$A$776,$A168,СВЦЭМ!$B$33:$B$776,B$155)+'СЕТ СН'!$I$14+СВЦЭМ!$D$10+'СЕТ СН'!$I$6-'СЕТ СН'!$I$26</f>
        <v>1345.48968724</v>
      </c>
      <c r="C168" s="36">
        <f>SUMIFS(СВЦЭМ!$D$33:$D$776,СВЦЭМ!$A$33:$A$776,$A168,СВЦЭМ!$B$33:$B$776,C$155)+'СЕТ СН'!$I$14+СВЦЭМ!$D$10+'СЕТ СН'!$I$6-'СЕТ СН'!$I$26</f>
        <v>1420.95321126</v>
      </c>
      <c r="D168" s="36">
        <f>SUMIFS(СВЦЭМ!$D$33:$D$776,СВЦЭМ!$A$33:$A$776,$A168,СВЦЭМ!$B$33:$B$776,D$155)+'СЕТ СН'!$I$14+СВЦЭМ!$D$10+'СЕТ СН'!$I$6-'СЕТ СН'!$I$26</f>
        <v>1481.6171705299998</v>
      </c>
      <c r="E168" s="36">
        <f>SUMIFS(СВЦЭМ!$D$33:$D$776,СВЦЭМ!$A$33:$A$776,$A168,СВЦЭМ!$B$33:$B$776,E$155)+'СЕТ СН'!$I$14+СВЦЭМ!$D$10+'СЕТ СН'!$I$6-'СЕТ СН'!$I$26</f>
        <v>1497.2505690200001</v>
      </c>
      <c r="F168" s="36">
        <f>SUMIFS(СВЦЭМ!$D$33:$D$776,СВЦЭМ!$A$33:$A$776,$A168,СВЦЭМ!$B$33:$B$776,F$155)+'СЕТ СН'!$I$14+СВЦЭМ!$D$10+'СЕТ СН'!$I$6-'СЕТ СН'!$I$26</f>
        <v>1492.6748962900001</v>
      </c>
      <c r="G168" s="36">
        <f>SUMIFS(СВЦЭМ!$D$33:$D$776,СВЦЭМ!$A$33:$A$776,$A168,СВЦЭМ!$B$33:$B$776,G$155)+'СЕТ СН'!$I$14+СВЦЭМ!$D$10+'СЕТ СН'!$I$6-'СЕТ СН'!$I$26</f>
        <v>1481.2830468499999</v>
      </c>
      <c r="H168" s="36">
        <f>SUMIFS(СВЦЭМ!$D$33:$D$776,СВЦЭМ!$A$33:$A$776,$A168,СВЦЭМ!$B$33:$B$776,H$155)+'СЕТ СН'!$I$14+СВЦЭМ!$D$10+'СЕТ СН'!$I$6-'СЕТ СН'!$I$26</f>
        <v>1456.9472335099999</v>
      </c>
      <c r="I168" s="36">
        <f>SUMIFS(СВЦЭМ!$D$33:$D$776,СВЦЭМ!$A$33:$A$776,$A168,СВЦЭМ!$B$33:$B$776,I$155)+'СЕТ СН'!$I$14+СВЦЭМ!$D$10+'СЕТ СН'!$I$6-'СЕТ СН'!$I$26</f>
        <v>1450.3350807100001</v>
      </c>
      <c r="J168" s="36">
        <f>SUMIFS(СВЦЭМ!$D$33:$D$776,СВЦЭМ!$A$33:$A$776,$A168,СВЦЭМ!$B$33:$B$776,J$155)+'СЕТ СН'!$I$14+СВЦЭМ!$D$10+'СЕТ СН'!$I$6-'СЕТ СН'!$I$26</f>
        <v>1394.2274889</v>
      </c>
      <c r="K168" s="36">
        <f>SUMIFS(СВЦЭМ!$D$33:$D$776,СВЦЭМ!$A$33:$A$776,$A168,СВЦЭМ!$B$33:$B$776,K$155)+'СЕТ СН'!$I$14+СВЦЭМ!$D$10+'СЕТ СН'!$I$6-'СЕТ СН'!$I$26</f>
        <v>1352.6140189799999</v>
      </c>
      <c r="L168" s="36">
        <f>SUMIFS(СВЦЭМ!$D$33:$D$776,СВЦЭМ!$A$33:$A$776,$A168,СВЦЭМ!$B$33:$B$776,L$155)+'СЕТ СН'!$I$14+СВЦЭМ!$D$10+'СЕТ СН'!$I$6-'СЕТ СН'!$I$26</f>
        <v>1354.510106</v>
      </c>
      <c r="M168" s="36">
        <f>SUMIFS(СВЦЭМ!$D$33:$D$776,СВЦЭМ!$A$33:$A$776,$A168,СВЦЭМ!$B$33:$B$776,M$155)+'СЕТ СН'!$I$14+СВЦЭМ!$D$10+'СЕТ СН'!$I$6-'СЕТ СН'!$I$26</f>
        <v>1364.8341961399999</v>
      </c>
      <c r="N168" s="36">
        <f>SUMIFS(СВЦЭМ!$D$33:$D$776,СВЦЭМ!$A$33:$A$776,$A168,СВЦЭМ!$B$33:$B$776,N$155)+'СЕТ СН'!$I$14+СВЦЭМ!$D$10+'СЕТ СН'!$I$6-'СЕТ СН'!$I$26</f>
        <v>1370.5590124599998</v>
      </c>
      <c r="O168" s="36">
        <f>SUMIFS(СВЦЭМ!$D$33:$D$776,СВЦЭМ!$A$33:$A$776,$A168,СВЦЭМ!$B$33:$B$776,O$155)+'СЕТ СН'!$I$14+СВЦЭМ!$D$10+'СЕТ СН'!$I$6-'СЕТ СН'!$I$26</f>
        <v>1407.7637565199998</v>
      </c>
      <c r="P168" s="36">
        <f>SUMIFS(СВЦЭМ!$D$33:$D$776,СВЦЭМ!$A$33:$A$776,$A168,СВЦЭМ!$B$33:$B$776,P$155)+'СЕТ СН'!$I$14+СВЦЭМ!$D$10+'СЕТ СН'!$I$6-'СЕТ СН'!$I$26</f>
        <v>1438.6612912199998</v>
      </c>
      <c r="Q168" s="36">
        <f>SUMIFS(СВЦЭМ!$D$33:$D$776,СВЦЭМ!$A$33:$A$776,$A168,СВЦЭМ!$B$33:$B$776,Q$155)+'СЕТ СН'!$I$14+СВЦЭМ!$D$10+'СЕТ СН'!$I$6-'СЕТ СН'!$I$26</f>
        <v>1399.1235806599998</v>
      </c>
      <c r="R168" s="36">
        <f>SUMIFS(СВЦЭМ!$D$33:$D$776,СВЦЭМ!$A$33:$A$776,$A168,СВЦЭМ!$B$33:$B$776,R$155)+'СЕТ СН'!$I$14+СВЦЭМ!$D$10+'СЕТ СН'!$I$6-'СЕТ СН'!$I$26</f>
        <v>1348.6765353199999</v>
      </c>
      <c r="S168" s="36">
        <f>SUMIFS(СВЦЭМ!$D$33:$D$776,СВЦЭМ!$A$33:$A$776,$A168,СВЦЭМ!$B$33:$B$776,S$155)+'СЕТ СН'!$I$14+СВЦЭМ!$D$10+'СЕТ СН'!$I$6-'СЕТ СН'!$I$26</f>
        <v>1304.6398795</v>
      </c>
      <c r="T168" s="36">
        <f>SUMIFS(СВЦЭМ!$D$33:$D$776,СВЦЭМ!$A$33:$A$776,$A168,СВЦЭМ!$B$33:$B$776,T$155)+'СЕТ СН'!$I$14+СВЦЭМ!$D$10+'СЕТ СН'!$I$6-'СЕТ СН'!$I$26</f>
        <v>1303.0203401899998</v>
      </c>
      <c r="U168" s="36">
        <f>SUMIFS(СВЦЭМ!$D$33:$D$776,СВЦЭМ!$A$33:$A$776,$A168,СВЦЭМ!$B$33:$B$776,U$155)+'СЕТ СН'!$I$14+СВЦЭМ!$D$10+'СЕТ СН'!$I$6-'СЕТ СН'!$I$26</f>
        <v>1324.5066458599999</v>
      </c>
      <c r="V168" s="36">
        <f>SUMIFS(СВЦЭМ!$D$33:$D$776,СВЦЭМ!$A$33:$A$776,$A168,СВЦЭМ!$B$33:$B$776,V$155)+'СЕТ СН'!$I$14+СВЦЭМ!$D$10+'СЕТ СН'!$I$6-'СЕТ СН'!$I$26</f>
        <v>1319.05074014</v>
      </c>
      <c r="W168" s="36">
        <f>SUMIFS(СВЦЭМ!$D$33:$D$776,СВЦЭМ!$A$33:$A$776,$A168,СВЦЭМ!$B$33:$B$776,W$155)+'СЕТ СН'!$I$14+СВЦЭМ!$D$10+'СЕТ СН'!$I$6-'СЕТ СН'!$I$26</f>
        <v>1311.1158802499999</v>
      </c>
      <c r="X168" s="36">
        <f>SUMIFS(СВЦЭМ!$D$33:$D$776,СВЦЭМ!$A$33:$A$776,$A168,СВЦЭМ!$B$33:$B$776,X$155)+'СЕТ СН'!$I$14+СВЦЭМ!$D$10+'СЕТ СН'!$I$6-'СЕТ СН'!$I$26</f>
        <v>1293.7951858599999</v>
      </c>
      <c r="Y168" s="36">
        <f>SUMIFS(СВЦЭМ!$D$33:$D$776,СВЦЭМ!$A$33:$A$776,$A168,СВЦЭМ!$B$33:$B$776,Y$155)+'СЕТ СН'!$I$14+СВЦЭМ!$D$10+'СЕТ СН'!$I$6-'СЕТ СН'!$I$26</f>
        <v>1314.0229672</v>
      </c>
    </row>
    <row r="169" spans="1:25" ht="15.75" x14ac:dyDescent="0.2">
      <c r="A169" s="35">
        <f t="shared" si="4"/>
        <v>44118</v>
      </c>
      <c r="B169" s="36">
        <f>SUMIFS(СВЦЭМ!$D$33:$D$776,СВЦЭМ!$A$33:$A$776,$A169,СВЦЭМ!$B$33:$B$776,B$155)+'СЕТ СН'!$I$14+СВЦЭМ!$D$10+'СЕТ СН'!$I$6-'СЕТ СН'!$I$26</f>
        <v>1384.7425592</v>
      </c>
      <c r="C169" s="36">
        <f>SUMIFS(СВЦЭМ!$D$33:$D$776,СВЦЭМ!$A$33:$A$776,$A169,СВЦЭМ!$B$33:$B$776,C$155)+'СЕТ СН'!$I$14+СВЦЭМ!$D$10+'СЕТ СН'!$I$6-'СЕТ СН'!$I$26</f>
        <v>1452.6213946600001</v>
      </c>
      <c r="D169" s="36">
        <f>SUMIFS(СВЦЭМ!$D$33:$D$776,СВЦЭМ!$A$33:$A$776,$A169,СВЦЭМ!$B$33:$B$776,D$155)+'СЕТ СН'!$I$14+СВЦЭМ!$D$10+'СЕТ СН'!$I$6-'СЕТ СН'!$I$26</f>
        <v>1519.49732961</v>
      </c>
      <c r="E169" s="36">
        <f>SUMIFS(СВЦЭМ!$D$33:$D$776,СВЦЭМ!$A$33:$A$776,$A169,СВЦЭМ!$B$33:$B$776,E$155)+'СЕТ СН'!$I$14+СВЦЭМ!$D$10+'СЕТ СН'!$I$6-'СЕТ СН'!$I$26</f>
        <v>1534.1247237699999</v>
      </c>
      <c r="F169" s="36">
        <f>SUMIFS(СВЦЭМ!$D$33:$D$776,СВЦЭМ!$A$33:$A$776,$A169,СВЦЭМ!$B$33:$B$776,F$155)+'СЕТ СН'!$I$14+СВЦЭМ!$D$10+'СЕТ СН'!$I$6-'СЕТ СН'!$I$26</f>
        <v>1525.98320066</v>
      </c>
      <c r="G169" s="36">
        <f>SUMIFS(СВЦЭМ!$D$33:$D$776,СВЦЭМ!$A$33:$A$776,$A169,СВЦЭМ!$B$33:$B$776,G$155)+'СЕТ СН'!$I$14+СВЦЭМ!$D$10+'СЕТ СН'!$I$6-'СЕТ СН'!$I$26</f>
        <v>1517.2713562199999</v>
      </c>
      <c r="H169" s="36">
        <f>SUMIFS(СВЦЭМ!$D$33:$D$776,СВЦЭМ!$A$33:$A$776,$A169,СВЦЭМ!$B$33:$B$776,H$155)+'СЕТ СН'!$I$14+СВЦЭМ!$D$10+'СЕТ СН'!$I$6-'СЕТ СН'!$I$26</f>
        <v>1470.52254653</v>
      </c>
      <c r="I169" s="36">
        <f>SUMIFS(СВЦЭМ!$D$33:$D$776,СВЦЭМ!$A$33:$A$776,$A169,СВЦЭМ!$B$33:$B$776,I$155)+'СЕТ СН'!$I$14+СВЦЭМ!$D$10+'СЕТ СН'!$I$6-'СЕТ СН'!$I$26</f>
        <v>1427.9393243099998</v>
      </c>
      <c r="J169" s="36">
        <f>SUMIFS(СВЦЭМ!$D$33:$D$776,СВЦЭМ!$A$33:$A$776,$A169,СВЦЭМ!$B$33:$B$776,J$155)+'СЕТ СН'!$I$14+СВЦЭМ!$D$10+'СЕТ СН'!$I$6-'СЕТ СН'!$I$26</f>
        <v>1365.6207993799999</v>
      </c>
      <c r="K169" s="36">
        <f>SUMIFS(СВЦЭМ!$D$33:$D$776,СВЦЭМ!$A$33:$A$776,$A169,СВЦЭМ!$B$33:$B$776,K$155)+'СЕТ СН'!$I$14+СВЦЭМ!$D$10+'СЕТ СН'!$I$6-'СЕТ СН'!$I$26</f>
        <v>1327.8127727799999</v>
      </c>
      <c r="L169" s="36">
        <f>SUMIFS(СВЦЭМ!$D$33:$D$776,СВЦЭМ!$A$33:$A$776,$A169,СВЦЭМ!$B$33:$B$776,L$155)+'СЕТ СН'!$I$14+СВЦЭМ!$D$10+'СЕТ СН'!$I$6-'СЕТ СН'!$I$26</f>
        <v>1335.1970179800001</v>
      </c>
      <c r="M169" s="36">
        <f>SUMIFS(СВЦЭМ!$D$33:$D$776,СВЦЭМ!$A$33:$A$776,$A169,СВЦЭМ!$B$33:$B$776,M$155)+'СЕТ СН'!$I$14+СВЦЭМ!$D$10+'СЕТ СН'!$I$6-'СЕТ СН'!$I$26</f>
        <v>1351.2546679100001</v>
      </c>
      <c r="N169" s="36">
        <f>SUMIFS(СВЦЭМ!$D$33:$D$776,СВЦЭМ!$A$33:$A$776,$A169,СВЦЭМ!$B$33:$B$776,N$155)+'СЕТ СН'!$I$14+СВЦЭМ!$D$10+'СЕТ СН'!$I$6-'СЕТ СН'!$I$26</f>
        <v>1357.8289102799999</v>
      </c>
      <c r="O169" s="36">
        <f>SUMIFS(СВЦЭМ!$D$33:$D$776,СВЦЭМ!$A$33:$A$776,$A169,СВЦЭМ!$B$33:$B$776,O$155)+'СЕТ СН'!$I$14+СВЦЭМ!$D$10+'СЕТ СН'!$I$6-'СЕТ СН'!$I$26</f>
        <v>1408.23694409</v>
      </c>
      <c r="P169" s="36">
        <f>SUMIFS(СВЦЭМ!$D$33:$D$776,СВЦЭМ!$A$33:$A$776,$A169,СВЦЭМ!$B$33:$B$776,P$155)+'СЕТ СН'!$I$14+СВЦЭМ!$D$10+'СЕТ СН'!$I$6-'СЕТ СН'!$I$26</f>
        <v>1438.44676753</v>
      </c>
      <c r="Q169" s="36">
        <f>SUMIFS(СВЦЭМ!$D$33:$D$776,СВЦЭМ!$A$33:$A$776,$A169,СВЦЭМ!$B$33:$B$776,Q$155)+'СЕТ СН'!$I$14+СВЦЭМ!$D$10+'СЕТ СН'!$I$6-'СЕТ СН'!$I$26</f>
        <v>1398.8308049</v>
      </c>
      <c r="R169" s="36">
        <f>SUMIFS(СВЦЭМ!$D$33:$D$776,СВЦЭМ!$A$33:$A$776,$A169,СВЦЭМ!$B$33:$B$776,R$155)+'СЕТ СН'!$I$14+СВЦЭМ!$D$10+'СЕТ СН'!$I$6-'СЕТ СН'!$I$26</f>
        <v>1347.3921572899999</v>
      </c>
      <c r="S169" s="36">
        <f>SUMIFS(СВЦЭМ!$D$33:$D$776,СВЦЭМ!$A$33:$A$776,$A169,СВЦЭМ!$B$33:$B$776,S$155)+'СЕТ СН'!$I$14+СВЦЭМ!$D$10+'СЕТ СН'!$I$6-'СЕТ СН'!$I$26</f>
        <v>1292.5588723599999</v>
      </c>
      <c r="T169" s="36">
        <f>SUMIFS(СВЦЭМ!$D$33:$D$776,СВЦЭМ!$A$33:$A$776,$A169,СВЦЭМ!$B$33:$B$776,T$155)+'СЕТ СН'!$I$14+СВЦЭМ!$D$10+'СЕТ СН'!$I$6-'СЕТ СН'!$I$26</f>
        <v>1274.97395162</v>
      </c>
      <c r="U169" s="36">
        <f>SUMIFS(СВЦЭМ!$D$33:$D$776,СВЦЭМ!$A$33:$A$776,$A169,СВЦЭМ!$B$33:$B$776,U$155)+'СЕТ СН'!$I$14+СВЦЭМ!$D$10+'СЕТ СН'!$I$6-'СЕТ СН'!$I$26</f>
        <v>1303.9654635100001</v>
      </c>
      <c r="V169" s="36">
        <f>SUMIFS(СВЦЭМ!$D$33:$D$776,СВЦЭМ!$A$33:$A$776,$A169,СВЦЭМ!$B$33:$B$776,V$155)+'СЕТ СН'!$I$14+СВЦЭМ!$D$10+'СЕТ СН'!$I$6-'СЕТ СН'!$I$26</f>
        <v>1298.52666497</v>
      </c>
      <c r="W169" s="36">
        <f>SUMIFS(СВЦЭМ!$D$33:$D$776,СВЦЭМ!$A$33:$A$776,$A169,СВЦЭМ!$B$33:$B$776,W$155)+'СЕТ СН'!$I$14+СВЦЭМ!$D$10+'СЕТ СН'!$I$6-'СЕТ СН'!$I$26</f>
        <v>1286.38387988</v>
      </c>
      <c r="X169" s="36">
        <f>SUMIFS(СВЦЭМ!$D$33:$D$776,СВЦЭМ!$A$33:$A$776,$A169,СВЦЭМ!$B$33:$B$776,X$155)+'СЕТ СН'!$I$14+СВЦЭМ!$D$10+'СЕТ СН'!$I$6-'СЕТ СН'!$I$26</f>
        <v>1269.5582072399998</v>
      </c>
      <c r="Y169" s="36">
        <f>SUMIFS(СВЦЭМ!$D$33:$D$776,СВЦЭМ!$A$33:$A$776,$A169,СВЦЭМ!$B$33:$B$776,Y$155)+'СЕТ СН'!$I$14+СВЦЭМ!$D$10+'СЕТ СН'!$I$6-'СЕТ СН'!$I$26</f>
        <v>1299.6364708999999</v>
      </c>
    </row>
    <row r="170" spans="1:25" ht="15.75" x14ac:dyDescent="0.2">
      <c r="A170" s="35">
        <f t="shared" si="4"/>
        <v>44119</v>
      </c>
      <c r="B170" s="36">
        <f>SUMIFS(СВЦЭМ!$D$33:$D$776,СВЦЭМ!$A$33:$A$776,$A170,СВЦЭМ!$B$33:$B$776,B$155)+'СЕТ СН'!$I$14+СВЦЭМ!$D$10+'СЕТ СН'!$I$6-'СЕТ СН'!$I$26</f>
        <v>1402.0703281699998</v>
      </c>
      <c r="C170" s="36">
        <f>SUMIFS(СВЦЭМ!$D$33:$D$776,СВЦЭМ!$A$33:$A$776,$A170,СВЦЭМ!$B$33:$B$776,C$155)+'СЕТ СН'!$I$14+СВЦЭМ!$D$10+'СЕТ СН'!$I$6-'СЕТ СН'!$I$26</f>
        <v>1485.52589726</v>
      </c>
      <c r="D170" s="36">
        <f>SUMIFS(СВЦЭМ!$D$33:$D$776,СВЦЭМ!$A$33:$A$776,$A170,СВЦЭМ!$B$33:$B$776,D$155)+'СЕТ СН'!$I$14+СВЦЭМ!$D$10+'СЕТ СН'!$I$6-'СЕТ СН'!$I$26</f>
        <v>1550.5592292599999</v>
      </c>
      <c r="E170" s="36">
        <f>SUMIFS(СВЦЭМ!$D$33:$D$776,СВЦЭМ!$A$33:$A$776,$A170,СВЦЭМ!$B$33:$B$776,E$155)+'СЕТ СН'!$I$14+СВЦЭМ!$D$10+'СЕТ СН'!$I$6-'СЕТ СН'!$I$26</f>
        <v>1555.8501529999999</v>
      </c>
      <c r="F170" s="36">
        <f>SUMIFS(СВЦЭМ!$D$33:$D$776,СВЦЭМ!$A$33:$A$776,$A170,СВЦЭМ!$B$33:$B$776,F$155)+'СЕТ СН'!$I$14+СВЦЭМ!$D$10+'СЕТ СН'!$I$6-'СЕТ СН'!$I$26</f>
        <v>1549.4068943100001</v>
      </c>
      <c r="G170" s="36">
        <f>SUMIFS(СВЦЭМ!$D$33:$D$776,СВЦЭМ!$A$33:$A$776,$A170,СВЦЭМ!$B$33:$B$776,G$155)+'СЕТ СН'!$I$14+СВЦЭМ!$D$10+'СЕТ СН'!$I$6-'СЕТ СН'!$I$26</f>
        <v>1528.2411658299998</v>
      </c>
      <c r="H170" s="36">
        <f>SUMIFS(СВЦЭМ!$D$33:$D$776,СВЦЭМ!$A$33:$A$776,$A170,СВЦЭМ!$B$33:$B$776,H$155)+'СЕТ СН'!$I$14+СВЦЭМ!$D$10+'СЕТ СН'!$I$6-'СЕТ СН'!$I$26</f>
        <v>1482.0367568699999</v>
      </c>
      <c r="I170" s="36">
        <f>SUMIFS(СВЦЭМ!$D$33:$D$776,СВЦЭМ!$A$33:$A$776,$A170,СВЦЭМ!$B$33:$B$776,I$155)+'СЕТ СН'!$I$14+СВЦЭМ!$D$10+'СЕТ СН'!$I$6-'СЕТ СН'!$I$26</f>
        <v>1437.48601044</v>
      </c>
      <c r="J170" s="36">
        <f>SUMIFS(СВЦЭМ!$D$33:$D$776,СВЦЭМ!$A$33:$A$776,$A170,СВЦЭМ!$B$33:$B$776,J$155)+'СЕТ СН'!$I$14+СВЦЭМ!$D$10+'СЕТ СН'!$I$6-'СЕТ СН'!$I$26</f>
        <v>1376.8460509699999</v>
      </c>
      <c r="K170" s="36">
        <f>SUMIFS(СВЦЭМ!$D$33:$D$776,СВЦЭМ!$A$33:$A$776,$A170,СВЦЭМ!$B$33:$B$776,K$155)+'СЕТ СН'!$I$14+СВЦЭМ!$D$10+'СЕТ СН'!$I$6-'СЕТ СН'!$I$26</f>
        <v>1338.1439837399998</v>
      </c>
      <c r="L170" s="36">
        <f>SUMIFS(СВЦЭМ!$D$33:$D$776,СВЦЭМ!$A$33:$A$776,$A170,СВЦЭМ!$B$33:$B$776,L$155)+'СЕТ СН'!$I$14+СВЦЭМ!$D$10+'СЕТ СН'!$I$6-'СЕТ СН'!$I$26</f>
        <v>1341.3660678199999</v>
      </c>
      <c r="M170" s="36">
        <f>SUMIFS(СВЦЭМ!$D$33:$D$776,СВЦЭМ!$A$33:$A$776,$A170,СВЦЭМ!$B$33:$B$776,M$155)+'СЕТ СН'!$I$14+СВЦЭМ!$D$10+'СЕТ СН'!$I$6-'СЕТ СН'!$I$26</f>
        <v>1349.1873403499999</v>
      </c>
      <c r="N170" s="36">
        <f>SUMIFS(СВЦЭМ!$D$33:$D$776,СВЦЭМ!$A$33:$A$776,$A170,СВЦЭМ!$B$33:$B$776,N$155)+'СЕТ СН'!$I$14+СВЦЭМ!$D$10+'СЕТ СН'!$I$6-'СЕТ СН'!$I$26</f>
        <v>1360.0708469299998</v>
      </c>
      <c r="O170" s="36">
        <f>SUMIFS(СВЦЭМ!$D$33:$D$776,СВЦЭМ!$A$33:$A$776,$A170,СВЦЭМ!$B$33:$B$776,O$155)+'СЕТ СН'!$I$14+СВЦЭМ!$D$10+'СЕТ СН'!$I$6-'СЕТ СН'!$I$26</f>
        <v>1379.9943287599999</v>
      </c>
      <c r="P170" s="36">
        <f>SUMIFS(СВЦЭМ!$D$33:$D$776,СВЦЭМ!$A$33:$A$776,$A170,СВЦЭМ!$B$33:$B$776,P$155)+'СЕТ СН'!$I$14+СВЦЭМ!$D$10+'СЕТ СН'!$I$6-'СЕТ СН'!$I$26</f>
        <v>1404.13293445</v>
      </c>
      <c r="Q170" s="36">
        <f>SUMIFS(СВЦЭМ!$D$33:$D$776,СВЦЭМ!$A$33:$A$776,$A170,СВЦЭМ!$B$33:$B$776,Q$155)+'СЕТ СН'!$I$14+СВЦЭМ!$D$10+'СЕТ СН'!$I$6-'СЕТ СН'!$I$26</f>
        <v>1367.0990460899998</v>
      </c>
      <c r="R170" s="36">
        <f>SUMIFS(СВЦЭМ!$D$33:$D$776,СВЦЭМ!$A$33:$A$776,$A170,СВЦЭМ!$B$33:$B$776,R$155)+'СЕТ СН'!$I$14+СВЦЭМ!$D$10+'СЕТ СН'!$I$6-'СЕТ СН'!$I$26</f>
        <v>1318.8311692699999</v>
      </c>
      <c r="S170" s="36">
        <f>SUMIFS(СВЦЭМ!$D$33:$D$776,СВЦЭМ!$A$33:$A$776,$A170,СВЦЭМ!$B$33:$B$776,S$155)+'СЕТ СН'!$I$14+СВЦЭМ!$D$10+'СЕТ СН'!$I$6-'СЕТ СН'!$I$26</f>
        <v>1264.6391461200001</v>
      </c>
      <c r="T170" s="36">
        <f>SUMIFS(СВЦЭМ!$D$33:$D$776,СВЦЭМ!$A$33:$A$776,$A170,СВЦЭМ!$B$33:$B$776,T$155)+'СЕТ СН'!$I$14+СВЦЭМ!$D$10+'СЕТ СН'!$I$6-'СЕТ СН'!$I$26</f>
        <v>1268.8640641699999</v>
      </c>
      <c r="U170" s="36">
        <f>SUMIFS(СВЦЭМ!$D$33:$D$776,СВЦЭМ!$A$33:$A$776,$A170,СВЦЭМ!$B$33:$B$776,U$155)+'СЕТ СН'!$I$14+СВЦЭМ!$D$10+'СЕТ СН'!$I$6-'СЕТ СН'!$I$26</f>
        <v>1293.3068791400001</v>
      </c>
      <c r="V170" s="36">
        <f>SUMIFS(СВЦЭМ!$D$33:$D$776,СВЦЭМ!$A$33:$A$776,$A170,СВЦЭМ!$B$33:$B$776,V$155)+'СЕТ СН'!$I$14+СВЦЭМ!$D$10+'СЕТ СН'!$I$6-'СЕТ СН'!$I$26</f>
        <v>1286.55751745</v>
      </c>
      <c r="W170" s="36">
        <f>SUMIFS(СВЦЭМ!$D$33:$D$776,СВЦЭМ!$A$33:$A$776,$A170,СВЦЭМ!$B$33:$B$776,W$155)+'СЕТ СН'!$I$14+СВЦЭМ!$D$10+'СЕТ СН'!$I$6-'СЕТ СН'!$I$26</f>
        <v>1275.67347582</v>
      </c>
      <c r="X170" s="36">
        <f>SUMIFS(СВЦЭМ!$D$33:$D$776,СВЦЭМ!$A$33:$A$776,$A170,СВЦЭМ!$B$33:$B$776,X$155)+'СЕТ СН'!$I$14+СВЦЭМ!$D$10+'СЕТ СН'!$I$6-'СЕТ СН'!$I$26</f>
        <v>1252.1163445299999</v>
      </c>
      <c r="Y170" s="36">
        <f>SUMIFS(СВЦЭМ!$D$33:$D$776,СВЦЭМ!$A$33:$A$776,$A170,СВЦЭМ!$B$33:$B$776,Y$155)+'СЕТ СН'!$I$14+СВЦЭМ!$D$10+'СЕТ СН'!$I$6-'СЕТ СН'!$I$26</f>
        <v>1301.46280179</v>
      </c>
    </row>
    <row r="171" spans="1:25" ht="15.75" x14ac:dyDescent="0.2">
      <c r="A171" s="35">
        <f t="shared" si="4"/>
        <v>44120</v>
      </c>
      <c r="B171" s="36">
        <f>SUMIFS(СВЦЭМ!$D$33:$D$776,СВЦЭМ!$A$33:$A$776,$A171,СВЦЭМ!$B$33:$B$776,B$155)+'СЕТ СН'!$I$14+СВЦЭМ!$D$10+'СЕТ СН'!$I$6-'СЕТ СН'!$I$26</f>
        <v>1349.10972808</v>
      </c>
      <c r="C171" s="36">
        <f>SUMIFS(СВЦЭМ!$D$33:$D$776,СВЦЭМ!$A$33:$A$776,$A171,СВЦЭМ!$B$33:$B$776,C$155)+'СЕТ СН'!$I$14+СВЦЭМ!$D$10+'СЕТ СН'!$I$6-'СЕТ СН'!$I$26</f>
        <v>1427.30201453</v>
      </c>
      <c r="D171" s="36">
        <f>SUMIFS(СВЦЭМ!$D$33:$D$776,СВЦЭМ!$A$33:$A$776,$A171,СВЦЭМ!$B$33:$B$776,D$155)+'СЕТ СН'!$I$14+СВЦЭМ!$D$10+'СЕТ СН'!$I$6-'СЕТ СН'!$I$26</f>
        <v>1480.9904798399998</v>
      </c>
      <c r="E171" s="36">
        <f>SUMIFS(СВЦЭМ!$D$33:$D$776,СВЦЭМ!$A$33:$A$776,$A171,СВЦЭМ!$B$33:$B$776,E$155)+'СЕТ СН'!$I$14+СВЦЭМ!$D$10+'СЕТ СН'!$I$6-'СЕТ СН'!$I$26</f>
        <v>1485.9646998600001</v>
      </c>
      <c r="F171" s="36">
        <f>SUMIFS(СВЦЭМ!$D$33:$D$776,СВЦЭМ!$A$33:$A$776,$A171,СВЦЭМ!$B$33:$B$776,F$155)+'СЕТ СН'!$I$14+СВЦЭМ!$D$10+'СЕТ СН'!$I$6-'СЕТ СН'!$I$26</f>
        <v>1482.80863284</v>
      </c>
      <c r="G171" s="36">
        <f>SUMIFS(СВЦЭМ!$D$33:$D$776,СВЦЭМ!$A$33:$A$776,$A171,СВЦЭМ!$B$33:$B$776,G$155)+'СЕТ СН'!$I$14+СВЦЭМ!$D$10+'СЕТ СН'!$I$6-'СЕТ СН'!$I$26</f>
        <v>1468.9412272699999</v>
      </c>
      <c r="H171" s="36">
        <f>SUMIFS(СВЦЭМ!$D$33:$D$776,СВЦЭМ!$A$33:$A$776,$A171,СВЦЭМ!$B$33:$B$776,H$155)+'СЕТ СН'!$I$14+СВЦЭМ!$D$10+'СЕТ СН'!$I$6-'СЕТ СН'!$I$26</f>
        <v>1438.60257824</v>
      </c>
      <c r="I171" s="36">
        <f>SUMIFS(СВЦЭМ!$D$33:$D$776,СВЦЭМ!$A$33:$A$776,$A171,СВЦЭМ!$B$33:$B$776,I$155)+'СЕТ СН'!$I$14+СВЦЭМ!$D$10+'СЕТ СН'!$I$6-'СЕТ СН'!$I$26</f>
        <v>1413.1407405199998</v>
      </c>
      <c r="J171" s="36">
        <f>SUMIFS(СВЦЭМ!$D$33:$D$776,СВЦЭМ!$A$33:$A$776,$A171,СВЦЭМ!$B$33:$B$776,J$155)+'СЕТ СН'!$I$14+СВЦЭМ!$D$10+'СЕТ СН'!$I$6-'СЕТ СН'!$I$26</f>
        <v>1384.3256452400001</v>
      </c>
      <c r="K171" s="36">
        <f>SUMIFS(СВЦЭМ!$D$33:$D$776,СВЦЭМ!$A$33:$A$776,$A171,СВЦЭМ!$B$33:$B$776,K$155)+'СЕТ СН'!$I$14+СВЦЭМ!$D$10+'СЕТ СН'!$I$6-'СЕТ СН'!$I$26</f>
        <v>1351.41123322</v>
      </c>
      <c r="L171" s="36">
        <f>SUMIFS(СВЦЭМ!$D$33:$D$776,СВЦЭМ!$A$33:$A$776,$A171,СВЦЭМ!$B$33:$B$776,L$155)+'СЕТ СН'!$I$14+СВЦЭМ!$D$10+'СЕТ СН'!$I$6-'СЕТ СН'!$I$26</f>
        <v>1349.06707936</v>
      </c>
      <c r="M171" s="36">
        <f>SUMIFS(СВЦЭМ!$D$33:$D$776,СВЦЭМ!$A$33:$A$776,$A171,СВЦЭМ!$B$33:$B$776,M$155)+'СЕТ СН'!$I$14+СВЦЭМ!$D$10+'СЕТ СН'!$I$6-'СЕТ СН'!$I$26</f>
        <v>1353.1346809900001</v>
      </c>
      <c r="N171" s="36">
        <f>SUMIFS(СВЦЭМ!$D$33:$D$776,СВЦЭМ!$A$33:$A$776,$A171,СВЦЭМ!$B$33:$B$776,N$155)+'СЕТ СН'!$I$14+СВЦЭМ!$D$10+'СЕТ СН'!$I$6-'СЕТ СН'!$I$26</f>
        <v>1365.4336499799999</v>
      </c>
      <c r="O171" s="36">
        <f>SUMIFS(СВЦЭМ!$D$33:$D$776,СВЦЭМ!$A$33:$A$776,$A171,СВЦЭМ!$B$33:$B$776,O$155)+'СЕТ СН'!$I$14+СВЦЭМ!$D$10+'СЕТ СН'!$I$6-'СЕТ СН'!$I$26</f>
        <v>1401.00942556</v>
      </c>
      <c r="P171" s="36">
        <f>SUMIFS(СВЦЭМ!$D$33:$D$776,СВЦЭМ!$A$33:$A$776,$A171,СВЦЭМ!$B$33:$B$776,P$155)+'СЕТ СН'!$I$14+СВЦЭМ!$D$10+'СЕТ СН'!$I$6-'СЕТ СН'!$I$26</f>
        <v>1444.1680708499998</v>
      </c>
      <c r="Q171" s="36">
        <f>SUMIFS(СВЦЭМ!$D$33:$D$776,СВЦЭМ!$A$33:$A$776,$A171,СВЦЭМ!$B$33:$B$776,Q$155)+'СЕТ СН'!$I$14+СВЦЭМ!$D$10+'СЕТ СН'!$I$6-'СЕТ СН'!$I$26</f>
        <v>1410.8182462</v>
      </c>
      <c r="R171" s="36">
        <f>SUMIFS(СВЦЭМ!$D$33:$D$776,СВЦЭМ!$A$33:$A$776,$A171,СВЦЭМ!$B$33:$B$776,R$155)+'СЕТ СН'!$I$14+СВЦЭМ!$D$10+'СЕТ СН'!$I$6-'СЕТ СН'!$I$26</f>
        <v>1364.0125876299999</v>
      </c>
      <c r="S171" s="36">
        <f>SUMIFS(СВЦЭМ!$D$33:$D$776,СВЦЭМ!$A$33:$A$776,$A171,СВЦЭМ!$B$33:$B$776,S$155)+'СЕТ СН'!$I$14+СВЦЭМ!$D$10+'СЕТ СН'!$I$6-'СЕТ СН'!$I$26</f>
        <v>1303.84322316</v>
      </c>
      <c r="T171" s="36">
        <f>SUMIFS(СВЦЭМ!$D$33:$D$776,СВЦЭМ!$A$33:$A$776,$A171,СВЦЭМ!$B$33:$B$776,T$155)+'СЕТ СН'!$I$14+СВЦЭМ!$D$10+'СЕТ СН'!$I$6-'СЕТ СН'!$I$26</f>
        <v>1277.8374423</v>
      </c>
      <c r="U171" s="36">
        <f>SUMIFS(СВЦЭМ!$D$33:$D$776,СВЦЭМ!$A$33:$A$776,$A171,СВЦЭМ!$B$33:$B$776,U$155)+'СЕТ СН'!$I$14+СВЦЭМ!$D$10+'СЕТ СН'!$I$6-'СЕТ СН'!$I$26</f>
        <v>1280.2331190599998</v>
      </c>
      <c r="V171" s="36">
        <f>SUMIFS(СВЦЭМ!$D$33:$D$776,СВЦЭМ!$A$33:$A$776,$A171,СВЦЭМ!$B$33:$B$776,V$155)+'СЕТ СН'!$I$14+СВЦЭМ!$D$10+'СЕТ СН'!$I$6-'СЕТ СН'!$I$26</f>
        <v>1268.5665518999999</v>
      </c>
      <c r="W171" s="36">
        <f>SUMIFS(СВЦЭМ!$D$33:$D$776,СВЦЭМ!$A$33:$A$776,$A171,СВЦЭМ!$B$33:$B$776,W$155)+'СЕТ СН'!$I$14+СВЦЭМ!$D$10+'СЕТ СН'!$I$6-'СЕТ СН'!$I$26</f>
        <v>1264.3619728499998</v>
      </c>
      <c r="X171" s="36">
        <f>SUMIFS(СВЦЭМ!$D$33:$D$776,СВЦЭМ!$A$33:$A$776,$A171,СВЦЭМ!$B$33:$B$776,X$155)+'СЕТ СН'!$I$14+СВЦЭМ!$D$10+'СЕТ СН'!$I$6-'СЕТ СН'!$I$26</f>
        <v>1263.8479377799999</v>
      </c>
      <c r="Y171" s="36">
        <f>SUMIFS(СВЦЭМ!$D$33:$D$776,СВЦЭМ!$A$33:$A$776,$A171,СВЦЭМ!$B$33:$B$776,Y$155)+'СЕТ СН'!$I$14+СВЦЭМ!$D$10+'СЕТ СН'!$I$6-'СЕТ СН'!$I$26</f>
        <v>1294.42678228</v>
      </c>
    </row>
    <row r="172" spans="1:25" ht="15.75" x14ac:dyDescent="0.2">
      <c r="A172" s="35">
        <f t="shared" si="4"/>
        <v>44121</v>
      </c>
      <c r="B172" s="36">
        <f>SUMIFS(СВЦЭМ!$D$33:$D$776,СВЦЭМ!$A$33:$A$776,$A172,СВЦЭМ!$B$33:$B$776,B$155)+'СЕТ СН'!$I$14+СВЦЭМ!$D$10+'СЕТ СН'!$I$6-'СЕТ СН'!$I$26</f>
        <v>1346.10242294</v>
      </c>
      <c r="C172" s="36">
        <f>SUMIFS(СВЦЭМ!$D$33:$D$776,СВЦЭМ!$A$33:$A$776,$A172,СВЦЭМ!$B$33:$B$776,C$155)+'СЕТ СН'!$I$14+СВЦЭМ!$D$10+'СЕТ СН'!$I$6-'СЕТ СН'!$I$26</f>
        <v>1421.7989158999999</v>
      </c>
      <c r="D172" s="36">
        <f>SUMIFS(СВЦЭМ!$D$33:$D$776,СВЦЭМ!$A$33:$A$776,$A172,СВЦЭМ!$B$33:$B$776,D$155)+'СЕТ СН'!$I$14+СВЦЭМ!$D$10+'СЕТ СН'!$I$6-'СЕТ СН'!$I$26</f>
        <v>1483.0042723699999</v>
      </c>
      <c r="E172" s="36">
        <f>SUMIFS(СВЦЭМ!$D$33:$D$776,СВЦЭМ!$A$33:$A$776,$A172,СВЦЭМ!$B$33:$B$776,E$155)+'СЕТ СН'!$I$14+СВЦЭМ!$D$10+'СЕТ СН'!$I$6-'СЕТ СН'!$I$26</f>
        <v>1491.1886991599999</v>
      </c>
      <c r="F172" s="36">
        <f>SUMIFS(СВЦЭМ!$D$33:$D$776,СВЦЭМ!$A$33:$A$776,$A172,СВЦЭМ!$B$33:$B$776,F$155)+'СЕТ СН'!$I$14+СВЦЭМ!$D$10+'СЕТ СН'!$I$6-'СЕТ СН'!$I$26</f>
        <v>1494.6244465499999</v>
      </c>
      <c r="G172" s="36">
        <f>SUMIFS(СВЦЭМ!$D$33:$D$776,СВЦЭМ!$A$33:$A$776,$A172,СВЦЭМ!$B$33:$B$776,G$155)+'СЕТ СН'!$I$14+СВЦЭМ!$D$10+'СЕТ СН'!$I$6-'СЕТ СН'!$I$26</f>
        <v>1484.61366604</v>
      </c>
      <c r="H172" s="36">
        <f>SUMIFS(СВЦЭМ!$D$33:$D$776,СВЦЭМ!$A$33:$A$776,$A172,СВЦЭМ!$B$33:$B$776,H$155)+'СЕТ СН'!$I$14+СВЦЭМ!$D$10+'СЕТ СН'!$I$6-'СЕТ СН'!$I$26</f>
        <v>1472.0519252899999</v>
      </c>
      <c r="I172" s="36">
        <f>SUMIFS(СВЦЭМ!$D$33:$D$776,СВЦЭМ!$A$33:$A$776,$A172,СВЦЭМ!$B$33:$B$776,I$155)+'СЕТ СН'!$I$14+СВЦЭМ!$D$10+'СЕТ СН'!$I$6-'СЕТ СН'!$I$26</f>
        <v>1469.3887426299998</v>
      </c>
      <c r="J172" s="36">
        <f>SUMIFS(СВЦЭМ!$D$33:$D$776,СВЦЭМ!$A$33:$A$776,$A172,СВЦЭМ!$B$33:$B$776,J$155)+'СЕТ СН'!$I$14+СВЦЭМ!$D$10+'СЕТ СН'!$I$6-'СЕТ СН'!$I$26</f>
        <v>1414.6245150599998</v>
      </c>
      <c r="K172" s="36">
        <f>SUMIFS(СВЦЭМ!$D$33:$D$776,СВЦЭМ!$A$33:$A$776,$A172,СВЦЭМ!$B$33:$B$776,K$155)+'СЕТ СН'!$I$14+СВЦЭМ!$D$10+'СЕТ СН'!$I$6-'СЕТ СН'!$I$26</f>
        <v>1390.48572053</v>
      </c>
      <c r="L172" s="36">
        <f>SUMIFS(СВЦЭМ!$D$33:$D$776,СВЦЭМ!$A$33:$A$776,$A172,СВЦЭМ!$B$33:$B$776,L$155)+'СЕТ СН'!$I$14+СВЦЭМ!$D$10+'СЕТ СН'!$I$6-'СЕТ СН'!$I$26</f>
        <v>1362.29912537</v>
      </c>
      <c r="M172" s="36">
        <f>SUMIFS(СВЦЭМ!$D$33:$D$776,СВЦЭМ!$A$33:$A$776,$A172,СВЦЭМ!$B$33:$B$776,M$155)+'СЕТ СН'!$I$14+СВЦЭМ!$D$10+'СЕТ СН'!$I$6-'СЕТ СН'!$I$26</f>
        <v>1369.9868320099999</v>
      </c>
      <c r="N172" s="36">
        <f>SUMIFS(СВЦЭМ!$D$33:$D$776,СВЦЭМ!$A$33:$A$776,$A172,СВЦЭМ!$B$33:$B$776,N$155)+'СЕТ СН'!$I$14+СВЦЭМ!$D$10+'СЕТ СН'!$I$6-'СЕТ СН'!$I$26</f>
        <v>1383.0427805300001</v>
      </c>
      <c r="O172" s="36">
        <f>SUMIFS(СВЦЭМ!$D$33:$D$776,СВЦЭМ!$A$33:$A$776,$A172,СВЦЭМ!$B$33:$B$776,O$155)+'СЕТ СН'!$I$14+СВЦЭМ!$D$10+'СЕТ СН'!$I$6-'СЕТ СН'!$I$26</f>
        <v>1423.6202082599998</v>
      </c>
      <c r="P172" s="36">
        <f>SUMIFS(СВЦЭМ!$D$33:$D$776,СВЦЭМ!$A$33:$A$776,$A172,СВЦЭМ!$B$33:$B$776,P$155)+'СЕТ СН'!$I$14+СВЦЭМ!$D$10+'СЕТ СН'!$I$6-'СЕТ СН'!$I$26</f>
        <v>1467.5053296999999</v>
      </c>
      <c r="Q172" s="36">
        <f>SUMIFS(СВЦЭМ!$D$33:$D$776,СВЦЭМ!$A$33:$A$776,$A172,СВЦЭМ!$B$33:$B$776,Q$155)+'СЕТ СН'!$I$14+СВЦЭМ!$D$10+'СЕТ СН'!$I$6-'СЕТ СН'!$I$26</f>
        <v>1439.0542921599999</v>
      </c>
      <c r="R172" s="36">
        <f>SUMIFS(СВЦЭМ!$D$33:$D$776,СВЦЭМ!$A$33:$A$776,$A172,СВЦЭМ!$B$33:$B$776,R$155)+'СЕТ СН'!$I$14+СВЦЭМ!$D$10+'СЕТ СН'!$I$6-'СЕТ СН'!$I$26</f>
        <v>1394.3413961599999</v>
      </c>
      <c r="S172" s="36">
        <f>SUMIFS(СВЦЭМ!$D$33:$D$776,СВЦЭМ!$A$33:$A$776,$A172,СВЦЭМ!$B$33:$B$776,S$155)+'СЕТ СН'!$I$14+СВЦЭМ!$D$10+'СЕТ СН'!$I$6-'СЕТ СН'!$I$26</f>
        <v>1329.7625873500001</v>
      </c>
      <c r="T172" s="36">
        <f>SUMIFS(СВЦЭМ!$D$33:$D$776,СВЦЭМ!$A$33:$A$776,$A172,СВЦЭМ!$B$33:$B$776,T$155)+'СЕТ СН'!$I$14+СВЦЭМ!$D$10+'СЕТ СН'!$I$6-'СЕТ СН'!$I$26</f>
        <v>1293.1948160100001</v>
      </c>
      <c r="U172" s="36">
        <f>SUMIFS(СВЦЭМ!$D$33:$D$776,СВЦЭМ!$A$33:$A$776,$A172,СВЦЭМ!$B$33:$B$776,U$155)+'СЕТ СН'!$I$14+СВЦЭМ!$D$10+'СЕТ СН'!$I$6-'СЕТ СН'!$I$26</f>
        <v>1281.54897661</v>
      </c>
      <c r="V172" s="36">
        <f>SUMIFS(СВЦЭМ!$D$33:$D$776,СВЦЭМ!$A$33:$A$776,$A172,СВЦЭМ!$B$33:$B$776,V$155)+'СЕТ СН'!$I$14+СВЦЭМ!$D$10+'СЕТ СН'!$I$6-'СЕТ СН'!$I$26</f>
        <v>1282.4255258899998</v>
      </c>
      <c r="W172" s="36">
        <f>SUMIFS(СВЦЭМ!$D$33:$D$776,СВЦЭМ!$A$33:$A$776,$A172,СВЦЭМ!$B$33:$B$776,W$155)+'СЕТ СН'!$I$14+СВЦЭМ!$D$10+'СЕТ СН'!$I$6-'СЕТ СН'!$I$26</f>
        <v>1283.86229893</v>
      </c>
      <c r="X172" s="36">
        <f>SUMIFS(СВЦЭМ!$D$33:$D$776,СВЦЭМ!$A$33:$A$776,$A172,СВЦЭМ!$B$33:$B$776,X$155)+'СЕТ СН'!$I$14+СВЦЭМ!$D$10+'СЕТ СН'!$I$6-'СЕТ СН'!$I$26</f>
        <v>1303.8657956799998</v>
      </c>
      <c r="Y172" s="36">
        <f>SUMIFS(СВЦЭМ!$D$33:$D$776,СВЦЭМ!$A$33:$A$776,$A172,СВЦЭМ!$B$33:$B$776,Y$155)+'СЕТ СН'!$I$14+СВЦЭМ!$D$10+'СЕТ СН'!$I$6-'СЕТ СН'!$I$26</f>
        <v>1334.5275926700001</v>
      </c>
    </row>
    <row r="173" spans="1:25" ht="15.75" x14ac:dyDescent="0.2">
      <c r="A173" s="35">
        <f t="shared" si="4"/>
        <v>44122</v>
      </c>
      <c r="B173" s="36">
        <f>SUMIFS(СВЦЭМ!$D$33:$D$776,СВЦЭМ!$A$33:$A$776,$A173,СВЦЭМ!$B$33:$B$776,B$155)+'СЕТ СН'!$I$14+СВЦЭМ!$D$10+'СЕТ СН'!$I$6-'СЕТ СН'!$I$26</f>
        <v>1431.8842443499998</v>
      </c>
      <c r="C173" s="36">
        <f>SUMIFS(СВЦЭМ!$D$33:$D$776,СВЦЭМ!$A$33:$A$776,$A173,СВЦЭМ!$B$33:$B$776,C$155)+'СЕТ СН'!$I$14+СВЦЭМ!$D$10+'СЕТ СН'!$I$6-'СЕТ СН'!$I$26</f>
        <v>1527.3797531999999</v>
      </c>
      <c r="D173" s="36">
        <f>SUMIFS(СВЦЭМ!$D$33:$D$776,СВЦЭМ!$A$33:$A$776,$A173,СВЦЭМ!$B$33:$B$776,D$155)+'СЕТ СН'!$I$14+СВЦЭМ!$D$10+'СЕТ СН'!$I$6-'СЕТ СН'!$I$26</f>
        <v>1597.2653031</v>
      </c>
      <c r="E173" s="36">
        <f>SUMIFS(СВЦЭМ!$D$33:$D$776,СВЦЭМ!$A$33:$A$776,$A173,СВЦЭМ!$B$33:$B$776,E$155)+'СЕТ СН'!$I$14+СВЦЭМ!$D$10+'СЕТ СН'!$I$6-'СЕТ СН'!$I$26</f>
        <v>1604.9211536099999</v>
      </c>
      <c r="F173" s="36">
        <f>SUMIFS(СВЦЭМ!$D$33:$D$776,СВЦЭМ!$A$33:$A$776,$A173,СВЦЭМ!$B$33:$B$776,F$155)+'СЕТ СН'!$I$14+СВЦЭМ!$D$10+'СЕТ СН'!$I$6-'СЕТ СН'!$I$26</f>
        <v>1611.6120774699998</v>
      </c>
      <c r="G173" s="36">
        <f>SUMIFS(СВЦЭМ!$D$33:$D$776,СВЦЭМ!$A$33:$A$776,$A173,СВЦЭМ!$B$33:$B$776,G$155)+'СЕТ СН'!$I$14+СВЦЭМ!$D$10+'СЕТ СН'!$I$6-'СЕТ СН'!$I$26</f>
        <v>1599.38628221</v>
      </c>
      <c r="H173" s="36">
        <f>SUMIFS(СВЦЭМ!$D$33:$D$776,СВЦЭМ!$A$33:$A$776,$A173,СВЦЭМ!$B$33:$B$776,H$155)+'СЕТ СН'!$I$14+СВЦЭМ!$D$10+'СЕТ СН'!$I$6-'СЕТ СН'!$I$26</f>
        <v>1577.8349543899999</v>
      </c>
      <c r="I173" s="36">
        <f>SUMIFS(СВЦЭМ!$D$33:$D$776,СВЦЭМ!$A$33:$A$776,$A173,СВЦЭМ!$B$33:$B$776,I$155)+'СЕТ СН'!$I$14+СВЦЭМ!$D$10+'СЕТ СН'!$I$6-'СЕТ СН'!$I$26</f>
        <v>1544.10369386</v>
      </c>
      <c r="J173" s="36">
        <f>SUMIFS(СВЦЭМ!$D$33:$D$776,СВЦЭМ!$A$33:$A$776,$A173,СВЦЭМ!$B$33:$B$776,J$155)+'СЕТ СН'!$I$14+СВЦЭМ!$D$10+'СЕТ СН'!$I$6-'СЕТ СН'!$I$26</f>
        <v>1461.66581974</v>
      </c>
      <c r="K173" s="36">
        <f>SUMIFS(СВЦЭМ!$D$33:$D$776,СВЦЭМ!$A$33:$A$776,$A173,СВЦЭМ!$B$33:$B$776,K$155)+'СЕТ СН'!$I$14+СВЦЭМ!$D$10+'СЕТ СН'!$I$6-'СЕТ СН'!$I$26</f>
        <v>1395.6050795699998</v>
      </c>
      <c r="L173" s="36">
        <f>SUMIFS(СВЦЭМ!$D$33:$D$776,СВЦЭМ!$A$33:$A$776,$A173,СВЦЭМ!$B$33:$B$776,L$155)+'СЕТ СН'!$I$14+СВЦЭМ!$D$10+'СЕТ СН'!$I$6-'СЕТ СН'!$I$26</f>
        <v>1386.0883441799999</v>
      </c>
      <c r="M173" s="36">
        <f>SUMIFS(СВЦЭМ!$D$33:$D$776,СВЦЭМ!$A$33:$A$776,$A173,СВЦЭМ!$B$33:$B$776,M$155)+'СЕТ СН'!$I$14+СВЦЭМ!$D$10+'СЕТ СН'!$I$6-'СЕТ СН'!$I$26</f>
        <v>1387.3156144699999</v>
      </c>
      <c r="N173" s="36">
        <f>SUMIFS(СВЦЭМ!$D$33:$D$776,СВЦЭМ!$A$33:$A$776,$A173,СВЦЭМ!$B$33:$B$776,N$155)+'СЕТ СН'!$I$14+СВЦЭМ!$D$10+'СЕТ СН'!$I$6-'СЕТ СН'!$I$26</f>
        <v>1394.29230297</v>
      </c>
      <c r="O173" s="36">
        <f>SUMIFS(СВЦЭМ!$D$33:$D$776,СВЦЭМ!$A$33:$A$776,$A173,СВЦЭМ!$B$33:$B$776,O$155)+'СЕТ СН'!$I$14+СВЦЭМ!$D$10+'СЕТ СН'!$I$6-'СЕТ СН'!$I$26</f>
        <v>1443.9537607499999</v>
      </c>
      <c r="P173" s="36">
        <f>SUMIFS(СВЦЭМ!$D$33:$D$776,СВЦЭМ!$A$33:$A$776,$A173,СВЦЭМ!$B$33:$B$776,P$155)+'СЕТ СН'!$I$14+СВЦЭМ!$D$10+'СЕТ СН'!$I$6-'СЕТ СН'!$I$26</f>
        <v>1492.0039392899998</v>
      </c>
      <c r="Q173" s="36">
        <f>SUMIFS(СВЦЭМ!$D$33:$D$776,СВЦЭМ!$A$33:$A$776,$A173,СВЦЭМ!$B$33:$B$776,Q$155)+'СЕТ СН'!$I$14+СВЦЭМ!$D$10+'СЕТ СН'!$I$6-'СЕТ СН'!$I$26</f>
        <v>1457.0725817399998</v>
      </c>
      <c r="R173" s="36">
        <f>SUMIFS(СВЦЭМ!$D$33:$D$776,СВЦЭМ!$A$33:$A$776,$A173,СВЦЭМ!$B$33:$B$776,R$155)+'СЕТ СН'!$I$14+СВЦЭМ!$D$10+'СЕТ СН'!$I$6-'СЕТ СН'!$I$26</f>
        <v>1401.4288523099999</v>
      </c>
      <c r="S173" s="36">
        <f>SUMIFS(СВЦЭМ!$D$33:$D$776,СВЦЭМ!$A$33:$A$776,$A173,СВЦЭМ!$B$33:$B$776,S$155)+'СЕТ СН'!$I$14+СВЦЭМ!$D$10+'СЕТ СН'!$I$6-'СЕТ СН'!$I$26</f>
        <v>1328.9425990999998</v>
      </c>
      <c r="T173" s="36">
        <f>SUMIFS(СВЦЭМ!$D$33:$D$776,СВЦЭМ!$A$33:$A$776,$A173,СВЦЭМ!$B$33:$B$776,T$155)+'СЕТ СН'!$I$14+СВЦЭМ!$D$10+'СЕТ СН'!$I$6-'СЕТ СН'!$I$26</f>
        <v>1289.9075765699999</v>
      </c>
      <c r="U173" s="36">
        <f>SUMIFS(СВЦЭМ!$D$33:$D$776,СВЦЭМ!$A$33:$A$776,$A173,СВЦЭМ!$B$33:$B$776,U$155)+'СЕТ СН'!$I$14+СВЦЭМ!$D$10+'СЕТ СН'!$I$6-'СЕТ СН'!$I$26</f>
        <v>1286.2474564099998</v>
      </c>
      <c r="V173" s="36">
        <f>SUMIFS(СВЦЭМ!$D$33:$D$776,СВЦЭМ!$A$33:$A$776,$A173,СВЦЭМ!$B$33:$B$776,V$155)+'СЕТ СН'!$I$14+СВЦЭМ!$D$10+'СЕТ СН'!$I$6-'СЕТ СН'!$I$26</f>
        <v>1285.1314199200001</v>
      </c>
      <c r="W173" s="36">
        <f>SUMIFS(СВЦЭМ!$D$33:$D$776,СВЦЭМ!$A$33:$A$776,$A173,СВЦЭМ!$B$33:$B$776,W$155)+'СЕТ СН'!$I$14+СВЦЭМ!$D$10+'СЕТ СН'!$I$6-'СЕТ СН'!$I$26</f>
        <v>1284.1251040699999</v>
      </c>
      <c r="X173" s="36">
        <f>SUMIFS(СВЦЭМ!$D$33:$D$776,СВЦЭМ!$A$33:$A$776,$A173,СВЦЭМ!$B$33:$B$776,X$155)+'СЕТ СН'!$I$14+СВЦЭМ!$D$10+'СЕТ СН'!$I$6-'СЕТ СН'!$I$26</f>
        <v>1284.23544219</v>
      </c>
      <c r="Y173" s="36">
        <f>SUMIFS(СВЦЭМ!$D$33:$D$776,СВЦЭМ!$A$33:$A$776,$A173,СВЦЭМ!$B$33:$B$776,Y$155)+'СЕТ СН'!$I$14+СВЦЭМ!$D$10+'СЕТ СН'!$I$6-'СЕТ СН'!$I$26</f>
        <v>1324.6686591499999</v>
      </c>
    </row>
    <row r="174" spans="1:25" ht="15.75" x14ac:dyDescent="0.2">
      <c r="A174" s="35">
        <f t="shared" si="4"/>
        <v>44123</v>
      </c>
      <c r="B174" s="36">
        <f>SUMIFS(СВЦЭМ!$D$33:$D$776,СВЦЭМ!$A$33:$A$776,$A174,СВЦЭМ!$B$33:$B$776,B$155)+'СЕТ СН'!$I$14+СВЦЭМ!$D$10+'СЕТ СН'!$I$6-'СЕТ СН'!$I$26</f>
        <v>1390.34308349</v>
      </c>
      <c r="C174" s="36">
        <f>SUMIFS(СВЦЭМ!$D$33:$D$776,СВЦЭМ!$A$33:$A$776,$A174,СВЦЭМ!$B$33:$B$776,C$155)+'СЕТ СН'!$I$14+СВЦЭМ!$D$10+'СЕТ СН'!$I$6-'СЕТ СН'!$I$26</f>
        <v>1466.20401115</v>
      </c>
      <c r="D174" s="36">
        <f>SUMIFS(СВЦЭМ!$D$33:$D$776,СВЦЭМ!$A$33:$A$776,$A174,СВЦЭМ!$B$33:$B$776,D$155)+'СЕТ СН'!$I$14+СВЦЭМ!$D$10+'СЕТ СН'!$I$6-'СЕТ СН'!$I$26</f>
        <v>1536.7146684899999</v>
      </c>
      <c r="E174" s="36">
        <f>SUMIFS(СВЦЭМ!$D$33:$D$776,СВЦЭМ!$A$33:$A$776,$A174,СВЦЭМ!$B$33:$B$776,E$155)+'СЕТ СН'!$I$14+СВЦЭМ!$D$10+'СЕТ СН'!$I$6-'СЕТ СН'!$I$26</f>
        <v>1539.6749844699998</v>
      </c>
      <c r="F174" s="36">
        <f>SUMIFS(СВЦЭМ!$D$33:$D$776,СВЦЭМ!$A$33:$A$776,$A174,СВЦЭМ!$B$33:$B$776,F$155)+'СЕТ СН'!$I$14+СВЦЭМ!$D$10+'СЕТ СН'!$I$6-'СЕТ СН'!$I$26</f>
        <v>1542.4585353</v>
      </c>
      <c r="G174" s="36">
        <f>SUMIFS(СВЦЭМ!$D$33:$D$776,СВЦЭМ!$A$33:$A$776,$A174,СВЦЭМ!$B$33:$B$776,G$155)+'СЕТ СН'!$I$14+СВЦЭМ!$D$10+'СЕТ СН'!$I$6-'СЕТ СН'!$I$26</f>
        <v>1523.3091888199999</v>
      </c>
      <c r="H174" s="36">
        <f>SUMIFS(СВЦЭМ!$D$33:$D$776,СВЦЭМ!$A$33:$A$776,$A174,СВЦЭМ!$B$33:$B$776,H$155)+'СЕТ СН'!$I$14+СВЦЭМ!$D$10+'СЕТ СН'!$I$6-'СЕТ СН'!$I$26</f>
        <v>1474.1765414500001</v>
      </c>
      <c r="I174" s="36">
        <f>SUMIFS(СВЦЭМ!$D$33:$D$776,СВЦЭМ!$A$33:$A$776,$A174,СВЦЭМ!$B$33:$B$776,I$155)+'СЕТ СН'!$I$14+СВЦЭМ!$D$10+'СЕТ СН'!$I$6-'СЕТ СН'!$I$26</f>
        <v>1419.12086598</v>
      </c>
      <c r="J174" s="36">
        <f>SUMIFS(СВЦЭМ!$D$33:$D$776,СВЦЭМ!$A$33:$A$776,$A174,СВЦЭМ!$B$33:$B$776,J$155)+'СЕТ СН'!$I$14+СВЦЭМ!$D$10+'СЕТ СН'!$I$6-'СЕТ СН'!$I$26</f>
        <v>1363.2212074099998</v>
      </c>
      <c r="K174" s="36">
        <f>SUMIFS(СВЦЭМ!$D$33:$D$776,СВЦЭМ!$A$33:$A$776,$A174,СВЦЭМ!$B$33:$B$776,K$155)+'СЕТ СН'!$I$14+СВЦЭМ!$D$10+'СЕТ СН'!$I$6-'СЕТ СН'!$I$26</f>
        <v>1329.36496926</v>
      </c>
      <c r="L174" s="36">
        <f>SUMIFS(СВЦЭМ!$D$33:$D$776,СВЦЭМ!$A$33:$A$776,$A174,СВЦЭМ!$B$33:$B$776,L$155)+'СЕТ СН'!$I$14+СВЦЭМ!$D$10+'СЕТ СН'!$I$6-'СЕТ СН'!$I$26</f>
        <v>1331.4042377699998</v>
      </c>
      <c r="M174" s="36">
        <f>SUMIFS(СВЦЭМ!$D$33:$D$776,СВЦЭМ!$A$33:$A$776,$A174,СВЦЭМ!$B$33:$B$776,M$155)+'СЕТ СН'!$I$14+СВЦЭМ!$D$10+'СЕТ СН'!$I$6-'СЕТ СН'!$I$26</f>
        <v>1336.7733220599998</v>
      </c>
      <c r="N174" s="36">
        <f>SUMIFS(СВЦЭМ!$D$33:$D$776,СВЦЭМ!$A$33:$A$776,$A174,СВЦЭМ!$B$33:$B$776,N$155)+'СЕТ СН'!$I$14+СВЦЭМ!$D$10+'СЕТ СН'!$I$6-'СЕТ СН'!$I$26</f>
        <v>1349.2697355199998</v>
      </c>
      <c r="O174" s="36">
        <f>SUMIFS(СВЦЭМ!$D$33:$D$776,СВЦЭМ!$A$33:$A$776,$A174,СВЦЭМ!$B$33:$B$776,O$155)+'СЕТ СН'!$I$14+СВЦЭМ!$D$10+'СЕТ СН'!$I$6-'СЕТ СН'!$I$26</f>
        <v>1392.5479885999998</v>
      </c>
      <c r="P174" s="36">
        <f>SUMIFS(СВЦЭМ!$D$33:$D$776,СВЦЭМ!$A$33:$A$776,$A174,СВЦЭМ!$B$33:$B$776,P$155)+'СЕТ СН'!$I$14+СВЦЭМ!$D$10+'СЕТ СН'!$I$6-'СЕТ СН'!$I$26</f>
        <v>1431.15736728</v>
      </c>
      <c r="Q174" s="36">
        <f>SUMIFS(СВЦЭМ!$D$33:$D$776,СВЦЭМ!$A$33:$A$776,$A174,СВЦЭМ!$B$33:$B$776,Q$155)+'СЕТ СН'!$I$14+СВЦЭМ!$D$10+'СЕТ СН'!$I$6-'СЕТ СН'!$I$26</f>
        <v>1402.32223555</v>
      </c>
      <c r="R174" s="36">
        <f>SUMIFS(СВЦЭМ!$D$33:$D$776,СВЦЭМ!$A$33:$A$776,$A174,СВЦЭМ!$B$33:$B$776,R$155)+'СЕТ СН'!$I$14+СВЦЭМ!$D$10+'СЕТ СН'!$I$6-'СЕТ СН'!$I$26</f>
        <v>1357.78095132</v>
      </c>
      <c r="S174" s="36">
        <f>SUMIFS(СВЦЭМ!$D$33:$D$776,СВЦЭМ!$A$33:$A$776,$A174,СВЦЭМ!$B$33:$B$776,S$155)+'СЕТ СН'!$I$14+СВЦЭМ!$D$10+'СЕТ СН'!$I$6-'СЕТ СН'!$I$26</f>
        <v>1301.7804965999999</v>
      </c>
      <c r="T174" s="36">
        <f>SUMIFS(СВЦЭМ!$D$33:$D$776,СВЦЭМ!$A$33:$A$776,$A174,СВЦЭМ!$B$33:$B$776,T$155)+'СЕТ СН'!$I$14+СВЦЭМ!$D$10+'СЕТ СН'!$I$6-'СЕТ СН'!$I$26</f>
        <v>1272.5663946</v>
      </c>
      <c r="U174" s="36">
        <f>SUMIFS(СВЦЭМ!$D$33:$D$776,СВЦЭМ!$A$33:$A$776,$A174,СВЦЭМ!$B$33:$B$776,U$155)+'СЕТ СН'!$I$14+СВЦЭМ!$D$10+'СЕТ СН'!$I$6-'СЕТ СН'!$I$26</f>
        <v>1280.634879</v>
      </c>
      <c r="V174" s="36">
        <f>SUMIFS(СВЦЭМ!$D$33:$D$776,СВЦЭМ!$A$33:$A$776,$A174,СВЦЭМ!$B$33:$B$776,V$155)+'СЕТ СН'!$I$14+СВЦЭМ!$D$10+'СЕТ СН'!$I$6-'СЕТ СН'!$I$26</f>
        <v>1272.0898238299999</v>
      </c>
      <c r="W174" s="36">
        <f>SUMIFS(СВЦЭМ!$D$33:$D$776,СВЦЭМ!$A$33:$A$776,$A174,СВЦЭМ!$B$33:$B$776,W$155)+'СЕТ СН'!$I$14+СВЦЭМ!$D$10+'СЕТ СН'!$I$6-'СЕТ СН'!$I$26</f>
        <v>1276.5275220999999</v>
      </c>
      <c r="X174" s="36">
        <f>SUMIFS(СВЦЭМ!$D$33:$D$776,СВЦЭМ!$A$33:$A$776,$A174,СВЦЭМ!$B$33:$B$776,X$155)+'СЕТ СН'!$I$14+СВЦЭМ!$D$10+'СЕТ СН'!$I$6-'СЕТ СН'!$I$26</f>
        <v>1290.6074735699999</v>
      </c>
      <c r="Y174" s="36">
        <f>SUMIFS(СВЦЭМ!$D$33:$D$776,СВЦЭМ!$A$33:$A$776,$A174,СВЦЭМ!$B$33:$B$776,Y$155)+'СЕТ СН'!$I$14+СВЦЭМ!$D$10+'СЕТ СН'!$I$6-'СЕТ СН'!$I$26</f>
        <v>1321.65418331</v>
      </c>
    </row>
    <row r="175" spans="1:25" ht="15.75" x14ac:dyDescent="0.2">
      <c r="A175" s="35">
        <f t="shared" si="4"/>
        <v>44124</v>
      </c>
      <c r="B175" s="36">
        <f>SUMIFS(СВЦЭМ!$D$33:$D$776,СВЦЭМ!$A$33:$A$776,$A175,СВЦЭМ!$B$33:$B$776,B$155)+'СЕТ СН'!$I$14+СВЦЭМ!$D$10+'СЕТ СН'!$I$6-'СЕТ СН'!$I$26</f>
        <v>1430.9889758300001</v>
      </c>
      <c r="C175" s="36">
        <f>SUMIFS(СВЦЭМ!$D$33:$D$776,СВЦЭМ!$A$33:$A$776,$A175,СВЦЭМ!$B$33:$B$776,C$155)+'СЕТ СН'!$I$14+СВЦЭМ!$D$10+'СЕТ СН'!$I$6-'СЕТ СН'!$I$26</f>
        <v>1512.1145629299999</v>
      </c>
      <c r="D175" s="36">
        <f>SUMIFS(СВЦЭМ!$D$33:$D$776,СВЦЭМ!$A$33:$A$776,$A175,СВЦЭМ!$B$33:$B$776,D$155)+'СЕТ СН'!$I$14+СВЦЭМ!$D$10+'СЕТ СН'!$I$6-'СЕТ СН'!$I$26</f>
        <v>1579.9147644599998</v>
      </c>
      <c r="E175" s="36">
        <f>SUMIFS(СВЦЭМ!$D$33:$D$776,СВЦЭМ!$A$33:$A$776,$A175,СВЦЭМ!$B$33:$B$776,E$155)+'СЕТ СН'!$I$14+СВЦЭМ!$D$10+'СЕТ СН'!$I$6-'СЕТ СН'!$I$26</f>
        <v>1589.2589091899999</v>
      </c>
      <c r="F175" s="36">
        <f>SUMIFS(СВЦЭМ!$D$33:$D$776,СВЦЭМ!$A$33:$A$776,$A175,СВЦЭМ!$B$33:$B$776,F$155)+'СЕТ СН'!$I$14+СВЦЭМ!$D$10+'СЕТ СН'!$I$6-'СЕТ СН'!$I$26</f>
        <v>1598.0317682599998</v>
      </c>
      <c r="G175" s="36">
        <f>SUMIFS(СВЦЭМ!$D$33:$D$776,СВЦЭМ!$A$33:$A$776,$A175,СВЦЭМ!$B$33:$B$776,G$155)+'СЕТ СН'!$I$14+СВЦЭМ!$D$10+'СЕТ СН'!$I$6-'СЕТ СН'!$I$26</f>
        <v>1575.1387336799999</v>
      </c>
      <c r="H175" s="36">
        <f>SUMIFS(СВЦЭМ!$D$33:$D$776,СВЦЭМ!$A$33:$A$776,$A175,СВЦЭМ!$B$33:$B$776,H$155)+'СЕТ СН'!$I$14+СВЦЭМ!$D$10+'СЕТ СН'!$I$6-'СЕТ СН'!$I$26</f>
        <v>1517.3135185299998</v>
      </c>
      <c r="I175" s="36">
        <f>SUMIFS(СВЦЭМ!$D$33:$D$776,СВЦЭМ!$A$33:$A$776,$A175,СВЦЭМ!$B$33:$B$776,I$155)+'СЕТ СН'!$I$14+СВЦЭМ!$D$10+'СЕТ СН'!$I$6-'СЕТ СН'!$I$26</f>
        <v>1465.39857603</v>
      </c>
      <c r="J175" s="36">
        <f>SUMIFS(СВЦЭМ!$D$33:$D$776,СВЦЭМ!$A$33:$A$776,$A175,СВЦЭМ!$B$33:$B$776,J$155)+'СЕТ СН'!$I$14+СВЦЭМ!$D$10+'СЕТ СН'!$I$6-'СЕТ СН'!$I$26</f>
        <v>1398.92737863</v>
      </c>
      <c r="K175" s="36">
        <f>SUMIFS(СВЦЭМ!$D$33:$D$776,СВЦЭМ!$A$33:$A$776,$A175,СВЦЭМ!$B$33:$B$776,K$155)+'СЕТ СН'!$I$14+СВЦЭМ!$D$10+'СЕТ СН'!$I$6-'СЕТ СН'!$I$26</f>
        <v>1354.3624597999999</v>
      </c>
      <c r="L175" s="36">
        <f>SUMIFS(СВЦЭМ!$D$33:$D$776,СВЦЭМ!$A$33:$A$776,$A175,СВЦЭМ!$B$33:$B$776,L$155)+'СЕТ СН'!$I$14+СВЦЭМ!$D$10+'СЕТ СН'!$I$6-'СЕТ СН'!$I$26</f>
        <v>1354.13243947</v>
      </c>
      <c r="M175" s="36">
        <f>SUMIFS(СВЦЭМ!$D$33:$D$776,СВЦЭМ!$A$33:$A$776,$A175,СВЦЭМ!$B$33:$B$776,M$155)+'СЕТ СН'!$I$14+СВЦЭМ!$D$10+'СЕТ СН'!$I$6-'СЕТ СН'!$I$26</f>
        <v>1364.6997714499998</v>
      </c>
      <c r="N175" s="36">
        <f>SUMIFS(СВЦЭМ!$D$33:$D$776,СВЦЭМ!$A$33:$A$776,$A175,СВЦЭМ!$B$33:$B$776,N$155)+'СЕТ СН'!$I$14+СВЦЭМ!$D$10+'СЕТ СН'!$I$6-'СЕТ СН'!$I$26</f>
        <v>1377.29328446</v>
      </c>
      <c r="O175" s="36">
        <f>SUMIFS(СВЦЭМ!$D$33:$D$776,СВЦЭМ!$A$33:$A$776,$A175,СВЦЭМ!$B$33:$B$776,O$155)+'СЕТ СН'!$I$14+СВЦЭМ!$D$10+'СЕТ СН'!$I$6-'СЕТ СН'!$I$26</f>
        <v>1419.9475513499999</v>
      </c>
      <c r="P175" s="36">
        <f>SUMIFS(СВЦЭМ!$D$33:$D$776,СВЦЭМ!$A$33:$A$776,$A175,СВЦЭМ!$B$33:$B$776,P$155)+'СЕТ СН'!$I$14+СВЦЭМ!$D$10+'СЕТ СН'!$I$6-'СЕТ СН'!$I$26</f>
        <v>1469.0415590699999</v>
      </c>
      <c r="Q175" s="36">
        <f>SUMIFS(СВЦЭМ!$D$33:$D$776,СВЦЭМ!$A$33:$A$776,$A175,СВЦЭМ!$B$33:$B$776,Q$155)+'СЕТ СН'!$I$14+СВЦЭМ!$D$10+'СЕТ СН'!$I$6-'СЕТ СН'!$I$26</f>
        <v>1438.54300094</v>
      </c>
      <c r="R175" s="36">
        <f>SUMIFS(СВЦЭМ!$D$33:$D$776,СВЦЭМ!$A$33:$A$776,$A175,СВЦЭМ!$B$33:$B$776,R$155)+'СЕТ СН'!$I$14+СВЦЭМ!$D$10+'СЕТ СН'!$I$6-'СЕТ СН'!$I$26</f>
        <v>1387.3548517099998</v>
      </c>
      <c r="S175" s="36">
        <f>SUMIFS(СВЦЭМ!$D$33:$D$776,СВЦЭМ!$A$33:$A$776,$A175,СВЦЭМ!$B$33:$B$776,S$155)+'СЕТ СН'!$I$14+СВЦЭМ!$D$10+'СЕТ СН'!$I$6-'СЕТ СН'!$I$26</f>
        <v>1318.59211934</v>
      </c>
      <c r="T175" s="36">
        <f>SUMIFS(СВЦЭМ!$D$33:$D$776,СВЦЭМ!$A$33:$A$776,$A175,СВЦЭМ!$B$33:$B$776,T$155)+'СЕТ СН'!$I$14+СВЦЭМ!$D$10+'СЕТ СН'!$I$6-'СЕТ СН'!$I$26</f>
        <v>1286.1423059899998</v>
      </c>
      <c r="U175" s="36">
        <f>SUMIFS(СВЦЭМ!$D$33:$D$776,СВЦЭМ!$A$33:$A$776,$A175,СВЦЭМ!$B$33:$B$776,U$155)+'СЕТ СН'!$I$14+СВЦЭМ!$D$10+'СЕТ СН'!$I$6-'СЕТ СН'!$I$26</f>
        <v>1300.90350089</v>
      </c>
      <c r="V175" s="36">
        <f>SUMIFS(СВЦЭМ!$D$33:$D$776,СВЦЭМ!$A$33:$A$776,$A175,СВЦЭМ!$B$33:$B$776,V$155)+'СЕТ СН'!$I$14+СВЦЭМ!$D$10+'СЕТ СН'!$I$6-'СЕТ СН'!$I$26</f>
        <v>1298.0885226800001</v>
      </c>
      <c r="W175" s="36">
        <f>SUMIFS(СВЦЭМ!$D$33:$D$776,СВЦЭМ!$A$33:$A$776,$A175,СВЦЭМ!$B$33:$B$776,W$155)+'СЕТ СН'!$I$14+СВЦЭМ!$D$10+'СЕТ СН'!$I$6-'СЕТ СН'!$I$26</f>
        <v>1294.1807008999999</v>
      </c>
      <c r="X175" s="36">
        <f>SUMIFS(СВЦЭМ!$D$33:$D$776,СВЦЭМ!$A$33:$A$776,$A175,СВЦЭМ!$B$33:$B$776,X$155)+'СЕТ СН'!$I$14+СВЦЭМ!$D$10+'СЕТ СН'!$I$6-'СЕТ СН'!$I$26</f>
        <v>1298.4374405899998</v>
      </c>
      <c r="Y175" s="36">
        <f>SUMIFS(СВЦЭМ!$D$33:$D$776,СВЦЭМ!$A$33:$A$776,$A175,СВЦЭМ!$B$33:$B$776,Y$155)+'СЕТ СН'!$I$14+СВЦЭМ!$D$10+'СЕТ СН'!$I$6-'СЕТ СН'!$I$26</f>
        <v>1334.0499194499998</v>
      </c>
    </row>
    <row r="176" spans="1:25" ht="15.75" x14ac:dyDescent="0.2">
      <c r="A176" s="35">
        <f t="shared" si="4"/>
        <v>44125</v>
      </c>
      <c r="B176" s="36">
        <f>SUMIFS(СВЦЭМ!$D$33:$D$776,СВЦЭМ!$A$33:$A$776,$A176,СВЦЭМ!$B$33:$B$776,B$155)+'СЕТ СН'!$I$14+СВЦЭМ!$D$10+'СЕТ СН'!$I$6-'СЕТ СН'!$I$26</f>
        <v>1415.31790903</v>
      </c>
      <c r="C176" s="36">
        <f>SUMIFS(СВЦЭМ!$D$33:$D$776,СВЦЭМ!$A$33:$A$776,$A176,СВЦЭМ!$B$33:$B$776,C$155)+'СЕТ СН'!$I$14+СВЦЭМ!$D$10+'СЕТ СН'!$I$6-'СЕТ СН'!$I$26</f>
        <v>1493.8669293200001</v>
      </c>
      <c r="D176" s="36">
        <f>SUMIFS(СВЦЭМ!$D$33:$D$776,СВЦЭМ!$A$33:$A$776,$A176,СВЦЭМ!$B$33:$B$776,D$155)+'СЕТ СН'!$I$14+СВЦЭМ!$D$10+'СЕТ СН'!$I$6-'СЕТ СН'!$I$26</f>
        <v>1550.6953500899999</v>
      </c>
      <c r="E176" s="36">
        <f>SUMIFS(СВЦЭМ!$D$33:$D$776,СВЦЭМ!$A$33:$A$776,$A176,СВЦЭМ!$B$33:$B$776,E$155)+'СЕТ СН'!$I$14+СВЦЭМ!$D$10+'СЕТ СН'!$I$6-'СЕТ СН'!$I$26</f>
        <v>1558.2735370800001</v>
      </c>
      <c r="F176" s="36">
        <f>SUMIFS(СВЦЭМ!$D$33:$D$776,СВЦЭМ!$A$33:$A$776,$A176,СВЦЭМ!$B$33:$B$776,F$155)+'СЕТ СН'!$I$14+СВЦЭМ!$D$10+'СЕТ СН'!$I$6-'СЕТ СН'!$I$26</f>
        <v>1558.75135297</v>
      </c>
      <c r="G176" s="36">
        <f>SUMIFS(СВЦЭМ!$D$33:$D$776,СВЦЭМ!$A$33:$A$776,$A176,СВЦЭМ!$B$33:$B$776,G$155)+'СЕТ СН'!$I$14+СВЦЭМ!$D$10+'СЕТ СН'!$I$6-'СЕТ СН'!$I$26</f>
        <v>1541.5980925199999</v>
      </c>
      <c r="H176" s="36">
        <f>SUMIFS(СВЦЭМ!$D$33:$D$776,СВЦЭМ!$A$33:$A$776,$A176,СВЦЭМ!$B$33:$B$776,H$155)+'СЕТ СН'!$I$14+СВЦЭМ!$D$10+'СЕТ СН'!$I$6-'СЕТ СН'!$I$26</f>
        <v>1489.33722672</v>
      </c>
      <c r="I176" s="36">
        <f>SUMIFS(СВЦЭМ!$D$33:$D$776,СВЦЭМ!$A$33:$A$776,$A176,СВЦЭМ!$B$33:$B$776,I$155)+'СЕТ СН'!$I$14+СВЦЭМ!$D$10+'СЕТ СН'!$I$6-'СЕТ СН'!$I$26</f>
        <v>1445.9325808200001</v>
      </c>
      <c r="J176" s="36">
        <f>SUMIFS(СВЦЭМ!$D$33:$D$776,СВЦЭМ!$A$33:$A$776,$A176,СВЦЭМ!$B$33:$B$776,J$155)+'СЕТ СН'!$I$14+СВЦЭМ!$D$10+'СЕТ СН'!$I$6-'СЕТ СН'!$I$26</f>
        <v>1391.25579722</v>
      </c>
      <c r="K176" s="36">
        <f>SUMIFS(СВЦЭМ!$D$33:$D$776,СВЦЭМ!$A$33:$A$776,$A176,СВЦЭМ!$B$33:$B$776,K$155)+'СЕТ СН'!$I$14+СВЦЭМ!$D$10+'СЕТ СН'!$I$6-'СЕТ СН'!$I$26</f>
        <v>1351.58974642</v>
      </c>
      <c r="L176" s="36">
        <f>SUMIFS(СВЦЭМ!$D$33:$D$776,СВЦЭМ!$A$33:$A$776,$A176,СВЦЭМ!$B$33:$B$776,L$155)+'СЕТ СН'!$I$14+СВЦЭМ!$D$10+'СЕТ СН'!$I$6-'СЕТ СН'!$I$26</f>
        <v>1351.7163462200001</v>
      </c>
      <c r="M176" s="36">
        <f>SUMIFS(СВЦЭМ!$D$33:$D$776,СВЦЭМ!$A$33:$A$776,$A176,СВЦЭМ!$B$33:$B$776,M$155)+'СЕТ СН'!$I$14+СВЦЭМ!$D$10+'СЕТ СН'!$I$6-'СЕТ СН'!$I$26</f>
        <v>1355.5392153399998</v>
      </c>
      <c r="N176" s="36">
        <f>SUMIFS(СВЦЭМ!$D$33:$D$776,СВЦЭМ!$A$33:$A$776,$A176,СВЦЭМ!$B$33:$B$776,N$155)+'СЕТ СН'!$I$14+СВЦЭМ!$D$10+'СЕТ СН'!$I$6-'СЕТ СН'!$I$26</f>
        <v>1362.6251245399999</v>
      </c>
      <c r="O176" s="36">
        <f>SUMIFS(СВЦЭМ!$D$33:$D$776,СВЦЭМ!$A$33:$A$776,$A176,СВЦЭМ!$B$33:$B$776,O$155)+'СЕТ СН'!$I$14+СВЦЭМ!$D$10+'СЕТ СН'!$I$6-'СЕТ СН'!$I$26</f>
        <v>1401.09193695</v>
      </c>
      <c r="P176" s="36">
        <f>SUMIFS(СВЦЭМ!$D$33:$D$776,СВЦЭМ!$A$33:$A$776,$A176,СВЦЭМ!$B$33:$B$776,P$155)+'СЕТ СН'!$I$14+СВЦЭМ!$D$10+'СЕТ СН'!$I$6-'СЕТ СН'!$I$26</f>
        <v>1441.8811758699999</v>
      </c>
      <c r="Q176" s="36">
        <f>SUMIFS(СВЦЭМ!$D$33:$D$776,СВЦЭМ!$A$33:$A$776,$A176,СВЦЭМ!$B$33:$B$776,Q$155)+'СЕТ СН'!$I$14+СВЦЭМ!$D$10+'СЕТ СН'!$I$6-'СЕТ СН'!$I$26</f>
        <v>1406.5131792299999</v>
      </c>
      <c r="R176" s="36">
        <f>SUMIFS(СВЦЭМ!$D$33:$D$776,СВЦЭМ!$A$33:$A$776,$A176,СВЦЭМ!$B$33:$B$776,R$155)+'СЕТ СН'!$I$14+СВЦЭМ!$D$10+'СЕТ СН'!$I$6-'СЕТ СН'!$I$26</f>
        <v>1352.28654869</v>
      </c>
      <c r="S176" s="36">
        <f>SUMIFS(СВЦЭМ!$D$33:$D$776,СВЦЭМ!$A$33:$A$776,$A176,СВЦЭМ!$B$33:$B$776,S$155)+'СЕТ СН'!$I$14+СВЦЭМ!$D$10+'СЕТ СН'!$I$6-'СЕТ СН'!$I$26</f>
        <v>1289.29646093</v>
      </c>
      <c r="T176" s="36">
        <f>SUMIFS(СВЦЭМ!$D$33:$D$776,СВЦЭМ!$A$33:$A$776,$A176,СВЦЭМ!$B$33:$B$776,T$155)+'СЕТ СН'!$I$14+СВЦЭМ!$D$10+'СЕТ СН'!$I$6-'СЕТ СН'!$I$26</f>
        <v>1284.32823304</v>
      </c>
      <c r="U176" s="36">
        <f>SUMIFS(СВЦЭМ!$D$33:$D$776,СВЦЭМ!$A$33:$A$776,$A176,СВЦЭМ!$B$33:$B$776,U$155)+'СЕТ СН'!$I$14+СВЦЭМ!$D$10+'СЕТ СН'!$I$6-'СЕТ СН'!$I$26</f>
        <v>1299.6304744499998</v>
      </c>
      <c r="V176" s="36">
        <f>SUMIFS(СВЦЭМ!$D$33:$D$776,СВЦЭМ!$A$33:$A$776,$A176,СВЦЭМ!$B$33:$B$776,V$155)+'СЕТ СН'!$I$14+СВЦЭМ!$D$10+'СЕТ СН'!$I$6-'СЕТ СН'!$I$26</f>
        <v>1296.6407311099999</v>
      </c>
      <c r="W176" s="36">
        <f>SUMIFS(СВЦЭМ!$D$33:$D$776,СВЦЭМ!$A$33:$A$776,$A176,СВЦЭМ!$B$33:$B$776,W$155)+'СЕТ СН'!$I$14+СВЦЭМ!$D$10+'СЕТ СН'!$I$6-'СЕТ СН'!$I$26</f>
        <v>1293.9679057499998</v>
      </c>
      <c r="X176" s="36">
        <f>SUMIFS(СВЦЭМ!$D$33:$D$776,СВЦЭМ!$A$33:$A$776,$A176,СВЦЭМ!$B$33:$B$776,X$155)+'СЕТ СН'!$I$14+СВЦЭМ!$D$10+'СЕТ СН'!$I$6-'СЕТ СН'!$I$26</f>
        <v>1285.7107241199999</v>
      </c>
      <c r="Y176" s="36">
        <f>SUMIFS(СВЦЭМ!$D$33:$D$776,СВЦЭМ!$A$33:$A$776,$A176,СВЦЭМ!$B$33:$B$776,Y$155)+'СЕТ СН'!$I$14+СВЦЭМ!$D$10+'СЕТ СН'!$I$6-'СЕТ СН'!$I$26</f>
        <v>1317.56993038</v>
      </c>
    </row>
    <row r="177" spans="1:27" ht="15.75" x14ac:dyDescent="0.2">
      <c r="A177" s="35">
        <f t="shared" si="4"/>
        <v>44126</v>
      </c>
      <c r="B177" s="36">
        <f>SUMIFS(СВЦЭМ!$D$33:$D$776,СВЦЭМ!$A$33:$A$776,$A177,СВЦЭМ!$B$33:$B$776,B$155)+'СЕТ СН'!$I$14+СВЦЭМ!$D$10+'СЕТ СН'!$I$6-'СЕТ СН'!$I$26</f>
        <v>1434.5105646500001</v>
      </c>
      <c r="C177" s="36">
        <f>SUMIFS(СВЦЭМ!$D$33:$D$776,СВЦЭМ!$A$33:$A$776,$A177,СВЦЭМ!$B$33:$B$776,C$155)+'СЕТ СН'!$I$14+СВЦЭМ!$D$10+'СЕТ СН'!$I$6-'СЕТ СН'!$I$26</f>
        <v>1525.2201635399999</v>
      </c>
      <c r="D177" s="36">
        <f>SUMIFS(СВЦЭМ!$D$33:$D$776,СВЦЭМ!$A$33:$A$776,$A177,СВЦЭМ!$B$33:$B$776,D$155)+'СЕТ СН'!$I$14+СВЦЭМ!$D$10+'СЕТ СН'!$I$6-'СЕТ СН'!$I$26</f>
        <v>1581.7733199899999</v>
      </c>
      <c r="E177" s="36">
        <f>SUMIFS(СВЦЭМ!$D$33:$D$776,СВЦЭМ!$A$33:$A$776,$A177,СВЦЭМ!$B$33:$B$776,E$155)+'СЕТ СН'!$I$14+СВЦЭМ!$D$10+'СЕТ СН'!$I$6-'СЕТ СН'!$I$26</f>
        <v>1587.5571879199999</v>
      </c>
      <c r="F177" s="36">
        <f>SUMIFS(СВЦЭМ!$D$33:$D$776,СВЦЭМ!$A$33:$A$776,$A177,СВЦЭМ!$B$33:$B$776,F$155)+'СЕТ СН'!$I$14+СВЦЭМ!$D$10+'СЕТ СН'!$I$6-'СЕТ СН'!$I$26</f>
        <v>1588.0516516600001</v>
      </c>
      <c r="G177" s="36">
        <f>SUMIFS(СВЦЭМ!$D$33:$D$776,СВЦЭМ!$A$33:$A$776,$A177,СВЦЭМ!$B$33:$B$776,G$155)+'СЕТ СН'!$I$14+СВЦЭМ!$D$10+'СЕТ СН'!$I$6-'СЕТ СН'!$I$26</f>
        <v>1567.65059864</v>
      </c>
      <c r="H177" s="36">
        <f>SUMIFS(СВЦЭМ!$D$33:$D$776,СВЦЭМ!$A$33:$A$776,$A177,СВЦЭМ!$B$33:$B$776,H$155)+'СЕТ СН'!$I$14+СВЦЭМ!$D$10+'СЕТ СН'!$I$6-'СЕТ СН'!$I$26</f>
        <v>1517.99877021</v>
      </c>
      <c r="I177" s="36">
        <f>SUMIFS(СВЦЭМ!$D$33:$D$776,СВЦЭМ!$A$33:$A$776,$A177,СВЦЭМ!$B$33:$B$776,I$155)+'СЕТ СН'!$I$14+СВЦЭМ!$D$10+'СЕТ СН'!$I$6-'СЕТ СН'!$I$26</f>
        <v>1470.2236760199999</v>
      </c>
      <c r="J177" s="36">
        <f>SUMIFS(СВЦЭМ!$D$33:$D$776,СВЦЭМ!$A$33:$A$776,$A177,СВЦЭМ!$B$33:$B$776,J$155)+'СЕТ СН'!$I$14+СВЦЭМ!$D$10+'СЕТ СН'!$I$6-'СЕТ СН'!$I$26</f>
        <v>1411.0242974399998</v>
      </c>
      <c r="K177" s="36">
        <f>SUMIFS(СВЦЭМ!$D$33:$D$776,СВЦЭМ!$A$33:$A$776,$A177,СВЦЭМ!$B$33:$B$776,K$155)+'СЕТ СН'!$I$14+СВЦЭМ!$D$10+'СЕТ СН'!$I$6-'СЕТ СН'!$I$26</f>
        <v>1369.1552431199998</v>
      </c>
      <c r="L177" s="36">
        <f>SUMIFS(СВЦЭМ!$D$33:$D$776,СВЦЭМ!$A$33:$A$776,$A177,СВЦЭМ!$B$33:$B$776,L$155)+'СЕТ СН'!$I$14+СВЦЭМ!$D$10+'СЕТ СН'!$I$6-'СЕТ СН'!$I$26</f>
        <v>1366.2153863899998</v>
      </c>
      <c r="M177" s="36">
        <f>SUMIFS(СВЦЭМ!$D$33:$D$776,СВЦЭМ!$A$33:$A$776,$A177,СВЦЭМ!$B$33:$B$776,M$155)+'СЕТ СН'!$I$14+СВЦЭМ!$D$10+'СЕТ СН'!$I$6-'СЕТ СН'!$I$26</f>
        <v>1376.5155118799998</v>
      </c>
      <c r="N177" s="36">
        <f>SUMIFS(СВЦЭМ!$D$33:$D$776,СВЦЭМ!$A$33:$A$776,$A177,СВЦЭМ!$B$33:$B$776,N$155)+'СЕТ СН'!$I$14+СВЦЭМ!$D$10+'СЕТ СН'!$I$6-'СЕТ СН'!$I$26</f>
        <v>1387.11523334</v>
      </c>
      <c r="O177" s="36">
        <f>SUMIFS(СВЦЭМ!$D$33:$D$776,СВЦЭМ!$A$33:$A$776,$A177,СВЦЭМ!$B$33:$B$776,O$155)+'СЕТ СН'!$I$14+СВЦЭМ!$D$10+'СЕТ СН'!$I$6-'СЕТ СН'!$I$26</f>
        <v>1435.0458680900001</v>
      </c>
      <c r="P177" s="36">
        <f>SUMIFS(СВЦЭМ!$D$33:$D$776,СВЦЭМ!$A$33:$A$776,$A177,СВЦЭМ!$B$33:$B$776,P$155)+'СЕТ СН'!$I$14+СВЦЭМ!$D$10+'СЕТ СН'!$I$6-'СЕТ СН'!$I$26</f>
        <v>1476.6260950000001</v>
      </c>
      <c r="Q177" s="36">
        <f>SUMIFS(СВЦЭМ!$D$33:$D$776,СВЦЭМ!$A$33:$A$776,$A177,СВЦЭМ!$B$33:$B$776,Q$155)+'СЕТ СН'!$I$14+СВЦЭМ!$D$10+'СЕТ СН'!$I$6-'СЕТ СН'!$I$26</f>
        <v>1437.7690399600001</v>
      </c>
      <c r="R177" s="36">
        <f>SUMIFS(СВЦЭМ!$D$33:$D$776,СВЦЭМ!$A$33:$A$776,$A177,СВЦЭМ!$B$33:$B$776,R$155)+'СЕТ СН'!$I$14+СВЦЭМ!$D$10+'СЕТ СН'!$I$6-'СЕТ СН'!$I$26</f>
        <v>1380.71792265</v>
      </c>
      <c r="S177" s="36">
        <f>SUMIFS(СВЦЭМ!$D$33:$D$776,СВЦЭМ!$A$33:$A$776,$A177,СВЦЭМ!$B$33:$B$776,S$155)+'СЕТ СН'!$I$14+СВЦЭМ!$D$10+'СЕТ СН'!$I$6-'СЕТ СН'!$I$26</f>
        <v>1317.7130824799999</v>
      </c>
      <c r="T177" s="36">
        <f>SUMIFS(СВЦЭМ!$D$33:$D$776,СВЦЭМ!$A$33:$A$776,$A177,СВЦЭМ!$B$33:$B$776,T$155)+'СЕТ СН'!$I$14+СВЦЭМ!$D$10+'СЕТ СН'!$I$6-'СЕТ СН'!$I$26</f>
        <v>1299.1693458899999</v>
      </c>
      <c r="U177" s="36">
        <f>SUMIFS(СВЦЭМ!$D$33:$D$776,СВЦЭМ!$A$33:$A$776,$A177,СВЦЭМ!$B$33:$B$776,U$155)+'СЕТ СН'!$I$14+СВЦЭМ!$D$10+'СЕТ СН'!$I$6-'СЕТ СН'!$I$26</f>
        <v>1313.54424754</v>
      </c>
      <c r="V177" s="36">
        <f>SUMIFS(СВЦЭМ!$D$33:$D$776,СВЦЭМ!$A$33:$A$776,$A177,СВЦЭМ!$B$33:$B$776,V$155)+'СЕТ СН'!$I$14+СВЦЭМ!$D$10+'СЕТ СН'!$I$6-'СЕТ СН'!$I$26</f>
        <v>1307.3468942499999</v>
      </c>
      <c r="W177" s="36">
        <f>SUMIFS(СВЦЭМ!$D$33:$D$776,СВЦЭМ!$A$33:$A$776,$A177,СВЦЭМ!$B$33:$B$776,W$155)+'СЕТ СН'!$I$14+СВЦЭМ!$D$10+'СЕТ СН'!$I$6-'СЕТ СН'!$I$26</f>
        <v>1308.01550365</v>
      </c>
      <c r="X177" s="36">
        <f>SUMIFS(СВЦЭМ!$D$33:$D$776,СВЦЭМ!$A$33:$A$776,$A177,СВЦЭМ!$B$33:$B$776,X$155)+'СЕТ СН'!$I$14+СВЦЭМ!$D$10+'СЕТ СН'!$I$6-'СЕТ СН'!$I$26</f>
        <v>1298.6321779499999</v>
      </c>
      <c r="Y177" s="36">
        <f>SUMIFS(СВЦЭМ!$D$33:$D$776,СВЦЭМ!$A$33:$A$776,$A177,СВЦЭМ!$B$33:$B$776,Y$155)+'СЕТ СН'!$I$14+СВЦЭМ!$D$10+'СЕТ СН'!$I$6-'СЕТ СН'!$I$26</f>
        <v>1334.07832551</v>
      </c>
    </row>
    <row r="178" spans="1:27" ht="15.75" x14ac:dyDescent="0.2">
      <c r="A178" s="35">
        <f t="shared" si="4"/>
        <v>44127</v>
      </c>
      <c r="B178" s="36">
        <f>SUMIFS(СВЦЭМ!$D$33:$D$776,СВЦЭМ!$A$33:$A$776,$A178,СВЦЭМ!$B$33:$B$776,B$155)+'СЕТ СН'!$I$14+СВЦЭМ!$D$10+'СЕТ СН'!$I$6-'СЕТ СН'!$I$26</f>
        <v>1448.3715781000001</v>
      </c>
      <c r="C178" s="36">
        <f>SUMIFS(СВЦЭМ!$D$33:$D$776,СВЦЭМ!$A$33:$A$776,$A178,СВЦЭМ!$B$33:$B$776,C$155)+'СЕТ СН'!$I$14+СВЦЭМ!$D$10+'СЕТ СН'!$I$6-'СЕТ СН'!$I$26</f>
        <v>1527.0751756</v>
      </c>
      <c r="D178" s="36">
        <f>SUMIFS(СВЦЭМ!$D$33:$D$776,СВЦЭМ!$A$33:$A$776,$A178,СВЦЭМ!$B$33:$B$776,D$155)+'СЕТ СН'!$I$14+СВЦЭМ!$D$10+'СЕТ СН'!$I$6-'СЕТ СН'!$I$26</f>
        <v>1581.9776658599999</v>
      </c>
      <c r="E178" s="36">
        <f>SUMIFS(СВЦЭМ!$D$33:$D$776,СВЦЭМ!$A$33:$A$776,$A178,СВЦЭМ!$B$33:$B$776,E$155)+'СЕТ СН'!$I$14+СВЦЭМ!$D$10+'СЕТ СН'!$I$6-'СЕТ СН'!$I$26</f>
        <v>1590.66894413</v>
      </c>
      <c r="F178" s="36">
        <f>SUMIFS(СВЦЭМ!$D$33:$D$776,СВЦЭМ!$A$33:$A$776,$A178,СВЦЭМ!$B$33:$B$776,F$155)+'СЕТ СН'!$I$14+СВЦЭМ!$D$10+'СЕТ СН'!$I$6-'СЕТ СН'!$I$26</f>
        <v>1589.8351694999999</v>
      </c>
      <c r="G178" s="36">
        <f>SUMIFS(СВЦЭМ!$D$33:$D$776,СВЦЭМ!$A$33:$A$776,$A178,СВЦЭМ!$B$33:$B$776,G$155)+'СЕТ СН'!$I$14+СВЦЭМ!$D$10+'СЕТ СН'!$I$6-'СЕТ СН'!$I$26</f>
        <v>1569.0947271599998</v>
      </c>
      <c r="H178" s="36">
        <f>SUMIFS(СВЦЭМ!$D$33:$D$776,СВЦЭМ!$A$33:$A$776,$A178,СВЦЭМ!$B$33:$B$776,H$155)+'СЕТ СН'!$I$14+СВЦЭМ!$D$10+'СЕТ СН'!$I$6-'СЕТ СН'!$I$26</f>
        <v>1521.3272375900001</v>
      </c>
      <c r="I178" s="36">
        <f>SUMIFS(СВЦЭМ!$D$33:$D$776,СВЦЭМ!$A$33:$A$776,$A178,СВЦЭМ!$B$33:$B$776,I$155)+'СЕТ СН'!$I$14+СВЦЭМ!$D$10+'СЕТ СН'!$I$6-'СЕТ СН'!$I$26</f>
        <v>1473.2038154500001</v>
      </c>
      <c r="J178" s="36">
        <f>SUMIFS(СВЦЭМ!$D$33:$D$776,СВЦЭМ!$A$33:$A$776,$A178,СВЦЭМ!$B$33:$B$776,J$155)+'СЕТ СН'!$I$14+СВЦЭМ!$D$10+'СЕТ СН'!$I$6-'СЕТ СН'!$I$26</f>
        <v>1415.5022427499998</v>
      </c>
      <c r="K178" s="36">
        <f>SUMIFS(СВЦЭМ!$D$33:$D$776,СВЦЭМ!$A$33:$A$776,$A178,СВЦЭМ!$B$33:$B$776,K$155)+'СЕТ СН'!$I$14+СВЦЭМ!$D$10+'СЕТ СН'!$I$6-'СЕТ СН'!$I$26</f>
        <v>1386.2018007299998</v>
      </c>
      <c r="L178" s="36">
        <f>SUMIFS(СВЦЭМ!$D$33:$D$776,СВЦЭМ!$A$33:$A$776,$A178,СВЦЭМ!$B$33:$B$776,L$155)+'СЕТ СН'!$I$14+СВЦЭМ!$D$10+'СЕТ СН'!$I$6-'СЕТ СН'!$I$26</f>
        <v>1385.8898362800001</v>
      </c>
      <c r="M178" s="36">
        <f>SUMIFS(СВЦЭМ!$D$33:$D$776,СВЦЭМ!$A$33:$A$776,$A178,СВЦЭМ!$B$33:$B$776,M$155)+'СЕТ СН'!$I$14+СВЦЭМ!$D$10+'СЕТ СН'!$I$6-'СЕТ СН'!$I$26</f>
        <v>1386.71544421</v>
      </c>
      <c r="N178" s="36">
        <f>SUMIFS(СВЦЭМ!$D$33:$D$776,СВЦЭМ!$A$33:$A$776,$A178,СВЦЭМ!$B$33:$B$776,N$155)+'СЕТ СН'!$I$14+СВЦЭМ!$D$10+'СЕТ СН'!$I$6-'СЕТ СН'!$I$26</f>
        <v>1393.8747163999999</v>
      </c>
      <c r="O178" s="36">
        <f>SUMIFS(СВЦЭМ!$D$33:$D$776,СВЦЭМ!$A$33:$A$776,$A178,СВЦЭМ!$B$33:$B$776,O$155)+'СЕТ СН'!$I$14+СВЦЭМ!$D$10+'СЕТ СН'!$I$6-'СЕТ СН'!$I$26</f>
        <v>1433.85176082</v>
      </c>
      <c r="P178" s="36">
        <f>SUMIFS(СВЦЭМ!$D$33:$D$776,СВЦЭМ!$A$33:$A$776,$A178,СВЦЭМ!$B$33:$B$776,P$155)+'СЕТ СН'!$I$14+СВЦЭМ!$D$10+'СЕТ СН'!$I$6-'СЕТ СН'!$I$26</f>
        <v>1472.47374231</v>
      </c>
      <c r="Q178" s="36">
        <f>SUMIFS(СВЦЭМ!$D$33:$D$776,СВЦЭМ!$A$33:$A$776,$A178,СВЦЭМ!$B$33:$B$776,Q$155)+'СЕТ СН'!$I$14+СВЦЭМ!$D$10+'СЕТ СН'!$I$6-'СЕТ СН'!$I$26</f>
        <v>1435.1865863999999</v>
      </c>
      <c r="R178" s="36">
        <f>SUMIFS(СВЦЭМ!$D$33:$D$776,СВЦЭМ!$A$33:$A$776,$A178,СВЦЭМ!$B$33:$B$776,R$155)+'СЕТ СН'!$I$14+СВЦЭМ!$D$10+'СЕТ СН'!$I$6-'СЕТ СН'!$I$26</f>
        <v>1381.5060957599999</v>
      </c>
      <c r="S178" s="36">
        <f>SUMIFS(СВЦЭМ!$D$33:$D$776,СВЦЭМ!$A$33:$A$776,$A178,СВЦЭМ!$B$33:$B$776,S$155)+'СЕТ СН'!$I$14+СВЦЭМ!$D$10+'СЕТ СН'!$I$6-'СЕТ СН'!$I$26</f>
        <v>1407.35885463</v>
      </c>
      <c r="T178" s="36">
        <f>SUMIFS(СВЦЭМ!$D$33:$D$776,СВЦЭМ!$A$33:$A$776,$A178,СВЦЭМ!$B$33:$B$776,T$155)+'СЕТ СН'!$I$14+СВЦЭМ!$D$10+'СЕТ СН'!$I$6-'СЕТ СН'!$I$26</f>
        <v>1402.3090134099998</v>
      </c>
      <c r="U178" s="36">
        <f>SUMIFS(СВЦЭМ!$D$33:$D$776,СВЦЭМ!$A$33:$A$776,$A178,СВЦЭМ!$B$33:$B$776,U$155)+'СЕТ СН'!$I$14+СВЦЭМ!$D$10+'СЕТ СН'!$I$6-'СЕТ СН'!$I$26</f>
        <v>1335.85285798</v>
      </c>
      <c r="V178" s="36">
        <f>SUMIFS(СВЦЭМ!$D$33:$D$776,СВЦЭМ!$A$33:$A$776,$A178,СВЦЭМ!$B$33:$B$776,V$155)+'СЕТ СН'!$I$14+СВЦЭМ!$D$10+'СЕТ СН'!$I$6-'СЕТ СН'!$I$26</f>
        <v>1331.4045765699998</v>
      </c>
      <c r="W178" s="36">
        <f>SUMIFS(СВЦЭМ!$D$33:$D$776,СВЦЭМ!$A$33:$A$776,$A178,СВЦЭМ!$B$33:$B$776,W$155)+'СЕТ СН'!$I$14+СВЦЭМ!$D$10+'СЕТ СН'!$I$6-'СЕТ СН'!$I$26</f>
        <v>1328.0302574399998</v>
      </c>
      <c r="X178" s="36">
        <f>SUMIFS(СВЦЭМ!$D$33:$D$776,СВЦЭМ!$A$33:$A$776,$A178,СВЦЭМ!$B$33:$B$776,X$155)+'СЕТ СН'!$I$14+СВЦЭМ!$D$10+'СЕТ СН'!$I$6-'СЕТ СН'!$I$26</f>
        <v>1311.1196918199998</v>
      </c>
      <c r="Y178" s="36">
        <f>SUMIFS(СВЦЭМ!$D$33:$D$776,СВЦЭМ!$A$33:$A$776,$A178,СВЦЭМ!$B$33:$B$776,Y$155)+'СЕТ СН'!$I$14+СВЦЭМ!$D$10+'СЕТ СН'!$I$6-'СЕТ СН'!$I$26</f>
        <v>1317.0908744399999</v>
      </c>
    </row>
    <row r="179" spans="1:27" ht="15.75" x14ac:dyDescent="0.2">
      <c r="A179" s="35">
        <f t="shared" si="4"/>
        <v>44128</v>
      </c>
      <c r="B179" s="36">
        <f>SUMIFS(СВЦЭМ!$D$33:$D$776,СВЦЭМ!$A$33:$A$776,$A179,СВЦЭМ!$B$33:$B$776,B$155)+'СЕТ СН'!$I$14+СВЦЭМ!$D$10+'СЕТ СН'!$I$6-'СЕТ СН'!$I$26</f>
        <v>1417.1172240999999</v>
      </c>
      <c r="C179" s="36">
        <f>SUMIFS(СВЦЭМ!$D$33:$D$776,СВЦЭМ!$A$33:$A$776,$A179,СВЦЭМ!$B$33:$B$776,C$155)+'СЕТ СН'!$I$14+СВЦЭМ!$D$10+'СЕТ СН'!$I$6-'СЕТ СН'!$I$26</f>
        <v>1495.0663396999998</v>
      </c>
      <c r="D179" s="36">
        <f>SUMIFS(СВЦЭМ!$D$33:$D$776,СВЦЭМ!$A$33:$A$776,$A179,СВЦЭМ!$B$33:$B$776,D$155)+'СЕТ СН'!$I$14+СВЦЭМ!$D$10+'СЕТ СН'!$I$6-'СЕТ СН'!$I$26</f>
        <v>1562.5685323299999</v>
      </c>
      <c r="E179" s="36">
        <f>SUMIFS(СВЦЭМ!$D$33:$D$776,СВЦЭМ!$A$33:$A$776,$A179,СВЦЭМ!$B$33:$B$776,E$155)+'СЕТ СН'!$I$14+СВЦЭМ!$D$10+'СЕТ СН'!$I$6-'СЕТ СН'!$I$26</f>
        <v>1577.0437952399998</v>
      </c>
      <c r="F179" s="36">
        <f>SUMIFS(СВЦЭМ!$D$33:$D$776,СВЦЭМ!$A$33:$A$776,$A179,СВЦЭМ!$B$33:$B$776,F$155)+'СЕТ СН'!$I$14+СВЦЭМ!$D$10+'СЕТ СН'!$I$6-'СЕТ СН'!$I$26</f>
        <v>1578.53135043</v>
      </c>
      <c r="G179" s="36">
        <f>SUMIFS(СВЦЭМ!$D$33:$D$776,СВЦЭМ!$A$33:$A$776,$A179,СВЦЭМ!$B$33:$B$776,G$155)+'СЕТ СН'!$I$14+СВЦЭМ!$D$10+'СЕТ СН'!$I$6-'СЕТ СН'!$I$26</f>
        <v>1558.0045524799998</v>
      </c>
      <c r="H179" s="36">
        <f>SUMIFS(СВЦЭМ!$D$33:$D$776,СВЦЭМ!$A$33:$A$776,$A179,СВЦЭМ!$B$33:$B$776,H$155)+'СЕТ СН'!$I$14+СВЦЭМ!$D$10+'СЕТ СН'!$I$6-'СЕТ СН'!$I$26</f>
        <v>1536.0592121999998</v>
      </c>
      <c r="I179" s="36">
        <f>SUMIFS(СВЦЭМ!$D$33:$D$776,СВЦЭМ!$A$33:$A$776,$A179,СВЦЭМ!$B$33:$B$776,I$155)+'СЕТ СН'!$I$14+СВЦЭМ!$D$10+'СЕТ СН'!$I$6-'СЕТ СН'!$I$26</f>
        <v>1506.1116828999998</v>
      </c>
      <c r="J179" s="36">
        <f>SUMIFS(СВЦЭМ!$D$33:$D$776,СВЦЭМ!$A$33:$A$776,$A179,СВЦЭМ!$B$33:$B$776,J$155)+'СЕТ СН'!$I$14+СВЦЭМ!$D$10+'СЕТ СН'!$I$6-'СЕТ СН'!$I$26</f>
        <v>1433.01268263</v>
      </c>
      <c r="K179" s="36">
        <f>SUMIFS(СВЦЭМ!$D$33:$D$776,СВЦЭМ!$A$33:$A$776,$A179,СВЦЭМ!$B$33:$B$776,K$155)+'СЕТ СН'!$I$14+СВЦЭМ!$D$10+'СЕТ СН'!$I$6-'СЕТ СН'!$I$26</f>
        <v>1401.3541266299999</v>
      </c>
      <c r="L179" s="36">
        <f>SUMIFS(СВЦЭМ!$D$33:$D$776,СВЦЭМ!$A$33:$A$776,$A179,СВЦЭМ!$B$33:$B$776,L$155)+'СЕТ СН'!$I$14+СВЦЭМ!$D$10+'СЕТ СН'!$I$6-'СЕТ СН'!$I$26</f>
        <v>1390.5549888999999</v>
      </c>
      <c r="M179" s="36">
        <f>SUMIFS(СВЦЭМ!$D$33:$D$776,СВЦЭМ!$A$33:$A$776,$A179,СВЦЭМ!$B$33:$B$776,M$155)+'СЕТ СН'!$I$14+СВЦЭМ!$D$10+'СЕТ СН'!$I$6-'СЕТ СН'!$I$26</f>
        <v>1382.0521669599998</v>
      </c>
      <c r="N179" s="36">
        <f>SUMIFS(СВЦЭМ!$D$33:$D$776,СВЦЭМ!$A$33:$A$776,$A179,СВЦЭМ!$B$33:$B$776,N$155)+'СЕТ СН'!$I$14+СВЦЭМ!$D$10+'СЕТ СН'!$I$6-'СЕТ СН'!$I$26</f>
        <v>1379.42233794</v>
      </c>
      <c r="O179" s="36">
        <f>SUMIFS(СВЦЭМ!$D$33:$D$776,СВЦЭМ!$A$33:$A$776,$A179,СВЦЭМ!$B$33:$B$776,O$155)+'СЕТ СН'!$I$14+СВЦЭМ!$D$10+'СЕТ СН'!$I$6-'СЕТ СН'!$I$26</f>
        <v>1424.0585282100001</v>
      </c>
      <c r="P179" s="36">
        <f>SUMIFS(СВЦЭМ!$D$33:$D$776,СВЦЭМ!$A$33:$A$776,$A179,СВЦЭМ!$B$33:$B$776,P$155)+'СЕТ СН'!$I$14+СВЦЭМ!$D$10+'СЕТ СН'!$I$6-'СЕТ СН'!$I$26</f>
        <v>1474.0170912499998</v>
      </c>
      <c r="Q179" s="36">
        <f>SUMIFS(СВЦЭМ!$D$33:$D$776,СВЦЭМ!$A$33:$A$776,$A179,СВЦЭМ!$B$33:$B$776,Q$155)+'СЕТ СН'!$I$14+СВЦЭМ!$D$10+'СЕТ СН'!$I$6-'СЕТ СН'!$I$26</f>
        <v>1460.2249497299999</v>
      </c>
      <c r="R179" s="36">
        <f>SUMIFS(СВЦЭМ!$D$33:$D$776,СВЦЭМ!$A$33:$A$776,$A179,СВЦЭМ!$B$33:$B$776,R$155)+'СЕТ СН'!$I$14+СВЦЭМ!$D$10+'СЕТ СН'!$I$6-'СЕТ СН'!$I$26</f>
        <v>1428.12448363</v>
      </c>
      <c r="S179" s="36">
        <f>SUMIFS(СВЦЭМ!$D$33:$D$776,СВЦЭМ!$A$33:$A$776,$A179,СВЦЭМ!$B$33:$B$776,S$155)+'СЕТ СН'!$I$14+СВЦЭМ!$D$10+'СЕТ СН'!$I$6-'СЕТ СН'!$I$26</f>
        <v>1387.47893019</v>
      </c>
      <c r="T179" s="36">
        <f>SUMIFS(СВЦЭМ!$D$33:$D$776,СВЦЭМ!$A$33:$A$776,$A179,СВЦЭМ!$B$33:$B$776,T$155)+'СЕТ СН'!$I$14+СВЦЭМ!$D$10+'СЕТ СН'!$I$6-'СЕТ СН'!$I$26</f>
        <v>1415.31113592</v>
      </c>
      <c r="U179" s="36">
        <f>SUMIFS(СВЦЭМ!$D$33:$D$776,СВЦЭМ!$A$33:$A$776,$A179,СВЦЭМ!$B$33:$B$776,U$155)+'СЕТ СН'!$I$14+СВЦЭМ!$D$10+'СЕТ СН'!$I$6-'СЕТ СН'!$I$26</f>
        <v>1417.2596722899998</v>
      </c>
      <c r="V179" s="36">
        <f>SUMIFS(СВЦЭМ!$D$33:$D$776,СВЦЭМ!$A$33:$A$776,$A179,СВЦЭМ!$B$33:$B$776,V$155)+'СЕТ СН'!$I$14+СВЦЭМ!$D$10+'СЕТ СН'!$I$6-'СЕТ СН'!$I$26</f>
        <v>1331.24222244</v>
      </c>
      <c r="W179" s="36">
        <f>SUMIFS(СВЦЭМ!$D$33:$D$776,СВЦЭМ!$A$33:$A$776,$A179,СВЦЭМ!$B$33:$B$776,W$155)+'СЕТ СН'!$I$14+СВЦЭМ!$D$10+'СЕТ СН'!$I$6-'СЕТ СН'!$I$26</f>
        <v>1349.0767768000001</v>
      </c>
      <c r="X179" s="36">
        <f>SUMIFS(СВЦЭМ!$D$33:$D$776,СВЦЭМ!$A$33:$A$776,$A179,СВЦЭМ!$B$33:$B$776,X$155)+'СЕТ СН'!$I$14+СВЦЭМ!$D$10+'СЕТ СН'!$I$6-'СЕТ СН'!$I$26</f>
        <v>1375.1918129699998</v>
      </c>
      <c r="Y179" s="36">
        <f>SUMIFS(СВЦЭМ!$D$33:$D$776,СВЦЭМ!$A$33:$A$776,$A179,СВЦЭМ!$B$33:$B$776,Y$155)+'СЕТ СН'!$I$14+СВЦЭМ!$D$10+'СЕТ СН'!$I$6-'СЕТ СН'!$I$26</f>
        <v>1410.14648844</v>
      </c>
    </row>
    <row r="180" spans="1:27" ht="15.75" x14ac:dyDescent="0.2">
      <c r="A180" s="35">
        <f t="shared" si="4"/>
        <v>44129</v>
      </c>
      <c r="B180" s="36">
        <f>SUMIFS(СВЦЭМ!$D$33:$D$776,СВЦЭМ!$A$33:$A$776,$A180,СВЦЭМ!$B$33:$B$776,B$155)+'СЕТ СН'!$I$14+СВЦЭМ!$D$10+'СЕТ СН'!$I$6-'СЕТ СН'!$I$26</f>
        <v>1476.5886280599998</v>
      </c>
      <c r="C180" s="36">
        <f>SUMIFS(СВЦЭМ!$D$33:$D$776,СВЦЭМ!$A$33:$A$776,$A180,СВЦЭМ!$B$33:$B$776,C$155)+'СЕТ СН'!$I$14+СВЦЭМ!$D$10+'СЕТ СН'!$I$6-'СЕТ СН'!$I$26</f>
        <v>1527.49399118</v>
      </c>
      <c r="D180" s="36">
        <f>SUMIFS(СВЦЭМ!$D$33:$D$776,СВЦЭМ!$A$33:$A$776,$A180,СВЦЭМ!$B$33:$B$776,D$155)+'СЕТ СН'!$I$14+СВЦЭМ!$D$10+'СЕТ СН'!$I$6-'СЕТ СН'!$I$26</f>
        <v>1596.38809234</v>
      </c>
      <c r="E180" s="36">
        <f>SUMIFS(СВЦЭМ!$D$33:$D$776,СВЦЭМ!$A$33:$A$776,$A180,СВЦЭМ!$B$33:$B$776,E$155)+'СЕТ СН'!$I$14+СВЦЭМ!$D$10+'СЕТ СН'!$I$6-'СЕТ СН'!$I$26</f>
        <v>1604.7597202299999</v>
      </c>
      <c r="F180" s="36">
        <f>SUMIFS(СВЦЭМ!$D$33:$D$776,СВЦЭМ!$A$33:$A$776,$A180,СВЦЭМ!$B$33:$B$776,F$155)+'СЕТ СН'!$I$14+СВЦЭМ!$D$10+'СЕТ СН'!$I$6-'СЕТ СН'!$I$26</f>
        <v>1608.43698217</v>
      </c>
      <c r="G180" s="36">
        <f>SUMIFS(СВЦЭМ!$D$33:$D$776,СВЦЭМ!$A$33:$A$776,$A180,СВЦЭМ!$B$33:$B$776,G$155)+'СЕТ СН'!$I$14+СВЦЭМ!$D$10+'СЕТ СН'!$I$6-'СЕТ СН'!$I$26</f>
        <v>1607.80368299</v>
      </c>
      <c r="H180" s="36">
        <f>SUMIFS(СВЦЭМ!$D$33:$D$776,СВЦЭМ!$A$33:$A$776,$A180,СВЦЭМ!$B$33:$B$776,H$155)+'СЕТ СН'!$I$14+СВЦЭМ!$D$10+'СЕТ СН'!$I$6-'СЕТ СН'!$I$26</f>
        <v>1585.44063747</v>
      </c>
      <c r="I180" s="36">
        <f>SUMIFS(СВЦЭМ!$D$33:$D$776,СВЦЭМ!$A$33:$A$776,$A180,СВЦЭМ!$B$33:$B$776,I$155)+'СЕТ СН'!$I$14+СВЦЭМ!$D$10+'СЕТ СН'!$I$6-'СЕТ СН'!$I$26</f>
        <v>1560.79450045</v>
      </c>
      <c r="J180" s="36">
        <f>SUMIFS(СВЦЭМ!$D$33:$D$776,СВЦЭМ!$A$33:$A$776,$A180,СВЦЭМ!$B$33:$B$776,J$155)+'СЕТ СН'!$I$14+СВЦЭМ!$D$10+'СЕТ СН'!$I$6-'СЕТ СН'!$I$26</f>
        <v>1467.8184149099998</v>
      </c>
      <c r="K180" s="36">
        <f>SUMIFS(СВЦЭМ!$D$33:$D$776,СВЦЭМ!$A$33:$A$776,$A180,СВЦЭМ!$B$33:$B$776,K$155)+'СЕТ СН'!$I$14+СВЦЭМ!$D$10+'СЕТ СН'!$I$6-'СЕТ СН'!$I$26</f>
        <v>1398.2645305799999</v>
      </c>
      <c r="L180" s="36">
        <f>SUMIFS(СВЦЭМ!$D$33:$D$776,СВЦЭМ!$A$33:$A$776,$A180,СВЦЭМ!$B$33:$B$776,L$155)+'СЕТ СН'!$I$14+СВЦЭМ!$D$10+'СЕТ СН'!$I$6-'СЕТ СН'!$I$26</f>
        <v>1392.0988281</v>
      </c>
      <c r="M180" s="36">
        <f>SUMIFS(СВЦЭМ!$D$33:$D$776,СВЦЭМ!$A$33:$A$776,$A180,СВЦЭМ!$B$33:$B$776,M$155)+'СЕТ СН'!$I$14+СВЦЭМ!$D$10+'СЕТ СН'!$I$6-'СЕТ СН'!$I$26</f>
        <v>1393.3264517600001</v>
      </c>
      <c r="N180" s="36">
        <f>SUMIFS(СВЦЭМ!$D$33:$D$776,СВЦЭМ!$A$33:$A$776,$A180,СВЦЭМ!$B$33:$B$776,N$155)+'СЕТ СН'!$I$14+СВЦЭМ!$D$10+'СЕТ СН'!$I$6-'СЕТ СН'!$I$26</f>
        <v>1399.1136894699998</v>
      </c>
      <c r="O180" s="36">
        <f>SUMIFS(СВЦЭМ!$D$33:$D$776,СВЦЭМ!$A$33:$A$776,$A180,СВЦЭМ!$B$33:$B$776,O$155)+'СЕТ СН'!$I$14+СВЦЭМ!$D$10+'СЕТ СН'!$I$6-'СЕТ СН'!$I$26</f>
        <v>1441.95475893</v>
      </c>
      <c r="P180" s="36">
        <f>SUMIFS(СВЦЭМ!$D$33:$D$776,СВЦЭМ!$A$33:$A$776,$A180,СВЦЭМ!$B$33:$B$776,P$155)+'СЕТ СН'!$I$14+СВЦЭМ!$D$10+'СЕТ СН'!$I$6-'СЕТ СН'!$I$26</f>
        <v>1491.9133541699998</v>
      </c>
      <c r="Q180" s="36">
        <f>SUMIFS(СВЦЭМ!$D$33:$D$776,СВЦЭМ!$A$33:$A$776,$A180,СВЦЭМ!$B$33:$B$776,Q$155)+'СЕТ СН'!$I$14+СВЦЭМ!$D$10+'СЕТ СН'!$I$6-'СЕТ СН'!$I$26</f>
        <v>1453.9613078</v>
      </c>
      <c r="R180" s="36">
        <f>SUMIFS(СВЦЭМ!$D$33:$D$776,СВЦЭМ!$A$33:$A$776,$A180,СВЦЭМ!$B$33:$B$776,R$155)+'СЕТ СН'!$I$14+СВЦЭМ!$D$10+'СЕТ СН'!$I$6-'СЕТ СН'!$I$26</f>
        <v>1400.4916399199999</v>
      </c>
      <c r="S180" s="36">
        <f>SUMIFS(СВЦЭМ!$D$33:$D$776,СВЦЭМ!$A$33:$A$776,$A180,СВЦЭМ!$B$33:$B$776,S$155)+'СЕТ СН'!$I$14+СВЦЭМ!$D$10+'СЕТ СН'!$I$6-'СЕТ СН'!$I$26</f>
        <v>1390.71859395</v>
      </c>
      <c r="T180" s="36">
        <f>SUMIFS(СВЦЭМ!$D$33:$D$776,СВЦЭМ!$A$33:$A$776,$A180,СВЦЭМ!$B$33:$B$776,T$155)+'СЕТ СН'!$I$14+СВЦЭМ!$D$10+'СЕТ СН'!$I$6-'СЕТ СН'!$I$26</f>
        <v>1416.4394867199999</v>
      </c>
      <c r="U180" s="36">
        <f>SUMIFS(СВЦЭМ!$D$33:$D$776,СВЦЭМ!$A$33:$A$776,$A180,СВЦЭМ!$B$33:$B$776,U$155)+'СЕТ СН'!$I$14+СВЦЭМ!$D$10+'СЕТ СН'!$I$6-'СЕТ СН'!$I$26</f>
        <v>1352.2562584799998</v>
      </c>
      <c r="V180" s="36">
        <f>SUMIFS(СВЦЭМ!$D$33:$D$776,СВЦЭМ!$A$33:$A$776,$A180,СВЦЭМ!$B$33:$B$776,V$155)+'СЕТ СН'!$I$14+СВЦЭМ!$D$10+'СЕТ СН'!$I$6-'СЕТ СН'!$I$26</f>
        <v>1334.3551695599999</v>
      </c>
      <c r="W180" s="36">
        <f>SUMIFS(СВЦЭМ!$D$33:$D$776,СВЦЭМ!$A$33:$A$776,$A180,СВЦЭМ!$B$33:$B$776,W$155)+'СЕТ СН'!$I$14+СВЦЭМ!$D$10+'СЕТ СН'!$I$6-'СЕТ СН'!$I$26</f>
        <v>1315.5738678600001</v>
      </c>
      <c r="X180" s="36">
        <f>SUMIFS(СВЦЭМ!$D$33:$D$776,СВЦЭМ!$A$33:$A$776,$A180,СВЦЭМ!$B$33:$B$776,X$155)+'СЕТ СН'!$I$14+СВЦЭМ!$D$10+'СЕТ СН'!$I$6-'СЕТ СН'!$I$26</f>
        <v>1321.9395776699998</v>
      </c>
      <c r="Y180" s="36">
        <f>SUMIFS(СВЦЭМ!$D$33:$D$776,СВЦЭМ!$A$33:$A$776,$A180,СВЦЭМ!$B$33:$B$776,Y$155)+'СЕТ СН'!$I$14+СВЦЭМ!$D$10+'СЕТ СН'!$I$6-'СЕТ СН'!$I$26</f>
        <v>1362.6654335399999</v>
      </c>
    </row>
    <row r="181" spans="1:27" ht="15.75" x14ac:dyDescent="0.2">
      <c r="A181" s="35">
        <f t="shared" si="4"/>
        <v>44130</v>
      </c>
      <c r="B181" s="36">
        <f>SUMIFS(СВЦЭМ!$D$33:$D$776,СВЦЭМ!$A$33:$A$776,$A181,СВЦЭМ!$B$33:$B$776,B$155)+'СЕТ СН'!$I$14+СВЦЭМ!$D$10+'СЕТ СН'!$I$6-'СЕТ СН'!$I$26</f>
        <v>1468.2758966199999</v>
      </c>
      <c r="C181" s="36">
        <f>SUMIFS(СВЦЭМ!$D$33:$D$776,СВЦЭМ!$A$33:$A$776,$A181,СВЦЭМ!$B$33:$B$776,C$155)+'СЕТ СН'!$I$14+СВЦЭМ!$D$10+'СЕТ СН'!$I$6-'СЕТ СН'!$I$26</f>
        <v>1551.5805579799999</v>
      </c>
      <c r="D181" s="36">
        <f>SUMIFS(СВЦЭМ!$D$33:$D$776,СВЦЭМ!$A$33:$A$776,$A181,СВЦЭМ!$B$33:$B$776,D$155)+'СЕТ СН'!$I$14+СВЦЭМ!$D$10+'СЕТ СН'!$I$6-'СЕТ СН'!$I$26</f>
        <v>1613.93996513</v>
      </c>
      <c r="E181" s="36">
        <f>SUMIFS(СВЦЭМ!$D$33:$D$776,СВЦЭМ!$A$33:$A$776,$A181,СВЦЭМ!$B$33:$B$776,E$155)+'СЕТ СН'!$I$14+СВЦЭМ!$D$10+'СЕТ СН'!$I$6-'СЕТ СН'!$I$26</f>
        <v>1619.8850060499999</v>
      </c>
      <c r="F181" s="36">
        <f>SUMIFS(СВЦЭМ!$D$33:$D$776,СВЦЭМ!$A$33:$A$776,$A181,СВЦЭМ!$B$33:$B$776,F$155)+'СЕТ СН'!$I$14+СВЦЭМ!$D$10+'СЕТ СН'!$I$6-'СЕТ СН'!$I$26</f>
        <v>1616.3880502799998</v>
      </c>
      <c r="G181" s="36">
        <f>SUMIFS(СВЦЭМ!$D$33:$D$776,СВЦЭМ!$A$33:$A$776,$A181,СВЦЭМ!$B$33:$B$776,G$155)+'СЕТ СН'!$I$14+СВЦЭМ!$D$10+'СЕТ СН'!$I$6-'СЕТ СН'!$I$26</f>
        <v>1593.4812263199999</v>
      </c>
      <c r="H181" s="36">
        <f>SUMIFS(СВЦЭМ!$D$33:$D$776,СВЦЭМ!$A$33:$A$776,$A181,СВЦЭМ!$B$33:$B$776,H$155)+'СЕТ СН'!$I$14+СВЦЭМ!$D$10+'СЕТ СН'!$I$6-'СЕТ СН'!$I$26</f>
        <v>1544.0252664899999</v>
      </c>
      <c r="I181" s="36">
        <f>SUMIFS(СВЦЭМ!$D$33:$D$776,СВЦЭМ!$A$33:$A$776,$A181,СВЦЭМ!$B$33:$B$776,I$155)+'СЕТ СН'!$I$14+СВЦЭМ!$D$10+'СЕТ СН'!$I$6-'СЕТ СН'!$I$26</f>
        <v>1503.7043080999999</v>
      </c>
      <c r="J181" s="36">
        <f>SUMIFS(СВЦЭМ!$D$33:$D$776,СВЦЭМ!$A$33:$A$776,$A181,СВЦЭМ!$B$33:$B$776,J$155)+'СЕТ СН'!$I$14+СВЦЭМ!$D$10+'СЕТ СН'!$I$6-'СЕТ СН'!$I$26</f>
        <v>1433.5932394500001</v>
      </c>
      <c r="K181" s="36">
        <f>SUMIFS(СВЦЭМ!$D$33:$D$776,СВЦЭМ!$A$33:$A$776,$A181,СВЦЭМ!$B$33:$B$776,K$155)+'СЕТ СН'!$I$14+СВЦЭМ!$D$10+'СЕТ СН'!$I$6-'СЕТ СН'!$I$26</f>
        <v>1387.1609873899999</v>
      </c>
      <c r="L181" s="36">
        <f>SUMIFS(СВЦЭМ!$D$33:$D$776,СВЦЭМ!$A$33:$A$776,$A181,СВЦЭМ!$B$33:$B$776,L$155)+'СЕТ СН'!$I$14+СВЦЭМ!$D$10+'СЕТ СН'!$I$6-'СЕТ СН'!$I$26</f>
        <v>1382.3067962699999</v>
      </c>
      <c r="M181" s="36">
        <f>SUMIFS(СВЦЭМ!$D$33:$D$776,СВЦЭМ!$A$33:$A$776,$A181,СВЦЭМ!$B$33:$B$776,M$155)+'СЕТ СН'!$I$14+СВЦЭМ!$D$10+'СЕТ СН'!$I$6-'СЕТ СН'!$I$26</f>
        <v>1405.7535763699998</v>
      </c>
      <c r="N181" s="36">
        <f>SUMIFS(СВЦЭМ!$D$33:$D$776,СВЦЭМ!$A$33:$A$776,$A181,СВЦЭМ!$B$33:$B$776,N$155)+'СЕТ СН'!$I$14+СВЦЭМ!$D$10+'СЕТ СН'!$I$6-'СЕТ СН'!$I$26</f>
        <v>1405.8101573199999</v>
      </c>
      <c r="O181" s="36">
        <f>SUMIFS(СВЦЭМ!$D$33:$D$776,СВЦЭМ!$A$33:$A$776,$A181,СВЦЭМ!$B$33:$B$776,O$155)+'СЕТ СН'!$I$14+СВЦЭМ!$D$10+'СЕТ СН'!$I$6-'СЕТ СН'!$I$26</f>
        <v>1442.3474703500001</v>
      </c>
      <c r="P181" s="36">
        <f>SUMIFS(СВЦЭМ!$D$33:$D$776,СВЦЭМ!$A$33:$A$776,$A181,СВЦЭМ!$B$33:$B$776,P$155)+'СЕТ СН'!$I$14+СВЦЭМ!$D$10+'СЕТ СН'!$I$6-'СЕТ СН'!$I$26</f>
        <v>1486.4265342499998</v>
      </c>
      <c r="Q181" s="36">
        <f>SUMIFS(СВЦЭМ!$D$33:$D$776,СВЦЭМ!$A$33:$A$776,$A181,СВЦЭМ!$B$33:$B$776,Q$155)+'СЕТ СН'!$I$14+СВЦЭМ!$D$10+'СЕТ СН'!$I$6-'СЕТ СН'!$I$26</f>
        <v>1448.5398242399999</v>
      </c>
      <c r="R181" s="36">
        <f>SUMIFS(СВЦЭМ!$D$33:$D$776,СВЦЭМ!$A$33:$A$776,$A181,СВЦЭМ!$B$33:$B$776,R$155)+'СЕТ СН'!$I$14+СВЦЭМ!$D$10+'СЕТ СН'!$I$6-'СЕТ СН'!$I$26</f>
        <v>1400.0505996799998</v>
      </c>
      <c r="S181" s="36">
        <f>SUMIFS(СВЦЭМ!$D$33:$D$776,СВЦЭМ!$A$33:$A$776,$A181,СВЦЭМ!$B$33:$B$776,S$155)+'СЕТ СН'!$I$14+СВЦЭМ!$D$10+'СЕТ СН'!$I$6-'СЕТ СН'!$I$26</f>
        <v>1336.3951780299999</v>
      </c>
      <c r="T181" s="36">
        <f>SUMIFS(СВЦЭМ!$D$33:$D$776,СВЦЭМ!$A$33:$A$776,$A181,СВЦЭМ!$B$33:$B$776,T$155)+'СЕТ СН'!$I$14+СВЦЭМ!$D$10+'СЕТ СН'!$I$6-'СЕТ СН'!$I$26</f>
        <v>1300.9318407000001</v>
      </c>
      <c r="U181" s="36">
        <f>SUMIFS(СВЦЭМ!$D$33:$D$776,СВЦЭМ!$A$33:$A$776,$A181,СВЦЭМ!$B$33:$B$776,U$155)+'СЕТ СН'!$I$14+СВЦЭМ!$D$10+'СЕТ СН'!$I$6-'СЕТ СН'!$I$26</f>
        <v>1300.7352096099999</v>
      </c>
      <c r="V181" s="36">
        <f>SUMIFS(СВЦЭМ!$D$33:$D$776,СВЦЭМ!$A$33:$A$776,$A181,СВЦЭМ!$B$33:$B$776,V$155)+'СЕТ СН'!$I$14+СВЦЭМ!$D$10+'СЕТ СН'!$I$6-'СЕТ СН'!$I$26</f>
        <v>1300.1194376399999</v>
      </c>
      <c r="W181" s="36">
        <f>SUMIFS(СВЦЭМ!$D$33:$D$776,СВЦЭМ!$A$33:$A$776,$A181,СВЦЭМ!$B$33:$B$776,W$155)+'СЕТ СН'!$I$14+СВЦЭМ!$D$10+'СЕТ СН'!$I$6-'СЕТ СН'!$I$26</f>
        <v>1300.8768712900001</v>
      </c>
      <c r="X181" s="36">
        <f>SUMIFS(СВЦЭМ!$D$33:$D$776,СВЦЭМ!$A$33:$A$776,$A181,СВЦЭМ!$B$33:$B$776,X$155)+'СЕТ СН'!$I$14+СВЦЭМ!$D$10+'СЕТ СН'!$I$6-'СЕТ СН'!$I$26</f>
        <v>1299.53719198</v>
      </c>
      <c r="Y181" s="36">
        <f>SUMIFS(СВЦЭМ!$D$33:$D$776,СВЦЭМ!$A$33:$A$776,$A181,СВЦЭМ!$B$33:$B$776,Y$155)+'СЕТ СН'!$I$14+СВЦЭМ!$D$10+'СЕТ СН'!$I$6-'СЕТ СН'!$I$26</f>
        <v>1342.1142126699999</v>
      </c>
    </row>
    <row r="182" spans="1:27" ht="15.75" x14ac:dyDescent="0.2">
      <c r="A182" s="35">
        <f t="shared" si="4"/>
        <v>44131</v>
      </c>
      <c r="B182" s="36">
        <f>SUMIFS(СВЦЭМ!$D$33:$D$776,СВЦЭМ!$A$33:$A$776,$A182,СВЦЭМ!$B$33:$B$776,B$155)+'СЕТ СН'!$I$14+СВЦЭМ!$D$10+'СЕТ СН'!$I$6-'СЕТ СН'!$I$26</f>
        <v>1451.8755417100001</v>
      </c>
      <c r="C182" s="36">
        <f>SUMIFS(СВЦЭМ!$D$33:$D$776,СВЦЭМ!$A$33:$A$776,$A182,СВЦЭМ!$B$33:$B$776,C$155)+'СЕТ СН'!$I$14+СВЦЭМ!$D$10+'СЕТ СН'!$I$6-'СЕТ СН'!$I$26</f>
        <v>1545.0666656799999</v>
      </c>
      <c r="D182" s="36">
        <f>SUMIFS(СВЦЭМ!$D$33:$D$776,СВЦЭМ!$A$33:$A$776,$A182,СВЦЭМ!$B$33:$B$776,D$155)+'СЕТ СН'!$I$14+СВЦЭМ!$D$10+'СЕТ СН'!$I$6-'СЕТ СН'!$I$26</f>
        <v>1619.23086367</v>
      </c>
      <c r="E182" s="36">
        <f>SUMIFS(СВЦЭМ!$D$33:$D$776,СВЦЭМ!$A$33:$A$776,$A182,СВЦЭМ!$B$33:$B$776,E$155)+'СЕТ СН'!$I$14+СВЦЭМ!$D$10+'СЕТ СН'!$I$6-'СЕТ СН'!$I$26</f>
        <v>1636.7513112299998</v>
      </c>
      <c r="F182" s="36">
        <f>SUMIFS(СВЦЭМ!$D$33:$D$776,СВЦЭМ!$A$33:$A$776,$A182,СВЦЭМ!$B$33:$B$776,F$155)+'СЕТ СН'!$I$14+СВЦЭМ!$D$10+'СЕТ СН'!$I$6-'СЕТ СН'!$I$26</f>
        <v>1627.0299162299998</v>
      </c>
      <c r="G182" s="36">
        <f>SUMIFS(СВЦЭМ!$D$33:$D$776,СВЦЭМ!$A$33:$A$776,$A182,СВЦЭМ!$B$33:$B$776,G$155)+'СЕТ СН'!$I$14+СВЦЭМ!$D$10+'СЕТ СН'!$I$6-'СЕТ СН'!$I$26</f>
        <v>1616.9178050099999</v>
      </c>
      <c r="H182" s="36">
        <f>SUMIFS(СВЦЭМ!$D$33:$D$776,СВЦЭМ!$A$33:$A$776,$A182,СВЦЭМ!$B$33:$B$776,H$155)+'СЕТ СН'!$I$14+СВЦЭМ!$D$10+'СЕТ СН'!$I$6-'СЕТ СН'!$I$26</f>
        <v>1581.72026437</v>
      </c>
      <c r="I182" s="36">
        <f>SUMIFS(СВЦЭМ!$D$33:$D$776,СВЦЭМ!$A$33:$A$776,$A182,СВЦЭМ!$B$33:$B$776,I$155)+'СЕТ СН'!$I$14+СВЦЭМ!$D$10+'СЕТ СН'!$I$6-'СЕТ СН'!$I$26</f>
        <v>1549.6474255399999</v>
      </c>
      <c r="J182" s="36">
        <f>SUMIFS(СВЦЭМ!$D$33:$D$776,СВЦЭМ!$A$33:$A$776,$A182,СВЦЭМ!$B$33:$B$776,J$155)+'СЕТ СН'!$I$14+СВЦЭМ!$D$10+'СЕТ СН'!$I$6-'СЕТ СН'!$I$26</f>
        <v>1467.7109702600001</v>
      </c>
      <c r="K182" s="36">
        <f>SUMIFS(СВЦЭМ!$D$33:$D$776,СВЦЭМ!$A$33:$A$776,$A182,СВЦЭМ!$B$33:$B$776,K$155)+'СЕТ СН'!$I$14+СВЦЭМ!$D$10+'СЕТ СН'!$I$6-'СЕТ СН'!$I$26</f>
        <v>1427.99862491</v>
      </c>
      <c r="L182" s="36">
        <f>SUMIFS(СВЦЭМ!$D$33:$D$776,СВЦЭМ!$A$33:$A$776,$A182,СВЦЭМ!$B$33:$B$776,L$155)+'СЕТ СН'!$I$14+СВЦЭМ!$D$10+'СЕТ СН'!$I$6-'СЕТ СН'!$I$26</f>
        <v>1436.3094104299998</v>
      </c>
      <c r="M182" s="36">
        <f>SUMIFS(СВЦЭМ!$D$33:$D$776,СВЦЭМ!$A$33:$A$776,$A182,СВЦЭМ!$B$33:$B$776,M$155)+'СЕТ СН'!$I$14+СВЦЭМ!$D$10+'СЕТ СН'!$I$6-'СЕТ СН'!$I$26</f>
        <v>1440.9112279000001</v>
      </c>
      <c r="N182" s="36">
        <f>SUMIFS(СВЦЭМ!$D$33:$D$776,СВЦЭМ!$A$33:$A$776,$A182,СВЦЭМ!$B$33:$B$776,N$155)+'СЕТ СН'!$I$14+СВЦЭМ!$D$10+'СЕТ СН'!$I$6-'СЕТ СН'!$I$26</f>
        <v>1449.5307150199999</v>
      </c>
      <c r="O182" s="36">
        <f>SUMIFS(СВЦЭМ!$D$33:$D$776,СВЦЭМ!$A$33:$A$776,$A182,СВЦЭМ!$B$33:$B$776,O$155)+'СЕТ СН'!$I$14+СВЦЭМ!$D$10+'СЕТ СН'!$I$6-'СЕТ СН'!$I$26</f>
        <v>1500.3942253099999</v>
      </c>
      <c r="P182" s="36">
        <f>SUMIFS(СВЦЭМ!$D$33:$D$776,СВЦЭМ!$A$33:$A$776,$A182,СВЦЭМ!$B$33:$B$776,P$155)+'СЕТ СН'!$I$14+СВЦЭМ!$D$10+'СЕТ СН'!$I$6-'СЕТ СН'!$I$26</f>
        <v>1541.19312937</v>
      </c>
      <c r="Q182" s="36">
        <f>SUMIFS(СВЦЭМ!$D$33:$D$776,СВЦЭМ!$A$33:$A$776,$A182,СВЦЭМ!$B$33:$B$776,Q$155)+'СЕТ СН'!$I$14+СВЦЭМ!$D$10+'СЕТ СН'!$I$6-'СЕТ СН'!$I$26</f>
        <v>1498.15552703</v>
      </c>
      <c r="R182" s="36">
        <f>SUMIFS(СВЦЭМ!$D$33:$D$776,СВЦЭМ!$A$33:$A$776,$A182,СВЦЭМ!$B$33:$B$776,R$155)+'СЕТ СН'!$I$14+СВЦЭМ!$D$10+'СЕТ СН'!$I$6-'СЕТ СН'!$I$26</f>
        <v>1434.78145791</v>
      </c>
      <c r="S182" s="36">
        <f>SUMIFS(СВЦЭМ!$D$33:$D$776,СВЦЭМ!$A$33:$A$776,$A182,СВЦЭМ!$B$33:$B$776,S$155)+'СЕТ СН'!$I$14+СВЦЭМ!$D$10+'СЕТ СН'!$I$6-'СЕТ СН'!$I$26</f>
        <v>1387.9080707999999</v>
      </c>
      <c r="T182" s="36">
        <f>SUMIFS(СВЦЭМ!$D$33:$D$776,СВЦЭМ!$A$33:$A$776,$A182,СВЦЭМ!$B$33:$B$776,T$155)+'СЕТ СН'!$I$14+СВЦЭМ!$D$10+'СЕТ СН'!$I$6-'СЕТ СН'!$I$26</f>
        <v>1403.6160476599998</v>
      </c>
      <c r="U182" s="36">
        <f>SUMIFS(СВЦЭМ!$D$33:$D$776,СВЦЭМ!$A$33:$A$776,$A182,СВЦЭМ!$B$33:$B$776,U$155)+'СЕТ СН'!$I$14+СВЦЭМ!$D$10+'СЕТ СН'!$I$6-'СЕТ СН'!$I$26</f>
        <v>1401.0922553800001</v>
      </c>
      <c r="V182" s="36">
        <f>SUMIFS(СВЦЭМ!$D$33:$D$776,СВЦЭМ!$A$33:$A$776,$A182,СВЦЭМ!$B$33:$B$776,V$155)+'СЕТ СН'!$I$14+СВЦЭМ!$D$10+'СЕТ СН'!$I$6-'СЕТ СН'!$I$26</f>
        <v>1402.9783234900001</v>
      </c>
      <c r="W182" s="36">
        <f>SUMIFS(СВЦЭМ!$D$33:$D$776,СВЦЭМ!$A$33:$A$776,$A182,СВЦЭМ!$B$33:$B$776,W$155)+'СЕТ СН'!$I$14+СВЦЭМ!$D$10+'СЕТ СН'!$I$6-'СЕТ СН'!$I$26</f>
        <v>1398.5309269300001</v>
      </c>
      <c r="X182" s="36">
        <f>SUMIFS(СВЦЭМ!$D$33:$D$776,СВЦЭМ!$A$33:$A$776,$A182,СВЦЭМ!$B$33:$B$776,X$155)+'СЕТ СН'!$I$14+СВЦЭМ!$D$10+'СЕТ СН'!$I$6-'СЕТ СН'!$I$26</f>
        <v>1377.8930381099999</v>
      </c>
      <c r="Y182" s="36">
        <f>SUMIFS(СВЦЭМ!$D$33:$D$776,СВЦЭМ!$A$33:$A$776,$A182,СВЦЭМ!$B$33:$B$776,Y$155)+'СЕТ СН'!$I$14+СВЦЭМ!$D$10+'СЕТ СН'!$I$6-'СЕТ СН'!$I$26</f>
        <v>1414.3140052199999</v>
      </c>
    </row>
    <row r="183" spans="1:27" ht="15.75" x14ac:dyDescent="0.2">
      <c r="A183" s="35">
        <f t="shared" si="4"/>
        <v>44132</v>
      </c>
      <c r="B183" s="36">
        <f>SUMIFS(СВЦЭМ!$D$33:$D$776,СВЦЭМ!$A$33:$A$776,$A183,СВЦЭМ!$B$33:$B$776,B$155)+'СЕТ СН'!$I$14+СВЦЭМ!$D$10+'СЕТ СН'!$I$6-'СЕТ СН'!$I$26</f>
        <v>1515.8709395799999</v>
      </c>
      <c r="C183" s="36">
        <f>SUMIFS(СВЦЭМ!$D$33:$D$776,СВЦЭМ!$A$33:$A$776,$A183,СВЦЭМ!$B$33:$B$776,C$155)+'СЕТ СН'!$I$14+СВЦЭМ!$D$10+'СЕТ СН'!$I$6-'СЕТ СН'!$I$26</f>
        <v>1577.9110056899999</v>
      </c>
      <c r="D183" s="36">
        <f>SUMIFS(СВЦЭМ!$D$33:$D$776,СВЦЭМ!$A$33:$A$776,$A183,СВЦЭМ!$B$33:$B$776,D$155)+'СЕТ СН'!$I$14+СВЦЭМ!$D$10+'СЕТ СН'!$I$6-'СЕТ СН'!$I$26</f>
        <v>1579.93686067</v>
      </c>
      <c r="E183" s="36">
        <f>SUMIFS(СВЦЭМ!$D$33:$D$776,СВЦЭМ!$A$33:$A$776,$A183,СВЦЭМ!$B$33:$B$776,E$155)+'СЕТ СН'!$I$14+СВЦЭМ!$D$10+'СЕТ СН'!$I$6-'СЕТ СН'!$I$26</f>
        <v>1583.8825763</v>
      </c>
      <c r="F183" s="36">
        <f>SUMIFS(СВЦЭМ!$D$33:$D$776,СВЦЭМ!$A$33:$A$776,$A183,СВЦЭМ!$B$33:$B$776,F$155)+'СЕТ СН'!$I$14+СВЦЭМ!$D$10+'СЕТ СН'!$I$6-'СЕТ СН'!$I$26</f>
        <v>1592.40225517</v>
      </c>
      <c r="G183" s="36">
        <f>SUMIFS(СВЦЭМ!$D$33:$D$776,СВЦЭМ!$A$33:$A$776,$A183,СВЦЭМ!$B$33:$B$776,G$155)+'СЕТ СН'!$I$14+СВЦЭМ!$D$10+'СЕТ СН'!$I$6-'СЕТ СН'!$I$26</f>
        <v>1578.4861446800001</v>
      </c>
      <c r="H183" s="36">
        <f>SUMIFS(СВЦЭМ!$D$33:$D$776,СВЦЭМ!$A$33:$A$776,$A183,СВЦЭМ!$B$33:$B$776,H$155)+'СЕТ СН'!$I$14+СВЦЭМ!$D$10+'СЕТ СН'!$I$6-'СЕТ СН'!$I$26</f>
        <v>1589.7024539700001</v>
      </c>
      <c r="I183" s="36">
        <f>SUMIFS(СВЦЭМ!$D$33:$D$776,СВЦЭМ!$A$33:$A$776,$A183,СВЦЭМ!$B$33:$B$776,I$155)+'СЕТ СН'!$I$14+СВЦЭМ!$D$10+'СЕТ СН'!$I$6-'СЕТ СН'!$I$26</f>
        <v>1572.6776499299999</v>
      </c>
      <c r="J183" s="36">
        <f>SUMIFS(СВЦЭМ!$D$33:$D$776,СВЦЭМ!$A$33:$A$776,$A183,СВЦЭМ!$B$33:$B$776,J$155)+'СЕТ СН'!$I$14+СВЦЭМ!$D$10+'СЕТ СН'!$I$6-'СЕТ СН'!$I$26</f>
        <v>1508.6001357599998</v>
      </c>
      <c r="K183" s="36">
        <f>SUMIFS(СВЦЭМ!$D$33:$D$776,СВЦЭМ!$A$33:$A$776,$A183,СВЦЭМ!$B$33:$B$776,K$155)+'СЕТ СН'!$I$14+СВЦЭМ!$D$10+'СЕТ СН'!$I$6-'СЕТ СН'!$I$26</f>
        <v>1459.30618585</v>
      </c>
      <c r="L183" s="36">
        <f>SUMIFS(СВЦЭМ!$D$33:$D$776,СВЦЭМ!$A$33:$A$776,$A183,СВЦЭМ!$B$33:$B$776,L$155)+'СЕТ СН'!$I$14+СВЦЭМ!$D$10+'СЕТ СН'!$I$6-'СЕТ СН'!$I$26</f>
        <v>1461.19931501</v>
      </c>
      <c r="M183" s="36">
        <f>SUMIFS(СВЦЭМ!$D$33:$D$776,СВЦЭМ!$A$33:$A$776,$A183,СВЦЭМ!$B$33:$B$776,M$155)+'СЕТ СН'!$I$14+СВЦЭМ!$D$10+'СЕТ СН'!$I$6-'СЕТ СН'!$I$26</f>
        <v>1461.87344407</v>
      </c>
      <c r="N183" s="36">
        <f>SUMIFS(СВЦЭМ!$D$33:$D$776,СВЦЭМ!$A$33:$A$776,$A183,СВЦЭМ!$B$33:$B$776,N$155)+'СЕТ СН'!$I$14+СВЦЭМ!$D$10+'СЕТ СН'!$I$6-'СЕТ СН'!$I$26</f>
        <v>1473.8807772299999</v>
      </c>
      <c r="O183" s="36">
        <f>SUMIFS(СВЦЭМ!$D$33:$D$776,СВЦЭМ!$A$33:$A$776,$A183,СВЦЭМ!$B$33:$B$776,O$155)+'СЕТ СН'!$I$14+СВЦЭМ!$D$10+'СЕТ СН'!$I$6-'СЕТ СН'!$I$26</f>
        <v>1512.73026076</v>
      </c>
      <c r="P183" s="36">
        <f>SUMIFS(СВЦЭМ!$D$33:$D$776,СВЦЭМ!$A$33:$A$776,$A183,СВЦЭМ!$B$33:$B$776,P$155)+'СЕТ СН'!$I$14+СВЦЭМ!$D$10+'СЕТ СН'!$I$6-'СЕТ СН'!$I$26</f>
        <v>1551.54700652</v>
      </c>
      <c r="Q183" s="36">
        <f>SUMIFS(СВЦЭМ!$D$33:$D$776,СВЦЭМ!$A$33:$A$776,$A183,СВЦЭМ!$B$33:$B$776,Q$155)+'СЕТ СН'!$I$14+СВЦЭМ!$D$10+'СЕТ СН'!$I$6-'СЕТ СН'!$I$26</f>
        <v>1509.11034989</v>
      </c>
      <c r="R183" s="36">
        <f>SUMIFS(СВЦЭМ!$D$33:$D$776,СВЦЭМ!$A$33:$A$776,$A183,СВЦЭМ!$B$33:$B$776,R$155)+'СЕТ СН'!$I$14+СВЦЭМ!$D$10+'СЕТ СН'!$I$6-'СЕТ СН'!$I$26</f>
        <v>1451.5314522799999</v>
      </c>
      <c r="S183" s="36">
        <f>SUMIFS(СВЦЭМ!$D$33:$D$776,СВЦЭМ!$A$33:$A$776,$A183,СВЦЭМ!$B$33:$B$776,S$155)+'СЕТ СН'!$I$14+СВЦЭМ!$D$10+'СЕТ СН'!$I$6-'СЕТ СН'!$I$26</f>
        <v>1403.4642380499999</v>
      </c>
      <c r="T183" s="36">
        <f>SUMIFS(СВЦЭМ!$D$33:$D$776,СВЦЭМ!$A$33:$A$776,$A183,СВЦЭМ!$B$33:$B$776,T$155)+'СЕТ СН'!$I$14+СВЦЭМ!$D$10+'СЕТ СН'!$I$6-'СЕТ СН'!$I$26</f>
        <v>1405.57337777</v>
      </c>
      <c r="U183" s="36">
        <f>SUMIFS(СВЦЭМ!$D$33:$D$776,СВЦЭМ!$A$33:$A$776,$A183,СВЦЭМ!$B$33:$B$776,U$155)+'СЕТ СН'!$I$14+СВЦЭМ!$D$10+'СЕТ СН'!$I$6-'СЕТ СН'!$I$26</f>
        <v>1409.69799891</v>
      </c>
      <c r="V183" s="36">
        <f>SUMIFS(СВЦЭМ!$D$33:$D$776,СВЦЭМ!$A$33:$A$776,$A183,СВЦЭМ!$B$33:$B$776,V$155)+'СЕТ СН'!$I$14+СВЦЭМ!$D$10+'СЕТ СН'!$I$6-'СЕТ СН'!$I$26</f>
        <v>1402.18825034</v>
      </c>
      <c r="W183" s="36">
        <f>SUMIFS(СВЦЭМ!$D$33:$D$776,СВЦЭМ!$A$33:$A$776,$A183,СВЦЭМ!$B$33:$B$776,W$155)+'СЕТ СН'!$I$14+СВЦЭМ!$D$10+'СЕТ СН'!$I$6-'СЕТ СН'!$I$26</f>
        <v>1400.8673347199999</v>
      </c>
      <c r="X183" s="36">
        <f>SUMIFS(СВЦЭМ!$D$33:$D$776,СВЦЭМ!$A$33:$A$776,$A183,СВЦЭМ!$B$33:$B$776,X$155)+'СЕТ СН'!$I$14+СВЦЭМ!$D$10+'СЕТ СН'!$I$6-'СЕТ СН'!$I$26</f>
        <v>1403.9372856800001</v>
      </c>
      <c r="Y183" s="36">
        <f>SUMIFS(СВЦЭМ!$D$33:$D$776,СВЦЭМ!$A$33:$A$776,$A183,СВЦЭМ!$B$33:$B$776,Y$155)+'СЕТ СН'!$I$14+СВЦЭМ!$D$10+'СЕТ СН'!$I$6-'СЕТ СН'!$I$26</f>
        <v>1431.67069234</v>
      </c>
    </row>
    <row r="184" spans="1:27" ht="15.75" x14ac:dyDescent="0.2">
      <c r="A184" s="35">
        <f t="shared" si="4"/>
        <v>44133</v>
      </c>
      <c r="B184" s="36">
        <f>SUMIFS(СВЦЭМ!$D$33:$D$776,СВЦЭМ!$A$33:$A$776,$A184,СВЦЭМ!$B$33:$B$776,B$155)+'СЕТ СН'!$I$14+СВЦЭМ!$D$10+'СЕТ СН'!$I$6-'СЕТ СН'!$I$26</f>
        <v>1484.6970828499998</v>
      </c>
      <c r="C184" s="36">
        <f>SUMIFS(СВЦЭМ!$D$33:$D$776,СВЦЭМ!$A$33:$A$776,$A184,СВЦЭМ!$B$33:$B$776,C$155)+'СЕТ СН'!$I$14+СВЦЭМ!$D$10+'СЕТ СН'!$I$6-'СЕТ СН'!$I$26</f>
        <v>1553.6352501699998</v>
      </c>
      <c r="D184" s="36">
        <f>SUMIFS(СВЦЭМ!$D$33:$D$776,СВЦЭМ!$A$33:$A$776,$A184,СВЦЭМ!$B$33:$B$776,D$155)+'СЕТ СН'!$I$14+СВЦЭМ!$D$10+'СЕТ СН'!$I$6-'СЕТ СН'!$I$26</f>
        <v>1565.1137861</v>
      </c>
      <c r="E184" s="36">
        <f>SUMIFS(СВЦЭМ!$D$33:$D$776,СВЦЭМ!$A$33:$A$776,$A184,СВЦЭМ!$B$33:$B$776,E$155)+'СЕТ СН'!$I$14+СВЦЭМ!$D$10+'СЕТ СН'!$I$6-'СЕТ СН'!$I$26</f>
        <v>1558.64582789</v>
      </c>
      <c r="F184" s="36">
        <f>SUMIFS(СВЦЭМ!$D$33:$D$776,СВЦЭМ!$A$33:$A$776,$A184,СВЦЭМ!$B$33:$B$776,F$155)+'СЕТ СН'!$I$14+СВЦЭМ!$D$10+'СЕТ СН'!$I$6-'СЕТ СН'!$I$26</f>
        <v>1563.9631704799999</v>
      </c>
      <c r="G184" s="36">
        <f>SUMIFS(СВЦЭМ!$D$33:$D$776,СВЦЭМ!$A$33:$A$776,$A184,СВЦЭМ!$B$33:$B$776,G$155)+'СЕТ СН'!$I$14+СВЦЭМ!$D$10+'СЕТ СН'!$I$6-'СЕТ СН'!$I$26</f>
        <v>1628.9373687</v>
      </c>
      <c r="H184" s="36">
        <f>SUMIFS(СВЦЭМ!$D$33:$D$776,СВЦЭМ!$A$33:$A$776,$A184,СВЦЭМ!$B$33:$B$776,H$155)+'СЕТ СН'!$I$14+СВЦЭМ!$D$10+'СЕТ СН'!$I$6-'СЕТ СН'!$I$26</f>
        <v>1642.81134909</v>
      </c>
      <c r="I184" s="36">
        <f>SUMIFS(СВЦЭМ!$D$33:$D$776,СВЦЭМ!$A$33:$A$776,$A184,СВЦЭМ!$B$33:$B$776,I$155)+'СЕТ СН'!$I$14+СВЦЭМ!$D$10+'СЕТ СН'!$I$6-'СЕТ СН'!$I$26</f>
        <v>1548.7980300199999</v>
      </c>
      <c r="J184" s="36">
        <f>SUMIFS(СВЦЭМ!$D$33:$D$776,СВЦЭМ!$A$33:$A$776,$A184,СВЦЭМ!$B$33:$B$776,J$155)+'СЕТ СН'!$I$14+СВЦЭМ!$D$10+'СЕТ СН'!$I$6-'СЕТ СН'!$I$26</f>
        <v>1457.13530898</v>
      </c>
      <c r="K184" s="36">
        <f>SUMIFS(СВЦЭМ!$D$33:$D$776,СВЦЭМ!$A$33:$A$776,$A184,СВЦЭМ!$B$33:$B$776,K$155)+'СЕТ СН'!$I$14+СВЦЭМ!$D$10+'СЕТ СН'!$I$6-'СЕТ СН'!$I$26</f>
        <v>1405.6104378800001</v>
      </c>
      <c r="L184" s="36">
        <f>SUMIFS(СВЦЭМ!$D$33:$D$776,СВЦЭМ!$A$33:$A$776,$A184,СВЦЭМ!$B$33:$B$776,L$155)+'СЕТ СН'!$I$14+СВЦЭМ!$D$10+'СЕТ СН'!$I$6-'СЕТ СН'!$I$26</f>
        <v>1412.0265089099998</v>
      </c>
      <c r="M184" s="36">
        <f>SUMIFS(СВЦЭМ!$D$33:$D$776,СВЦЭМ!$A$33:$A$776,$A184,СВЦЭМ!$B$33:$B$776,M$155)+'СЕТ СН'!$I$14+СВЦЭМ!$D$10+'СЕТ СН'!$I$6-'СЕТ СН'!$I$26</f>
        <v>1414.3563905799999</v>
      </c>
      <c r="N184" s="36">
        <f>SUMIFS(СВЦЭМ!$D$33:$D$776,СВЦЭМ!$A$33:$A$776,$A184,СВЦЭМ!$B$33:$B$776,N$155)+'СЕТ СН'!$I$14+СВЦЭМ!$D$10+'СЕТ СН'!$I$6-'СЕТ СН'!$I$26</f>
        <v>1403.6620213599999</v>
      </c>
      <c r="O184" s="36">
        <f>SUMIFS(СВЦЭМ!$D$33:$D$776,СВЦЭМ!$A$33:$A$776,$A184,СВЦЭМ!$B$33:$B$776,O$155)+'СЕТ СН'!$I$14+СВЦЭМ!$D$10+'СЕТ СН'!$I$6-'СЕТ СН'!$I$26</f>
        <v>1406.7542397</v>
      </c>
      <c r="P184" s="36">
        <f>SUMIFS(СВЦЭМ!$D$33:$D$776,СВЦЭМ!$A$33:$A$776,$A184,СВЦЭМ!$B$33:$B$776,P$155)+'СЕТ СН'!$I$14+СВЦЭМ!$D$10+'СЕТ СН'!$I$6-'СЕТ СН'!$I$26</f>
        <v>1444.70267154</v>
      </c>
      <c r="Q184" s="36">
        <f>SUMIFS(СВЦЭМ!$D$33:$D$776,СВЦЭМ!$A$33:$A$776,$A184,СВЦЭМ!$B$33:$B$776,Q$155)+'СЕТ СН'!$I$14+СВЦЭМ!$D$10+'СЕТ СН'!$I$6-'СЕТ СН'!$I$26</f>
        <v>1405.80657479</v>
      </c>
      <c r="R184" s="36">
        <f>SUMIFS(СВЦЭМ!$D$33:$D$776,СВЦЭМ!$A$33:$A$776,$A184,СВЦЭМ!$B$33:$B$776,R$155)+'СЕТ СН'!$I$14+СВЦЭМ!$D$10+'СЕТ СН'!$I$6-'СЕТ СН'!$I$26</f>
        <v>1400.1517120999999</v>
      </c>
      <c r="S184" s="36">
        <f>SUMIFS(СВЦЭМ!$D$33:$D$776,СВЦЭМ!$A$33:$A$776,$A184,СВЦЭМ!$B$33:$B$776,S$155)+'СЕТ СН'!$I$14+СВЦЭМ!$D$10+'СЕТ СН'!$I$6-'СЕТ СН'!$I$26</f>
        <v>1400.4091820499998</v>
      </c>
      <c r="T184" s="36">
        <f>SUMIFS(СВЦЭМ!$D$33:$D$776,СВЦЭМ!$A$33:$A$776,$A184,СВЦЭМ!$B$33:$B$776,T$155)+'СЕТ СН'!$I$14+СВЦЭМ!$D$10+'СЕТ СН'!$I$6-'СЕТ СН'!$I$26</f>
        <v>1427.73329657</v>
      </c>
      <c r="U184" s="36">
        <f>SUMIFS(СВЦЭМ!$D$33:$D$776,СВЦЭМ!$A$33:$A$776,$A184,СВЦЭМ!$B$33:$B$776,U$155)+'СЕТ СН'!$I$14+СВЦЭМ!$D$10+'СЕТ СН'!$I$6-'СЕТ СН'!$I$26</f>
        <v>1426.9491868099999</v>
      </c>
      <c r="V184" s="36">
        <f>SUMIFS(СВЦЭМ!$D$33:$D$776,СВЦЭМ!$A$33:$A$776,$A184,СВЦЭМ!$B$33:$B$776,V$155)+'СЕТ СН'!$I$14+СВЦЭМ!$D$10+'СЕТ СН'!$I$6-'СЕТ СН'!$I$26</f>
        <v>1411.0698737299999</v>
      </c>
      <c r="W184" s="36">
        <f>SUMIFS(СВЦЭМ!$D$33:$D$776,СВЦЭМ!$A$33:$A$776,$A184,СВЦЭМ!$B$33:$B$776,W$155)+'СЕТ СН'!$I$14+СВЦЭМ!$D$10+'СЕТ СН'!$I$6-'СЕТ СН'!$I$26</f>
        <v>1396.72875363</v>
      </c>
      <c r="X184" s="36">
        <f>SUMIFS(СВЦЭМ!$D$33:$D$776,СВЦЭМ!$A$33:$A$776,$A184,СВЦЭМ!$B$33:$B$776,X$155)+'СЕТ СН'!$I$14+СВЦЭМ!$D$10+'СЕТ СН'!$I$6-'СЕТ СН'!$I$26</f>
        <v>1445.4972660399999</v>
      </c>
      <c r="Y184" s="36">
        <f>SUMIFS(СВЦЭМ!$D$33:$D$776,СВЦЭМ!$A$33:$A$776,$A184,СВЦЭМ!$B$33:$B$776,Y$155)+'СЕТ СН'!$I$14+СВЦЭМ!$D$10+'СЕТ СН'!$I$6-'СЕТ СН'!$I$26</f>
        <v>1470.14549496</v>
      </c>
    </row>
    <row r="185" spans="1:27" ht="15.75" x14ac:dyDescent="0.2">
      <c r="A185" s="35">
        <f t="shared" si="4"/>
        <v>44134</v>
      </c>
      <c r="B185" s="36">
        <f>SUMIFS(СВЦЭМ!$D$33:$D$776,СВЦЭМ!$A$33:$A$776,$A185,СВЦЭМ!$B$33:$B$776,B$155)+'СЕТ СН'!$I$14+СВЦЭМ!$D$10+'СЕТ СН'!$I$6-'СЕТ СН'!$I$26</f>
        <v>1470.56933981</v>
      </c>
      <c r="C185" s="36">
        <f>SUMIFS(СВЦЭМ!$D$33:$D$776,СВЦЭМ!$A$33:$A$776,$A185,СВЦЭМ!$B$33:$B$776,C$155)+'СЕТ СН'!$I$14+СВЦЭМ!$D$10+'СЕТ СН'!$I$6-'СЕТ СН'!$I$26</f>
        <v>1531.8199363399999</v>
      </c>
      <c r="D185" s="36">
        <f>SUMIFS(СВЦЭМ!$D$33:$D$776,СВЦЭМ!$A$33:$A$776,$A185,СВЦЭМ!$B$33:$B$776,D$155)+'СЕТ СН'!$I$14+СВЦЭМ!$D$10+'СЕТ СН'!$I$6-'СЕТ СН'!$I$26</f>
        <v>1628.6629087299998</v>
      </c>
      <c r="E185" s="36">
        <f>SUMIFS(СВЦЭМ!$D$33:$D$776,СВЦЭМ!$A$33:$A$776,$A185,СВЦЭМ!$B$33:$B$776,E$155)+'СЕТ СН'!$I$14+СВЦЭМ!$D$10+'СЕТ СН'!$I$6-'СЕТ СН'!$I$26</f>
        <v>1645.5720328899999</v>
      </c>
      <c r="F185" s="36">
        <f>SUMIFS(СВЦЭМ!$D$33:$D$776,СВЦЭМ!$A$33:$A$776,$A185,СВЦЭМ!$B$33:$B$776,F$155)+'СЕТ СН'!$I$14+СВЦЭМ!$D$10+'СЕТ СН'!$I$6-'СЕТ СН'!$I$26</f>
        <v>1639.1845841899999</v>
      </c>
      <c r="G185" s="36">
        <f>SUMIFS(СВЦЭМ!$D$33:$D$776,СВЦЭМ!$A$33:$A$776,$A185,СВЦЭМ!$B$33:$B$776,G$155)+'СЕТ СН'!$I$14+СВЦЭМ!$D$10+'СЕТ СН'!$I$6-'СЕТ СН'!$I$26</f>
        <v>1623.05266738</v>
      </c>
      <c r="H185" s="36">
        <f>SUMIFS(СВЦЭМ!$D$33:$D$776,СВЦЭМ!$A$33:$A$776,$A185,СВЦЭМ!$B$33:$B$776,H$155)+'СЕТ СН'!$I$14+СВЦЭМ!$D$10+'СЕТ СН'!$I$6-'СЕТ СН'!$I$26</f>
        <v>1547.7495596199999</v>
      </c>
      <c r="I185" s="36">
        <f>SUMIFS(СВЦЭМ!$D$33:$D$776,СВЦЭМ!$A$33:$A$776,$A185,СВЦЭМ!$B$33:$B$776,I$155)+'СЕТ СН'!$I$14+СВЦЭМ!$D$10+'СЕТ СН'!$I$6-'СЕТ СН'!$I$26</f>
        <v>1534.77147068</v>
      </c>
      <c r="J185" s="36">
        <f>SUMIFS(СВЦЭМ!$D$33:$D$776,СВЦЭМ!$A$33:$A$776,$A185,СВЦЭМ!$B$33:$B$776,J$155)+'СЕТ СН'!$I$14+СВЦЭМ!$D$10+'СЕТ СН'!$I$6-'СЕТ СН'!$I$26</f>
        <v>1458.5312749999998</v>
      </c>
      <c r="K185" s="36">
        <f>SUMIFS(СВЦЭМ!$D$33:$D$776,СВЦЭМ!$A$33:$A$776,$A185,СВЦЭМ!$B$33:$B$776,K$155)+'СЕТ СН'!$I$14+СВЦЭМ!$D$10+'СЕТ СН'!$I$6-'СЕТ СН'!$I$26</f>
        <v>1440.8816960099998</v>
      </c>
      <c r="L185" s="36">
        <f>SUMIFS(СВЦЭМ!$D$33:$D$776,СВЦЭМ!$A$33:$A$776,$A185,СВЦЭМ!$B$33:$B$776,L$155)+'СЕТ СН'!$I$14+СВЦЭМ!$D$10+'СЕТ СН'!$I$6-'СЕТ СН'!$I$26</f>
        <v>1443.3010025899998</v>
      </c>
      <c r="M185" s="36">
        <f>SUMIFS(СВЦЭМ!$D$33:$D$776,СВЦЭМ!$A$33:$A$776,$A185,СВЦЭМ!$B$33:$B$776,M$155)+'СЕТ СН'!$I$14+СВЦЭМ!$D$10+'СЕТ СН'!$I$6-'СЕТ СН'!$I$26</f>
        <v>1439.7754384</v>
      </c>
      <c r="N185" s="36">
        <f>SUMIFS(СВЦЭМ!$D$33:$D$776,СВЦЭМ!$A$33:$A$776,$A185,СВЦЭМ!$B$33:$B$776,N$155)+'СЕТ СН'!$I$14+СВЦЭМ!$D$10+'СЕТ СН'!$I$6-'СЕТ СН'!$I$26</f>
        <v>1438.6254981</v>
      </c>
      <c r="O185" s="36">
        <f>SUMIFS(СВЦЭМ!$D$33:$D$776,СВЦЭМ!$A$33:$A$776,$A185,СВЦЭМ!$B$33:$B$776,O$155)+'СЕТ СН'!$I$14+СВЦЭМ!$D$10+'СЕТ СН'!$I$6-'СЕТ СН'!$I$26</f>
        <v>1473.9414478499998</v>
      </c>
      <c r="P185" s="36">
        <f>SUMIFS(СВЦЭМ!$D$33:$D$776,СВЦЭМ!$A$33:$A$776,$A185,СВЦЭМ!$B$33:$B$776,P$155)+'СЕТ СН'!$I$14+СВЦЭМ!$D$10+'СЕТ СН'!$I$6-'СЕТ СН'!$I$26</f>
        <v>1498.67974564</v>
      </c>
      <c r="Q185" s="36">
        <f>SUMIFS(СВЦЭМ!$D$33:$D$776,СВЦЭМ!$A$33:$A$776,$A185,СВЦЭМ!$B$33:$B$776,Q$155)+'СЕТ СН'!$I$14+СВЦЭМ!$D$10+'СЕТ СН'!$I$6-'СЕТ СН'!$I$26</f>
        <v>1484.5985618099999</v>
      </c>
      <c r="R185" s="36">
        <f>SUMIFS(СВЦЭМ!$D$33:$D$776,СВЦЭМ!$A$33:$A$776,$A185,СВЦЭМ!$B$33:$B$776,R$155)+'СЕТ СН'!$I$14+СВЦЭМ!$D$10+'СЕТ СН'!$I$6-'СЕТ СН'!$I$26</f>
        <v>1450.2213457799999</v>
      </c>
      <c r="S185" s="36">
        <f>SUMIFS(СВЦЭМ!$D$33:$D$776,СВЦЭМ!$A$33:$A$776,$A185,СВЦЭМ!$B$33:$B$776,S$155)+'СЕТ СН'!$I$14+СВЦЭМ!$D$10+'СЕТ СН'!$I$6-'СЕТ СН'!$I$26</f>
        <v>1397.79406417</v>
      </c>
      <c r="T185" s="36">
        <f>SUMIFS(СВЦЭМ!$D$33:$D$776,СВЦЭМ!$A$33:$A$776,$A185,СВЦЭМ!$B$33:$B$776,T$155)+'СЕТ СН'!$I$14+СВЦЭМ!$D$10+'СЕТ СН'!$I$6-'СЕТ СН'!$I$26</f>
        <v>1425.1490803699999</v>
      </c>
      <c r="U185" s="36">
        <f>SUMIFS(СВЦЭМ!$D$33:$D$776,СВЦЭМ!$A$33:$A$776,$A185,СВЦЭМ!$B$33:$B$776,U$155)+'СЕТ СН'!$I$14+СВЦЭМ!$D$10+'СЕТ СН'!$I$6-'СЕТ СН'!$I$26</f>
        <v>1424.5448666499999</v>
      </c>
      <c r="V185" s="36">
        <f>SUMIFS(СВЦЭМ!$D$33:$D$776,СВЦЭМ!$A$33:$A$776,$A185,СВЦЭМ!$B$33:$B$776,V$155)+'СЕТ СН'!$I$14+СВЦЭМ!$D$10+'СЕТ СН'!$I$6-'СЕТ СН'!$I$26</f>
        <v>1409.2166254099998</v>
      </c>
      <c r="W185" s="36">
        <f>SUMIFS(СВЦЭМ!$D$33:$D$776,СВЦЭМ!$A$33:$A$776,$A185,СВЦЭМ!$B$33:$B$776,W$155)+'СЕТ СН'!$I$14+СВЦЭМ!$D$10+'СЕТ СН'!$I$6-'СЕТ СН'!$I$26</f>
        <v>1398.4918178099999</v>
      </c>
      <c r="X185" s="36">
        <f>SUMIFS(СВЦЭМ!$D$33:$D$776,СВЦЭМ!$A$33:$A$776,$A185,СВЦЭМ!$B$33:$B$776,X$155)+'СЕТ СН'!$I$14+СВЦЭМ!$D$10+'СЕТ СН'!$I$6-'СЕТ СН'!$I$26</f>
        <v>1387.24591627</v>
      </c>
      <c r="Y185" s="36">
        <f>SUMIFS(СВЦЭМ!$D$33:$D$776,СВЦЭМ!$A$33:$A$776,$A185,СВЦЭМ!$B$33:$B$776,Y$155)+'СЕТ СН'!$I$14+СВЦЭМ!$D$10+'СЕТ СН'!$I$6-'СЕТ СН'!$I$26</f>
        <v>1430.0563960499999</v>
      </c>
    </row>
    <row r="186" spans="1:27" ht="15.75" x14ac:dyDescent="0.2">
      <c r="A186" s="35">
        <f t="shared" si="4"/>
        <v>44135</v>
      </c>
      <c r="B186" s="36">
        <f>SUMIFS(СВЦЭМ!$D$33:$D$776,СВЦЭМ!$A$33:$A$776,$A186,СВЦЭМ!$B$33:$B$776,B$155)+'СЕТ СН'!$I$14+СВЦЭМ!$D$10+'СЕТ СН'!$I$6-'СЕТ СН'!$I$26</f>
        <v>1414.6770432200001</v>
      </c>
      <c r="C186" s="36">
        <f>SUMIFS(СВЦЭМ!$D$33:$D$776,СВЦЭМ!$A$33:$A$776,$A186,СВЦЭМ!$B$33:$B$776,C$155)+'СЕТ СН'!$I$14+СВЦЭМ!$D$10+'СЕТ СН'!$I$6-'СЕТ СН'!$I$26</f>
        <v>1480.6118720699999</v>
      </c>
      <c r="D186" s="36">
        <f>SUMIFS(СВЦЭМ!$D$33:$D$776,СВЦЭМ!$A$33:$A$776,$A186,СВЦЭМ!$B$33:$B$776,D$155)+'СЕТ СН'!$I$14+СВЦЭМ!$D$10+'СЕТ СН'!$I$6-'СЕТ СН'!$I$26</f>
        <v>1527.5813207599999</v>
      </c>
      <c r="E186" s="36">
        <f>SUMIFS(СВЦЭМ!$D$33:$D$776,СВЦЭМ!$A$33:$A$776,$A186,СВЦЭМ!$B$33:$B$776,E$155)+'СЕТ СН'!$I$14+СВЦЭМ!$D$10+'СЕТ СН'!$I$6-'СЕТ СН'!$I$26</f>
        <v>1527.0381967799999</v>
      </c>
      <c r="F186" s="36">
        <f>SUMIFS(СВЦЭМ!$D$33:$D$776,СВЦЭМ!$A$33:$A$776,$A186,СВЦЭМ!$B$33:$B$776,F$155)+'СЕТ СН'!$I$14+СВЦЭМ!$D$10+'СЕТ СН'!$I$6-'СЕТ СН'!$I$26</f>
        <v>1539.2016561</v>
      </c>
      <c r="G186" s="36">
        <f>SUMIFS(СВЦЭМ!$D$33:$D$776,СВЦЭМ!$A$33:$A$776,$A186,СВЦЭМ!$B$33:$B$776,G$155)+'СЕТ СН'!$I$14+СВЦЭМ!$D$10+'СЕТ СН'!$I$6-'СЕТ СН'!$I$26</f>
        <v>1528.2794953600001</v>
      </c>
      <c r="H186" s="36">
        <f>SUMIFS(СВЦЭМ!$D$33:$D$776,СВЦЭМ!$A$33:$A$776,$A186,СВЦЭМ!$B$33:$B$776,H$155)+'СЕТ СН'!$I$14+СВЦЭМ!$D$10+'СЕТ СН'!$I$6-'СЕТ СН'!$I$26</f>
        <v>1508.3864335200001</v>
      </c>
      <c r="I186" s="36">
        <f>SUMIFS(СВЦЭМ!$D$33:$D$776,СВЦЭМ!$A$33:$A$776,$A186,СВЦЭМ!$B$33:$B$776,I$155)+'СЕТ СН'!$I$14+СВЦЭМ!$D$10+'СЕТ СН'!$I$6-'СЕТ СН'!$I$26</f>
        <v>1484.0703075500001</v>
      </c>
      <c r="J186" s="36">
        <f>SUMIFS(СВЦЭМ!$D$33:$D$776,СВЦЭМ!$A$33:$A$776,$A186,СВЦЭМ!$B$33:$B$776,J$155)+'СЕТ СН'!$I$14+СВЦЭМ!$D$10+'СЕТ СН'!$I$6-'СЕТ СН'!$I$26</f>
        <v>1402.7066880499999</v>
      </c>
      <c r="K186" s="36">
        <f>SUMIFS(СВЦЭМ!$D$33:$D$776,СВЦЭМ!$A$33:$A$776,$A186,СВЦЭМ!$B$33:$B$776,K$155)+'СЕТ СН'!$I$14+СВЦЭМ!$D$10+'СЕТ СН'!$I$6-'СЕТ СН'!$I$26</f>
        <v>1351.10149654</v>
      </c>
      <c r="L186" s="36">
        <f>SUMIFS(СВЦЭМ!$D$33:$D$776,СВЦЭМ!$A$33:$A$776,$A186,СВЦЭМ!$B$33:$B$776,L$155)+'СЕТ СН'!$I$14+СВЦЭМ!$D$10+'СЕТ СН'!$I$6-'СЕТ СН'!$I$26</f>
        <v>1368.4260772499999</v>
      </c>
      <c r="M186" s="36">
        <f>SUMIFS(СВЦЭМ!$D$33:$D$776,СВЦЭМ!$A$33:$A$776,$A186,СВЦЭМ!$B$33:$B$776,M$155)+'СЕТ СН'!$I$14+СВЦЭМ!$D$10+'СЕТ СН'!$I$6-'СЕТ СН'!$I$26</f>
        <v>1355.0842488200001</v>
      </c>
      <c r="N186" s="36">
        <f>SUMIFS(СВЦЭМ!$D$33:$D$776,СВЦЭМ!$A$33:$A$776,$A186,СВЦЭМ!$B$33:$B$776,N$155)+'СЕТ СН'!$I$14+СВЦЭМ!$D$10+'СЕТ СН'!$I$6-'СЕТ СН'!$I$26</f>
        <v>1345.3280578599999</v>
      </c>
      <c r="O186" s="36">
        <f>SUMIFS(СВЦЭМ!$D$33:$D$776,СВЦЭМ!$A$33:$A$776,$A186,СВЦЭМ!$B$33:$B$776,O$155)+'СЕТ СН'!$I$14+СВЦЭМ!$D$10+'СЕТ СН'!$I$6-'СЕТ СН'!$I$26</f>
        <v>1382.0833115400001</v>
      </c>
      <c r="P186" s="36">
        <f>SUMIFS(СВЦЭМ!$D$33:$D$776,СВЦЭМ!$A$33:$A$776,$A186,СВЦЭМ!$B$33:$B$776,P$155)+'СЕТ СН'!$I$14+СВЦЭМ!$D$10+'СЕТ СН'!$I$6-'СЕТ СН'!$I$26</f>
        <v>1431.5383610599999</v>
      </c>
      <c r="Q186" s="36">
        <f>SUMIFS(СВЦЭМ!$D$33:$D$776,СВЦЭМ!$A$33:$A$776,$A186,СВЦЭМ!$B$33:$B$776,Q$155)+'СЕТ СН'!$I$14+СВЦЭМ!$D$10+'СЕТ СН'!$I$6-'СЕТ СН'!$I$26</f>
        <v>1397.0791087099999</v>
      </c>
      <c r="R186" s="36">
        <f>SUMIFS(СВЦЭМ!$D$33:$D$776,СВЦЭМ!$A$33:$A$776,$A186,СВЦЭМ!$B$33:$B$776,R$155)+'СЕТ СН'!$I$14+СВЦЭМ!$D$10+'СЕТ СН'!$I$6-'СЕТ СН'!$I$26</f>
        <v>1362.7390049199998</v>
      </c>
      <c r="S186" s="36">
        <f>SUMIFS(СВЦЭМ!$D$33:$D$776,СВЦЭМ!$A$33:$A$776,$A186,СВЦЭМ!$B$33:$B$776,S$155)+'СЕТ СН'!$I$14+СВЦЭМ!$D$10+'СЕТ СН'!$I$6-'СЕТ СН'!$I$26</f>
        <v>1352.7811024499999</v>
      </c>
      <c r="T186" s="36">
        <f>SUMIFS(СВЦЭМ!$D$33:$D$776,СВЦЭМ!$A$33:$A$776,$A186,СВЦЭМ!$B$33:$B$776,T$155)+'СЕТ СН'!$I$14+СВЦЭМ!$D$10+'СЕТ СН'!$I$6-'СЕТ СН'!$I$26</f>
        <v>1381.8658472899999</v>
      </c>
      <c r="U186" s="36">
        <f>SUMIFS(СВЦЭМ!$D$33:$D$776,СВЦЭМ!$A$33:$A$776,$A186,СВЦЭМ!$B$33:$B$776,U$155)+'СЕТ СН'!$I$14+СВЦЭМ!$D$10+'СЕТ СН'!$I$6-'СЕТ СН'!$I$26</f>
        <v>1388.34098189</v>
      </c>
      <c r="V186" s="36">
        <f>SUMIFS(СВЦЭМ!$D$33:$D$776,СВЦЭМ!$A$33:$A$776,$A186,СВЦЭМ!$B$33:$B$776,V$155)+'СЕТ СН'!$I$14+СВЦЭМ!$D$10+'СЕТ СН'!$I$6-'СЕТ СН'!$I$26</f>
        <v>1376.2228405000001</v>
      </c>
      <c r="W186" s="36">
        <f>SUMIFS(СВЦЭМ!$D$33:$D$776,СВЦЭМ!$A$33:$A$776,$A186,СВЦЭМ!$B$33:$B$776,W$155)+'СЕТ СН'!$I$14+СВЦЭМ!$D$10+'СЕТ СН'!$I$6-'СЕТ СН'!$I$26</f>
        <v>1364.16340489</v>
      </c>
      <c r="X186" s="36">
        <f>SUMIFS(СВЦЭМ!$D$33:$D$776,СВЦЭМ!$A$33:$A$776,$A186,СВЦЭМ!$B$33:$B$776,X$155)+'СЕТ СН'!$I$14+СВЦЭМ!$D$10+'СЕТ СН'!$I$6-'СЕТ СН'!$I$26</f>
        <v>1324.95873807</v>
      </c>
      <c r="Y186" s="36">
        <f>SUMIFS(СВЦЭМ!$D$33:$D$776,СВЦЭМ!$A$33:$A$776,$A186,СВЦЭМ!$B$33:$B$776,Y$155)+'СЕТ СН'!$I$14+СВЦЭМ!$D$10+'СЕТ СН'!$I$6-'СЕТ СН'!$I$26</f>
        <v>1334.9221039700001</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row>
    <row r="188" spans="1:27" ht="15.75" x14ac:dyDescent="0.25">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row>
    <row r="189" spans="1:27" ht="12.75" customHeight="1" x14ac:dyDescent="0.2">
      <c r="A189" s="136" t="s">
        <v>7</v>
      </c>
      <c r="B189" s="130" t="s">
        <v>148</v>
      </c>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ht="12.75" customHeight="1" x14ac:dyDescent="0.2">
      <c r="A190" s="137"/>
      <c r="B190" s="133"/>
      <c r="C190" s="134"/>
      <c r="D190" s="134"/>
      <c r="E190" s="134"/>
      <c r="F190" s="134"/>
      <c r="G190" s="134"/>
      <c r="H190" s="134"/>
      <c r="I190" s="134"/>
      <c r="J190" s="134"/>
      <c r="K190" s="134"/>
      <c r="L190" s="134"/>
      <c r="M190" s="134"/>
      <c r="N190" s="134"/>
      <c r="O190" s="134"/>
      <c r="P190" s="134"/>
      <c r="Q190" s="134"/>
      <c r="R190" s="134"/>
      <c r="S190" s="134"/>
      <c r="T190" s="134"/>
      <c r="U190" s="134"/>
      <c r="V190" s="134"/>
      <c r="W190" s="134"/>
      <c r="X190" s="134"/>
      <c r="Y190" s="135"/>
    </row>
    <row r="191" spans="1:27" s="46" customFormat="1" ht="12.75" customHeight="1" x14ac:dyDescent="0.2">
      <c r="A191" s="138"/>
      <c r="B191" s="34">
        <v>1</v>
      </c>
      <c r="C191" s="34">
        <v>2</v>
      </c>
      <c r="D191" s="34">
        <v>3</v>
      </c>
      <c r="E191" s="34">
        <v>4</v>
      </c>
      <c r="F191" s="34">
        <v>5</v>
      </c>
      <c r="G191" s="34">
        <v>6</v>
      </c>
      <c r="H191" s="34">
        <v>7</v>
      </c>
      <c r="I191" s="34">
        <v>8</v>
      </c>
      <c r="J191" s="34">
        <v>9</v>
      </c>
      <c r="K191" s="34">
        <v>10</v>
      </c>
      <c r="L191" s="34">
        <v>11</v>
      </c>
      <c r="M191" s="34">
        <v>12</v>
      </c>
      <c r="N191" s="34">
        <v>13</v>
      </c>
      <c r="O191" s="34">
        <v>14</v>
      </c>
      <c r="P191" s="34">
        <v>15</v>
      </c>
      <c r="Q191" s="34">
        <v>16</v>
      </c>
      <c r="R191" s="34">
        <v>17</v>
      </c>
      <c r="S191" s="34">
        <v>18</v>
      </c>
      <c r="T191" s="34">
        <v>19</v>
      </c>
      <c r="U191" s="34">
        <v>20</v>
      </c>
      <c r="V191" s="34">
        <v>21</v>
      </c>
      <c r="W191" s="34">
        <v>22</v>
      </c>
      <c r="X191" s="34">
        <v>23</v>
      </c>
      <c r="Y191" s="34">
        <v>24</v>
      </c>
    </row>
    <row r="192" spans="1:27" ht="15.75" customHeight="1" x14ac:dyDescent="0.2">
      <c r="A192" s="35" t="str">
        <f>A156</f>
        <v>01.10.2020</v>
      </c>
      <c r="B192" s="36">
        <f>SUMIFS(СВЦЭМ!$E$33:$E$776,СВЦЭМ!$A$33:$A$776,$A192,СВЦЭМ!$B$33:$B$776,B$191)+'СЕТ СН'!$F$15</f>
        <v>91.950031609999996</v>
      </c>
      <c r="C192" s="36">
        <f>SUMIFS(СВЦЭМ!$E$33:$E$776,СВЦЭМ!$A$33:$A$776,$A192,СВЦЭМ!$B$33:$B$776,C$191)+'СЕТ СН'!$F$15</f>
        <v>100.96847287999999</v>
      </c>
      <c r="D192" s="36">
        <f>SUMIFS(СВЦЭМ!$E$33:$E$776,СВЦЭМ!$A$33:$A$776,$A192,СВЦЭМ!$B$33:$B$776,D$191)+'СЕТ СН'!$F$15</f>
        <v>107.55142877999999</v>
      </c>
      <c r="E192" s="36">
        <f>SUMIFS(СВЦЭМ!$E$33:$E$776,СВЦЭМ!$A$33:$A$776,$A192,СВЦЭМ!$B$33:$B$776,E$191)+'СЕТ СН'!$F$15</f>
        <v>110.75574501</v>
      </c>
      <c r="F192" s="36">
        <f>SUMIFS(СВЦЭМ!$E$33:$E$776,СВЦЭМ!$A$33:$A$776,$A192,СВЦЭМ!$B$33:$B$776,F$191)+'СЕТ СН'!$F$15</f>
        <v>110.86153882000001</v>
      </c>
      <c r="G192" s="36">
        <f>SUMIFS(СВЦЭМ!$E$33:$E$776,СВЦЭМ!$A$33:$A$776,$A192,СВЦЭМ!$B$33:$B$776,G$191)+'СЕТ СН'!$F$15</f>
        <v>108.41406384</v>
      </c>
      <c r="H192" s="36">
        <f>SUMIFS(СВЦЭМ!$E$33:$E$776,СВЦЭМ!$A$33:$A$776,$A192,СВЦЭМ!$B$33:$B$776,H$191)+'СЕТ СН'!$F$15</f>
        <v>100.82947812</v>
      </c>
      <c r="I192" s="36">
        <f>SUMIFS(СВЦЭМ!$E$33:$E$776,СВЦЭМ!$A$33:$A$776,$A192,СВЦЭМ!$B$33:$B$776,I$191)+'СЕТ СН'!$F$15</f>
        <v>92.581689409999996</v>
      </c>
      <c r="J192" s="36">
        <f>SUMIFS(СВЦЭМ!$E$33:$E$776,СВЦЭМ!$A$33:$A$776,$A192,СВЦЭМ!$B$33:$B$776,J$191)+'СЕТ СН'!$F$15</f>
        <v>83.476648999999995</v>
      </c>
      <c r="K192" s="36">
        <f>SUMIFS(СВЦЭМ!$E$33:$E$776,СВЦЭМ!$A$33:$A$776,$A192,СВЦЭМ!$B$33:$B$776,K$191)+'СЕТ СН'!$F$15</f>
        <v>78.491412699999998</v>
      </c>
      <c r="L192" s="36">
        <f>SUMIFS(СВЦЭМ!$E$33:$E$776,СВЦЭМ!$A$33:$A$776,$A192,СВЦЭМ!$B$33:$B$776,L$191)+'СЕТ СН'!$F$15</f>
        <v>78.606236719999998</v>
      </c>
      <c r="M192" s="36">
        <f>SUMIFS(СВЦЭМ!$E$33:$E$776,СВЦЭМ!$A$33:$A$776,$A192,СВЦЭМ!$B$33:$B$776,M$191)+'СЕТ СН'!$F$15</f>
        <v>79.350529559999998</v>
      </c>
      <c r="N192" s="36">
        <f>SUMIFS(СВЦЭМ!$E$33:$E$776,СВЦЭМ!$A$33:$A$776,$A192,СВЦЭМ!$B$33:$B$776,N$191)+'СЕТ СН'!$F$15</f>
        <v>81.441746679999994</v>
      </c>
      <c r="O192" s="36">
        <f>SUMIFS(СВЦЭМ!$E$33:$E$776,СВЦЭМ!$A$33:$A$776,$A192,СВЦЭМ!$B$33:$B$776,O$191)+'СЕТ СН'!$F$15</f>
        <v>84.821427470000003</v>
      </c>
      <c r="P192" s="36">
        <f>SUMIFS(СВЦЭМ!$E$33:$E$776,СВЦЭМ!$A$33:$A$776,$A192,СВЦЭМ!$B$33:$B$776,P$191)+'СЕТ СН'!$F$15</f>
        <v>88.513596010000001</v>
      </c>
      <c r="Q192" s="36">
        <f>SUMIFS(СВЦЭМ!$E$33:$E$776,СВЦЭМ!$A$33:$A$776,$A192,СВЦЭМ!$B$33:$B$776,Q$191)+'СЕТ СН'!$F$15</f>
        <v>83.551345339999997</v>
      </c>
      <c r="R192" s="36">
        <f>SUMIFS(СВЦЭМ!$E$33:$E$776,СВЦЭМ!$A$33:$A$776,$A192,СВЦЭМ!$B$33:$B$776,R$191)+'СЕТ СН'!$F$15</f>
        <v>77.981031459999997</v>
      </c>
      <c r="S192" s="36">
        <f>SUMIFS(СВЦЭМ!$E$33:$E$776,СВЦЭМ!$A$33:$A$776,$A192,СВЦЭМ!$B$33:$B$776,S$191)+'СЕТ СН'!$F$15</f>
        <v>72.069582800000006</v>
      </c>
      <c r="T192" s="36">
        <f>SUMIFS(СВЦЭМ!$E$33:$E$776,СВЦЭМ!$A$33:$A$776,$A192,СВЦЭМ!$B$33:$B$776,T$191)+'СЕТ СН'!$F$15</f>
        <v>70.429924959999994</v>
      </c>
      <c r="U192" s="36">
        <f>SUMIFS(СВЦЭМ!$E$33:$E$776,СВЦЭМ!$A$33:$A$776,$A192,СВЦЭМ!$B$33:$B$776,U$191)+'СЕТ СН'!$F$15</f>
        <v>71.030149829999999</v>
      </c>
      <c r="V192" s="36">
        <f>SUMIFS(СВЦЭМ!$E$33:$E$776,СВЦЭМ!$A$33:$A$776,$A192,СВЦЭМ!$B$33:$B$776,V$191)+'СЕТ СН'!$F$15</f>
        <v>70.556980719999999</v>
      </c>
      <c r="W192" s="36">
        <f>SUMIFS(СВЦЭМ!$E$33:$E$776,СВЦЭМ!$A$33:$A$776,$A192,СВЦЭМ!$B$33:$B$776,W$191)+'СЕТ СН'!$F$15</f>
        <v>70.316248509999994</v>
      </c>
      <c r="X192" s="36">
        <f>SUMIFS(СВЦЭМ!$E$33:$E$776,СВЦЭМ!$A$33:$A$776,$A192,СВЦЭМ!$B$33:$B$776,X$191)+'СЕТ СН'!$F$15</f>
        <v>71.634748759999994</v>
      </c>
      <c r="Y192" s="36">
        <f>SUMIFS(СВЦЭМ!$E$33:$E$776,СВЦЭМ!$A$33:$A$776,$A192,СВЦЭМ!$B$33:$B$776,Y$191)+'СЕТ СН'!$F$15</f>
        <v>76.088369400000005</v>
      </c>
      <c r="AA192" s="45"/>
    </row>
    <row r="193" spans="1:25" ht="15.75" x14ac:dyDescent="0.2">
      <c r="A193" s="35">
        <f>A192+1</f>
        <v>44106</v>
      </c>
      <c r="B193" s="36">
        <f>SUMIFS(СВЦЭМ!$E$33:$E$776,СВЦЭМ!$A$33:$A$776,$A193,СВЦЭМ!$B$33:$B$776,B$191)+'СЕТ СН'!$F$15</f>
        <v>86.576604239999995</v>
      </c>
      <c r="C193" s="36">
        <f>SUMIFS(СВЦЭМ!$E$33:$E$776,СВЦЭМ!$A$33:$A$776,$A193,СВЦЭМ!$B$33:$B$776,C$191)+'СЕТ СН'!$F$15</f>
        <v>98.333012089999997</v>
      </c>
      <c r="D193" s="36">
        <f>SUMIFS(СВЦЭМ!$E$33:$E$776,СВЦЭМ!$A$33:$A$776,$A193,СВЦЭМ!$B$33:$B$776,D$191)+'СЕТ СН'!$F$15</f>
        <v>106.73276494</v>
      </c>
      <c r="E193" s="36">
        <f>SUMIFS(СВЦЭМ!$E$33:$E$776,СВЦЭМ!$A$33:$A$776,$A193,СВЦЭМ!$B$33:$B$776,E$191)+'СЕТ СН'!$F$15</f>
        <v>109.61481952</v>
      </c>
      <c r="F193" s="36">
        <f>SUMIFS(СВЦЭМ!$E$33:$E$776,СВЦЭМ!$A$33:$A$776,$A193,СВЦЭМ!$B$33:$B$776,F$191)+'СЕТ СН'!$F$15</f>
        <v>110.5900433</v>
      </c>
      <c r="G193" s="36">
        <f>SUMIFS(СВЦЭМ!$E$33:$E$776,СВЦЭМ!$A$33:$A$776,$A193,СВЦЭМ!$B$33:$B$776,G$191)+'СЕТ СН'!$F$15</f>
        <v>107.65518494</v>
      </c>
      <c r="H193" s="36">
        <f>SUMIFS(СВЦЭМ!$E$33:$E$776,СВЦЭМ!$A$33:$A$776,$A193,СВЦЭМ!$B$33:$B$776,H$191)+'СЕТ СН'!$F$15</f>
        <v>99.535414189999997</v>
      </c>
      <c r="I193" s="36">
        <f>SUMIFS(СВЦЭМ!$E$33:$E$776,СВЦЭМ!$A$33:$A$776,$A193,СВЦЭМ!$B$33:$B$776,I$191)+'СЕТ СН'!$F$15</f>
        <v>91.575146450000005</v>
      </c>
      <c r="J193" s="36">
        <f>SUMIFS(СВЦЭМ!$E$33:$E$776,СВЦЭМ!$A$33:$A$776,$A193,СВЦЭМ!$B$33:$B$776,J$191)+'СЕТ СН'!$F$15</f>
        <v>83.184150149999994</v>
      </c>
      <c r="K193" s="36">
        <f>SUMIFS(СВЦЭМ!$E$33:$E$776,СВЦЭМ!$A$33:$A$776,$A193,СВЦЭМ!$B$33:$B$776,K$191)+'СЕТ СН'!$F$15</f>
        <v>78.243001000000007</v>
      </c>
      <c r="L193" s="36">
        <f>SUMIFS(СВЦЭМ!$E$33:$E$776,СВЦЭМ!$A$33:$A$776,$A193,СВЦЭМ!$B$33:$B$776,L$191)+'СЕТ СН'!$F$15</f>
        <v>78.04718536</v>
      </c>
      <c r="M193" s="36">
        <f>SUMIFS(СВЦЭМ!$E$33:$E$776,СВЦЭМ!$A$33:$A$776,$A193,СВЦЭМ!$B$33:$B$776,M$191)+'СЕТ СН'!$F$15</f>
        <v>78.778226630000006</v>
      </c>
      <c r="N193" s="36">
        <f>SUMIFS(СВЦЭМ!$E$33:$E$776,СВЦЭМ!$A$33:$A$776,$A193,СВЦЭМ!$B$33:$B$776,N$191)+'СЕТ СН'!$F$15</f>
        <v>80.424355270000007</v>
      </c>
      <c r="O193" s="36">
        <f>SUMIFS(СВЦЭМ!$E$33:$E$776,СВЦЭМ!$A$33:$A$776,$A193,СВЦЭМ!$B$33:$B$776,O$191)+'СЕТ СН'!$F$15</f>
        <v>84.143728300000006</v>
      </c>
      <c r="P193" s="36">
        <f>SUMIFS(СВЦЭМ!$E$33:$E$776,СВЦЭМ!$A$33:$A$776,$A193,СВЦЭМ!$B$33:$B$776,P$191)+'СЕТ СН'!$F$15</f>
        <v>88.92721736</v>
      </c>
      <c r="Q193" s="36">
        <f>SUMIFS(СВЦЭМ!$E$33:$E$776,СВЦЭМ!$A$33:$A$776,$A193,СВЦЭМ!$B$33:$B$776,Q$191)+'СЕТ СН'!$F$15</f>
        <v>84.183700229999999</v>
      </c>
      <c r="R193" s="36">
        <f>SUMIFS(СВЦЭМ!$E$33:$E$776,СВЦЭМ!$A$33:$A$776,$A193,СВЦЭМ!$B$33:$B$776,R$191)+'СЕТ СН'!$F$15</f>
        <v>78.301316330000006</v>
      </c>
      <c r="S193" s="36">
        <f>SUMIFS(СВЦЭМ!$E$33:$E$776,СВЦЭМ!$A$33:$A$776,$A193,СВЦЭМ!$B$33:$B$776,S$191)+'СЕТ СН'!$F$15</f>
        <v>72.72292865</v>
      </c>
      <c r="T193" s="36">
        <f>SUMIFS(СВЦЭМ!$E$33:$E$776,СВЦЭМ!$A$33:$A$776,$A193,СВЦЭМ!$B$33:$B$776,T$191)+'СЕТ СН'!$F$15</f>
        <v>69.092103640000005</v>
      </c>
      <c r="U193" s="36">
        <f>SUMIFS(СВЦЭМ!$E$33:$E$776,СВЦЭМ!$A$33:$A$776,$A193,СВЦЭМ!$B$33:$B$776,U$191)+'СЕТ СН'!$F$15</f>
        <v>68.131355429999999</v>
      </c>
      <c r="V193" s="36">
        <f>SUMIFS(СВЦЭМ!$E$33:$E$776,СВЦЭМ!$A$33:$A$776,$A193,СВЦЭМ!$B$33:$B$776,V$191)+'СЕТ СН'!$F$15</f>
        <v>68.803643050000005</v>
      </c>
      <c r="W193" s="36">
        <f>SUMIFS(СВЦЭМ!$E$33:$E$776,СВЦЭМ!$A$33:$A$776,$A193,СВЦЭМ!$B$33:$B$776,W$191)+'СЕТ СН'!$F$15</f>
        <v>68.684350620000004</v>
      </c>
      <c r="X193" s="36">
        <f>SUMIFS(СВЦЭМ!$E$33:$E$776,СВЦЭМ!$A$33:$A$776,$A193,СВЦЭМ!$B$33:$B$776,X$191)+'СЕТ СН'!$F$15</f>
        <v>71.717217460000001</v>
      </c>
      <c r="Y193" s="36">
        <f>SUMIFS(СВЦЭМ!$E$33:$E$776,СВЦЭМ!$A$33:$A$776,$A193,СВЦЭМ!$B$33:$B$776,Y$191)+'СЕТ СН'!$F$15</f>
        <v>75.896343939999994</v>
      </c>
    </row>
    <row r="194" spans="1:25" ht="15.75" x14ac:dyDescent="0.2">
      <c r="A194" s="35">
        <f t="shared" ref="A194:A222" si="5">A193+1</f>
        <v>44107</v>
      </c>
      <c r="B194" s="36">
        <f>SUMIFS(СВЦЭМ!$E$33:$E$776,СВЦЭМ!$A$33:$A$776,$A194,СВЦЭМ!$B$33:$B$776,B$191)+'СЕТ СН'!$F$15</f>
        <v>85.460178429999999</v>
      </c>
      <c r="C194" s="36">
        <f>SUMIFS(СВЦЭМ!$E$33:$E$776,СВЦЭМ!$A$33:$A$776,$A194,СВЦЭМ!$B$33:$B$776,C$191)+'СЕТ СН'!$F$15</f>
        <v>97.144405109999994</v>
      </c>
      <c r="D194" s="36">
        <f>SUMIFS(СВЦЭМ!$E$33:$E$776,СВЦЭМ!$A$33:$A$776,$A194,СВЦЭМ!$B$33:$B$776,D$191)+'СЕТ СН'!$F$15</f>
        <v>107.25819969</v>
      </c>
      <c r="E194" s="36">
        <f>SUMIFS(СВЦЭМ!$E$33:$E$776,СВЦЭМ!$A$33:$A$776,$A194,СВЦЭМ!$B$33:$B$776,E$191)+'СЕТ СН'!$F$15</f>
        <v>108.96789139000001</v>
      </c>
      <c r="F194" s="36">
        <f>SUMIFS(СВЦЭМ!$E$33:$E$776,СВЦЭМ!$A$33:$A$776,$A194,СВЦЭМ!$B$33:$B$776,F$191)+'СЕТ СН'!$F$15</f>
        <v>109.60205492999999</v>
      </c>
      <c r="G194" s="36">
        <f>SUMIFS(СВЦЭМ!$E$33:$E$776,СВЦЭМ!$A$33:$A$776,$A194,СВЦЭМ!$B$33:$B$776,G$191)+'СЕТ СН'!$F$15</f>
        <v>107.83220154999999</v>
      </c>
      <c r="H194" s="36">
        <f>SUMIFS(СВЦЭМ!$E$33:$E$776,СВЦЭМ!$A$33:$A$776,$A194,СВЦЭМ!$B$33:$B$776,H$191)+'СЕТ СН'!$F$15</f>
        <v>104.38847058</v>
      </c>
      <c r="I194" s="36">
        <f>SUMIFS(СВЦЭМ!$E$33:$E$776,СВЦЭМ!$A$33:$A$776,$A194,СВЦЭМ!$B$33:$B$776,I$191)+'СЕТ СН'!$F$15</f>
        <v>99.059621579999998</v>
      </c>
      <c r="J194" s="36">
        <f>SUMIFS(СВЦЭМ!$E$33:$E$776,СВЦЭМ!$A$33:$A$776,$A194,СВЦЭМ!$B$33:$B$776,J$191)+'СЕТ СН'!$F$15</f>
        <v>86.345705159999994</v>
      </c>
      <c r="K194" s="36">
        <f>SUMIFS(СВЦЭМ!$E$33:$E$776,СВЦЭМ!$A$33:$A$776,$A194,СВЦЭМ!$B$33:$B$776,K$191)+'СЕТ СН'!$F$15</f>
        <v>78.124623170000007</v>
      </c>
      <c r="L194" s="36">
        <f>SUMIFS(СВЦЭМ!$E$33:$E$776,СВЦЭМ!$A$33:$A$776,$A194,СВЦЭМ!$B$33:$B$776,L$191)+'СЕТ СН'!$F$15</f>
        <v>77.275894339999994</v>
      </c>
      <c r="M194" s="36">
        <f>SUMIFS(СВЦЭМ!$E$33:$E$776,СВЦЭМ!$A$33:$A$776,$A194,СВЦЭМ!$B$33:$B$776,M$191)+'СЕТ СН'!$F$15</f>
        <v>78.138256350000006</v>
      </c>
      <c r="N194" s="36">
        <f>SUMIFS(СВЦЭМ!$E$33:$E$776,СВЦЭМ!$A$33:$A$776,$A194,СВЦЭМ!$B$33:$B$776,N$191)+'СЕТ СН'!$F$15</f>
        <v>79.732064489999999</v>
      </c>
      <c r="O194" s="36">
        <f>SUMIFS(СВЦЭМ!$E$33:$E$776,СВЦЭМ!$A$33:$A$776,$A194,СВЦЭМ!$B$33:$B$776,O$191)+'СЕТ СН'!$F$15</f>
        <v>84.639880219999995</v>
      </c>
      <c r="P194" s="36">
        <f>SUMIFS(СВЦЭМ!$E$33:$E$776,СВЦЭМ!$A$33:$A$776,$A194,СВЦЭМ!$B$33:$B$776,P$191)+'СЕТ СН'!$F$15</f>
        <v>89.710166130000005</v>
      </c>
      <c r="Q194" s="36">
        <f>SUMIFS(СВЦЭМ!$E$33:$E$776,СВЦЭМ!$A$33:$A$776,$A194,СВЦЭМ!$B$33:$B$776,Q$191)+'СЕТ СН'!$F$15</f>
        <v>85.686039910000005</v>
      </c>
      <c r="R194" s="36">
        <f>SUMIFS(СВЦЭМ!$E$33:$E$776,СВЦЭМ!$A$33:$A$776,$A194,СВЦЭМ!$B$33:$B$776,R$191)+'СЕТ СН'!$F$15</f>
        <v>79.840302170000001</v>
      </c>
      <c r="S194" s="36">
        <f>SUMIFS(СВЦЭМ!$E$33:$E$776,СВЦЭМ!$A$33:$A$776,$A194,СВЦЭМ!$B$33:$B$776,S$191)+'СЕТ СН'!$F$15</f>
        <v>72.296246240000002</v>
      </c>
      <c r="T194" s="36">
        <f>SUMIFS(СВЦЭМ!$E$33:$E$776,СВЦЭМ!$A$33:$A$776,$A194,СВЦЭМ!$B$33:$B$776,T$191)+'СЕТ СН'!$F$15</f>
        <v>69.838943700000002</v>
      </c>
      <c r="U194" s="36">
        <f>SUMIFS(СВЦЭМ!$E$33:$E$776,СВЦЭМ!$A$33:$A$776,$A194,СВЦЭМ!$B$33:$B$776,U$191)+'СЕТ СН'!$F$15</f>
        <v>68.526083740000004</v>
      </c>
      <c r="V194" s="36">
        <f>SUMIFS(СВЦЭМ!$E$33:$E$776,СВЦЭМ!$A$33:$A$776,$A194,СВЦЭМ!$B$33:$B$776,V$191)+'СЕТ СН'!$F$15</f>
        <v>67.699188410000005</v>
      </c>
      <c r="W194" s="36">
        <f>SUMIFS(СВЦЭМ!$E$33:$E$776,СВЦЭМ!$A$33:$A$776,$A194,СВЦЭМ!$B$33:$B$776,W$191)+'СЕТ СН'!$F$15</f>
        <v>68.799277480000001</v>
      </c>
      <c r="X194" s="36">
        <f>SUMIFS(СВЦЭМ!$E$33:$E$776,СВЦЭМ!$A$33:$A$776,$A194,СВЦЭМ!$B$33:$B$776,X$191)+'СЕТ СН'!$F$15</f>
        <v>70.736670329999995</v>
      </c>
      <c r="Y194" s="36">
        <f>SUMIFS(СВЦЭМ!$E$33:$E$776,СВЦЭМ!$A$33:$A$776,$A194,СВЦЭМ!$B$33:$B$776,Y$191)+'СЕТ СН'!$F$15</f>
        <v>76.006464469999997</v>
      </c>
    </row>
    <row r="195" spans="1:25" ht="15.75" x14ac:dyDescent="0.2">
      <c r="A195" s="35">
        <f t="shared" si="5"/>
        <v>44108</v>
      </c>
      <c r="B195" s="36">
        <f>SUMIFS(СВЦЭМ!$E$33:$E$776,СВЦЭМ!$A$33:$A$776,$A195,СВЦЭМ!$B$33:$B$776,B$191)+'СЕТ СН'!$F$15</f>
        <v>90.177862259999998</v>
      </c>
      <c r="C195" s="36">
        <f>SUMIFS(СВЦЭМ!$E$33:$E$776,СВЦЭМ!$A$33:$A$776,$A195,СВЦЭМ!$B$33:$B$776,C$191)+'СЕТ СН'!$F$15</f>
        <v>101.56898194</v>
      </c>
      <c r="D195" s="36">
        <f>SUMIFS(СВЦЭМ!$E$33:$E$776,СВЦЭМ!$A$33:$A$776,$A195,СВЦЭМ!$B$33:$B$776,D$191)+'СЕТ СН'!$F$15</f>
        <v>112.479184</v>
      </c>
      <c r="E195" s="36">
        <f>SUMIFS(СВЦЭМ!$E$33:$E$776,СВЦЭМ!$A$33:$A$776,$A195,СВЦЭМ!$B$33:$B$776,E$191)+'СЕТ СН'!$F$15</f>
        <v>116.75816539</v>
      </c>
      <c r="F195" s="36">
        <f>SUMIFS(СВЦЭМ!$E$33:$E$776,СВЦЭМ!$A$33:$A$776,$A195,СВЦЭМ!$B$33:$B$776,F$191)+'СЕТ СН'!$F$15</f>
        <v>117.43726551</v>
      </c>
      <c r="G195" s="36">
        <f>SUMIFS(СВЦЭМ!$E$33:$E$776,СВЦЭМ!$A$33:$A$776,$A195,СВЦЭМ!$B$33:$B$776,G$191)+'СЕТ СН'!$F$15</f>
        <v>115.94854932</v>
      </c>
      <c r="H195" s="36">
        <f>SUMIFS(СВЦЭМ!$E$33:$E$776,СВЦЭМ!$A$33:$A$776,$A195,СВЦЭМ!$B$33:$B$776,H$191)+'СЕТ СН'!$F$15</f>
        <v>113.87716184999999</v>
      </c>
      <c r="I195" s="36">
        <f>SUMIFS(СВЦЭМ!$E$33:$E$776,СВЦЭМ!$A$33:$A$776,$A195,СВЦЭМ!$B$33:$B$776,I$191)+'СЕТ СН'!$F$15</f>
        <v>109.08664258</v>
      </c>
      <c r="J195" s="36">
        <f>SUMIFS(СВЦЭМ!$E$33:$E$776,СВЦЭМ!$A$33:$A$776,$A195,СВЦЭМ!$B$33:$B$776,J$191)+'СЕТ СН'!$F$15</f>
        <v>95.039335620000003</v>
      </c>
      <c r="K195" s="36">
        <f>SUMIFS(СВЦЭМ!$E$33:$E$776,СВЦЭМ!$A$33:$A$776,$A195,СВЦЭМ!$B$33:$B$776,K$191)+'СЕТ СН'!$F$15</f>
        <v>84.611052009999995</v>
      </c>
      <c r="L195" s="36">
        <f>SUMIFS(СВЦЭМ!$E$33:$E$776,СВЦЭМ!$A$33:$A$776,$A195,СВЦЭМ!$B$33:$B$776,L$191)+'СЕТ СН'!$F$15</f>
        <v>79.702716069999994</v>
      </c>
      <c r="M195" s="36">
        <f>SUMIFS(СВЦЭМ!$E$33:$E$776,СВЦЭМ!$A$33:$A$776,$A195,СВЦЭМ!$B$33:$B$776,M$191)+'СЕТ СН'!$F$15</f>
        <v>80.574482799999998</v>
      </c>
      <c r="N195" s="36">
        <f>SUMIFS(СВЦЭМ!$E$33:$E$776,СВЦЭМ!$A$33:$A$776,$A195,СВЦЭМ!$B$33:$B$776,N$191)+'СЕТ СН'!$F$15</f>
        <v>82.193933400000006</v>
      </c>
      <c r="O195" s="36">
        <f>SUMIFS(СВЦЭМ!$E$33:$E$776,СВЦЭМ!$A$33:$A$776,$A195,СВЦЭМ!$B$33:$B$776,O$191)+'СЕТ СН'!$F$15</f>
        <v>90.903815820000005</v>
      </c>
      <c r="P195" s="36">
        <f>SUMIFS(СВЦЭМ!$E$33:$E$776,СВЦЭМ!$A$33:$A$776,$A195,СВЦЭМ!$B$33:$B$776,P$191)+'СЕТ СН'!$F$15</f>
        <v>95.395788929999995</v>
      </c>
      <c r="Q195" s="36">
        <f>SUMIFS(СВЦЭМ!$E$33:$E$776,СВЦЭМ!$A$33:$A$776,$A195,СВЦЭМ!$B$33:$B$776,Q$191)+'СЕТ СН'!$F$15</f>
        <v>89.586452730000005</v>
      </c>
      <c r="R195" s="36">
        <f>SUMIFS(СВЦЭМ!$E$33:$E$776,СВЦЭМ!$A$33:$A$776,$A195,СВЦЭМ!$B$33:$B$776,R$191)+'СЕТ СН'!$F$15</f>
        <v>82.92373465</v>
      </c>
      <c r="S195" s="36">
        <f>SUMIFS(СВЦЭМ!$E$33:$E$776,СВЦЭМ!$A$33:$A$776,$A195,СВЦЭМ!$B$33:$B$776,S$191)+'СЕТ СН'!$F$15</f>
        <v>76.934109550000002</v>
      </c>
      <c r="T195" s="36">
        <f>SUMIFS(СВЦЭМ!$E$33:$E$776,СВЦЭМ!$A$33:$A$776,$A195,СВЦЭМ!$B$33:$B$776,T$191)+'СЕТ СН'!$F$15</f>
        <v>72.793681570000004</v>
      </c>
      <c r="U195" s="36">
        <f>SUMIFS(СВЦЭМ!$E$33:$E$776,СВЦЭМ!$A$33:$A$776,$A195,СВЦЭМ!$B$33:$B$776,U$191)+'СЕТ СН'!$F$15</f>
        <v>71.542811259999993</v>
      </c>
      <c r="V195" s="36">
        <f>SUMIFS(СВЦЭМ!$E$33:$E$776,СВЦЭМ!$A$33:$A$776,$A195,СВЦЭМ!$B$33:$B$776,V$191)+'СЕТ СН'!$F$15</f>
        <v>74.586483549999997</v>
      </c>
      <c r="W195" s="36">
        <f>SUMIFS(СВЦЭМ!$E$33:$E$776,СВЦЭМ!$A$33:$A$776,$A195,СВЦЭМ!$B$33:$B$776,W$191)+'СЕТ СН'!$F$15</f>
        <v>74.487845930000006</v>
      </c>
      <c r="X195" s="36">
        <f>SUMIFS(СВЦЭМ!$E$33:$E$776,СВЦЭМ!$A$33:$A$776,$A195,СВЦЭМ!$B$33:$B$776,X$191)+'СЕТ СН'!$F$15</f>
        <v>77.243030320000003</v>
      </c>
      <c r="Y195" s="36">
        <f>SUMIFS(СВЦЭМ!$E$33:$E$776,СВЦЭМ!$A$33:$A$776,$A195,СВЦЭМ!$B$33:$B$776,Y$191)+'СЕТ СН'!$F$15</f>
        <v>83.74533418</v>
      </c>
    </row>
    <row r="196" spans="1:25" ht="15.75" x14ac:dyDescent="0.2">
      <c r="A196" s="35">
        <f t="shared" si="5"/>
        <v>44109</v>
      </c>
      <c r="B196" s="36">
        <f>SUMIFS(СВЦЭМ!$E$33:$E$776,СВЦЭМ!$A$33:$A$776,$A196,СВЦЭМ!$B$33:$B$776,B$191)+'СЕТ СН'!$F$15</f>
        <v>92.375028060000005</v>
      </c>
      <c r="C196" s="36">
        <f>SUMIFS(СВЦЭМ!$E$33:$E$776,СВЦЭМ!$A$33:$A$776,$A196,СВЦЭМ!$B$33:$B$776,C$191)+'СЕТ СН'!$F$15</f>
        <v>105.08250013</v>
      </c>
      <c r="D196" s="36">
        <f>SUMIFS(СВЦЭМ!$E$33:$E$776,СВЦЭМ!$A$33:$A$776,$A196,СВЦЭМ!$B$33:$B$776,D$191)+'СЕТ СН'!$F$15</f>
        <v>116.45434290999999</v>
      </c>
      <c r="E196" s="36">
        <f>SUMIFS(СВЦЭМ!$E$33:$E$776,СВЦЭМ!$A$33:$A$776,$A196,СВЦЭМ!$B$33:$B$776,E$191)+'СЕТ СН'!$F$15</f>
        <v>119.56650125</v>
      </c>
      <c r="F196" s="36">
        <f>SUMIFS(СВЦЭМ!$E$33:$E$776,СВЦЭМ!$A$33:$A$776,$A196,СВЦЭМ!$B$33:$B$776,F$191)+'СЕТ СН'!$F$15</f>
        <v>119.52483576</v>
      </c>
      <c r="G196" s="36">
        <f>SUMIFS(СВЦЭМ!$E$33:$E$776,СВЦЭМ!$A$33:$A$776,$A196,СВЦЭМ!$B$33:$B$776,G$191)+'СЕТ СН'!$F$15</f>
        <v>116.55619597</v>
      </c>
      <c r="H196" s="36">
        <f>SUMIFS(СВЦЭМ!$E$33:$E$776,СВЦЭМ!$A$33:$A$776,$A196,СВЦЭМ!$B$33:$B$776,H$191)+'СЕТ СН'!$F$15</f>
        <v>107.41124271</v>
      </c>
      <c r="I196" s="36">
        <f>SUMIFS(СВЦЭМ!$E$33:$E$776,СВЦЭМ!$A$33:$A$776,$A196,СВЦЭМ!$B$33:$B$776,I$191)+'СЕТ СН'!$F$15</f>
        <v>98.970631780000005</v>
      </c>
      <c r="J196" s="36">
        <f>SUMIFS(СВЦЭМ!$E$33:$E$776,СВЦЭМ!$A$33:$A$776,$A196,СВЦЭМ!$B$33:$B$776,J$191)+'СЕТ СН'!$F$15</f>
        <v>89.364519049999998</v>
      </c>
      <c r="K196" s="36">
        <f>SUMIFS(СВЦЭМ!$E$33:$E$776,СВЦЭМ!$A$33:$A$776,$A196,СВЦЭМ!$B$33:$B$776,K$191)+'СЕТ СН'!$F$15</f>
        <v>84.547967499999999</v>
      </c>
      <c r="L196" s="36">
        <f>SUMIFS(СВЦЭМ!$E$33:$E$776,СВЦЭМ!$A$33:$A$776,$A196,СВЦЭМ!$B$33:$B$776,L$191)+'СЕТ СН'!$F$15</f>
        <v>84.113875559999997</v>
      </c>
      <c r="M196" s="36">
        <f>SUMIFS(СВЦЭМ!$E$33:$E$776,СВЦЭМ!$A$33:$A$776,$A196,СВЦЭМ!$B$33:$B$776,M$191)+'СЕТ СН'!$F$15</f>
        <v>87.648078769999998</v>
      </c>
      <c r="N196" s="36">
        <f>SUMIFS(СВЦЭМ!$E$33:$E$776,СВЦЭМ!$A$33:$A$776,$A196,СВЦЭМ!$B$33:$B$776,N$191)+'СЕТ СН'!$F$15</f>
        <v>89.013053470000003</v>
      </c>
      <c r="O196" s="36">
        <f>SUMIFS(СВЦЭМ!$E$33:$E$776,СВЦЭМ!$A$33:$A$776,$A196,СВЦЭМ!$B$33:$B$776,O$191)+'СЕТ СН'!$F$15</f>
        <v>93.08203159</v>
      </c>
      <c r="P196" s="36">
        <f>SUMIFS(СВЦЭМ!$E$33:$E$776,СВЦЭМ!$A$33:$A$776,$A196,СВЦЭМ!$B$33:$B$776,P$191)+'СЕТ СН'!$F$15</f>
        <v>97.23597565</v>
      </c>
      <c r="Q196" s="36">
        <f>SUMIFS(СВЦЭМ!$E$33:$E$776,СВЦЭМ!$A$33:$A$776,$A196,СВЦЭМ!$B$33:$B$776,Q$191)+'СЕТ СН'!$F$15</f>
        <v>91.97510991</v>
      </c>
      <c r="R196" s="36">
        <f>SUMIFS(СВЦЭМ!$E$33:$E$776,СВЦЭМ!$A$33:$A$776,$A196,СВЦЭМ!$B$33:$B$776,R$191)+'СЕТ СН'!$F$15</f>
        <v>86.637466059999994</v>
      </c>
      <c r="S196" s="36">
        <f>SUMIFS(СВЦЭМ!$E$33:$E$776,СВЦЭМ!$A$33:$A$776,$A196,СВЦЭМ!$B$33:$B$776,S$191)+'СЕТ СН'!$F$15</f>
        <v>84.835399649999999</v>
      </c>
      <c r="T196" s="36">
        <f>SUMIFS(СВЦЭМ!$E$33:$E$776,СВЦЭМ!$A$33:$A$776,$A196,СВЦЭМ!$B$33:$B$776,T$191)+'СЕТ СН'!$F$15</f>
        <v>87.650834430000003</v>
      </c>
      <c r="U196" s="36">
        <f>SUMIFS(СВЦЭМ!$E$33:$E$776,СВЦЭМ!$A$33:$A$776,$A196,СВЦЭМ!$B$33:$B$776,U$191)+'СЕТ СН'!$F$15</f>
        <v>84.265960980000003</v>
      </c>
      <c r="V196" s="36">
        <f>SUMIFS(СВЦЭМ!$E$33:$E$776,СВЦЭМ!$A$33:$A$776,$A196,СВЦЭМ!$B$33:$B$776,V$191)+'СЕТ СН'!$F$15</f>
        <v>84.594455870000004</v>
      </c>
      <c r="W196" s="36">
        <f>SUMIFS(СВЦЭМ!$E$33:$E$776,СВЦЭМ!$A$33:$A$776,$A196,СВЦЭМ!$B$33:$B$776,W$191)+'СЕТ СН'!$F$15</f>
        <v>89.211615789999996</v>
      </c>
      <c r="X196" s="36">
        <f>SUMIFS(СВЦЭМ!$E$33:$E$776,СВЦЭМ!$A$33:$A$776,$A196,СВЦЭМ!$B$33:$B$776,X$191)+'СЕТ СН'!$F$15</f>
        <v>88.674837100000005</v>
      </c>
      <c r="Y196" s="36">
        <f>SUMIFS(СВЦЭМ!$E$33:$E$776,СВЦЭМ!$A$33:$A$776,$A196,СВЦЭМ!$B$33:$B$776,Y$191)+'СЕТ СН'!$F$15</f>
        <v>93.720796539999995</v>
      </c>
    </row>
    <row r="197" spans="1:25" ht="15.75" x14ac:dyDescent="0.2">
      <c r="A197" s="35">
        <f t="shared" si="5"/>
        <v>44110</v>
      </c>
      <c r="B197" s="36">
        <f>SUMIFS(СВЦЭМ!$E$33:$E$776,СВЦЭМ!$A$33:$A$776,$A197,СВЦЭМ!$B$33:$B$776,B$191)+'СЕТ СН'!$F$15</f>
        <v>104.11774114000001</v>
      </c>
      <c r="C197" s="36">
        <f>SUMIFS(СВЦЭМ!$E$33:$E$776,СВЦЭМ!$A$33:$A$776,$A197,СВЦЭМ!$B$33:$B$776,C$191)+'СЕТ СН'!$F$15</f>
        <v>116.18949168</v>
      </c>
      <c r="D197" s="36">
        <f>SUMIFS(СВЦЭМ!$E$33:$E$776,СВЦЭМ!$A$33:$A$776,$A197,СВЦЭМ!$B$33:$B$776,D$191)+'СЕТ СН'!$F$15</f>
        <v>125.29746258</v>
      </c>
      <c r="E197" s="36">
        <f>SUMIFS(СВЦЭМ!$E$33:$E$776,СВЦЭМ!$A$33:$A$776,$A197,СВЦЭМ!$B$33:$B$776,E$191)+'СЕТ СН'!$F$15</f>
        <v>128.53158637999999</v>
      </c>
      <c r="F197" s="36">
        <f>SUMIFS(СВЦЭМ!$E$33:$E$776,СВЦЭМ!$A$33:$A$776,$A197,СВЦЭМ!$B$33:$B$776,F$191)+'СЕТ СН'!$F$15</f>
        <v>129.15275342000001</v>
      </c>
      <c r="G197" s="36">
        <f>SUMIFS(СВЦЭМ!$E$33:$E$776,СВЦЭМ!$A$33:$A$776,$A197,СВЦЭМ!$B$33:$B$776,G$191)+'СЕТ СН'!$F$15</f>
        <v>127.18555658</v>
      </c>
      <c r="H197" s="36">
        <f>SUMIFS(СВЦЭМ!$E$33:$E$776,СВЦЭМ!$A$33:$A$776,$A197,СВЦЭМ!$B$33:$B$776,H$191)+'СЕТ СН'!$F$15</f>
        <v>118.20585059</v>
      </c>
      <c r="I197" s="36">
        <f>SUMIFS(СВЦЭМ!$E$33:$E$776,СВЦЭМ!$A$33:$A$776,$A197,СВЦЭМ!$B$33:$B$776,I$191)+'СЕТ СН'!$F$15</f>
        <v>110.6691008</v>
      </c>
      <c r="J197" s="36">
        <f>SUMIFS(СВЦЭМ!$E$33:$E$776,СВЦЭМ!$A$33:$A$776,$A197,СВЦЭМ!$B$33:$B$776,J$191)+'СЕТ СН'!$F$15</f>
        <v>100.85935383</v>
      </c>
      <c r="K197" s="36">
        <f>SUMIFS(СВЦЭМ!$E$33:$E$776,СВЦЭМ!$A$33:$A$776,$A197,СВЦЭМ!$B$33:$B$776,K$191)+'СЕТ СН'!$F$15</f>
        <v>95.078637090000001</v>
      </c>
      <c r="L197" s="36">
        <f>SUMIFS(СВЦЭМ!$E$33:$E$776,СВЦЭМ!$A$33:$A$776,$A197,СВЦЭМ!$B$33:$B$776,L$191)+'СЕТ СН'!$F$15</f>
        <v>95.769964060000007</v>
      </c>
      <c r="M197" s="36">
        <f>SUMIFS(СВЦЭМ!$E$33:$E$776,СВЦЭМ!$A$33:$A$776,$A197,СВЦЭМ!$B$33:$B$776,M$191)+'СЕТ СН'!$F$15</f>
        <v>96.293473969999994</v>
      </c>
      <c r="N197" s="36">
        <f>SUMIFS(СВЦЭМ!$E$33:$E$776,СВЦЭМ!$A$33:$A$776,$A197,СВЦЭМ!$B$33:$B$776,N$191)+'СЕТ СН'!$F$15</f>
        <v>98.443806719999998</v>
      </c>
      <c r="O197" s="36">
        <f>SUMIFS(СВЦЭМ!$E$33:$E$776,СВЦЭМ!$A$33:$A$776,$A197,СВЦЭМ!$B$33:$B$776,O$191)+'СЕТ СН'!$F$15</f>
        <v>104.15969817</v>
      </c>
      <c r="P197" s="36">
        <f>SUMIFS(СВЦЭМ!$E$33:$E$776,СВЦЭМ!$A$33:$A$776,$A197,СВЦЭМ!$B$33:$B$776,P$191)+'СЕТ СН'!$F$15</f>
        <v>108.65427585</v>
      </c>
      <c r="Q197" s="36">
        <f>SUMIFS(СВЦЭМ!$E$33:$E$776,СВЦЭМ!$A$33:$A$776,$A197,СВЦЭМ!$B$33:$B$776,Q$191)+'СЕТ СН'!$F$15</f>
        <v>102.29841987</v>
      </c>
      <c r="R197" s="36">
        <f>SUMIFS(СВЦЭМ!$E$33:$E$776,СВЦЭМ!$A$33:$A$776,$A197,СВЦЭМ!$B$33:$B$776,R$191)+'СЕТ СН'!$F$15</f>
        <v>95.251810710000001</v>
      </c>
      <c r="S197" s="36">
        <f>SUMIFS(СВЦЭМ!$E$33:$E$776,СВЦЭМ!$A$33:$A$776,$A197,СВЦЭМ!$B$33:$B$776,S$191)+'СЕТ СН'!$F$15</f>
        <v>88.734997579999998</v>
      </c>
      <c r="T197" s="36">
        <f>SUMIFS(СВЦЭМ!$E$33:$E$776,СВЦЭМ!$A$33:$A$776,$A197,СВЦЭМ!$B$33:$B$776,T$191)+'СЕТ СН'!$F$15</f>
        <v>85.139325380000002</v>
      </c>
      <c r="U197" s="36">
        <f>SUMIFS(СВЦЭМ!$E$33:$E$776,СВЦЭМ!$A$33:$A$776,$A197,СВЦЭМ!$B$33:$B$776,U$191)+'СЕТ СН'!$F$15</f>
        <v>85.395728460000001</v>
      </c>
      <c r="V197" s="36">
        <f>SUMIFS(СВЦЭМ!$E$33:$E$776,СВЦЭМ!$A$33:$A$776,$A197,СВЦЭМ!$B$33:$B$776,V$191)+'СЕТ СН'!$F$15</f>
        <v>83.947169959999997</v>
      </c>
      <c r="W197" s="36">
        <f>SUMIFS(СВЦЭМ!$E$33:$E$776,СВЦЭМ!$A$33:$A$776,$A197,СВЦЭМ!$B$33:$B$776,W$191)+'СЕТ СН'!$F$15</f>
        <v>84.779956159999998</v>
      </c>
      <c r="X197" s="36">
        <f>SUMIFS(СВЦЭМ!$E$33:$E$776,СВЦЭМ!$A$33:$A$776,$A197,СВЦЭМ!$B$33:$B$776,X$191)+'СЕТ СН'!$F$15</f>
        <v>87.882315689999999</v>
      </c>
      <c r="Y197" s="36">
        <f>SUMIFS(СВЦЭМ!$E$33:$E$776,СВЦЭМ!$A$33:$A$776,$A197,СВЦЭМ!$B$33:$B$776,Y$191)+'СЕТ СН'!$F$15</f>
        <v>93.750943460000002</v>
      </c>
    </row>
    <row r="198" spans="1:25" ht="15.75" x14ac:dyDescent="0.2">
      <c r="A198" s="35">
        <f t="shared" si="5"/>
        <v>44111</v>
      </c>
      <c r="B198" s="36">
        <f>SUMIFS(СВЦЭМ!$E$33:$E$776,СВЦЭМ!$A$33:$A$776,$A198,СВЦЭМ!$B$33:$B$776,B$191)+'СЕТ СН'!$F$15</f>
        <v>102.27837785</v>
      </c>
      <c r="C198" s="36">
        <f>SUMIFS(СВЦЭМ!$E$33:$E$776,СВЦЭМ!$A$33:$A$776,$A198,СВЦЭМ!$B$33:$B$776,C$191)+'СЕТ СН'!$F$15</f>
        <v>114.95171292000001</v>
      </c>
      <c r="D198" s="36">
        <f>SUMIFS(СВЦЭМ!$E$33:$E$776,СВЦЭМ!$A$33:$A$776,$A198,СВЦЭМ!$B$33:$B$776,D$191)+'СЕТ СН'!$F$15</f>
        <v>125.7691073</v>
      </c>
      <c r="E198" s="36">
        <f>SUMIFS(СВЦЭМ!$E$33:$E$776,СВЦЭМ!$A$33:$A$776,$A198,СВЦЭМ!$B$33:$B$776,E$191)+'СЕТ СН'!$F$15</f>
        <v>129.23496714999999</v>
      </c>
      <c r="F198" s="36">
        <f>SUMIFS(СВЦЭМ!$E$33:$E$776,СВЦЭМ!$A$33:$A$776,$A198,СВЦЭМ!$B$33:$B$776,F$191)+'СЕТ СН'!$F$15</f>
        <v>128.52533629000001</v>
      </c>
      <c r="G198" s="36">
        <f>SUMIFS(СВЦЭМ!$E$33:$E$776,СВЦЭМ!$A$33:$A$776,$A198,СВЦЭМ!$B$33:$B$776,G$191)+'СЕТ СН'!$F$15</f>
        <v>125.54809571</v>
      </c>
      <c r="H198" s="36">
        <f>SUMIFS(СВЦЭМ!$E$33:$E$776,СВЦЭМ!$A$33:$A$776,$A198,СВЦЭМ!$B$33:$B$776,H$191)+'СЕТ СН'!$F$15</f>
        <v>118.59985974999999</v>
      </c>
      <c r="I198" s="36">
        <f>SUMIFS(СВЦЭМ!$E$33:$E$776,СВЦЭМ!$A$33:$A$776,$A198,СВЦЭМ!$B$33:$B$776,I$191)+'СЕТ СН'!$F$15</f>
        <v>110.69554376000001</v>
      </c>
      <c r="J198" s="36">
        <f>SUMIFS(СВЦЭМ!$E$33:$E$776,СВЦЭМ!$A$33:$A$776,$A198,СВЦЭМ!$B$33:$B$776,J$191)+'СЕТ СН'!$F$15</f>
        <v>101.0862613</v>
      </c>
      <c r="K198" s="36">
        <f>SUMIFS(СВЦЭМ!$E$33:$E$776,СВЦЭМ!$A$33:$A$776,$A198,СВЦЭМ!$B$33:$B$776,K$191)+'СЕТ СН'!$F$15</f>
        <v>96.471157750000003</v>
      </c>
      <c r="L198" s="36">
        <f>SUMIFS(СВЦЭМ!$E$33:$E$776,СВЦЭМ!$A$33:$A$776,$A198,СВЦЭМ!$B$33:$B$776,L$191)+'СЕТ СН'!$F$15</f>
        <v>97.152598940000004</v>
      </c>
      <c r="M198" s="36">
        <f>SUMIFS(СВЦЭМ!$E$33:$E$776,СВЦЭМ!$A$33:$A$776,$A198,СВЦЭМ!$B$33:$B$776,M$191)+'СЕТ СН'!$F$15</f>
        <v>98.357533910000001</v>
      </c>
      <c r="N198" s="36">
        <f>SUMIFS(СВЦЭМ!$E$33:$E$776,СВЦЭМ!$A$33:$A$776,$A198,СВЦЭМ!$B$33:$B$776,N$191)+'СЕТ СН'!$F$15</f>
        <v>99.169183889999999</v>
      </c>
      <c r="O198" s="36">
        <f>SUMIFS(СВЦЭМ!$E$33:$E$776,СВЦЭМ!$A$33:$A$776,$A198,СВЦЭМ!$B$33:$B$776,O$191)+'СЕТ СН'!$F$15</f>
        <v>103.50949701</v>
      </c>
      <c r="P198" s="36">
        <f>SUMIFS(СВЦЭМ!$E$33:$E$776,СВЦЭМ!$A$33:$A$776,$A198,СВЦЭМ!$B$33:$B$776,P$191)+'СЕТ СН'!$F$15</f>
        <v>107.59354161</v>
      </c>
      <c r="Q198" s="36">
        <f>SUMIFS(СВЦЭМ!$E$33:$E$776,СВЦЭМ!$A$33:$A$776,$A198,СВЦЭМ!$B$33:$B$776,Q$191)+'СЕТ СН'!$F$15</f>
        <v>101.78119289</v>
      </c>
      <c r="R198" s="36">
        <f>SUMIFS(СВЦЭМ!$E$33:$E$776,СВЦЭМ!$A$33:$A$776,$A198,СВЦЭМ!$B$33:$B$776,R$191)+'СЕТ СН'!$F$15</f>
        <v>94.012235160000003</v>
      </c>
      <c r="S198" s="36">
        <f>SUMIFS(СВЦЭМ!$E$33:$E$776,СВЦЭМ!$A$33:$A$776,$A198,СВЦЭМ!$B$33:$B$776,S$191)+'СЕТ СН'!$F$15</f>
        <v>86.634531469999999</v>
      </c>
      <c r="T198" s="36">
        <f>SUMIFS(СВЦЭМ!$E$33:$E$776,СВЦЭМ!$A$33:$A$776,$A198,СВЦЭМ!$B$33:$B$776,T$191)+'СЕТ СН'!$F$15</f>
        <v>85.457297729999993</v>
      </c>
      <c r="U198" s="36">
        <f>SUMIFS(СВЦЭМ!$E$33:$E$776,СВЦЭМ!$A$33:$A$776,$A198,СВЦЭМ!$B$33:$B$776,U$191)+'СЕТ СН'!$F$15</f>
        <v>86.541479890000005</v>
      </c>
      <c r="V198" s="36">
        <f>SUMIFS(СВЦЭМ!$E$33:$E$776,СВЦЭМ!$A$33:$A$776,$A198,СВЦЭМ!$B$33:$B$776,V$191)+'СЕТ СН'!$F$15</f>
        <v>86.022897389999997</v>
      </c>
      <c r="W198" s="36">
        <f>SUMIFS(СВЦЭМ!$E$33:$E$776,СВЦЭМ!$A$33:$A$776,$A198,СВЦЭМ!$B$33:$B$776,W$191)+'СЕТ СН'!$F$15</f>
        <v>85.562879039999999</v>
      </c>
      <c r="X198" s="36">
        <f>SUMIFS(СВЦЭМ!$E$33:$E$776,СВЦЭМ!$A$33:$A$776,$A198,СВЦЭМ!$B$33:$B$776,X$191)+'СЕТ СН'!$F$15</f>
        <v>86.015865629999993</v>
      </c>
      <c r="Y198" s="36">
        <f>SUMIFS(СВЦЭМ!$E$33:$E$776,СВЦЭМ!$A$33:$A$776,$A198,СВЦЭМ!$B$33:$B$776,Y$191)+'СЕТ СН'!$F$15</f>
        <v>91.850318360000003</v>
      </c>
    </row>
    <row r="199" spans="1:25" ht="15.75" x14ac:dyDescent="0.2">
      <c r="A199" s="35">
        <f t="shared" si="5"/>
        <v>44112</v>
      </c>
      <c r="B199" s="36">
        <f>SUMIFS(СВЦЭМ!$E$33:$E$776,СВЦЭМ!$A$33:$A$776,$A199,СВЦЭМ!$B$33:$B$776,B$191)+'СЕТ СН'!$F$15</f>
        <v>98.903427440000002</v>
      </c>
      <c r="C199" s="36">
        <f>SUMIFS(СВЦЭМ!$E$33:$E$776,СВЦЭМ!$A$33:$A$776,$A199,СВЦЭМ!$B$33:$B$776,C$191)+'СЕТ СН'!$F$15</f>
        <v>111.22111137</v>
      </c>
      <c r="D199" s="36">
        <f>SUMIFS(СВЦЭМ!$E$33:$E$776,СВЦЭМ!$A$33:$A$776,$A199,СВЦЭМ!$B$33:$B$776,D$191)+'СЕТ СН'!$F$15</f>
        <v>120.77477827</v>
      </c>
      <c r="E199" s="36">
        <f>SUMIFS(СВЦЭМ!$E$33:$E$776,СВЦЭМ!$A$33:$A$776,$A199,СВЦЭМ!$B$33:$B$776,E$191)+'СЕТ СН'!$F$15</f>
        <v>122.66240048</v>
      </c>
      <c r="F199" s="36">
        <f>SUMIFS(СВЦЭМ!$E$33:$E$776,СВЦЭМ!$A$33:$A$776,$A199,СВЦЭМ!$B$33:$B$776,F$191)+'СЕТ СН'!$F$15</f>
        <v>122.04631639</v>
      </c>
      <c r="G199" s="36">
        <f>SUMIFS(СВЦЭМ!$E$33:$E$776,СВЦЭМ!$A$33:$A$776,$A199,СВЦЭМ!$B$33:$B$776,G$191)+'СЕТ СН'!$F$15</f>
        <v>119.24105489</v>
      </c>
      <c r="H199" s="36">
        <f>SUMIFS(СВЦЭМ!$E$33:$E$776,СВЦЭМ!$A$33:$A$776,$A199,СВЦЭМ!$B$33:$B$776,H$191)+'СЕТ СН'!$F$15</f>
        <v>112.04000234999999</v>
      </c>
      <c r="I199" s="36">
        <f>SUMIFS(СВЦЭМ!$E$33:$E$776,СВЦЭМ!$A$33:$A$776,$A199,СВЦЭМ!$B$33:$B$776,I$191)+'СЕТ СН'!$F$15</f>
        <v>104.15790896999999</v>
      </c>
      <c r="J199" s="36">
        <f>SUMIFS(СВЦЭМ!$E$33:$E$776,СВЦЭМ!$A$33:$A$776,$A199,СВЦЭМ!$B$33:$B$776,J$191)+'СЕТ СН'!$F$15</f>
        <v>95.250642189999994</v>
      </c>
      <c r="K199" s="36">
        <f>SUMIFS(СВЦЭМ!$E$33:$E$776,СВЦЭМ!$A$33:$A$776,$A199,СВЦЭМ!$B$33:$B$776,K$191)+'СЕТ СН'!$F$15</f>
        <v>90.562897480000004</v>
      </c>
      <c r="L199" s="36">
        <f>SUMIFS(СВЦЭМ!$E$33:$E$776,СВЦЭМ!$A$33:$A$776,$A199,СВЦЭМ!$B$33:$B$776,L$191)+'СЕТ СН'!$F$15</f>
        <v>91.395197909999993</v>
      </c>
      <c r="M199" s="36">
        <f>SUMIFS(СВЦЭМ!$E$33:$E$776,СВЦЭМ!$A$33:$A$776,$A199,СВЦЭМ!$B$33:$B$776,M$191)+'СЕТ СН'!$F$15</f>
        <v>92.516496430000004</v>
      </c>
      <c r="N199" s="36">
        <f>SUMIFS(СВЦЭМ!$E$33:$E$776,СВЦЭМ!$A$33:$A$776,$A199,СВЦЭМ!$B$33:$B$776,N$191)+'СЕТ СН'!$F$15</f>
        <v>93.954803589999997</v>
      </c>
      <c r="O199" s="36">
        <f>SUMIFS(СВЦЭМ!$E$33:$E$776,СВЦЭМ!$A$33:$A$776,$A199,СВЦЭМ!$B$33:$B$776,O$191)+'СЕТ СН'!$F$15</f>
        <v>99.068042759999997</v>
      </c>
      <c r="P199" s="36">
        <f>SUMIFS(СВЦЭМ!$E$33:$E$776,СВЦЭМ!$A$33:$A$776,$A199,СВЦЭМ!$B$33:$B$776,P$191)+'СЕТ СН'!$F$15</f>
        <v>103.16554361999999</v>
      </c>
      <c r="Q199" s="36">
        <f>SUMIFS(СВЦЭМ!$E$33:$E$776,СВЦЭМ!$A$33:$A$776,$A199,СВЦЭМ!$B$33:$B$776,Q$191)+'СЕТ СН'!$F$15</f>
        <v>97.008225870000004</v>
      </c>
      <c r="R199" s="36">
        <f>SUMIFS(СВЦЭМ!$E$33:$E$776,СВЦЭМ!$A$33:$A$776,$A199,СВЦЭМ!$B$33:$B$776,R$191)+'СЕТ СН'!$F$15</f>
        <v>89.748888980000004</v>
      </c>
      <c r="S199" s="36">
        <f>SUMIFS(СВЦЭМ!$E$33:$E$776,СВЦЭМ!$A$33:$A$776,$A199,СВЦЭМ!$B$33:$B$776,S$191)+'СЕТ СН'!$F$15</f>
        <v>83.189841799999996</v>
      </c>
      <c r="T199" s="36">
        <f>SUMIFS(СВЦЭМ!$E$33:$E$776,СВЦЭМ!$A$33:$A$776,$A199,СВЦЭМ!$B$33:$B$776,T$191)+'СЕТ СН'!$F$15</f>
        <v>83.201973640000006</v>
      </c>
      <c r="U199" s="36">
        <f>SUMIFS(СВЦЭМ!$E$33:$E$776,СВЦЭМ!$A$33:$A$776,$A199,СВЦЭМ!$B$33:$B$776,U$191)+'СЕТ СН'!$F$15</f>
        <v>85.567139370000007</v>
      </c>
      <c r="V199" s="36">
        <f>SUMIFS(СВЦЭМ!$E$33:$E$776,СВЦЭМ!$A$33:$A$776,$A199,СВЦЭМ!$B$33:$B$776,V$191)+'СЕТ СН'!$F$15</f>
        <v>84.225608050000005</v>
      </c>
      <c r="W199" s="36">
        <f>SUMIFS(СВЦЭМ!$E$33:$E$776,СВЦЭМ!$A$33:$A$776,$A199,СВЦЭМ!$B$33:$B$776,W$191)+'СЕТ СН'!$F$15</f>
        <v>83.532347360000003</v>
      </c>
      <c r="X199" s="36">
        <f>SUMIFS(СВЦЭМ!$E$33:$E$776,СВЦЭМ!$A$33:$A$776,$A199,СВЦЭМ!$B$33:$B$776,X$191)+'СЕТ СН'!$F$15</f>
        <v>85.041723880000006</v>
      </c>
      <c r="Y199" s="36">
        <f>SUMIFS(СВЦЭМ!$E$33:$E$776,СВЦЭМ!$A$33:$A$776,$A199,СВЦЭМ!$B$33:$B$776,Y$191)+'СЕТ СН'!$F$15</f>
        <v>90.242514380000003</v>
      </c>
    </row>
    <row r="200" spans="1:25" ht="15.75" x14ac:dyDescent="0.2">
      <c r="A200" s="35">
        <f t="shared" si="5"/>
        <v>44113</v>
      </c>
      <c r="B200" s="36">
        <f>SUMIFS(СВЦЭМ!$E$33:$E$776,СВЦЭМ!$A$33:$A$776,$A200,СВЦЭМ!$B$33:$B$776,B$191)+'СЕТ СН'!$F$15</f>
        <v>98.345566489999996</v>
      </c>
      <c r="C200" s="36">
        <f>SUMIFS(СВЦЭМ!$E$33:$E$776,СВЦЭМ!$A$33:$A$776,$A200,СВЦЭМ!$B$33:$B$776,C$191)+'СЕТ СН'!$F$15</f>
        <v>110.1288496</v>
      </c>
      <c r="D200" s="36">
        <f>SUMIFS(СВЦЭМ!$E$33:$E$776,СВЦЭМ!$A$33:$A$776,$A200,СВЦЭМ!$B$33:$B$776,D$191)+'СЕТ СН'!$F$15</f>
        <v>120.39575698</v>
      </c>
      <c r="E200" s="36">
        <f>SUMIFS(СВЦЭМ!$E$33:$E$776,СВЦЭМ!$A$33:$A$776,$A200,СВЦЭМ!$B$33:$B$776,E$191)+'СЕТ СН'!$F$15</f>
        <v>122.6853662</v>
      </c>
      <c r="F200" s="36">
        <f>SUMIFS(СВЦЭМ!$E$33:$E$776,СВЦЭМ!$A$33:$A$776,$A200,СВЦЭМ!$B$33:$B$776,F$191)+'СЕТ СН'!$F$15</f>
        <v>123.58058158</v>
      </c>
      <c r="G200" s="36">
        <f>SUMIFS(СВЦЭМ!$E$33:$E$776,СВЦЭМ!$A$33:$A$776,$A200,СВЦЭМ!$B$33:$B$776,G$191)+'СЕТ СН'!$F$15</f>
        <v>120.09158544</v>
      </c>
      <c r="H200" s="36">
        <f>SUMIFS(СВЦЭМ!$E$33:$E$776,СВЦЭМ!$A$33:$A$776,$A200,СВЦЭМ!$B$33:$B$776,H$191)+'СЕТ СН'!$F$15</f>
        <v>112.00239981</v>
      </c>
      <c r="I200" s="36">
        <f>SUMIFS(СВЦЭМ!$E$33:$E$776,СВЦЭМ!$A$33:$A$776,$A200,СВЦЭМ!$B$33:$B$776,I$191)+'СЕТ СН'!$F$15</f>
        <v>104.69793314</v>
      </c>
      <c r="J200" s="36">
        <f>SUMIFS(СВЦЭМ!$E$33:$E$776,СВЦЭМ!$A$33:$A$776,$A200,СВЦЭМ!$B$33:$B$776,J$191)+'СЕТ СН'!$F$15</f>
        <v>96.501005570000004</v>
      </c>
      <c r="K200" s="36">
        <f>SUMIFS(СВЦЭМ!$E$33:$E$776,СВЦЭМ!$A$33:$A$776,$A200,СВЦЭМ!$B$33:$B$776,K$191)+'СЕТ СН'!$F$15</f>
        <v>94.61446273</v>
      </c>
      <c r="L200" s="36">
        <f>SUMIFS(СВЦЭМ!$E$33:$E$776,СВЦЭМ!$A$33:$A$776,$A200,СВЦЭМ!$B$33:$B$776,L$191)+'СЕТ СН'!$F$15</f>
        <v>94.699338789999999</v>
      </c>
      <c r="M200" s="36">
        <f>SUMIFS(СВЦЭМ!$E$33:$E$776,СВЦЭМ!$A$33:$A$776,$A200,СВЦЭМ!$B$33:$B$776,M$191)+'СЕТ СН'!$F$15</f>
        <v>96.602697460000002</v>
      </c>
      <c r="N200" s="36">
        <f>SUMIFS(СВЦЭМ!$E$33:$E$776,СВЦЭМ!$A$33:$A$776,$A200,СВЦЭМ!$B$33:$B$776,N$191)+'СЕТ СН'!$F$15</f>
        <v>98.135349550000001</v>
      </c>
      <c r="O200" s="36">
        <f>SUMIFS(СВЦЭМ!$E$33:$E$776,СВЦЭМ!$A$33:$A$776,$A200,СВЦЭМ!$B$33:$B$776,O$191)+'СЕТ СН'!$F$15</f>
        <v>98.330949709999999</v>
      </c>
      <c r="P200" s="36">
        <f>SUMIFS(СВЦЭМ!$E$33:$E$776,СВЦЭМ!$A$33:$A$776,$A200,СВЦЭМ!$B$33:$B$776,P$191)+'СЕТ СН'!$F$15</f>
        <v>100.00983956</v>
      </c>
      <c r="Q200" s="36">
        <f>SUMIFS(СВЦЭМ!$E$33:$E$776,СВЦЭМ!$A$33:$A$776,$A200,СВЦЭМ!$B$33:$B$776,Q$191)+'СЕТ СН'!$F$15</f>
        <v>100.84553681</v>
      </c>
      <c r="R200" s="36">
        <f>SUMIFS(СВЦЭМ!$E$33:$E$776,СВЦЭМ!$A$33:$A$776,$A200,СВЦЭМ!$B$33:$B$776,R$191)+'СЕТ СН'!$F$15</f>
        <v>94.802437909999995</v>
      </c>
      <c r="S200" s="36">
        <f>SUMIFS(СВЦЭМ!$E$33:$E$776,СВЦЭМ!$A$33:$A$776,$A200,СВЦЭМ!$B$33:$B$776,S$191)+'СЕТ СН'!$F$15</f>
        <v>85.312523959999993</v>
      </c>
      <c r="T200" s="36">
        <f>SUMIFS(СВЦЭМ!$E$33:$E$776,СВЦЭМ!$A$33:$A$776,$A200,СВЦЭМ!$B$33:$B$776,T$191)+'СЕТ СН'!$F$15</f>
        <v>79.203754599999996</v>
      </c>
      <c r="U200" s="36">
        <f>SUMIFS(СВЦЭМ!$E$33:$E$776,СВЦЭМ!$A$33:$A$776,$A200,СВЦЭМ!$B$33:$B$776,U$191)+'СЕТ СН'!$F$15</f>
        <v>84.154131320000005</v>
      </c>
      <c r="V200" s="36">
        <f>SUMIFS(СВЦЭМ!$E$33:$E$776,СВЦЭМ!$A$33:$A$776,$A200,СВЦЭМ!$B$33:$B$776,V$191)+'СЕТ СН'!$F$15</f>
        <v>83.888495700000007</v>
      </c>
      <c r="W200" s="36">
        <f>SUMIFS(СВЦЭМ!$E$33:$E$776,СВЦЭМ!$A$33:$A$776,$A200,СВЦЭМ!$B$33:$B$776,W$191)+'СЕТ СН'!$F$15</f>
        <v>82.503048809999996</v>
      </c>
      <c r="X200" s="36">
        <f>SUMIFS(СВЦЭМ!$E$33:$E$776,СВЦЭМ!$A$33:$A$776,$A200,СВЦЭМ!$B$33:$B$776,X$191)+'СЕТ СН'!$F$15</f>
        <v>84.029342819999997</v>
      </c>
      <c r="Y200" s="36">
        <f>SUMIFS(СВЦЭМ!$E$33:$E$776,СВЦЭМ!$A$33:$A$776,$A200,СВЦЭМ!$B$33:$B$776,Y$191)+'СЕТ СН'!$F$15</f>
        <v>88.24890963</v>
      </c>
    </row>
    <row r="201" spans="1:25" ht="15.75" x14ac:dyDescent="0.2">
      <c r="A201" s="35">
        <f t="shared" si="5"/>
        <v>44114</v>
      </c>
      <c r="B201" s="36">
        <f>SUMIFS(СВЦЭМ!$E$33:$E$776,СВЦЭМ!$A$33:$A$776,$A201,СВЦЭМ!$B$33:$B$776,B$191)+'СЕТ СН'!$F$15</f>
        <v>96.194479720000004</v>
      </c>
      <c r="C201" s="36">
        <f>SUMIFS(СВЦЭМ!$E$33:$E$776,СВЦЭМ!$A$33:$A$776,$A201,СВЦЭМ!$B$33:$B$776,C$191)+'СЕТ СН'!$F$15</f>
        <v>107.78436594999999</v>
      </c>
      <c r="D201" s="36">
        <f>SUMIFS(СВЦЭМ!$E$33:$E$776,СВЦЭМ!$A$33:$A$776,$A201,СВЦЭМ!$B$33:$B$776,D$191)+'СЕТ СН'!$F$15</f>
        <v>118.58057282</v>
      </c>
      <c r="E201" s="36">
        <f>SUMIFS(СВЦЭМ!$E$33:$E$776,СВЦЭМ!$A$33:$A$776,$A201,СВЦЭМ!$B$33:$B$776,E$191)+'СЕТ СН'!$F$15</f>
        <v>122.53353523</v>
      </c>
      <c r="F201" s="36">
        <f>SUMIFS(СВЦЭМ!$E$33:$E$776,СВЦЭМ!$A$33:$A$776,$A201,СВЦЭМ!$B$33:$B$776,F$191)+'СЕТ СН'!$F$15</f>
        <v>123.17092783</v>
      </c>
      <c r="G201" s="36">
        <f>SUMIFS(СВЦЭМ!$E$33:$E$776,СВЦЭМ!$A$33:$A$776,$A201,СВЦЭМ!$B$33:$B$776,G$191)+'СЕТ СН'!$F$15</f>
        <v>120.639717</v>
      </c>
      <c r="H201" s="36">
        <f>SUMIFS(СВЦЭМ!$E$33:$E$776,СВЦЭМ!$A$33:$A$776,$A201,СВЦЭМ!$B$33:$B$776,H$191)+'СЕТ СН'!$F$15</f>
        <v>118.13169525000001</v>
      </c>
      <c r="I201" s="36">
        <f>SUMIFS(СВЦЭМ!$E$33:$E$776,СВЦЭМ!$A$33:$A$776,$A201,СВЦЭМ!$B$33:$B$776,I$191)+'СЕТ СН'!$F$15</f>
        <v>113.63212682</v>
      </c>
      <c r="J201" s="36">
        <f>SUMIFS(СВЦЭМ!$E$33:$E$776,СВЦЭМ!$A$33:$A$776,$A201,СВЦЭМ!$B$33:$B$776,J$191)+'СЕТ СН'!$F$15</f>
        <v>100.43009673</v>
      </c>
      <c r="K201" s="36">
        <f>SUMIFS(СВЦЭМ!$E$33:$E$776,СВЦЭМ!$A$33:$A$776,$A201,СВЦЭМ!$B$33:$B$776,K$191)+'СЕТ СН'!$F$15</f>
        <v>92.156853949999999</v>
      </c>
      <c r="L201" s="36">
        <f>SUMIFS(СВЦЭМ!$E$33:$E$776,СВЦЭМ!$A$33:$A$776,$A201,СВЦЭМ!$B$33:$B$776,L$191)+'СЕТ СН'!$F$15</f>
        <v>91.060169939999994</v>
      </c>
      <c r="M201" s="36">
        <f>SUMIFS(СВЦЭМ!$E$33:$E$776,СВЦЭМ!$A$33:$A$776,$A201,СВЦЭМ!$B$33:$B$776,M$191)+'СЕТ СН'!$F$15</f>
        <v>90.347019590000002</v>
      </c>
      <c r="N201" s="36">
        <f>SUMIFS(СВЦЭМ!$E$33:$E$776,СВЦЭМ!$A$33:$A$776,$A201,СВЦЭМ!$B$33:$B$776,N$191)+'СЕТ СН'!$F$15</f>
        <v>91.318498309999995</v>
      </c>
      <c r="O201" s="36">
        <f>SUMIFS(СВЦЭМ!$E$33:$E$776,СВЦЭМ!$A$33:$A$776,$A201,СВЦЭМ!$B$33:$B$776,O$191)+'СЕТ СН'!$F$15</f>
        <v>98.893039889999997</v>
      </c>
      <c r="P201" s="36">
        <f>SUMIFS(СВЦЭМ!$E$33:$E$776,СВЦЭМ!$A$33:$A$776,$A201,СВЦЭМ!$B$33:$B$776,P$191)+'СЕТ СН'!$F$15</f>
        <v>102.72209161000001</v>
      </c>
      <c r="Q201" s="36">
        <f>SUMIFS(СВЦЭМ!$E$33:$E$776,СВЦЭМ!$A$33:$A$776,$A201,СВЦЭМ!$B$33:$B$776,Q$191)+'СЕТ СН'!$F$15</f>
        <v>101.2492199</v>
      </c>
      <c r="R201" s="36">
        <f>SUMIFS(СВЦЭМ!$E$33:$E$776,СВЦЭМ!$A$33:$A$776,$A201,СВЦЭМ!$B$33:$B$776,R$191)+'СЕТ СН'!$F$15</f>
        <v>92.914062040000005</v>
      </c>
      <c r="S201" s="36">
        <f>SUMIFS(СВЦЭМ!$E$33:$E$776,СВЦЭМ!$A$33:$A$776,$A201,СВЦЭМ!$B$33:$B$776,S$191)+'СЕТ СН'!$F$15</f>
        <v>89.731336769999999</v>
      </c>
      <c r="T201" s="36">
        <f>SUMIFS(СВЦЭМ!$E$33:$E$776,СВЦЭМ!$A$33:$A$776,$A201,СВЦЭМ!$B$33:$B$776,T$191)+'СЕТ СН'!$F$15</f>
        <v>86.951821679999995</v>
      </c>
      <c r="U201" s="36">
        <f>SUMIFS(СВЦЭМ!$E$33:$E$776,СВЦЭМ!$A$33:$A$776,$A201,СВЦЭМ!$B$33:$B$776,U$191)+'СЕТ СН'!$F$15</f>
        <v>86.434404860000001</v>
      </c>
      <c r="V201" s="36">
        <f>SUMIFS(СВЦЭМ!$E$33:$E$776,СВЦЭМ!$A$33:$A$776,$A201,СВЦЭМ!$B$33:$B$776,V$191)+'СЕТ СН'!$F$15</f>
        <v>80.800243179999995</v>
      </c>
      <c r="W201" s="36">
        <f>SUMIFS(СВЦЭМ!$E$33:$E$776,СВЦЭМ!$A$33:$A$776,$A201,СВЦЭМ!$B$33:$B$776,W$191)+'СЕТ СН'!$F$15</f>
        <v>80.074774489999996</v>
      </c>
      <c r="X201" s="36">
        <f>SUMIFS(СВЦЭМ!$E$33:$E$776,СВЦЭМ!$A$33:$A$776,$A201,СВЦЭМ!$B$33:$B$776,X$191)+'СЕТ СН'!$F$15</f>
        <v>78.358494269999994</v>
      </c>
      <c r="Y201" s="36">
        <f>SUMIFS(СВЦЭМ!$E$33:$E$776,СВЦЭМ!$A$33:$A$776,$A201,СВЦЭМ!$B$33:$B$776,Y$191)+'СЕТ СН'!$F$15</f>
        <v>84.67477538</v>
      </c>
    </row>
    <row r="202" spans="1:25" ht="15.75" x14ac:dyDescent="0.2">
      <c r="A202" s="35">
        <f t="shared" si="5"/>
        <v>44115</v>
      </c>
      <c r="B202" s="36">
        <f>SUMIFS(СВЦЭМ!$E$33:$E$776,СВЦЭМ!$A$33:$A$776,$A202,СВЦЭМ!$B$33:$B$776,B$191)+'СЕТ СН'!$F$15</f>
        <v>96.997761159999996</v>
      </c>
      <c r="C202" s="36">
        <f>SUMIFS(СВЦЭМ!$E$33:$E$776,СВЦЭМ!$A$33:$A$776,$A202,СВЦЭМ!$B$33:$B$776,C$191)+'СЕТ СН'!$F$15</f>
        <v>110.23248627</v>
      </c>
      <c r="D202" s="36">
        <f>SUMIFS(СВЦЭМ!$E$33:$E$776,СВЦЭМ!$A$33:$A$776,$A202,СВЦЭМ!$B$33:$B$776,D$191)+'СЕТ СН'!$F$15</f>
        <v>124.32527902</v>
      </c>
      <c r="E202" s="36">
        <f>SUMIFS(СВЦЭМ!$E$33:$E$776,СВЦЭМ!$A$33:$A$776,$A202,СВЦЭМ!$B$33:$B$776,E$191)+'СЕТ СН'!$F$15</f>
        <v>128.99951105</v>
      </c>
      <c r="F202" s="36">
        <f>SUMIFS(СВЦЭМ!$E$33:$E$776,СВЦЭМ!$A$33:$A$776,$A202,СВЦЭМ!$B$33:$B$776,F$191)+'СЕТ СН'!$F$15</f>
        <v>129.69420567</v>
      </c>
      <c r="G202" s="36">
        <f>SUMIFS(СВЦЭМ!$E$33:$E$776,СВЦЭМ!$A$33:$A$776,$A202,СВЦЭМ!$B$33:$B$776,G$191)+'СЕТ СН'!$F$15</f>
        <v>128.35270088999999</v>
      </c>
      <c r="H202" s="36">
        <f>SUMIFS(СВЦЭМ!$E$33:$E$776,СВЦЭМ!$A$33:$A$776,$A202,СВЦЭМ!$B$33:$B$776,H$191)+'СЕТ СН'!$F$15</f>
        <v>125.6906585</v>
      </c>
      <c r="I202" s="36">
        <f>SUMIFS(СВЦЭМ!$E$33:$E$776,СВЦЭМ!$A$33:$A$776,$A202,СВЦЭМ!$B$33:$B$776,I$191)+'СЕТ СН'!$F$15</f>
        <v>122.61503876</v>
      </c>
      <c r="J202" s="36">
        <f>SUMIFS(СВЦЭМ!$E$33:$E$776,СВЦЭМ!$A$33:$A$776,$A202,СВЦЭМ!$B$33:$B$776,J$191)+'СЕТ СН'!$F$15</f>
        <v>108.36620839</v>
      </c>
      <c r="K202" s="36">
        <f>SUMIFS(СВЦЭМ!$E$33:$E$776,СВЦЭМ!$A$33:$A$776,$A202,СВЦЭМ!$B$33:$B$776,K$191)+'СЕТ СН'!$F$15</f>
        <v>97.527710560000003</v>
      </c>
      <c r="L202" s="36">
        <f>SUMIFS(СВЦЭМ!$E$33:$E$776,СВЦЭМ!$A$33:$A$776,$A202,СВЦЭМ!$B$33:$B$776,L$191)+'СЕТ СН'!$F$15</f>
        <v>96.178448700000004</v>
      </c>
      <c r="M202" s="36">
        <f>SUMIFS(СВЦЭМ!$E$33:$E$776,СВЦЭМ!$A$33:$A$776,$A202,СВЦЭМ!$B$33:$B$776,M$191)+'СЕТ СН'!$F$15</f>
        <v>96.243673790000003</v>
      </c>
      <c r="N202" s="36">
        <f>SUMIFS(СВЦЭМ!$E$33:$E$776,СВЦЭМ!$A$33:$A$776,$A202,СВЦЭМ!$B$33:$B$776,N$191)+'СЕТ СН'!$F$15</f>
        <v>97.753453230000005</v>
      </c>
      <c r="O202" s="36">
        <f>SUMIFS(СВЦЭМ!$E$33:$E$776,СВЦЭМ!$A$33:$A$776,$A202,СВЦЭМ!$B$33:$B$776,O$191)+'СЕТ СН'!$F$15</f>
        <v>104.16478499</v>
      </c>
      <c r="P202" s="36">
        <f>SUMIFS(СВЦЭМ!$E$33:$E$776,СВЦЭМ!$A$33:$A$776,$A202,СВЦЭМ!$B$33:$B$776,P$191)+'СЕТ СН'!$F$15</f>
        <v>109.32878864</v>
      </c>
      <c r="Q202" s="36">
        <f>SUMIFS(СВЦЭМ!$E$33:$E$776,СВЦЭМ!$A$33:$A$776,$A202,СВЦЭМ!$B$33:$B$776,Q$191)+'СЕТ СН'!$F$15</f>
        <v>102.65570968</v>
      </c>
      <c r="R202" s="36">
        <f>SUMIFS(СВЦЭМ!$E$33:$E$776,СВЦЭМ!$A$33:$A$776,$A202,СВЦЭМ!$B$33:$B$776,R$191)+'СЕТ СН'!$F$15</f>
        <v>94.961111459999998</v>
      </c>
      <c r="S202" s="36">
        <f>SUMIFS(СВЦЭМ!$E$33:$E$776,СВЦЭМ!$A$33:$A$776,$A202,СВЦЭМ!$B$33:$B$776,S$191)+'СЕТ СН'!$F$15</f>
        <v>88.794643570000005</v>
      </c>
      <c r="T202" s="36">
        <f>SUMIFS(СВЦЭМ!$E$33:$E$776,СВЦЭМ!$A$33:$A$776,$A202,СВЦЭМ!$B$33:$B$776,T$191)+'СЕТ СН'!$F$15</f>
        <v>91.604621230000006</v>
      </c>
      <c r="U202" s="36">
        <f>SUMIFS(СВЦЭМ!$E$33:$E$776,СВЦЭМ!$A$33:$A$776,$A202,СВЦЭМ!$B$33:$B$776,U$191)+'СЕТ СН'!$F$15</f>
        <v>92.915764139999993</v>
      </c>
      <c r="V202" s="36">
        <f>SUMIFS(СВЦЭМ!$E$33:$E$776,СВЦЭМ!$A$33:$A$776,$A202,СВЦЭМ!$B$33:$B$776,V$191)+'СЕТ СН'!$F$15</f>
        <v>88.388801689999994</v>
      </c>
      <c r="W202" s="36">
        <f>SUMIFS(СВЦЭМ!$E$33:$E$776,СВЦЭМ!$A$33:$A$776,$A202,СВЦЭМ!$B$33:$B$776,W$191)+'СЕТ СН'!$F$15</f>
        <v>85.847792400000003</v>
      </c>
      <c r="X202" s="36">
        <f>SUMIFS(СВЦЭМ!$E$33:$E$776,СВЦЭМ!$A$33:$A$776,$A202,СВЦЭМ!$B$33:$B$776,X$191)+'СЕТ СН'!$F$15</f>
        <v>82.382365350000001</v>
      </c>
      <c r="Y202" s="36">
        <f>SUMIFS(СВЦЭМ!$E$33:$E$776,СВЦЭМ!$A$33:$A$776,$A202,СВЦЭМ!$B$33:$B$776,Y$191)+'СЕТ СН'!$F$15</f>
        <v>87.694993920000002</v>
      </c>
    </row>
    <row r="203" spans="1:25" ht="15.75" x14ac:dyDescent="0.2">
      <c r="A203" s="35">
        <f t="shared" si="5"/>
        <v>44116</v>
      </c>
      <c r="B203" s="36">
        <f>SUMIFS(СВЦЭМ!$E$33:$E$776,СВЦЭМ!$A$33:$A$776,$A203,СВЦЭМ!$B$33:$B$776,B$191)+'СЕТ СН'!$F$15</f>
        <v>96.226022189999995</v>
      </c>
      <c r="C203" s="36">
        <f>SUMIFS(СВЦЭМ!$E$33:$E$776,СВЦЭМ!$A$33:$A$776,$A203,СВЦЭМ!$B$33:$B$776,C$191)+'СЕТ СН'!$F$15</f>
        <v>107.32147376</v>
      </c>
      <c r="D203" s="36">
        <f>SUMIFS(СВЦЭМ!$E$33:$E$776,СВЦЭМ!$A$33:$A$776,$A203,СВЦЭМ!$B$33:$B$776,D$191)+'СЕТ СН'!$F$15</f>
        <v>117.66118705</v>
      </c>
      <c r="E203" s="36">
        <f>SUMIFS(СВЦЭМ!$E$33:$E$776,СВЦЭМ!$A$33:$A$776,$A203,СВЦЭМ!$B$33:$B$776,E$191)+'СЕТ СН'!$F$15</f>
        <v>120.37435913</v>
      </c>
      <c r="F203" s="36">
        <f>SUMIFS(СВЦЭМ!$E$33:$E$776,СВЦЭМ!$A$33:$A$776,$A203,СВЦЭМ!$B$33:$B$776,F$191)+'СЕТ СН'!$F$15</f>
        <v>119.69063531</v>
      </c>
      <c r="G203" s="36">
        <f>SUMIFS(СВЦЭМ!$E$33:$E$776,СВЦЭМ!$A$33:$A$776,$A203,СВЦЭМ!$B$33:$B$776,G$191)+'СЕТ СН'!$F$15</f>
        <v>117.26299271000001</v>
      </c>
      <c r="H203" s="36">
        <f>SUMIFS(СВЦЭМ!$E$33:$E$776,СВЦЭМ!$A$33:$A$776,$A203,СВЦЭМ!$B$33:$B$776,H$191)+'СЕТ СН'!$F$15</f>
        <v>109.86895070999999</v>
      </c>
      <c r="I203" s="36">
        <f>SUMIFS(СВЦЭМ!$E$33:$E$776,СВЦЭМ!$A$33:$A$776,$A203,СВЦЭМ!$B$33:$B$776,I$191)+'СЕТ СН'!$F$15</f>
        <v>103.95876798</v>
      </c>
      <c r="J203" s="36">
        <f>SUMIFS(СВЦЭМ!$E$33:$E$776,СВЦЭМ!$A$33:$A$776,$A203,СВЦЭМ!$B$33:$B$776,J$191)+'СЕТ СН'!$F$15</f>
        <v>92.791984819999996</v>
      </c>
      <c r="K203" s="36">
        <f>SUMIFS(СВЦЭМ!$E$33:$E$776,СВЦЭМ!$A$33:$A$776,$A203,СВЦЭМ!$B$33:$B$776,K$191)+'СЕТ СН'!$F$15</f>
        <v>85.621629110000001</v>
      </c>
      <c r="L203" s="36">
        <f>SUMIFS(СВЦЭМ!$E$33:$E$776,СВЦЭМ!$A$33:$A$776,$A203,СВЦЭМ!$B$33:$B$776,L$191)+'СЕТ СН'!$F$15</f>
        <v>85.035675769999997</v>
      </c>
      <c r="M203" s="36">
        <f>SUMIFS(СВЦЭМ!$E$33:$E$776,СВЦЭМ!$A$33:$A$776,$A203,СВЦЭМ!$B$33:$B$776,M$191)+'СЕТ СН'!$F$15</f>
        <v>85.086866509999993</v>
      </c>
      <c r="N203" s="36">
        <f>SUMIFS(СВЦЭМ!$E$33:$E$776,СВЦЭМ!$A$33:$A$776,$A203,СВЦЭМ!$B$33:$B$776,N$191)+'СЕТ СН'!$F$15</f>
        <v>86.121355320000006</v>
      </c>
      <c r="O203" s="36">
        <f>SUMIFS(СВЦЭМ!$E$33:$E$776,СВЦЭМ!$A$33:$A$776,$A203,СВЦЭМ!$B$33:$B$776,O$191)+'СЕТ СН'!$F$15</f>
        <v>89.134163749999999</v>
      </c>
      <c r="P203" s="36">
        <f>SUMIFS(СВЦЭМ!$E$33:$E$776,СВЦЭМ!$A$33:$A$776,$A203,СВЦЭМ!$B$33:$B$776,P$191)+'СЕТ СН'!$F$15</f>
        <v>94.694495180000004</v>
      </c>
      <c r="Q203" s="36">
        <f>SUMIFS(СВЦЭМ!$E$33:$E$776,СВЦЭМ!$A$33:$A$776,$A203,СВЦЭМ!$B$33:$B$776,Q$191)+'СЕТ СН'!$F$15</f>
        <v>92.475475040000006</v>
      </c>
      <c r="R203" s="36">
        <f>SUMIFS(СВЦЭМ!$E$33:$E$776,СВЦЭМ!$A$33:$A$776,$A203,СВЦЭМ!$B$33:$B$776,R$191)+'СЕТ СН'!$F$15</f>
        <v>85.664388639999999</v>
      </c>
      <c r="S203" s="36">
        <f>SUMIFS(СВЦЭМ!$E$33:$E$776,СВЦЭМ!$A$33:$A$776,$A203,СВЦЭМ!$B$33:$B$776,S$191)+'СЕТ СН'!$F$15</f>
        <v>78.309449330000007</v>
      </c>
      <c r="T203" s="36">
        <f>SUMIFS(СВЦЭМ!$E$33:$E$776,СВЦЭМ!$A$33:$A$776,$A203,СВЦЭМ!$B$33:$B$776,T$191)+'СЕТ СН'!$F$15</f>
        <v>79.799496250000004</v>
      </c>
      <c r="U203" s="36">
        <f>SUMIFS(СВЦЭМ!$E$33:$E$776,СВЦЭМ!$A$33:$A$776,$A203,СВЦЭМ!$B$33:$B$776,U$191)+'СЕТ СН'!$F$15</f>
        <v>83.996549650000006</v>
      </c>
      <c r="V203" s="36">
        <f>SUMIFS(СВЦЭМ!$E$33:$E$776,СВЦЭМ!$A$33:$A$776,$A203,СВЦЭМ!$B$33:$B$776,V$191)+'СЕТ СН'!$F$15</f>
        <v>83.887804790000004</v>
      </c>
      <c r="W203" s="36">
        <f>SUMIFS(СВЦЭМ!$E$33:$E$776,СВЦЭМ!$A$33:$A$776,$A203,СВЦЭМ!$B$33:$B$776,W$191)+'СЕТ СН'!$F$15</f>
        <v>82.778271849999996</v>
      </c>
      <c r="X203" s="36">
        <f>SUMIFS(СВЦЭМ!$E$33:$E$776,СВЦЭМ!$A$33:$A$776,$A203,СВЦЭМ!$B$33:$B$776,X$191)+'СЕТ СН'!$F$15</f>
        <v>78.949651650000007</v>
      </c>
      <c r="Y203" s="36">
        <f>SUMIFS(СВЦЭМ!$E$33:$E$776,СВЦЭМ!$A$33:$A$776,$A203,СВЦЭМ!$B$33:$B$776,Y$191)+'СЕТ СН'!$F$15</f>
        <v>83.649014080000001</v>
      </c>
    </row>
    <row r="204" spans="1:25" ht="15.75" x14ac:dyDescent="0.2">
      <c r="A204" s="35">
        <f t="shared" si="5"/>
        <v>44117</v>
      </c>
      <c r="B204" s="36">
        <f>SUMIFS(СВЦЭМ!$E$33:$E$776,СВЦЭМ!$A$33:$A$776,$A204,СВЦЭМ!$B$33:$B$776,B$191)+'СЕТ СН'!$F$15</f>
        <v>94.117338290000006</v>
      </c>
      <c r="C204" s="36">
        <f>SUMIFS(СВЦЭМ!$E$33:$E$776,СВЦЭМ!$A$33:$A$776,$A204,СВЦЭМ!$B$33:$B$776,C$191)+'СЕТ СН'!$F$15</f>
        <v>105.28346608</v>
      </c>
      <c r="D204" s="36">
        <f>SUMIFS(СВЦЭМ!$E$33:$E$776,СВЦЭМ!$A$33:$A$776,$A204,СВЦЭМ!$B$33:$B$776,D$191)+'СЕТ СН'!$F$15</f>
        <v>114.25974343999999</v>
      </c>
      <c r="E204" s="36">
        <f>SUMIFS(СВЦЭМ!$E$33:$E$776,СВЦЭМ!$A$33:$A$776,$A204,СВЦЭМ!$B$33:$B$776,E$191)+'СЕТ СН'!$F$15</f>
        <v>116.57297394</v>
      </c>
      <c r="F204" s="36">
        <f>SUMIFS(СВЦЭМ!$E$33:$E$776,СВЦЭМ!$A$33:$A$776,$A204,СВЦЭМ!$B$33:$B$776,F$191)+'СЕТ СН'!$F$15</f>
        <v>115.89592437</v>
      </c>
      <c r="G204" s="36">
        <f>SUMIFS(СВЦЭМ!$E$33:$E$776,СВЦЭМ!$A$33:$A$776,$A204,СВЦЭМ!$B$33:$B$776,G$191)+'СЕТ СН'!$F$15</f>
        <v>114.21030408999999</v>
      </c>
      <c r="H204" s="36">
        <f>SUMIFS(СВЦЭМ!$E$33:$E$776,СВЦЭМ!$A$33:$A$776,$A204,СВЦЭМ!$B$33:$B$776,H$191)+'СЕТ СН'!$F$15</f>
        <v>110.60940146</v>
      </c>
      <c r="I204" s="36">
        <f>SUMIFS(СВЦЭМ!$E$33:$E$776,СВЦЭМ!$A$33:$A$776,$A204,СВЦЭМ!$B$33:$B$776,I$191)+'СЕТ СН'!$F$15</f>
        <v>109.6310196</v>
      </c>
      <c r="J204" s="36">
        <f>SUMIFS(СВЦЭМ!$E$33:$E$776,СВЦЭМ!$A$33:$A$776,$A204,СВЦЭМ!$B$33:$B$776,J$191)+'СЕТ СН'!$F$15</f>
        <v>101.32893527</v>
      </c>
      <c r="K204" s="36">
        <f>SUMIFS(СВЦЭМ!$E$33:$E$776,СВЦЭМ!$A$33:$A$776,$A204,СВЦЭМ!$B$33:$B$776,K$191)+'СЕТ СН'!$F$15</f>
        <v>95.171505839999995</v>
      </c>
      <c r="L204" s="36">
        <f>SUMIFS(СВЦЭМ!$E$33:$E$776,СВЦЭМ!$A$33:$A$776,$A204,СВЦЭМ!$B$33:$B$776,L$191)+'СЕТ СН'!$F$15</f>
        <v>95.452064570000005</v>
      </c>
      <c r="M204" s="36">
        <f>SUMIFS(СВЦЭМ!$E$33:$E$776,СВЦЭМ!$A$33:$A$776,$A204,СВЦЭМ!$B$33:$B$776,M$191)+'СЕТ СН'!$F$15</f>
        <v>96.979691470000006</v>
      </c>
      <c r="N204" s="36">
        <f>SUMIFS(СВЦЭМ!$E$33:$E$776,СВЦЭМ!$A$33:$A$776,$A204,СВЦЭМ!$B$33:$B$776,N$191)+'СЕТ СН'!$F$15</f>
        <v>97.826776620000004</v>
      </c>
      <c r="O204" s="36">
        <f>SUMIFS(СВЦЭМ!$E$33:$E$776,СВЦЭМ!$A$33:$A$776,$A204,СВЦЭМ!$B$33:$B$776,O$191)+'СЕТ СН'!$F$15</f>
        <v>103.33185914000001</v>
      </c>
      <c r="P204" s="36">
        <f>SUMIFS(СВЦЭМ!$E$33:$E$776,СВЦЭМ!$A$33:$A$776,$A204,СВЦЭМ!$B$33:$B$776,P$191)+'СЕТ СН'!$F$15</f>
        <v>107.90368143000001</v>
      </c>
      <c r="Q204" s="36">
        <f>SUMIFS(СВЦЭМ!$E$33:$E$776,СВЦЭМ!$A$33:$A$776,$A204,СВЦЭМ!$B$33:$B$776,Q$191)+'СЕТ СН'!$F$15</f>
        <v>102.05339635</v>
      </c>
      <c r="R204" s="36">
        <f>SUMIFS(СВЦЭМ!$E$33:$E$776,СВЦЭМ!$A$33:$A$776,$A204,СВЦЭМ!$B$33:$B$776,R$191)+'СЕТ СН'!$F$15</f>
        <v>94.588887330000006</v>
      </c>
      <c r="S204" s="36">
        <f>SUMIFS(СВЦЭМ!$E$33:$E$776,СВЦЭМ!$A$33:$A$776,$A204,СВЦЭМ!$B$33:$B$776,S$191)+'СЕТ СН'!$F$15</f>
        <v>88.072905829999996</v>
      </c>
      <c r="T204" s="36">
        <f>SUMIFS(СВЦЭМ!$E$33:$E$776,СВЦЭМ!$A$33:$A$776,$A204,СВЦЭМ!$B$33:$B$776,T$191)+'СЕТ СН'!$F$15</f>
        <v>87.8332671</v>
      </c>
      <c r="U204" s="36">
        <f>SUMIFS(СВЦЭМ!$E$33:$E$776,СВЦЭМ!$A$33:$A$776,$A204,СВЦЭМ!$B$33:$B$776,U$191)+'СЕТ СН'!$F$15</f>
        <v>91.012535999999997</v>
      </c>
      <c r="V204" s="36">
        <f>SUMIFS(СВЦЭМ!$E$33:$E$776,СВЦЭМ!$A$33:$A$776,$A204,СВЦЭМ!$B$33:$B$776,V$191)+'СЕТ СН'!$F$15</f>
        <v>90.205240810000006</v>
      </c>
      <c r="W204" s="36">
        <f>SUMIFS(СВЦЭМ!$E$33:$E$776,СВЦЭМ!$A$33:$A$776,$A204,СВЦЭМ!$B$33:$B$776,W$191)+'СЕТ СН'!$F$15</f>
        <v>89.031141649999995</v>
      </c>
      <c r="X204" s="36">
        <f>SUMIFS(СВЦЭМ!$E$33:$E$776,СВЦЭМ!$A$33:$A$776,$A204,СВЦЭМ!$B$33:$B$776,X$191)+'СЕТ СН'!$F$15</f>
        <v>86.468246669999999</v>
      </c>
      <c r="Y204" s="36">
        <f>SUMIFS(СВЦЭМ!$E$33:$E$776,СВЦЭМ!$A$33:$A$776,$A204,СВЦЭМ!$B$33:$B$776,Y$191)+'СЕТ СН'!$F$15</f>
        <v>89.461295219999997</v>
      </c>
    </row>
    <row r="205" spans="1:25" ht="15.75" x14ac:dyDescent="0.2">
      <c r="A205" s="35">
        <f t="shared" si="5"/>
        <v>44118</v>
      </c>
      <c r="B205" s="36">
        <f>SUMIFS(СВЦЭМ!$E$33:$E$776,СВЦЭМ!$A$33:$A$776,$A205,СВЦЭМ!$B$33:$B$776,B$191)+'СЕТ СН'!$F$15</f>
        <v>99.925476590000002</v>
      </c>
      <c r="C205" s="36">
        <f>SUMIFS(СВЦЭМ!$E$33:$E$776,СВЦЭМ!$A$33:$A$776,$A205,СВЦЭМ!$B$33:$B$776,C$191)+'СЕТ СН'!$F$15</f>
        <v>109.96931911999999</v>
      </c>
      <c r="D205" s="36">
        <f>SUMIFS(СВЦЭМ!$E$33:$E$776,СВЦЭМ!$A$33:$A$776,$A205,СВЦЭМ!$B$33:$B$776,D$191)+'СЕТ СН'!$F$15</f>
        <v>119.86476524</v>
      </c>
      <c r="E205" s="36">
        <f>SUMIFS(СВЦЭМ!$E$33:$E$776,СВЦЭМ!$A$33:$A$776,$A205,СВЦЭМ!$B$33:$B$776,E$191)+'СЕТ СН'!$F$15</f>
        <v>122.02914008</v>
      </c>
      <c r="F205" s="36">
        <f>SUMIFS(СВЦЭМ!$E$33:$E$776,СВЦЭМ!$A$33:$A$776,$A205,СВЦЭМ!$B$33:$B$776,F$191)+'СЕТ СН'!$F$15</f>
        <v>120.82446155</v>
      </c>
      <c r="G205" s="36">
        <f>SUMIFS(СВЦЭМ!$E$33:$E$776,СВЦЭМ!$A$33:$A$776,$A205,СВЦЭМ!$B$33:$B$776,G$191)+'СЕТ СН'!$F$15</f>
        <v>119.53539415</v>
      </c>
      <c r="H205" s="36">
        <f>SUMIFS(СВЦЭМ!$E$33:$E$776,СВЦЭМ!$A$33:$A$776,$A205,СВЦЭМ!$B$33:$B$776,H$191)+'СЕТ СН'!$F$15</f>
        <v>112.61810278</v>
      </c>
      <c r="I205" s="36">
        <f>SUMIFS(СВЦЭМ!$E$33:$E$776,СВЦЭМ!$A$33:$A$776,$A205,СВЦЭМ!$B$33:$B$776,I$191)+'СЕТ СН'!$F$15</f>
        <v>106.3171818</v>
      </c>
      <c r="J205" s="36">
        <f>SUMIFS(СВЦЭМ!$E$33:$E$776,СВЦЭМ!$A$33:$A$776,$A205,СВЦЭМ!$B$33:$B$776,J$191)+'СЕТ СН'!$F$15</f>
        <v>97.096082969999998</v>
      </c>
      <c r="K205" s="36">
        <f>SUMIFS(СВЦЭМ!$E$33:$E$776,СВЦЭМ!$A$33:$A$776,$A205,СВЦЭМ!$B$33:$B$776,K$191)+'СЕТ СН'!$F$15</f>
        <v>91.501734409999997</v>
      </c>
      <c r="L205" s="36">
        <f>SUMIFS(СВЦЭМ!$E$33:$E$776,СВЦЭМ!$A$33:$A$776,$A205,СВЦЭМ!$B$33:$B$776,L$191)+'СЕТ СН'!$F$15</f>
        <v>92.594360640000005</v>
      </c>
      <c r="M205" s="36">
        <f>SUMIFS(СВЦЭМ!$E$33:$E$776,СВЦЭМ!$A$33:$A$776,$A205,СВЦЭМ!$B$33:$B$776,M$191)+'СЕТ СН'!$F$15</f>
        <v>94.970366440000006</v>
      </c>
      <c r="N205" s="36">
        <f>SUMIFS(СВЦЭМ!$E$33:$E$776,СВЦЭМ!$A$33:$A$776,$A205,СВЦЭМ!$B$33:$B$776,N$191)+'СЕТ СН'!$F$15</f>
        <v>95.943138809999994</v>
      </c>
      <c r="O205" s="36">
        <f>SUMIFS(СВЦЭМ!$E$33:$E$776,СВЦЭМ!$A$33:$A$776,$A205,СВЦЭМ!$B$33:$B$776,O$191)+'СЕТ СН'!$F$15</f>
        <v>103.40187539</v>
      </c>
      <c r="P205" s="36">
        <f>SUMIFS(СВЦЭМ!$E$33:$E$776,СВЦЭМ!$A$33:$A$776,$A205,СВЦЭМ!$B$33:$B$776,P$191)+'СЕТ СН'!$F$15</f>
        <v>107.87193895999999</v>
      </c>
      <c r="Q205" s="36">
        <f>SUMIFS(СВЦЭМ!$E$33:$E$776,СВЦЭМ!$A$33:$A$776,$A205,СВЦЭМ!$B$33:$B$776,Q$191)+'СЕТ СН'!$F$15</f>
        <v>102.01007513</v>
      </c>
      <c r="R205" s="36">
        <f>SUMIFS(СВЦЭМ!$E$33:$E$776,СВЦЭМ!$A$33:$A$776,$A205,СВЦЭМ!$B$33:$B$776,R$191)+'СЕТ СН'!$F$15</f>
        <v>94.398841489999995</v>
      </c>
      <c r="S205" s="36">
        <f>SUMIFS(СВЦЭМ!$E$33:$E$776,СВЦЭМ!$A$33:$A$776,$A205,СВЦЭМ!$B$33:$B$776,S$191)+'СЕТ СН'!$F$15</f>
        <v>86.2853128</v>
      </c>
      <c r="T205" s="36">
        <f>SUMIFS(СВЦЭМ!$E$33:$E$776,СВЦЭМ!$A$33:$A$776,$A205,СВЦЭМ!$B$33:$B$776,T$191)+'СЕТ СН'!$F$15</f>
        <v>83.683320980000005</v>
      </c>
      <c r="U205" s="36">
        <f>SUMIFS(СВЦЭМ!$E$33:$E$776,СВЦЭМ!$A$33:$A$776,$A205,СВЦЭМ!$B$33:$B$776,U$191)+'СЕТ СН'!$F$15</f>
        <v>87.973114370000005</v>
      </c>
      <c r="V205" s="36">
        <f>SUMIFS(СВЦЭМ!$E$33:$E$776,СВЦЭМ!$A$33:$A$776,$A205,СВЦЭМ!$B$33:$B$776,V$191)+'СЕТ СН'!$F$15</f>
        <v>87.168350480000001</v>
      </c>
      <c r="W205" s="36">
        <f>SUMIFS(СВЦЭМ!$E$33:$E$776,СВЦЭМ!$A$33:$A$776,$A205,СВЦЭМ!$B$33:$B$776,W$191)+'СЕТ СН'!$F$15</f>
        <v>85.371616329999995</v>
      </c>
      <c r="X205" s="36">
        <f>SUMIFS(СВЦЭМ!$E$33:$E$776,СВЦЭМ!$A$33:$A$776,$A205,СВЦЭМ!$B$33:$B$776,X$191)+'СЕТ СН'!$F$15</f>
        <v>82.88196834</v>
      </c>
      <c r="Y205" s="36">
        <f>SUMIFS(СВЦЭМ!$E$33:$E$776,СВЦЭМ!$A$33:$A$776,$A205,СВЦЭМ!$B$33:$B$776,Y$191)+'СЕТ СН'!$F$15</f>
        <v>87.332565369999998</v>
      </c>
    </row>
    <row r="206" spans="1:25" ht="15.75" x14ac:dyDescent="0.2">
      <c r="A206" s="35">
        <f t="shared" si="5"/>
        <v>44119</v>
      </c>
      <c r="B206" s="36">
        <f>SUMIFS(СВЦЭМ!$E$33:$E$776,СВЦЭМ!$A$33:$A$776,$A206,СВЦЭМ!$B$33:$B$776,B$191)+'СЕТ СН'!$F$15</f>
        <v>102.48941838</v>
      </c>
      <c r="C206" s="36">
        <f>SUMIFS(СВЦЭМ!$E$33:$E$776,СВЦЭМ!$A$33:$A$776,$A206,СВЦЭМ!$B$33:$B$776,C$191)+'СЕТ СН'!$F$15</f>
        <v>114.83810687</v>
      </c>
      <c r="D206" s="36">
        <f>SUMIFS(СВЦЭМ!$E$33:$E$776,СВЦЭМ!$A$33:$A$776,$A206,СВЦЭМ!$B$33:$B$776,D$191)+'СЕТ СН'!$F$15</f>
        <v>124.46090816</v>
      </c>
      <c r="E206" s="36">
        <f>SUMIFS(СВЦЭМ!$E$33:$E$776,СВЦЭМ!$A$33:$A$776,$A206,СВЦЭМ!$B$33:$B$776,E$191)+'СЕТ СН'!$F$15</f>
        <v>125.24379143</v>
      </c>
      <c r="F206" s="36">
        <f>SUMIFS(СВЦЭМ!$E$33:$E$776,СВЦЭМ!$A$33:$A$776,$A206,СВЦЭМ!$B$33:$B$776,F$191)+'СЕТ СН'!$F$15</f>
        <v>124.29040036000001</v>
      </c>
      <c r="G206" s="36">
        <f>SUMIFS(СВЦЭМ!$E$33:$E$776,СВЦЭМ!$A$33:$A$776,$A206,СВЦЭМ!$B$33:$B$776,G$191)+'СЕТ СН'!$F$15</f>
        <v>121.15856637</v>
      </c>
      <c r="H206" s="36">
        <f>SUMIFS(СВЦЭМ!$E$33:$E$776,СВЦЭМ!$A$33:$A$776,$A206,СВЦЭМ!$B$33:$B$776,H$191)+'СЕТ СН'!$F$15</f>
        <v>114.32182846000001</v>
      </c>
      <c r="I206" s="36">
        <f>SUMIFS(СВЦЭМ!$E$33:$E$776,СВЦЭМ!$A$33:$A$776,$A206,СВЦЭМ!$B$33:$B$776,I$191)+'СЕТ СН'!$F$15</f>
        <v>107.7297784</v>
      </c>
      <c r="J206" s="36">
        <f>SUMIFS(СВЦЭМ!$E$33:$E$776,СВЦЭМ!$A$33:$A$776,$A206,СВЦЭМ!$B$33:$B$776,J$191)+'СЕТ СН'!$F$15</f>
        <v>98.757052229999999</v>
      </c>
      <c r="K206" s="36">
        <f>SUMIFS(СВЦЭМ!$E$33:$E$776,СВЦЭМ!$A$33:$A$776,$A206,СВЦЭМ!$B$33:$B$776,K$191)+'СЕТ СН'!$F$15</f>
        <v>93.030414969999995</v>
      </c>
      <c r="L206" s="36">
        <f>SUMIFS(СВЦЭМ!$E$33:$E$776,СВЦЭМ!$A$33:$A$776,$A206,СВЦЭМ!$B$33:$B$776,L$191)+'СЕТ СН'!$F$15</f>
        <v>93.50717779</v>
      </c>
      <c r="M206" s="36">
        <f>SUMIFS(СВЦЭМ!$E$33:$E$776,СВЦЭМ!$A$33:$A$776,$A206,СВЦЭМ!$B$33:$B$776,M$191)+'СЕТ СН'!$F$15</f>
        <v>94.664469729999993</v>
      </c>
      <c r="N206" s="36">
        <f>SUMIFS(СВЦЭМ!$E$33:$E$776,СВЦЭМ!$A$33:$A$776,$A206,СВЦЭМ!$B$33:$B$776,N$191)+'СЕТ СН'!$F$15</f>
        <v>96.274871939999997</v>
      </c>
      <c r="O206" s="36">
        <f>SUMIFS(СВЦЭМ!$E$33:$E$776,СВЦЭМ!$A$33:$A$776,$A206,СВЦЭМ!$B$33:$B$776,O$191)+'СЕТ СН'!$F$15</f>
        <v>99.222894139999994</v>
      </c>
      <c r="P206" s="36">
        <f>SUMIFS(СВЦЭМ!$E$33:$E$776,СВЦЭМ!$A$33:$A$776,$A206,СВЦЭМ!$B$33:$B$776,P$191)+'СЕТ СН'!$F$15</f>
        <v>102.7946165</v>
      </c>
      <c r="Q206" s="36">
        <f>SUMIFS(СВЦЭМ!$E$33:$E$776,СВЦЭМ!$A$33:$A$776,$A206,СВЦЭМ!$B$33:$B$776,Q$191)+'СЕТ СН'!$F$15</f>
        <v>97.314815019999998</v>
      </c>
      <c r="R206" s="36">
        <f>SUMIFS(СВЦЭМ!$E$33:$E$776,СВЦЭМ!$A$33:$A$776,$A206,СВЦЭМ!$B$33:$B$776,R$191)+'СЕТ СН'!$F$15</f>
        <v>90.172751509999998</v>
      </c>
      <c r="S206" s="36">
        <f>SUMIFS(СВЦЭМ!$E$33:$E$776,СВЦЭМ!$A$33:$A$776,$A206,СВЦЭМ!$B$33:$B$776,S$191)+'СЕТ СН'!$F$15</f>
        <v>82.154108550000004</v>
      </c>
      <c r="T206" s="36">
        <f>SUMIFS(СВЦЭМ!$E$33:$E$776,СВЦЭМ!$A$33:$A$776,$A206,СВЦЭМ!$B$33:$B$776,T$191)+'СЕТ СН'!$F$15</f>
        <v>82.779257920000006</v>
      </c>
      <c r="U206" s="36">
        <f>SUMIFS(СВЦЭМ!$E$33:$E$776,СВЦЭМ!$A$33:$A$776,$A206,СВЦЭМ!$B$33:$B$776,U$191)+'СЕТ СН'!$F$15</f>
        <v>86.395993279999999</v>
      </c>
      <c r="V206" s="36">
        <f>SUMIFS(СВЦЭМ!$E$33:$E$776,СВЦЭМ!$A$33:$A$776,$A206,СВЦЭМ!$B$33:$B$776,V$191)+'СЕТ СН'!$F$15</f>
        <v>85.397309000000007</v>
      </c>
      <c r="W206" s="36">
        <f>SUMIFS(СВЦЭМ!$E$33:$E$776,СВЦЭМ!$A$33:$A$776,$A206,СВЦЭМ!$B$33:$B$776,W$191)+'СЕТ СН'!$F$15</f>
        <v>83.786827630000005</v>
      </c>
      <c r="X206" s="36">
        <f>SUMIFS(СВЦЭМ!$E$33:$E$776,СВЦЭМ!$A$33:$A$776,$A206,СВЦЭМ!$B$33:$B$776,X$191)+'СЕТ СН'!$F$15</f>
        <v>80.30114442</v>
      </c>
      <c r="Y206" s="36">
        <f>SUMIFS(СВЦЭМ!$E$33:$E$776,СВЦЭМ!$A$33:$A$776,$A206,СВЦЭМ!$B$33:$B$776,Y$191)+'СЕТ СН'!$F$15</f>
        <v>87.602802479999994</v>
      </c>
    </row>
    <row r="207" spans="1:25" ht="15.75" x14ac:dyDescent="0.2">
      <c r="A207" s="35">
        <f t="shared" si="5"/>
        <v>44120</v>
      </c>
      <c r="B207" s="36">
        <f>SUMIFS(СВЦЭМ!$E$33:$E$776,СВЦЭМ!$A$33:$A$776,$A207,СВЦЭМ!$B$33:$B$776,B$191)+'СЕТ СН'!$F$15</f>
        <v>94.652985659999999</v>
      </c>
      <c r="C207" s="36">
        <f>SUMIFS(СВЦЭМ!$E$33:$E$776,СВЦЭМ!$A$33:$A$776,$A207,СВЦЭМ!$B$33:$B$776,C$191)+'СЕТ СН'!$F$15</f>
        <v>106.22288085</v>
      </c>
      <c r="D207" s="36">
        <f>SUMIFS(СВЦЭМ!$E$33:$E$776,СВЦЭМ!$A$33:$A$776,$A207,СВЦЭМ!$B$33:$B$776,D$191)+'СЕТ СН'!$F$15</f>
        <v>114.16701376</v>
      </c>
      <c r="E207" s="36">
        <f>SUMIFS(СВЦЭМ!$E$33:$E$776,СВЦЭМ!$A$33:$A$776,$A207,СВЦЭМ!$B$33:$B$776,E$191)+'СЕТ СН'!$F$15</f>
        <v>114.90303527</v>
      </c>
      <c r="F207" s="36">
        <f>SUMIFS(СВЦЭМ!$E$33:$E$776,СВЦЭМ!$A$33:$A$776,$A207,СВЦЭМ!$B$33:$B$776,F$191)+'СЕТ СН'!$F$15</f>
        <v>114.43604080999999</v>
      </c>
      <c r="G207" s="36">
        <f>SUMIFS(СВЦЭМ!$E$33:$E$776,СВЦЭМ!$A$33:$A$776,$A207,СВЦЭМ!$B$33:$B$776,G$191)+'СЕТ СН'!$F$15</f>
        <v>112.38411936999999</v>
      </c>
      <c r="H207" s="36">
        <f>SUMIFS(СВЦЭМ!$E$33:$E$776,СВЦЭМ!$A$33:$A$776,$A207,СВЦЭМ!$B$33:$B$776,H$191)+'СЕТ СН'!$F$15</f>
        <v>107.89499384</v>
      </c>
      <c r="I207" s="36">
        <f>SUMIFS(СВЦЭМ!$E$33:$E$776,СВЦЭМ!$A$33:$A$776,$A207,СВЦЭМ!$B$33:$B$776,I$191)+'СЕТ СН'!$F$15</f>
        <v>104.12747650999999</v>
      </c>
      <c r="J207" s="36">
        <f>SUMIFS(СВЦЭМ!$E$33:$E$776,СВЦЭМ!$A$33:$A$776,$A207,СВЦЭМ!$B$33:$B$776,J$191)+'СЕТ СН'!$F$15</f>
        <v>99.863786989999994</v>
      </c>
      <c r="K207" s="36">
        <f>SUMIFS(СВЦЭМ!$E$33:$E$776,СВЦЭМ!$A$33:$A$776,$A207,СВЦЭМ!$B$33:$B$776,K$191)+'СЕТ СН'!$F$15</f>
        <v>94.993532979999998</v>
      </c>
      <c r="L207" s="36">
        <f>SUMIFS(СВЦЭМ!$E$33:$E$776,СВЦЭМ!$A$33:$A$776,$A207,СВЦЭМ!$B$33:$B$776,L$191)+'СЕТ СН'!$F$15</f>
        <v>94.646675049999999</v>
      </c>
      <c r="M207" s="36">
        <f>SUMIFS(СВЦЭМ!$E$33:$E$776,СВЦЭМ!$A$33:$A$776,$A207,СВЦЭМ!$B$33:$B$776,M$191)+'СЕТ СН'!$F$15</f>
        <v>95.248546750000003</v>
      </c>
      <c r="N207" s="36">
        <f>SUMIFS(СВЦЭМ!$E$33:$E$776,СВЦЭМ!$A$33:$A$776,$A207,СВЦЭМ!$B$33:$B$776,N$191)+'СЕТ СН'!$F$15</f>
        <v>97.068390989999997</v>
      </c>
      <c r="O207" s="36">
        <f>SUMIFS(СВЦЭМ!$E$33:$E$776,СВЦЭМ!$A$33:$A$776,$A207,СВЦЭМ!$B$33:$B$776,O$191)+'СЕТ СН'!$F$15</f>
        <v>102.33243957000001</v>
      </c>
      <c r="P207" s="36">
        <f>SUMIFS(СВЦЭМ!$E$33:$E$776,СВЦЭМ!$A$33:$A$776,$A207,СВЦЭМ!$B$33:$B$776,P$191)+'СЕТ СН'!$F$15</f>
        <v>108.71850430000001</v>
      </c>
      <c r="Q207" s="36">
        <f>SUMIFS(СВЦЭМ!$E$33:$E$776,СВЦЭМ!$A$33:$A$776,$A207,СВЦЭМ!$B$33:$B$776,Q$191)+'СЕТ СН'!$F$15</f>
        <v>103.78382349</v>
      </c>
      <c r="R207" s="36">
        <f>SUMIFS(СВЦЭМ!$E$33:$E$776,СВЦЭМ!$A$33:$A$776,$A207,СВЦЭМ!$B$33:$B$776,R$191)+'СЕТ СН'!$F$15</f>
        <v>96.858120349999993</v>
      </c>
      <c r="S207" s="36">
        <f>SUMIFS(СВЦЭМ!$E$33:$E$776,СВЦЭМ!$A$33:$A$776,$A207,СВЦЭМ!$B$33:$B$776,S$191)+'СЕТ СН'!$F$15</f>
        <v>87.955026810000007</v>
      </c>
      <c r="T207" s="36">
        <f>SUMIFS(СВЦЭМ!$E$33:$E$776,СВЦЭМ!$A$33:$A$776,$A207,СВЦЭМ!$B$33:$B$776,T$191)+'СЕТ СН'!$F$15</f>
        <v>84.107023729999995</v>
      </c>
      <c r="U207" s="36">
        <f>SUMIFS(СВЦЭМ!$E$33:$E$776,СВЦЭМ!$A$33:$A$776,$A207,СВЦЭМ!$B$33:$B$776,U$191)+'СЕТ СН'!$F$15</f>
        <v>84.461505360000004</v>
      </c>
      <c r="V207" s="36">
        <f>SUMIFS(СВЦЭМ!$E$33:$E$776,СВЦЭМ!$A$33:$A$776,$A207,СВЦЭМ!$B$33:$B$776,V$191)+'СЕТ СН'!$F$15</f>
        <v>82.735235860000003</v>
      </c>
      <c r="W207" s="36">
        <f>SUMIFS(СВЦЭМ!$E$33:$E$776,СВЦЭМ!$A$33:$A$776,$A207,СВЦЭМ!$B$33:$B$776,W$191)+'СЕТ СН'!$F$15</f>
        <v>82.113095990000005</v>
      </c>
      <c r="X207" s="36">
        <f>SUMIFS(СВЦЭМ!$E$33:$E$776,СВЦЭМ!$A$33:$A$776,$A207,СВЦЭМ!$B$33:$B$776,X$191)+'СЕТ СН'!$F$15</f>
        <v>82.037035650000007</v>
      </c>
      <c r="Y207" s="36">
        <f>SUMIFS(СВЦЭМ!$E$33:$E$776,СВЦЭМ!$A$33:$A$776,$A207,СВЦЭМ!$B$33:$B$776,Y$191)+'СЕТ СН'!$F$15</f>
        <v>86.561702240000002</v>
      </c>
    </row>
    <row r="208" spans="1:25" ht="15.75" x14ac:dyDescent="0.2">
      <c r="A208" s="35">
        <f t="shared" si="5"/>
        <v>44121</v>
      </c>
      <c r="B208" s="36">
        <f>SUMIFS(СВЦЭМ!$E$33:$E$776,СВЦЭМ!$A$33:$A$776,$A208,СВЦЭМ!$B$33:$B$776,B$191)+'СЕТ СН'!$F$15</f>
        <v>94.208003079999997</v>
      </c>
      <c r="C208" s="36">
        <f>SUMIFS(СВЦЭМ!$E$33:$E$776,СВЦЭМ!$A$33:$A$776,$A208,СВЦЭМ!$B$33:$B$776,C$191)+'СЕТ СН'!$F$15</f>
        <v>105.40860265000001</v>
      </c>
      <c r="D208" s="36">
        <f>SUMIFS(СВЦЭМ!$E$33:$E$776,СВЦЭМ!$A$33:$A$776,$A208,СВЦЭМ!$B$33:$B$776,D$191)+'СЕТ СН'!$F$15</f>
        <v>114.46498904000001</v>
      </c>
      <c r="E208" s="36">
        <f>SUMIFS(СВЦЭМ!$E$33:$E$776,СВЦЭМ!$A$33:$A$776,$A208,СВЦЭМ!$B$33:$B$776,E$191)+'СЕТ СН'!$F$15</f>
        <v>115.67601592</v>
      </c>
      <c r="F208" s="36">
        <f>SUMIFS(СВЦЭМ!$E$33:$E$776,СВЦЭМ!$A$33:$A$776,$A208,СВЦЭМ!$B$33:$B$776,F$191)+'СЕТ СН'!$F$15</f>
        <v>116.1843939</v>
      </c>
      <c r="G208" s="36">
        <f>SUMIFS(СВЦЭМ!$E$33:$E$776,СВЦЭМ!$A$33:$A$776,$A208,СВЦЭМ!$B$33:$B$776,G$191)+'СЕТ СН'!$F$15</f>
        <v>114.70312654999999</v>
      </c>
      <c r="H208" s="36">
        <f>SUMIFS(СВЦЭМ!$E$33:$E$776,СВЦЭМ!$A$33:$A$776,$A208,СВЦЭМ!$B$33:$B$776,H$191)+'СЕТ СН'!$F$15</f>
        <v>112.84440069999999</v>
      </c>
      <c r="I208" s="36">
        <f>SUMIFS(СВЦЭМ!$E$33:$E$776,СВЦЭМ!$A$33:$A$776,$A208,СВЦЭМ!$B$33:$B$776,I$191)+'СЕТ СН'!$F$15</f>
        <v>112.45033697</v>
      </c>
      <c r="J208" s="36">
        <f>SUMIFS(СВЦЭМ!$E$33:$E$776,СВЦЭМ!$A$33:$A$776,$A208,СВЦЭМ!$B$33:$B$776,J$191)+'СЕТ СН'!$F$15</f>
        <v>104.34702651000001</v>
      </c>
      <c r="K208" s="36">
        <f>SUMIFS(СВЦЭМ!$E$33:$E$776,СВЦЭМ!$A$33:$A$776,$A208,СВЦЭМ!$B$33:$B$776,K$191)+'СЕТ СН'!$F$15</f>
        <v>100.77527621</v>
      </c>
      <c r="L208" s="36">
        <f>SUMIFS(СВЦЭМ!$E$33:$E$776,СВЦЭМ!$A$33:$A$776,$A208,СВЦЭМ!$B$33:$B$776,L$191)+'СЕТ СН'!$F$15</f>
        <v>96.604584099999997</v>
      </c>
      <c r="M208" s="36">
        <f>SUMIFS(СВЦЭМ!$E$33:$E$776,СВЦЭМ!$A$33:$A$776,$A208,СВЦЭМ!$B$33:$B$776,M$191)+'СЕТ СН'!$F$15</f>
        <v>97.742112669999997</v>
      </c>
      <c r="N208" s="36">
        <f>SUMIFS(СВЦЭМ!$E$33:$E$776,СВЦЭМ!$A$33:$A$776,$A208,СВЦЭМ!$B$33:$B$776,N$191)+'СЕТ СН'!$F$15</f>
        <v>99.673965069999994</v>
      </c>
      <c r="O208" s="36">
        <f>SUMIFS(СВЦЭМ!$E$33:$E$776,СВЦЭМ!$A$33:$A$776,$A208,СВЦЭМ!$B$33:$B$776,O$191)+'СЕТ СН'!$F$15</f>
        <v>105.67809421</v>
      </c>
      <c r="P208" s="36">
        <f>SUMIFS(СВЦЭМ!$E$33:$E$776,СВЦЭМ!$A$33:$A$776,$A208,СВЦЭМ!$B$33:$B$776,P$191)+'СЕТ СН'!$F$15</f>
        <v>112.1716536</v>
      </c>
      <c r="Q208" s="36">
        <f>SUMIFS(СВЦЭМ!$E$33:$E$776,СВЦЭМ!$A$33:$A$776,$A208,СВЦЭМ!$B$33:$B$776,Q$191)+'СЕТ СН'!$F$15</f>
        <v>107.96183268999999</v>
      </c>
      <c r="R208" s="36">
        <f>SUMIFS(СВЦЭМ!$E$33:$E$776,СВЦЭМ!$A$33:$A$776,$A208,СВЦЭМ!$B$33:$B$776,R$191)+'СЕТ СН'!$F$15</f>
        <v>101.34578981</v>
      </c>
      <c r="S208" s="36">
        <f>SUMIFS(СВЦЭМ!$E$33:$E$776,СВЦЭМ!$A$33:$A$776,$A208,СВЦЭМ!$B$33:$B$776,S$191)+'СЕТ СН'!$F$15</f>
        <v>91.790243050000001</v>
      </c>
      <c r="T208" s="36">
        <f>SUMIFS(СВЦЭМ!$E$33:$E$776,СВЦЭМ!$A$33:$A$776,$A208,СВЦЭМ!$B$33:$B$776,T$191)+'СЕТ СН'!$F$15</f>
        <v>86.379411610000005</v>
      </c>
      <c r="U208" s="36">
        <f>SUMIFS(СВЦЭМ!$E$33:$E$776,СВЦЭМ!$A$33:$A$776,$A208,СВЦЭМ!$B$33:$B$776,U$191)+'СЕТ СН'!$F$15</f>
        <v>84.656209140000001</v>
      </c>
      <c r="V208" s="36">
        <f>SUMIFS(СВЦЭМ!$E$33:$E$776,СВЦЭМ!$A$33:$A$776,$A208,СВЦЭМ!$B$33:$B$776,V$191)+'СЕТ СН'!$F$15</f>
        <v>84.785909700000005</v>
      </c>
      <c r="W208" s="36">
        <f>SUMIFS(СВЦЭМ!$E$33:$E$776,СВЦЭМ!$A$33:$A$776,$A208,СВЦЭМ!$B$33:$B$776,W$191)+'СЕТ СН'!$F$15</f>
        <v>84.998505010000002</v>
      </c>
      <c r="X208" s="36">
        <f>SUMIFS(СВЦЭМ!$E$33:$E$776,СВЦЭМ!$A$33:$A$776,$A208,СВЦЭМ!$B$33:$B$776,X$191)+'СЕТ СН'!$F$15</f>
        <v>87.958366799999993</v>
      </c>
      <c r="Y208" s="36">
        <f>SUMIFS(СВЦЭМ!$E$33:$E$776,СВЦЭМ!$A$33:$A$776,$A208,СВЦЭМ!$B$33:$B$776,Y$191)+'СЕТ СН'!$F$15</f>
        <v>92.495307639999993</v>
      </c>
    </row>
    <row r="209" spans="1:25" ht="15.75" x14ac:dyDescent="0.2">
      <c r="A209" s="35">
        <f t="shared" si="5"/>
        <v>44122</v>
      </c>
      <c r="B209" s="36">
        <f>SUMIFS(СВЦЭМ!$E$33:$E$776,СВЦЭМ!$A$33:$A$776,$A209,СВЦЭМ!$B$33:$B$776,B$191)+'СЕТ СН'!$F$15</f>
        <v>106.90090065</v>
      </c>
      <c r="C209" s="36">
        <f>SUMIFS(СВЦЭМ!$E$33:$E$776,СВЦЭМ!$A$33:$A$776,$A209,СВЦЭМ!$B$33:$B$776,C$191)+'СЕТ СН'!$F$15</f>
        <v>121.03110554</v>
      </c>
      <c r="D209" s="36">
        <f>SUMIFS(СВЦЭМ!$E$33:$E$776,СВЦЭМ!$A$33:$A$776,$A209,СВЦЭМ!$B$33:$B$776,D$191)+'СЕТ СН'!$F$15</f>
        <v>131.37187602</v>
      </c>
      <c r="E209" s="36">
        <f>SUMIFS(СВЦЭМ!$E$33:$E$776,СВЦЭМ!$A$33:$A$776,$A209,СВЦЭМ!$B$33:$B$776,E$191)+'СЕТ СН'!$F$15</f>
        <v>132.50469093000001</v>
      </c>
      <c r="F209" s="36">
        <f>SUMIFS(СВЦЭМ!$E$33:$E$776,СВЦЭМ!$A$33:$A$776,$A209,СВЦЭМ!$B$33:$B$776,F$191)+'СЕТ СН'!$F$15</f>
        <v>133.49472832999999</v>
      </c>
      <c r="G209" s="36">
        <f>SUMIFS(СВЦЭМ!$E$33:$E$776,СВЦЭМ!$A$33:$A$776,$A209,СВЦЭМ!$B$33:$B$776,G$191)+'СЕТ СН'!$F$15</f>
        <v>131.6857114</v>
      </c>
      <c r="H209" s="36">
        <f>SUMIFS(СВЦЭМ!$E$33:$E$776,СВЦЭМ!$A$33:$A$776,$A209,СВЦЭМ!$B$33:$B$776,H$191)+'СЕТ СН'!$F$15</f>
        <v>128.49682135</v>
      </c>
      <c r="I209" s="36">
        <f>SUMIFS(СВЦЭМ!$E$33:$E$776,СВЦЭМ!$A$33:$A$776,$A209,СВЦЭМ!$B$33:$B$776,I$191)+'СЕТ СН'!$F$15</f>
        <v>123.50570053</v>
      </c>
      <c r="J209" s="36">
        <f>SUMIFS(СВЦЭМ!$E$33:$E$776,СВЦЭМ!$A$33:$A$776,$A209,СВЦЭМ!$B$33:$B$776,J$191)+'СЕТ СН'!$F$15</f>
        <v>111.30759755</v>
      </c>
      <c r="K209" s="36">
        <f>SUMIFS(СВЦЭМ!$E$33:$E$776,СВЦЭМ!$A$33:$A$776,$A209,СВЦЭМ!$B$33:$B$776,K$191)+'СЕТ СН'!$F$15</f>
        <v>101.53277353</v>
      </c>
      <c r="L209" s="36">
        <f>SUMIFS(СВЦЭМ!$E$33:$E$776,СВЦЭМ!$A$33:$A$776,$A209,СВЦЭМ!$B$33:$B$776,L$191)+'СЕТ СН'!$F$15</f>
        <v>100.12460866000001</v>
      </c>
      <c r="M209" s="36">
        <f>SUMIFS(СВЦЭМ!$E$33:$E$776,СВЦЭМ!$A$33:$A$776,$A209,СВЦЭМ!$B$33:$B$776,M$191)+'СЕТ СН'!$F$15</f>
        <v>100.30620442999999</v>
      </c>
      <c r="N209" s="36">
        <f>SUMIFS(СВЦЭМ!$E$33:$E$776,СВЦЭМ!$A$33:$A$776,$A209,СВЦЭМ!$B$33:$B$776,N$191)+'СЕТ СН'!$F$15</f>
        <v>101.33852562</v>
      </c>
      <c r="O209" s="36">
        <f>SUMIFS(СВЦЭМ!$E$33:$E$776,СВЦЭМ!$A$33:$A$776,$A209,СВЦЭМ!$B$33:$B$776,O$191)+'СЕТ СН'!$F$15</f>
        <v>108.68679342999999</v>
      </c>
      <c r="P209" s="36">
        <f>SUMIFS(СВЦЭМ!$E$33:$E$776,СВЦЭМ!$A$33:$A$776,$A209,СВЦЭМ!$B$33:$B$776,P$191)+'СЕТ СН'!$F$15</f>
        <v>115.79664473</v>
      </c>
      <c r="Q209" s="36">
        <f>SUMIFS(СВЦЭМ!$E$33:$E$776,СВЦЭМ!$A$33:$A$776,$A209,СВЦЭМ!$B$33:$B$776,Q$191)+'СЕТ СН'!$F$15</f>
        <v>110.62794889</v>
      </c>
      <c r="R209" s="36">
        <f>SUMIFS(СВЦЭМ!$E$33:$E$776,СВЦЭМ!$A$33:$A$776,$A209,СВЦЭМ!$B$33:$B$776,R$191)+'СЕТ СН'!$F$15</f>
        <v>102.39450098</v>
      </c>
      <c r="S209" s="36">
        <f>SUMIFS(СВЦЭМ!$E$33:$E$776,СВЦЭМ!$A$33:$A$776,$A209,СВЦЭМ!$B$33:$B$776,S$191)+'СЕТ СН'!$F$15</f>
        <v>91.66891167</v>
      </c>
      <c r="T209" s="36">
        <f>SUMIFS(СВЦЭМ!$E$33:$E$776,СВЦЭМ!$A$33:$A$776,$A209,СВЦЭМ!$B$33:$B$776,T$191)+'СЕТ СН'!$F$15</f>
        <v>85.893007929999996</v>
      </c>
      <c r="U209" s="36">
        <f>SUMIFS(СВЦЭМ!$E$33:$E$776,СВЦЭМ!$A$33:$A$776,$A209,СВЦЭМ!$B$33:$B$776,U$191)+'СЕТ СН'!$F$15</f>
        <v>85.351430129999997</v>
      </c>
      <c r="V209" s="36">
        <f>SUMIFS(СВЦЭМ!$E$33:$E$776,СВЦЭМ!$A$33:$A$776,$A209,СВЦЭМ!$B$33:$B$776,V$191)+'СЕТ СН'!$F$15</f>
        <v>85.186293320000004</v>
      </c>
      <c r="W209" s="36">
        <f>SUMIFS(СВЦЭМ!$E$33:$E$776,СВЦЭМ!$A$33:$A$776,$A209,СВЦЭМ!$B$33:$B$776,W$191)+'СЕТ СН'!$F$15</f>
        <v>85.037391560000003</v>
      </c>
      <c r="X209" s="36">
        <f>SUMIFS(СВЦЭМ!$E$33:$E$776,СВЦЭМ!$A$33:$A$776,$A209,СВЦЭМ!$B$33:$B$776,X$191)+'СЕТ СН'!$F$15</f>
        <v>85.053717980000002</v>
      </c>
      <c r="Y209" s="36">
        <f>SUMIFS(СВЦЭМ!$E$33:$E$776,СВЦЭМ!$A$33:$A$776,$A209,СВЦЭМ!$B$33:$B$776,Y$191)+'СЕТ СН'!$F$15</f>
        <v>91.036508659999996</v>
      </c>
    </row>
    <row r="210" spans="1:25" ht="15.75" x14ac:dyDescent="0.2">
      <c r="A210" s="35">
        <f t="shared" si="5"/>
        <v>44123</v>
      </c>
      <c r="B210" s="36">
        <f>SUMIFS(СВЦЭМ!$E$33:$E$776,СВЦЭМ!$A$33:$A$776,$A210,СВЦЭМ!$B$33:$B$776,B$191)+'СЕТ СН'!$F$15</f>
        <v>100.75417059999999</v>
      </c>
      <c r="C210" s="36">
        <f>SUMIFS(СВЦЭМ!$E$33:$E$776,СВЦЭМ!$A$33:$A$776,$A210,СВЦЭМ!$B$33:$B$776,C$191)+'СЕТ СН'!$F$15</f>
        <v>111.97910111</v>
      </c>
      <c r="D210" s="36">
        <f>SUMIFS(СВЦЭМ!$E$33:$E$776,СВЦЭМ!$A$33:$A$776,$A210,СВЦЭМ!$B$33:$B$776,D$191)+'СЕТ СН'!$F$15</f>
        <v>122.412367</v>
      </c>
      <c r="E210" s="36">
        <f>SUMIFS(СВЦЭМ!$E$33:$E$776,СВЦЭМ!$A$33:$A$776,$A210,СВЦЭМ!$B$33:$B$776,E$191)+'СЕТ СН'!$F$15</f>
        <v>122.85039672000001</v>
      </c>
      <c r="F210" s="36">
        <f>SUMIFS(СВЦЭМ!$E$33:$E$776,СВЦЭМ!$A$33:$A$776,$A210,СВЦЭМ!$B$33:$B$776,F$191)+'СЕТ СН'!$F$15</f>
        <v>123.262271</v>
      </c>
      <c r="G210" s="36">
        <f>SUMIFS(СВЦЭМ!$E$33:$E$776,СВЦЭМ!$A$33:$A$776,$A210,СВЦЭМ!$B$33:$B$776,G$191)+'СЕТ СН'!$F$15</f>
        <v>120.42879545</v>
      </c>
      <c r="H210" s="36">
        <f>SUMIFS(СВЦЭМ!$E$33:$E$776,СВЦЭМ!$A$33:$A$776,$A210,СВЦЭМ!$B$33:$B$776,H$191)+'СЕТ СН'!$F$15</f>
        <v>113.15877424999999</v>
      </c>
      <c r="I210" s="36">
        <f>SUMIFS(СВЦЭМ!$E$33:$E$776,СВЦЭМ!$A$33:$A$776,$A210,СВЦЭМ!$B$33:$B$776,I$191)+'СЕТ СН'!$F$15</f>
        <v>105.01233904999999</v>
      </c>
      <c r="J210" s="36">
        <f>SUMIFS(СВЦЭМ!$E$33:$E$776,СВЦЭМ!$A$33:$A$776,$A210,СВЦЭМ!$B$33:$B$776,J$191)+'СЕТ СН'!$F$15</f>
        <v>96.741022020000003</v>
      </c>
      <c r="K210" s="36">
        <f>SUMIFS(СВЦЭМ!$E$33:$E$776,СВЦЭМ!$A$33:$A$776,$A210,СВЦЭМ!$B$33:$B$776,K$191)+'СЕТ СН'!$F$15</f>
        <v>91.731408610000003</v>
      </c>
      <c r="L210" s="36">
        <f>SUMIFS(СВЦЭМ!$E$33:$E$776,СВЦЭМ!$A$33:$A$776,$A210,СВЦЭМ!$B$33:$B$776,L$191)+'СЕТ СН'!$F$15</f>
        <v>92.033153499999997</v>
      </c>
      <c r="M210" s="36">
        <f>SUMIFS(СВЦЭМ!$E$33:$E$776,СВЦЭМ!$A$33:$A$776,$A210,СВЦЭМ!$B$33:$B$776,M$191)+'СЕТ СН'!$F$15</f>
        <v>92.827601970000003</v>
      </c>
      <c r="N210" s="36">
        <f>SUMIFS(СВЦЭМ!$E$33:$E$776,СВЦЭМ!$A$33:$A$776,$A210,СВЦЭМ!$B$33:$B$776,N$191)+'СЕТ СН'!$F$15</f>
        <v>94.676661519999996</v>
      </c>
      <c r="O210" s="36">
        <f>SUMIFS(СВЦЭМ!$E$33:$E$776,СВЦЭМ!$A$33:$A$776,$A210,СВЦЭМ!$B$33:$B$776,O$191)+'СЕТ СН'!$F$15</f>
        <v>101.08042428</v>
      </c>
      <c r="P210" s="36">
        <f>SUMIFS(СВЦЭМ!$E$33:$E$776,СВЦЭМ!$A$33:$A$776,$A210,СВЦЭМ!$B$33:$B$776,P$191)+'СЕТ СН'!$F$15</f>
        <v>106.79334667000001</v>
      </c>
      <c r="Q210" s="36">
        <f>SUMIFS(СВЦЭМ!$E$33:$E$776,СВЦЭМ!$A$33:$A$776,$A210,СВЦЭМ!$B$33:$B$776,Q$191)+'СЕТ СН'!$F$15</f>
        <v>102.52669242</v>
      </c>
      <c r="R210" s="36">
        <f>SUMIFS(СВЦЭМ!$E$33:$E$776,СВЦЭМ!$A$33:$A$776,$A210,СВЦЭМ!$B$33:$B$776,R$191)+'СЕТ СН'!$F$15</f>
        <v>95.936042450000002</v>
      </c>
      <c r="S210" s="36">
        <f>SUMIFS(СВЦЭМ!$E$33:$E$776,СВЦЭМ!$A$33:$A$776,$A210,СВЦЭМ!$B$33:$B$776,S$191)+'СЕТ СН'!$F$15</f>
        <v>87.649810889999998</v>
      </c>
      <c r="T210" s="36">
        <f>SUMIFS(СВЦЭМ!$E$33:$E$776,СВЦЭМ!$A$33:$A$776,$A210,СВЦЭМ!$B$33:$B$776,T$191)+'СЕТ СН'!$F$15</f>
        <v>83.327081460000002</v>
      </c>
      <c r="U210" s="36">
        <f>SUMIFS(СВЦЭМ!$E$33:$E$776,СВЦЭМ!$A$33:$A$776,$A210,СВЦЭМ!$B$33:$B$776,U$191)+'СЕТ СН'!$F$15</f>
        <v>84.520952660000006</v>
      </c>
      <c r="V210" s="36">
        <f>SUMIFS(СВЦЭМ!$E$33:$E$776,СВЦЭМ!$A$33:$A$776,$A210,СВЦЭМ!$B$33:$B$776,V$191)+'СЕТ СН'!$F$15</f>
        <v>83.256564609999998</v>
      </c>
      <c r="W210" s="36">
        <f>SUMIFS(СВЦЭМ!$E$33:$E$776,СВЦЭМ!$A$33:$A$776,$A210,СВЦЭМ!$B$33:$B$776,W$191)+'СЕТ СН'!$F$15</f>
        <v>83.913198480000005</v>
      </c>
      <c r="X210" s="36">
        <f>SUMIFS(СВЦЭМ!$E$33:$E$776,СВЦЭМ!$A$33:$A$776,$A210,СВЦЭМ!$B$33:$B$776,X$191)+'СЕТ СН'!$F$15</f>
        <v>85.996569750000006</v>
      </c>
      <c r="Y210" s="36">
        <f>SUMIFS(СВЦЭМ!$E$33:$E$776,СВЦЭМ!$A$33:$A$776,$A210,СВЦЭМ!$B$33:$B$776,Y$191)+'СЕТ СН'!$F$15</f>
        <v>90.590465050000006</v>
      </c>
    </row>
    <row r="211" spans="1:25" ht="15.75" x14ac:dyDescent="0.2">
      <c r="A211" s="35">
        <f t="shared" si="5"/>
        <v>44124</v>
      </c>
      <c r="B211" s="36">
        <f>SUMIFS(СВЦЭМ!$E$33:$E$776,СВЦЭМ!$A$33:$A$776,$A211,СВЦЭМ!$B$33:$B$776,B$191)+'СЕТ СН'!$F$15</f>
        <v>106.76843026</v>
      </c>
      <c r="C211" s="36">
        <f>SUMIFS(СВЦЭМ!$E$33:$E$776,СВЦЭМ!$A$33:$A$776,$A211,СВЦЭМ!$B$33:$B$776,C$191)+'СЕТ СН'!$F$15</f>
        <v>118.77235779</v>
      </c>
      <c r="D211" s="36">
        <f>SUMIFS(СВЦЭМ!$E$33:$E$776,СВЦЭМ!$A$33:$A$776,$A211,СВЦЭМ!$B$33:$B$776,D$191)+'СЕТ СН'!$F$15</f>
        <v>128.80456507</v>
      </c>
      <c r="E211" s="36">
        <f>SUMIFS(СВЦЭМ!$E$33:$E$776,СВЦЭМ!$A$33:$A$776,$A211,СВЦЭМ!$B$33:$B$776,E$191)+'СЕТ СН'!$F$15</f>
        <v>130.18719218000001</v>
      </c>
      <c r="F211" s="36">
        <f>SUMIFS(СВЦЭМ!$E$33:$E$776,СВЦЭМ!$A$33:$A$776,$A211,СВЦЭМ!$B$33:$B$776,F$191)+'СЕТ СН'!$F$15</f>
        <v>131.48528773999999</v>
      </c>
      <c r="G211" s="36">
        <f>SUMIFS(СВЦЭМ!$E$33:$E$776,СВЦЭМ!$A$33:$A$776,$A211,СВЦЭМ!$B$33:$B$776,G$191)+'СЕТ СН'!$F$15</f>
        <v>128.09786907</v>
      </c>
      <c r="H211" s="36">
        <f>SUMIFS(СВЦЭМ!$E$33:$E$776,СВЦЭМ!$A$33:$A$776,$A211,СВЦЭМ!$B$33:$B$776,H$191)+'СЕТ СН'!$F$15</f>
        <v>119.54163278999999</v>
      </c>
      <c r="I211" s="36">
        <f>SUMIFS(СВЦЭМ!$E$33:$E$776,СВЦЭМ!$A$33:$A$776,$A211,СВЦЭМ!$B$33:$B$776,I$191)+'СЕТ СН'!$F$15</f>
        <v>111.85992311</v>
      </c>
      <c r="J211" s="36">
        <f>SUMIFS(СВЦЭМ!$E$33:$E$776,СВЦЭМ!$A$33:$A$776,$A211,СВЦЭМ!$B$33:$B$776,J$191)+'СЕТ СН'!$F$15</f>
        <v>102.02436487999999</v>
      </c>
      <c r="K211" s="36">
        <f>SUMIFS(СВЦЭМ!$E$33:$E$776,СВЦЭМ!$A$33:$A$776,$A211,СВЦЭМ!$B$33:$B$776,K$191)+'СЕТ СН'!$F$15</f>
        <v>95.430217769999999</v>
      </c>
      <c r="L211" s="36">
        <f>SUMIFS(СВЦЭМ!$E$33:$E$776,СВЦЭМ!$A$33:$A$776,$A211,СВЦЭМ!$B$33:$B$776,L$191)+'СЕТ СН'!$F$15</f>
        <v>95.396182300000007</v>
      </c>
      <c r="M211" s="36">
        <f>SUMIFS(СВЦЭМ!$E$33:$E$776,СВЦЭМ!$A$33:$A$776,$A211,СВЦЭМ!$B$33:$B$776,M$191)+'СЕТ СН'!$F$15</f>
        <v>96.959801029999994</v>
      </c>
      <c r="N211" s="36">
        <f>SUMIFS(СВЦЭМ!$E$33:$E$776,СВЦЭМ!$A$33:$A$776,$A211,СВЦЭМ!$B$33:$B$776,N$191)+'СЕТ СН'!$F$15</f>
        <v>98.823228130000004</v>
      </c>
      <c r="O211" s="36">
        <f>SUMIFS(СВЦЭМ!$E$33:$E$776,СВЦЭМ!$A$33:$A$776,$A211,СВЦЭМ!$B$33:$B$776,O$191)+'СЕТ СН'!$F$15</f>
        <v>105.13466138</v>
      </c>
      <c r="P211" s="36">
        <f>SUMIFS(СВЦЭМ!$E$33:$E$776,СВЦЭМ!$A$33:$A$776,$A211,СВЦЭМ!$B$33:$B$776,P$191)+'СЕТ СН'!$F$15</f>
        <v>112.39896518</v>
      </c>
      <c r="Q211" s="36">
        <f>SUMIFS(СВЦЭМ!$E$33:$E$776,СВЦЭМ!$A$33:$A$776,$A211,СВЦЭМ!$B$33:$B$776,Q$191)+'СЕТ СН'!$F$15</f>
        <v>107.88617834999999</v>
      </c>
      <c r="R211" s="36">
        <f>SUMIFS(СВЦЭМ!$E$33:$E$776,СВЦЭМ!$A$33:$A$776,$A211,СВЦЭМ!$B$33:$B$776,R$191)+'СЕТ СН'!$F$15</f>
        <v>100.31201025</v>
      </c>
      <c r="S211" s="36">
        <f>SUMIFS(СВЦЭМ!$E$33:$E$776,СВЦЭМ!$A$33:$A$776,$A211,СВЦЭМ!$B$33:$B$776,S$191)+'СЕТ СН'!$F$15</f>
        <v>90.137379960000004</v>
      </c>
      <c r="T211" s="36">
        <f>SUMIFS(СВЦЭМ!$E$33:$E$776,СВЦЭМ!$A$33:$A$776,$A211,СВЦЭМ!$B$33:$B$776,T$191)+'СЕТ СН'!$F$15</f>
        <v>85.335871319999995</v>
      </c>
      <c r="U211" s="36">
        <f>SUMIFS(СВЦЭМ!$E$33:$E$776,СВЦЭМ!$A$33:$A$776,$A211,СВЦЭМ!$B$33:$B$776,U$191)+'СЕТ СН'!$F$15</f>
        <v>87.520044279999993</v>
      </c>
      <c r="V211" s="36">
        <f>SUMIFS(СВЦЭМ!$E$33:$E$776,СВЦЭМ!$A$33:$A$776,$A211,СВЦЭМ!$B$33:$B$776,V$191)+'СЕТ СН'!$F$15</f>
        <v>87.103519779999999</v>
      </c>
      <c r="W211" s="36">
        <f>SUMIFS(СВЦЭМ!$E$33:$E$776,СВЦЭМ!$A$33:$A$776,$A211,СВЦЭМ!$B$33:$B$776,W$191)+'СЕТ СН'!$F$15</f>
        <v>86.525290260000006</v>
      </c>
      <c r="X211" s="36">
        <f>SUMIFS(СВЦЭМ!$E$33:$E$776,СВЦЭМ!$A$33:$A$776,$A211,СВЦЭМ!$B$33:$B$776,X$191)+'СЕТ СН'!$F$15</f>
        <v>87.155148190000006</v>
      </c>
      <c r="Y211" s="36">
        <f>SUMIFS(СВЦЭМ!$E$33:$E$776,СВЦЭМ!$A$33:$A$776,$A211,СВЦЭМ!$B$33:$B$776,Y$191)+'СЕТ СН'!$F$15</f>
        <v>92.424627659999999</v>
      </c>
    </row>
    <row r="212" spans="1:25" ht="15.75" x14ac:dyDescent="0.2">
      <c r="A212" s="35">
        <f t="shared" si="5"/>
        <v>44125</v>
      </c>
      <c r="B212" s="36">
        <f>SUMIFS(СВЦЭМ!$E$33:$E$776,СВЦЭМ!$A$33:$A$776,$A212,СВЦЭМ!$B$33:$B$776,B$191)+'СЕТ СН'!$F$15</f>
        <v>104.44962608</v>
      </c>
      <c r="C212" s="36">
        <f>SUMIFS(СВЦЭМ!$E$33:$E$776,СВЦЭМ!$A$33:$A$776,$A212,СВЦЭМ!$B$33:$B$776,C$191)+'СЕТ СН'!$F$15</f>
        <v>116.07230618</v>
      </c>
      <c r="D212" s="36">
        <f>SUMIFS(СВЦЭМ!$E$33:$E$776,СВЦЭМ!$A$33:$A$776,$A212,СВЦЭМ!$B$33:$B$776,D$191)+'СЕТ СН'!$F$15</f>
        <v>124.48104958</v>
      </c>
      <c r="E212" s="36">
        <f>SUMIFS(СВЦЭМ!$E$33:$E$776,СВЦЭМ!$A$33:$A$776,$A212,СВЦЭМ!$B$33:$B$776,E$191)+'СЕТ СН'!$F$15</f>
        <v>125.60237282999999</v>
      </c>
      <c r="F212" s="36">
        <f>SUMIFS(СВЦЭМ!$E$33:$E$776,СВЦЭМ!$A$33:$A$776,$A212,СВЦЭМ!$B$33:$B$776,F$191)+'СЕТ СН'!$F$15</f>
        <v>125.67307391999999</v>
      </c>
      <c r="G212" s="36">
        <f>SUMIFS(СВЦЭМ!$E$33:$E$776,СВЦЭМ!$A$33:$A$776,$A212,СВЦЭМ!$B$33:$B$776,G$191)+'СЕТ СН'!$F$15</f>
        <v>123.13495367</v>
      </c>
      <c r="H212" s="36">
        <f>SUMIFS(СВЦЭМ!$E$33:$E$776,СВЦЭМ!$A$33:$A$776,$A212,СВЦЭМ!$B$33:$B$776,H$191)+'СЕТ СН'!$F$15</f>
        <v>115.40205869</v>
      </c>
      <c r="I212" s="36">
        <f>SUMIFS(СВЦЭМ!$E$33:$E$776,СВЦЭМ!$A$33:$A$776,$A212,СВЦЭМ!$B$33:$B$776,I$191)+'СЕТ СН'!$F$15</f>
        <v>108.97959392999999</v>
      </c>
      <c r="J212" s="36">
        <f>SUMIFS(СВЦЭМ!$E$33:$E$776,СВЦЭМ!$A$33:$A$776,$A212,СВЦЭМ!$B$33:$B$776,J$191)+'СЕТ СН'!$F$15</f>
        <v>100.88922230999999</v>
      </c>
      <c r="K212" s="36">
        <f>SUMIFS(СВЦЭМ!$E$33:$E$776,СВЦЭМ!$A$33:$A$776,$A212,СВЦЭМ!$B$33:$B$776,K$191)+'СЕТ СН'!$F$15</f>
        <v>95.019947079999994</v>
      </c>
      <c r="L212" s="36">
        <f>SUMIFS(СВЦЭМ!$E$33:$E$776,СВЦЭМ!$A$33:$A$776,$A212,СВЦЭМ!$B$33:$B$776,L$191)+'СЕТ СН'!$F$15</f>
        <v>95.038679700000003</v>
      </c>
      <c r="M212" s="36">
        <f>SUMIFS(СВЦЭМ!$E$33:$E$776,СВЦЭМ!$A$33:$A$776,$A212,СВЦЭМ!$B$33:$B$776,M$191)+'СЕТ СН'!$F$15</f>
        <v>95.604339010000004</v>
      </c>
      <c r="N212" s="36">
        <f>SUMIFS(СВЦЭМ!$E$33:$E$776,СВЦЭМ!$A$33:$A$776,$A212,СВЦЭМ!$B$33:$B$776,N$191)+'СЕТ СН'!$F$15</f>
        <v>96.652821290000006</v>
      </c>
      <c r="O212" s="36">
        <f>SUMIFS(СВЦЭМ!$E$33:$E$776,СВЦЭМ!$A$33:$A$776,$A212,СВЦЭМ!$B$33:$B$776,O$191)+'СЕТ СН'!$F$15</f>
        <v>102.34464855</v>
      </c>
      <c r="P212" s="36">
        <f>SUMIFS(СВЦЭМ!$E$33:$E$776,СВЦЭМ!$A$33:$A$776,$A212,СВЦЭМ!$B$33:$B$776,P$191)+'СЕТ СН'!$F$15</f>
        <v>108.38011881</v>
      </c>
      <c r="Q212" s="36">
        <f>SUMIFS(СВЦЭМ!$E$33:$E$776,СВЦЭМ!$A$33:$A$776,$A212,СВЦЭМ!$B$33:$B$776,Q$191)+'СЕТ СН'!$F$15</f>
        <v>103.14681469999999</v>
      </c>
      <c r="R212" s="36">
        <f>SUMIFS(СВЦЭМ!$E$33:$E$776,СВЦЭМ!$A$33:$A$776,$A212,СВЦЭМ!$B$33:$B$776,R$191)+'СЕТ СН'!$F$15</f>
        <v>95.123050969999994</v>
      </c>
      <c r="S212" s="36">
        <f>SUMIFS(СВЦЭМ!$E$33:$E$776,СВЦЭМ!$A$33:$A$776,$A212,СВЦЭМ!$B$33:$B$776,S$191)+'СЕТ СН'!$F$15</f>
        <v>85.802582849999993</v>
      </c>
      <c r="T212" s="36">
        <f>SUMIFS(СВЦЭМ!$E$33:$E$776,СВЦЭМ!$A$33:$A$776,$A212,СВЦЭМ!$B$33:$B$776,T$191)+'СЕТ СН'!$F$15</f>
        <v>85.067447990000005</v>
      </c>
      <c r="U212" s="36">
        <f>SUMIFS(СВЦЭМ!$E$33:$E$776,СВЦЭМ!$A$33:$A$776,$A212,СВЦЭМ!$B$33:$B$776,U$191)+'СЕТ СН'!$F$15</f>
        <v>87.331678100000005</v>
      </c>
      <c r="V212" s="36">
        <f>SUMIFS(СВЦЭМ!$E$33:$E$776,СВЦЭМ!$A$33:$A$776,$A212,СВЦЭМ!$B$33:$B$776,V$191)+'СЕТ СН'!$F$15</f>
        <v>86.889294090000007</v>
      </c>
      <c r="W212" s="36">
        <f>SUMIFS(СВЦЭМ!$E$33:$E$776,СВЦЭМ!$A$33:$A$776,$A212,СВЦЭМ!$B$33:$B$776,W$191)+'СЕТ СН'!$F$15</f>
        <v>86.493803549999996</v>
      </c>
      <c r="X212" s="36">
        <f>SUMIFS(СВЦЭМ!$E$33:$E$776,СВЦЭМ!$A$33:$A$776,$A212,СВЦЭМ!$B$33:$B$776,X$191)+'СЕТ СН'!$F$15</f>
        <v>85.27201135</v>
      </c>
      <c r="Y212" s="36">
        <f>SUMIFS(СВЦЭМ!$E$33:$E$776,СВЦЭМ!$A$33:$A$776,$A212,СВЦЭМ!$B$33:$B$776,Y$191)+'СЕТ СН'!$F$15</f>
        <v>89.986129500000004</v>
      </c>
    </row>
    <row r="213" spans="1:25" ht="15.75" x14ac:dyDescent="0.2">
      <c r="A213" s="35">
        <f t="shared" si="5"/>
        <v>44126</v>
      </c>
      <c r="B213" s="36">
        <f>SUMIFS(СВЦЭМ!$E$33:$E$776,СВЦЭМ!$A$33:$A$776,$A213,СВЦЭМ!$B$33:$B$776,B$191)+'СЕТ СН'!$F$15</f>
        <v>107.28950996</v>
      </c>
      <c r="C213" s="36">
        <f>SUMIFS(СВЦЭМ!$E$33:$E$776,СВЦЭМ!$A$33:$A$776,$A213,СВЦЭМ!$B$33:$B$776,C$191)+'СЕТ СН'!$F$15</f>
        <v>120.71155706</v>
      </c>
      <c r="D213" s="36">
        <f>SUMIFS(СВЦЭМ!$E$33:$E$776,СВЦЭМ!$A$33:$A$776,$A213,СВЦЭМ!$B$33:$B$776,D$191)+'СЕТ СН'!$F$15</f>
        <v>129.07957035999999</v>
      </c>
      <c r="E213" s="36">
        <f>SUMIFS(СВЦЭМ!$E$33:$E$776,СВЦЭМ!$A$33:$A$776,$A213,СВЦЭМ!$B$33:$B$776,E$191)+'СЕТ СН'!$F$15</f>
        <v>129.93539321</v>
      </c>
      <c r="F213" s="36">
        <f>SUMIFS(СВЦЭМ!$E$33:$E$776,СВЦЭМ!$A$33:$A$776,$A213,СВЦЭМ!$B$33:$B$776,F$191)+'СЕТ СН'!$F$15</f>
        <v>130.00855763999999</v>
      </c>
      <c r="G213" s="36">
        <f>SUMIFS(СВЦЭМ!$E$33:$E$776,СВЦЭМ!$A$33:$A$776,$A213,СВЦЭМ!$B$33:$B$776,G$191)+'СЕТ СН'!$F$15</f>
        <v>126.98987055000001</v>
      </c>
      <c r="H213" s="36">
        <f>SUMIFS(СВЦЭМ!$E$33:$E$776,СВЦЭМ!$A$33:$A$776,$A213,СВЦЭМ!$B$33:$B$776,H$191)+'СЕТ СН'!$F$15</f>
        <v>119.64302757</v>
      </c>
      <c r="I213" s="36">
        <f>SUMIFS(СВЦЭМ!$E$33:$E$776,СВЦЭМ!$A$33:$A$776,$A213,СВЦЭМ!$B$33:$B$776,I$191)+'СЕТ СН'!$F$15</f>
        <v>112.57387974</v>
      </c>
      <c r="J213" s="36">
        <f>SUMIFS(СВЦЭМ!$E$33:$E$776,СВЦЭМ!$A$33:$A$776,$A213,СВЦЭМ!$B$33:$B$776,J$191)+'СЕТ СН'!$F$15</f>
        <v>103.81431232</v>
      </c>
      <c r="K213" s="36">
        <f>SUMIFS(СВЦЭМ!$E$33:$E$776,СВЦЭМ!$A$33:$A$776,$A213,СВЦЭМ!$B$33:$B$776,K$191)+'СЕТ СН'!$F$15</f>
        <v>97.619064780000002</v>
      </c>
      <c r="L213" s="36">
        <f>SUMIFS(СВЦЭМ!$E$33:$E$776,СВЦЭМ!$A$33:$A$776,$A213,СВЦЭМ!$B$33:$B$776,L$191)+'СЕТ СН'!$F$15</f>
        <v>97.184062350000005</v>
      </c>
      <c r="M213" s="36">
        <f>SUMIFS(СВЦЭМ!$E$33:$E$776,СВЦЭМ!$A$33:$A$776,$A213,СВЦЭМ!$B$33:$B$776,M$191)+'СЕТ СН'!$F$15</f>
        <v>98.708143280000002</v>
      </c>
      <c r="N213" s="36">
        <f>SUMIFS(СВЦЭМ!$E$33:$E$776,СВЦЭМ!$A$33:$A$776,$A213,СВЦЭМ!$B$33:$B$776,N$191)+'СЕТ СН'!$F$15</f>
        <v>100.27655459</v>
      </c>
      <c r="O213" s="36">
        <f>SUMIFS(СВЦЭМ!$E$33:$E$776,СВЦЭМ!$A$33:$A$776,$A213,СВЦЭМ!$B$33:$B$776,O$191)+'СЕТ СН'!$F$15</f>
        <v>107.36871733</v>
      </c>
      <c r="P213" s="36">
        <f>SUMIFS(СВЦЭМ!$E$33:$E$776,СВЦЭМ!$A$33:$A$776,$A213,СВЦЭМ!$B$33:$B$776,P$191)+'СЕТ СН'!$F$15</f>
        <v>113.52122787</v>
      </c>
      <c r="Q213" s="36">
        <f>SUMIFS(СВЦЭМ!$E$33:$E$776,СВЦЭМ!$A$33:$A$776,$A213,СВЦЭМ!$B$33:$B$776,Q$191)+'СЕТ СН'!$F$15</f>
        <v>107.77165749</v>
      </c>
      <c r="R213" s="36">
        <f>SUMIFS(СВЦЭМ!$E$33:$E$776,СВЦЭМ!$A$33:$A$776,$A213,СВЦЭМ!$B$33:$B$776,R$191)+'СЕТ СН'!$F$15</f>
        <v>99.329962320000007</v>
      </c>
      <c r="S213" s="36">
        <f>SUMIFS(СВЦЭМ!$E$33:$E$776,СВЦЭМ!$A$33:$A$776,$A213,СВЦЭМ!$B$33:$B$776,S$191)+'СЕТ СН'!$F$15</f>
        <v>90.007311319999999</v>
      </c>
      <c r="T213" s="36">
        <f>SUMIFS(СВЦЭМ!$E$33:$E$776,СВЦЭМ!$A$33:$A$776,$A213,СВЦЭМ!$B$33:$B$776,T$191)+'СЕТ СН'!$F$15</f>
        <v>87.263446180000003</v>
      </c>
      <c r="U213" s="36">
        <f>SUMIFS(СВЦЭМ!$E$33:$E$776,СВЦЭМ!$A$33:$A$776,$A213,СВЦЭМ!$B$33:$B$776,U$191)+'СЕТ СН'!$F$15</f>
        <v>89.390460410000003</v>
      </c>
      <c r="V213" s="36">
        <f>SUMIFS(СВЦЭМ!$E$33:$E$776,СВЦЭМ!$A$33:$A$776,$A213,СВЦЭМ!$B$33:$B$776,V$191)+'СЕТ СН'!$F$15</f>
        <v>88.473455279999996</v>
      </c>
      <c r="W213" s="36">
        <f>SUMIFS(СВЦЭМ!$E$33:$E$776,СВЦЭМ!$A$33:$A$776,$A213,СВЦЭМ!$B$33:$B$776,W$191)+'СЕТ СН'!$F$15</f>
        <v>88.572387550000002</v>
      </c>
      <c r="X213" s="36">
        <f>SUMIFS(СВЦЭМ!$E$33:$E$776,СВЦЭМ!$A$33:$A$776,$A213,СВЦЭМ!$B$33:$B$776,X$191)+'СЕТ СН'!$F$15</f>
        <v>87.183962940000001</v>
      </c>
      <c r="Y213" s="36">
        <f>SUMIFS(СВЦЭМ!$E$33:$E$776,СВЦЭМ!$A$33:$A$776,$A213,СВЦЭМ!$B$33:$B$776,Y$191)+'СЕТ СН'!$F$15</f>
        <v>92.428830820000002</v>
      </c>
    </row>
    <row r="214" spans="1:25" ht="15.75" x14ac:dyDescent="0.2">
      <c r="A214" s="35">
        <f t="shared" si="5"/>
        <v>44127</v>
      </c>
      <c r="B214" s="36">
        <f>SUMIFS(СВЦЭМ!$E$33:$E$776,СВЦЭМ!$A$33:$A$776,$A214,СВЦЭМ!$B$33:$B$776,B$191)+'СЕТ СН'!$F$15</f>
        <v>109.34048558000001</v>
      </c>
      <c r="C214" s="36">
        <f>SUMIFS(СВЦЭМ!$E$33:$E$776,СВЦЭМ!$A$33:$A$776,$A214,СВЦЭМ!$B$33:$B$776,C$191)+'СЕТ СН'!$F$15</f>
        <v>120.98603804</v>
      </c>
      <c r="D214" s="36">
        <f>SUMIFS(СВЦЭМ!$E$33:$E$776,СВЦЭМ!$A$33:$A$776,$A214,СВЦЭМ!$B$33:$B$776,D$191)+'СЕТ СН'!$F$15</f>
        <v>129.10980685000001</v>
      </c>
      <c r="E214" s="36">
        <f>SUMIFS(СВЦЭМ!$E$33:$E$776,СВЦЭМ!$A$33:$A$776,$A214,СВЦЭМ!$B$33:$B$776,E$191)+'СЕТ СН'!$F$15</f>
        <v>130.39583113</v>
      </c>
      <c r="F214" s="36">
        <f>SUMIFS(СВЦЭМ!$E$33:$E$776,СВЦЭМ!$A$33:$A$776,$A214,СВЦЭМ!$B$33:$B$776,F$191)+'СЕТ СН'!$F$15</f>
        <v>130.27245980999999</v>
      </c>
      <c r="G214" s="36">
        <f>SUMIFS(СВЦЭМ!$E$33:$E$776,СВЦЭМ!$A$33:$A$776,$A214,СВЦЭМ!$B$33:$B$776,G$191)+'СЕТ СН'!$F$15</f>
        <v>127.20355424</v>
      </c>
      <c r="H214" s="36">
        <f>SUMIFS(СВЦЭМ!$E$33:$E$776,СВЦЭМ!$A$33:$A$776,$A214,СВЦЭМ!$B$33:$B$776,H$191)+'СЕТ СН'!$F$15</f>
        <v>120.13553164</v>
      </c>
      <c r="I214" s="36">
        <f>SUMIFS(СВЦЭМ!$E$33:$E$776,СВЦЭМ!$A$33:$A$776,$A214,СВЦЭМ!$B$33:$B$776,I$191)+'СЕТ СН'!$F$15</f>
        <v>113.01484268999999</v>
      </c>
      <c r="J214" s="36">
        <f>SUMIFS(СВЦЭМ!$E$33:$E$776,СВЦЭМ!$A$33:$A$776,$A214,СВЦЭМ!$B$33:$B$776,J$191)+'СЕТ СН'!$F$15</f>
        <v>104.47690143</v>
      </c>
      <c r="K214" s="36">
        <f>SUMIFS(СВЦЭМ!$E$33:$E$776,СВЦЭМ!$A$33:$A$776,$A214,СВЦЭМ!$B$33:$B$776,K$191)+'СЕТ СН'!$F$15</f>
        <v>100.14139651000001</v>
      </c>
      <c r="L214" s="36">
        <f>SUMIFS(СВЦЭМ!$E$33:$E$776,СВЦЭМ!$A$33:$A$776,$A214,СВЦЭМ!$B$33:$B$776,L$191)+'СЕТ СН'!$F$15</f>
        <v>100.09523599000001</v>
      </c>
      <c r="M214" s="36">
        <f>SUMIFS(СВЦЭМ!$E$33:$E$776,СВЦЭМ!$A$33:$A$776,$A214,СВЦЭМ!$B$33:$B$776,M$191)+'СЕТ СН'!$F$15</f>
        <v>100.21739890000001</v>
      </c>
      <c r="N214" s="36">
        <f>SUMIFS(СВЦЭМ!$E$33:$E$776,СВЦЭМ!$A$33:$A$776,$A214,СВЦЭМ!$B$33:$B$776,N$191)+'СЕТ СН'!$F$15</f>
        <v>101.2767365</v>
      </c>
      <c r="O214" s="36">
        <f>SUMIFS(СВЦЭМ!$E$33:$E$776,СВЦЭМ!$A$33:$A$776,$A214,СВЦЭМ!$B$33:$B$776,O$191)+'СЕТ СН'!$F$15</f>
        <v>107.19202859000001</v>
      </c>
      <c r="P214" s="36">
        <f>SUMIFS(СВЦЭМ!$E$33:$E$776,СВЦЭМ!$A$33:$A$776,$A214,СВЦЭМ!$B$33:$B$776,P$191)+'СЕТ СН'!$F$15</f>
        <v>112.90681579</v>
      </c>
      <c r="Q214" s="36">
        <f>SUMIFS(СВЦЭМ!$E$33:$E$776,СВЦЭМ!$A$33:$A$776,$A214,СВЦЭМ!$B$33:$B$776,Q$191)+'СЕТ СН'!$F$15</f>
        <v>107.38953902</v>
      </c>
      <c r="R214" s="36">
        <f>SUMIFS(СВЦЭМ!$E$33:$E$776,СВЦЭМ!$A$33:$A$776,$A214,СВЦЭМ!$B$33:$B$776,R$191)+'СЕТ СН'!$F$15</f>
        <v>99.446586100000005</v>
      </c>
      <c r="S214" s="36">
        <f>SUMIFS(СВЦЭМ!$E$33:$E$776,СВЦЭМ!$A$33:$A$776,$A214,СВЦЭМ!$B$33:$B$776,S$191)+'СЕТ СН'!$F$15</f>
        <v>103.27194694000001</v>
      </c>
      <c r="T214" s="36">
        <f>SUMIFS(СВЦЭМ!$E$33:$E$776,СВЦЭМ!$A$33:$A$776,$A214,СВЦЭМ!$B$33:$B$776,T$191)+'СЕТ СН'!$F$15</f>
        <v>102.52473596999999</v>
      </c>
      <c r="U214" s="36">
        <f>SUMIFS(СВЦЭМ!$E$33:$E$776,СВЦЭМ!$A$33:$A$776,$A214,СВЦЭМ!$B$33:$B$776,U$191)+'СЕТ СН'!$F$15</f>
        <v>92.691403460000004</v>
      </c>
      <c r="V214" s="36">
        <f>SUMIFS(СВЦЭМ!$E$33:$E$776,СВЦЭМ!$A$33:$A$776,$A214,СВЦЭМ!$B$33:$B$776,V$191)+'СЕТ СН'!$F$15</f>
        <v>92.033203630000003</v>
      </c>
      <c r="W214" s="36">
        <f>SUMIFS(СВЦЭМ!$E$33:$E$776,СВЦЭМ!$A$33:$A$776,$A214,СВЦЭМ!$B$33:$B$776,W$191)+'СЕТ СН'!$F$15</f>
        <v>91.533915010000001</v>
      </c>
      <c r="X214" s="36">
        <f>SUMIFS(СВЦЭМ!$E$33:$E$776,СВЦЭМ!$A$33:$A$776,$A214,СВЦЭМ!$B$33:$B$776,X$191)+'СЕТ СН'!$F$15</f>
        <v>89.031705639999998</v>
      </c>
      <c r="Y214" s="36">
        <f>SUMIFS(СВЦЭМ!$E$33:$E$776,СВЦЭМ!$A$33:$A$776,$A214,СВЦЭМ!$B$33:$B$776,Y$191)+'СЕТ СН'!$F$15</f>
        <v>89.91524493</v>
      </c>
    </row>
    <row r="215" spans="1:25" ht="15.75" x14ac:dyDescent="0.2">
      <c r="A215" s="35">
        <f t="shared" si="5"/>
        <v>44128</v>
      </c>
      <c r="B215" s="36">
        <f>SUMIFS(СВЦЭМ!$E$33:$E$776,СВЦЭМ!$A$33:$A$776,$A215,СВЦЭМ!$B$33:$B$776,B$191)+'СЕТ СН'!$F$15</f>
        <v>104.71586573</v>
      </c>
      <c r="C215" s="36">
        <f>SUMIFS(СВЦЭМ!$E$33:$E$776,СВЦЭМ!$A$33:$A$776,$A215,СВЦЭМ!$B$33:$B$776,C$191)+'СЕТ СН'!$F$15</f>
        <v>116.2497796</v>
      </c>
      <c r="D215" s="36">
        <f>SUMIFS(СВЦЭМ!$E$33:$E$776,СВЦЭМ!$A$33:$A$776,$A215,СВЦЭМ!$B$33:$B$776,D$191)+'СЕТ СН'!$F$15</f>
        <v>126.23789133</v>
      </c>
      <c r="E215" s="36">
        <f>SUMIFS(СВЦЭМ!$E$33:$E$776,СВЦЭМ!$A$33:$A$776,$A215,СВЦЭМ!$B$33:$B$776,E$191)+'СЕТ СН'!$F$15</f>
        <v>128.37975573</v>
      </c>
      <c r="F215" s="36">
        <f>SUMIFS(СВЦЭМ!$E$33:$E$776,СВЦЭМ!$A$33:$A$776,$A215,СВЦЭМ!$B$33:$B$776,F$191)+'СЕТ СН'!$F$15</f>
        <v>128.59986513999999</v>
      </c>
      <c r="G215" s="36">
        <f>SUMIFS(СВЦЭМ!$E$33:$E$776,СВЦЭМ!$A$33:$A$776,$A215,СВЦЭМ!$B$33:$B$776,G$191)+'СЕТ СН'!$F$15</f>
        <v>125.56257193</v>
      </c>
      <c r="H215" s="36">
        <f>SUMIFS(СВЦЭМ!$E$33:$E$776,СВЦЭМ!$A$33:$A$776,$A215,СВЦЭМ!$B$33:$B$776,H$191)+'СЕТ СН'!$F$15</f>
        <v>122.31538095000001</v>
      </c>
      <c r="I215" s="36">
        <f>SUMIFS(СВЦЭМ!$E$33:$E$776,СВЦЭМ!$A$33:$A$776,$A215,СВЦЭМ!$B$33:$B$776,I$191)+'СЕТ СН'!$F$15</f>
        <v>117.88412832</v>
      </c>
      <c r="J215" s="36">
        <f>SUMIFS(СВЦЭМ!$E$33:$E$776,СВЦЭМ!$A$33:$A$776,$A215,СВЦЭМ!$B$33:$B$776,J$191)+'СЕТ СН'!$F$15</f>
        <v>107.06787253</v>
      </c>
      <c r="K215" s="36">
        <f>SUMIFS(СВЦЭМ!$E$33:$E$776,СВЦЭМ!$A$33:$A$776,$A215,СВЦЭМ!$B$33:$B$776,K$191)+'СЕТ СН'!$F$15</f>
        <v>102.38344403000001</v>
      </c>
      <c r="L215" s="36">
        <f>SUMIFS(СВЦЭМ!$E$33:$E$776,СВЦЭМ!$A$33:$A$776,$A215,СВЦЭМ!$B$33:$B$776,L$191)+'СЕТ СН'!$F$15</f>
        <v>100.78552565</v>
      </c>
      <c r="M215" s="36">
        <f>SUMIFS(СВЦЭМ!$E$33:$E$776,СВЦЭМ!$A$33:$A$776,$A215,СВЦЭМ!$B$33:$B$776,M$191)+'СЕТ СН'!$F$15</f>
        <v>99.527386739999997</v>
      </c>
      <c r="N215" s="36">
        <f>SUMIFS(СВЦЭМ!$E$33:$E$776,СВЦЭМ!$A$33:$A$776,$A215,СВЦЭМ!$B$33:$B$776,N$191)+'СЕТ СН'!$F$15</f>
        <v>99.138258250000007</v>
      </c>
      <c r="O215" s="36">
        <f>SUMIFS(СВЦЭМ!$E$33:$E$776,СВЦЭМ!$A$33:$A$776,$A215,СВЦЭМ!$B$33:$B$776,O$191)+'СЕТ СН'!$F$15</f>
        <v>105.74295119999999</v>
      </c>
      <c r="P215" s="36">
        <f>SUMIFS(СВЦЭМ!$E$33:$E$776,СВЦЭМ!$A$33:$A$776,$A215,СВЦЭМ!$B$33:$B$776,P$191)+'СЕТ СН'!$F$15</f>
        <v>113.13518084</v>
      </c>
      <c r="Q215" s="36">
        <f>SUMIFS(СВЦЭМ!$E$33:$E$776,СВЦЭМ!$A$33:$A$776,$A215,СВЦЭМ!$B$33:$B$776,Q$191)+'СЕТ СН'!$F$15</f>
        <v>111.09439602</v>
      </c>
      <c r="R215" s="36">
        <f>SUMIFS(СВЦЭМ!$E$33:$E$776,СВЦЭМ!$A$33:$A$776,$A215,СВЦЭМ!$B$33:$B$776,R$191)+'СЕТ СН'!$F$15</f>
        <v>106.34457931</v>
      </c>
      <c r="S215" s="36">
        <f>SUMIFS(СВЦЭМ!$E$33:$E$776,СВЦЭМ!$A$33:$A$776,$A215,СВЦЭМ!$B$33:$B$776,S$191)+'СЕТ СН'!$F$15</f>
        <v>100.3303698</v>
      </c>
      <c r="T215" s="36">
        <f>SUMIFS(СВЦЭМ!$E$33:$E$776,СВЦЭМ!$A$33:$A$776,$A215,СВЦЭМ!$B$33:$B$776,T$191)+'СЕТ СН'!$F$15</f>
        <v>104.44862388999999</v>
      </c>
      <c r="U215" s="36">
        <f>SUMIFS(СВЦЭМ!$E$33:$E$776,СВЦЭМ!$A$33:$A$776,$A215,СВЦЭМ!$B$33:$B$776,U$191)+'СЕТ СН'!$F$15</f>
        <v>104.73694338999999</v>
      </c>
      <c r="V215" s="36">
        <f>SUMIFS(СВЦЭМ!$E$33:$E$776,СВЦЭМ!$A$33:$A$776,$A215,СВЦЭМ!$B$33:$B$776,V$191)+'СЕТ СН'!$F$15</f>
        <v>92.009180540000003</v>
      </c>
      <c r="W215" s="36">
        <f>SUMIFS(СВЦЭМ!$E$33:$E$776,СВЦЭМ!$A$33:$A$776,$A215,СВЦЭМ!$B$33:$B$776,W$191)+'СЕТ СН'!$F$15</f>
        <v>94.648109950000006</v>
      </c>
      <c r="X215" s="36">
        <f>SUMIFS(СВЦЭМ!$E$33:$E$776,СВЦЭМ!$A$33:$A$776,$A215,СВЦЭМ!$B$33:$B$776,X$191)+'СЕТ СН'!$F$15</f>
        <v>98.512279230000004</v>
      </c>
      <c r="Y215" s="36">
        <f>SUMIFS(СВЦЭМ!$E$33:$E$776,СВЦЭМ!$A$33:$A$776,$A215,СВЦЭМ!$B$33:$B$776,Y$191)+'СЕТ СН'!$F$15</f>
        <v>103.68442536000001</v>
      </c>
    </row>
    <row r="216" spans="1:25" ht="15.75" x14ac:dyDescent="0.2">
      <c r="A216" s="35">
        <f t="shared" si="5"/>
        <v>44129</v>
      </c>
      <c r="B216" s="36">
        <f>SUMIFS(СВЦЭМ!$E$33:$E$776,СВЦЭМ!$A$33:$A$776,$A216,СВЦЭМ!$B$33:$B$776,B$191)+'СЕТ СН'!$F$15</f>
        <v>113.51568399999999</v>
      </c>
      <c r="C216" s="36">
        <f>SUMIFS(СВЦЭМ!$E$33:$E$776,СВЦЭМ!$A$33:$A$776,$A216,СВЦЭМ!$B$33:$B$776,C$191)+'СЕТ СН'!$F$15</f>
        <v>121.04800901999999</v>
      </c>
      <c r="D216" s="36">
        <f>SUMIFS(СВЦЭМ!$E$33:$E$776,СВЦЭМ!$A$33:$A$776,$A216,СВЦЭМ!$B$33:$B$776,D$191)+'СЕТ СН'!$F$15</f>
        <v>131.24207758</v>
      </c>
      <c r="E216" s="36">
        <f>SUMIFS(СВЦЭМ!$E$33:$E$776,СВЦЭМ!$A$33:$A$776,$A216,СВЦЭМ!$B$33:$B$776,E$191)+'СЕТ СН'!$F$15</f>
        <v>132.48080408000001</v>
      </c>
      <c r="F216" s="36">
        <f>SUMIFS(СВЦЭМ!$E$33:$E$776,СВЦЭМ!$A$33:$A$776,$A216,СВЦЭМ!$B$33:$B$776,F$191)+'СЕТ СН'!$F$15</f>
        <v>133.02491831</v>
      </c>
      <c r="G216" s="36">
        <f>SUMIFS(СВЦЭМ!$E$33:$E$776,СВЦЭМ!$A$33:$A$776,$A216,СВЦЭМ!$B$33:$B$776,G$191)+'СЕТ СН'!$F$15</f>
        <v>132.93121078999999</v>
      </c>
      <c r="H216" s="36">
        <f>SUMIFS(СВЦЭМ!$E$33:$E$776,СВЦЭМ!$A$33:$A$776,$A216,СВЦЭМ!$B$33:$B$776,H$191)+'СЕТ СН'!$F$15</f>
        <v>129.62221313000001</v>
      </c>
      <c r="I216" s="36">
        <f>SUMIFS(СВЦЭМ!$E$33:$E$776,СВЦЭМ!$A$33:$A$776,$A216,СВЦЭМ!$B$33:$B$776,I$191)+'СЕТ СН'!$F$15</f>
        <v>125.97539277</v>
      </c>
      <c r="J216" s="36">
        <f>SUMIFS(СВЦЭМ!$E$33:$E$776,СВЦЭМ!$A$33:$A$776,$A216,СВЦЭМ!$B$33:$B$776,J$191)+'СЕТ СН'!$F$15</f>
        <v>112.21797994000001</v>
      </c>
      <c r="K216" s="36">
        <f>SUMIFS(СВЦЭМ!$E$33:$E$776,СВЦЭМ!$A$33:$A$776,$A216,СВЦЭМ!$B$33:$B$776,K$191)+'СЕТ СН'!$F$15</f>
        <v>101.9262851</v>
      </c>
      <c r="L216" s="36">
        <f>SUMIFS(СВЦЭМ!$E$33:$E$776,СВЦЭМ!$A$33:$A$776,$A216,СВЦЭМ!$B$33:$B$776,L$191)+'СЕТ СН'!$F$15</f>
        <v>101.01396325</v>
      </c>
      <c r="M216" s="36">
        <f>SUMIFS(СВЦЭМ!$E$33:$E$776,СВЦЭМ!$A$33:$A$776,$A216,СВЦЭМ!$B$33:$B$776,M$191)+'СЕТ СН'!$F$15</f>
        <v>101.19561131</v>
      </c>
      <c r="N216" s="36">
        <f>SUMIFS(СВЦЭМ!$E$33:$E$776,СВЦЭМ!$A$33:$A$776,$A216,СВЦЭМ!$B$33:$B$776,N$191)+'СЕТ СН'!$F$15</f>
        <v>102.05193278</v>
      </c>
      <c r="O216" s="36">
        <f>SUMIFS(СВЦЭМ!$E$33:$E$776,СВЦЭМ!$A$33:$A$776,$A216,СВЦЭМ!$B$33:$B$776,O$191)+'СЕТ СН'!$F$15</f>
        <v>108.39100669</v>
      </c>
      <c r="P216" s="36">
        <f>SUMIFS(СВЦЭМ!$E$33:$E$776,СВЦЭМ!$A$33:$A$776,$A216,СВЦЭМ!$B$33:$B$776,P$191)+'СЕТ СН'!$F$15</f>
        <v>115.7832411</v>
      </c>
      <c r="Q216" s="36">
        <f>SUMIFS(СВЦЭМ!$E$33:$E$776,СВЦЭМ!$A$33:$A$776,$A216,СВЦЭМ!$B$33:$B$776,Q$191)+'СЕТ СН'!$F$15</f>
        <v>110.16758234</v>
      </c>
      <c r="R216" s="36">
        <f>SUMIFS(СВЦЭМ!$E$33:$E$776,СВЦЭМ!$A$33:$A$776,$A216,СВЦЭМ!$B$33:$B$776,R$191)+'СЕТ СН'!$F$15</f>
        <v>102.25582427000001</v>
      </c>
      <c r="S216" s="36">
        <f>SUMIFS(СВЦЭМ!$E$33:$E$776,СВЦЭМ!$A$33:$A$776,$A216,СВЦЭМ!$B$33:$B$776,S$191)+'СЕТ СН'!$F$15</f>
        <v>100.80973384000001</v>
      </c>
      <c r="T216" s="36">
        <f>SUMIFS(СВЦЭМ!$E$33:$E$776,СВЦЭМ!$A$33:$A$776,$A216,СВЦЭМ!$B$33:$B$776,T$191)+'СЕТ СН'!$F$15</f>
        <v>104.61558282</v>
      </c>
      <c r="U216" s="36">
        <f>SUMIFS(СВЦЭМ!$E$33:$E$776,СВЦЭМ!$A$33:$A$776,$A216,СВЦЭМ!$B$33:$B$776,U$191)+'СЕТ СН'!$F$15</f>
        <v>95.118569019999995</v>
      </c>
      <c r="V216" s="36">
        <f>SUMIFS(СВЦЭМ!$E$33:$E$776,СВЦЭМ!$A$33:$A$776,$A216,СВЦЭМ!$B$33:$B$776,V$191)+'СЕТ СН'!$F$15</f>
        <v>92.469794669999999</v>
      </c>
      <c r="W216" s="36">
        <f>SUMIFS(СВЦЭМ!$E$33:$E$776,СВЦЭМ!$A$33:$A$776,$A216,СВЦЭМ!$B$33:$B$776,W$191)+'СЕТ СН'!$F$15</f>
        <v>89.690777679999997</v>
      </c>
      <c r="X216" s="36">
        <f>SUMIFS(СВЦЭМ!$E$33:$E$776,СВЦЭМ!$A$33:$A$776,$A216,СВЦЭМ!$B$33:$B$776,X$191)+'СЕТ СН'!$F$15</f>
        <v>90.632694060000006</v>
      </c>
      <c r="Y216" s="36">
        <f>SUMIFS(СВЦЭМ!$E$33:$E$776,СВЦЭМ!$A$33:$A$776,$A216,СВЦЭМ!$B$33:$B$776,Y$191)+'СЕТ СН'!$F$15</f>
        <v>96.658785699999996</v>
      </c>
    </row>
    <row r="217" spans="1:25" ht="15.75" x14ac:dyDescent="0.2">
      <c r="A217" s="35">
        <f t="shared" si="5"/>
        <v>44130</v>
      </c>
      <c r="B217" s="36">
        <f>SUMIFS(СВЦЭМ!$E$33:$E$776,СВЦЭМ!$A$33:$A$776,$A217,СВЦЭМ!$B$33:$B$776,B$191)+'СЕТ СН'!$F$15</f>
        <v>112.28567224</v>
      </c>
      <c r="C217" s="36">
        <f>SUMIFS(СВЦЭМ!$E$33:$E$776,СВЦЭМ!$A$33:$A$776,$A217,СВЦЭМ!$B$33:$B$776,C$191)+'СЕТ СН'!$F$15</f>
        <v>124.61203132999999</v>
      </c>
      <c r="D217" s="36">
        <f>SUMIFS(СВЦЭМ!$E$33:$E$776,СВЦЭМ!$A$33:$A$776,$A217,СВЦЭМ!$B$33:$B$776,D$191)+'СЕТ СН'!$F$15</f>
        <v>133.83917939</v>
      </c>
      <c r="E217" s="36">
        <f>SUMIFS(СВЦЭМ!$E$33:$E$776,СВЦЭМ!$A$33:$A$776,$A217,СВЦЭМ!$B$33:$B$776,E$191)+'СЕТ СН'!$F$15</f>
        <v>134.71885055999999</v>
      </c>
      <c r="F217" s="36">
        <f>SUMIFS(СВЦЭМ!$E$33:$E$776,СВЦЭМ!$A$33:$A$776,$A217,СВЦЭМ!$B$33:$B$776,F$191)+'СЕТ СН'!$F$15</f>
        <v>134.20141573999999</v>
      </c>
      <c r="G217" s="36">
        <f>SUMIFS(СВЦЭМ!$E$33:$E$776,СВЦЭМ!$A$33:$A$776,$A217,СВЦЭМ!$B$33:$B$776,G$191)+'СЕТ СН'!$F$15</f>
        <v>130.8119567</v>
      </c>
      <c r="H217" s="36">
        <f>SUMIFS(СВЦЭМ!$E$33:$E$776,СВЦЭМ!$A$33:$A$776,$A217,СВЦЭМ!$B$33:$B$776,H$191)+'СЕТ СН'!$F$15</f>
        <v>123.49409584999999</v>
      </c>
      <c r="I217" s="36">
        <f>SUMIFS(СВЦЭМ!$E$33:$E$776,СВЦЭМ!$A$33:$A$776,$A217,СВЦЭМ!$B$33:$B$776,I$191)+'СЕТ СН'!$F$15</f>
        <v>117.52791577000001</v>
      </c>
      <c r="J217" s="36">
        <f>SUMIFS(СВЦЭМ!$E$33:$E$776,СВЦЭМ!$A$33:$A$776,$A217,СВЦЭМ!$B$33:$B$776,J$191)+'СЕТ СН'!$F$15</f>
        <v>107.15377590999999</v>
      </c>
      <c r="K217" s="36">
        <f>SUMIFS(СВЦЭМ!$E$33:$E$776,СВЦЭМ!$A$33:$A$776,$A217,СВЦЭМ!$B$33:$B$776,K$191)+'СЕТ СН'!$F$15</f>
        <v>100.28332469</v>
      </c>
      <c r="L217" s="36">
        <f>SUMIFS(СВЦЭМ!$E$33:$E$776,СВЦЭМ!$A$33:$A$776,$A217,СВЦЭМ!$B$33:$B$776,L$191)+'СЕТ СН'!$F$15</f>
        <v>99.565063530000003</v>
      </c>
      <c r="M217" s="36">
        <f>SUMIFS(СВЦЭМ!$E$33:$E$776,СВЦЭМ!$A$33:$A$776,$A217,СВЦЭМ!$B$33:$B$776,M$191)+'СЕТ СН'!$F$15</f>
        <v>103.03441838000001</v>
      </c>
      <c r="N217" s="36">
        <f>SUMIFS(СВЦЭМ!$E$33:$E$776,СВЦЭМ!$A$33:$A$776,$A217,СВЦЭМ!$B$33:$B$776,N$191)+'СЕТ СН'!$F$15</f>
        <v>103.0427905</v>
      </c>
      <c r="O217" s="36">
        <f>SUMIFS(СВЦЭМ!$E$33:$E$776,СВЦЭМ!$A$33:$A$776,$A217,СВЦЭМ!$B$33:$B$776,O$191)+'СЕТ СН'!$F$15</f>
        <v>108.44911510999999</v>
      </c>
      <c r="P217" s="36">
        <f>SUMIFS(СВЦЭМ!$E$33:$E$776,СВЦЭМ!$A$33:$A$776,$A217,СВЦЭМ!$B$33:$B$776,P$191)+'СЕТ СН'!$F$15</f>
        <v>114.97137162</v>
      </c>
      <c r="Q217" s="36">
        <f>SUMIFS(СВЦЭМ!$E$33:$E$776,СВЦЭМ!$A$33:$A$776,$A217,СВЦЭМ!$B$33:$B$776,Q$191)+'СЕТ СН'!$F$15</f>
        <v>109.36538049000001</v>
      </c>
      <c r="R217" s="36">
        <f>SUMIFS(СВЦЭМ!$E$33:$E$776,СВЦЭМ!$A$33:$A$776,$A217,СВЦЭМ!$B$33:$B$776,R$191)+'СЕТ СН'!$F$15</f>
        <v>102.19056476999999</v>
      </c>
      <c r="S217" s="36">
        <f>SUMIFS(СВЦЭМ!$E$33:$E$776,СВЦЭМ!$A$33:$A$776,$A217,СВЦЭМ!$B$33:$B$776,S$191)+'СЕТ СН'!$F$15</f>
        <v>92.771649049999994</v>
      </c>
      <c r="T217" s="36">
        <f>SUMIFS(СВЦЭМ!$E$33:$E$776,СВЦЭМ!$A$33:$A$776,$A217,СВЦЭМ!$B$33:$B$776,T$191)+'СЕТ СН'!$F$15</f>
        <v>87.524237639999996</v>
      </c>
      <c r="U217" s="36">
        <f>SUMIFS(СВЦЭМ!$E$33:$E$776,СВЦЭМ!$A$33:$A$776,$A217,СВЦЭМ!$B$33:$B$776,U$191)+'СЕТ СН'!$F$15</f>
        <v>87.495142680000001</v>
      </c>
      <c r="V217" s="36">
        <f>SUMIFS(СВЦЭМ!$E$33:$E$776,СВЦЭМ!$A$33:$A$776,$A217,СВЦЭМ!$B$33:$B$776,V$191)+'СЕТ СН'!$F$15</f>
        <v>87.404028620000005</v>
      </c>
      <c r="W217" s="36">
        <f>SUMIFS(СВЦЭМ!$E$33:$E$776,СВЦЭМ!$A$33:$A$776,$A217,СВЦЭМ!$B$33:$B$776,W$191)+'СЕТ СН'!$F$15</f>
        <v>87.516103970000003</v>
      </c>
      <c r="X217" s="36">
        <f>SUMIFS(СВЦЭМ!$E$33:$E$776,СВЦЭМ!$A$33:$A$776,$A217,СВЦЭМ!$B$33:$B$776,X$191)+'СЕТ СН'!$F$15</f>
        <v>87.317875349999994</v>
      </c>
      <c r="Y217" s="36">
        <f>SUMIFS(СВЦЭМ!$E$33:$E$776,СВЦЭМ!$A$33:$A$776,$A217,СВЦЭМ!$B$33:$B$776,Y$191)+'СЕТ СН'!$F$15</f>
        <v>93.617878700000006</v>
      </c>
    </row>
    <row r="218" spans="1:25" ht="15.75" x14ac:dyDescent="0.2">
      <c r="A218" s="35">
        <f t="shared" si="5"/>
        <v>44131</v>
      </c>
      <c r="B218" s="36">
        <f>SUMIFS(СВЦЭМ!$E$33:$E$776,СВЦЭМ!$A$33:$A$776,$A218,СВЦЭМ!$B$33:$B$776,B$191)+'СЕТ СН'!$F$15</f>
        <v>109.85895733</v>
      </c>
      <c r="C218" s="36">
        <f>SUMIFS(СВЦЭМ!$E$33:$E$776,СВЦЭМ!$A$33:$A$776,$A218,СВЦЭМ!$B$33:$B$776,C$191)+'СЕТ СН'!$F$15</f>
        <v>123.6481888</v>
      </c>
      <c r="D218" s="36">
        <f>SUMIFS(СВЦЭМ!$E$33:$E$776,СВЦЭМ!$A$33:$A$776,$A218,СВЦЭМ!$B$33:$B$776,D$191)+'СЕТ СН'!$F$15</f>
        <v>134.62205893999999</v>
      </c>
      <c r="E218" s="36">
        <f>SUMIFS(СВЦЭМ!$E$33:$E$776,СВЦЭМ!$A$33:$A$776,$A218,СВЦЭМ!$B$33:$B$776,E$191)+'СЕТ СН'!$F$15</f>
        <v>137.21451084</v>
      </c>
      <c r="F218" s="36">
        <f>SUMIFS(СВЦЭМ!$E$33:$E$776,СВЦЭМ!$A$33:$A$776,$A218,СВЦЭМ!$B$33:$B$776,F$191)+'СЕТ СН'!$F$15</f>
        <v>135.77606305</v>
      </c>
      <c r="G218" s="36">
        <f>SUMIFS(СВЦЭМ!$E$33:$E$776,СВЦЭМ!$A$33:$A$776,$A218,СВЦЭМ!$B$33:$B$776,G$191)+'СЕТ СН'!$F$15</f>
        <v>134.27980208</v>
      </c>
      <c r="H218" s="36">
        <f>SUMIFS(СВЦЭМ!$E$33:$E$776,СВЦЭМ!$A$33:$A$776,$A218,СВЦЭМ!$B$33:$B$776,H$191)+'СЕТ СН'!$F$15</f>
        <v>129.07171987000001</v>
      </c>
      <c r="I218" s="36">
        <f>SUMIFS(СВЦЭМ!$E$33:$E$776,СВЦЭМ!$A$33:$A$776,$A218,СВЦЭМ!$B$33:$B$776,I$191)+'СЕТ СН'!$F$15</f>
        <v>124.32599109</v>
      </c>
      <c r="J218" s="36">
        <f>SUMIFS(СВЦЭМ!$E$33:$E$776,СВЦЭМ!$A$33:$A$776,$A218,СВЦЭМ!$B$33:$B$776,J$191)+'СЕТ СН'!$F$15</f>
        <v>112.20208166</v>
      </c>
      <c r="K218" s="36">
        <f>SUMIFS(СВЦЭМ!$E$33:$E$776,СВЦЭМ!$A$33:$A$776,$A218,СВЦЭМ!$B$33:$B$776,K$191)+'СЕТ СН'!$F$15</f>
        <v>106.32595635</v>
      </c>
      <c r="L218" s="36">
        <f>SUMIFS(СВЦЭМ!$E$33:$E$776,СВЦЭМ!$A$33:$A$776,$A218,СВЦЭМ!$B$33:$B$776,L$191)+'СЕТ СН'!$F$15</f>
        <v>107.55568017</v>
      </c>
      <c r="M218" s="36">
        <f>SUMIFS(СВЦЭМ!$E$33:$E$776,СВЦЭМ!$A$33:$A$776,$A218,СВЦЭМ!$B$33:$B$776,M$191)+'СЕТ СН'!$F$15</f>
        <v>108.23659831000001</v>
      </c>
      <c r="N218" s="36">
        <f>SUMIFS(СВЦЭМ!$E$33:$E$776,СВЦЭМ!$A$33:$A$776,$A218,СВЦЭМ!$B$33:$B$776,N$191)+'СЕТ СН'!$F$15</f>
        <v>109.51199985</v>
      </c>
      <c r="O218" s="36">
        <f>SUMIFS(СВЦЭМ!$E$33:$E$776,СВЦЭМ!$A$33:$A$776,$A218,СВЦЭМ!$B$33:$B$776,O$191)+'СЕТ СН'!$F$15</f>
        <v>117.03813202000001</v>
      </c>
      <c r="P218" s="36">
        <f>SUMIFS(СВЦЭМ!$E$33:$E$776,СВЦЭМ!$A$33:$A$776,$A218,СВЦЭМ!$B$33:$B$776,P$191)+'СЕТ СН'!$F$15</f>
        <v>123.0750324</v>
      </c>
      <c r="Q218" s="36">
        <f>SUMIFS(СВЦЭМ!$E$33:$E$776,СВЦЭМ!$A$33:$A$776,$A218,СВЦЭМ!$B$33:$B$776,Q$191)+'СЕТ СН'!$F$15</f>
        <v>116.70687805999999</v>
      </c>
      <c r="R218" s="36">
        <f>SUMIFS(СВЦЭМ!$E$33:$E$776,СВЦЭМ!$A$33:$A$776,$A218,СВЦЭМ!$B$33:$B$776,R$191)+'СЕТ СН'!$F$15</f>
        <v>107.32959329000001</v>
      </c>
      <c r="S218" s="36">
        <f>SUMIFS(СВЦЭМ!$E$33:$E$776,СВЦЭМ!$A$33:$A$776,$A218,СВЦЭМ!$B$33:$B$776,S$191)+'СЕТ СН'!$F$15</f>
        <v>100.39386854</v>
      </c>
      <c r="T218" s="36">
        <f>SUMIFS(СВЦЭМ!$E$33:$E$776,СВЦЭМ!$A$33:$A$776,$A218,СВЦЭМ!$B$33:$B$776,T$191)+'СЕТ СН'!$F$15</f>
        <v>102.71813419999999</v>
      </c>
      <c r="U218" s="36">
        <f>SUMIFS(СВЦЭМ!$E$33:$E$776,СВЦЭМ!$A$33:$A$776,$A218,СВЦЭМ!$B$33:$B$776,U$191)+'СЕТ СН'!$F$15</f>
        <v>102.34469566999999</v>
      </c>
      <c r="V218" s="36">
        <f>SUMIFS(СВЦЭМ!$E$33:$E$776,СВЦЭМ!$A$33:$A$776,$A218,СВЦЭМ!$B$33:$B$776,V$191)+'СЕТ СН'!$F$15</f>
        <v>102.62377193</v>
      </c>
      <c r="W218" s="36">
        <f>SUMIFS(СВЦЭМ!$E$33:$E$776,СВЦЭМ!$A$33:$A$776,$A218,СВЦЭМ!$B$33:$B$776,W$191)+'СЕТ СН'!$F$15</f>
        <v>101.96570302000001</v>
      </c>
      <c r="X218" s="36">
        <f>SUMIFS(СВЦЭМ!$E$33:$E$776,СВЦЭМ!$A$33:$A$776,$A218,СВЦЭМ!$B$33:$B$776,X$191)+'СЕТ СН'!$F$15</f>
        <v>98.911972009999999</v>
      </c>
      <c r="Y218" s="36">
        <f>SUMIFS(СВЦЭМ!$E$33:$E$776,СВЦЭМ!$A$33:$A$776,$A218,СВЦЭМ!$B$33:$B$776,Y$191)+'СЕТ СН'!$F$15</f>
        <v>104.30108122999999</v>
      </c>
    </row>
    <row r="219" spans="1:25" ht="15.75" x14ac:dyDescent="0.2">
      <c r="A219" s="35">
        <f t="shared" si="5"/>
        <v>44132</v>
      </c>
      <c r="B219" s="36">
        <f>SUMIFS(СВЦЭМ!$E$33:$E$776,СВЦЭМ!$A$33:$A$776,$A219,СВЦЭМ!$B$33:$B$776,B$191)+'СЕТ СН'!$F$15</f>
        <v>119.32817839000001</v>
      </c>
      <c r="C219" s="36">
        <f>SUMIFS(СВЦЭМ!$E$33:$E$776,СВЦЭМ!$A$33:$A$776,$A219,СВЦЭМ!$B$33:$B$776,C$191)+'СЕТ СН'!$F$15</f>
        <v>128.50807445000001</v>
      </c>
      <c r="D219" s="36">
        <f>SUMIFS(СВЦЭМ!$E$33:$E$776,СВЦЭМ!$A$33:$A$776,$A219,СВЦЭМ!$B$33:$B$776,D$191)+'СЕТ СН'!$F$15</f>
        <v>128.80783457999999</v>
      </c>
      <c r="E219" s="36">
        <f>SUMIFS(СВЦЭМ!$E$33:$E$776,СВЦЭМ!$A$33:$A$776,$A219,СВЦЭМ!$B$33:$B$776,E$191)+'СЕТ СН'!$F$15</f>
        <v>129.39167115000001</v>
      </c>
      <c r="F219" s="36">
        <f>SUMIFS(СВЦЭМ!$E$33:$E$776,СВЦЭМ!$A$33:$A$776,$A219,СВЦЭМ!$B$33:$B$776,F$191)+'СЕТ СН'!$F$15</f>
        <v>130.65230434</v>
      </c>
      <c r="G219" s="36">
        <f>SUMIFS(СВЦЭМ!$E$33:$E$776,СВЦЭМ!$A$33:$A$776,$A219,СВЦЭМ!$B$33:$B$776,G$191)+'СЕТ СН'!$F$15</f>
        <v>128.59317616999999</v>
      </c>
      <c r="H219" s="36">
        <f>SUMIFS(СВЦЭМ!$E$33:$E$776,СВЦЭМ!$A$33:$A$776,$A219,СВЦЭМ!$B$33:$B$776,H$191)+'СЕТ СН'!$F$15</f>
        <v>130.25282227</v>
      </c>
      <c r="I219" s="36">
        <f>SUMIFS(СВЦЭМ!$E$33:$E$776,СВЦЭМ!$A$33:$A$776,$A219,СВЦЭМ!$B$33:$B$776,I$191)+'СЕТ СН'!$F$15</f>
        <v>127.73370935</v>
      </c>
      <c r="J219" s="36">
        <f>SUMIFS(СВЦЭМ!$E$33:$E$776,СВЦЭМ!$A$33:$A$776,$A219,СВЦЭМ!$B$33:$B$776,J$191)+'СЕТ СН'!$F$15</f>
        <v>118.25233777</v>
      </c>
      <c r="K219" s="36">
        <f>SUMIFS(СВЦЭМ!$E$33:$E$776,СВЦЭМ!$A$33:$A$776,$A219,СВЦЭМ!$B$33:$B$776,K$191)+'СЕТ СН'!$F$15</f>
        <v>110.95844907999999</v>
      </c>
      <c r="L219" s="36">
        <f>SUMIFS(СВЦЭМ!$E$33:$E$776,СВЦЭМ!$A$33:$A$776,$A219,СВЦЭМ!$B$33:$B$776,L$191)+'СЕТ СН'!$F$15</f>
        <v>111.23857013999999</v>
      </c>
      <c r="M219" s="36">
        <f>SUMIFS(СВЦЭМ!$E$33:$E$776,СВЦЭМ!$A$33:$A$776,$A219,СВЦЭМ!$B$33:$B$776,M$191)+'СЕТ СН'!$F$15</f>
        <v>111.33831914</v>
      </c>
      <c r="N219" s="36">
        <f>SUMIFS(СВЦЭМ!$E$33:$E$776,СВЦЭМ!$A$33:$A$776,$A219,СВЦЭМ!$B$33:$B$776,N$191)+'СЕТ СН'!$F$15</f>
        <v>113.11501084</v>
      </c>
      <c r="O219" s="36">
        <f>SUMIFS(СВЦЭМ!$E$33:$E$776,СВЦЭМ!$A$33:$A$776,$A219,СВЦЭМ!$B$33:$B$776,O$191)+'СЕТ СН'!$F$15</f>
        <v>118.86346088000001</v>
      </c>
      <c r="P219" s="36">
        <f>SUMIFS(СВЦЭМ!$E$33:$E$776,СВЦЭМ!$A$33:$A$776,$A219,СВЦЭМ!$B$33:$B$776,P$191)+'СЕТ СН'!$F$15</f>
        <v>124.60706681000001</v>
      </c>
      <c r="Q219" s="36">
        <f>SUMIFS(СВЦЭМ!$E$33:$E$776,СВЦЭМ!$A$33:$A$776,$A219,СВЦЭМ!$B$33:$B$776,Q$191)+'СЕТ СН'!$F$15</f>
        <v>118.32783274000001</v>
      </c>
      <c r="R219" s="36">
        <f>SUMIFS(СВЦЭМ!$E$33:$E$776,СВЦЭМ!$A$33:$A$776,$A219,СВЦЭМ!$B$33:$B$776,R$191)+'СЕТ СН'!$F$15</f>
        <v>109.80804336999999</v>
      </c>
      <c r="S219" s="36">
        <f>SUMIFS(СВЦЭМ!$E$33:$E$776,СВЦЭМ!$A$33:$A$776,$A219,СВЦЭМ!$B$33:$B$776,S$191)+'СЕТ СН'!$F$15</f>
        <v>102.69567135</v>
      </c>
      <c r="T219" s="36">
        <f>SUMIFS(СВЦЭМ!$E$33:$E$776,СВЦЭМ!$A$33:$A$776,$A219,СВЦЭМ!$B$33:$B$776,T$191)+'СЕТ СН'!$F$15</f>
        <v>103.00775489</v>
      </c>
      <c r="U219" s="36">
        <f>SUMIFS(СВЦЭМ!$E$33:$E$776,СВЦЭМ!$A$33:$A$776,$A219,СВЦЭМ!$B$33:$B$776,U$191)+'СЕТ СН'!$F$15</f>
        <v>103.61806360999999</v>
      </c>
      <c r="V219" s="36">
        <f>SUMIFS(СВЦЭМ!$E$33:$E$776,СВЦЭМ!$A$33:$A$776,$A219,СВЦЭМ!$B$33:$B$776,V$191)+'СЕТ СН'!$F$15</f>
        <v>102.506867</v>
      </c>
      <c r="W219" s="36">
        <f>SUMIFS(СВЦЭМ!$E$33:$E$776,СВЦЭМ!$A$33:$A$776,$A219,СВЦЭМ!$B$33:$B$776,W$191)+'СЕТ СН'!$F$15</f>
        <v>102.31141479</v>
      </c>
      <c r="X219" s="36">
        <f>SUMIFS(СВЦЭМ!$E$33:$E$776,СВЦЭМ!$A$33:$A$776,$A219,СВЦЭМ!$B$33:$B$776,X$191)+'СЕТ СН'!$F$15</f>
        <v>102.76566689000001</v>
      </c>
      <c r="Y219" s="36">
        <f>SUMIFS(СВЦЭМ!$E$33:$E$776,СВЦЭМ!$A$33:$A$776,$A219,СВЦЭМ!$B$33:$B$776,Y$191)+'СЕТ СН'!$F$15</f>
        <v>106.86930196</v>
      </c>
    </row>
    <row r="220" spans="1:25" ht="15.75" x14ac:dyDescent="0.2">
      <c r="A220" s="35">
        <f t="shared" si="5"/>
        <v>44133</v>
      </c>
      <c r="B220" s="36">
        <f>SUMIFS(СВЦЭМ!$E$33:$E$776,СВЦЭМ!$A$33:$A$776,$A220,СВЦЭМ!$B$33:$B$776,B$191)+'СЕТ СН'!$F$15</f>
        <v>114.7154695</v>
      </c>
      <c r="C220" s="36">
        <f>SUMIFS(СВЦЭМ!$E$33:$E$776,СВЦЭМ!$A$33:$A$776,$A220,СВЦЭМ!$B$33:$B$776,C$191)+'СЕТ СН'!$F$15</f>
        <v>124.91605842</v>
      </c>
      <c r="D220" s="36">
        <f>SUMIFS(СВЦЭМ!$E$33:$E$776,СВЦЭМ!$A$33:$A$776,$A220,СВЦЭМ!$B$33:$B$776,D$191)+'СЕТ СН'!$F$15</f>
        <v>126.61450546</v>
      </c>
      <c r="E220" s="36">
        <f>SUMIFS(СВЦЭМ!$E$33:$E$776,СВЦЭМ!$A$33:$A$776,$A220,СВЦЭМ!$B$33:$B$776,E$191)+'СЕТ СН'!$F$15</f>
        <v>125.65745966999999</v>
      </c>
      <c r="F220" s="36">
        <f>SUMIFS(СВЦЭМ!$E$33:$E$776,СВЦЭМ!$A$33:$A$776,$A220,СВЦЭМ!$B$33:$B$776,F$191)+'СЕТ СН'!$F$15</f>
        <v>126.44425206</v>
      </c>
      <c r="G220" s="36">
        <f>SUMIFS(СВЦЭМ!$E$33:$E$776,СВЦЭМ!$A$33:$A$776,$A220,СВЦЭМ!$B$33:$B$776,G$191)+'СЕТ СН'!$F$15</f>
        <v>136.05830348999999</v>
      </c>
      <c r="H220" s="36">
        <f>SUMIFS(СВЦЭМ!$E$33:$E$776,СВЦЭМ!$A$33:$A$776,$A220,СВЦЭМ!$B$33:$B$776,H$191)+'СЕТ СН'!$F$15</f>
        <v>138.11119779000001</v>
      </c>
      <c r="I220" s="36">
        <f>SUMIFS(СВЦЭМ!$E$33:$E$776,СВЦЭМ!$A$33:$A$776,$A220,СВЦЭМ!$B$33:$B$776,I$191)+'СЕТ СН'!$F$15</f>
        <v>124.2003084</v>
      </c>
      <c r="J220" s="36">
        <f>SUMIFS(СВЦЭМ!$E$33:$E$776,СВЦЭМ!$A$33:$A$776,$A220,СВЦЭМ!$B$33:$B$776,J$191)+'СЕТ СН'!$F$15</f>
        <v>110.63723047000001</v>
      </c>
      <c r="K220" s="36">
        <f>SUMIFS(СВЦЭМ!$E$33:$E$776,СВЦЭМ!$A$33:$A$776,$A220,СВЦЭМ!$B$33:$B$776,K$191)+'СЕТ СН'!$F$15</f>
        <v>103.01323857</v>
      </c>
      <c r="L220" s="36">
        <f>SUMIFS(СВЦЭМ!$E$33:$E$776,СВЦЭМ!$A$33:$A$776,$A220,СВЦЭМ!$B$33:$B$776,L$191)+'СЕТ СН'!$F$15</f>
        <v>103.96260676</v>
      </c>
      <c r="M220" s="36">
        <f>SUMIFS(СВЦЭМ!$E$33:$E$776,СВЦЭМ!$A$33:$A$776,$A220,СВЦЭМ!$B$33:$B$776,M$191)+'СЕТ СН'!$F$15</f>
        <v>104.30735287</v>
      </c>
      <c r="N220" s="36">
        <f>SUMIFS(СВЦЭМ!$E$33:$E$776,СВЦЭМ!$A$33:$A$776,$A220,СВЦЭМ!$B$33:$B$776,N$191)+'СЕТ СН'!$F$15</f>
        <v>102.72493679999999</v>
      </c>
      <c r="O220" s="36">
        <f>SUMIFS(СВЦЭМ!$E$33:$E$776,СВЦЭМ!$A$33:$A$776,$A220,СВЦЭМ!$B$33:$B$776,O$191)+'СЕТ СН'!$F$15</f>
        <v>103.18248375</v>
      </c>
      <c r="P220" s="36">
        <f>SUMIFS(СВЦЭМ!$E$33:$E$776,СВЦЭМ!$A$33:$A$776,$A220,СВЦЭМ!$B$33:$B$776,P$191)+'СЕТ СН'!$F$15</f>
        <v>108.79760768</v>
      </c>
      <c r="Q220" s="36">
        <f>SUMIFS(СВЦЭМ!$E$33:$E$776,СВЦЭМ!$A$33:$A$776,$A220,СВЦЭМ!$B$33:$B$776,Q$191)+'СЕТ СН'!$F$15</f>
        <v>103.04226041</v>
      </c>
      <c r="R220" s="36">
        <f>SUMIFS(СВЦЭМ!$E$33:$E$776,СВЦЭМ!$A$33:$A$776,$A220,СВЦЭМ!$B$33:$B$776,R$191)+'СЕТ СН'!$F$15</f>
        <v>102.2055261</v>
      </c>
      <c r="S220" s="36">
        <f>SUMIFS(СВЦЭМ!$E$33:$E$776,СВЦЭМ!$A$33:$A$776,$A220,СВЦЭМ!$B$33:$B$776,S$191)+'СЕТ СН'!$F$15</f>
        <v>102.24362321</v>
      </c>
      <c r="T220" s="36">
        <f>SUMIFS(СВЦЭМ!$E$33:$E$776,СВЦЭМ!$A$33:$A$776,$A220,СВЦЭМ!$B$33:$B$776,T$191)+'СЕТ СН'!$F$15</f>
        <v>106.28669644999999</v>
      </c>
      <c r="U220" s="36">
        <f>SUMIFS(СВЦЭМ!$E$33:$E$776,СВЦЭМ!$A$33:$A$776,$A220,СВЦЭМ!$B$33:$B$776,U$191)+'СЕТ СН'!$F$15</f>
        <v>106.17067391</v>
      </c>
      <c r="V220" s="36">
        <f>SUMIFS(СВЦЭМ!$E$33:$E$776,СВЦЭМ!$A$33:$A$776,$A220,СВЦЭМ!$B$33:$B$776,V$191)+'СЕТ СН'!$F$15</f>
        <v>103.82105611</v>
      </c>
      <c r="W220" s="36">
        <f>SUMIFS(СВЦЭМ!$E$33:$E$776,СВЦЭМ!$A$33:$A$776,$A220,СВЦЭМ!$B$33:$B$776,W$191)+'СЕТ СН'!$F$15</f>
        <v>101.69904045</v>
      </c>
      <c r="X220" s="36">
        <f>SUMIFS(СВЦЭМ!$E$33:$E$776,СВЦЭМ!$A$33:$A$776,$A220,СВЦЭМ!$B$33:$B$776,X$191)+'СЕТ СН'!$F$15</f>
        <v>108.91518162</v>
      </c>
      <c r="Y220" s="36">
        <f>SUMIFS(СВЦЭМ!$E$33:$E$776,СВЦЭМ!$A$33:$A$776,$A220,СВЦЭМ!$B$33:$B$776,Y$191)+'СЕТ СН'!$F$15</f>
        <v>112.56231151</v>
      </c>
    </row>
    <row r="221" spans="1:25" ht="15.75" x14ac:dyDescent="0.2">
      <c r="A221" s="35">
        <f t="shared" si="5"/>
        <v>44134</v>
      </c>
      <c r="B221" s="36">
        <f>SUMIFS(СВЦЭМ!$E$33:$E$776,СВЦЭМ!$A$33:$A$776,$A221,СВЦЭМ!$B$33:$B$776,B$191)+'СЕТ СН'!$F$15</f>
        <v>112.62502665</v>
      </c>
      <c r="C221" s="36">
        <f>SUMIFS(СВЦЭМ!$E$33:$E$776,СВЦЭМ!$A$33:$A$776,$A221,СВЦЭМ!$B$33:$B$776,C$191)+'СЕТ СН'!$F$15</f>
        <v>121.68810709</v>
      </c>
      <c r="D221" s="36">
        <f>SUMIFS(СВЦЭМ!$E$33:$E$776,СВЦЭМ!$A$33:$A$776,$A221,СВЦЭМ!$B$33:$B$776,D$191)+'СЕТ СН'!$F$15</f>
        <v>136.01769241</v>
      </c>
      <c r="E221" s="36">
        <f>SUMIFS(СВЦЭМ!$E$33:$E$776,СВЦЭМ!$A$33:$A$776,$A221,СВЦЭМ!$B$33:$B$776,E$191)+'СЕТ СН'!$F$15</f>
        <v>138.51968848999999</v>
      </c>
      <c r="F221" s="36">
        <f>SUMIFS(СВЦЭМ!$E$33:$E$776,СВЦЭМ!$A$33:$A$776,$A221,СВЦЭМ!$B$33:$B$776,F$191)+'СЕТ СН'!$F$15</f>
        <v>137.57455547000001</v>
      </c>
      <c r="G221" s="36">
        <f>SUMIFS(СВЦЭМ!$E$33:$E$776,СВЦЭМ!$A$33:$A$776,$A221,СВЦЭМ!$B$33:$B$776,G$191)+'СЕТ СН'!$F$15</f>
        <v>135.18756060000001</v>
      </c>
      <c r="H221" s="36">
        <f>SUMIFS(СВЦЭМ!$E$33:$E$776,СВЦЭМ!$A$33:$A$776,$A221,СВЦЭМ!$B$33:$B$776,H$191)+'СЕТ СН'!$F$15</f>
        <v>124.04516915000001</v>
      </c>
      <c r="I221" s="36">
        <f>SUMIFS(СВЦЭМ!$E$33:$E$776,СВЦЭМ!$A$33:$A$776,$A221,СВЦЭМ!$B$33:$B$776,I$191)+'СЕТ СН'!$F$15</f>
        <v>122.12483742000001</v>
      </c>
      <c r="J221" s="36">
        <f>SUMIFS(СВЦЭМ!$E$33:$E$776,СВЦЭМ!$A$33:$A$776,$A221,СВЦЭМ!$B$33:$B$776,J$191)+'СЕТ СН'!$F$15</f>
        <v>110.84378768000001</v>
      </c>
      <c r="K221" s="36">
        <f>SUMIFS(СВЦЭМ!$E$33:$E$776,СВЦЭМ!$A$33:$A$776,$A221,СВЦЭМ!$B$33:$B$776,K$191)+'СЕТ СН'!$F$15</f>
        <v>108.23222855</v>
      </c>
      <c r="L221" s="36">
        <f>SUMIFS(СВЦЭМ!$E$33:$E$776,СВЦЭМ!$A$33:$A$776,$A221,СВЦЭМ!$B$33:$B$776,L$191)+'СЕТ СН'!$F$15</f>
        <v>108.59020662</v>
      </c>
      <c r="M221" s="36">
        <f>SUMIFS(СВЦЭМ!$E$33:$E$776,СВЦЭМ!$A$33:$A$776,$A221,СВЦЭМ!$B$33:$B$776,M$191)+'СЕТ СН'!$F$15</f>
        <v>108.06853869</v>
      </c>
      <c r="N221" s="36">
        <f>SUMIFS(СВЦЭМ!$E$33:$E$776,СВЦЭМ!$A$33:$A$776,$A221,СВЦЭМ!$B$33:$B$776,N$191)+'СЕТ СН'!$F$15</f>
        <v>107.89838521999999</v>
      </c>
      <c r="O221" s="36">
        <f>SUMIFS(СВЦЭМ!$E$33:$E$776,СВЦЭМ!$A$33:$A$776,$A221,СВЦЭМ!$B$33:$B$776,O$191)+'СЕТ СН'!$F$15</f>
        <v>113.12398810000001</v>
      </c>
      <c r="P221" s="36">
        <f>SUMIFS(СВЦЭМ!$E$33:$E$776,СВЦЭМ!$A$33:$A$776,$A221,СВЦЭМ!$B$33:$B$776,P$191)+'СЕТ СН'!$F$15</f>
        <v>116.78444523</v>
      </c>
      <c r="Q221" s="36">
        <f>SUMIFS(СВЦЭМ!$E$33:$E$776,СВЦЭМ!$A$33:$A$776,$A221,СВЦЭМ!$B$33:$B$776,Q$191)+'СЕТ СН'!$F$15</f>
        <v>114.70089161999999</v>
      </c>
      <c r="R221" s="36">
        <f>SUMIFS(СВЦЭМ!$E$33:$E$776,СВЦЭМ!$A$33:$A$776,$A221,СВЦЭМ!$B$33:$B$776,R$191)+'СЕТ СН'!$F$15</f>
        <v>109.61419056</v>
      </c>
      <c r="S221" s="36">
        <f>SUMIFS(СВЦЭМ!$E$33:$E$776,СВЦЭМ!$A$33:$A$776,$A221,СВЦЭМ!$B$33:$B$776,S$191)+'СЕТ СН'!$F$15</f>
        <v>101.85667149</v>
      </c>
      <c r="T221" s="36">
        <f>SUMIFS(СВЦЭМ!$E$33:$E$776,СВЦЭМ!$A$33:$A$776,$A221,СВЦЭМ!$B$33:$B$776,T$191)+'СЕТ СН'!$F$15</f>
        <v>105.90431717</v>
      </c>
      <c r="U221" s="36">
        <f>SUMIFS(СВЦЭМ!$E$33:$E$776,СВЦЭМ!$A$33:$A$776,$A221,СВЦЭМ!$B$33:$B$776,U$191)+'СЕТ СН'!$F$15</f>
        <v>105.81491334</v>
      </c>
      <c r="V221" s="36">
        <f>SUMIFS(СВЦЭМ!$E$33:$E$776,СВЦЭМ!$A$33:$A$776,$A221,СВЦЭМ!$B$33:$B$776,V$191)+'СЕТ СН'!$F$15</f>
        <v>103.54683611</v>
      </c>
      <c r="W221" s="36">
        <f>SUMIFS(СВЦЭМ!$E$33:$E$776,СВЦЭМ!$A$33:$A$776,$A221,СВЦЭМ!$B$33:$B$776,W$191)+'СЕТ СН'!$F$15</f>
        <v>101.95991616000001</v>
      </c>
      <c r="X221" s="36">
        <f>SUMIFS(СВЦЭМ!$E$33:$E$776,СВЦЭМ!$A$33:$A$776,$A221,СВЦЭМ!$B$33:$B$776,X$191)+'СЕТ СН'!$F$15</f>
        <v>100.29589138</v>
      </c>
      <c r="Y221" s="36">
        <f>SUMIFS(СВЦЭМ!$E$33:$E$776,СВЦЭМ!$A$33:$A$776,$A221,СВЦЭМ!$B$33:$B$776,Y$191)+'СЕТ СН'!$F$15</f>
        <v>106.63043902</v>
      </c>
    </row>
    <row r="222" spans="1:25" ht="15.75" x14ac:dyDescent="0.2">
      <c r="A222" s="35">
        <f t="shared" si="5"/>
        <v>44135</v>
      </c>
      <c r="B222" s="36">
        <f>SUMIFS(СВЦЭМ!$E$33:$E$776,СВЦЭМ!$A$33:$A$776,$A222,СВЦЭМ!$B$33:$B$776,B$191)+'СЕТ СН'!$F$15</f>
        <v>104.35479895</v>
      </c>
      <c r="C222" s="36">
        <f>SUMIFS(СВЦЭМ!$E$33:$E$776,СВЦЭМ!$A$33:$A$776,$A222,СВЦЭМ!$B$33:$B$776,C$191)+'СЕТ СН'!$F$15</f>
        <v>114.11099222</v>
      </c>
      <c r="D222" s="36">
        <f>SUMIFS(СВЦЭМ!$E$33:$E$776,СВЦЭМ!$A$33:$A$776,$A222,СВЦЭМ!$B$33:$B$776,D$191)+'СЕТ СН'!$F$15</f>
        <v>121.06093093</v>
      </c>
      <c r="E222" s="36">
        <f>SUMIFS(СВЦЭМ!$E$33:$E$776,СВЦЭМ!$A$33:$A$776,$A222,СВЦЭМ!$B$33:$B$776,E$191)+'СЕТ СН'!$F$15</f>
        <v>120.98056639000001</v>
      </c>
      <c r="F222" s="36">
        <f>SUMIFS(СВЦЭМ!$E$33:$E$776,СВЦЭМ!$A$33:$A$776,$A222,СВЦЭМ!$B$33:$B$776,F$191)+'СЕТ СН'!$F$15</f>
        <v>122.78035964</v>
      </c>
      <c r="G222" s="36">
        <f>SUMIFS(СВЦЭМ!$E$33:$E$776,СВЦЭМ!$A$33:$A$776,$A222,СВЦЭМ!$B$33:$B$776,G$191)+'СЕТ СН'!$F$15</f>
        <v>121.16423789</v>
      </c>
      <c r="H222" s="36">
        <f>SUMIFS(СВЦЭМ!$E$33:$E$776,СВЦЭМ!$A$33:$A$776,$A222,СВЦЭМ!$B$33:$B$776,H$191)+'СЕТ СН'!$F$15</f>
        <v>118.22071683999999</v>
      </c>
      <c r="I222" s="36">
        <f>SUMIFS(СВЦЭМ!$E$33:$E$776,СВЦЭМ!$A$33:$A$776,$A222,СВЦЭМ!$B$33:$B$776,I$191)+'СЕТ СН'!$F$15</f>
        <v>114.62272729999999</v>
      </c>
      <c r="J222" s="36">
        <f>SUMIFS(СВЦЭМ!$E$33:$E$776,СВЦЭМ!$A$33:$A$776,$A222,СВЦЭМ!$B$33:$B$776,J$191)+'СЕТ СН'!$F$15</f>
        <v>102.58357878</v>
      </c>
      <c r="K222" s="36">
        <f>SUMIFS(СВЦЭМ!$E$33:$E$776,СВЦЭМ!$A$33:$A$776,$A222,СВЦЭМ!$B$33:$B$776,K$191)+'СЕТ СН'!$F$15</f>
        <v>94.947702100000001</v>
      </c>
      <c r="L222" s="36">
        <f>SUMIFS(СВЦЭМ!$E$33:$E$776,СВЦЭМ!$A$33:$A$776,$A222,СВЦЭМ!$B$33:$B$776,L$191)+'СЕТ СН'!$F$15</f>
        <v>97.511172130000006</v>
      </c>
      <c r="M222" s="36">
        <f>SUMIFS(СВЦЭМ!$E$33:$E$776,СВЦЭМ!$A$33:$A$776,$A222,СВЦЭМ!$B$33:$B$776,M$191)+'СЕТ СН'!$F$15</f>
        <v>95.537018880000005</v>
      </c>
      <c r="N222" s="36">
        <f>SUMIFS(СВЦЭМ!$E$33:$E$776,СВЦЭМ!$A$33:$A$776,$A222,СВЦЭМ!$B$33:$B$776,N$191)+'СЕТ СН'!$F$15</f>
        <v>94.093422439999998</v>
      </c>
      <c r="O222" s="36">
        <f>SUMIFS(СВЦЭМ!$E$33:$E$776,СВЦЭМ!$A$33:$A$776,$A222,СВЦЭМ!$B$33:$B$776,O$191)+'СЕТ СН'!$F$15</f>
        <v>99.531995109999997</v>
      </c>
      <c r="P222" s="36">
        <f>SUMIFS(СВЦЭМ!$E$33:$E$776,СВЦЭМ!$A$33:$A$776,$A222,СВЦЭМ!$B$33:$B$776,P$191)+'СЕТ СН'!$F$15</f>
        <v>106.84972126</v>
      </c>
      <c r="Q222" s="36">
        <f>SUMIFS(СВЦЭМ!$E$33:$E$776,СВЦЭМ!$A$33:$A$776,$A222,СВЦЭМ!$B$33:$B$776,Q$191)+'СЕТ СН'!$F$15</f>
        <v>101.75088151999999</v>
      </c>
      <c r="R222" s="36">
        <f>SUMIFS(СВЦЭМ!$E$33:$E$776,СВЦЭМ!$A$33:$A$776,$A222,СВЦЭМ!$B$33:$B$776,R$191)+'СЕТ СН'!$F$15</f>
        <v>96.669671859999994</v>
      </c>
      <c r="S222" s="36">
        <f>SUMIFS(СВЦЭМ!$E$33:$E$776,СВЦЭМ!$A$33:$A$776,$A222,СВЦЭМ!$B$33:$B$776,S$191)+'СЕТ СН'!$F$15</f>
        <v>95.196228719999993</v>
      </c>
      <c r="T222" s="36">
        <f>SUMIFS(СВЦЭМ!$E$33:$E$776,СВЦЭМ!$A$33:$A$776,$A222,СВЦЭМ!$B$33:$B$776,T$191)+'СЕТ СН'!$F$15</f>
        <v>99.499817530000001</v>
      </c>
      <c r="U222" s="36">
        <f>SUMIFS(СВЦЭМ!$E$33:$E$776,СВЦЭМ!$A$33:$A$776,$A222,СВЦЭМ!$B$33:$B$776,U$191)+'СЕТ СН'!$F$15</f>
        <v>100.45792519</v>
      </c>
      <c r="V222" s="36">
        <f>SUMIFS(СВЦЭМ!$E$33:$E$776,СВЦЭМ!$A$33:$A$776,$A222,СВЦЭМ!$B$33:$B$776,V$191)+'СЕТ СН'!$F$15</f>
        <v>98.664837509999998</v>
      </c>
      <c r="W222" s="36">
        <f>SUMIFS(СВЦЭМ!$E$33:$E$776,СВЦЭМ!$A$33:$A$776,$A222,СВЦЭМ!$B$33:$B$776,W$191)+'СЕТ СН'!$F$15</f>
        <v>96.880436360000004</v>
      </c>
      <c r="X222" s="36">
        <f>SUMIFS(СВЦЭМ!$E$33:$E$776,СВЦЭМ!$A$33:$A$776,$A222,СВЦЭМ!$B$33:$B$776,X$191)+'СЕТ СН'!$F$15</f>
        <v>91.079430830000007</v>
      </c>
      <c r="Y222" s="36">
        <f>SUMIFS(СВЦЭМ!$E$33:$E$776,СВЦЭМ!$A$33:$A$776,$A222,СВЦЭМ!$B$33:$B$776,Y$191)+'СЕТ СН'!$F$15</f>
        <v>92.553682379999998</v>
      </c>
    </row>
    <row r="223" spans="1:25" ht="15.75" x14ac:dyDescent="0.2">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row>
    <row r="224" spans="1:25" ht="12.75" customHeight="1" x14ac:dyDescent="0.2">
      <c r="A224" s="136" t="s">
        <v>7</v>
      </c>
      <c r="B224" s="130" t="s">
        <v>147</v>
      </c>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ht="12.75" customHeight="1" x14ac:dyDescent="0.2">
      <c r="A225" s="137"/>
      <c r="B225" s="133"/>
      <c r="C225" s="134"/>
      <c r="D225" s="134"/>
      <c r="E225" s="134"/>
      <c r="F225" s="134"/>
      <c r="G225" s="134"/>
      <c r="H225" s="134"/>
      <c r="I225" s="134"/>
      <c r="J225" s="134"/>
      <c r="K225" s="134"/>
      <c r="L225" s="134"/>
      <c r="M225" s="134"/>
      <c r="N225" s="134"/>
      <c r="O225" s="134"/>
      <c r="P225" s="134"/>
      <c r="Q225" s="134"/>
      <c r="R225" s="134"/>
      <c r="S225" s="134"/>
      <c r="T225" s="134"/>
      <c r="U225" s="134"/>
      <c r="V225" s="134"/>
      <c r="W225" s="134"/>
      <c r="X225" s="134"/>
      <c r="Y225" s="135"/>
    </row>
    <row r="226" spans="1:27" s="46" customFormat="1" ht="12.75" customHeight="1" x14ac:dyDescent="0.2">
      <c r="A226" s="138"/>
      <c r="B226" s="34">
        <v>1</v>
      </c>
      <c r="C226" s="34">
        <v>2</v>
      </c>
      <c r="D226" s="34">
        <v>3</v>
      </c>
      <c r="E226" s="34">
        <v>4</v>
      </c>
      <c r="F226" s="34">
        <v>5</v>
      </c>
      <c r="G226" s="34">
        <v>6</v>
      </c>
      <c r="H226" s="34">
        <v>7</v>
      </c>
      <c r="I226" s="34">
        <v>8</v>
      </c>
      <c r="J226" s="34">
        <v>9</v>
      </c>
      <c r="K226" s="34">
        <v>10</v>
      </c>
      <c r="L226" s="34">
        <v>11</v>
      </c>
      <c r="M226" s="34">
        <v>12</v>
      </c>
      <c r="N226" s="34">
        <v>13</v>
      </c>
      <c r="O226" s="34">
        <v>14</v>
      </c>
      <c r="P226" s="34">
        <v>15</v>
      </c>
      <c r="Q226" s="34">
        <v>16</v>
      </c>
      <c r="R226" s="34">
        <v>17</v>
      </c>
      <c r="S226" s="34">
        <v>18</v>
      </c>
      <c r="T226" s="34">
        <v>19</v>
      </c>
      <c r="U226" s="34">
        <v>20</v>
      </c>
      <c r="V226" s="34">
        <v>21</v>
      </c>
      <c r="W226" s="34">
        <v>22</v>
      </c>
      <c r="X226" s="34">
        <v>23</v>
      </c>
      <c r="Y226" s="34">
        <v>24</v>
      </c>
    </row>
    <row r="227" spans="1:27" ht="15.75" customHeight="1" x14ac:dyDescent="0.2">
      <c r="A227" s="35" t="str">
        <f>A192</f>
        <v>01.10.2020</v>
      </c>
      <c r="B227" s="36">
        <f>SUMIFS(СВЦЭМ!$F$33:$F$776,СВЦЭМ!$A$33:$A$776,$A227,СВЦЭМ!$B$33:$B$776,B$226)+'СЕТ СН'!$F$15</f>
        <v>91.950031609999996</v>
      </c>
      <c r="C227" s="36">
        <f>SUMIFS(СВЦЭМ!$F$33:$F$776,СВЦЭМ!$A$33:$A$776,$A227,СВЦЭМ!$B$33:$B$776,C$226)+'СЕТ СН'!$F$15</f>
        <v>100.96847287999999</v>
      </c>
      <c r="D227" s="36">
        <f>SUMIFS(СВЦЭМ!$F$33:$F$776,СВЦЭМ!$A$33:$A$776,$A227,СВЦЭМ!$B$33:$B$776,D$226)+'СЕТ СН'!$F$15</f>
        <v>107.55142877999999</v>
      </c>
      <c r="E227" s="36">
        <f>SUMIFS(СВЦЭМ!$F$33:$F$776,СВЦЭМ!$A$33:$A$776,$A227,СВЦЭМ!$B$33:$B$776,E$226)+'СЕТ СН'!$F$15</f>
        <v>110.75574501</v>
      </c>
      <c r="F227" s="36">
        <f>SUMIFS(СВЦЭМ!$F$33:$F$776,СВЦЭМ!$A$33:$A$776,$A227,СВЦЭМ!$B$33:$B$776,F$226)+'СЕТ СН'!$F$15</f>
        <v>110.86153882000001</v>
      </c>
      <c r="G227" s="36">
        <f>SUMIFS(СВЦЭМ!$F$33:$F$776,СВЦЭМ!$A$33:$A$776,$A227,СВЦЭМ!$B$33:$B$776,G$226)+'СЕТ СН'!$F$15</f>
        <v>108.41406384</v>
      </c>
      <c r="H227" s="36">
        <f>SUMIFS(СВЦЭМ!$F$33:$F$776,СВЦЭМ!$A$33:$A$776,$A227,СВЦЭМ!$B$33:$B$776,H$226)+'СЕТ СН'!$F$15</f>
        <v>100.82947812</v>
      </c>
      <c r="I227" s="36">
        <f>SUMIFS(СВЦЭМ!$F$33:$F$776,СВЦЭМ!$A$33:$A$776,$A227,СВЦЭМ!$B$33:$B$776,I$226)+'СЕТ СН'!$F$15</f>
        <v>92.581689409999996</v>
      </c>
      <c r="J227" s="36">
        <f>SUMIFS(СВЦЭМ!$F$33:$F$776,СВЦЭМ!$A$33:$A$776,$A227,СВЦЭМ!$B$33:$B$776,J$226)+'СЕТ СН'!$F$15</f>
        <v>83.476648999999995</v>
      </c>
      <c r="K227" s="36">
        <f>SUMIFS(СВЦЭМ!$F$33:$F$776,СВЦЭМ!$A$33:$A$776,$A227,СВЦЭМ!$B$33:$B$776,K$226)+'СЕТ СН'!$F$15</f>
        <v>78.491412699999998</v>
      </c>
      <c r="L227" s="36">
        <f>SUMIFS(СВЦЭМ!$F$33:$F$776,СВЦЭМ!$A$33:$A$776,$A227,СВЦЭМ!$B$33:$B$776,L$226)+'СЕТ СН'!$F$15</f>
        <v>78.606236719999998</v>
      </c>
      <c r="M227" s="36">
        <f>SUMIFS(СВЦЭМ!$F$33:$F$776,СВЦЭМ!$A$33:$A$776,$A227,СВЦЭМ!$B$33:$B$776,M$226)+'СЕТ СН'!$F$15</f>
        <v>79.350529559999998</v>
      </c>
      <c r="N227" s="36">
        <f>SUMIFS(СВЦЭМ!$F$33:$F$776,СВЦЭМ!$A$33:$A$776,$A227,СВЦЭМ!$B$33:$B$776,N$226)+'СЕТ СН'!$F$15</f>
        <v>81.441746679999994</v>
      </c>
      <c r="O227" s="36">
        <f>SUMIFS(СВЦЭМ!$F$33:$F$776,СВЦЭМ!$A$33:$A$776,$A227,СВЦЭМ!$B$33:$B$776,O$226)+'СЕТ СН'!$F$15</f>
        <v>84.821427470000003</v>
      </c>
      <c r="P227" s="36">
        <f>SUMIFS(СВЦЭМ!$F$33:$F$776,СВЦЭМ!$A$33:$A$776,$A227,СВЦЭМ!$B$33:$B$776,P$226)+'СЕТ СН'!$F$15</f>
        <v>88.513596010000001</v>
      </c>
      <c r="Q227" s="36">
        <f>SUMIFS(СВЦЭМ!$F$33:$F$776,СВЦЭМ!$A$33:$A$776,$A227,СВЦЭМ!$B$33:$B$776,Q$226)+'СЕТ СН'!$F$15</f>
        <v>83.551345339999997</v>
      </c>
      <c r="R227" s="36">
        <f>SUMIFS(СВЦЭМ!$F$33:$F$776,СВЦЭМ!$A$33:$A$776,$A227,СВЦЭМ!$B$33:$B$776,R$226)+'СЕТ СН'!$F$15</f>
        <v>77.981031459999997</v>
      </c>
      <c r="S227" s="36">
        <f>SUMIFS(СВЦЭМ!$F$33:$F$776,СВЦЭМ!$A$33:$A$776,$A227,СВЦЭМ!$B$33:$B$776,S$226)+'СЕТ СН'!$F$15</f>
        <v>72.069582800000006</v>
      </c>
      <c r="T227" s="36">
        <f>SUMIFS(СВЦЭМ!$F$33:$F$776,СВЦЭМ!$A$33:$A$776,$A227,СВЦЭМ!$B$33:$B$776,T$226)+'СЕТ СН'!$F$15</f>
        <v>70.429924959999994</v>
      </c>
      <c r="U227" s="36">
        <f>SUMIFS(СВЦЭМ!$F$33:$F$776,СВЦЭМ!$A$33:$A$776,$A227,СВЦЭМ!$B$33:$B$776,U$226)+'СЕТ СН'!$F$15</f>
        <v>71.030149829999999</v>
      </c>
      <c r="V227" s="36">
        <f>SUMIFS(СВЦЭМ!$F$33:$F$776,СВЦЭМ!$A$33:$A$776,$A227,СВЦЭМ!$B$33:$B$776,V$226)+'СЕТ СН'!$F$15</f>
        <v>70.556980719999999</v>
      </c>
      <c r="W227" s="36">
        <f>SUMIFS(СВЦЭМ!$F$33:$F$776,СВЦЭМ!$A$33:$A$776,$A227,СВЦЭМ!$B$33:$B$776,W$226)+'СЕТ СН'!$F$15</f>
        <v>70.316248509999994</v>
      </c>
      <c r="X227" s="36">
        <f>SUMIFS(СВЦЭМ!$F$33:$F$776,СВЦЭМ!$A$33:$A$776,$A227,СВЦЭМ!$B$33:$B$776,X$226)+'СЕТ СН'!$F$15</f>
        <v>71.634748759999994</v>
      </c>
      <c r="Y227" s="36">
        <f>SUMIFS(СВЦЭМ!$F$33:$F$776,СВЦЭМ!$A$33:$A$776,$A227,СВЦЭМ!$B$33:$B$776,Y$226)+'СЕТ СН'!$F$15</f>
        <v>76.088369400000005</v>
      </c>
      <c r="AA227" s="45"/>
    </row>
    <row r="228" spans="1:27" ht="15.75" x14ac:dyDescent="0.2">
      <c r="A228" s="35">
        <f>A227+1</f>
        <v>44106</v>
      </c>
      <c r="B228" s="36">
        <f>SUMIFS(СВЦЭМ!$F$33:$F$776,СВЦЭМ!$A$33:$A$776,$A228,СВЦЭМ!$B$33:$B$776,B$226)+'СЕТ СН'!$F$15</f>
        <v>86.576604239999995</v>
      </c>
      <c r="C228" s="36">
        <f>SUMIFS(СВЦЭМ!$F$33:$F$776,СВЦЭМ!$A$33:$A$776,$A228,СВЦЭМ!$B$33:$B$776,C$226)+'СЕТ СН'!$F$15</f>
        <v>98.333012089999997</v>
      </c>
      <c r="D228" s="36">
        <f>SUMIFS(СВЦЭМ!$F$33:$F$776,СВЦЭМ!$A$33:$A$776,$A228,СВЦЭМ!$B$33:$B$776,D$226)+'СЕТ СН'!$F$15</f>
        <v>106.73276494</v>
      </c>
      <c r="E228" s="36">
        <f>SUMIFS(СВЦЭМ!$F$33:$F$776,СВЦЭМ!$A$33:$A$776,$A228,СВЦЭМ!$B$33:$B$776,E$226)+'СЕТ СН'!$F$15</f>
        <v>109.61481952</v>
      </c>
      <c r="F228" s="36">
        <f>SUMIFS(СВЦЭМ!$F$33:$F$776,СВЦЭМ!$A$33:$A$776,$A228,СВЦЭМ!$B$33:$B$776,F$226)+'СЕТ СН'!$F$15</f>
        <v>110.5900433</v>
      </c>
      <c r="G228" s="36">
        <f>SUMIFS(СВЦЭМ!$F$33:$F$776,СВЦЭМ!$A$33:$A$776,$A228,СВЦЭМ!$B$33:$B$776,G$226)+'СЕТ СН'!$F$15</f>
        <v>107.65518494</v>
      </c>
      <c r="H228" s="36">
        <f>SUMIFS(СВЦЭМ!$F$33:$F$776,СВЦЭМ!$A$33:$A$776,$A228,СВЦЭМ!$B$33:$B$776,H$226)+'СЕТ СН'!$F$15</f>
        <v>99.535414189999997</v>
      </c>
      <c r="I228" s="36">
        <f>SUMIFS(СВЦЭМ!$F$33:$F$776,СВЦЭМ!$A$33:$A$776,$A228,СВЦЭМ!$B$33:$B$776,I$226)+'СЕТ СН'!$F$15</f>
        <v>91.575146450000005</v>
      </c>
      <c r="J228" s="36">
        <f>SUMIFS(СВЦЭМ!$F$33:$F$776,СВЦЭМ!$A$33:$A$776,$A228,СВЦЭМ!$B$33:$B$776,J$226)+'СЕТ СН'!$F$15</f>
        <v>83.184150149999994</v>
      </c>
      <c r="K228" s="36">
        <f>SUMIFS(СВЦЭМ!$F$33:$F$776,СВЦЭМ!$A$33:$A$776,$A228,СВЦЭМ!$B$33:$B$776,K$226)+'СЕТ СН'!$F$15</f>
        <v>78.243001000000007</v>
      </c>
      <c r="L228" s="36">
        <f>SUMIFS(СВЦЭМ!$F$33:$F$776,СВЦЭМ!$A$33:$A$776,$A228,СВЦЭМ!$B$33:$B$776,L$226)+'СЕТ СН'!$F$15</f>
        <v>78.04718536</v>
      </c>
      <c r="M228" s="36">
        <f>SUMIFS(СВЦЭМ!$F$33:$F$776,СВЦЭМ!$A$33:$A$776,$A228,СВЦЭМ!$B$33:$B$776,M$226)+'СЕТ СН'!$F$15</f>
        <v>78.778226630000006</v>
      </c>
      <c r="N228" s="36">
        <f>SUMIFS(СВЦЭМ!$F$33:$F$776,СВЦЭМ!$A$33:$A$776,$A228,СВЦЭМ!$B$33:$B$776,N$226)+'СЕТ СН'!$F$15</f>
        <v>80.424355270000007</v>
      </c>
      <c r="O228" s="36">
        <f>SUMIFS(СВЦЭМ!$F$33:$F$776,СВЦЭМ!$A$33:$A$776,$A228,СВЦЭМ!$B$33:$B$776,O$226)+'СЕТ СН'!$F$15</f>
        <v>84.143728300000006</v>
      </c>
      <c r="P228" s="36">
        <f>SUMIFS(СВЦЭМ!$F$33:$F$776,СВЦЭМ!$A$33:$A$776,$A228,СВЦЭМ!$B$33:$B$776,P$226)+'СЕТ СН'!$F$15</f>
        <v>88.92721736</v>
      </c>
      <c r="Q228" s="36">
        <f>SUMIFS(СВЦЭМ!$F$33:$F$776,СВЦЭМ!$A$33:$A$776,$A228,СВЦЭМ!$B$33:$B$776,Q$226)+'СЕТ СН'!$F$15</f>
        <v>84.183700229999999</v>
      </c>
      <c r="R228" s="36">
        <f>SUMIFS(СВЦЭМ!$F$33:$F$776,СВЦЭМ!$A$33:$A$776,$A228,СВЦЭМ!$B$33:$B$776,R$226)+'СЕТ СН'!$F$15</f>
        <v>78.301316330000006</v>
      </c>
      <c r="S228" s="36">
        <f>SUMIFS(СВЦЭМ!$F$33:$F$776,СВЦЭМ!$A$33:$A$776,$A228,СВЦЭМ!$B$33:$B$776,S$226)+'СЕТ СН'!$F$15</f>
        <v>72.72292865</v>
      </c>
      <c r="T228" s="36">
        <f>SUMIFS(СВЦЭМ!$F$33:$F$776,СВЦЭМ!$A$33:$A$776,$A228,СВЦЭМ!$B$33:$B$776,T$226)+'СЕТ СН'!$F$15</f>
        <v>69.092103640000005</v>
      </c>
      <c r="U228" s="36">
        <f>SUMIFS(СВЦЭМ!$F$33:$F$776,СВЦЭМ!$A$33:$A$776,$A228,СВЦЭМ!$B$33:$B$776,U$226)+'СЕТ СН'!$F$15</f>
        <v>68.131355429999999</v>
      </c>
      <c r="V228" s="36">
        <f>SUMIFS(СВЦЭМ!$F$33:$F$776,СВЦЭМ!$A$33:$A$776,$A228,СВЦЭМ!$B$33:$B$776,V$226)+'СЕТ СН'!$F$15</f>
        <v>68.803643050000005</v>
      </c>
      <c r="W228" s="36">
        <f>SUMIFS(СВЦЭМ!$F$33:$F$776,СВЦЭМ!$A$33:$A$776,$A228,СВЦЭМ!$B$33:$B$776,W$226)+'СЕТ СН'!$F$15</f>
        <v>68.684350620000004</v>
      </c>
      <c r="X228" s="36">
        <f>SUMIFS(СВЦЭМ!$F$33:$F$776,СВЦЭМ!$A$33:$A$776,$A228,СВЦЭМ!$B$33:$B$776,X$226)+'СЕТ СН'!$F$15</f>
        <v>71.717217460000001</v>
      </c>
      <c r="Y228" s="36">
        <f>SUMIFS(СВЦЭМ!$F$33:$F$776,СВЦЭМ!$A$33:$A$776,$A228,СВЦЭМ!$B$33:$B$776,Y$226)+'СЕТ СН'!$F$15</f>
        <v>75.896343939999994</v>
      </c>
    </row>
    <row r="229" spans="1:27" ht="15.75" x14ac:dyDescent="0.2">
      <c r="A229" s="35">
        <f t="shared" ref="A229:A257" si="6">A228+1</f>
        <v>44107</v>
      </c>
      <c r="B229" s="36">
        <f>SUMIFS(СВЦЭМ!$F$33:$F$776,СВЦЭМ!$A$33:$A$776,$A229,СВЦЭМ!$B$33:$B$776,B$226)+'СЕТ СН'!$F$15</f>
        <v>85.460178429999999</v>
      </c>
      <c r="C229" s="36">
        <f>SUMIFS(СВЦЭМ!$F$33:$F$776,СВЦЭМ!$A$33:$A$776,$A229,СВЦЭМ!$B$33:$B$776,C$226)+'СЕТ СН'!$F$15</f>
        <v>97.144405109999994</v>
      </c>
      <c r="D229" s="36">
        <f>SUMIFS(СВЦЭМ!$F$33:$F$776,СВЦЭМ!$A$33:$A$776,$A229,СВЦЭМ!$B$33:$B$776,D$226)+'СЕТ СН'!$F$15</f>
        <v>107.25819969</v>
      </c>
      <c r="E229" s="36">
        <f>SUMIFS(СВЦЭМ!$F$33:$F$776,СВЦЭМ!$A$33:$A$776,$A229,СВЦЭМ!$B$33:$B$776,E$226)+'СЕТ СН'!$F$15</f>
        <v>108.96789139000001</v>
      </c>
      <c r="F229" s="36">
        <f>SUMIFS(СВЦЭМ!$F$33:$F$776,СВЦЭМ!$A$33:$A$776,$A229,СВЦЭМ!$B$33:$B$776,F$226)+'СЕТ СН'!$F$15</f>
        <v>109.60205492999999</v>
      </c>
      <c r="G229" s="36">
        <f>SUMIFS(СВЦЭМ!$F$33:$F$776,СВЦЭМ!$A$33:$A$776,$A229,СВЦЭМ!$B$33:$B$776,G$226)+'СЕТ СН'!$F$15</f>
        <v>107.83220154999999</v>
      </c>
      <c r="H229" s="36">
        <f>SUMIFS(СВЦЭМ!$F$33:$F$776,СВЦЭМ!$A$33:$A$776,$A229,СВЦЭМ!$B$33:$B$776,H$226)+'СЕТ СН'!$F$15</f>
        <v>104.38847058</v>
      </c>
      <c r="I229" s="36">
        <f>SUMIFS(СВЦЭМ!$F$33:$F$776,СВЦЭМ!$A$33:$A$776,$A229,СВЦЭМ!$B$33:$B$776,I$226)+'СЕТ СН'!$F$15</f>
        <v>99.059621579999998</v>
      </c>
      <c r="J229" s="36">
        <f>SUMIFS(СВЦЭМ!$F$33:$F$776,СВЦЭМ!$A$33:$A$776,$A229,СВЦЭМ!$B$33:$B$776,J$226)+'СЕТ СН'!$F$15</f>
        <v>86.345705159999994</v>
      </c>
      <c r="K229" s="36">
        <f>SUMIFS(СВЦЭМ!$F$33:$F$776,СВЦЭМ!$A$33:$A$776,$A229,СВЦЭМ!$B$33:$B$776,K$226)+'СЕТ СН'!$F$15</f>
        <v>78.124623170000007</v>
      </c>
      <c r="L229" s="36">
        <f>SUMIFS(СВЦЭМ!$F$33:$F$776,СВЦЭМ!$A$33:$A$776,$A229,СВЦЭМ!$B$33:$B$776,L$226)+'СЕТ СН'!$F$15</f>
        <v>77.275894339999994</v>
      </c>
      <c r="M229" s="36">
        <f>SUMIFS(СВЦЭМ!$F$33:$F$776,СВЦЭМ!$A$33:$A$776,$A229,СВЦЭМ!$B$33:$B$776,M$226)+'СЕТ СН'!$F$15</f>
        <v>78.138256350000006</v>
      </c>
      <c r="N229" s="36">
        <f>SUMIFS(СВЦЭМ!$F$33:$F$776,СВЦЭМ!$A$33:$A$776,$A229,СВЦЭМ!$B$33:$B$776,N$226)+'СЕТ СН'!$F$15</f>
        <v>79.732064489999999</v>
      </c>
      <c r="O229" s="36">
        <f>SUMIFS(СВЦЭМ!$F$33:$F$776,СВЦЭМ!$A$33:$A$776,$A229,СВЦЭМ!$B$33:$B$776,O$226)+'СЕТ СН'!$F$15</f>
        <v>84.639880219999995</v>
      </c>
      <c r="P229" s="36">
        <f>SUMIFS(СВЦЭМ!$F$33:$F$776,СВЦЭМ!$A$33:$A$776,$A229,СВЦЭМ!$B$33:$B$776,P$226)+'СЕТ СН'!$F$15</f>
        <v>89.710166130000005</v>
      </c>
      <c r="Q229" s="36">
        <f>SUMIFS(СВЦЭМ!$F$33:$F$776,СВЦЭМ!$A$33:$A$776,$A229,СВЦЭМ!$B$33:$B$776,Q$226)+'СЕТ СН'!$F$15</f>
        <v>85.686039910000005</v>
      </c>
      <c r="R229" s="36">
        <f>SUMIFS(СВЦЭМ!$F$33:$F$776,СВЦЭМ!$A$33:$A$776,$A229,СВЦЭМ!$B$33:$B$776,R$226)+'СЕТ СН'!$F$15</f>
        <v>79.840302170000001</v>
      </c>
      <c r="S229" s="36">
        <f>SUMIFS(СВЦЭМ!$F$33:$F$776,СВЦЭМ!$A$33:$A$776,$A229,СВЦЭМ!$B$33:$B$776,S$226)+'СЕТ СН'!$F$15</f>
        <v>72.296246240000002</v>
      </c>
      <c r="T229" s="36">
        <f>SUMIFS(СВЦЭМ!$F$33:$F$776,СВЦЭМ!$A$33:$A$776,$A229,СВЦЭМ!$B$33:$B$776,T$226)+'СЕТ СН'!$F$15</f>
        <v>69.838943700000002</v>
      </c>
      <c r="U229" s="36">
        <f>SUMIFS(СВЦЭМ!$F$33:$F$776,СВЦЭМ!$A$33:$A$776,$A229,СВЦЭМ!$B$33:$B$776,U$226)+'СЕТ СН'!$F$15</f>
        <v>68.526083740000004</v>
      </c>
      <c r="V229" s="36">
        <f>SUMIFS(СВЦЭМ!$F$33:$F$776,СВЦЭМ!$A$33:$A$776,$A229,СВЦЭМ!$B$33:$B$776,V$226)+'СЕТ СН'!$F$15</f>
        <v>67.699188410000005</v>
      </c>
      <c r="W229" s="36">
        <f>SUMIFS(СВЦЭМ!$F$33:$F$776,СВЦЭМ!$A$33:$A$776,$A229,СВЦЭМ!$B$33:$B$776,W$226)+'СЕТ СН'!$F$15</f>
        <v>68.799277480000001</v>
      </c>
      <c r="X229" s="36">
        <f>SUMIFS(СВЦЭМ!$F$33:$F$776,СВЦЭМ!$A$33:$A$776,$A229,СВЦЭМ!$B$33:$B$776,X$226)+'СЕТ СН'!$F$15</f>
        <v>70.736670329999995</v>
      </c>
      <c r="Y229" s="36">
        <f>SUMIFS(СВЦЭМ!$F$33:$F$776,СВЦЭМ!$A$33:$A$776,$A229,СВЦЭМ!$B$33:$B$776,Y$226)+'СЕТ СН'!$F$15</f>
        <v>76.006464469999997</v>
      </c>
    </row>
    <row r="230" spans="1:27" ht="15.75" x14ac:dyDescent="0.2">
      <c r="A230" s="35">
        <f t="shared" si="6"/>
        <v>44108</v>
      </c>
      <c r="B230" s="36">
        <f>SUMIFS(СВЦЭМ!$F$33:$F$776,СВЦЭМ!$A$33:$A$776,$A230,СВЦЭМ!$B$33:$B$776,B$226)+'СЕТ СН'!$F$15</f>
        <v>90.177862259999998</v>
      </c>
      <c r="C230" s="36">
        <f>SUMIFS(СВЦЭМ!$F$33:$F$776,СВЦЭМ!$A$33:$A$776,$A230,СВЦЭМ!$B$33:$B$776,C$226)+'СЕТ СН'!$F$15</f>
        <v>101.56898194</v>
      </c>
      <c r="D230" s="36">
        <f>SUMIFS(СВЦЭМ!$F$33:$F$776,СВЦЭМ!$A$33:$A$776,$A230,СВЦЭМ!$B$33:$B$776,D$226)+'СЕТ СН'!$F$15</f>
        <v>112.479184</v>
      </c>
      <c r="E230" s="36">
        <f>SUMIFS(СВЦЭМ!$F$33:$F$776,СВЦЭМ!$A$33:$A$776,$A230,СВЦЭМ!$B$33:$B$776,E$226)+'СЕТ СН'!$F$15</f>
        <v>116.75816539</v>
      </c>
      <c r="F230" s="36">
        <f>SUMIFS(СВЦЭМ!$F$33:$F$776,СВЦЭМ!$A$33:$A$776,$A230,СВЦЭМ!$B$33:$B$776,F$226)+'СЕТ СН'!$F$15</f>
        <v>117.43726551</v>
      </c>
      <c r="G230" s="36">
        <f>SUMIFS(СВЦЭМ!$F$33:$F$776,СВЦЭМ!$A$33:$A$776,$A230,СВЦЭМ!$B$33:$B$776,G$226)+'СЕТ СН'!$F$15</f>
        <v>115.94854932</v>
      </c>
      <c r="H230" s="36">
        <f>SUMIFS(СВЦЭМ!$F$33:$F$776,СВЦЭМ!$A$33:$A$776,$A230,СВЦЭМ!$B$33:$B$776,H$226)+'СЕТ СН'!$F$15</f>
        <v>113.87716184999999</v>
      </c>
      <c r="I230" s="36">
        <f>SUMIFS(СВЦЭМ!$F$33:$F$776,СВЦЭМ!$A$33:$A$776,$A230,СВЦЭМ!$B$33:$B$776,I$226)+'СЕТ СН'!$F$15</f>
        <v>109.08664258</v>
      </c>
      <c r="J230" s="36">
        <f>SUMIFS(СВЦЭМ!$F$33:$F$776,СВЦЭМ!$A$33:$A$776,$A230,СВЦЭМ!$B$33:$B$776,J$226)+'СЕТ СН'!$F$15</f>
        <v>95.039335620000003</v>
      </c>
      <c r="K230" s="36">
        <f>SUMIFS(СВЦЭМ!$F$33:$F$776,СВЦЭМ!$A$33:$A$776,$A230,СВЦЭМ!$B$33:$B$776,K$226)+'СЕТ СН'!$F$15</f>
        <v>84.611052009999995</v>
      </c>
      <c r="L230" s="36">
        <f>SUMIFS(СВЦЭМ!$F$33:$F$776,СВЦЭМ!$A$33:$A$776,$A230,СВЦЭМ!$B$33:$B$776,L$226)+'СЕТ СН'!$F$15</f>
        <v>79.702716069999994</v>
      </c>
      <c r="M230" s="36">
        <f>SUMIFS(СВЦЭМ!$F$33:$F$776,СВЦЭМ!$A$33:$A$776,$A230,СВЦЭМ!$B$33:$B$776,M$226)+'СЕТ СН'!$F$15</f>
        <v>80.574482799999998</v>
      </c>
      <c r="N230" s="36">
        <f>SUMIFS(СВЦЭМ!$F$33:$F$776,СВЦЭМ!$A$33:$A$776,$A230,СВЦЭМ!$B$33:$B$776,N$226)+'СЕТ СН'!$F$15</f>
        <v>82.193933400000006</v>
      </c>
      <c r="O230" s="36">
        <f>SUMIFS(СВЦЭМ!$F$33:$F$776,СВЦЭМ!$A$33:$A$776,$A230,СВЦЭМ!$B$33:$B$776,O$226)+'СЕТ СН'!$F$15</f>
        <v>90.903815820000005</v>
      </c>
      <c r="P230" s="36">
        <f>SUMIFS(СВЦЭМ!$F$33:$F$776,СВЦЭМ!$A$33:$A$776,$A230,СВЦЭМ!$B$33:$B$776,P$226)+'СЕТ СН'!$F$15</f>
        <v>95.395788929999995</v>
      </c>
      <c r="Q230" s="36">
        <f>SUMIFS(СВЦЭМ!$F$33:$F$776,СВЦЭМ!$A$33:$A$776,$A230,СВЦЭМ!$B$33:$B$776,Q$226)+'СЕТ СН'!$F$15</f>
        <v>89.586452730000005</v>
      </c>
      <c r="R230" s="36">
        <f>SUMIFS(СВЦЭМ!$F$33:$F$776,СВЦЭМ!$A$33:$A$776,$A230,СВЦЭМ!$B$33:$B$776,R$226)+'СЕТ СН'!$F$15</f>
        <v>82.92373465</v>
      </c>
      <c r="S230" s="36">
        <f>SUMIFS(СВЦЭМ!$F$33:$F$776,СВЦЭМ!$A$33:$A$776,$A230,СВЦЭМ!$B$33:$B$776,S$226)+'СЕТ СН'!$F$15</f>
        <v>76.934109550000002</v>
      </c>
      <c r="T230" s="36">
        <f>SUMIFS(СВЦЭМ!$F$33:$F$776,СВЦЭМ!$A$33:$A$776,$A230,СВЦЭМ!$B$33:$B$776,T$226)+'СЕТ СН'!$F$15</f>
        <v>72.793681570000004</v>
      </c>
      <c r="U230" s="36">
        <f>SUMIFS(СВЦЭМ!$F$33:$F$776,СВЦЭМ!$A$33:$A$776,$A230,СВЦЭМ!$B$33:$B$776,U$226)+'СЕТ СН'!$F$15</f>
        <v>71.542811259999993</v>
      </c>
      <c r="V230" s="36">
        <f>SUMIFS(СВЦЭМ!$F$33:$F$776,СВЦЭМ!$A$33:$A$776,$A230,СВЦЭМ!$B$33:$B$776,V$226)+'СЕТ СН'!$F$15</f>
        <v>74.586483549999997</v>
      </c>
      <c r="W230" s="36">
        <f>SUMIFS(СВЦЭМ!$F$33:$F$776,СВЦЭМ!$A$33:$A$776,$A230,СВЦЭМ!$B$33:$B$776,W$226)+'СЕТ СН'!$F$15</f>
        <v>74.487845930000006</v>
      </c>
      <c r="X230" s="36">
        <f>SUMIFS(СВЦЭМ!$F$33:$F$776,СВЦЭМ!$A$33:$A$776,$A230,СВЦЭМ!$B$33:$B$776,X$226)+'СЕТ СН'!$F$15</f>
        <v>77.243030320000003</v>
      </c>
      <c r="Y230" s="36">
        <f>SUMIFS(СВЦЭМ!$F$33:$F$776,СВЦЭМ!$A$33:$A$776,$A230,СВЦЭМ!$B$33:$B$776,Y$226)+'СЕТ СН'!$F$15</f>
        <v>83.74533418</v>
      </c>
    </row>
    <row r="231" spans="1:27" ht="15.75" x14ac:dyDescent="0.2">
      <c r="A231" s="35">
        <f t="shared" si="6"/>
        <v>44109</v>
      </c>
      <c r="B231" s="36">
        <f>SUMIFS(СВЦЭМ!$F$33:$F$776,СВЦЭМ!$A$33:$A$776,$A231,СВЦЭМ!$B$33:$B$776,B$226)+'СЕТ СН'!$F$15</f>
        <v>92.375028060000005</v>
      </c>
      <c r="C231" s="36">
        <f>SUMIFS(СВЦЭМ!$F$33:$F$776,СВЦЭМ!$A$33:$A$776,$A231,СВЦЭМ!$B$33:$B$776,C$226)+'СЕТ СН'!$F$15</f>
        <v>105.08250013</v>
      </c>
      <c r="D231" s="36">
        <f>SUMIFS(СВЦЭМ!$F$33:$F$776,СВЦЭМ!$A$33:$A$776,$A231,СВЦЭМ!$B$33:$B$776,D$226)+'СЕТ СН'!$F$15</f>
        <v>116.45434290999999</v>
      </c>
      <c r="E231" s="36">
        <f>SUMIFS(СВЦЭМ!$F$33:$F$776,СВЦЭМ!$A$33:$A$776,$A231,СВЦЭМ!$B$33:$B$776,E$226)+'СЕТ СН'!$F$15</f>
        <v>119.56650125</v>
      </c>
      <c r="F231" s="36">
        <f>SUMIFS(СВЦЭМ!$F$33:$F$776,СВЦЭМ!$A$33:$A$776,$A231,СВЦЭМ!$B$33:$B$776,F$226)+'СЕТ СН'!$F$15</f>
        <v>119.52483576</v>
      </c>
      <c r="G231" s="36">
        <f>SUMIFS(СВЦЭМ!$F$33:$F$776,СВЦЭМ!$A$33:$A$776,$A231,СВЦЭМ!$B$33:$B$776,G$226)+'СЕТ СН'!$F$15</f>
        <v>116.55619597</v>
      </c>
      <c r="H231" s="36">
        <f>SUMIFS(СВЦЭМ!$F$33:$F$776,СВЦЭМ!$A$33:$A$776,$A231,СВЦЭМ!$B$33:$B$776,H$226)+'СЕТ СН'!$F$15</f>
        <v>107.41124271</v>
      </c>
      <c r="I231" s="36">
        <f>SUMIFS(СВЦЭМ!$F$33:$F$776,СВЦЭМ!$A$33:$A$776,$A231,СВЦЭМ!$B$33:$B$776,I$226)+'СЕТ СН'!$F$15</f>
        <v>98.970631780000005</v>
      </c>
      <c r="J231" s="36">
        <f>SUMIFS(СВЦЭМ!$F$33:$F$776,СВЦЭМ!$A$33:$A$776,$A231,СВЦЭМ!$B$33:$B$776,J$226)+'СЕТ СН'!$F$15</f>
        <v>89.364519049999998</v>
      </c>
      <c r="K231" s="36">
        <f>SUMIFS(СВЦЭМ!$F$33:$F$776,СВЦЭМ!$A$33:$A$776,$A231,СВЦЭМ!$B$33:$B$776,K$226)+'СЕТ СН'!$F$15</f>
        <v>84.547967499999999</v>
      </c>
      <c r="L231" s="36">
        <f>SUMIFS(СВЦЭМ!$F$33:$F$776,СВЦЭМ!$A$33:$A$776,$A231,СВЦЭМ!$B$33:$B$776,L$226)+'СЕТ СН'!$F$15</f>
        <v>84.113875559999997</v>
      </c>
      <c r="M231" s="36">
        <f>SUMIFS(СВЦЭМ!$F$33:$F$776,СВЦЭМ!$A$33:$A$776,$A231,СВЦЭМ!$B$33:$B$776,M$226)+'СЕТ СН'!$F$15</f>
        <v>87.648078769999998</v>
      </c>
      <c r="N231" s="36">
        <f>SUMIFS(СВЦЭМ!$F$33:$F$776,СВЦЭМ!$A$33:$A$776,$A231,СВЦЭМ!$B$33:$B$776,N$226)+'СЕТ СН'!$F$15</f>
        <v>89.013053470000003</v>
      </c>
      <c r="O231" s="36">
        <f>SUMIFS(СВЦЭМ!$F$33:$F$776,СВЦЭМ!$A$33:$A$776,$A231,СВЦЭМ!$B$33:$B$776,O$226)+'СЕТ СН'!$F$15</f>
        <v>93.08203159</v>
      </c>
      <c r="P231" s="36">
        <f>SUMIFS(СВЦЭМ!$F$33:$F$776,СВЦЭМ!$A$33:$A$776,$A231,СВЦЭМ!$B$33:$B$776,P$226)+'СЕТ СН'!$F$15</f>
        <v>97.23597565</v>
      </c>
      <c r="Q231" s="36">
        <f>SUMIFS(СВЦЭМ!$F$33:$F$776,СВЦЭМ!$A$33:$A$776,$A231,СВЦЭМ!$B$33:$B$776,Q$226)+'СЕТ СН'!$F$15</f>
        <v>91.97510991</v>
      </c>
      <c r="R231" s="36">
        <f>SUMIFS(СВЦЭМ!$F$33:$F$776,СВЦЭМ!$A$33:$A$776,$A231,СВЦЭМ!$B$33:$B$776,R$226)+'СЕТ СН'!$F$15</f>
        <v>86.637466059999994</v>
      </c>
      <c r="S231" s="36">
        <f>SUMIFS(СВЦЭМ!$F$33:$F$776,СВЦЭМ!$A$33:$A$776,$A231,СВЦЭМ!$B$33:$B$776,S$226)+'СЕТ СН'!$F$15</f>
        <v>84.835399649999999</v>
      </c>
      <c r="T231" s="36">
        <f>SUMIFS(СВЦЭМ!$F$33:$F$776,СВЦЭМ!$A$33:$A$776,$A231,СВЦЭМ!$B$33:$B$776,T$226)+'СЕТ СН'!$F$15</f>
        <v>87.650834430000003</v>
      </c>
      <c r="U231" s="36">
        <f>SUMIFS(СВЦЭМ!$F$33:$F$776,СВЦЭМ!$A$33:$A$776,$A231,СВЦЭМ!$B$33:$B$776,U$226)+'СЕТ СН'!$F$15</f>
        <v>84.265960980000003</v>
      </c>
      <c r="V231" s="36">
        <f>SUMIFS(СВЦЭМ!$F$33:$F$776,СВЦЭМ!$A$33:$A$776,$A231,СВЦЭМ!$B$33:$B$776,V$226)+'СЕТ СН'!$F$15</f>
        <v>84.594455870000004</v>
      </c>
      <c r="W231" s="36">
        <f>SUMIFS(СВЦЭМ!$F$33:$F$776,СВЦЭМ!$A$33:$A$776,$A231,СВЦЭМ!$B$33:$B$776,W$226)+'СЕТ СН'!$F$15</f>
        <v>89.211615789999996</v>
      </c>
      <c r="X231" s="36">
        <f>SUMIFS(СВЦЭМ!$F$33:$F$776,СВЦЭМ!$A$33:$A$776,$A231,СВЦЭМ!$B$33:$B$776,X$226)+'СЕТ СН'!$F$15</f>
        <v>88.674837100000005</v>
      </c>
      <c r="Y231" s="36">
        <f>SUMIFS(СВЦЭМ!$F$33:$F$776,СВЦЭМ!$A$33:$A$776,$A231,СВЦЭМ!$B$33:$B$776,Y$226)+'СЕТ СН'!$F$15</f>
        <v>93.720796539999995</v>
      </c>
    </row>
    <row r="232" spans="1:27" ht="15.75" x14ac:dyDescent="0.2">
      <c r="A232" s="35">
        <f t="shared" si="6"/>
        <v>44110</v>
      </c>
      <c r="B232" s="36">
        <f>SUMIFS(СВЦЭМ!$F$33:$F$776,СВЦЭМ!$A$33:$A$776,$A232,СВЦЭМ!$B$33:$B$776,B$226)+'СЕТ СН'!$F$15</f>
        <v>104.11774114000001</v>
      </c>
      <c r="C232" s="36">
        <f>SUMIFS(СВЦЭМ!$F$33:$F$776,СВЦЭМ!$A$33:$A$776,$A232,СВЦЭМ!$B$33:$B$776,C$226)+'СЕТ СН'!$F$15</f>
        <v>116.18949168</v>
      </c>
      <c r="D232" s="36">
        <f>SUMIFS(СВЦЭМ!$F$33:$F$776,СВЦЭМ!$A$33:$A$776,$A232,СВЦЭМ!$B$33:$B$776,D$226)+'СЕТ СН'!$F$15</f>
        <v>125.29746258</v>
      </c>
      <c r="E232" s="36">
        <f>SUMIFS(СВЦЭМ!$F$33:$F$776,СВЦЭМ!$A$33:$A$776,$A232,СВЦЭМ!$B$33:$B$776,E$226)+'СЕТ СН'!$F$15</f>
        <v>128.53158637999999</v>
      </c>
      <c r="F232" s="36">
        <f>SUMIFS(СВЦЭМ!$F$33:$F$776,СВЦЭМ!$A$33:$A$776,$A232,СВЦЭМ!$B$33:$B$776,F$226)+'СЕТ СН'!$F$15</f>
        <v>129.15275342000001</v>
      </c>
      <c r="G232" s="36">
        <f>SUMIFS(СВЦЭМ!$F$33:$F$776,СВЦЭМ!$A$33:$A$776,$A232,СВЦЭМ!$B$33:$B$776,G$226)+'СЕТ СН'!$F$15</f>
        <v>127.18555658</v>
      </c>
      <c r="H232" s="36">
        <f>SUMIFS(СВЦЭМ!$F$33:$F$776,СВЦЭМ!$A$33:$A$776,$A232,СВЦЭМ!$B$33:$B$776,H$226)+'СЕТ СН'!$F$15</f>
        <v>118.20585059</v>
      </c>
      <c r="I232" s="36">
        <f>SUMIFS(СВЦЭМ!$F$33:$F$776,СВЦЭМ!$A$33:$A$776,$A232,СВЦЭМ!$B$33:$B$776,I$226)+'СЕТ СН'!$F$15</f>
        <v>110.6691008</v>
      </c>
      <c r="J232" s="36">
        <f>SUMIFS(СВЦЭМ!$F$33:$F$776,СВЦЭМ!$A$33:$A$776,$A232,СВЦЭМ!$B$33:$B$776,J$226)+'СЕТ СН'!$F$15</f>
        <v>100.85935383</v>
      </c>
      <c r="K232" s="36">
        <f>SUMIFS(СВЦЭМ!$F$33:$F$776,СВЦЭМ!$A$33:$A$776,$A232,СВЦЭМ!$B$33:$B$776,K$226)+'СЕТ СН'!$F$15</f>
        <v>95.078637090000001</v>
      </c>
      <c r="L232" s="36">
        <f>SUMIFS(СВЦЭМ!$F$33:$F$776,СВЦЭМ!$A$33:$A$776,$A232,СВЦЭМ!$B$33:$B$776,L$226)+'СЕТ СН'!$F$15</f>
        <v>95.769964060000007</v>
      </c>
      <c r="M232" s="36">
        <f>SUMIFS(СВЦЭМ!$F$33:$F$776,СВЦЭМ!$A$33:$A$776,$A232,СВЦЭМ!$B$33:$B$776,M$226)+'СЕТ СН'!$F$15</f>
        <v>96.293473969999994</v>
      </c>
      <c r="N232" s="36">
        <f>SUMIFS(СВЦЭМ!$F$33:$F$776,СВЦЭМ!$A$33:$A$776,$A232,СВЦЭМ!$B$33:$B$776,N$226)+'СЕТ СН'!$F$15</f>
        <v>98.443806719999998</v>
      </c>
      <c r="O232" s="36">
        <f>SUMIFS(СВЦЭМ!$F$33:$F$776,СВЦЭМ!$A$33:$A$776,$A232,СВЦЭМ!$B$33:$B$776,O$226)+'СЕТ СН'!$F$15</f>
        <v>104.15969817</v>
      </c>
      <c r="P232" s="36">
        <f>SUMIFS(СВЦЭМ!$F$33:$F$776,СВЦЭМ!$A$33:$A$776,$A232,СВЦЭМ!$B$33:$B$776,P$226)+'СЕТ СН'!$F$15</f>
        <v>108.65427585</v>
      </c>
      <c r="Q232" s="36">
        <f>SUMIFS(СВЦЭМ!$F$33:$F$776,СВЦЭМ!$A$33:$A$776,$A232,СВЦЭМ!$B$33:$B$776,Q$226)+'СЕТ СН'!$F$15</f>
        <v>102.29841987</v>
      </c>
      <c r="R232" s="36">
        <f>SUMIFS(СВЦЭМ!$F$33:$F$776,СВЦЭМ!$A$33:$A$776,$A232,СВЦЭМ!$B$33:$B$776,R$226)+'СЕТ СН'!$F$15</f>
        <v>95.251810710000001</v>
      </c>
      <c r="S232" s="36">
        <f>SUMIFS(СВЦЭМ!$F$33:$F$776,СВЦЭМ!$A$33:$A$776,$A232,СВЦЭМ!$B$33:$B$776,S$226)+'СЕТ СН'!$F$15</f>
        <v>88.734997579999998</v>
      </c>
      <c r="T232" s="36">
        <f>SUMIFS(СВЦЭМ!$F$33:$F$776,СВЦЭМ!$A$33:$A$776,$A232,СВЦЭМ!$B$33:$B$776,T$226)+'СЕТ СН'!$F$15</f>
        <v>85.139325380000002</v>
      </c>
      <c r="U232" s="36">
        <f>SUMIFS(СВЦЭМ!$F$33:$F$776,СВЦЭМ!$A$33:$A$776,$A232,СВЦЭМ!$B$33:$B$776,U$226)+'СЕТ СН'!$F$15</f>
        <v>85.395728460000001</v>
      </c>
      <c r="V232" s="36">
        <f>SUMIFS(СВЦЭМ!$F$33:$F$776,СВЦЭМ!$A$33:$A$776,$A232,СВЦЭМ!$B$33:$B$776,V$226)+'СЕТ СН'!$F$15</f>
        <v>83.947169959999997</v>
      </c>
      <c r="W232" s="36">
        <f>SUMIFS(СВЦЭМ!$F$33:$F$776,СВЦЭМ!$A$33:$A$776,$A232,СВЦЭМ!$B$33:$B$776,W$226)+'СЕТ СН'!$F$15</f>
        <v>84.779956159999998</v>
      </c>
      <c r="X232" s="36">
        <f>SUMIFS(СВЦЭМ!$F$33:$F$776,СВЦЭМ!$A$33:$A$776,$A232,СВЦЭМ!$B$33:$B$776,X$226)+'СЕТ СН'!$F$15</f>
        <v>87.882315689999999</v>
      </c>
      <c r="Y232" s="36">
        <f>SUMIFS(СВЦЭМ!$F$33:$F$776,СВЦЭМ!$A$33:$A$776,$A232,СВЦЭМ!$B$33:$B$776,Y$226)+'СЕТ СН'!$F$15</f>
        <v>93.750943460000002</v>
      </c>
    </row>
    <row r="233" spans="1:27" ht="15.75" x14ac:dyDescent="0.2">
      <c r="A233" s="35">
        <f t="shared" si="6"/>
        <v>44111</v>
      </c>
      <c r="B233" s="36">
        <f>SUMIFS(СВЦЭМ!$F$33:$F$776,СВЦЭМ!$A$33:$A$776,$A233,СВЦЭМ!$B$33:$B$776,B$226)+'СЕТ СН'!$F$15</f>
        <v>102.27837785</v>
      </c>
      <c r="C233" s="36">
        <f>SUMIFS(СВЦЭМ!$F$33:$F$776,СВЦЭМ!$A$33:$A$776,$A233,СВЦЭМ!$B$33:$B$776,C$226)+'СЕТ СН'!$F$15</f>
        <v>114.95171292000001</v>
      </c>
      <c r="D233" s="36">
        <f>SUMIFS(СВЦЭМ!$F$33:$F$776,СВЦЭМ!$A$33:$A$776,$A233,СВЦЭМ!$B$33:$B$776,D$226)+'СЕТ СН'!$F$15</f>
        <v>125.7691073</v>
      </c>
      <c r="E233" s="36">
        <f>SUMIFS(СВЦЭМ!$F$33:$F$776,СВЦЭМ!$A$33:$A$776,$A233,СВЦЭМ!$B$33:$B$776,E$226)+'СЕТ СН'!$F$15</f>
        <v>129.23496714999999</v>
      </c>
      <c r="F233" s="36">
        <f>SUMIFS(СВЦЭМ!$F$33:$F$776,СВЦЭМ!$A$33:$A$776,$A233,СВЦЭМ!$B$33:$B$776,F$226)+'СЕТ СН'!$F$15</f>
        <v>128.52533629000001</v>
      </c>
      <c r="G233" s="36">
        <f>SUMIFS(СВЦЭМ!$F$33:$F$776,СВЦЭМ!$A$33:$A$776,$A233,СВЦЭМ!$B$33:$B$776,G$226)+'СЕТ СН'!$F$15</f>
        <v>125.54809571</v>
      </c>
      <c r="H233" s="36">
        <f>SUMIFS(СВЦЭМ!$F$33:$F$776,СВЦЭМ!$A$33:$A$776,$A233,СВЦЭМ!$B$33:$B$776,H$226)+'СЕТ СН'!$F$15</f>
        <v>118.59985974999999</v>
      </c>
      <c r="I233" s="36">
        <f>SUMIFS(СВЦЭМ!$F$33:$F$776,СВЦЭМ!$A$33:$A$776,$A233,СВЦЭМ!$B$33:$B$776,I$226)+'СЕТ СН'!$F$15</f>
        <v>110.69554376000001</v>
      </c>
      <c r="J233" s="36">
        <f>SUMIFS(СВЦЭМ!$F$33:$F$776,СВЦЭМ!$A$33:$A$776,$A233,СВЦЭМ!$B$33:$B$776,J$226)+'СЕТ СН'!$F$15</f>
        <v>101.0862613</v>
      </c>
      <c r="K233" s="36">
        <f>SUMIFS(СВЦЭМ!$F$33:$F$776,СВЦЭМ!$A$33:$A$776,$A233,СВЦЭМ!$B$33:$B$776,K$226)+'СЕТ СН'!$F$15</f>
        <v>96.471157750000003</v>
      </c>
      <c r="L233" s="36">
        <f>SUMIFS(СВЦЭМ!$F$33:$F$776,СВЦЭМ!$A$33:$A$776,$A233,СВЦЭМ!$B$33:$B$776,L$226)+'СЕТ СН'!$F$15</f>
        <v>97.152598940000004</v>
      </c>
      <c r="M233" s="36">
        <f>SUMIFS(СВЦЭМ!$F$33:$F$776,СВЦЭМ!$A$33:$A$776,$A233,СВЦЭМ!$B$33:$B$776,M$226)+'СЕТ СН'!$F$15</f>
        <v>98.357533910000001</v>
      </c>
      <c r="N233" s="36">
        <f>SUMIFS(СВЦЭМ!$F$33:$F$776,СВЦЭМ!$A$33:$A$776,$A233,СВЦЭМ!$B$33:$B$776,N$226)+'СЕТ СН'!$F$15</f>
        <v>99.169183889999999</v>
      </c>
      <c r="O233" s="36">
        <f>SUMIFS(СВЦЭМ!$F$33:$F$776,СВЦЭМ!$A$33:$A$776,$A233,СВЦЭМ!$B$33:$B$776,O$226)+'СЕТ СН'!$F$15</f>
        <v>103.50949701</v>
      </c>
      <c r="P233" s="36">
        <f>SUMIFS(СВЦЭМ!$F$33:$F$776,СВЦЭМ!$A$33:$A$776,$A233,СВЦЭМ!$B$33:$B$776,P$226)+'СЕТ СН'!$F$15</f>
        <v>107.59354161</v>
      </c>
      <c r="Q233" s="36">
        <f>SUMIFS(СВЦЭМ!$F$33:$F$776,СВЦЭМ!$A$33:$A$776,$A233,СВЦЭМ!$B$33:$B$776,Q$226)+'СЕТ СН'!$F$15</f>
        <v>101.78119289</v>
      </c>
      <c r="R233" s="36">
        <f>SUMIFS(СВЦЭМ!$F$33:$F$776,СВЦЭМ!$A$33:$A$776,$A233,СВЦЭМ!$B$33:$B$776,R$226)+'СЕТ СН'!$F$15</f>
        <v>94.012235160000003</v>
      </c>
      <c r="S233" s="36">
        <f>SUMIFS(СВЦЭМ!$F$33:$F$776,СВЦЭМ!$A$33:$A$776,$A233,СВЦЭМ!$B$33:$B$776,S$226)+'СЕТ СН'!$F$15</f>
        <v>86.634531469999999</v>
      </c>
      <c r="T233" s="36">
        <f>SUMIFS(СВЦЭМ!$F$33:$F$776,СВЦЭМ!$A$33:$A$776,$A233,СВЦЭМ!$B$33:$B$776,T$226)+'СЕТ СН'!$F$15</f>
        <v>85.457297729999993</v>
      </c>
      <c r="U233" s="36">
        <f>SUMIFS(СВЦЭМ!$F$33:$F$776,СВЦЭМ!$A$33:$A$776,$A233,СВЦЭМ!$B$33:$B$776,U$226)+'СЕТ СН'!$F$15</f>
        <v>86.541479890000005</v>
      </c>
      <c r="V233" s="36">
        <f>SUMIFS(СВЦЭМ!$F$33:$F$776,СВЦЭМ!$A$33:$A$776,$A233,СВЦЭМ!$B$33:$B$776,V$226)+'СЕТ СН'!$F$15</f>
        <v>86.022897389999997</v>
      </c>
      <c r="W233" s="36">
        <f>SUMIFS(СВЦЭМ!$F$33:$F$776,СВЦЭМ!$A$33:$A$776,$A233,СВЦЭМ!$B$33:$B$776,W$226)+'СЕТ СН'!$F$15</f>
        <v>85.562879039999999</v>
      </c>
      <c r="X233" s="36">
        <f>SUMIFS(СВЦЭМ!$F$33:$F$776,СВЦЭМ!$A$33:$A$776,$A233,СВЦЭМ!$B$33:$B$776,X$226)+'СЕТ СН'!$F$15</f>
        <v>86.015865629999993</v>
      </c>
      <c r="Y233" s="36">
        <f>SUMIFS(СВЦЭМ!$F$33:$F$776,СВЦЭМ!$A$33:$A$776,$A233,СВЦЭМ!$B$33:$B$776,Y$226)+'СЕТ СН'!$F$15</f>
        <v>91.850318360000003</v>
      </c>
    </row>
    <row r="234" spans="1:27" ht="15.75" x14ac:dyDescent="0.2">
      <c r="A234" s="35">
        <f t="shared" si="6"/>
        <v>44112</v>
      </c>
      <c r="B234" s="36">
        <f>SUMIFS(СВЦЭМ!$F$33:$F$776,СВЦЭМ!$A$33:$A$776,$A234,СВЦЭМ!$B$33:$B$776,B$226)+'СЕТ СН'!$F$15</f>
        <v>98.903427440000002</v>
      </c>
      <c r="C234" s="36">
        <f>SUMIFS(СВЦЭМ!$F$33:$F$776,СВЦЭМ!$A$33:$A$776,$A234,СВЦЭМ!$B$33:$B$776,C$226)+'СЕТ СН'!$F$15</f>
        <v>111.22111137</v>
      </c>
      <c r="D234" s="36">
        <f>SUMIFS(СВЦЭМ!$F$33:$F$776,СВЦЭМ!$A$33:$A$776,$A234,СВЦЭМ!$B$33:$B$776,D$226)+'СЕТ СН'!$F$15</f>
        <v>120.77477827</v>
      </c>
      <c r="E234" s="36">
        <f>SUMIFS(СВЦЭМ!$F$33:$F$776,СВЦЭМ!$A$33:$A$776,$A234,СВЦЭМ!$B$33:$B$776,E$226)+'СЕТ СН'!$F$15</f>
        <v>122.66240048</v>
      </c>
      <c r="F234" s="36">
        <f>SUMIFS(СВЦЭМ!$F$33:$F$776,СВЦЭМ!$A$33:$A$776,$A234,СВЦЭМ!$B$33:$B$776,F$226)+'СЕТ СН'!$F$15</f>
        <v>122.04631639</v>
      </c>
      <c r="G234" s="36">
        <f>SUMIFS(СВЦЭМ!$F$33:$F$776,СВЦЭМ!$A$33:$A$776,$A234,СВЦЭМ!$B$33:$B$776,G$226)+'СЕТ СН'!$F$15</f>
        <v>119.24105489</v>
      </c>
      <c r="H234" s="36">
        <f>SUMIFS(СВЦЭМ!$F$33:$F$776,СВЦЭМ!$A$33:$A$776,$A234,СВЦЭМ!$B$33:$B$776,H$226)+'СЕТ СН'!$F$15</f>
        <v>112.04000234999999</v>
      </c>
      <c r="I234" s="36">
        <f>SUMIFS(СВЦЭМ!$F$33:$F$776,СВЦЭМ!$A$33:$A$776,$A234,СВЦЭМ!$B$33:$B$776,I$226)+'СЕТ СН'!$F$15</f>
        <v>104.15790896999999</v>
      </c>
      <c r="J234" s="36">
        <f>SUMIFS(СВЦЭМ!$F$33:$F$776,СВЦЭМ!$A$33:$A$776,$A234,СВЦЭМ!$B$33:$B$776,J$226)+'СЕТ СН'!$F$15</f>
        <v>95.250642189999994</v>
      </c>
      <c r="K234" s="36">
        <f>SUMIFS(СВЦЭМ!$F$33:$F$776,СВЦЭМ!$A$33:$A$776,$A234,СВЦЭМ!$B$33:$B$776,K$226)+'СЕТ СН'!$F$15</f>
        <v>90.562897480000004</v>
      </c>
      <c r="L234" s="36">
        <f>SUMIFS(СВЦЭМ!$F$33:$F$776,СВЦЭМ!$A$33:$A$776,$A234,СВЦЭМ!$B$33:$B$776,L$226)+'СЕТ СН'!$F$15</f>
        <v>91.395197909999993</v>
      </c>
      <c r="M234" s="36">
        <f>SUMIFS(СВЦЭМ!$F$33:$F$776,СВЦЭМ!$A$33:$A$776,$A234,СВЦЭМ!$B$33:$B$776,M$226)+'СЕТ СН'!$F$15</f>
        <v>92.516496430000004</v>
      </c>
      <c r="N234" s="36">
        <f>SUMIFS(СВЦЭМ!$F$33:$F$776,СВЦЭМ!$A$33:$A$776,$A234,СВЦЭМ!$B$33:$B$776,N$226)+'СЕТ СН'!$F$15</f>
        <v>93.954803589999997</v>
      </c>
      <c r="O234" s="36">
        <f>SUMIFS(СВЦЭМ!$F$33:$F$776,СВЦЭМ!$A$33:$A$776,$A234,СВЦЭМ!$B$33:$B$776,O$226)+'СЕТ СН'!$F$15</f>
        <v>99.068042759999997</v>
      </c>
      <c r="P234" s="36">
        <f>SUMIFS(СВЦЭМ!$F$33:$F$776,СВЦЭМ!$A$33:$A$776,$A234,СВЦЭМ!$B$33:$B$776,P$226)+'СЕТ СН'!$F$15</f>
        <v>103.16554361999999</v>
      </c>
      <c r="Q234" s="36">
        <f>SUMIFS(СВЦЭМ!$F$33:$F$776,СВЦЭМ!$A$33:$A$776,$A234,СВЦЭМ!$B$33:$B$776,Q$226)+'СЕТ СН'!$F$15</f>
        <v>97.008225870000004</v>
      </c>
      <c r="R234" s="36">
        <f>SUMIFS(СВЦЭМ!$F$33:$F$776,СВЦЭМ!$A$33:$A$776,$A234,СВЦЭМ!$B$33:$B$776,R$226)+'СЕТ СН'!$F$15</f>
        <v>89.748888980000004</v>
      </c>
      <c r="S234" s="36">
        <f>SUMIFS(СВЦЭМ!$F$33:$F$776,СВЦЭМ!$A$33:$A$776,$A234,СВЦЭМ!$B$33:$B$776,S$226)+'СЕТ СН'!$F$15</f>
        <v>83.189841799999996</v>
      </c>
      <c r="T234" s="36">
        <f>SUMIFS(СВЦЭМ!$F$33:$F$776,СВЦЭМ!$A$33:$A$776,$A234,СВЦЭМ!$B$33:$B$776,T$226)+'СЕТ СН'!$F$15</f>
        <v>83.201973640000006</v>
      </c>
      <c r="U234" s="36">
        <f>SUMIFS(СВЦЭМ!$F$33:$F$776,СВЦЭМ!$A$33:$A$776,$A234,СВЦЭМ!$B$33:$B$776,U$226)+'СЕТ СН'!$F$15</f>
        <v>85.567139370000007</v>
      </c>
      <c r="V234" s="36">
        <f>SUMIFS(СВЦЭМ!$F$33:$F$776,СВЦЭМ!$A$33:$A$776,$A234,СВЦЭМ!$B$33:$B$776,V$226)+'СЕТ СН'!$F$15</f>
        <v>84.225608050000005</v>
      </c>
      <c r="W234" s="36">
        <f>SUMIFS(СВЦЭМ!$F$33:$F$776,СВЦЭМ!$A$33:$A$776,$A234,СВЦЭМ!$B$33:$B$776,W$226)+'СЕТ СН'!$F$15</f>
        <v>83.532347360000003</v>
      </c>
      <c r="X234" s="36">
        <f>SUMIFS(СВЦЭМ!$F$33:$F$776,СВЦЭМ!$A$33:$A$776,$A234,СВЦЭМ!$B$33:$B$776,X$226)+'СЕТ СН'!$F$15</f>
        <v>85.041723880000006</v>
      </c>
      <c r="Y234" s="36">
        <f>SUMIFS(СВЦЭМ!$F$33:$F$776,СВЦЭМ!$A$33:$A$776,$A234,СВЦЭМ!$B$33:$B$776,Y$226)+'СЕТ СН'!$F$15</f>
        <v>90.242514380000003</v>
      </c>
    </row>
    <row r="235" spans="1:27" ht="15.75" x14ac:dyDescent="0.2">
      <c r="A235" s="35">
        <f t="shared" si="6"/>
        <v>44113</v>
      </c>
      <c r="B235" s="36">
        <f>SUMIFS(СВЦЭМ!$F$33:$F$776,СВЦЭМ!$A$33:$A$776,$A235,СВЦЭМ!$B$33:$B$776,B$226)+'СЕТ СН'!$F$15</f>
        <v>98.345566489999996</v>
      </c>
      <c r="C235" s="36">
        <f>SUMIFS(СВЦЭМ!$F$33:$F$776,СВЦЭМ!$A$33:$A$776,$A235,СВЦЭМ!$B$33:$B$776,C$226)+'СЕТ СН'!$F$15</f>
        <v>110.1288496</v>
      </c>
      <c r="D235" s="36">
        <f>SUMIFS(СВЦЭМ!$F$33:$F$776,СВЦЭМ!$A$33:$A$776,$A235,СВЦЭМ!$B$33:$B$776,D$226)+'СЕТ СН'!$F$15</f>
        <v>120.39575698</v>
      </c>
      <c r="E235" s="36">
        <f>SUMIFS(СВЦЭМ!$F$33:$F$776,СВЦЭМ!$A$33:$A$776,$A235,СВЦЭМ!$B$33:$B$776,E$226)+'СЕТ СН'!$F$15</f>
        <v>122.6853662</v>
      </c>
      <c r="F235" s="36">
        <f>SUMIFS(СВЦЭМ!$F$33:$F$776,СВЦЭМ!$A$33:$A$776,$A235,СВЦЭМ!$B$33:$B$776,F$226)+'СЕТ СН'!$F$15</f>
        <v>123.58058158</v>
      </c>
      <c r="G235" s="36">
        <f>SUMIFS(СВЦЭМ!$F$33:$F$776,СВЦЭМ!$A$33:$A$776,$A235,СВЦЭМ!$B$33:$B$776,G$226)+'СЕТ СН'!$F$15</f>
        <v>120.09158544</v>
      </c>
      <c r="H235" s="36">
        <f>SUMIFS(СВЦЭМ!$F$33:$F$776,СВЦЭМ!$A$33:$A$776,$A235,СВЦЭМ!$B$33:$B$776,H$226)+'СЕТ СН'!$F$15</f>
        <v>112.00239981</v>
      </c>
      <c r="I235" s="36">
        <f>SUMIFS(СВЦЭМ!$F$33:$F$776,СВЦЭМ!$A$33:$A$776,$A235,СВЦЭМ!$B$33:$B$776,I$226)+'СЕТ СН'!$F$15</f>
        <v>104.69793314</v>
      </c>
      <c r="J235" s="36">
        <f>SUMIFS(СВЦЭМ!$F$33:$F$776,СВЦЭМ!$A$33:$A$776,$A235,СВЦЭМ!$B$33:$B$776,J$226)+'СЕТ СН'!$F$15</f>
        <v>96.501005570000004</v>
      </c>
      <c r="K235" s="36">
        <f>SUMIFS(СВЦЭМ!$F$33:$F$776,СВЦЭМ!$A$33:$A$776,$A235,СВЦЭМ!$B$33:$B$776,K$226)+'СЕТ СН'!$F$15</f>
        <v>94.61446273</v>
      </c>
      <c r="L235" s="36">
        <f>SUMIFS(СВЦЭМ!$F$33:$F$776,СВЦЭМ!$A$33:$A$776,$A235,СВЦЭМ!$B$33:$B$776,L$226)+'СЕТ СН'!$F$15</f>
        <v>94.699338789999999</v>
      </c>
      <c r="M235" s="36">
        <f>SUMIFS(СВЦЭМ!$F$33:$F$776,СВЦЭМ!$A$33:$A$776,$A235,СВЦЭМ!$B$33:$B$776,M$226)+'СЕТ СН'!$F$15</f>
        <v>96.602697460000002</v>
      </c>
      <c r="N235" s="36">
        <f>SUMIFS(СВЦЭМ!$F$33:$F$776,СВЦЭМ!$A$33:$A$776,$A235,СВЦЭМ!$B$33:$B$776,N$226)+'СЕТ СН'!$F$15</f>
        <v>98.135349550000001</v>
      </c>
      <c r="O235" s="36">
        <f>SUMIFS(СВЦЭМ!$F$33:$F$776,СВЦЭМ!$A$33:$A$776,$A235,СВЦЭМ!$B$33:$B$776,O$226)+'СЕТ СН'!$F$15</f>
        <v>98.330949709999999</v>
      </c>
      <c r="P235" s="36">
        <f>SUMIFS(СВЦЭМ!$F$33:$F$776,СВЦЭМ!$A$33:$A$776,$A235,СВЦЭМ!$B$33:$B$776,P$226)+'СЕТ СН'!$F$15</f>
        <v>100.00983956</v>
      </c>
      <c r="Q235" s="36">
        <f>SUMIFS(СВЦЭМ!$F$33:$F$776,СВЦЭМ!$A$33:$A$776,$A235,СВЦЭМ!$B$33:$B$776,Q$226)+'СЕТ СН'!$F$15</f>
        <v>100.84553681</v>
      </c>
      <c r="R235" s="36">
        <f>SUMIFS(СВЦЭМ!$F$33:$F$776,СВЦЭМ!$A$33:$A$776,$A235,СВЦЭМ!$B$33:$B$776,R$226)+'СЕТ СН'!$F$15</f>
        <v>94.802437909999995</v>
      </c>
      <c r="S235" s="36">
        <f>SUMIFS(СВЦЭМ!$F$33:$F$776,СВЦЭМ!$A$33:$A$776,$A235,СВЦЭМ!$B$33:$B$776,S$226)+'СЕТ СН'!$F$15</f>
        <v>85.312523959999993</v>
      </c>
      <c r="T235" s="36">
        <f>SUMIFS(СВЦЭМ!$F$33:$F$776,СВЦЭМ!$A$33:$A$776,$A235,СВЦЭМ!$B$33:$B$776,T$226)+'СЕТ СН'!$F$15</f>
        <v>79.203754599999996</v>
      </c>
      <c r="U235" s="36">
        <f>SUMIFS(СВЦЭМ!$F$33:$F$776,СВЦЭМ!$A$33:$A$776,$A235,СВЦЭМ!$B$33:$B$776,U$226)+'СЕТ СН'!$F$15</f>
        <v>84.154131320000005</v>
      </c>
      <c r="V235" s="36">
        <f>SUMIFS(СВЦЭМ!$F$33:$F$776,СВЦЭМ!$A$33:$A$776,$A235,СВЦЭМ!$B$33:$B$776,V$226)+'СЕТ СН'!$F$15</f>
        <v>83.888495700000007</v>
      </c>
      <c r="W235" s="36">
        <f>SUMIFS(СВЦЭМ!$F$33:$F$776,СВЦЭМ!$A$33:$A$776,$A235,СВЦЭМ!$B$33:$B$776,W$226)+'СЕТ СН'!$F$15</f>
        <v>82.503048809999996</v>
      </c>
      <c r="X235" s="36">
        <f>SUMIFS(СВЦЭМ!$F$33:$F$776,СВЦЭМ!$A$33:$A$776,$A235,СВЦЭМ!$B$33:$B$776,X$226)+'СЕТ СН'!$F$15</f>
        <v>84.029342819999997</v>
      </c>
      <c r="Y235" s="36">
        <f>SUMIFS(СВЦЭМ!$F$33:$F$776,СВЦЭМ!$A$33:$A$776,$A235,СВЦЭМ!$B$33:$B$776,Y$226)+'СЕТ СН'!$F$15</f>
        <v>88.24890963</v>
      </c>
    </row>
    <row r="236" spans="1:27" ht="15.75" x14ac:dyDescent="0.2">
      <c r="A236" s="35">
        <f t="shared" si="6"/>
        <v>44114</v>
      </c>
      <c r="B236" s="36">
        <f>SUMIFS(СВЦЭМ!$F$33:$F$776,СВЦЭМ!$A$33:$A$776,$A236,СВЦЭМ!$B$33:$B$776,B$226)+'СЕТ СН'!$F$15</f>
        <v>96.194479720000004</v>
      </c>
      <c r="C236" s="36">
        <f>SUMIFS(СВЦЭМ!$F$33:$F$776,СВЦЭМ!$A$33:$A$776,$A236,СВЦЭМ!$B$33:$B$776,C$226)+'СЕТ СН'!$F$15</f>
        <v>107.78436594999999</v>
      </c>
      <c r="D236" s="36">
        <f>SUMIFS(СВЦЭМ!$F$33:$F$776,СВЦЭМ!$A$33:$A$776,$A236,СВЦЭМ!$B$33:$B$776,D$226)+'СЕТ СН'!$F$15</f>
        <v>118.58057282</v>
      </c>
      <c r="E236" s="36">
        <f>SUMIFS(СВЦЭМ!$F$33:$F$776,СВЦЭМ!$A$33:$A$776,$A236,СВЦЭМ!$B$33:$B$776,E$226)+'СЕТ СН'!$F$15</f>
        <v>122.53353523</v>
      </c>
      <c r="F236" s="36">
        <f>SUMIFS(СВЦЭМ!$F$33:$F$776,СВЦЭМ!$A$33:$A$776,$A236,СВЦЭМ!$B$33:$B$776,F$226)+'СЕТ СН'!$F$15</f>
        <v>123.17092783</v>
      </c>
      <c r="G236" s="36">
        <f>SUMIFS(СВЦЭМ!$F$33:$F$776,СВЦЭМ!$A$33:$A$776,$A236,СВЦЭМ!$B$33:$B$776,G$226)+'СЕТ СН'!$F$15</f>
        <v>120.639717</v>
      </c>
      <c r="H236" s="36">
        <f>SUMIFS(СВЦЭМ!$F$33:$F$776,СВЦЭМ!$A$33:$A$776,$A236,СВЦЭМ!$B$33:$B$776,H$226)+'СЕТ СН'!$F$15</f>
        <v>118.13169525000001</v>
      </c>
      <c r="I236" s="36">
        <f>SUMIFS(СВЦЭМ!$F$33:$F$776,СВЦЭМ!$A$33:$A$776,$A236,СВЦЭМ!$B$33:$B$776,I$226)+'СЕТ СН'!$F$15</f>
        <v>113.63212682</v>
      </c>
      <c r="J236" s="36">
        <f>SUMIFS(СВЦЭМ!$F$33:$F$776,СВЦЭМ!$A$33:$A$776,$A236,СВЦЭМ!$B$33:$B$776,J$226)+'СЕТ СН'!$F$15</f>
        <v>100.43009673</v>
      </c>
      <c r="K236" s="36">
        <f>SUMIFS(СВЦЭМ!$F$33:$F$776,СВЦЭМ!$A$33:$A$776,$A236,СВЦЭМ!$B$33:$B$776,K$226)+'СЕТ СН'!$F$15</f>
        <v>92.156853949999999</v>
      </c>
      <c r="L236" s="36">
        <f>SUMIFS(СВЦЭМ!$F$33:$F$776,СВЦЭМ!$A$33:$A$776,$A236,СВЦЭМ!$B$33:$B$776,L$226)+'СЕТ СН'!$F$15</f>
        <v>91.060169939999994</v>
      </c>
      <c r="M236" s="36">
        <f>SUMIFS(СВЦЭМ!$F$33:$F$776,СВЦЭМ!$A$33:$A$776,$A236,СВЦЭМ!$B$33:$B$776,M$226)+'СЕТ СН'!$F$15</f>
        <v>90.347019590000002</v>
      </c>
      <c r="N236" s="36">
        <f>SUMIFS(СВЦЭМ!$F$33:$F$776,СВЦЭМ!$A$33:$A$776,$A236,СВЦЭМ!$B$33:$B$776,N$226)+'СЕТ СН'!$F$15</f>
        <v>91.318498309999995</v>
      </c>
      <c r="O236" s="36">
        <f>SUMIFS(СВЦЭМ!$F$33:$F$776,СВЦЭМ!$A$33:$A$776,$A236,СВЦЭМ!$B$33:$B$776,O$226)+'СЕТ СН'!$F$15</f>
        <v>98.893039889999997</v>
      </c>
      <c r="P236" s="36">
        <f>SUMIFS(СВЦЭМ!$F$33:$F$776,СВЦЭМ!$A$33:$A$776,$A236,СВЦЭМ!$B$33:$B$776,P$226)+'СЕТ СН'!$F$15</f>
        <v>102.72209161000001</v>
      </c>
      <c r="Q236" s="36">
        <f>SUMIFS(СВЦЭМ!$F$33:$F$776,СВЦЭМ!$A$33:$A$776,$A236,СВЦЭМ!$B$33:$B$776,Q$226)+'СЕТ СН'!$F$15</f>
        <v>101.2492199</v>
      </c>
      <c r="R236" s="36">
        <f>SUMIFS(СВЦЭМ!$F$33:$F$776,СВЦЭМ!$A$33:$A$776,$A236,СВЦЭМ!$B$33:$B$776,R$226)+'СЕТ СН'!$F$15</f>
        <v>92.914062040000005</v>
      </c>
      <c r="S236" s="36">
        <f>SUMIFS(СВЦЭМ!$F$33:$F$776,СВЦЭМ!$A$33:$A$776,$A236,СВЦЭМ!$B$33:$B$776,S$226)+'СЕТ СН'!$F$15</f>
        <v>89.731336769999999</v>
      </c>
      <c r="T236" s="36">
        <f>SUMIFS(СВЦЭМ!$F$33:$F$776,СВЦЭМ!$A$33:$A$776,$A236,СВЦЭМ!$B$33:$B$776,T$226)+'СЕТ СН'!$F$15</f>
        <v>86.951821679999995</v>
      </c>
      <c r="U236" s="36">
        <f>SUMIFS(СВЦЭМ!$F$33:$F$776,СВЦЭМ!$A$33:$A$776,$A236,СВЦЭМ!$B$33:$B$776,U$226)+'СЕТ СН'!$F$15</f>
        <v>86.434404860000001</v>
      </c>
      <c r="V236" s="36">
        <f>SUMIFS(СВЦЭМ!$F$33:$F$776,СВЦЭМ!$A$33:$A$776,$A236,СВЦЭМ!$B$33:$B$776,V$226)+'СЕТ СН'!$F$15</f>
        <v>80.800243179999995</v>
      </c>
      <c r="W236" s="36">
        <f>SUMIFS(СВЦЭМ!$F$33:$F$776,СВЦЭМ!$A$33:$A$776,$A236,СВЦЭМ!$B$33:$B$776,W$226)+'СЕТ СН'!$F$15</f>
        <v>80.074774489999996</v>
      </c>
      <c r="X236" s="36">
        <f>SUMIFS(СВЦЭМ!$F$33:$F$776,СВЦЭМ!$A$33:$A$776,$A236,СВЦЭМ!$B$33:$B$776,X$226)+'СЕТ СН'!$F$15</f>
        <v>78.358494269999994</v>
      </c>
      <c r="Y236" s="36">
        <f>SUMIFS(СВЦЭМ!$F$33:$F$776,СВЦЭМ!$A$33:$A$776,$A236,СВЦЭМ!$B$33:$B$776,Y$226)+'СЕТ СН'!$F$15</f>
        <v>84.67477538</v>
      </c>
    </row>
    <row r="237" spans="1:27" ht="15.75" x14ac:dyDescent="0.2">
      <c r="A237" s="35">
        <f t="shared" si="6"/>
        <v>44115</v>
      </c>
      <c r="B237" s="36">
        <f>SUMIFS(СВЦЭМ!$F$33:$F$776,СВЦЭМ!$A$33:$A$776,$A237,СВЦЭМ!$B$33:$B$776,B$226)+'СЕТ СН'!$F$15</f>
        <v>96.997761159999996</v>
      </c>
      <c r="C237" s="36">
        <f>SUMIFS(СВЦЭМ!$F$33:$F$776,СВЦЭМ!$A$33:$A$776,$A237,СВЦЭМ!$B$33:$B$776,C$226)+'СЕТ СН'!$F$15</f>
        <v>110.23248627</v>
      </c>
      <c r="D237" s="36">
        <f>SUMIFS(СВЦЭМ!$F$33:$F$776,СВЦЭМ!$A$33:$A$776,$A237,СВЦЭМ!$B$33:$B$776,D$226)+'СЕТ СН'!$F$15</f>
        <v>124.32527902</v>
      </c>
      <c r="E237" s="36">
        <f>SUMIFS(СВЦЭМ!$F$33:$F$776,СВЦЭМ!$A$33:$A$776,$A237,СВЦЭМ!$B$33:$B$776,E$226)+'СЕТ СН'!$F$15</f>
        <v>128.99951105</v>
      </c>
      <c r="F237" s="36">
        <f>SUMIFS(СВЦЭМ!$F$33:$F$776,СВЦЭМ!$A$33:$A$776,$A237,СВЦЭМ!$B$33:$B$776,F$226)+'СЕТ СН'!$F$15</f>
        <v>129.69420567</v>
      </c>
      <c r="G237" s="36">
        <f>SUMIFS(СВЦЭМ!$F$33:$F$776,СВЦЭМ!$A$33:$A$776,$A237,СВЦЭМ!$B$33:$B$776,G$226)+'СЕТ СН'!$F$15</f>
        <v>128.35270088999999</v>
      </c>
      <c r="H237" s="36">
        <f>SUMIFS(СВЦЭМ!$F$33:$F$776,СВЦЭМ!$A$33:$A$776,$A237,СВЦЭМ!$B$33:$B$776,H$226)+'СЕТ СН'!$F$15</f>
        <v>125.6906585</v>
      </c>
      <c r="I237" s="36">
        <f>SUMIFS(СВЦЭМ!$F$33:$F$776,СВЦЭМ!$A$33:$A$776,$A237,СВЦЭМ!$B$33:$B$776,I$226)+'СЕТ СН'!$F$15</f>
        <v>122.61503876</v>
      </c>
      <c r="J237" s="36">
        <f>SUMIFS(СВЦЭМ!$F$33:$F$776,СВЦЭМ!$A$33:$A$776,$A237,СВЦЭМ!$B$33:$B$776,J$226)+'СЕТ СН'!$F$15</f>
        <v>108.36620839</v>
      </c>
      <c r="K237" s="36">
        <f>SUMIFS(СВЦЭМ!$F$33:$F$776,СВЦЭМ!$A$33:$A$776,$A237,СВЦЭМ!$B$33:$B$776,K$226)+'СЕТ СН'!$F$15</f>
        <v>97.527710560000003</v>
      </c>
      <c r="L237" s="36">
        <f>SUMIFS(СВЦЭМ!$F$33:$F$776,СВЦЭМ!$A$33:$A$776,$A237,СВЦЭМ!$B$33:$B$776,L$226)+'СЕТ СН'!$F$15</f>
        <v>96.178448700000004</v>
      </c>
      <c r="M237" s="36">
        <f>SUMIFS(СВЦЭМ!$F$33:$F$776,СВЦЭМ!$A$33:$A$776,$A237,СВЦЭМ!$B$33:$B$776,M$226)+'СЕТ СН'!$F$15</f>
        <v>96.243673790000003</v>
      </c>
      <c r="N237" s="36">
        <f>SUMIFS(СВЦЭМ!$F$33:$F$776,СВЦЭМ!$A$33:$A$776,$A237,СВЦЭМ!$B$33:$B$776,N$226)+'СЕТ СН'!$F$15</f>
        <v>97.753453230000005</v>
      </c>
      <c r="O237" s="36">
        <f>SUMIFS(СВЦЭМ!$F$33:$F$776,СВЦЭМ!$A$33:$A$776,$A237,СВЦЭМ!$B$33:$B$776,O$226)+'СЕТ СН'!$F$15</f>
        <v>104.16478499</v>
      </c>
      <c r="P237" s="36">
        <f>SUMIFS(СВЦЭМ!$F$33:$F$776,СВЦЭМ!$A$33:$A$776,$A237,СВЦЭМ!$B$33:$B$776,P$226)+'СЕТ СН'!$F$15</f>
        <v>109.32878864</v>
      </c>
      <c r="Q237" s="36">
        <f>SUMIFS(СВЦЭМ!$F$33:$F$776,СВЦЭМ!$A$33:$A$776,$A237,СВЦЭМ!$B$33:$B$776,Q$226)+'СЕТ СН'!$F$15</f>
        <v>102.65570968</v>
      </c>
      <c r="R237" s="36">
        <f>SUMIFS(СВЦЭМ!$F$33:$F$776,СВЦЭМ!$A$33:$A$776,$A237,СВЦЭМ!$B$33:$B$776,R$226)+'СЕТ СН'!$F$15</f>
        <v>94.961111459999998</v>
      </c>
      <c r="S237" s="36">
        <f>SUMIFS(СВЦЭМ!$F$33:$F$776,СВЦЭМ!$A$33:$A$776,$A237,СВЦЭМ!$B$33:$B$776,S$226)+'СЕТ СН'!$F$15</f>
        <v>88.794643570000005</v>
      </c>
      <c r="T237" s="36">
        <f>SUMIFS(СВЦЭМ!$F$33:$F$776,СВЦЭМ!$A$33:$A$776,$A237,СВЦЭМ!$B$33:$B$776,T$226)+'СЕТ СН'!$F$15</f>
        <v>91.604621230000006</v>
      </c>
      <c r="U237" s="36">
        <f>SUMIFS(СВЦЭМ!$F$33:$F$776,СВЦЭМ!$A$33:$A$776,$A237,СВЦЭМ!$B$33:$B$776,U$226)+'СЕТ СН'!$F$15</f>
        <v>92.915764139999993</v>
      </c>
      <c r="V237" s="36">
        <f>SUMIFS(СВЦЭМ!$F$33:$F$776,СВЦЭМ!$A$33:$A$776,$A237,СВЦЭМ!$B$33:$B$776,V$226)+'СЕТ СН'!$F$15</f>
        <v>88.388801689999994</v>
      </c>
      <c r="W237" s="36">
        <f>SUMIFS(СВЦЭМ!$F$33:$F$776,СВЦЭМ!$A$33:$A$776,$A237,СВЦЭМ!$B$33:$B$776,W$226)+'СЕТ СН'!$F$15</f>
        <v>85.847792400000003</v>
      </c>
      <c r="X237" s="36">
        <f>SUMIFS(СВЦЭМ!$F$33:$F$776,СВЦЭМ!$A$33:$A$776,$A237,СВЦЭМ!$B$33:$B$776,X$226)+'СЕТ СН'!$F$15</f>
        <v>82.382365350000001</v>
      </c>
      <c r="Y237" s="36">
        <f>SUMIFS(СВЦЭМ!$F$33:$F$776,СВЦЭМ!$A$33:$A$776,$A237,СВЦЭМ!$B$33:$B$776,Y$226)+'СЕТ СН'!$F$15</f>
        <v>87.694993920000002</v>
      </c>
    </row>
    <row r="238" spans="1:27" ht="15.75" x14ac:dyDescent="0.2">
      <c r="A238" s="35">
        <f t="shared" si="6"/>
        <v>44116</v>
      </c>
      <c r="B238" s="36">
        <f>SUMIFS(СВЦЭМ!$F$33:$F$776,СВЦЭМ!$A$33:$A$776,$A238,СВЦЭМ!$B$33:$B$776,B$226)+'СЕТ СН'!$F$15</f>
        <v>96.226022189999995</v>
      </c>
      <c r="C238" s="36">
        <f>SUMIFS(СВЦЭМ!$F$33:$F$776,СВЦЭМ!$A$33:$A$776,$A238,СВЦЭМ!$B$33:$B$776,C$226)+'СЕТ СН'!$F$15</f>
        <v>107.32147376</v>
      </c>
      <c r="D238" s="36">
        <f>SUMIFS(СВЦЭМ!$F$33:$F$776,СВЦЭМ!$A$33:$A$776,$A238,СВЦЭМ!$B$33:$B$776,D$226)+'СЕТ СН'!$F$15</f>
        <v>117.66118705</v>
      </c>
      <c r="E238" s="36">
        <f>SUMIFS(СВЦЭМ!$F$33:$F$776,СВЦЭМ!$A$33:$A$776,$A238,СВЦЭМ!$B$33:$B$776,E$226)+'СЕТ СН'!$F$15</f>
        <v>120.37435913</v>
      </c>
      <c r="F238" s="36">
        <f>SUMIFS(СВЦЭМ!$F$33:$F$776,СВЦЭМ!$A$33:$A$776,$A238,СВЦЭМ!$B$33:$B$776,F$226)+'СЕТ СН'!$F$15</f>
        <v>119.69063531</v>
      </c>
      <c r="G238" s="36">
        <f>SUMIFS(СВЦЭМ!$F$33:$F$776,СВЦЭМ!$A$33:$A$776,$A238,СВЦЭМ!$B$33:$B$776,G$226)+'СЕТ СН'!$F$15</f>
        <v>117.26299271000001</v>
      </c>
      <c r="H238" s="36">
        <f>SUMIFS(СВЦЭМ!$F$33:$F$776,СВЦЭМ!$A$33:$A$776,$A238,СВЦЭМ!$B$33:$B$776,H$226)+'СЕТ СН'!$F$15</f>
        <v>109.86895070999999</v>
      </c>
      <c r="I238" s="36">
        <f>SUMIFS(СВЦЭМ!$F$33:$F$776,СВЦЭМ!$A$33:$A$776,$A238,СВЦЭМ!$B$33:$B$776,I$226)+'СЕТ СН'!$F$15</f>
        <v>103.95876798</v>
      </c>
      <c r="J238" s="36">
        <f>SUMIFS(СВЦЭМ!$F$33:$F$776,СВЦЭМ!$A$33:$A$776,$A238,СВЦЭМ!$B$33:$B$776,J$226)+'СЕТ СН'!$F$15</f>
        <v>92.791984819999996</v>
      </c>
      <c r="K238" s="36">
        <f>SUMIFS(СВЦЭМ!$F$33:$F$776,СВЦЭМ!$A$33:$A$776,$A238,СВЦЭМ!$B$33:$B$776,K$226)+'СЕТ СН'!$F$15</f>
        <v>85.621629110000001</v>
      </c>
      <c r="L238" s="36">
        <f>SUMIFS(СВЦЭМ!$F$33:$F$776,СВЦЭМ!$A$33:$A$776,$A238,СВЦЭМ!$B$33:$B$776,L$226)+'СЕТ СН'!$F$15</f>
        <v>85.035675769999997</v>
      </c>
      <c r="M238" s="36">
        <f>SUMIFS(СВЦЭМ!$F$33:$F$776,СВЦЭМ!$A$33:$A$776,$A238,СВЦЭМ!$B$33:$B$776,M$226)+'СЕТ СН'!$F$15</f>
        <v>85.086866509999993</v>
      </c>
      <c r="N238" s="36">
        <f>SUMIFS(СВЦЭМ!$F$33:$F$776,СВЦЭМ!$A$33:$A$776,$A238,СВЦЭМ!$B$33:$B$776,N$226)+'СЕТ СН'!$F$15</f>
        <v>86.121355320000006</v>
      </c>
      <c r="O238" s="36">
        <f>SUMIFS(СВЦЭМ!$F$33:$F$776,СВЦЭМ!$A$33:$A$776,$A238,СВЦЭМ!$B$33:$B$776,O$226)+'СЕТ СН'!$F$15</f>
        <v>89.134163749999999</v>
      </c>
      <c r="P238" s="36">
        <f>SUMIFS(СВЦЭМ!$F$33:$F$776,СВЦЭМ!$A$33:$A$776,$A238,СВЦЭМ!$B$33:$B$776,P$226)+'СЕТ СН'!$F$15</f>
        <v>94.694495180000004</v>
      </c>
      <c r="Q238" s="36">
        <f>SUMIFS(СВЦЭМ!$F$33:$F$776,СВЦЭМ!$A$33:$A$776,$A238,СВЦЭМ!$B$33:$B$776,Q$226)+'СЕТ СН'!$F$15</f>
        <v>92.475475040000006</v>
      </c>
      <c r="R238" s="36">
        <f>SUMIFS(СВЦЭМ!$F$33:$F$776,СВЦЭМ!$A$33:$A$776,$A238,СВЦЭМ!$B$33:$B$776,R$226)+'СЕТ СН'!$F$15</f>
        <v>85.664388639999999</v>
      </c>
      <c r="S238" s="36">
        <f>SUMIFS(СВЦЭМ!$F$33:$F$776,СВЦЭМ!$A$33:$A$776,$A238,СВЦЭМ!$B$33:$B$776,S$226)+'СЕТ СН'!$F$15</f>
        <v>78.309449330000007</v>
      </c>
      <c r="T238" s="36">
        <f>SUMIFS(СВЦЭМ!$F$33:$F$776,СВЦЭМ!$A$33:$A$776,$A238,СВЦЭМ!$B$33:$B$776,T$226)+'СЕТ СН'!$F$15</f>
        <v>79.799496250000004</v>
      </c>
      <c r="U238" s="36">
        <f>SUMIFS(СВЦЭМ!$F$33:$F$776,СВЦЭМ!$A$33:$A$776,$A238,СВЦЭМ!$B$33:$B$776,U$226)+'СЕТ СН'!$F$15</f>
        <v>83.996549650000006</v>
      </c>
      <c r="V238" s="36">
        <f>SUMIFS(СВЦЭМ!$F$33:$F$776,СВЦЭМ!$A$33:$A$776,$A238,СВЦЭМ!$B$33:$B$776,V$226)+'СЕТ СН'!$F$15</f>
        <v>83.887804790000004</v>
      </c>
      <c r="W238" s="36">
        <f>SUMIFS(СВЦЭМ!$F$33:$F$776,СВЦЭМ!$A$33:$A$776,$A238,СВЦЭМ!$B$33:$B$776,W$226)+'СЕТ СН'!$F$15</f>
        <v>82.778271849999996</v>
      </c>
      <c r="X238" s="36">
        <f>SUMIFS(СВЦЭМ!$F$33:$F$776,СВЦЭМ!$A$33:$A$776,$A238,СВЦЭМ!$B$33:$B$776,X$226)+'СЕТ СН'!$F$15</f>
        <v>78.949651650000007</v>
      </c>
      <c r="Y238" s="36">
        <f>SUMIFS(СВЦЭМ!$F$33:$F$776,СВЦЭМ!$A$33:$A$776,$A238,СВЦЭМ!$B$33:$B$776,Y$226)+'СЕТ СН'!$F$15</f>
        <v>83.649014080000001</v>
      </c>
    </row>
    <row r="239" spans="1:27" ht="15.75" x14ac:dyDescent="0.2">
      <c r="A239" s="35">
        <f t="shared" si="6"/>
        <v>44117</v>
      </c>
      <c r="B239" s="36">
        <f>SUMIFS(СВЦЭМ!$F$33:$F$776,СВЦЭМ!$A$33:$A$776,$A239,СВЦЭМ!$B$33:$B$776,B$226)+'СЕТ СН'!$F$15</f>
        <v>94.117338290000006</v>
      </c>
      <c r="C239" s="36">
        <f>SUMIFS(СВЦЭМ!$F$33:$F$776,СВЦЭМ!$A$33:$A$776,$A239,СВЦЭМ!$B$33:$B$776,C$226)+'СЕТ СН'!$F$15</f>
        <v>105.28346608</v>
      </c>
      <c r="D239" s="36">
        <f>SUMIFS(СВЦЭМ!$F$33:$F$776,СВЦЭМ!$A$33:$A$776,$A239,СВЦЭМ!$B$33:$B$776,D$226)+'СЕТ СН'!$F$15</f>
        <v>114.25974343999999</v>
      </c>
      <c r="E239" s="36">
        <f>SUMIFS(СВЦЭМ!$F$33:$F$776,СВЦЭМ!$A$33:$A$776,$A239,СВЦЭМ!$B$33:$B$776,E$226)+'СЕТ СН'!$F$15</f>
        <v>116.57297394</v>
      </c>
      <c r="F239" s="36">
        <f>SUMIFS(СВЦЭМ!$F$33:$F$776,СВЦЭМ!$A$33:$A$776,$A239,СВЦЭМ!$B$33:$B$776,F$226)+'СЕТ СН'!$F$15</f>
        <v>115.89592437</v>
      </c>
      <c r="G239" s="36">
        <f>SUMIFS(СВЦЭМ!$F$33:$F$776,СВЦЭМ!$A$33:$A$776,$A239,СВЦЭМ!$B$33:$B$776,G$226)+'СЕТ СН'!$F$15</f>
        <v>114.21030408999999</v>
      </c>
      <c r="H239" s="36">
        <f>SUMIFS(СВЦЭМ!$F$33:$F$776,СВЦЭМ!$A$33:$A$776,$A239,СВЦЭМ!$B$33:$B$776,H$226)+'СЕТ СН'!$F$15</f>
        <v>110.60940146</v>
      </c>
      <c r="I239" s="36">
        <f>SUMIFS(СВЦЭМ!$F$33:$F$776,СВЦЭМ!$A$33:$A$776,$A239,СВЦЭМ!$B$33:$B$776,I$226)+'СЕТ СН'!$F$15</f>
        <v>109.6310196</v>
      </c>
      <c r="J239" s="36">
        <f>SUMIFS(СВЦЭМ!$F$33:$F$776,СВЦЭМ!$A$33:$A$776,$A239,СВЦЭМ!$B$33:$B$776,J$226)+'СЕТ СН'!$F$15</f>
        <v>101.32893527</v>
      </c>
      <c r="K239" s="36">
        <f>SUMIFS(СВЦЭМ!$F$33:$F$776,СВЦЭМ!$A$33:$A$776,$A239,СВЦЭМ!$B$33:$B$776,K$226)+'СЕТ СН'!$F$15</f>
        <v>95.171505839999995</v>
      </c>
      <c r="L239" s="36">
        <f>SUMIFS(СВЦЭМ!$F$33:$F$776,СВЦЭМ!$A$33:$A$776,$A239,СВЦЭМ!$B$33:$B$776,L$226)+'СЕТ СН'!$F$15</f>
        <v>95.452064570000005</v>
      </c>
      <c r="M239" s="36">
        <f>SUMIFS(СВЦЭМ!$F$33:$F$776,СВЦЭМ!$A$33:$A$776,$A239,СВЦЭМ!$B$33:$B$776,M$226)+'СЕТ СН'!$F$15</f>
        <v>96.979691470000006</v>
      </c>
      <c r="N239" s="36">
        <f>SUMIFS(СВЦЭМ!$F$33:$F$776,СВЦЭМ!$A$33:$A$776,$A239,СВЦЭМ!$B$33:$B$776,N$226)+'СЕТ СН'!$F$15</f>
        <v>97.826776620000004</v>
      </c>
      <c r="O239" s="36">
        <f>SUMIFS(СВЦЭМ!$F$33:$F$776,СВЦЭМ!$A$33:$A$776,$A239,СВЦЭМ!$B$33:$B$776,O$226)+'СЕТ СН'!$F$15</f>
        <v>103.33185914000001</v>
      </c>
      <c r="P239" s="36">
        <f>SUMIFS(СВЦЭМ!$F$33:$F$776,СВЦЭМ!$A$33:$A$776,$A239,СВЦЭМ!$B$33:$B$776,P$226)+'СЕТ СН'!$F$15</f>
        <v>107.90368143000001</v>
      </c>
      <c r="Q239" s="36">
        <f>SUMIFS(СВЦЭМ!$F$33:$F$776,СВЦЭМ!$A$33:$A$776,$A239,СВЦЭМ!$B$33:$B$776,Q$226)+'СЕТ СН'!$F$15</f>
        <v>102.05339635</v>
      </c>
      <c r="R239" s="36">
        <f>SUMIFS(СВЦЭМ!$F$33:$F$776,СВЦЭМ!$A$33:$A$776,$A239,СВЦЭМ!$B$33:$B$776,R$226)+'СЕТ СН'!$F$15</f>
        <v>94.588887330000006</v>
      </c>
      <c r="S239" s="36">
        <f>SUMIFS(СВЦЭМ!$F$33:$F$776,СВЦЭМ!$A$33:$A$776,$A239,СВЦЭМ!$B$33:$B$776,S$226)+'СЕТ СН'!$F$15</f>
        <v>88.072905829999996</v>
      </c>
      <c r="T239" s="36">
        <f>SUMIFS(СВЦЭМ!$F$33:$F$776,СВЦЭМ!$A$33:$A$776,$A239,СВЦЭМ!$B$33:$B$776,T$226)+'СЕТ СН'!$F$15</f>
        <v>87.8332671</v>
      </c>
      <c r="U239" s="36">
        <f>SUMIFS(СВЦЭМ!$F$33:$F$776,СВЦЭМ!$A$33:$A$776,$A239,СВЦЭМ!$B$33:$B$776,U$226)+'СЕТ СН'!$F$15</f>
        <v>91.012535999999997</v>
      </c>
      <c r="V239" s="36">
        <f>SUMIFS(СВЦЭМ!$F$33:$F$776,СВЦЭМ!$A$33:$A$776,$A239,СВЦЭМ!$B$33:$B$776,V$226)+'СЕТ СН'!$F$15</f>
        <v>90.205240810000006</v>
      </c>
      <c r="W239" s="36">
        <f>SUMIFS(СВЦЭМ!$F$33:$F$776,СВЦЭМ!$A$33:$A$776,$A239,СВЦЭМ!$B$33:$B$776,W$226)+'СЕТ СН'!$F$15</f>
        <v>89.031141649999995</v>
      </c>
      <c r="X239" s="36">
        <f>SUMIFS(СВЦЭМ!$F$33:$F$776,СВЦЭМ!$A$33:$A$776,$A239,СВЦЭМ!$B$33:$B$776,X$226)+'СЕТ СН'!$F$15</f>
        <v>86.468246669999999</v>
      </c>
      <c r="Y239" s="36">
        <f>SUMIFS(СВЦЭМ!$F$33:$F$776,СВЦЭМ!$A$33:$A$776,$A239,СВЦЭМ!$B$33:$B$776,Y$226)+'СЕТ СН'!$F$15</f>
        <v>89.461295219999997</v>
      </c>
    </row>
    <row r="240" spans="1:27" ht="15.75" x14ac:dyDescent="0.2">
      <c r="A240" s="35">
        <f t="shared" si="6"/>
        <v>44118</v>
      </c>
      <c r="B240" s="36">
        <f>SUMIFS(СВЦЭМ!$F$33:$F$776,СВЦЭМ!$A$33:$A$776,$A240,СВЦЭМ!$B$33:$B$776,B$226)+'СЕТ СН'!$F$15</f>
        <v>99.925476590000002</v>
      </c>
      <c r="C240" s="36">
        <f>SUMIFS(СВЦЭМ!$F$33:$F$776,СВЦЭМ!$A$33:$A$776,$A240,СВЦЭМ!$B$33:$B$776,C$226)+'СЕТ СН'!$F$15</f>
        <v>109.96931911999999</v>
      </c>
      <c r="D240" s="36">
        <f>SUMIFS(СВЦЭМ!$F$33:$F$776,СВЦЭМ!$A$33:$A$776,$A240,СВЦЭМ!$B$33:$B$776,D$226)+'СЕТ СН'!$F$15</f>
        <v>119.86476524</v>
      </c>
      <c r="E240" s="36">
        <f>SUMIFS(СВЦЭМ!$F$33:$F$776,СВЦЭМ!$A$33:$A$776,$A240,СВЦЭМ!$B$33:$B$776,E$226)+'СЕТ СН'!$F$15</f>
        <v>122.02914008</v>
      </c>
      <c r="F240" s="36">
        <f>SUMIFS(СВЦЭМ!$F$33:$F$776,СВЦЭМ!$A$33:$A$776,$A240,СВЦЭМ!$B$33:$B$776,F$226)+'СЕТ СН'!$F$15</f>
        <v>120.82446155</v>
      </c>
      <c r="G240" s="36">
        <f>SUMIFS(СВЦЭМ!$F$33:$F$776,СВЦЭМ!$A$33:$A$776,$A240,СВЦЭМ!$B$33:$B$776,G$226)+'СЕТ СН'!$F$15</f>
        <v>119.53539415</v>
      </c>
      <c r="H240" s="36">
        <f>SUMIFS(СВЦЭМ!$F$33:$F$776,СВЦЭМ!$A$33:$A$776,$A240,СВЦЭМ!$B$33:$B$776,H$226)+'СЕТ СН'!$F$15</f>
        <v>112.61810278</v>
      </c>
      <c r="I240" s="36">
        <f>SUMIFS(СВЦЭМ!$F$33:$F$776,СВЦЭМ!$A$33:$A$776,$A240,СВЦЭМ!$B$33:$B$776,I$226)+'СЕТ СН'!$F$15</f>
        <v>106.3171818</v>
      </c>
      <c r="J240" s="36">
        <f>SUMIFS(СВЦЭМ!$F$33:$F$776,СВЦЭМ!$A$33:$A$776,$A240,СВЦЭМ!$B$33:$B$776,J$226)+'СЕТ СН'!$F$15</f>
        <v>97.096082969999998</v>
      </c>
      <c r="K240" s="36">
        <f>SUMIFS(СВЦЭМ!$F$33:$F$776,СВЦЭМ!$A$33:$A$776,$A240,СВЦЭМ!$B$33:$B$776,K$226)+'СЕТ СН'!$F$15</f>
        <v>91.501734409999997</v>
      </c>
      <c r="L240" s="36">
        <f>SUMIFS(СВЦЭМ!$F$33:$F$776,СВЦЭМ!$A$33:$A$776,$A240,СВЦЭМ!$B$33:$B$776,L$226)+'СЕТ СН'!$F$15</f>
        <v>92.594360640000005</v>
      </c>
      <c r="M240" s="36">
        <f>SUMIFS(СВЦЭМ!$F$33:$F$776,СВЦЭМ!$A$33:$A$776,$A240,СВЦЭМ!$B$33:$B$776,M$226)+'СЕТ СН'!$F$15</f>
        <v>94.970366440000006</v>
      </c>
      <c r="N240" s="36">
        <f>SUMIFS(СВЦЭМ!$F$33:$F$776,СВЦЭМ!$A$33:$A$776,$A240,СВЦЭМ!$B$33:$B$776,N$226)+'СЕТ СН'!$F$15</f>
        <v>95.943138809999994</v>
      </c>
      <c r="O240" s="36">
        <f>SUMIFS(СВЦЭМ!$F$33:$F$776,СВЦЭМ!$A$33:$A$776,$A240,СВЦЭМ!$B$33:$B$776,O$226)+'СЕТ СН'!$F$15</f>
        <v>103.40187539</v>
      </c>
      <c r="P240" s="36">
        <f>SUMIFS(СВЦЭМ!$F$33:$F$776,СВЦЭМ!$A$33:$A$776,$A240,СВЦЭМ!$B$33:$B$776,P$226)+'СЕТ СН'!$F$15</f>
        <v>107.87193895999999</v>
      </c>
      <c r="Q240" s="36">
        <f>SUMIFS(СВЦЭМ!$F$33:$F$776,СВЦЭМ!$A$33:$A$776,$A240,СВЦЭМ!$B$33:$B$776,Q$226)+'СЕТ СН'!$F$15</f>
        <v>102.01007513</v>
      </c>
      <c r="R240" s="36">
        <f>SUMIFS(СВЦЭМ!$F$33:$F$776,СВЦЭМ!$A$33:$A$776,$A240,СВЦЭМ!$B$33:$B$776,R$226)+'СЕТ СН'!$F$15</f>
        <v>94.398841489999995</v>
      </c>
      <c r="S240" s="36">
        <f>SUMIFS(СВЦЭМ!$F$33:$F$776,СВЦЭМ!$A$33:$A$776,$A240,СВЦЭМ!$B$33:$B$776,S$226)+'СЕТ СН'!$F$15</f>
        <v>86.2853128</v>
      </c>
      <c r="T240" s="36">
        <f>SUMIFS(СВЦЭМ!$F$33:$F$776,СВЦЭМ!$A$33:$A$776,$A240,СВЦЭМ!$B$33:$B$776,T$226)+'СЕТ СН'!$F$15</f>
        <v>83.683320980000005</v>
      </c>
      <c r="U240" s="36">
        <f>SUMIFS(СВЦЭМ!$F$33:$F$776,СВЦЭМ!$A$33:$A$776,$A240,СВЦЭМ!$B$33:$B$776,U$226)+'СЕТ СН'!$F$15</f>
        <v>87.973114370000005</v>
      </c>
      <c r="V240" s="36">
        <f>SUMIFS(СВЦЭМ!$F$33:$F$776,СВЦЭМ!$A$33:$A$776,$A240,СВЦЭМ!$B$33:$B$776,V$226)+'СЕТ СН'!$F$15</f>
        <v>87.168350480000001</v>
      </c>
      <c r="W240" s="36">
        <f>SUMIFS(СВЦЭМ!$F$33:$F$776,СВЦЭМ!$A$33:$A$776,$A240,СВЦЭМ!$B$33:$B$776,W$226)+'СЕТ СН'!$F$15</f>
        <v>85.371616329999995</v>
      </c>
      <c r="X240" s="36">
        <f>SUMIFS(СВЦЭМ!$F$33:$F$776,СВЦЭМ!$A$33:$A$776,$A240,СВЦЭМ!$B$33:$B$776,X$226)+'СЕТ СН'!$F$15</f>
        <v>82.88196834</v>
      </c>
      <c r="Y240" s="36">
        <f>SUMIFS(СВЦЭМ!$F$33:$F$776,СВЦЭМ!$A$33:$A$776,$A240,СВЦЭМ!$B$33:$B$776,Y$226)+'СЕТ СН'!$F$15</f>
        <v>87.332565369999998</v>
      </c>
    </row>
    <row r="241" spans="1:25" ht="15.75" x14ac:dyDescent="0.2">
      <c r="A241" s="35">
        <f t="shared" si="6"/>
        <v>44119</v>
      </c>
      <c r="B241" s="36">
        <f>SUMIFS(СВЦЭМ!$F$33:$F$776,СВЦЭМ!$A$33:$A$776,$A241,СВЦЭМ!$B$33:$B$776,B$226)+'СЕТ СН'!$F$15</f>
        <v>102.48941838</v>
      </c>
      <c r="C241" s="36">
        <f>SUMIFS(СВЦЭМ!$F$33:$F$776,СВЦЭМ!$A$33:$A$776,$A241,СВЦЭМ!$B$33:$B$776,C$226)+'СЕТ СН'!$F$15</f>
        <v>114.83810687</v>
      </c>
      <c r="D241" s="36">
        <f>SUMIFS(СВЦЭМ!$F$33:$F$776,СВЦЭМ!$A$33:$A$776,$A241,СВЦЭМ!$B$33:$B$776,D$226)+'СЕТ СН'!$F$15</f>
        <v>124.46090816</v>
      </c>
      <c r="E241" s="36">
        <f>SUMIFS(СВЦЭМ!$F$33:$F$776,СВЦЭМ!$A$33:$A$776,$A241,СВЦЭМ!$B$33:$B$776,E$226)+'СЕТ СН'!$F$15</f>
        <v>125.24379143</v>
      </c>
      <c r="F241" s="36">
        <f>SUMIFS(СВЦЭМ!$F$33:$F$776,СВЦЭМ!$A$33:$A$776,$A241,СВЦЭМ!$B$33:$B$776,F$226)+'СЕТ СН'!$F$15</f>
        <v>124.29040036000001</v>
      </c>
      <c r="G241" s="36">
        <f>SUMIFS(СВЦЭМ!$F$33:$F$776,СВЦЭМ!$A$33:$A$776,$A241,СВЦЭМ!$B$33:$B$776,G$226)+'СЕТ СН'!$F$15</f>
        <v>121.15856637</v>
      </c>
      <c r="H241" s="36">
        <f>SUMIFS(СВЦЭМ!$F$33:$F$776,СВЦЭМ!$A$33:$A$776,$A241,СВЦЭМ!$B$33:$B$776,H$226)+'СЕТ СН'!$F$15</f>
        <v>114.32182846000001</v>
      </c>
      <c r="I241" s="36">
        <f>SUMIFS(СВЦЭМ!$F$33:$F$776,СВЦЭМ!$A$33:$A$776,$A241,СВЦЭМ!$B$33:$B$776,I$226)+'СЕТ СН'!$F$15</f>
        <v>107.7297784</v>
      </c>
      <c r="J241" s="36">
        <f>SUMIFS(СВЦЭМ!$F$33:$F$776,СВЦЭМ!$A$33:$A$776,$A241,СВЦЭМ!$B$33:$B$776,J$226)+'СЕТ СН'!$F$15</f>
        <v>98.757052229999999</v>
      </c>
      <c r="K241" s="36">
        <f>SUMIFS(СВЦЭМ!$F$33:$F$776,СВЦЭМ!$A$33:$A$776,$A241,СВЦЭМ!$B$33:$B$776,K$226)+'СЕТ СН'!$F$15</f>
        <v>93.030414969999995</v>
      </c>
      <c r="L241" s="36">
        <f>SUMIFS(СВЦЭМ!$F$33:$F$776,СВЦЭМ!$A$33:$A$776,$A241,СВЦЭМ!$B$33:$B$776,L$226)+'СЕТ СН'!$F$15</f>
        <v>93.50717779</v>
      </c>
      <c r="M241" s="36">
        <f>SUMIFS(СВЦЭМ!$F$33:$F$776,СВЦЭМ!$A$33:$A$776,$A241,СВЦЭМ!$B$33:$B$776,M$226)+'СЕТ СН'!$F$15</f>
        <v>94.664469729999993</v>
      </c>
      <c r="N241" s="36">
        <f>SUMIFS(СВЦЭМ!$F$33:$F$776,СВЦЭМ!$A$33:$A$776,$A241,СВЦЭМ!$B$33:$B$776,N$226)+'СЕТ СН'!$F$15</f>
        <v>96.274871939999997</v>
      </c>
      <c r="O241" s="36">
        <f>SUMIFS(СВЦЭМ!$F$33:$F$776,СВЦЭМ!$A$33:$A$776,$A241,СВЦЭМ!$B$33:$B$776,O$226)+'СЕТ СН'!$F$15</f>
        <v>99.222894139999994</v>
      </c>
      <c r="P241" s="36">
        <f>SUMIFS(СВЦЭМ!$F$33:$F$776,СВЦЭМ!$A$33:$A$776,$A241,СВЦЭМ!$B$33:$B$776,P$226)+'СЕТ СН'!$F$15</f>
        <v>102.7946165</v>
      </c>
      <c r="Q241" s="36">
        <f>SUMIFS(СВЦЭМ!$F$33:$F$776,СВЦЭМ!$A$33:$A$776,$A241,СВЦЭМ!$B$33:$B$776,Q$226)+'СЕТ СН'!$F$15</f>
        <v>97.314815019999998</v>
      </c>
      <c r="R241" s="36">
        <f>SUMIFS(СВЦЭМ!$F$33:$F$776,СВЦЭМ!$A$33:$A$776,$A241,СВЦЭМ!$B$33:$B$776,R$226)+'СЕТ СН'!$F$15</f>
        <v>90.172751509999998</v>
      </c>
      <c r="S241" s="36">
        <f>SUMIFS(СВЦЭМ!$F$33:$F$776,СВЦЭМ!$A$33:$A$776,$A241,СВЦЭМ!$B$33:$B$776,S$226)+'СЕТ СН'!$F$15</f>
        <v>82.154108550000004</v>
      </c>
      <c r="T241" s="36">
        <f>SUMIFS(СВЦЭМ!$F$33:$F$776,СВЦЭМ!$A$33:$A$776,$A241,СВЦЭМ!$B$33:$B$776,T$226)+'СЕТ СН'!$F$15</f>
        <v>82.779257920000006</v>
      </c>
      <c r="U241" s="36">
        <f>SUMIFS(СВЦЭМ!$F$33:$F$776,СВЦЭМ!$A$33:$A$776,$A241,СВЦЭМ!$B$33:$B$776,U$226)+'СЕТ СН'!$F$15</f>
        <v>86.395993279999999</v>
      </c>
      <c r="V241" s="36">
        <f>SUMIFS(СВЦЭМ!$F$33:$F$776,СВЦЭМ!$A$33:$A$776,$A241,СВЦЭМ!$B$33:$B$776,V$226)+'СЕТ СН'!$F$15</f>
        <v>85.397309000000007</v>
      </c>
      <c r="W241" s="36">
        <f>SUMIFS(СВЦЭМ!$F$33:$F$776,СВЦЭМ!$A$33:$A$776,$A241,СВЦЭМ!$B$33:$B$776,W$226)+'СЕТ СН'!$F$15</f>
        <v>83.786827630000005</v>
      </c>
      <c r="X241" s="36">
        <f>SUMIFS(СВЦЭМ!$F$33:$F$776,СВЦЭМ!$A$33:$A$776,$A241,СВЦЭМ!$B$33:$B$776,X$226)+'СЕТ СН'!$F$15</f>
        <v>80.30114442</v>
      </c>
      <c r="Y241" s="36">
        <f>SUMIFS(СВЦЭМ!$F$33:$F$776,СВЦЭМ!$A$33:$A$776,$A241,СВЦЭМ!$B$33:$B$776,Y$226)+'СЕТ СН'!$F$15</f>
        <v>87.602802479999994</v>
      </c>
    </row>
    <row r="242" spans="1:25" ht="15.75" x14ac:dyDescent="0.2">
      <c r="A242" s="35">
        <f t="shared" si="6"/>
        <v>44120</v>
      </c>
      <c r="B242" s="36">
        <f>SUMIFS(СВЦЭМ!$F$33:$F$776,СВЦЭМ!$A$33:$A$776,$A242,СВЦЭМ!$B$33:$B$776,B$226)+'СЕТ СН'!$F$15</f>
        <v>94.652985659999999</v>
      </c>
      <c r="C242" s="36">
        <f>SUMIFS(СВЦЭМ!$F$33:$F$776,СВЦЭМ!$A$33:$A$776,$A242,СВЦЭМ!$B$33:$B$776,C$226)+'СЕТ СН'!$F$15</f>
        <v>106.22288085</v>
      </c>
      <c r="D242" s="36">
        <f>SUMIFS(СВЦЭМ!$F$33:$F$776,СВЦЭМ!$A$33:$A$776,$A242,СВЦЭМ!$B$33:$B$776,D$226)+'СЕТ СН'!$F$15</f>
        <v>114.16701376</v>
      </c>
      <c r="E242" s="36">
        <f>SUMIFS(СВЦЭМ!$F$33:$F$776,СВЦЭМ!$A$33:$A$776,$A242,СВЦЭМ!$B$33:$B$776,E$226)+'СЕТ СН'!$F$15</f>
        <v>114.90303527</v>
      </c>
      <c r="F242" s="36">
        <f>SUMIFS(СВЦЭМ!$F$33:$F$776,СВЦЭМ!$A$33:$A$776,$A242,СВЦЭМ!$B$33:$B$776,F$226)+'СЕТ СН'!$F$15</f>
        <v>114.43604080999999</v>
      </c>
      <c r="G242" s="36">
        <f>SUMIFS(СВЦЭМ!$F$33:$F$776,СВЦЭМ!$A$33:$A$776,$A242,СВЦЭМ!$B$33:$B$776,G$226)+'СЕТ СН'!$F$15</f>
        <v>112.38411936999999</v>
      </c>
      <c r="H242" s="36">
        <f>SUMIFS(СВЦЭМ!$F$33:$F$776,СВЦЭМ!$A$33:$A$776,$A242,СВЦЭМ!$B$33:$B$776,H$226)+'СЕТ СН'!$F$15</f>
        <v>107.89499384</v>
      </c>
      <c r="I242" s="36">
        <f>SUMIFS(СВЦЭМ!$F$33:$F$776,СВЦЭМ!$A$33:$A$776,$A242,СВЦЭМ!$B$33:$B$776,I$226)+'СЕТ СН'!$F$15</f>
        <v>104.12747650999999</v>
      </c>
      <c r="J242" s="36">
        <f>SUMIFS(СВЦЭМ!$F$33:$F$776,СВЦЭМ!$A$33:$A$776,$A242,СВЦЭМ!$B$33:$B$776,J$226)+'СЕТ СН'!$F$15</f>
        <v>99.863786989999994</v>
      </c>
      <c r="K242" s="36">
        <f>SUMIFS(СВЦЭМ!$F$33:$F$776,СВЦЭМ!$A$33:$A$776,$A242,СВЦЭМ!$B$33:$B$776,K$226)+'СЕТ СН'!$F$15</f>
        <v>94.993532979999998</v>
      </c>
      <c r="L242" s="36">
        <f>SUMIFS(СВЦЭМ!$F$33:$F$776,СВЦЭМ!$A$33:$A$776,$A242,СВЦЭМ!$B$33:$B$776,L$226)+'СЕТ СН'!$F$15</f>
        <v>94.646675049999999</v>
      </c>
      <c r="M242" s="36">
        <f>SUMIFS(СВЦЭМ!$F$33:$F$776,СВЦЭМ!$A$33:$A$776,$A242,СВЦЭМ!$B$33:$B$776,M$226)+'СЕТ СН'!$F$15</f>
        <v>95.248546750000003</v>
      </c>
      <c r="N242" s="36">
        <f>SUMIFS(СВЦЭМ!$F$33:$F$776,СВЦЭМ!$A$33:$A$776,$A242,СВЦЭМ!$B$33:$B$776,N$226)+'СЕТ СН'!$F$15</f>
        <v>97.068390989999997</v>
      </c>
      <c r="O242" s="36">
        <f>SUMIFS(СВЦЭМ!$F$33:$F$776,СВЦЭМ!$A$33:$A$776,$A242,СВЦЭМ!$B$33:$B$776,O$226)+'СЕТ СН'!$F$15</f>
        <v>102.33243957000001</v>
      </c>
      <c r="P242" s="36">
        <f>SUMIFS(СВЦЭМ!$F$33:$F$776,СВЦЭМ!$A$33:$A$776,$A242,СВЦЭМ!$B$33:$B$776,P$226)+'СЕТ СН'!$F$15</f>
        <v>108.71850430000001</v>
      </c>
      <c r="Q242" s="36">
        <f>SUMIFS(СВЦЭМ!$F$33:$F$776,СВЦЭМ!$A$33:$A$776,$A242,СВЦЭМ!$B$33:$B$776,Q$226)+'СЕТ СН'!$F$15</f>
        <v>103.78382349</v>
      </c>
      <c r="R242" s="36">
        <f>SUMIFS(СВЦЭМ!$F$33:$F$776,СВЦЭМ!$A$33:$A$776,$A242,СВЦЭМ!$B$33:$B$776,R$226)+'СЕТ СН'!$F$15</f>
        <v>96.858120349999993</v>
      </c>
      <c r="S242" s="36">
        <f>SUMIFS(СВЦЭМ!$F$33:$F$776,СВЦЭМ!$A$33:$A$776,$A242,СВЦЭМ!$B$33:$B$776,S$226)+'СЕТ СН'!$F$15</f>
        <v>87.955026810000007</v>
      </c>
      <c r="T242" s="36">
        <f>SUMIFS(СВЦЭМ!$F$33:$F$776,СВЦЭМ!$A$33:$A$776,$A242,СВЦЭМ!$B$33:$B$776,T$226)+'СЕТ СН'!$F$15</f>
        <v>84.107023729999995</v>
      </c>
      <c r="U242" s="36">
        <f>SUMIFS(СВЦЭМ!$F$33:$F$776,СВЦЭМ!$A$33:$A$776,$A242,СВЦЭМ!$B$33:$B$776,U$226)+'СЕТ СН'!$F$15</f>
        <v>84.461505360000004</v>
      </c>
      <c r="V242" s="36">
        <f>SUMIFS(СВЦЭМ!$F$33:$F$776,СВЦЭМ!$A$33:$A$776,$A242,СВЦЭМ!$B$33:$B$776,V$226)+'СЕТ СН'!$F$15</f>
        <v>82.735235860000003</v>
      </c>
      <c r="W242" s="36">
        <f>SUMIFS(СВЦЭМ!$F$33:$F$776,СВЦЭМ!$A$33:$A$776,$A242,СВЦЭМ!$B$33:$B$776,W$226)+'СЕТ СН'!$F$15</f>
        <v>82.113095990000005</v>
      </c>
      <c r="X242" s="36">
        <f>SUMIFS(СВЦЭМ!$F$33:$F$776,СВЦЭМ!$A$33:$A$776,$A242,СВЦЭМ!$B$33:$B$776,X$226)+'СЕТ СН'!$F$15</f>
        <v>82.037035650000007</v>
      </c>
      <c r="Y242" s="36">
        <f>SUMIFS(СВЦЭМ!$F$33:$F$776,СВЦЭМ!$A$33:$A$776,$A242,СВЦЭМ!$B$33:$B$776,Y$226)+'СЕТ СН'!$F$15</f>
        <v>86.561702240000002</v>
      </c>
    </row>
    <row r="243" spans="1:25" ht="15.75" x14ac:dyDescent="0.2">
      <c r="A243" s="35">
        <f t="shared" si="6"/>
        <v>44121</v>
      </c>
      <c r="B243" s="36">
        <f>SUMIFS(СВЦЭМ!$F$33:$F$776,СВЦЭМ!$A$33:$A$776,$A243,СВЦЭМ!$B$33:$B$776,B$226)+'СЕТ СН'!$F$15</f>
        <v>94.208003079999997</v>
      </c>
      <c r="C243" s="36">
        <f>SUMIFS(СВЦЭМ!$F$33:$F$776,СВЦЭМ!$A$33:$A$776,$A243,СВЦЭМ!$B$33:$B$776,C$226)+'СЕТ СН'!$F$15</f>
        <v>105.40860265000001</v>
      </c>
      <c r="D243" s="36">
        <f>SUMIFS(СВЦЭМ!$F$33:$F$776,СВЦЭМ!$A$33:$A$776,$A243,СВЦЭМ!$B$33:$B$776,D$226)+'СЕТ СН'!$F$15</f>
        <v>114.46498904000001</v>
      </c>
      <c r="E243" s="36">
        <f>SUMIFS(СВЦЭМ!$F$33:$F$776,СВЦЭМ!$A$33:$A$776,$A243,СВЦЭМ!$B$33:$B$776,E$226)+'СЕТ СН'!$F$15</f>
        <v>115.67601592</v>
      </c>
      <c r="F243" s="36">
        <f>SUMIFS(СВЦЭМ!$F$33:$F$776,СВЦЭМ!$A$33:$A$776,$A243,СВЦЭМ!$B$33:$B$776,F$226)+'СЕТ СН'!$F$15</f>
        <v>116.1843939</v>
      </c>
      <c r="G243" s="36">
        <f>SUMIFS(СВЦЭМ!$F$33:$F$776,СВЦЭМ!$A$33:$A$776,$A243,СВЦЭМ!$B$33:$B$776,G$226)+'СЕТ СН'!$F$15</f>
        <v>114.70312654999999</v>
      </c>
      <c r="H243" s="36">
        <f>SUMIFS(СВЦЭМ!$F$33:$F$776,СВЦЭМ!$A$33:$A$776,$A243,СВЦЭМ!$B$33:$B$776,H$226)+'СЕТ СН'!$F$15</f>
        <v>112.84440069999999</v>
      </c>
      <c r="I243" s="36">
        <f>SUMIFS(СВЦЭМ!$F$33:$F$776,СВЦЭМ!$A$33:$A$776,$A243,СВЦЭМ!$B$33:$B$776,I$226)+'СЕТ СН'!$F$15</f>
        <v>112.45033697</v>
      </c>
      <c r="J243" s="36">
        <f>SUMIFS(СВЦЭМ!$F$33:$F$776,СВЦЭМ!$A$33:$A$776,$A243,СВЦЭМ!$B$33:$B$776,J$226)+'СЕТ СН'!$F$15</f>
        <v>104.34702651000001</v>
      </c>
      <c r="K243" s="36">
        <f>SUMIFS(СВЦЭМ!$F$33:$F$776,СВЦЭМ!$A$33:$A$776,$A243,СВЦЭМ!$B$33:$B$776,K$226)+'СЕТ СН'!$F$15</f>
        <v>100.77527621</v>
      </c>
      <c r="L243" s="36">
        <f>SUMIFS(СВЦЭМ!$F$33:$F$776,СВЦЭМ!$A$33:$A$776,$A243,СВЦЭМ!$B$33:$B$776,L$226)+'СЕТ СН'!$F$15</f>
        <v>96.604584099999997</v>
      </c>
      <c r="M243" s="36">
        <f>SUMIFS(СВЦЭМ!$F$33:$F$776,СВЦЭМ!$A$33:$A$776,$A243,СВЦЭМ!$B$33:$B$776,M$226)+'СЕТ СН'!$F$15</f>
        <v>97.742112669999997</v>
      </c>
      <c r="N243" s="36">
        <f>SUMIFS(СВЦЭМ!$F$33:$F$776,СВЦЭМ!$A$33:$A$776,$A243,СВЦЭМ!$B$33:$B$776,N$226)+'СЕТ СН'!$F$15</f>
        <v>99.673965069999994</v>
      </c>
      <c r="O243" s="36">
        <f>SUMIFS(СВЦЭМ!$F$33:$F$776,СВЦЭМ!$A$33:$A$776,$A243,СВЦЭМ!$B$33:$B$776,O$226)+'СЕТ СН'!$F$15</f>
        <v>105.67809421</v>
      </c>
      <c r="P243" s="36">
        <f>SUMIFS(СВЦЭМ!$F$33:$F$776,СВЦЭМ!$A$33:$A$776,$A243,СВЦЭМ!$B$33:$B$776,P$226)+'СЕТ СН'!$F$15</f>
        <v>112.1716536</v>
      </c>
      <c r="Q243" s="36">
        <f>SUMIFS(СВЦЭМ!$F$33:$F$776,СВЦЭМ!$A$33:$A$776,$A243,СВЦЭМ!$B$33:$B$776,Q$226)+'СЕТ СН'!$F$15</f>
        <v>107.96183268999999</v>
      </c>
      <c r="R243" s="36">
        <f>SUMIFS(СВЦЭМ!$F$33:$F$776,СВЦЭМ!$A$33:$A$776,$A243,СВЦЭМ!$B$33:$B$776,R$226)+'СЕТ СН'!$F$15</f>
        <v>101.34578981</v>
      </c>
      <c r="S243" s="36">
        <f>SUMIFS(СВЦЭМ!$F$33:$F$776,СВЦЭМ!$A$33:$A$776,$A243,СВЦЭМ!$B$33:$B$776,S$226)+'СЕТ СН'!$F$15</f>
        <v>91.790243050000001</v>
      </c>
      <c r="T243" s="36">
        <f>SUMIFS(СВЦЭМ!$F$33:$F$776,СВЦЭМ!$A$33:$A$776,$A243,СВЦЭМ!$B$33:$B$776,T$226)+'СЕТ СН'!$F$15</f>
        <v>86.379411610000005</v>
      </c>
      <c r="U243" s="36">
        <f>SUMIFS(СВЦЭМ!$F$33:$F$776,СВЦЭМ!$A$33:$A$776,$A243,СВЦЭМ!$B$33:$B$776,U$226)+'СЕТ СН'!$F$15</f>
        <v>84.656209140000001</v>
      </c>
      <c r="V243" s="36">
        <f>SUMIFS(СВЦЭМ!$F$33:$F$776,СВЦЭМ!$A$33:$A$776,$A243,СВЦЭМ!$B$33:$B$776,V$226)+'СЕТ СН'!$F$15</f>
        <v>84.785909700000005</v>
      </c>
      <c r="W243" s="36">
        <f>SUMIFS(СВЦЭМ!$F$33:$F$776,СВЦЭМ!$A$33:$A$776,$A243,СВЦЭМ!$B$33:$B$776,W$226)+'СЕТ СН'!$F$15</f>
        <v>84.998505010000002</v>
      </c>
      <c r="X243" s="36">
        <f>SUMIFS(СВЦЭМ!$F$33:$F$776,СВЦЭМ!$A$33:$A$776,$A243,СВЦЭМ!$B$33:$B$776,X$226)+'СЕТ СН'!$F$15</f>
        <v>87.958366799999993</v>
      </c>
      <c r="Y243" s="36">
        <f>SUMIFS(СВЦЭМ!$F$33:$F$776,СВЦЭМ!$A$33:$A$776,$A243,СВЦЭМ!$B$33:$B$776,Y$226)+'СЕТ СН'!$F$15</f>
        <v>92.495307639999993</v>
      </c>
    </row>
    <row r="244" spans="1:25" ht="15.75" x14ac:dyDescent="0.2">
      <c r="A244" s="35">
        <f t="shared" si="6"/>
        <v>44122</v>
      </c>
      <c r="B244" s="36">
        <f>SUMIFS(СВЦЭМ!$F$33:$F$776,СВЦЭМ!$A$33:$A$776,$A244,СВЦЭМ!$B$33:$B$776,B$226)+'СЕТ СН'!$F$15</f>
        <v>106.90090065</v>
      </c>
      <c r="C244" s="36">
        <f>SUMIFS(СВЦЭМ!$F$33:$F$776,СВЦЭМ!$A$33:$A$776,$A244,СВЦЭМ!$B$33:$B$776,C$226)+'СЕТ СН'!$F$15</f>
        <v>121.03110554</v>
      </c>
      <c r="D244" s="36">
        <f>SUMIFS(СВЦЭМ!$F$33:$F$776,СВЦЭМ!$A$33:$A$776,$A244,СВЦЭМ!$B$33:$B$776,D$226)+'СЕТ СН'!$F$15</f>
        <v>131.37187602</v>
      </c>
      <c r="E244" s="36">
        <f>SUMIFS(СВЦЭМ!$F$33:$F$776,СВЦЭМ!$A$33:$A$776,$A244,СВЦЭМ!$B$33:$B$776,E$226)+'СЕТ СН'!$F$15</f>
        <v>132.50469093000001</v>
      </c>
      <c r="F244" s="36">
        <f>SUMIFS(СВЦЭМ!$F$33:$F$776,СВЦЭМ!$A$33:$A$776,$A244,СВЦЭМ!$B$33:$B$776,F$226)+'СЕТ СН'!$F$15</f>
        <v>133.49472832999999</v>
      </c>
      <c r="G244" s="36">
        <f>SUMIFS(СВЦЭМ!$F$33:$F$776,СВЦЭМ!$A$33:$A$776,$A244,СВЦЭМ!$B$33:$B$776,G$226)+'СЕТ СН'!$F$15</f>
        <v>131.6857114</v>
      </c>
      <c r="H244" s="36">
        <f>SUMIFS(СВЦЭМ!$F$33:$F$776,СВЦЭМ!$A$33:$A$776,$A244,СВЦЭМ!$B$33:$B$776,H$226)+'СЕТ СН'!$F$15</f>
        <v>128.49682135</v>
      </c>
      <c r="I244" s="36">
        <f>SUMIFS(СВЦЭМ!$F$33:$F$776,СВЦЭМ!$A$33:$A$776,$A244,СВЦЭМ!$B$33:$B$776,I$226)+'СЕТ СН'!$F$15</f>
        <v>123.50570053</v>
      </c>
      <c r="J244" s="36">
        <f>SUMIFS(СВЦЭМ!$F$33:$F$776,СВЦЭМ!$A$33:$A$776,$A244,СВЦЭМ!$B$33:$B$776,J$226)+'СЕТ СН'!$F$15</f>
        <v>111.30759755</v>
      </c>
      <c r="K244" s="36">
        <f>SUMIFS(СВЦЭМ!$F$33:$F$776,СВЦЭМ!$A$33:$A$776,$A244,СВЦЭМ!$B$33:$B$776,K$226)+'СЕТ СН'!$F$15</f>
        <v>101.53277353</v>
      </c>
      <c r="L244" s="36">
        <f>SUMIFS(СВЦЭМ!$F$33:$F$776,СВЦЭМ!$A$33:$A$776,$A244,СВЦЭМ!$B$33:$B$776,L$226)+'СЕТ СН'!$F$15</f>
        <v>100.12460866000001</v>
      </c>
      <c r="M244" s="36">
        <f>SUMIFS(СВЦЭМ!$F$33:$F$776,СВЦЭМ!$A$33:$A$776,$A244,СВЦЭМ!$B$33:$B$776,M$226)+'СЕТ СН'!$F$15</f>
        <v>100.30620442999999</v>
      </c>
      <c r="N244" s="36">
        <f>SUMIFS(СВЦЭМ!$F$33:$F$776,СВЦЭМ!$A$33:$A$776,$A244,СВЦЭМ!$B$33:$B$776,N$226)+'СЕТ СН'!$F$15</f>
        <v>101.33852562</v>
      </c>
      <c r="O244" s="36">
        <f>SUMIFS(СВЦЭМ!$F$33:$F$776,СВЦЭМ!$A$33:$A$776,$A244,СВЦЭМ!$B$33:$B$776,O$226)+'СЕТ СН'!$F$15</f>
        <v>108.68679342999999</v>
      </c>
      <c r="P244" s="36">
        <f>SUMIFS(СВЦЭМ!$F$33:$F$776,СВЦЭМ!$A$33:$A$776,$A244,СВЦЭМ!$B$33:$B$776,P$226)+'СЕТ СН'!$F$15</f>
        <v>115.79664473</v>
      </c>
      <c r="Q244" s="36">
        <f>SUMIFS(СВЦЭМ!$F$33:$F$776,СВЦЭМ!$A$33:$A$776,$A244,СВЦЭМ!$B$33:$B$776,Q$226)+'СЕТ СН'!$F$15</f>
        <v>110.62794889</v>
      </c>
      <c r="R244" s="36">
        <f>SUMIFS(СВЦЭМ!$F$33:$F$776,СВЦЭМ!$A$33:$A$776,$A244,СВЦЭМ!$B$33:$B$776,R$226)+'СЕТ СН'!$F$15</f>
        <v>102.39450098</v>
      </c>
      <c r="S244" s="36">
        <f>SUMIFS(СВЦЭМ!$F$33:$F$776,СВЦЭМ!$A$33:$A$776,$A244,СВЦЭМ!$B$33:$B$776,S$226)+'СЕТ СН'!$F$15</f>
        <v>91.66891167</v>
      </c>
      <c r="T244" s="36">
        <f>SUMIFS(СВЦЭМ!$F$33:$F$776,СВЦЭМ!$A$33:$A$776,$A244,СВЦЭМ!$B$33:$B$776,T$226)+'СЕТ СН'!$F$15</f>
        <v>85.893007929999996</v>
      </c>
      <c r="U244" s="36">
        <f>SUMIFS(СВЦЭМ!$F$33:$F$776,СВЦЭМ!$A$33:$A$776,$A244,СВЦЭМ!$B$33:$B$776,U$226)+'СЕТ СН'!$F$15</f>
        <v>85.351430129999997</v>
      </c>
      <c r="V244" s="36">
        <f>SUMIFS(СВЦЭМ!$F$33:$F$776,СВЦЭМ!$A$33:$A$776,$A244,СВЦЭМ!$B$33:$B$776,V$226)+'СЕТ СН'!$F$15</f>
        <v>85.186293320000004</v>
      </c>
      <c r="W244" s="36">
        <f>SUMIFS(СВЦЭМ!$F$33:$F$776,СВЦЭМ!$A$33:$A$776,$A244,СВЦЭМ!$B$33:$B$776,W$226)+'СЕТ СН'!$F$15</f>
        <v>85.037391560000003</v>
      </c>
      <c r="X244" s="36">
        <f>SUMIFS(СВЦЭМ!$F$33:$F$776,СВЦЭМ!$A$33:$A$776,$A244,СВЦЭМ!$B$33:$B$776,X$226)+'СЕТ СН'!$F$15</f>
        <v>85.053717980000002</v>
      </c>
      <c r="Y244" s="36">
        <f>SUMIFS(СВЦЭМ!$F$33:$F$776,СВЦЭМ!$A$33:$A$776,$A244,СВЦЭМ!$B$33:$B$776,Y$226)+'СЕТ СН'!$F$15</f>
        <v>91.036508659999996</v>
      </c>
    </row>
    <row r="245" spans="1:25" ht="15.75" x14ac:dyDescent="0.2">
      <c r="A245" s="35">
        <f t="shared" si="6"/>
        <v>44123</v>
      </c>
      <c r="B245" s="36">
        <f>SUMIFS(СВЦЭМ!$F$33:$F$776,СВЦЭМ!$A$33:$A$776,$A245,СВЦЭМ!$B$33:$B$776,B$226)+'СЕТ СН'!$F$15</f>
        <v>100.75417059999999</v>
      </c>
      <c r="C245" s="36">
        <f>SUMIFS(СВЦЭМ!$F$33:$F$776,СВЦЭМ!$A$33:$A$776,$A245,СВЦЭМ!$B$33:$B$776,C$226)+'СЕТ СН'!$F$15</f>
        <v>111.97910111</v>
      </c>
      <c r="D245" s="36">
        <f>SUMIFS(СВЦЭМ!$F$33:$F$776,СВЦЭМ!$A$33:$A$776,$A245,СВЦЭМ!$B$33:$B$776,D$226)+'СЕТ СН'!$F$15</f>
        <v>122.412367</v>
      </c>
      <c r="E245" s="36">
        <f>SUMIFS(СВЦЭМ!$F$33:$F$776,СВЦЭМ!$A$33:$A$776,$A245,СВЦЭМ!$B$33:$B$776,E$226)+'СЕТ СН'!$F$15</f>
        <v>122.85039672000001</v>
      </c>
      <c r="F245" s="36">
        <f>SUMIFS(СВЦЭМ!$F$33:$F$776,СВЦЭМ!$A$33:$A$776,$A245,СВЦЭМ!$B$33:$B$776,F$226)+'СЕТ СН'!$F$15</f>
        <v>123.262271</v>
      </c>
      <c r="G245" s="36">
        <f>SUMIFS(СВЦЭМ!$F$33:$F$776,СВЦЭМ!$A$33:$A$776,$A245,СВЦЭМ!$B$33:$B$776,G$226)+'СЕТ СН'!$F$15</f>
        <v>120.42879545</v>
      </c>
      <c r="H245" s="36">
        <f>SUMIFS(СВЦЭМ!$F$33:$F$776,СВЦЭМ!$A$33:$A$776,$A245,СВЦЭМ!$B$33:$B$776,H$226)+'СЕТ СН'!$F$15</f>
        <v>113.15877424999999</v>
      </c>
      <c r="I245" s="36">
        <f>SUMIFS(СВЦЭМ!$F$33:$F$776,СВЦЭМ!$A$33:$A$776,$A245,СВЦЭМ!$B$33:$B$776,I$226)+'СЕТ СН'!$F$15</f>
        <v>105.01233904999999</v>
      </c>
      <c r="J245" s="36">
        <f>SUMIFS(СВЦЭМ!$F$33:$F$776,СВЦЭМ!$A$33:$A$776,$A245,СВЦЭМ!$B$33:$B$776,J$226)+'СЕТ СН'!$F$15</f>
        <v>96.741022020000003</v>
      </c>
      <c r="K245" s="36">
        <f>SUMIFS(СВЦЭМ!$F$33:$F$776,СВЦЭМ!$A$33:$A$776,$A245,СВЦЭМ!$B$33:$B$776,K$226)+'СЕТ СН'!$F$15</f>
        <v>91.731408610000003</v>
      </c>
      <c r="L245" s="36">
        <f>SUMIFS(СВЦЭМ!$F$33:$F$776,СВЦЭМ!$A$33:$A$776,$A245,СВЦЭМ!$B$33:$B$776,L$226)+'СЕТ СН'!$F$15</f>
        <v>92.033153499999997</v>
      </c>
      <c r="M245" s="36">
        <f>SUMIFS(СВЦЭМ!$F$33:$F$776,СВЦЭМ!$A$33:$A$776,$A245,СВЦЭМ!$B$33:$B$776,M$226)+'СЕТ СН'!$F$15</f>
        <v>92.827601970000003</v>
      </c>
      <c r="N245" s="36">
        <f>SUMIFS(СВЦЭМ!$F$33:$F$776,СВЦЭМ!$A$33:$A$776,$A245,СВЦЭМ!$B$33:$B$776,N$226)+'СЕТ СН'!$F$15</f>
        <v>94.676661519999996</v>
      </c>
      <c r="O245" s="36">
        <f>SUMIFS(СВЦЭМ!$F$33:$F$776,СВЦЭМ!$A$33:$A$776,$A245,СВЦЭМ!$B$33:$B$776,O$226)+'СЕТ СН'!$F$15</f>
        <v>101.08042428</v>
      </c>
      <c r="P245" s="36">
        <f>SUMIFS(СВЦЭМ!$F$33:$F$776,СВЦЭМ!$A$33:$A$776,$A245,СВЦЭМ!$B$33:$B$776,P$226)+'СЕТ СН'!$F$15</f>
        <v>106.79334667000001</v>
      </c>
      <c r="Q245" s="36">
        <f>SUMIFS(СВЦЭМ!$F$33:$F$776,СВЦЭМ!$A$33:$A$776,$A245,СВЦЭМ!$B$33:$B$776,Q$226)+'СЕТ СН'!$F$15</f>
        <v>102.52669242</v>
      </c>
      <c r="R245" s="36">
        <f>SUMIFS(СВЦЭМ!$F$33:$F$776,СВЦЭМ!$A$33:$A$776,$A245,СВЦЭМ!$B$33:$B$776,R$226)+'СЕТ СН'!$F$15</f>
        <v>95.936042450000002</v>
      </c>
      <c r="S245" s="36">
        <f>SUMIFS(СВЦЭМ!$F$33:$F$776,СВЦЭМ!$A$33:$A$776,$A245,СВЦЭМ!$B$33:$B$776,S$226)+'СЕТ СН'!$F$15</f>
        <v>87.649810889999998</v>
      </c>
      <c r="T245" s="36">
        <f>SUMIFS(СВЦЭМ!$F$33:$F$776,СВЦЭМ!$A$33:$A$776,$A245,СВЦЭМ!$B$33:$B$776,T$226)+'СЕТ СН'!$F$15</f>
        <v>83.327081460000002</v>
      </c>
      <c r="U245" s="36">
        <f>SUMIFS(СВЦЭМ!$F$33:$F$776,СВЦЭМ!$A$33:$A$776,$A245,СВЦЭМ!$B$33:$B$776,U$226)+'СЕТ СН'!$F$15</f>
        <v>84.520952660000006</v>
      </c>
      <c r="V245" s="36">
        <f>SUMIFS(СВЦЭМ!$F$33:$F$776,СВЦЭМ!$A$33:$A$776,$A245,СВЦЭМ!$B$33:$B$776,V$226)+'СЕТ СН'!$F$15</f>
        <v>83.256564609999998</v>
      </c>
      <c r="W245" s="36">
        <f>SUMIFS(СВЦЭМ!$F$33:$F$776,СВЦЭМ!$A$33:$A$776,$A245,СВЦЭМ!$B$33:$B$776,W$226)+'СЕТ СН'!$F$15</f>
        <v>83.913198480000005</v>
      </c>
      <c r="X245" s="36">
        <f>SUMIFS(СВЦЭМ!$F$33:$F$776,СВЦЭМ!$A$33:$A$776,$A245,СВЦЭМ!$B$33:$B$776,X$226)+'СЕТ СН'!$F$15</f>
        <v>85.996569750000006</v>
      </c>
      <c r="Y245" s="36">
        <f>SUMIFS(СВЦЭМ!$F$33:$F$776,СВЦЭМ!$A$33:$A$776,$A245,СВЦЭМ!$B$33:$B$776,Y$226)+'СЕТ СН'!$F$15</f>
        <v>90.590465050000006</v>
      </c>
    </row>
    <row r="246" spans="1:25" ht="15.75" x14ac:dyDescent="0.2">
      <c r="A246" s="35">
        <f t="shared" si="6"/>
        <v>44124</v>
      </c>
      <c r="B246" s="36">
        <f>SUMIFS(СВЦЭМ!$F$33:$F$776,СВЦЭМ!$A$33:$A$776,$A246,СВЦЭМ!$B$33:$B$776,B$226)+'СЕТ СН'!$F$15</f>
        <v>106.76843026</v>
      </c>
      <c r="C246" s="36">
        <f>SUMIFS(СВЦЭМ!$F$33:$F$776,СВЦЭМ!$A$33:$A$776,$A246,СВЦЭМ!$B$33:$B$776,C$226)+'СЕТ СН'!$F$15</f>
        <v>118.77235779</v>
      </c>
      <c r="D246" s="36">
        <f>SUMIFS(СВЦЭМ!$F$33:$F$776,СВЦЭМ!$A$33:$A$776,$A246,СВЦЭМ!$B$33:$B$776,D$226)+'СЕТ СН'!$F$15</f>
        <v>128.80456507</v>
      </c>
      <c r="E246" s="36">
        <f>SUMIFS(СВЦЭМ!$F$33:$F$776,СВЦЭМ!$A$33:$A$776,$A246,СВЦЭМ!$B$33:$B$776,E$226)+'СЕТ СН'!$F$15</f>
        <v>130.18719218000001</v>
      </c>
      <c r="F246" s="36">
        <f>SUMIFS(СВЦЭМ!$F$33:$F$776,СВЦЭМ!$A$33:$A$776,$A246,СВЦЭМ!$B$33:$B$776,F$226)+'СЕТ СН'!$F$15</f>
        <v>131.48528773999999</v>
      </c>
      <c r="G246" s="36">
        <f>SUMIFS(СВЦЭМ!$F$33:$F$776,СВЦЭМ!$A$33:$A$776,$A246,СВЦЭМ!$B$33:$B$776,G$226)+'СЕТ СН'!$F$15</f>
        <v>128.09786907</v>
      </c>
      <c r="H246" s="36">
        <f>SUMIFS(СВЦЭМ!$F$33:$F$776,СВЦЭМ!$A$33:$A$776,$A246,СВЦЭМ!$B$33:$B$776,H$226)+'СЕТ СН'!$F$15</f>
        <v>119.54163278999999</v>
      </c>
      <c r="I246" s="36">
        <f>SUMIFS(СВЦЭМ!$F$33:$F$776,СВЦЭМ!$A$33:$A$776,$A246,СВЦЭМ!$B$33:$B$776,I$226)+'СЕТ СН'!$F$15</f>
        <v>111.85992311</v>
      </c>
      <c r="J246" s="36">
        <f>SUMIFS(СВЦЭМ!$F$33:$F$776,СВЦЭМ!$A$33:$A$776,$A246,СВЦЭМ!$B$33:$B$776,J$226)+'СЕТ СН'!$F$15</f>
        <v>102.02436487999999</v>
      </c>
      <c r="K246" s="36">
        <f>SUMIFS(СВЦЭМ!$F$33:$F$776,СВЦЭМ!$A$33:$A$776,$A246,СВЦЭМ!$B$33:$B$776,K$226)+'СЕТ СН'!$F$15</f>
        <v>95.430217769999999</v>
      </c>
      <c r="L246" s="36">
        <f>SUMIFS(СВЦЭМ!$F$33:$F$776,СВЦЭМ!$A$33:$A$776,$A246,СВЦЭМ!$B$33:$B$776,L$226)+'СЕТ СН'!$F$15</f>
        <v>95.396182300000007</v>
      </c>
      <c r="M246" s="36">
        <f>SUMIFS(СВЦЭМ!$F$33:$F$776,СВЦЭМ!$A$33:$A$776,$A246,СВЦЭМ!$B$33:$B$776,M$226)+'СЕТ СН'!$F$15</f>
        <v>96.959801029999994</v>
      </c>
      <c r="N246" s="36">
        <f>SUMIFS(СВЦЭМ!$F$33:$F$776,СВЦЭМ!$A$33:$A$776,$A246,СВЦЭМ!$B$33:$B$776,N$226)+'СЕТ СН'!$F$15</f>
        <v>98.823228130000004</v>
      </c>
      <c r="O246" s="36">
        <f>SUMIFS(СВЦЭМ!$F$33:$F$776,СВЦЭМ!$A$33:$A$776,$A246,СВЦЭМ!$B$33:$B$776,O$226)+'СЕТ СН'!$F$15</f>
        <v>105.13466138</v>
      </c>
      <c r="P246" s="36">
        <f>SUMIFS(СВЦЭМ!$F$33:$F$776,СВЦЭМ!$A$33:$A$776,$A246,СВЦЭМ!$B$33:$B$776,P$226)+'СЕТ СН'!$F$15</f>
        <v>112.39896518</v>
      </c>
      <c r="Q246" s="36">
        <f>SUMIFS(СВЦЭМ!$F$33:$F$776,СВЦЭМ!$A$33:$A$776,$A246,СВЦЭМ!$B$33:$B$776,Q$226)+'СЕТ СН'!$F$15</f>
        <v>107.88617834999999</v>
      </c>
      <c r="R246" s="36">
        <f>SUMIFS(СВЦЭМ!$F$33:$F$776,СВЦЭМ!$A$33:$A$776,$A246,СВЦЭМ!$B$33:$B$776,R$226)+'СЕТ СН'!$F$15</f>
        <v>100.31201025</v>
      </c>
      <c r="S246" s="36">
        <f>SUMIFS(СВЦЭМ!$F$33:$F$776,СВЦЭМ!$A$33:$A$776,$A246,СВЦЭМ!$B$33:$B$776,S$226)+'СЕТ СН'!$F$15</f>
        <v>90.137379960000004</v>
      </c>
      <c r="T246" s="36">
        <f>SUMIFS(СВЦЭМ!$F$33:$F$776,СВЦЭМ!$A$33:$A$776,$A246,СВЦЭМ!$B$33:$B$776,T$226)+'СЕТ СН'!$F$15</f>
        <v>85.335871319999995</v>
      </c>
      <c r="U246" s="36">
        <f>SUMIFS(СВЦЭМ!$F$33:$F$776,СВЦЭМ!$A$33:$A$776,$A246,СВЦЭМ!$B$33:$B$776,U$226)+'СЕТ СН'!$F$15</f>
        <v>87.520044279999993</v>
      </c>
      <c r="V246" s="36">
        <f>SUMIFS(СВЦЭМ!$F$33:$F$776,СВЦЭМ!$A$33:$A$776,$A246,СВЦЭМ!$B$33:$B$776,V$226)+'СЕТ СН'!$F$15</f>
        <v>87.103519779999999</v>
      </c>
      <c r="W246" s="36">
        <f>SUMIFS(СВЦЭМ!$F$33:$F$776,СВЦЭМ!$A$33:$A$776,$A246,СВЦЭМ!$B$33:$B$776,W$226)+'СЕТ СН'!$F$15</f>
        <v>86.525290260000006</v>
      </c>
      <c r="X246" s="36">
        <f>SUMIFS(СВЦЭМ!$F$33:$F$776,СВЦЭМ!$A$33:$A$776,$A246,СВЦЭМ!$B$33:$B$776,X$226)+'СЕТ СН'!$F$15</f>
        <v>87.155148190000006</v>
      </c>
      <c r="Y246" s="36">
        <f>SUMIFS(СВЦЭМ!$F$33:$F$776,СВЦЭМ!$A$33:$A$776,$A246,СВЦЭМ!$B$33:$B$776,Y$226)+'СЕТ СН'!$F$15</f>
        <v>92.424627659999999</v>
      </c>
    </row>
    <row r="247" spans="1:25" ht="15.75" x14ac:dyDescent="0.2">
      <c r="A247" s="35">
        <f t="shared" si="6"/>
        <v>44125</v>
      </c>
      <c r="B247" s="36">
        <f>SUMIFS(СВЦЭМ!$F$33:$F$776,СВЦЭМ!$A$33:$A$776,$A247,СВЦЭМ!$B$33:$B$776,B$226)+'СЕТ СН'!$F$15</f>
        <v>104.44962608</v>
      </c>
      <c r="C247" s="36">
        <f>SUMIFS(СВЦЭМ!$F$33:$F$776,СВЦЭМ!$A$33:$A$776,$A247,СВЦЭМ!$B$33:$B$776,C$226)+'СЕТ СН'!$F$15</f>
        <v>116.07230618</v>
      </c>
      <c r="D247" s="36">
        <f>SUMIFS(СВЦЭМ!$F$33:$F$776,СВЦЭМ!$A$33:$A$776,$A247,СВЦЭМ!$B$33:$B$776,D$226)+'СЕТ СН'!$F$15</f>
        <v>124.48104958</v>
      </c>
      <c r="E247" s="36">
        <f>SUMIFS(СВЦЭМ!$F$33:$F$776,СВЦЭМ!$A$33:$A$776,$A247,СВЦЭМ!$B$33:$B$776,E$226)+'СЕТ СН'!$F$15</f>
        <v>125.60237282999999</v>
      </c>
      <c r="F247" s="36">
        <f>SUMIFS(СВЦЭМ!$F$33:$F$776,СВЦЭМ!$A$33:$A$776,$A247,СВЦЭМ!$B$33:$B$776,F$226)+'СЕТ СН'!$F$15</f>
        <v>125.67307391999999</v>
      </c>
      <c r="G247" s="36">
        <f>SUMIFS(СВЦЭМ!$F$33:$F$776,СВЦЭМ!$A$33:$A$776,$A247,СВЦЭМ!$B$33:$B$776,G$226)+'СЕТ СН'!$F$15</f>
        <v>123.13495367</v>
      </c>
      <c r="H247" s="36">
        <f>SUMIFS(СВЦЭМ!$F$33:$F$776,СВЦЭМ!$A$33:$A$776,$A247,СВЦЭМ!$B$33:$B$776,H$226)+'СЕТ СН'!$F$15</f>
        <v>115.40205869</v>
      </c>
      <c r="I247" s="36">
        <f>SUMIFS(СВЦЭМ!$F$33:$F$776,СВЦЭМ!$A$33:$A$776,$A247,СВЦЭМ!$B$33:$B$776,I$226)+'СЕТ СН'!$F$15</f>
        <v>108.97959392999999</v>
      </c>
      <c r="J247" s="36">
        <f>SUMIFS(СВЦЭМ!$F$33:$F$776,СВЦЭМ!$A$33:$A$776,$A247,СВЦЭМ!$B$33:$B$776,J$226)+'СЕТ СН'!$F$15</f>
        <v>100.88922230999999</v>
      </c>
      <c r="K247" s="36">
        <f>SUMIFS(СВЦЭМ!$F$33:$F$776,СВЦЭМ!$A$33:$A$776,$A247,СВЦЭМ!$B$33:$B$776,K$226)+'СЕТ СН'!$F$15</f>
        <v>95.019947079999994</v>
      </c>
      <c r="L247" s="36">
        <f>SUMIFS(СВЦЭМ!$F$33:$F$776,СВЦЭМ!$A$33:$A$776,$A247,СВЦЭМ!$B$33:$B$776,L$226)+'СЕТ СН'!$F$15</f>
        <v>95.038679700000003</v>
      </c>
      <c r="M247" s="36">
        <f>SUMIFS(СВЦЭМ!$F$33:$F$776,СВЦЭМ!$A$33:$A$776,$A247,СВЦЭМ!$B$33:$B$776,M$226)+'СЕТ СН'!$F$15</f>
        <v>95.604339010000004</v>
      </c>
      <c r="N247" s="36">
        <f>SUMIFS(СВЦЭМ!$F$33:$F$776,СВЦЭМ!$A$33:$A$776,$A247,СВЦЭМ!$B$33:$B$776,N$226)+'СЕТ СН'!$F$15</f>
        <v>96.652821290000006</v>
      </c>
      <c r="O247" s="36">
        <f>SUMIFS(СВЦЭМ!$F$33:$F$776,СВЦЭМ!$A$33:$A$776,$A247,СВЦЭМ!$B$33:$B$776,O$226)+'СЕТ СН'!$F$15</f>
        <v>102.34464855</v>
      </c>
      <c r="P247" s="36">
        <f>SUMIFS(СВЦЭМ!$F$33:$F$776,СВЦЭМ!$A$33:$A$776,$A247,СВЦЭМ!$B$33:$B$776,P$226)+'СЕТ СН'!$F$15</f>
        <v>108.38011881</v>
      </c>
      <c r="Q247" s="36">
        <f>SUMIFS(СВЦЭМ!$F$33:$F$776,СВЦЭМ!$A$33:$A$776,$A247,СВЦЭМ!$B$33:$B$776,Q$226)+'СЕТ СН'!$F$15</f>
        <v>103.14681469999999</v>
      </c>
      <c r="R247" s="36">
        <f>SUMIFS(СВЦЭМ!$F$33:$F$776,СВЦЭМ!$A$33:$A$776,$A247,СВЦЭМ!$B$33:$B$776,R$226)+'СЕТ СН'!$F$15</f>
        <v>95.123050969999994</v>
      </c>
      <c r="S247" s="36">
        <f>SUMIFS(СВЦЭМ!$F$33:$F$776,СВЦЭМ!$A$33:$A$776,$A247,СВЦЭМ!$B$33:$B$776,S$226)+'СЕТ СН'!$F$15</f>
        <v>85.802582849999993</v>
      </c>
      <c r="T247" s="36">
        <f>SUMIFS(СВЦЭМ!$F$33:$F$776,СВЦЭМ!$A$33:$A$776,$A247,СВЦЭМ!$B$33:$B$776,T$226)+'СЕТ СН'!$F$15</f>
        <v>85.067447990000005</v>
      </c>
      <c r="U247" s="36">
        <f>SUMIFS(СВЦЭМ!$F$33:$F$776,СВЦЭМ!$A$33:$A$776,$A247,СВЦЭМ!$B$33:$B$776,U$226)+'СЕТ СН'!$F$15</f>
        <v>87.331678100000005</v>
      </c>
      <c r="V247" s="36">
        <f>SUMIFS(СВЦЭМ!$F$33:$F$776,СВЦЭМ!$A$33:$A$776,$A247,СВЦЭМ!$B$33:$B$776,V$226)+'СЕТ СН'!$F$15</f>
        <v>86.889294090000007</v>
      </c>
      <c r="W247" s="36">
        <f>SUMIFS(СВЦЭМ!$F$33:$F$776,СВЦЭМ!$A$33:$A$776,$A247,СВЦЭМ!$B$33:$B$776,W$226)+'СЕТ СН'!$F$15</f>
        <v>86.493803549999996</v>
      </c>
      <c r="X247" s="36">
        <f>SUMIFS(СВЦЭМ!$F$33:$F$776,СВЦЭМ!$A$33:$A$776,$A247,СВЦЭМ!$B$33:$B$776,X$226)+'СЕТ СН'!$F$15</f>
        <v>85.27201135</v>
      </c>
      <c r="Y247" s="36">
        <f>SUMIFS(СВЦЭМ!$F$33:$F$776,СВЦЭМ!$A$33:$A$776,$A247,СВЦЭМ!$B$33:$B$776,Y$226)+'СЕТ СН'!$F$15</f>
        <v>89.986129500000004</v>
      </c>
    </row>
    <row r="248" spans="1:25" ht="15.75" x14ac:dyDescent="0.2">
      <c r="A248" s="35">
        <f t="shared" si="6"/>
        <v>44126</v>
      </c>
      <c r="B248" s="36">
        <f>SUMIFS(СВЦЭМ!$F$33:$F$776,СВЦЭМ!$A$33:$A$776,$A248,СВЦЭМ!$B$33:$B$776,B$226)+'СЕТ СН'!$F$15</f>
        <v>107.28950996</v>
      </c>
      <c r="C248" s="36">
        <f>SUMIFS(СВЦЭМ!$F$33:$F$776,СВЦЭМ!$A$33:$A$776,$A248,СВЦЭМ!$B$33:$B$776,C$226)+'СЕТ СН'!$F$15</f>
        <v>120.71155706</v>
      </c>
      <c r="D248" s="36">
        <f>SUMIFS(СВЦЭМ!$F$33:$F$776,СВЦЭМ!$A$33:$A$776,$A248,СВЦЭМ!$B$33:$B$776,D$226)+'СЕТ СН'!$F$15</f>
        <v>129.07957035999999</v>
      </c>
      <c r="E248" s="36">
        <f>SUMIFS(СВЦЭМ!$F$33:$F$776,СВЦЭМ!$A$33:$A$776,$A248,СВЦЭМ!$B$33:$B$776,E$226)+'СЕТ СН'!$F$15</f>
        <v>129.93539321</v>
      </c>
      <c r="F248" s="36">
        <f>SUMIFS(СВЦЭМ!$F$33:$F$776,СВЦЭМ!$A$33:$A$776,$A248,СВЦЭМ!$B$33:$B$776,F$226)+'СЕТ СН'!$F$15</f>
        <v>130.00855763999999</v>
      </c>
      <c r="G248" s="36">
        <f>SUMIFS(СВЦЭМ!$F$33:$F$776,СВЦЭМ!$A$33:$A$776,$A248,СВЦЭМ!$B$33:$B$776,G$226)+'СЕТ СН'!$F$15</f>
        <v>126.98987055000001</v>
      </c>
      <c r="H248" s="36">
        <f>SUMIFS(СВЦЭМ!$F$33:$F$776,СВЦЭМ!$A$33:$A$776,$A248,СВЦЭМ!$B$33:$B$776,H$226)+'СЕТ СН'!$F$15</f>
        <v>119.64302757</v>
      </c>
      <c r="I248" s="36">
        <f>SUMIFS(СВЦЭМ!$F$33:$F$776,СВЦЭМ!$A$33:$A$776,$A248,СВЦЭМ!$B$33:$B$776,I$226)+'СЕТ СН'!$F$15</f>
        <v>112.57387974</v>
      </c>
      <c r="J248" s="36">
        <f>SUMIFS(СВЦЭМ!$F$33:$F$776,СВЦЭМ!$A$33:$A$776,$A248,СВЦЭМ!$B$33:$B$776,J$226)+'СЕТ СН'!$F$15</f>
        <v>103.81431232</v>
      </c>
      <c r="K248" s="36">
        <f>SUMIFS(СВЦЭМ!$F$33:$F$776,СВЦЭМ!$A$33:$A$776,$A248,СВЦЭМ!$B$33:$B$776,K$226)+'СЕТ СН'!$F$15</f>
        <v>97.619064780000002</v>
      </c>
      <c r="L248" s="36">
        <f>SUMIFS(СВЦЭМ!$F$33:$F$776,СВЦЭМ!$A$33:$A$776,$A248,СВЦЭМ!$B$33:$B$776,L$226)+'СЕТ СН'!$F$15</f>
        <v>97.184062350000005</v>
      </c>
      <c r="M248" s="36">
        <f>SUMIFS(СВЦЭМ!$F$33:$F$776,СВЦЭМ!$A$33:$A$776,$A248,СВЦЭМ!$B$33:$B$776,M$226)+'СЕТ СН'!$F$15</f>
        <v>98.708143280000002</v>
      </c>
      <c r="N248" s="36">
        <f>SUMIFS(СВЦЭМ!$F$33:$F$776,СВЦЭМ!$A$33:$A$776,$A248,СВЦЭМ!$B$33:$B$776,N$226)+'СЕТ СН'!$F$15</f>
        <v>100.27655459</v>
      </c>
      <c r="O248" s="36">
        <f>SUMIFS(СВЦЭМ!$F$33:$F$776,СВЦЭМ!$A$33:$A$776,$A248,СВЦЭМ!$B$33:$B$776,O$226)+'СЕТ СН'!$F$15</f>
        <v>107.36871733</v>
      </c>
      <c r="P248" s="36">
        <f>SUMIFS(СВЦЭМ!$F$33:$F$776,СВЦЭМ!$A$33:$A$776,$A248,СВЦЭМ!$B$33:$B$776,P$226)+'СЕТ СН'!$F$15</f>
        <v>113.52122787</v>
      </c>
      <c r="Q248" s="36">
        <f>SUMIFS(СВЦЭМ!$F$33:$F$776,СВЦЭМ!$A$33:$A$776,$A248,СВЦЭМ!$B$33:$B$776,Q$226)+'СЕТ СН'!$F$15</f>
        <v>107.77165749</v>
      </c>
      <c r="R248" s="36">
        <f>SUMIFS(СВЦЭМ!$F$33:$F$776,СВЦЭМ!$A$33:$A$776,$A248,СВЦЭМ!$B$33:$B$776,R$226)+'СЕТ СН'!$F$15</f>
        <v>99.329962320000007</v>
      </c>
      <c r="S248" s="36">
        <f>SUMIFS(СВЦЭМ!$F$33:$F$776,СВЦЭМ!$A$33:$A$776,$A248,СВЦЭМ!$B$33:$B$776,S$226)+'СЕТ СН'!$F$15</f>
        <v>90.007311319999999</v>
      </c>
      <c r="T248" s="36">
        <f>SUMIFS(СВЦЭМ!$F$33:$F$776,СВЦЭМ!$A$33:$A$776,$A248,СВЦЭМ!$B$33:$B$776,T$226)+'СЕТ СН'!$F$15</f>
        <v>87.263446180000003</v>
      </c>
      <c r="U248" s="36">
        <f>SUMIFS(СВЦЭМ!$F$33:$F$776,СВЦЭМ!$A$33:$A$776,$A248,СВЦЭМ!$B$33:$B$776,U$226)+'СЕТ СН'!$F$15</f>
        <v>89.390460410000003</v>
      </c>
      <c r="V248" s="36">
        <f>SUMIFS(СВЦЭМ!$F$33:$F$776,СВЦЭМ!$A$33:$A$776,$A248,СВЦЭМ!$B$33:$B$776,V$226)+'СЕТ СН'!$F$15</f>
        <v>88.473455279999996</v>
      </c>
      <c r="W248" s="36">
        <f>SUMIFS(СВЦЭМ!$F$33:$F$776,СВЦЭМ!$A$33:$A$776,$A248,СВЦЭМ!$B$33:$B$776,W$226)+'СЕТ СН'!$F$15</f>
        <v>88.572387550000002</v>
      </c>
      <c r="X248" s="36">
        <f>SUMIFS(СВЦЭМ!$F$33:$F$776,СВЦЭМ!$A$33:$A$776,$A248,СВЦЭМ!$B$33:$B$776,X$226)+'СЕТ СН'!$F$15</f>
        <v>87.183962940000001</v>
      </c>
      <c r="Y248" s="36">
        <f>SUMIFS(СВЦЭМ!$F$33:$F$776,СВЦЭМ!$A$33:$A$776,$A248,СВЦЭМ!$B$33:$B$776,Y$226)+'СЕТ СН'!$F$15</f>
        <v>92.428830820000002</v>
      </c>
    </row>
    <row r="249" spans="1:25" ht="15.75" x14ac:dyDescent="0.2">
      <c r="A249" s="35">
        <f t="shared" si="6"/>
        <v>44127</v>
      </c>
      <c r="B249" s="36">
        <f>SUMIFS(СВЦЭМ!$F$33:$F$776,СВЦЭМ!$A$33:$A$776,$A249,СВЦЭМ!$B$33:$B$776,B$226)+'СЕТ СН'!$F$15</f>
        <v>109.34048558000001</v>
      </c>
      <c r="C249" s="36">
        <f>SUMIFS(СВЦЭМ!$F$33:$F$776,СВЦЭМ!$A$33:$A$776,$A249,СВЦЭМ!$B$33:$B$776,C$226)+'СЕТ СН'!$F$15</f>
        <v>120.98603804</v>
      </c>
      <c r="D249" s="36">
        <f>SUMIFS(СВЦЭМ!$F$33:$F$776,СВЦЭМ!$A$33:$A$776,$A249,СВЦЭМ!$B$33:$B$776,D$226)+'СЕТ СН'!$F$15</f>
        <v>129.10980685000001</v>
      </c>
      <c r="E249" s="36">
        <f>SUMIFS(СВЦЭМ!$F$33:$F$776,СВЦЭМ!$A$33:$A$776,$A249,СВЦЭМ!$B$33:$B$776,E$226)+'СЕТ СН'!$F$15</f>
        <v>130.39583113</v>
      </c>
      <c r="F249" s="36">
        <f>SUMIFS(СВЦЭМ!$F$33:$F$776,СВЦЭМ!$A$33:$A$776,$A249,СВЦЭМ!$B$33:$B$776,F$226)+'СЕТ СН'!$F$15</f>
        <v>130.27245980999999</v>
      </c>
      <c r="G249" s="36">
        <f>SUMIFS(СВЦЭМ!$F$33:$F$776,СВЦЭМ!$A$33:$A$776,$A249,СВЦЭМ!$B$33:$B$776,G$226)+'СЕТ СН'!$F$15</f>
        <v>127.20355424</v>
      </c>
      <c r="H249" s="36">
        <f>SUMIFS(СВЦЭМ!$F$33:$F$776,СВЦЭМ!$A$33:$A$776,$A249,СВЦЭМ!$B$33:$B$776,H$226)+'СЕТ СН'!$F$15</f>
        <v>120.13553164</v>
      </c>
      <c r="I249" s="36">
        <f>SUMIFS(СВЦЭМ!$F$33:$F$776,СВЦЭМ!$A$33:$A$776,$A249,СВЦЭМ!$B$33:$B$776,I$226)+'СЕТ СН'!$F$15</f>
        <v>113.01484268999999</v>
      </c>
      <c r="J249" s="36">
        <f>SUMIFS(СВЦЭМ!$F$33:$F$776,СВЦЭМ!$A$33:$A$776,$A249,СВЦЭМ!$B$33:$B$776,J$226)+'СЕТ СН'!$F$15</f>
        <v>104.47690143</v>
      </c>
      <c r="K249" s="36">
        <f>SUMIFS(СВЦЭМ!$F$33:$F$776,СВЦЭМ!$A$33:$A$776,$A249,СВЦЭМ!$B$33:$B$776,K$226)+'СЕТ СН'!$F$15</f>
        <v>100.14139651000001</v>
      </c>
      <c r="L249" s="36">
        <f>SUMIFS(СВЦЭМ!$F$33:$F$776,СВЦЭМ!$A$33:$A$776,$A249,СВЦЭМ!$B$33:$B$776,L$226)+'СЕТ СН'!$F$15</f>
        <v>100.09523599000001</v>
      </c>
      <c r="M249" s="36">
        <f>SUMIFS(СВЦЭМ!$F$33:$F$776,СВЦЭМ!$A$33:$A$776,$A249,СВЦЭМ!$B$33:$B$776,M$226)+'СЕТ СН'!$F$15</f>
        <v>100.21739890000001</v>
      </c>
      <c r="N249" s="36">
        <f>SUMIFS(СВЦЭМ!$F$33:$F$776,СВЦЭМ!$A$33:$A$776,$A249,СВЦЭМ!$B$33:$B$776,N$226)+'СЕТ СН'!$F$15</f>
        <v>101.2767365</v>
      </c>
      <c r="O249" s="36">
        <f>SUMIFS(СВЦЭМ!$F$33:$F$776,СВЦЭМ!$A$33:$A$776,$A249,СВЦЭМ!$B$33:$B$776,O$226)+'СЕТ СН'!$F$15</f>
        <v>107.19202859000001</v>
      </c>
      <c r="P249" s="36">
        <f>SUMIFS(СВЦЭМ!$F$33:$F$776,СВЦЭМ!$A$33:$A$776,$A249,СВЦЭМ!$B$33:$B$776,P$226)+'СЕТ СН'!$F$15</f>
        <v>112.90681579</v>
      </c>
      <c r="Q249" s="36">
        <f>SUMIFS(СВЦЭМ!$F$33:$F$776,СВЦЭМ!$A$33:$A$776,$A249,СВЦЭМ!$B$33:$B$776,Q$226)+'СЕТ СН'!$F$15</f>
        <v>107.38953902</v>
      </c>
      <c r="R249" s="36">
        <f>SUMIFS(СВЦЭМ!$F$33:$F$776,СВЦЭМ!$A$33:$A$776,$A249,СВЦЭМ!$B$33:$B$776,R$226)+'СЕТ СН'!$F$15</f>
        <v>99.446586100000005</v>
      </c>
      <c r="S249" s="36">
        <f>SUMIFS(СВЦЭМ!$F$33:$F$776,СВЦЭМ!$A$33:$A$776,$A249,СВЦЭМ!$B$33:$B$776,S$226)+'СЕТ СН'!$F$15</f>
        <v>103.27194694000001</v>
      </c>
      <c r="T249" s="36">
        <f>SUMIFS(СВЦЭМ!$F$33:$F$776,СВЦЭМ!$A$33:$A$776,$A249,СВЦЭМ!$B$33:$B$776,T$226)+'СЕТ СН'!$F$15</f>
        <v>102.52473596999999</v>
      </c>
      <c r="U249" s="36">
        <f>SUMIFS(СВЦЭМ!$F$33:$F$776,СВЦЭМ!$A$33:$A$776,$A249,СВЦЭМ!$B$33:$B$776,U$226)+'СЕТ СН'!$F$15</f>
        <v>92.691403460000004</v>
      </c>
      <c r="V249" s="36">
        <f>SUMIFS(СВЦЭМ!$F$33:$F$776,СВЦЭМ!$A$33:$A$776,$A249,СВЦЭМ!$B$33:$B$776,V$226)+'СЕТ СН'!$F$15</f>
        <v>92.033203630000003</v>
      </c>
      <c r="W249" s="36">
        <f>SUMIFS(СВЦЭМ!$F$33:$F$776,СВЦЭМ!$A$33:$A$776,$A249,СВЦЭМ!$B$33:$B$776,W$226)+'СЕТ СН'!$F$15</f>
        <v>91.533915010000001</v>
      </c>
      <c r="X249" s="36">
        <f>SUMIFS(СВЦЭМ!$F$33:$F$776,СВЦЭМ!$A$33:$A$776,$A249,СВЦЭМ!$B$33:$B$776,X$226)+'СЕТ СН'!$F$15</f>
        <v>89.031705639999998</v>
      </c>
      <c r="Y249" s="36">
        <f>SUMIFS(СВЦЭМ!$F$33:$F$776,СВЦЭМ!$A$33:$A$776,$A249,СВЦЭМ!$B$33:$B$776,Y$226)+'СЕТ СН'!$F$15</f>
        <v>89.91524493</v>
      </c>
    </row>
    <row r="250" spans="1:25" ht="15.75" x14ac:dyDescent="0.2">
      <c r="A250" s="35">
        <f t="shared" si="6"/>
        <v>44128</v>
      </c>
      <c r="B250" s="36">
        <f>SUMIFS(СВЦЭМ!$F$33:$F$776,СВЦЭМ!$A$33:$A$776,$A250,СВЦЭМ!$B$33:$B$776,B$226)+'СЕТ СН'!$F$15</f>
        <v>104.71586573</v>
      </c>
      <c r="C250" s="36">
        <f>SUMIFS(СВЦЭМ!$F$33:$F$776,СВЦЭМ!$A$33:$A$776,$A250,СВЦЭМ!$B$33:$B$776,C$226)+'СЕТ СН'!$F$15</f>
        <v>116.2497796</v>
      </c>
      <c r="D250" s="36">
        <f>SUMIFS(СВЦЭМ!$F$33:$F$776,СВЦЭМ!$A$33:$A$776,$A250,СВЦЭМ!$B$33:$B$776,D$226)+'СЕТ СН'!$F$15</f>
        <v>126.23789133</v>
      </c>
      <c r="E250" s="36">
        <f>SUMIFS(СВЦЭМ!$F$33:$F$776,СВЦЭМ!$A$33:$A$776,$A250,СВЦЭМ!$B$33:$B$776,E$226)+'СЕТ СН'!$F$15</f>
        <v>128.37975573</v>
      </c>
      <c r="F250" s="36">
        <f>SUMIFS(СВЦЭМ!$F$33:$F$776,СВЦЭМ!$A$33:$A$776,$A250,СВЦЭМ!$B$33:$B$776,F$226)+'СЕТ СН'!$F$15</f>
        <v>128.59986513999999</v>
      </c>
      <c r="G250" s="36">
        <f>SUMIFS(СВЦЭМ!$F$33:$F$776,СВЦЭМ!$A$33:$A$776,$A250,СВЦЭМ!$B$33:$B$776,G$226)+'СЕТ СН'!$F$15</f>
        <v>125.56257193</v>
      </c>
      <c r="H250" s="36">
        <f>SUMIFS(СВЦЭМ!$F$33:$F$776,СВЦЭМ!$A$33:$A$776,$A250,СВЦЭМ!$B$33:$B$776,H$226)+'СЕТ СН'!$F$15</f>
        <v>122.31538095000001</v>
      </c>
      <c r="I250" s="36">
        <f>SUMIFS(СВЦЭМ!$F$33:$F$776,СВЦЭМ!$A$33:$A$776,$A250,СВЦЭМ!$B$33:$B$776,I$226)+'СЕТ СН'!$F$15</f>
        <v>117.88412832</v>
      </c>
      <c r="J250" s="36">
        <f>SUMIFS(СВЦЭМ!$F$33:$F$776,СВЦЭМ!$A$33:$A$776,$A250,СВЦЭМ!$B$33:$B$776,J$226)+'СЕТ СН'!$F$15</f>
        <v>107.06787253</v>
      </c>
      <c r="K250" s="36">
        <f>SUMIFS(СВЦЭМ!$F$33:$F$776,СВЦЭМ!$A$33:$A$776,$A250,СВЦЭМ!$B$33:$B$776,K$226)+'СЕТ СН'!$F$15</f>
        <v>102.38344403000001</v>
      </c>
      <c r="L250" s="36">
        <f>SUMIFS(СВЦЭМ!$F$33:$F$776,СВЦЭМ!$A$33:$A$776,$A250,СВЦЭМ!$B$33:$B$776,L$226)+'СЕТ СН'!$F$15</f>
        <v>100.78552565</v>
      </c>
      <c r="M250" s="36">
        <f>SUMIFS(СВЦЭМ!$F$33:$F$776,СВЦЭМ!$A$33:$A$776,$A250,СВЦЭМ!$B$33:$B$776,M$226)+'СЕТ СН'!$F$15</f>
        <v>99.527386739999997</v>
      </c>
      <c r="N250" s="36">
        <f>SUMIFS(СВЦЭМ!$F$33:$F$776,СВЦЭМ!$A$33:$A$776,$A250,СВЦЭМ!$B$33:$B$776,N$226)+'СЕТ СН'!$F$15</f>
        <v>99.138258250000007</v>
      </c>
      <c r="O250" s="36">
        <f>SUMIFS(СВЦЭМ!$F$33:$F$776,СВЦЭМ!$A$33:$A$776,$A250,СВЦЭМ!$B$33:$B$776,O$226)+'СЕТ СН'!$F$15</f>
        <v>105.74295119999999</v>
      </c>
      <c r="P250" s="36">
        <f>SUMIFS(СВЦЭМ!$F$33:$F$776,СВЦЭМ!$A$33:$A$776,$A250,СВЦЭМ!$B$33:$B$776,P$226)+'СЕТ СН'!$F$15</f>
        <v>113.13518084</v>
      </c>
      <c r="Q250" s="36">
        <f>SUMIFS(СВЦЭМ!$F$33:$F$776,СВЦЭМ!$A$33:$A$776,$A250,СВЦЭМ!$B$33:$B$776,Q$226)+'СЕТ СН'!$F$15</f>
        <v>111.09439602</v>
      </c>
      <c r="R250" s="36">
        <f>SUMIFS(СВЦЭМ!$F$33:$F$776,СВЦЭМ!$A$33:$A$776,$A250,СВЦЭМ!$B$33:$B$776,R$226)+'СЕТ СН'!$F$15</f>
        <v>106.34457931</v>
      </c>
      <c r="S250" s="36">
        <f>SUMIFS(СВЦЭМ!$F$33:$F$776,СВЦЭМ!$A$33:$A$776,$A250,СВЦЭМ!$B$33:$B$776,S$226)+'СЕТ СН'!$F$15</f>
        <v>100.3303698</v>
      </c>
      <c r="T250" s="36">
        <f>SUMIFS(СВЦЭМ!$F$33:$F$776,СВЦЭМ!$A$33:$A$776,$A250,СВЦЭМ!$B$33:$B$776,T$226)+'СЕТ СН'!$F$15</f>
        <v>104.44862388999999</v>
      </c>
      <c r="U250" s="36">
        <f>SUMIFS(СВЦЭМ!$F$33:$F$776,СВЦЭМ!$A$33:$A$776,$A250,СВЦЭМ!$B$33:$B$776,U$226)+'СЕТ СН'!$F$15</f>
        <v>104.73694338999999</v>
      </c>
      <c r="V250" s="36">
        <f>SUMIFS(СВЦЭМ!$F$33:$F$776,СВЦЭМ!$A$33:$A$776,$A250,СВЦЭМ!$B$33:$B$776,V$226)+'СЕТ СН'!$F$15</f>
        <v>92.009180540000003</v>
      </c>
      <c r="W250" s="36">
        <f>SUMIFS(СВЦЭМ!$F$33:$F$776,СВЦЭМ!$A$33:$A$776,$A250,СВЦЭМ!$B$33:$B$776,W$226)+'СЕТ СН'!$F$15</f>
        <v>94.648109950000006</v>
      </c>
      <c r="X250" s="36">
        <f>SUMIFS(СВЦЭМ!$F$33:$F$776,СВЦЭМ!$A$33:$A$776,$A250,СВЦЭМ!$B$33:$B$776,X$226)+'СЕТ СН'!$F$15</f>
        <v>98.512279230000004</v>
      </c>
      <c r="Y250" s="36">
        <f>SUMIFS(СВЦЭМ!$F$33:$F$776,СВЦЭМ!$A$33:$A$776,$A250,СВЦЭМ!$B$33:$B$776,Y$226)+'СЕТ СН'!$F$15</f>
        <v>103.68442536000001</v>
      </c>
    </row>
    <row r="251" spans="1:25" ht="15.75" x14ac:dyDescent="0.2">
      <c r="A251" s="35">
        <f t="shared" si="6"/>
        <v>44129</v>
      </c>
      <c r="B251" s="36">
        <f>SUMIFS(СВЦЭМ!$F$33:$F$776,СВЦЭМ!$A$33:$A$776,$A251,СВЦЭМ!$B$33:$B$776,B$226)+'СЕТ СН'!$F$15</f>
        <v>113.51568399999999</v>
      </c>
      <c r="C251" s="36">
        <f>SUMIFS(СВЦЭМ!$F$33:$F$776,СВЦЭМ!$A$33:$A$776,$A251,СВЦЭМ!$B$33:$B$776,C$226)+'СЕТ СН'!$F$15</f>
        <v>121.04800901999999</v>
      </c>
      <c r="D251" s="36">
        <f>SUMIFS(СВЦЭМ!$F$33:$F$776,СВЦЭМ!$A$33:$A$776,$A251,СВЦЭМ!$B$33:$B$776,D$226)+'СЕТ СН'!$F$15</f>
        <v>131.24207758</v>
      </c>
      <c r="E251" s="36">
        <f>SUMIFS(СВЦЭМ!$F$33:$F$776,СВЦЭМ!$A$33:$A$776,$A251,СВЦЭМ!$B$33:$B$776,E$226)+'СЕТ СН'!$F$15</f>
        <v>132.48080408000001</v>
      </c>
      <c r="F251" s="36">
        <f>SUMIFS(СВЦЭМ!$F$33:$F$776,СВЦЭМ!$A$33:$A$776,$A251,СВЦЭМ!$B$33:$B$776,F$226)+'СЕТ СН'!$F$15</f>
        <v>133.02491831</v>
      </c>
      <c r="G251" s="36">
        <f>SUMIFS(СВЦЭМ!$F$33:$F$776,СВЦЭМ!$A$33:$A$776,$A251,СВЦЭМ!$B$33:$B$776,G$226)+'СЕТ СН'!$F$15</f>
        <v>132.93121078999999</v>
      </c>
      <c r="H251" s="36">
        <f>SUMIFS(СВЦЭМ!$F$33:$F$776,СВЦЭМ!$A$33:$A$776,$A251,СВЦЭМ!$B$33:$B$776,H$226)+'СЕТ СН'!$F$15</f>
        <v>129.62221313000001</v>
      </c>
      <c r="I251" s="36">
        <f>SUMIFS(СВЦЭМ!$F$33:$F$776,СВЦЭМ!$A$33:$A$776,$A251,СВЦЭМ!$B$33:$B$776,I$226)+'СЕТ СН'!$F$15</f>
        <v>125.97539277</v>
      </c>
      <c r="J251" s="36">
        <f>SUMIFS(СВЦЭМ!$F$33:$F$776,СВЦЭМ!$A$33:$A$776,$A251,СВЦЭМ!$B$33:$B$776,J$226)+'СЕТ СН'!$F$15</f>
        <v>112.21797994000001</v>
      </c>
      <c r="K251" s="36">
        <f>SUMIFS(СВЦЭМ!$F$33:$F$776,СВЦЭМ!$A$33:$A$776,$A251,СВЦЭМ!$B$33:$B$776,K$226)+'СЕТ СН'!$F$15</f>
        <v>101.9262851</v>
      </c>
      <c r="L251" s="36">
        <f>SUMIFS(СВЦЭМ!$F$33:$F$776,СВЦЭМ!$A$33:$A$776,$A251,СВЦЭМ!$B$33:$B$776,L$226)+'СЕТ СН'!$F$15</f>
        <v>101.01396325</v>
      </c>
      <c r="M251" s="36">
        <f>SUMIFS(СВЦЭМ!$F$33:$F$776,СВЦЭМ!$A$33:$A$776,$A251,СВЦЭМ!$B$33:$B$776,M$226)+'СЕТ СН'!$F$15</f>
        <v>101.19561131</v>
      </c>
      <c r="N251" s="36">
        <f>SUMIFS(СВЦЭМ!$F$33:$F$776,СВЦЭМ!$A$33:$A$776,$A251,СВЦЭМ!$B$33:$B$776,N$226)+'СЕТ СН'!$F$15</f>
        <v>102.05193278</v>
      </c>
      <c r="O251" s="36">
        <f>SUMIFS(СВЦЭМ!$F$33:$F$776,СВЦЭМ!$A$33:$A$776,$A251,СВЦЭМ!$B$33:$B$776,O$226)+'СЕТ СН'!$F$15</f>
        <v>108.39100669</v>
      </c>
      <c r="P251" s="36">
        <f>SUMIFS(СВЦЭМ!$F$33:$F$776,СВЦЭМ!$A$33:$A$776,$A251,СВЦЭМ!$B$33:$B$776,P$226)+'СЕТ СН'!$F$15</f>
        <v>115.7832411</v>
      </c>
      <c r="Q251" s="36">
        <f>SUMIFS(СВЦЭМ!$F$33:$F$776,СВЦЭМ!$A$33:$A$776,$A251,СВЦЭМ!$B$33:$B$776,Q$226)+'СЕТ СН'!$F$15</f>
        <v>110.16758234</v>
      </c>
      <c r="R251" s="36">
        <f>SUMIFS(СВЦЭМ!$F$33:$F$776,СВЦЭМ!$A$33:$A$776,$A251,СВЦЭМ!$B$33:$B$776,R$226)+'СЕТ СН'!$F$15</f>
        <v>102.25582427000001</v>
      </c>
      <c r="S251" s="36">
        <f>SUMIFS(СВЦЭМ!$F$33:$F$776,СВЦЭМ!$A$33:$A$776,$A251,СВЦЭМ!$B$33:$B$776,S$226)+'СЕТ СН'!$F$15</f>
        <v>100.80973384000001</v>
      </c>
      <c r="T251" s="36">
        <f>SUMIFS(СВЦЭМ!$F$33:$F$776,СВЦЭМ!$A$33:$A$776,$A251,СВЦЭМ!$B$33:$B$776,T$226)+'СЕТ СН'!$F$15</f>
        <v>104.61558282</v>
      </c>
      <c r="U251" s="36">
        <f>SUMIFS(СВЦЭМ!$F$33:$F$776,СВЦЭМ!$A$33:$A$776,$A251,СВЦЭМ!$B$33:$B$776,U$226)+'СЕТ СН'!$F$15</f>
        <v>95.118569019999995</v>
      </c>
      <c r="V251" s="36">
        <f>SUMIFS(СВЦЭМ!$F$33:$F$776,СВЦЭМ!$A$33:$A$776,$A251,СВЦЭМ!$B$33:$B$776,V$226)+'СЕТ СН'!$F$15</f>
        <v>92.469794669999999</v>
      </c>
      <c r="W251" s="36">
        <f>SUMIFS(СВЦЭМ!$F$33:$F$776,СВЦЭМ!$A$33:$A$776,$A251,СВЦЭМ!$B$33:$B$776,W$226)+'СЕТ СН'!$F$15</f>
        <v>89.690777679999997</v>
      </c>
      <c r="X251" s="36">
        <f>SUMIFS(СВЦЭМ!$F$33:$F$776,СВЦЭМ!$A$33:$A$776,$A251,СВЦЭМ!$B$33:$B$776,X$226)+'СЕТ СН'!$F$15</f>
        <v>90.632694060000006</v>
      </c>
      <c r="Y251" s="36">
        <f>SUMIFS(СВЦЭМ!$F$33:$F$776,СВЦЭМ!$A$33:$A$776,$A251,СВЦЭМ!$B$33:$B$776,Y$226)+'СЕТ СН'!$F$15</f>
        <v>96.658785699999996</v>
      </c>
    </row>
    <row r="252" spans="1:25" ht="15.75" x14ac:dyDescent="0.2">
      <c r="A252" s="35">
        <f t="shared" si="6"/>
        <v>44130</v>
      </c>
      <c r="B252" s="36">
        <f>SUMIFS(СВЦЭМ!$F$33:$F$776,СВЦЭМ!$A$33:$A$776,$A252,СВЦЭМ!$B$33:$B$776,B$226)+'СЕТ СН'!$F$15</f>
        <v>112.28567224</v>
      </c>
      <c r="C252" s="36">
        <f>SUMIFS(СВЦЭМ!$F$33:$F$776,СВЦЭМ!$A$33:$A$776,$A252,СВЦЭМ!$B$33:$B$776,C$226)+'СЕТ СН'!$F$15</f>
        <v>124.61203132999999</v>
      </c>
      <c r="D252" s="36">
        <f>SUMIFS(СВЦЭМ!$F$33:$F$776,СВЦЭМ!$A$33:$A$776,$A252,СВЦЭМ!$B$33:$B$776,D$226)+'СЕТ СН'!$F$15</f>
        <v>133.83917939</v>
      </c>
      <c r="E252" s="36">
        <f>SUMIFS(СВЦЭМ!$F$33:$F$776,СВЦЭМ!$A$33:$A$776,$A252,СВЦЭМ!$B$33:$B$776,E$226)+'СЕТ СН'!$F$15</f>
        <v>134.71885055999999</v>
      </c>
      <c r="F252" s="36">
        <f>SUMIFS(СВЦЭМ!$F$33:$F$776,СВЦЭМ!$A$33:$A$776,$A252,СВЦЭМ!$B$33:$B$776,F$226)+'СЕТ СН'!$F$15</f>
        <v>134.20141573999999</v>
      </c>
      <c r="G252" s="36">
        <f>SUMIFS(СВЦЭМ!$F$33:$F$776,СВЦЭМ!$A$33:$A$776,$A252,СВЦЭМ!$B$33:$B$776,G$226)+'СЕТ СН'!$F$15</f>
        <v>130.8119567</v>
      </c>
      <c r="H252" s="36">
        <f>SUMIFS(СВЦЭМ!$F$33:$F$776,СВЦЭМ!$A$33:$A$776,$A252,СВЦЭМ!$B$33:$B$776,H$226)+'СЕТ СН'!$F$15</f>
        <v>123.49409584999999</v>
      </c>
      <c r="I252" s="36">
        <f>SUMIFS(СВЦЭМ!$F$33:$F$776,СВЦЭМ!$A$33:$A$776,$A252,СВЦЭМ!$B$33:$B$776,I$226)+'СЕТ СН'!$F$15</f>
        <v>117.52791577000001</v>
      </c>
      <c r="J252" s="36">
        <f>SUMIFS(СВЦЭМ!$F$33:$F$776,СВЦЭМ!$A$33:$A$776,$A252,СВЦЭМ!$B$33:$B$776,J$226)+'СЕТ СН'!$F$15</f>
        <v>107.15377590999999</v>
      </c>
      <c r="K252" s="36">
        <f>SUMIFS(СВЦЭМ!$F$33:$F$776,СВЦЭМ!$A$33:$A$776,$A252,СВЦЭМ!$B$33:$B$776,K$226)+'СЕТ СН'!$F$15</f>
        <v>100.28332469</v>
      </c>
      <c r="L252" s="36">
        <f>SUMIFS(СВЦЭМ!$F$33:$F$776,СВЦЭМ!$A$33:$A$776,$A252,СВЦЭМ!$B$33:$B$776,L$226)+'СЕТ СН'!$F$15</f>
        <v>99.565063530000003</v>
      </c>
      <c r="M252" s="36">
        <f>SUMIFS(СВЦЭМ!$F$33:$F$776,СВЦЭМ!$A$33:$A$776,$A252,СВЦЭМ!$B$33:$B$776,M$226)+'СЕТ СН'!$F$15</f>
        <v>103.03441838000001</v>
      </c>
      <c r="N252" s="36">
        <f>SUMIFS(СВЦЭМ!$F$33:$F$776,СВЦЭМ!$A$33:$A$776,$A252,СВЦЭМ!$B$33:$B$776,N$226)+'СЕТ СН'!$F$15</f>
        <v>103.0427905</v>
      </c>
      <c r="O252" s="36">
        <f>SUMIFS(СВЦЭМ!$F$33:$F$776,СВЦЭМ!$A$33:$A$776,$A252,СВЦЭМ!$B$33:$B$776,O$226)+'СЕТ СН'!$F$15</f>
        <v>108.44911510999999</v>
      </c>
      <c r="P252" s="36">
        <f>SUMIFS(СВЦЭМ!$F$33:$F$776,СВЦЭМ!$A$33:$A$776,$A252,СВЦЭМ!$B$33:$B$776,P$226)+'СЕТ СН'!$F$15</f>
        <v>114.97137162</v>
      </c>
      <c r="Q252" s="36">
        <f>SUMIFS(СВЦЭМ!$F$33:$F$776,СВЦЭМ!$A$33:$A$776,$A252,СВЦЭМ!$B$33:$B$776,Q$226)+'СЕТ СН'!$F$15</f>
        <v>109.36538049000001</v>
      </c>
      <c r="R252" s="36">
        <f>SUMIFS(СВЦЭМ!$F$33:$F$776,СВЦЭМ!$A$33:$A$776,$A252,СВЦЭМ!$B$33:$B$776,R$226)+'СЕТ СН'!$F$15</f>
        <v>102.19056476999999</v>
      </c>
      <c r="S252" s="36">
        <f>SUMIFS(СВЦЭМ!$F$33:$F$776,СВЦЭМ!$A$33:$A$776,$A252,СВЦЭМ!$B$33:$B$776,S$226)+'СЕТ СН'!$F$15</f>
        <v>92.771649049999994</v>
      </c>
      <c r="T252" s="36">
        <f>SUMIFS(СВЦЭМ!$F$33:$F$776,СВЦЭМ!$A$33:$A$776,$A252,СВЦЭМ!$B$33:$B$776,T$226)+'СЕТ СН'!$F$15</f>
        <v>87.524237639999996</v>
      </c>
      <c r="U252" s="36">
        <f>SUMIFS(СВЦЭМ!$F$33:$F$776,СВЦЭМ!$A$33:$A$776,$A252,СВЦЭМ!$B$33:$B$776,U$226)+'СЕТ СН'!$F$15</f>
        <v>87.495142680000001</v>
      </c>
      <c r="V252" s="36">
        <f>SUMIFS(СВЦЭМ!$F$33:$F$776,СВЦЭМ!$A$33:$A$776,$A252,СВЦЭМ!$B$33:$B$776,V$226)+'СЕТ СН'!$F$15</f>
        <v>87.404028620000005</v>
      </c>
      <c r="W252" s="36">
        <f>SUMIFS(СВЦЭМ!$F$33:$F$776,СВЦЭМ!$A$33:$A$776,$A252,СВЦЭМ!$B$33:$B$776,W$226)+'СЕТ СН'!$F$15</f>
        <v>87.516103970000003</v>
      </c>
      <c r="X252" s="36">
        <f>SUMIFS(СВЦЭМ!$F$33:$F$776,СВЦЭМ!$A$33:$A$776,$A252,СВЦЭМ!$B$33:$B$776,X$226)+'СЕТ СН'!$F$15</f>
        <v>87.317875349999994</v>
      </c>
      <c r="Y252" s="36">
        <f>SUMIFS(СВЦЭМ!$F$33:$F$776,СВЦЭМ!$A$33:$A$776,$A252,СВЦЭМ!$B$33:$B$776,Y$226)+'СЕТ СН'!$F$15</f>
        <v>93.617878700000006</v>
      </c>
    </row>
    <row r="253" spans="1:25" ht="15.75" x14ac:dyDescent="0.2">
      <c r="A253" s="35">
        <f t="shared" si="6"/>
        <v>44131</v>
      </c>
      <c r="B253" s="36">
        <f>SUMIFS(СВЦЭМ!$F$33:$F$776,СВЦЭМ!$A$33:$A$776,$A253,СВЦЭМ!$B$33:$B$776,B$226)+'СЕТ СН'!$F$15</f>
        <v>109.85895733</v>
      </c>
      <c r="C253" s="36">
        <f>SUMIFS(СВЦЭМ!$F$33:$F$776,СВЦЭМ!$A$33:$A$776,$A253,СВЦЭМ!$B$33:$B$776,C$226)+'СЕТ СН'!$F$15</f>
        <v>123.6481888</v>
      </c>
      <c r="D253" s="36">
        <f>SUMIFS(СВЦЭМ!$F$33:$F$776,СВЦЭМ!$A$33:$A$776,$A253,СВЦЭМ!$B$33:$B$776,D$226)+'СЕТ СН'!$F$15</f>
        <v>134.62205893999999</v>
      </c>
      <c r="E253" s="36">
        <f>SUMIFS(СВЦЭМ!$F$33:$F$776,СВЦЭМ!$A$33:$A$776,$A253,СВЦЭМ!$B$33:$B$776,E$226)+'СЕТ СН'!$F$15</f>
        <v>137.21451084</v>
      </c>
      <c r="F253" s="36">
        <f>SUMIFS(СВЦЭМ!$F$33:$F$776,СВЦЭМ!$A$33:$A$776,$A253,СВЦЭМ!$B$33:$B$776,F$226)+'СЕТ СН'!$F$15</f>
        <v>135.77606305</v>
      </c>
      <c r="G253" s="36">
        <f>SUMIFS(СВЦЭМ!$F$33:$F$776,СВЦЭМ!$A$33:$A$776,$A253,СВЦЭМ!$B$33:$B$776,G$226)+'СЕТ СН'!$F$15</f>
        <v>134.27980208</v>
      </c>
      <c r="H253" s="36">
        <f>SUMIFS(СВЦЭМ!$F$33:$F$776,СВЦЭМ!$A$33:$A$776,$A253,СВЦЭМ!$B$33:$B$776,H$226)+'СЕТ СН'!$F$15</f>
        <v>129.07171987000001</v>
      </c>
      <c r="I253" s="36">
        <f>SUMIFS(СВЦЭМ!$F$33:$F$776,СВЦЭМ!$A$33:$A$776,$A253,СВЦЭМ!$B$33:$B$776,I$226)+'СЕТ СН'!$F$15</f>
        <v>124.32599109</v>
      </c>
      <c r="J253" s="36">
        <f>SUMIFS(СВЦЭМ!$F$33:$F$776,СВЦЭМ!$A$33:$A$776,$A253,СВЦЭМ!$B$33:$B$776,J$226)+'СЕТ СН'!$F$15</f>
        <v>112.20208166</v>
      </c>
      <c r="K253" s="36">
        <f>SUMIFS(СВЦЭМ!$F$33:$F$776,СВЦЭМ!$A$33:$A$776,$A253,СВЦЭМ!$B$33:$B$776,K$226)+'СЕТ СН'!$F$15</f>
        <v>106.32595635</v>
      </c>
      <c r="L253" s="36">
        <f>SUMIFS(СВЦЭМ!$F$33:$F$776,СВЦЭМ!$A$33:$A$776,$A253,СВЦЭМ!$B$33:$B$776,L$226)+'СЕТ СН'!$F$15</f>
        <v>107.55568017</v>
      </c>
      <c r="M253" s="36">
        <f>SUMIFS(СВЦЭМ!$F$33:$F$776,СВЦЭМ!$A$33:$A$776,$A253,СВЦЭМ!$B$33:$B$776,M$226)+'СЕТ СН'!$F$15</f>
        <v>108.23659831000001</v>
      </c>
      <c r="N253" s="36">
        <f>SUMIFS(СВЦЭМ!$F$33:$F$776,СВЦЭМ!$A$33:$A$776,$A253,СВЦЭМ!$B$33:$B$776,N$226)+'СЕТ СН'!$F$15</f>
        <v>109.51199985</v>
      </c>
      <c r="O253" s="36">
        <f>SUMIFS(СВЦЭМ!$F$33:$F$776,СВЦЭМ!$A$33:$A$776,$A253,СВЦЭМ!$B$33:$B$776,O$226)+'СЕТ СН'!$F$15</f>
        <v>117.03813202000001</v>
      </c>
      <c r="P253" s="36">
        <f>SUMIFS(СВЦЭМ!$F$33:$F$776,СВЦЭМ!$A$33:$A$776,$A253,СВЦЭМ!$B$33:$B$776,P$226)+'СЕТ СН'!$F$15</f>
        <v>123.0750324</v>
      </c>
      <c r="Q253" s="36">
        <f>SUMIFS(СВЦЭМ!$F$33:$F$776,СВЦЭМ!$A$33:$A$776,$A253,СВЦЭМ!$B$33:$B$776,Q$226)+'СЕТ СН'!$F$15</f>
        <v>116.70687805999999</v>
      </c>
      <c r="R253" s="36">
        <f>SUMIFS(СВЦЭМ!$F$33:$F$776,СВЦЭМ!$A$33:$A$776,$A253,СВЦЭМ!$B$33:$B$776,R$226)+'СЕТ СН'!$F$15</f>
        <v>107.32959329000001</v>
      </c>
      <c r="S253" s="36">
        <f>SUMIFS(СВЦЭМ!$F$33:$F$776,СВЦЭМ!$A$33:$A$776,$A253,СВЦЭМ!$B$33:$B$776,S$226)+'СЕТ СН'!$F$15</f>
        <v>100.39386854</v>
      </c>
      <c r="T253" s="36">
        <f>SUMIFS(СВЦЭМ!$F$33:$F$776,СВЦЭМ!$A$33:$A$776,$A253,СВЦЭМ!$B$33:$B$776,T$226)+'СЕТ СН'!$F$15</f>
        <v>102.71813419999999</v>
      </c>
      <c r="U253" s="36">
        <f>SUMIFS(СВЦЭМ!$F$33:$F$776,СВЦЭМ!$A$33:$A$776,$A253,СВЦЭМ!$B$33:$B$776,U$226)+'СЕТ СН'!$F$15</f>
        <v>102.34469566999999</v>
      </c>
      <c r="V253" s="36">
        <f>SUMIFS(СВЦЭМ!$F$33:$F$776,СВЦЭМ!$A$33:$A$776,$A253,СВЦЭМ!$B$33:$B$776,V$226)+'СЕТ СН'!$F$15</f>
        <v>102.62377193</v>
      </c>
      <c r="W253" s="36">
        <f>SUMIFS(СВЦЭМ!$F$33:$F$776,СВЦЭМ!$A$33:$A$776,$A253,СВЦЭМ!$B$33:$B$776,W$226)+'СЕТ СН'!$F$15</f>
        <v>101.96570302000001</v>
      </c>
      <c r="X253" s="36">
        <f>SUMIFS(СВЦЭМ!$F$33:$F$776,СВЦЭМ!$A$33:$A$776,$A253,СВЦЭМ!$B$33:$B$776,X$226)+'СЕТ СН'!$F$15</f>
        <v>98.911972009999999</v>
      </c>
      <c r="Y253" s="36">
        <f>SUMIFS(СВЦЭМ!$F$33:$F$776,СВЦЭМ!$A$33:$A$776,$A253,СВЦЭМ!$B$33:$B$776,Y$226)+'СЕТ СН'!$F$15</f>
        <v>104.30108122999999</v>
      </c>
    </row>
    <row r="254" spans="1:25" ht="15.75" x14ac:dyDescent="0.2">
      <c r="A254" s="35">
        <f t="shared" si="6"/>
        <v>44132</v>
      </c>
      <c r="B254" s="36">
        <f>SUMIFS(СВЦЭМ!$F$33:$F$776,СВЦЭМ!$A$33:$A$776,$A254,СВЦЭМ!$B$33:$B$776,B$226)+'СЕТ СН'!$F$15</f>
        <v>119.32817839000001</v>
      </c>
      <c r="C254" s="36">
        <f>SUMIFS(СВЦЭМ!$F$33:$F$776,СВЦЭМ!$A$33:$A$776,$A254,СВЦЭМ!$B$33:$B$776,C$226)+'СЕТ СН'!$F$15</f>
        <v>128.50807445000001</v>
      </c>
      <c r="D254" s="36">
        <f>SUMIFS(СВЦЭМ!$F$33:$F$776,СВЦЭМ!$A$33:$A$776,$A254,СВЦЭМ!$B$33:$B$776,D$226)+'СЕТ СН'!$F$15</f>
        <v>128.80783457999999</v>
      </c>
      <c r="E254" s="36">
        <f>SUMIFS(СВЦЭМ!$F$33:$F$776,СВЦЭМ!$A$33:$A$776,$A254,СВЦЭМ!$B$33:$B$776,E$226)+'СЕТ СН'!$F$15</f>
        <v>129.39167115000001</v>
      </c>
      <c r="F254" s="36">
        <f>SUMIFS(СВЦЭМ!$F$33:$F$776,СВЦЭМ!$A$33:$A$776,$A254,СВЦЭМ!$B$33:$B$776,F$226)+'СЕТ СН'!$F$15</f>
        <v>130.65230434</v>
      </c>
      <c r="G254" s="36">
        <f>SUMIFS(СВЦЭМ!$F$33:$F$776,СВЦЭМ!$A$33:$A$776,$A254,СВЦЭМ!$B$33:$B$776,G$226)+'СЕТ СН'!$F$15</f>
        <v>128.59317616999999</v>
      </c>
      <c r="H254" s="36">
        <f>SUMIFS(СВЦЭМ!$F$33:$F$776,СВЦЭМ!$A$33:$A$776,$A254,СВЦЭМ!$B$33:$B$776,H$226)+'СЕТ СН'!$F$15</f>
        <v>130.25282227</v>
      </c>
      <c r="I254" s="36">
        <f>SUMIFS(СВЦЭМ!$F$33:$F$776,СВЦЭМ!$A$33:$A$776,$A254,СВЦЭМ!$B$33:$B$776,I$226)+'СЕТ СН'!$F$15</f>
        <v>127.73370935</v>
      </c>
      <c r="J254" s="36">
        <f>SUMIFS(СВЦЭМ!$F$33:$F$776,СВЦЭМ!$A$33:$A$776,$A254,СВЦЭМ!$B$33:$B$776,J$226)+'СЕТ СН'!$F$15</f>
        <v>118.25233777</v>
      </c>
      <c r="K254" s="36">
        <f>SUMIFS(СВЦЭМ!$F$33:$F$776,СВЦЭМ!$A$33:$A$776,$A254,СВЦЭМ!$B$33:$B$776,K$226)+'СЕТ СН'!$F$15</f>
        <v>110.95844907999999</v>
      </c>
      <c r="L254" s="36">
        <f>SUMIFS(СВЦЭМ!$F$33:$F$776,СВЦЭМ!$A$33:$A$776,$A254,СВЦЭМ!$B$33:$B$776,L$226)+'СЕТ СН'!$F$15</f>
        <v>111.23857013999999</v>
      </c>
      <c r="M254" s="36">
        <f>SUMIFS(СВЦЭМ!$F$33:$F$776,СВЦЭМ!$A$33:$A$776,$A254,СВЦЭМ!$B$33:$B$776,M$226)+'СЕТ СН'!$F$15</f>
        <v>111.33831914</v>
      </c>
      <c r="N254" s="36">
        <f>SUMIFS(СВЦЭМ!$F$33:$F$776,СВЦЭМ!$A$33:$A$776,$A254,СВЦЭМ!$B$33:$B$776,N$226)+'СЕТ СН'!$F$15</f>
        <v>113.11501084</v>
      </c>
      <c r="O254" s="36">
        <f>SUMIFS(СВЦЭМ!$F$33:$F$776,СВЦЭМ!$A$33:$A$776,$A254,СВЦЭМ!$B$33:$B$776,O$226)+'СЕТ СН'!$F$15</f>
        <v>118.86346088000001</v>
      </c>
      <c r="P254" s="36">
        <f>SUMIFS(СВЦЭМ!$F$33:$F$776,СВЦЭМ!$A$33:$A$776,$A254,СВЦЭМ!$B$33:$B$776,P$226)+'СЕТ СН'!$F$15</f>
        <v>124.60706681000001</v>
      </c>
      <c r="Q254" s="36">
        <f>SUMIFS(СВЦЭМ!$F$33:$F$776,СВЦЭМ!$A$33:$A$776,$A254,СВЦЭМ!$B$33:$B$776,Q$226)+'СЕТ СН'!$F$15</f>
        <v>118.32783274000001</v>
      </c>
      <c r="R254" s="36">
        <f>SUMIFS(СВЦЭМ!$F$33:$F$776,СВЦЭМ!$A$33:$A$776,$A254,СВЦЭМ!$B$33:$B$776,R$226)+'СЕТ СН'!$F$15</f>
        <v>109.80804336999999</v>
      </c>
      <c r="S254" s="36">
        <f>SUMIFS(СВЦЭМ!$F$33:$F$776,СВЦЭМ!$A$33:$A$776,$A254,СВЦЭМ!$B$33:$B$776,S$226)+'СЕТ СН'!$F$15</f>
        <v>102.69567135</v>
      </c>
      <c r="T254" s="36">
        <f>SUMIFS(СВЦЭМ!$F$33:$F$776,СВЦЭМ!$A$33:$A$776,$A254,СВЦЭМ!$B$33:$B$776,T$226)+'СЕТ СН'!$F$15</f>
        <v>103.00775489</v>
      </c>
      <c r="U254" s="36">
        <f>SUMIFS(СВЦЭМ!$F$33:$F$776,СВЦЭМ!$A$33:$A$776,$A254,СВЦЭМ!$B$33:$B$776,U$226)+'СЕТ СН'!$F$15</f>
        <v>103.61806360999999</v>
      </c>
      <c r="V254" s="36">
        <f>SUMIFS(СВЦЭМ!$F$33:$F$776,СВЦЭМ!$A$33:$A$776,$A254,СВЦЭМ!$B$33:$B$776,V$226)+'СЕТ СН'!$F$15</f>
        <v>102.506867</v>
      </c>
      <c r="W254" s="36">
        <f>SUMIFS(СВЦЭМ!$F$33:$F$776,СВЦЭМ!$A$33:$A$776,$A254,СВЦЭМ!$B$33:$B$776,W$226)+'СЕТ СН'!$F$15</f>
        <v>102.31141479</v>
      </c>
      <c r="X254" s="36">
        <f>SUMIFS(СВЦЭМ!$F$33:$F$776,СВЦЭМ!$A$33:$A$776,$A254,СВЦЭМ!$B$33:$B$776,X$226)+'СЕТ СН'!$F$15</f>
        <v>102.76566689000001</v>
      </c>
      <c r="Y254" s="36">
        <f>SUMIFS(СВЦЭМ!$F$33:$F$776,СВЦЭМ!$A$33:$A$776,$A254,СВЦЭМ!$B$33:$B$776,Y$226)+'СЕТ СН'!$F$15</f>
        <v>106.86930196</v>
      </c>
    </row>
    <row r="255" spans="1:25" ht="15.75" x14ac:dyDescent="0.2">
      <c r="A255" s="35">
        <f t="shared" si="6"/>
        <v>44133</v>
      </c>
      <c r="B255" s="36">
        <f>SUMIFS(СВЦЭМ!$F$33:$F$776,СВЦЭМ!$A$33:$A$776,$A255,СВЦЭМ!$B$33:$B$776,B$226)+'СЕТ СН'!$F$15</f>
        <v>114.7154695</v>
      </c>
      <c r="C255" s="36">
        <f>SUMIFS(СВЦЭМ!$F$33:$F$776,СВЦЭМ!$A$33:$A$776,$A255,СВЦЭМ!$B$33:$B$776,C$226)+'СЕТ СН'!$F$15</f>
        <v>124.91605842</v>
      </c>
      <c r="D255" s="36">
        <f>SUMIFS(СВЦЭМ!$F$33:$F$776,СВЦЭМ!$A$33:$A$776,$A255,СВЦЭМ!$B$33:$B$776,D$226)+'СЕТ СН'!$F$15</f>
        <v>126.61450546</v>
      </c>
      <c r="E255" s="36">
        <f>SUMIFS(СВЦЭМ!$F$33:$F$776,СВЦЭМ!$A$33:$A$776,$A255,СВЦЭМ!$B$33:$B$776,E$226)+'СЕТ СН'!$F$15</f>
        <v>125.65745966999999</v>
      </c>
      <c r="F255" s="36">
        <f>SUMIFS(СВЦЭМ!$F$33:$F$776,СВЦЭМ!$A$33:$A$776,$A255,СВЦЭМ!$B$33:$B$776,F$226)+'СЕТ СН'!$F$15</f>
        <v>126.44425206</v>
      </c>
      <c r="G255" s="36">
        <f>SUMIFS(СВЦЭМ!$F$33:$F$776,СВЦЭМ!$A$33:$A$776,$A255,СВЦЭМ!$B$33:$B$776,G$226)+'СЕТ СН'!$F$15</f>
        <v>136.05830348999999</v>
      </c>
      <c r="H255" s="36">
        <f>SUMIFS(СВЦЭМ!$F$33:$F$776,СВЦЭМ!$A$33:$A$776,$A255,СВЦЭМ!$B$33:$B$776,H$226)+'СЕТ СН'!$F$15</f>
        <v>138.11119779000001</v>
      </c>
      <c r="I255" s="36">
        <f>SUMIFS(СВЦЭМ!$F$33:$F$776,СВЦЭМ!$A$33:$A$776,$A255,СВЦЭМ!$B$33:$B$776,I$226)+'СЕТ СН'!$F$15</f>
        <v>124.2003084</v>
      </c>
      <c r="J255" s="36">
        <f>SUMIFS(СВЦЭМ!$F$33:$F$776,СВЦЭМ!$A$33:$A$776,$A255,СВЦЭМ!$B$33:$B$776,J$226)+'СЕТ СН'!$F$15</f>
        <v>110.63723047000001</v>
      </c>
      <c r="K255" s="36">
        <f>SUMIFS(СВЦЭМ!$F$33:$F$776,СВЦЭМ!$A$33:$A$776,$A255,СВЦЭМ!$B$33:$B$776,K$226)+'СЕТ СН'!$F$15</f>
        <v>103.01323857</v>
      </c>
      <c r="L255" s="36">
        <f>SUMIFS(СВЦЭМ!$F$33:$F$776,СВЦЭМ!$A$33:$A$776,$A255,СВЦЭМ!$B$33:$B$776,L$226)+'СЕТ СН'!$F$15</f>
        <v>103.96260676</v>
      </c>
      <c r="M255" s="36">
        <f>SUMIFS(СВЦЭМ!$F$33:$F$776,СВЦЭМ!$A$33:$A$776,$A255,СВЦЭМ!$B$33:$B$776,M$226)+'СЕТ СН'!$F$15</f>
        <v>104.30735287</v>
      </c>
      <c r="N255" s="36">
        <f>SUMIFS(СВЦЭМ!$F$33:$F$776,СВЦЭМ!$A$33:$A$776,$A255,СВЦЭМ!$B$33:$B$776,N$226)+'СЕТ СН'!$F$15</f>
        <v>102.72493679999999</v>
      </c>
      <c r="O255" s="36">
        <f>SUMIFS(СВЦЭМ!$F$33:$F$776,СВЦЭМ!$A$33:$A$776,$A255,СВЦЭМ!$B$33:$B$776,O$226)+'СЕТ СН'!$F$15</f>
        <v>103.18248375</v>
      </c>
      <c r="P255" s="36">
        <f>SUMIFS(СВЦЭМ!$F$33:$F$776,СВЦЭМ!$A$33:$A$776,$A255,СВЦЭМ!$B$33:$B$776,P$226)+'СЕТ СН'!$F$15</f>
        <v>108.79760768</v>
      </c>
      <c r="Q255" s="36">
        <f>SUMIFS(СВЦЭМ!$F$33:$F$776,СВЦЭМ!$A$33:$A$776,$A255,СВЦЭМ!$B$33:$B$776,Q$226)+'СЕТ СН'!$F$15</f>
        <v>103.04226041</v>
      </c>
      <c r="R255" s="36">
        <f>SUMIFS(СВЦЭМ!$F$33:$F$776,СВЦЭМ!$A$33:$A$776,$A255,СВЦЭМ!$B$33:$B$776,R$226)+'СЕТ СН'!$F$15</f>
        <v>102.2055261</v>
      </c>
      <c r="S255" s="36">
        <f>SUMIFS(СВЦЭМ!$F$33:$F$776,СВЦЭМ!$A$33:$A$776,$A255,СВЦЭМ!$B$33:$B$776,S$226)+'СЕТ СН'!$F$15</f>
        <v>102.24362321</v>
      </c>
      <c r="T255" s="36">
        <f>SUMIFS(СВЦЭМ!$F$33:$F$776,СВЦЭМ!$A$33:$A$776,$A255,СВЦЭМ!$B$33:$B$776,T$226)+'СЕТ СН'!$F$15</f>
        <v>106.28669644999999</v>
      </c>
      <c r="U255" s="36">
        <f>SUMIFS(СВЦЭМ!$F$33:$F$776,СВЦЭМ!$A$33:$A$776,$A255,СВЦЭМ!$B$33:$B$776,U$226)+'СЕТ СН'!$F$15</f>
        <v>106.17067391</v>
      </c>
      <c r="V255" s="36">
        <f>SUMIFS(СВЦЭМ!$F$33:$F$776,СВЦЭМ!$A$33:$A$776,$A255,СВЦЭМ!$B$33:$B$776,V$226)+'СЕТ СН'!$F$15</f>
        <v>103.82105611</v>
      </c>
      <c r="W255" s="36">
        <f>SUMIFS(СВЦЭМ!$F$33:$F$776,СВЦЭМ!$A$33:$A$776,$A255,СВЦЭМ!$B$33:$B$776,W$226)+'СЕТ СН'!$F$15</f>
        <v>101.69904045</v>
      </c>
      <c r="X255" s="36">
        <f>SUMIFS(СВЦЭМ!$F$33:$F$776,СВЦЭМ!$A$33:$A$776,$A255,СВЦЭМ!$B$33:$B$776,X$226)+'СЕТ СН'!$F$15</f>
        <v>108.91518162</v>
      </c>
      <c r="Y255" s="36">
        <f>SUMIFS(СВЦЭМ!$F$33:$F$776,СВЦЭМ!$A$33:$A$776,$A255,СВЦЭМ!$B$33:$B$776,Y$226)+'СЕТ СН'!$F$15</f>
        <v>112.56231151</v>
      </c>
    </row>
    <row r="256" spans="1:25" ht="15.75" x14ac:dyDescent="0.2">
      <c r="A256" s="35">
        <f t="shared" si="6"/>
        <v>44134</v>
      </c>
      <c r="B256" s="36">
        <f>SUMIFS(СВЦЭМ!$F$33:$F$776,СВЦЭМ!$A$33:$A$776,$A256,СВЦЭМ!$B$33:$B$776,B$226)+'СЕТ СН'!$F$15</f>
        <v>112.62502665</v>
      </c>
      <c r="C256" s="36">
        <f>SUMIFS(СВЦЭМ!$F$33:$F$776,СВЦЭМ!$A$33:$A$776,$A256,СВЦЭМ!$B$33:$B$776,C$226)+'СЕТ СН'!$F$15</f>
        <v>121.68810709</v>
      </c>
      <c r="D256" s="36">
        <f>SUMIFS(СВЦЭМ!$F$33:$F$776,СВЦЭМ!$A$33:$A$776,$A256,СВЦЭМ!$B$33:$B$776,D$226)+'СЕТ СН'!$F$15</f>
        <v>136.01769241</v>
      </c>
      <c r="E256" s="36">
        <f>SUMIFS(СВЦЭМ!$F$33:$F$776,СВЦЭМ!$A$33:$A$776,$A256,СВЦЭМ!$B$33:$B$776,E$226)+'СЕТ СН'!$F$15</f>
        <v>138.51968848999999</v>
      </c>
      <c r="F256" s="36">
        <f>SUMIFS(СВЦЭМ!$F$33:$F$776,СВЦЭМ!$A$33:$A$776,$A256,СВЦЭМ!$B$33:$B$776,F$226)+'СЕТ СН'!$F$15</f>
        <v>137.57455547000001</v>
      </c>
      <c r="G256" s="36">
        <f>SUMIFS(СВЦЭМ!$F$33:$F$776,СВЦЭМ!$A$33:$A$776,$A256,СВЦЭМ!$B$33:$B$776,G$226)+'СЕТ СН'!$F$15</f>
        <v>135.18756060000001</v>
      </c>
      <c r="H256" s="36">
        <f>SUMIFS(СВЦЭМ!$F$33:$F$776,СВЦЭМ!$A$33:$A$776,$A256,СВЦЭМ!$B$33:$B$776,H$226)+'СЕТ СН'!$F$15</f>
        <v>124.04516915000001</v>
      </c>
      <c r="I256" s="36">
        <f>SUMIFS(СВЦЭМ!$F$33:$F$776,СВЦЭМ!$A$33:$A$776,$A256,СВЦЭМ!$B$33:$B$776,I$226)+'СЕТ СН'!$F$15</f>
        <v>122.12483742000001</v>
      </c>
      <c r="J256" s="36">
        <f>SUMIFS(СВЦЭМ!$F$33:$F$776,СВЦЭМ!$A$33:$A$776,$A256,СВЦЭМ!$B$33:$B$776,J$226)+'СЕТ СН'!$F$15</f>
        <v>110.84378768000001</v>
      </c>
      <c r="K256" s="36">
        <f>SUMIFS(СВЦЭМ!$F$33:$F$776,СВЦЭМ!$A$33:$A$776,$A256,СВЦЭМ!$B$33:$B$776,K$226)+'СЕТ СН'!$F$15</f>
        <v>108.23222855</v>
      </c>
      <c r="L256" s="36">
        <f>SUMIFS(СВЦЭМ!$F$33:$F$776,СВЦЭМ!$A$33:$A$776,$A256,СВЦЭМ!$B$33:$B$776,L$226)+'СЕТ СН'!$F$15</f>
        <v>108.59020662</v>
      </c>
      <c r="M256" s="36">
        <f>SUMIFS(СВЦЭМ!$F$33:$F$776,СВЦЭМ!$A$33:$A$776,$A256,СВЦЭМ!$B$33:$B$776,M$226)+'СЕТ СН'!$F$15</f>
        <v>108.06853869</v>
      </c>
      <c r="N256" s="36">
        <f>SUMIFS(СВЦЭМ!$F$33:$F$776,СВЦЭМ!$A$33:$A$776,$A256,СВЦЭМ!$B$33:$B$776,N$226)+'СЕТ СН'!$F$15</f>
        <v>107.89838521999999</v>
      </c>
      <c r="O256" s="36">
        <f>SUMIFS(СВЦЭМ!$F$33:$F$776,СВЦЭМ!$A$33:$A$776,$A256,СВЦЭМ!$B$33:$B$776,O$226)+'СЕТ СН'!$F$15</f>
        <v>113.12398810000001</v>
      </c>
      <c r="P256" s="36">
        <f>SUMIFS(СВЦЭМ!$F$33:$F$776,СВЦЭМ!$A$33:$A$776,$A256,СВЦЭМ!$B$33:$B$776,P$226)+'СЕТ СН'!$F$15</f>
        <v>116.78444523</v>
      </c>
      <c r="Q256" s="36">
        <f>SUMIFS(СВЦЭМ!$F$33:$F$776,СВЦЭМ!$A$33:$A$776,$A256,СВЦЭМ!$B$33:$B$776,Q$226)+'СЕТ СН'!$F$15</f>
        <v>114.70089161999999</v>
      </c>
      <c r="R256" s="36">
        <f>SUMIFS(СВЦЭМ!$F$33:$F$776,СВЦЭМ!$A$33:$A$776,$A256,СВЦЭМ!$B$33:$B$776,R$226)+'СЕТ СН'!$F$15</f>
        <v>109.61419056</v>
      </c>
      <c r="S256" s="36">
        <f>SUMIFS(СВЦЭМ!$F$33:$F$776,СВЦЭМ!$A$33:$A$776,$A256,СВЦЭМ!$B$33:$B$776,S$226)+'СЕТ СН'!$F$15</f>
        <v>101.85667149</v>
      </c>
      <c r="T256" s="36">
        <f>SUMIFS(СВЦЭМ!$F$33:$F$776,СВЦЭМ!$A$33:$A$776,$A256,СВЦЭМ!$B$33:$B$776,T$226)+'СЕТ СН'!$F$15</f>
        <v>105.90431717</v>
      </c>
      <c r="U256" s="36">
        <f>SUMIFS(СВЦЭМ!$F$33:$F$776,СВЦЭМ!$A$33:$A$776,$A256,СВЦЭМ!$B$33:$B$776,U$226)+'СЕТ СН'!$F$15</f>
        <v>105.81491334</v>
      </c>
      <c r="V256" s="36">
        <f>SUMIFS(СВЦЭМ!$F$33:$F$776,СВЦЭМ!$A$33:$A$776,$A256,СВЦЭМ!$B$33:$B$776,V$226)+'СЕТ СН'!$F$15</f>
        <v>103.54683611</v>
      </c>
      <c r="W256" s="36">
        <f>SUMIFS(СВЦЭМ!$F$33:$F$776,СВЦЭМ!$A$33:$A$776,$A256,СВЦЭМ!$B$33:$B$776,W$226)+'СЕТ СН'!$F$15</f>
        <v>101.95991616000001</v>
      </c>
      <c r="X256" s="36">
        <f>SUMIFS(СВЦЭМ!$F$33:$F$776,СВЦЭМ!$A$33:$A$776,$A256,СВЦЭМ!$B$33:$B$776,X$226)+'СЕТ СН'!$F$15</f>
        <v>100.29589138</v>
      </c>
      <c r="Y256" s="36">
        <f>SUMIFS(СВЦЭМ!$F$33:$F$776,СВЦЭМ!$A$33:$A$776,$A256,СВЦЭМ!$B$33:$B$776,Y$226)+'СЕТ СН'!$F$15</f>
        <v>106.63043902</v>
      </c>
    </row>
    <row r="257" spans="1:27" ht="15.75" x14ac:dyDescent="0.2">
      <c r="A257" s="35">
        <f t="shared" si="6"/>
        <v>44135</v>
      </c>
      <c r="B257" s="36">
        <f>SUMIFS(СВЦЭМ!$F$33:$F$776,СВЦЭМ!$A$33:$A$776,$A257,СВЦЭМ!$B$33:$B$776,B$226)+'СЕТ СН'!$F$15</f>
        <v>104.35479895</v>
      </c>
      <c r="C257" s="36">
        <f>SUMIFS(СВЦЭМ!$F$33:$F$776,СВЦЭМ!$A$33:$A$776,$A257,СВЦЭМ!$B$33:$B$776,C$226)+'СЕТ СН'!$F$15</f>
        <v>114.11099222</v>
      </c>
      <c r="D257" s="36">
        <f>SUMIFS(СВЦЭМ!$F$33:$F$776,СВЦЭМ!$A$33:$A$776,$A257,СВЦЭМ!$B$33:$B$776,D$226)+'СЕТ СН'!$F$15</f>
        <v>121.06093093</v>
      </c>
      <c r="E257" s="36">
        <f>SUMIFS(СВЦЭМ!$F$33:$F$776,СВЦЭМ!$A$33:$A$776,$A257,СВЦЭМ!$B$33:$B$776,E$226)+'СЕТ СН'!$F$15</f>
        <v>120.98056639000001</v>
      </c>
      <c r="F257" s="36">
        <f>SUMIFS(СВЦЭМ!$F$33:$F$776,СВЦЭМ!$A$33:$A$776,$A257,СВЦЭМ!$B$33:$B$776,F$226)+'СЕТ СН'!$F$15</f>
        <v>122.78035964</v>
      </c>
      <c r="G257" s="36">
        <f>SUMIFS(СВЦЭМ!$F$33:$F$776,СВЦЭМ!$A$33:$A$776,$A257,СВЦЭМ!$B$33:$B$776,G$226)+'СЕТ СН'!$F$15</f>
        <v>121.16423789</v>
      </c>
      <c r="H257" s="36">
        <f>SUMIFS(СВЦЭМ!$F$33:$F$776,СВЦЭМ!$A$33:$A$776,$A257,СВЦЭМ!$B$33:$B$776,H$226)+'СЕТ СН'!$F$15</f>
        <v>118.22071683999999</v>
      </c>
      <c r="I257" s="36">
        <f>SUMIFS(СВЦЭМ!$F$33:$F$776,СВЦЭМ!$A$33:$A$776,$A257,СВЦЭМ!$B$33:$B$776,I$226)+'СЕТ СН'!$F$15</f>
        <v>114.62272729999999</v>
      </c>
      <c r="J257" s="36">
        <f>SUMIFS(СВЦЭМ!$F$33:$F$776,СВЦЭМ!$A$33:$A$776,$A257,СВЦЭМ!$B$33:$B$776,J$226)+'СЕТ СН'!$F$15</f>
        <v>102.58357878</v>
      </c>
      <c r="K257" s="36">
        <f>SUMIFS(СВЦЭМ!$F$33:$F$776,СВЦЭМ!$A$33:$A$776,$A257,СВЦЭМ!$B$33:$B$776,K$226)+'СЕТ СН'!$F$15</f>
        <v>94.947702100000001</v>
      </c>
      <c r="L257" s="36">
        <f>SUMIFS(СВЦЭМ!$F$33:$F$776,СВЦЭМ!$A$33:$A$776,$A257,СВЦЭМ!$B$33:$B$776,L$226)+'СЕТ СН'!$F$15</f>
        <v>97.511172130000006</v>
      </c>
      <c r="M257" s="36">
        <f>SUMIFS(СВЦЭМ!$F$33:$F$776,СВЦЭМ!$A$33:$A$776,$A257,СВЦЭМ!$B$33:$B$776,M$226)+'СЕТ СН'!$F$15</f>
        <v>95.537018880000005</v>
      </c>
      <c r="N257" s="36">
        <f>SUMIFS(СВЦЭМ!$F$33:$F$776,СВЦЭМ!$A$33:$A$776,$A257,СВЦЭМ!$B$33:$B$776,N$226)+'СЕТ СН'!$F$15</f>
        <v>94.093422439999998</v>
      </c>
      <c r="O257" s="36">
        <f>SUMIFS(СВЦЭМ!$F$33:$F$776,СВЦЭМ!$A$33:$A$776,$A257,СВЦЭМ!$B$33:$B$776,O$226)+'СЕТ СН'!$F$15</f>
        <v>99.531995109999997</v>
      </c>
      <c r="P257" s="36">
        <f>SUMIFS(СВЦЭМ!$F$33:$F$776,СВЦЭМ!$A$33:$A$776,$A257,СВЦЭМ!$B$33:$B$776,P$226)+'СЕТ СН'!$F$15</f>
        <v>106.84972126</v>
      </c>
      <c r="Q257" s="36">
        <f>SUMIFS(СВЦЭМ!$F$33:$F$776,СВЦЭМ!$A$33:$A$776,$A257,СВЦЭМ!$B$33:$B$776,Q$226)+'СЕТ СН'!$F$15</f>
        <v>101.75088151999999</v>
      </c>
      <c r="R257" s="36">
        <f>SUMIFS(СВЦЭМ!$F$33:$F$776,СВЦЭМ!$A$33:$A$776,$A257,СВЦЭМ!$B$33:$B$776,R$226)+'СЕТ СН'!$F$15</f>
        <v>96.669671859999994</v>
      </c>
      <c r="S257" s="36">
        <f>SUMIFS(СВЦЭМ!$F$33:$F$776,СВЦЭМ!$A$33:$A$776,$A257,СВЦЭМ!$B$33:$B$776,S$226)+'СЕТ СН'!$F$15</f>
        <v>95.196228719999993</v>
      </c>
      <c r="T257" s="36">
        <f>SUMIFS(СВЦЭМ!$F$33:$F$776,СВЦЭМ!$A$33:$A$776,$A257,СВЦЭМ!$B$33:$B$776,T$226)+'СЕТ СН'!$F$15</f>
        <v>99.499817530000001</v>
      </c>
      <c r="U257" s="36">
        <f>SUMIFS(СВЦЭМ!$F$33:$F$776,СВЦЭМ!$A$33:$A$776,$A257,СВЦЭМ!$B$33:$B$776,U$226)+'СЕТ СН'!$F$15</f>
        <v>100.45792519</v>
      </c>
      <c r="V257" s="36">
        <f>SUMIFS(СВЦЭМ!$F$33:$F$776,СВЦЭМ!$A$33:$A$776,$A257,СВЦЭМ!$B$33:$B$776,V$226)+'СЕТ СН'!$F$15</f>
        <v>98.664837509999998</v>
      </c>
      <c r="W257" s="36">
        <f>SUMIFS(СВЦЭМ!$F$33:$F$776,СВЦЭМ!$A$33:$A$776,$A257,СВЦЭМ!$B$33:$B$776,W$226)+'СЕТ СН'!$F$15</f>
        <v>96.880436360000004</v>
      </c>
      <c r="X257" s="36">
        <f>SUMIFS(СВЦЭМ!$F$33:$F$776,СВЦЭМ!$A$33:$A$776,$A257,СВЦЭМ!$B$33:$B$776,X$226)+'СЕТ СН'!$F$15</f>
        <v>91.079430830000007</v>
      </c>
      <c r="Y257" s="36">
        <f>SUMIFS(СВЦЭМ!$F$33:$F$776,СВЦЭМ!$A$33:$A$776,$A257,СВЦЭМ!$B$33:$B$776,Y$226)+'СЕТ СН'!$F$15</f>
        <v>92.553682379999998</v>
      </c>
    </row>
    <row r="258" spans="1:27" ht="15.75" x14ac:dyDescent="0.2">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row>
    <row r="259" spans="1:27" ht="12.75" hidden="1" customHeight="1" x14ac:dyDescent="0.2">
      <c r="A259" s="136" t="s">
        <v>7</v>
      </c>
      <c r="B259" s="130" t="s">
        <v>116</v>
      </c>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ht="12.75" hidden="1" customHeight="1" x14ac:dyDescent="0.2">
      <c r="A260" s="137"/>
      <c r="B260" s="133"/>
      <c r="C260" s="134"/>
      <c r="D260" s="134"/>
      <c r="E260" s="134"/>
      <c r="F260" s="134"/>
      <c r="G260" s="134"/>
      <c r="H260" s="134"/>
      <c r="I260" s="134"/>
      <c r="J260" s="134"/>
      <c r="K260" s="134"/>
      <c r="L260" s="134"/>
      <c r="M260" s="134"/>
      <c r="N260" s="134"/>
      <c r="O260" s="134"/>
      <c r="P260" s="134"/>
      <c r="Q260" s="134"/>
      <c r="R260" s="134"/>
      <c r="S260" s="134"/>
      <c r="T260" s="134"/>
      <c r="U260" s="134"/>
      <c r="V260" s="134"/>
      <c r="W260" s="134"/>
      <c r="X260" s="134"/>
      <c r="Y260" s="135"/>
    </row>
    <row r="261" spans="1:27" s="46" customFormat="1" ht="12.75" hidden="1" customHeight="1" x14ac:dyDescent="0.2">
      <c r="A261" s="138"/>
      <c r="B261" s="34">
        <v>1</v>
      </c>
      <c r="C261" s="34">
        <v>2</v>
      </c>
      <c r="D261" s="34">
        <v>3</v>
      </c>
      <c r="E261" s="34">
        <v>4</v>
      </c>
      <c r="F261" s="34">
        <v>5</v>
      </c>
      <c r="G261" s="34">
        <v>6</v>
      </c>
      <c r="H261" s="34">
        <v>7</v>
      </c>
      <c r="I261" s="34">
        <v>8</v>
      </c>
      <c r="J261" s="34">
        <v>9</v>
      </c>
      <c r="K261" s="34">
        <v>10</v>
      </c>
      <c r="L261" s="34">
        <v>11</v>
      </c>
      <c r="M261" s="34">
        <v>12</v>
      </c>
      <c r="N261" s="34">
        <v>13</v>
      </c>
      <c r="O261" s="34">
        <v>14</v>
      </c>
      <c r="P261" s="34">
        <v>15</v>
      </c>
      <c r="Q261" s="34">
        <v>16</v>
      </c>
      <c r="R261" s="34">
        <v>17</v>
      </c>
      <c r="S261" s="34">
        <v>18</v>
      </c>
      <c r="T261" s="34">
        <v>19</v>
      </c>
      <c r="U261" s="34">
        <v>20</v>
      </c>
      <c r="V261" s="34">
        <v>21</v>
      </c>
      <c r="W261" s="34">
        <v>22</v>
      </c>
      <c r="X261" s="34">
        <v>23</v>
      </c>
      <c r="Y261" s="34">
        <v>24</v>
      </c>
    </row>
    <row r="262" spans="1:27" ht="15.75" hidden="1" customHeight="1" x14ac:dyDescent="0.2">
      <c r="A262" s="35" t="str">
        <f>A227</f>
        <v>01.10.2020</v>
      </c>
      <c r="B262" s="36">
        <f>SUMIFS(СВЦЭМ!$G$34:$G$777,СВЦЭМ!$A$34:$A$777,$A262,СВЦЭМ!$B$34:$B$777,B$261)+'СЕТ СН'!$F$15</f>
        <v>0</v>
      </c>
      <c r="C262" s="36">
        <f>SUMIFS(СВЦЭМ!$G$34:$G$777,СВЦЭМ!$A$34:$A$777,$A262,СВЦЭМ!$B$34:$B$777,C$261)+'СЕТ СН'!$F$15</f>
        <v>0</v>
      </c>
      <c r="D262" s="36">
        <f>SUMIFS(СВЦЭМ!$G$34:$G$777,СВЦЭМ!$A$34:$A$777,$A262,СВЦЭМ!$B$34:$B$777,D$261)+'СЕТ СН'!$F$15</f>
        <v>0</v>
      </c>
      <c r="E262" s="36">
        <f>SUMIFS(СВЦЭМ!$G$34:$G$777,СВЦЭМ!$A$34:$A$777,$A262,СВЦЭМ!$B$34:$B$777,E$261)+'СЕТ СН'!$F$15</f>
        <v>0</v>
      </c>
      <c r="F262" s="36">
        <f>SUMIFS(СВЦЭМ!$G$34:$G$777,СВЦЭМ!$A$34:$A$777,$A262,СВЦЭМ!$B$34:$B$777,F$261)+'СЕТ СН'!$F$15</f>
        <v>0</v>
      </c>
      <c r="G262" s="36">
        <f>SUMIFS(СВЦЭМ!$G$34:$G$777,СВЦЭМ!$A$34:$A$777,$A262,СВЦЭМ!$B$34:$B$777,G$261)+'СЕТ СН'!$F$15</f>
        <v>0</v>
      </c>
      <c r="H262" s="36">
        <f>SUMIFS(СВЦЭМ!$G$34:$G$777,СВЦЭМ!$A$34:$A$777,$A262,СВЦЭМ!$B$34:$B$777,H$261)+'СЕТ СН'!$F$15</f>
        <v>0</v>
      </c>
      <c r="I262" s="36">
        <f>SUMIFS(СВЦЭМ!$G$34:$G$777,СВЦЭМ!$A$34:$A$777,$A262,СВЦЭМ!$B$34:$B$777,I$261)+'СЕТ СН'!$F$15</f>
        <v>0</v>
      </c>
      <c r="J262" s="36">
        <f>SUMIFS(СВЦЭМ!$G$34:$G$777,СВЦЭМ!$A$34:$A$777,$A262,СВЦЭМ!$B$34:$B$777,J$261)+'СЕТ СН'!$F$15</f>
        <v>0</v>
      </c>
      <c r="K262" s="36">
        <f>SUMIFS(СВЦЭМ!$G$34:$G$777,СВЦЭМ!$A$34:$A$777,$A262,СВЦЭМ!$B$34:$B$777,K$261)+'СЕТ СН'!$F$15</f>
        <v>0</v>
      </c>
      <c r="L262" s="36">
        <f>SUMIFS(СВЦЭМ!$G$34:$G$777,СВЦЭМ!$A$34:$A$777,$A262,СВЦЭМ!$B$34:$B$777,L$261)+'СЕТ СН'!$F$15</f>
        <v>0</v>
      </c>
      <c r="M262" s="36">
        <f>SUMIFS(СВЦЭМ!$G$34:$G$777,СВЦЭМ!$A$34:$A$777,$A262,СВЦЭМ!$B$34:$B$777,M$261)+'СЕТ СН'!$F$15</f>
        <v>0</v>
      </c>
      <c r="N262" s="36">
        <f>SUMIFS(СВЦЭМ!$G$34:$G$777,СВЦЭМ!$A$34:$A$777,$A262,СВЦЭМ!$B$34:$B$777,N$261)+'СЕТ СН'!$F$15</f>
        <v>0</v>
      </c>
      <c r="O262" s="36">
        <f>SUMIFS(СВЦЭМ!$G$34:$G$777,СВЦЭМ!$A$34:$A$777,$A262,СВЦЭМ!$B$34:$B$777,O$261)+'СЕТ СН'!$F$15</f>
        <v>0</v>
      </c>
      <c r="P262" s="36">
        <f>SUMIFS(СВЦЭМ!$G$34:$G$777,СВЦЭМ!$A$34:$A$777,$A262,СВЦЭМ!$B$34:$B$777,P$261)+'СЕТ СН'!$F$15</f>
        <v>0</v>
      </c>
      <c r="Q262" s="36">
        <f>SUMIFS(СВЦЭМ!$G$34:$G$777,СВЦЭМ!$A$34:$A$777,$A262,СВЦЭМ!$B$34:$B$777,Q$261)+'СЕТ СН'!$F$15</f>
        <v>0</v>
      </c>
      <c r="R262" s="36">
        <f>SUMIFS(СВЦЭМ!$G$34:$G$777,СВЦЭМ!$A$34:$A$777,$A262,СВЦЭМ!$B$34:$B$777,R$261)+'СЕТ СН'!$F$15</f>
        <v>0</v>
      </c>
      <c r="S262" s="36">
        <f>SUMIFS(СВЦЭМ!$G$34:$G$777,СВЦЭМ!$A$34:$A$777,$A262,СВЦЭМ!$B$34:$B$777,S$261)+'СЕТ СН'!$F$15</f>
        <v>0</v>
      </c>
      <c r="T262" s="36">
        <f>SUMIFS(СВЦЭМ!$G$34:$G$777,СВЦЭМ!$A$34:$A$777,$A262,СВЦЭМ!$B$34:$B$777,T$261)+'СЕТ СН'!$F$15</f>
        <v>0</v>
      </c>
      <c r="U262" s="36">
        <f>SUMIFS(СВЦЭМ!$G$34:$G$777,СВЦЭМ!$A$34:$A$777,$A262,СВЦЭМ!$B$34:$B$777,U$261)+'СЕТ СН'!$F$15</f>
        <v>0</v>
      </c>
      <c r="V262" s="36">
        <f>SUMIFS(СВЦЭМ!$G$34:$G$777,СВЦЭМ!$A$34:$A$777,$A262,СВЦЭМ!$B$34:$B$777,V$261)+'СЕТ СН'!$F$15</f>
        <v>0</v>
      </c>
      <c r="W262" s="36">
        <f>SUMIFS(СВЦЭМ!$G$34:$G$777,СВЦЭМ!$A$34:$A$777,$A262,СВЦЭМ!$B$34:$B$777,W$261)+'СЕТ СН'!$F$15</f>
        <v>0</v>
      </c>
      <c r="X262" s="36">
        <f>SUMIFS(СВЦЭМ!$G$34:$G$777,СВЦЭМ!$A$34:$A$777,$A262,СВЦЭМ!$B$34:$B$777,X$261)+'СЕТ СН'!$F$15</f>
        <v>0</v>
      </c>
      <c r="Y262" s="36">
        <f>SUMIFS(СВЦЭМ!$G$34:$G$777,СВЦЭМ!$A$34:$A$777,$A262,СВЦЭМ!$B$34:$B$777,Y$261)+'СЕТ СН'!$F$15</f>
        <v>0</v>
      </c>
      <c r="AA262" s="45"/>
    </row>
    <row r="263" spans="1:27" ht="15.75" hidden="1" x14ac:dyDescent="0.2">
      <c r="A263" s="35">
        <f>A262+1</f>
        <v>44106</v>
      </c>
      <c r="B263" s="36">
        <f>SUMIFS(СВЦЭМ!$G$34:$G$777,СВЦЭМ!$A$34:$A$777,$A263,СВЦЭМ!$B$34:$B$777,B$261)+'СЕТ СН'!$F$15</f>
        <v>0</v>
      </c>
      <c r="C263" s="36">
        <f>SUMIFS(СВЦЭМ!$G$34:$G$777,СВЦЭМ!$A$34:$A$777,$A263,СВЦЭМ!$B$34:$B$777,C$261)+'СЕТ СН'!$F$15</f>
        <v>0</v>
      </c>
      <c r="D263" s="36">
        <f>SUMIFS(СВЦЭМ!$G$34:$G$777,СВЦЭМ!$A$34:$A$777,$A263,СВЦЭМ!$B$34:$B$777,D$261)+'СЕТ СН'!$F$15</f>
        <v>0</v>
      </c>
      <c r="E263" s="36">
        <f>SUMIFS(СВЦЭМ!$G$34:$G$777,СВЦЭМ!$A$34:$A$777,$A263,СВЦЭМ!$B$34:$B$777,E$261)+'СЕТ СН'!$F$15</f>
        <v>0</v>
      </c>
      <c r="F263" s="36">
        <f>SUMIFS(СВЦЭМ!$G$34:$G$777,СВЦЭМ!$A$34:$A$777,$A263,СВЦЭМ!$B$34:$B$777,F$261)+'СЕТ СН'!$F$15</f>
        <v>0</v>
      </c>
      <c r="G263" s="36">
        <f>SUMIFS(СВЦЭМ!$G$34:$G$777,СВЦЭМ!$A$34:$A$777,$A263,СВЦЭМ!$B$34:$B$777,G$261)+'СЕТ СН'!$F$15</f>
        <v>0</v>
      </c>
      <c r="H263" s="36">
        <f>SUMIFS(СВЦЭМ!$G$34:$G$777,СВЦЭМ!$A$34:$A$777,$A263,СВЦЭМ!$B$34:$B$777,H$261)+'СЕТ СН'!$F$15</f>
        <v>0</v>
      </c>
      <c r="I263" s="36">
        <f>SUMIFS(СВЦЭМ!$G$34:$G$777,СВЦЭМ!$A$34:$A$777,$A263,СВЦЭМ!$B$34:$B$777,I$261)+'СЕТ СН'!$F$15</f>
        <v>0</v>
      </c>
      <c r="J263" s="36">
        <f>SUMIFS(СВЦЭМ!$G$34:$G$777,СВЦЭМ!$A$34:$A$777,$A263,СВЦЭМ!$B$34:$B$777,J$261)+'СЕТ СН'!$F$15</f>
        <v>0</v>
      </c>
      <c r="K263" s="36">
        <f>SUMIFS(СВЦЭМ!$G$34:$G$777,СВЦЭМ!$A$34:$A$777,$A263,СВЦЭМ!$B$34:$B$777,K$261)+'СЕТ СН'!$F$15</f>
        <v>0</v>
      </c>
      <c r="L263" s="36">
        <f>SUMIFS(СВЦЭМ!$G$34:$G$777,СВЦЭМ!$A$34:$A$777,$A263,СВЦЭМ!$B$34:$B$777,L$261)+'СЕТ СН'!$F$15</f>
        <v>0</v>
      </c>
      <c r="M263" s="36">
        <f>SUMIFS(СВЦЭМ!$G$34:$G$777,СВЦЭМ!$A$34:$A$777,$A263,СВЦЭМ!$B$34:$B$777,M$261)+'СЕТ СН'!$F$15</f>
        <v>0</v>
      </c>
      <c r="N263" s="36">
        <f>SUMIFS(СВЦЭМ!$G$34:$G$777,СВЦЭМ!$A$34:$A$777,$A263,СВЦЭМ!$B$34:$B$777,N$261)+'СЕТ СН'!$F$15</f>
        <v>0</v>
      </c>
      <c r="O263" s="36">
        <f>SUMIFS(СВЦЭМ!$G$34:$G$777,СВЦЭМ!$A$34:$A$777,$A263,СВЦЭМ!$B$34:$B$777,O$261)+'СЕТ СН'!$F$15</f>
        <v>0</v>
      </c>
      <c r="P263" s="36">
        <f>SUMIFS(СВЦЭМ!$G$34:$G$777,СВЦЭМ!$A$34:$A$777,$A263,СВЦЭМ!$B$34:$B$777,P$261)+'СЕТ СН'!$F$15</f>
        <v>0</v>
      </c>
      <c r="Q263" s="36">
        <f>SUMIFS(СВЦЭМ!$G$34:$G$777,СВЦЭМ!$A$34:$A$777,$A263,СВЦЭМ!$B$34:$B$777,Q$261)+'СЕТ СН'!$F$15</f>
        <v>0</v>
      </c>
      <c r="R263" s="36">
        <f>SUMIFS(СВЦЭМ!$G$34:$G$777,СВЦЭМ!$A$34:$A$777,$A263,СВЦЭМ!$B$34:$B$777,R$261)+'СЕТ СН'!$F$15</f>
        <v>0</v>
      </c>
      <c r="S263" s="36">
        <f>SUMIFS(СВЦЭМ!$G$34:$G$777,СВЦЭМ!$A$34:$A$777,$A263,СВЦЭМ!$B$34:$B$777,S$261)+'СЕТ СН'!$F$15</f>
        <v>0</v>
      </c>
      <c r="T263" s="36">
        <f>SUMIFS(СВЦЭМ!$G$34:$G$777,СВЦЭМ!$A$34:$A$777,$A263,СВЦЭМ!$B$34:$B$777,T$261)+'СЕТ СН'!$F$15</f>
        <v>0</v>
      </c>
      <c r="U263" s="36">
        <f>SUMIFS(СВЦЭМ!$G$34:$G$777,СВЦЭМ!$A$34:$A$777,$A263,СВЦЭМ!$B$34:$B$777,U$261)+'СЕТ СН'!$F$15</f>
        <v>0</v>
      </c>
      <c r="V263" s="36">
        <f>SUMIFS(СВЦЭМ!$G$34:$G$777,СВЦЭМ!$A$34:$A$777,$A263,СВЦЭМ!$B$34:$B$777,V$261)+'СЕТ СН'!$F$15</f>
        <v>0</v>
      </c>
      <c r="W263" s="36">
        <f>SUMIFS(СВЦЭМ!$G$34:$G$777,СВЦЭМ!$A$34:$A$777,$A263,СВЦЭМ!$B$34:$B$777,W$261)+'СЕТ СН'!$F$15</f>
        <v>0</v>
      </c>
      <c r="X263" s="36">
        <f>SUMIFS(СВЦЭМ!$G$34:$G$777,СВЦЭМ!$A$34:$A$777,$A263,СВЦЭМ!$B$34:$B$777,X$261)+'СЕТ СН'!$F$15</f>
        <v>0</v>
      </c>
      <c r="Y263" s="36">
        <f>SUMIFS(СВЦЭМ!$G$34:$G$777,СВЦЭМ!$A$34:$A$777,$A263,СВЦЭМ!$B$34:$B$777,Y$261)+'СЕТ СН'!$F$15</f>
        <v>0</v>
      </c>
    </row>
    <row r="264" spans="1:27" ht="15.75" hidden="1" x14ac:dyDescent="0.2">
      <c r="A264" s="35">
        <f t="shared" ref="A264:A292" si="7">A263+1</f>
        <v>44107</v>
      </c>
      <c r="B264" s="36">
        <f>SUMIFS(СВЦЭМ!$G$34:$G$777,СВЦЭМ!$A$34:$A$777,$A264,СВЦЭМ!$B$34:$B$777,B$261)+'СЕТ СН'!$F$15</f>
        <v>0</v>
      </c>
      <c r="C264" s="36">
        <f>SUMIFS(СВЦЭМ!$G$34:$G$777,СВЦЭМ!$A$34:$A$777,$A264,СВЦЭМ!$B$34:$B$777,C$261)+'СЕТ СН'!$F$15</f>
        <v>0</v>
      </c>
      <c r="D264" s="36">
        <f>SUMIFS(СВЦЭМ!$G$34:$G$777,СВЦЭМ!$A$34:$A$777,$A264,СВЦЭМ!$B$34:$B$777,D$261)+'СЕТ СН'!$F$15</f>
        <v>0</v>
      </c>
      <c r="E264" s="36">
        <f>SUMIFS(СВЦЭМ!$G$34:$G$777,СВЦЭМ!$A$34:$A$777,$A264,СВЦЭМ!$B$34:$B$777,E$261)+'СЕТ СН'!$F$15</f>
        <v>0</v>
      </c>
      <c r="F264" s="36">
        <f>SUMIFS(СВЦЭМ!$G$34:$G$777,СВЦЭМ!$A$34:$A$777,$A264,СВЦЭМ!$B$34:$B$777,F$261)+'СЕТ СН'!$F$15</f>
        <v>0</v>
      </c>
      <c r="G264" s="36">
        <f>SUMIFS(СВЦЭМ!$G$34:$G$777,СВЦЭМ!$A$34:$A$777,$A264,СВЦЭМ!$B$34:$B$777,G$261)+'СЕТ СН'!$F$15</f>
        <v>0</v>
      </c>
      <c r="H264" s="36">
        <f>SUMIFS(СВЦЭМ!$G$34:$G$777,СВЦЭМ!$A$34:$A$777,$A264,СВЦЭМ!$B$34:$B$777,H$261)+'СЕТ СН'!$F$15</f>
        <v>0</v>
      </c>
      <c r="I264" s="36">
        <f>SUMIFS(СВЦЭМ!$G$34:$G$777,СВЦЭМ!$A$34:$A$777,$A264,СВЦЭМ!$B$34:$B$777,I$261)+'СЕТ СН'!$F$15</f>
        <v>0</v>
      </c>
      <c r="J264" s="36">
        <f>SUMIFS(СВЦЭМ!$G$34:$G$777,СВЦЭМ!$A$34:$A$777,$A264,СВЦЭМ!$B$34:$B$777,J$261)+'СЕТ СН'!$F$15</f>
        <v>0</v>
      </c>
      <c r="K264" s="36">
        <f>SUMIFS(СВЦЭМ!$G$34:$G$777,СВЦЭМ!$A$34:$A$777,$A264,СВЦЭМ!$B$34:$B$777,K$261)+'СЕТ СН'!$F$15</f>
        <v>0</v>
      </c>
      <c r="L264" s="36">
        <f>SUMIFS(СВЦЭМ!$G$34:$G$777,СВЦЭМ!$A$34:$A$777,$A264,СВЦЭМ!$B$34:$B$777,L$261)+'СЕТ СН'!$F$15</f>
        <v>0</v>
      </c>
      <c r="M264" s="36">
        <f>SUMIFS(СВЦЭМ!$G$34:$G$777,СВЦЭМ!$A$34:$A$777,$A264,СВЦЭМ!$B$34:$B$777,M$261)+'СЕТ СН'!$F$15</f>
        <v>0</v>
      </c>
      <c r="N264" s="36">
        <f>SUMIFS(СВЦЭМ!$G$34:$G$777,СВЦЭМ!$A$34:$A$777,$A264,СВЦЭМ!$B$34:$B$777,N$261)+'СЕТ СН'!$F$15</f>
        <v>0</v>
      </c>
      <c r="O264" s="36">
        <f>SUMIFS(СВЦЭМ!$G$34:$G$777,СВЦЭМ!$A$34:$A$777,$A264,СВЦЭМ!$B$34:$B$777,O$261)+'СЕТ СН'!$F$15</f>
        <v>0</v>
      </c>
      <c r="P264" s="36">
        <f>SUMIFS(СВЦЭМ!$G$34:$G$777,СВЦЭМ!$A$34:$A$777,$A264,СВЦЭМ!$B$34:$B$777,P$261)+'СЕТ СН'!$F$15</f>
        <v>0</v>
      </c>
      <c r="Q264" s="36">
        <f>SUMIFS(СВЦЭМ!$G$34:$G$777,СВЦЭМ!$A$34:$A$777,$A264,СВЦЭМ!$B$34:$B$777,Q$261)+'СЕТ СН'!$F$15</f>
        <v>0</v>
      </c>
      <c r="R264" s="36">
        <f>SUMIFS(СВЦЭМ!$G$34:$G$777,СВЦЭМ!$A$34:$A$777,$A264,СВЦЭМ!$B$34:$B$777,R$261)+'СЕТ СН'!$F$15</f>
        <v>0</v>
      </c>
      <c r="S264" s="36">
        <f>SUMIFS(СВЦЭМ!$G$34:$G$777,СВЦЭМ!$A$34:$A$777,$A264,СВЦЭМ!$B$34:$B$777,S$261)+'СЕТ СН'!$F$15</f>
        <v>0</v>
      </c>
      <c r="T264" s="36">
        <f>SUMIFS(СВЦЭМ!$G$34:$G$777,СВЦЭМ!$A$34:$A$777,$A264,СВЦЭМ!$B$34:$B$777,T$261)+'СЕТ СН'!$F$15</f>
        <v>0</v>
      </c>
      <c r="U264" s="36">
        <f>SUMIFS(СВЦЭМ!$G$34:$G$777,СВЦЭМ!$A$34:$A$777,$A264,СВЦЭМ!$B$34:$B$777,U$261)+'СЕТ СН'!$F$15</f>
        <v>0</v>
      </c>
      <c r="V264" s="36">
        <f>SUMIFS(СВЦЭМ!$G$34:$G$777,СВЦЭМ!$A$34:$A$777,$A264,СВЦЭМ!$B$34:$B$777,V$261)+'СЕТ СН'!$F$15</f>
        <v>0</v>
      </c>
      <c r="W264" s="36">
        <f>SUMIFS(СВЦЭМ!$G$34:$G$777,СВЦЭМ!$A$34:$A$777,$A264,СВЦЭМ!$B$34:$B$777,W$261)+'СЕТ СН'!$F$15</f>
        <v>0</v>
      </c>
      <c r="X264" s="36">
        <f>SUMIFS(СВЦЭМ!$G$34:$G$777,СВЦЭМ!$A$34:$A$777,$A264,СВЦЭМ!$B$34:$B$777,X$261)+'СЕТ СН'!$F$15</f>
        <v>0</v>
      </c>
      <c r="Y264" s="36">
        <f>SUMIFS(СВЦЭМ!$G$34:$G$777,СВЦЭМ!$A$34:$A$777,$A264,СВЦЭМ!$B$34:$B$777,Y$261)+'СЕТ СН'!$F$15</f>
        <v>0</v>
      </c>
    </row>
    <row r="265" spans="1:27" ht="15.75" hidden="1" x14ac:dyDescent="0.2">
      <c r="A265" s="35">
        <f t="shared" si="7"/>
        <v>44108</v>
      </c>
      <c r="B265" s="36">
        <f>SUMIFS(СВЦЭМ!$G$34:$G$777,СВЦЭМ!$A$34:$A$777,$A265,СВЦЭМ!$B$34:$B$777,B$261)+'СЕТ СН'!$F$15</f>
        <v>0</v>
      </c>
      <c r="C265" s="36">
        <f>SUMIFS(СВЦЭМ!$G$34:$G$777,СВЦЭМ!$A$34:$A$777,$A265,СВЦЭМ!$B$34:$B$777,C$261)+'СЕТ СН'!$F$15</f>
        <v>0</v>
      </c>
      <c r="D265" s="36">
        <f>SUMIFS(СВЦЭМ!$G$34:$G$777,СВЦЭМ!$A$34:$A$777,$A265,СВЦЭМ!$B$34:$B$777,D$261)+'СЕТ СН'!$F$15</f>
        <v>0</v>
      </c>
      <c r="E265" s="36">
        <f>SUMIFS(СВЦЭМ!$G$34:$G$777,СВЦЭМ!$A$34:$A$777,$A265,СВЦЭМ!$B$34:$B$777,E$261)+'СЕТ СН'!$F$15</f>
        <v>0</v>
      </c>
      <c r="F265" s="36">
        <f>SUMIFS(СВЦЭМ!$G$34:$G$777,СВЦЭМ!$A$34:$A$777,$A265,СВЦЭМ!$B$34:$B$777,F$261)+'СЕТ СН'!$F$15</f>
        <v>0</v>
      </c>
      <c r="G265" s="36">
        <f>SUMIFS(СВЦЭМ!$G$34:$G$777,СВЦЭМ!$A$34:$A$777,$A265,СВЦЭМ!$B$34:$B$777,G$261)+'СЕТ СН'!$F$15</f>
        <v>0</v>
      </c>
      <c r="H265" s="36">
        <f>SUMIFS(СВЦЭМ!$G$34:$G$777,СВЦЭМ!$A$34:$A$777,$A265,СВЦЭМ!$B$34:$B$777,H$261)+'СЕТ СН'!$F$15</f>
        <v>0</v>
      </c>
      <c r="I265" s="36">
        <f>SUMIFS(СВЦЭМ!$G$34:$G$777,СВЦЭМ!$A$34:$A$777,$A265,СВЦЭМ!$B$34:$B$777,I$261)+'СЕТ СН'!$F$15</f>
        <v>0</v>
      </c>
      <c r="J265" s="36">
        <f>SUMIFS(СВЦЭМ!$G$34:$G$777,СВЦЭМ!$A$34:$A$777,$A265,СВЦЭМ!$B$34:$B$777,J$261)+'СЕТ СН'!$F$15</f>
        <v>0</v>
      </c>
      <c r="K265" s="36">
        <f>SUMIFS(СВЦЭМ!$G$34:$G$777,СВЦЭМ!$A$34:$A$777,$A265,СВЦЭМ!$B$34:$B$777,K$261)+'СЕТ СН'!$F$15</f>
        <v>0</v>
      </c>
      <c r="L265" s="36">
        <f>SUMIFS(СВЦЭМ!$G$34:$G$777,СВЦЭМ!$A$34:$A$777,$A265,СВЦЭМ!$B$34:$B$777,L$261)+'СЕТ СН'!$F$15</f>
        <v>0</v>
      </c>
      <c r="M265" s="36">
        <f>SUMIFS(СВЦЭМ!$G$34:$G$777,СВЦЭМ!$A$34:$A$777,$A265,СВЦЭМ!$B$34:$B$777,M$261)+'СЕТ СН'!$F$15</f>
        <v>0</v>
      </c>
      <c r="N265" s="36">
        <f>SUMIFS(СВЦЭМ!$G$34:$G$777,СВЦЭМ!$A$34:$A$777,$A265,СВЦЭМ!$B$34:$B$777,N$261)+'СЕТ СН'!$F$15</f>
        <v>0</v>
      </c>
      <c r="O265" s="36">
        <f>SUMIFS(СВЦЭМ!$G$34:$G$777,СВЦЭМ!$A$34:$A$777,$A265,СВЦЭМ!$B$34:$B$777,O$261)+'СЕТ СН'!$F$15</f>
        <v>0</v>
      </c>
      <c r="P265" s="36">
        <f>SUMIFS(СВЦЭМ!$G$34:$G$777,СВЦЭМ!$A$34:$A$777,$A265,СВЦЭМ!$B$34:$B$777,P$261)+'СЕТ СН'!$F$15</f>
        <v>0</v>
      </c>
      <c r="Q265" s="36">
        <f>SUMIFS(СВЦЭМ!$G$34:$G$777,СВЦЭМ!$A$34:$A$777,$A265,СВЦЭМ!$B$34:$B$777,Q$261)+'СЕТ СН'!$F$15</f>
        <v>0</v>
      </c>
      <c r="R265" s="36">
        <f>SUMIFS(СВЦЭМ!$G$34:$G$777,СВЦЭМ!$A$34:$A$777,$A265,СВЦЭМ!$B$34:$B$777,R$261)+'СЕТ СН'!$F$15</f>
        <v>0</v>
      </c>
      <c r="S265" s="36">
        <f>SUMIFS(СВЦЭМ!$G$34:$G$777,СВЦЭМ!$A$34:$A$777,$A265,СВЦЭМ!$B$34:$B$777,S$261)+'СЕТ СН'!$F$15</f>
        <v>0</v>
      </c>
      <c r="T265" s="36">
        <f>SUMIFS(СВЦЭМ!$G$34:$G$777,СВЦЭМ!$A$34:$A$777,$A265,СВЦЭМ!$B$34:$B$777,T$261)+'СЕТ СН'!$F$15</f>
        <v>0</v>
      </c>
      <c r="U265" s="36">
        <f>SUMIFS(СВЦЭМ!$G$34:$G$777,СВЦЭМ!$A$34:$A$777,$A265,СВЦЭМ!$B$34:$B$777,U$261)+'СЕТ СН'!$F$15</f>
        <v>0</v>
      </c>
      <c r="V265" s="36">
        <f>SUMIFS(СВЦЭМ!$G$34:$G$777,СВЦЭМ!$A$34:$A$777,$A265,СВЦЭМ!$B$34:$B$777,V$261)+'СЕТ СН'!$F$15</f>
        <v>0</v>
      </c>
      <c r="W265" s="36">
        <f>SUMIFS(СВЦЭМ!$G$34:$G$777,СВЦЭМ!$A$34:$A$777,$A265,СВЦЭМ!$B$34:$B$777,W$261)+'СЕТ СН'!$F$15</f>
        <v>0</v>
      </c>
      <c r="X265" s="36">
        <f>SUMIFS(СВЦЭМ!$G$34:$G$777,СВЦЭМ!$A$34:$A$777,$A265,СВЦЭМ!$B$34:$B$777,X$261)+'СЕТ СН'!$F$15</f>
        <v>0</v>
      </c>
      <c r="Y265" s="36">
        <f>SUMIFS(СВЦЭМ!$G$34:$G$777,СВЦЭМ!$A$34:$A$777,$A265,СВЦЭМ!$B$34:$B$777,Y$261)+'СЕТ СН'!$F$15</f>
        <v>0</v>
      </c>
    </row>
    <row r="266" spans="1:27" ht="15.75" hidden="1" x14ac:dyDescent="0.2">
      <c r="A266" s="35">
        <f t="shared" si="7"/>
        <v>44109</v>
      </c>
      <c r="B266" s="36">
        <f>SUMIFS(СВЦЭМ!$G$34:$G$777,СВЦЭМ!$A$34:$A$777,$A266,СВЦЭМ!$B$34:$B$777,B$261)+'СЕТ СН'!$F$15</f>
        <v>0</v>
      </c>
      <c r="C266" s="36">
        <f>SUMIFS(СВЦЭМ!$G$34:$G$777,СВЦЭМ!$A$34:$A$777,$A266,СВЦЭМ!$B$34:$B$777,C$261)+'СЕТ СН'!$F$15</f>
        <v>0</v>
      </c>
      <c r="D266" s="36">
        <f>SUMIFS(СВЦЭМ!$G$34:$G$777,СВЦЭМ!$A$34:$A$777,$A266,СВЦЭМ!$B$34:$B$777,D$261)+'СЕТ СН'!$F$15</f>
        <v>0</v>
      </c>
      <c r="E266" s="36">
        <f>SUMIFS(СВЦЭМ!$G$34:$G$777,СВЦЭМ!$A$34:$A$777,$A266,СВЦЭМ!$B$34:$B$777,E$261)+'СЕТ СН'!$F$15</f>
        <v>0</v>
      </c>
      <c r="F266" s="36">
        <f>SUMIFS(СВЦЭМ!$G$34:$G$777,СВЦЭМ!$A$34:$A$777,$A266,СВЦЭМ!$B$34:$B$777,F$261)+'СЕТ СН'!$F$15</f>
        <v>0</v>
      </c>
      <c r="G266" s="36">
        <f>SUMIFS(СВЦЭМ!$G$34:$G$777,СВЦЭМ!$A$34:$A$777,$A266,СВЦЭМ!$B$34:$B$777,G$261)+'СЕТ СН'!$F$15</f>
        <v>0</v>
      </c>
      <c r="H266" s="36">
        <f>SUMIFS(СВЦЭМ!$G$34:$G$777,СВЦЭМ!$A$34:$A$777,$A266,СВЦЭМ!$B$34:$B$777,H$261)+'СЕТ СН'!$F$15</f>
        <v>0</v>
      </c>
      <c r="I266" s="36">
        <f>SUMIFS(СВЦЭМ!$G$34:$G$777,СВЦЭМ!$A$34:$A$777,$A266,СВЦЭМ!$B$34:$B$777,I$261)+'СЕТ СН'!$F$15</f>
        <v>0</v>
      </c>
      <c r="J266" s="36">
        <f>SUMIFS(СВЦЭМ!$G$34:$G$777,СВЦЭМ!$A$34:$A$777,$A266,СВЦЭМ!$B$34:$B$777,J$261)+'СЕТ СН'!$F$15</f>
        <v>0</v>
      </c>
      <c r="K266" s="36">
        <f>SUMIFS(СВЦЭМ!$G$34:$G$777,СВЦЭМ!$A$34:$A$777,$A266,СВЦЭМ!$B$34:$B$777,K$261)+'СЕТ СН'!$F$15</f>
        <v>0</v>
      </c>
      <c r="L266" s="36">
        <f>SUMIFS(СВЦЭМ!$G$34:$G$777,СВЦЭМ!$A$34:$A$777,$A266,СВЦЭМ!$B$34:$B$777,L$261)+'СЕТ СН'!$F$15</f>
        <v>0</v>
      </c>
      <c r="M266" s="36">
        <f>SUMIFS(СВЦЭМ!$G$34:$G$777,СВЦЭМ!$A$34:$A$777,$A266,СВЦЭМ!$B$34:$B$777,M$261)+'СЕТ СН'!$F$15</f>
        <v>0</v>
      </c>
      <c r="N266" s="36">
        <f>SUMIFS(СВЦЭМ!$G$34:$G$777,СВЦЭМ!$A$34:$A$777,$A266,СВЦЭМ!$B$34:$B$777,N$261)+'СЕТ СН'!$F$15</f>
        <v>0</v>
      </c>
      <c r="O266" s="36">
        <f>SUMIFS(СВЦЭМ!$G$34:$G$777,СВЦЭМ!$A$34:$A$777,$A266,СВЦЭМ!$B$34:$B$777,O$261)+'СЕТ СН'!$F$15</f>
        <v>0</v>
      </c>
      <c r="P266" s="36">
        <f>SUMIFS(СВЦЭМ!$G$34:$G$777,СВЦЭМ!$A$34:$A$777,$A266,СВЦЭМ!$B$34:$B$777,P$261)+'СЕТ СН'!$F$15</f>
        <v>0</v>
      </c>
      <c r="Q266" s="36">
        <f>SUMIFS(СВЦЭМ!$G$34:$G$777,СВЦЭМ!$A$34:$A$777,$A266,СВЦЭМ!$B$34:$B$777,Q$261)+'СЕТ СН'!$F$15</f>
        <v>0</v>
      </c>
      <c r="R266" s="36">
        <f>SUMIFS(СВЦЭМ!$G$34:$G$777,СВЦЭМ!$A$34:$A$777,$A266,СВЦЭМ!$B$34:$B$777,R$261)+'СЕТ СН'!$F$15</f>
        <v>0</v>
      </c>
      <c r="S266" s="36">
        <f>SUMIFS(СВЦЭМ!$G$34:$G$777,СВЦЭМ!$A$34:$A$777,$A266,СВЦЭМ!$B$34:$B$777,S$261)+'СЕТ СН'!$F$15</f>
        <v>0</v>
      </c>
      <c r="T266" s="36">
        <f>SUMIFS(СВЦЭМ!$G$34:$G$777,СВЦЭМ!$A$34:$A$777,$A266,СВЦЭМ!$B$34:$B$777,T$261)+'СЕТ СН'!$F$15</f>
        <v>0</v>
      </c>
      <c r="U266" s="36">
        <f>SUMIFS(СВЦЭМ!$G$34:$G$777,СВЦЭМ!$A$34:$A$777,$A266,СВЦЭМ!$B$34:$B$777,U$261)+'СЕТ СН'!$F$15</f>
        <v>0</v>
      </c>
      <c r="V266" s="36">
        <f>SUMIFS(СВЦЭМ!$G$34:$G$777,СВЦЭМ!$A$34:$A$777,$A266,СВЦЭМ!$B$34:$B$777,V$261)+'СЕТ СН'!$F$15</f>
        <v>0</v>
      </c>
      <c r="W266" s="36">
        <f>SUMIFS(СВЦЭМ!$G$34:$G$777,СВЦЭМ!$A$34:$A$777,$A266,СВЦЭМ!$B$34:$B$777,W$261)+'СЕТ СН'!$F$15</f>
        <v>0</v>
      </c>
      <c r="X266" s="36">
        <f>SUMIFS(СВЦЭМ!$G$34:$G$777,СВЦЭМ!$A$34:$A$777,$A266,СВЦЭМ!$B$34:$B$777,X$261)+'СЕТ СН'!$F$15</f>
        <v>0</v>
      </c>
      <c r="Y266" s="36">
        <f>SUMIFS(СВЦЭМ!$G$34:$G$777,СВЦЭМ!$A$34:$A$777,$A266,СВЦЭМ!$B$34:$B$777,Y$261)+'СЕТ СН'!$F$15</f>
        <v>0</v>
      </c>
    </row>
    <row r="267" spans="1:27" ht="15.75" hidden="1" x14ac:dyDescent="0.2">
      <c r="A267" s="35">
        <f t="shared" si="7"/>
        <v>44110</v>
      </c>
      <c r="B267" s="36">
        <f>SUMIFS(СВЦЭМ!$G$34:$G$777,СВЦЭМ!$A$34:$A$777,$A267,СВЦЭМ!$B$34:$B$777,B$261)+'СЕТ СН'!$F$15</f>
        <v>0</v>
      </c>
      <c r="C267" s="36">
        <f>SUMIFS(СВЦЭМ!$G$34:$G$777,СВЦЭМ!$A$34:$A$777,$A267,СВЦЭМ!$B$34:$B$777,C$261)+'СЕТ СН'!$F$15</f>
        <v>0</v>
      </c>
      <c r="D267" s="36">
        <f>SUMIFS(СВЦЭМ!$G$34:$G$777,СВЦЭМ!$A$34:$A$777,$A267,СВЦЭМ!$B$34:$B$777,D$261)+'СЕТ СН'!$F$15</f>
        <v>0</v>
      </c>
      <c r="E267" s="36">
        <f>SUMIFS(СВЦЭМ!$G$34:$G$777,СВЦЭМ!$A$34:$A$777,$A267,СВЦЭМ!$B$34:$B$777,E$261)+'СЕТ СН'!$F$15</f>
        <v>0</v>
      </c>
      <c r="F267" s="36">
        <f>SUMIFS(СВЦЭМ!$G$34:$G$777,СВЦЭМ!$A$34:$A$777,$A267,СВЦЭМ!$B$34:$B$777,F$261)+'СЕТ СН'!$F$15</f>
        <v>0</v>
      </c>
      <c r="G267" s="36">
        <f>SUMIFS(СВЦЭМ!$G$34:$G$777,СВЦЭМ!$A$34:$A$777,$A267,СВЦЭМ!$B$34:$B$777,G$261)+'СЕТ СН'!$F$15</f>
        <v>0</v>
      </c>
      <c r="H267" s="36">
        <f>SUMIFS(СВЦЭМ!$G$34:$G$777,СВЦЭМ!$A$34:$A$777,$A267,СВЦЭМ!$B$34:$B$777,H$261)+'СЕТ СН'!$F$15</f>
        <v>0</v>
      </c>
      <c r="I267" s="36">
        <f>SUMIFS(СВЦЭМ!$G$34:$G$777,СВЦЭМ!$A$34:$A$777,$A267,СВЦЭМ!$B$34:$B$777,I$261)+'СЕТ СН'!$F$15</f>
        <v>0</v>
      </c>
      <c r="J267" s="36">
        <f>SUMIFS(СВЦЭМ!$G$34:$G$777,СВЦЭМ!$A$34:$A$777,$A267,СВЦЭМ!$B$34:$B$777,J$261)+'СЕТ СН'!$F$15</f>
        <v>0</v>
      </c>
      <c r="K267" s="36">
        <f>SUMIFS(СВЦЭМ!$G$34:$G$777,СВЦЭМ!$A$34:$A$777,$A267,СВЦЭМ!$B$34:$B$777,K$261)+'СЕТ СН'!$F$15</f>
        <v>0</v>
      </c>
      <c r="L267" s="36">
        <f>SUMIFS(СВЦЭМ!$G$34:$G$777,СВЦЭМ!$A$34:$A$777,$A267,СВЦЭМ!$B$34:$B$777,L$261)+'СЕТ СН'!$F$15</f>
        <v>0</v>
      </c>
      <c r="M267" s="36">
        <f>SUMIFS(СВЦЭМ!$G$34:$G$777,СВЦЭМ!$A$34:$A$777,$A267,СВЦЭМ!$B$34:$B$777,M$261)+'СЕТ СН'!$F$15</f>
        <v>0</v>
      </c>
      <c r="N267" s="36">
        <f>SUMIFS(СВЦЭМ!$G$34:$G$777,СВЦЭМ!$A$34:$A$777,$A267,СВЦЭМ!$B$34:$B$777,N$261)+'СЕТ СН'!$F$15</f>
        <v>0</v>
      </c>
      <c r="O267" s="36">
        <f>SUMIFS(СВЦЭМ!$G$34:$G$777,СВЦЭМ!$A$34:$A$777,$A267,СВЦЭМ!$B$34:$B$777,O$261)+'СЕТ СН'!$F$15</f>
        <v>0</v>
      </c>
      <c r="P267" s="36">
        <f>SUMIFS(СВЦЭМ!$G$34:$G$777,СВЦЭМ!$A$34:$A$777,$A267,СВЦЭМ!$B$34:$B$777,P$261)+'СЕТ СН'!$F$15</f>
        <v>0</v>
      </c>
      <c r="Q267" s="36">
        <f>SUMIFS(СВЦЭМ!$G$34:$G$777,СВЦЭМ!$A$34:$A$777,$A267,СВЦЭМ!$B$34:$B$777,Q$261)+'СЕТ СН'!$F$15</f>
        <v>0</v>
      </c>
      <c r="R267" s="36">
        <f>SUMIFS(СВЦЭМ!$G$34:$G$777,СВЦЭМ!$A$34:$A$777,$A267,СВЦЭМ!$B$34:$B$777,R$261)+'СЕТ СН'!$F$15</f>
        <v>0</v>
      </c>
      <c r="S267" s="36">
        <f>SUMIFS(СВЦЭМ!$G$34:$G$777,СВЦЭМ!$A$34:$A$777,$A267,СВЦЭМ!$B$34:$B$777,S$261)+'СЕТ СН'!$F$15</f>
        <v>0</v>
      </c>
      <c r="T267" s="36">
        <f>SUMIFS(СВЦЭМ!$G$34:$G$777,СВЦЭМ!$A$34:$A$777,$A267,СВЦЭМ!$B$34:$B$777,T$261)+'СЕТ СН'!$F$15</f>
        <v>0</v>
      </c>
      <c r="U267" s="36">
        <f>SUMIFS(СВЦЭМ!$G$34:$G$777,СВЦЭМ!$A$34:$A$777,$A267,СВЦЭМ!$B$34:$B$777,U$261)+'СЕТ СН'!$F$15</f>
        <v>0</v>
      </c>
      <c r="V267" s="36">
        <f>SUMIFS(СВЦЭМ!$G$34:$G$777,СВЦЭМ!$A$34:$A$777,$A267,СВЦЭМ!$B$34:$B$777,V$261)+'СЕТ СН'!$F$15</f>
        <v>0</v>
      </c>
      <c r="W267" s="36">
        <f>SUMIFS(СВЦЭМ!$G$34:$G$777,СВЦЭМ!$A$34:$A$777,$A267,СВЦЭМ!$B$34:$B$777,W$261)+'СЕТ СН'!$F$15</f>
        <v>0</v>
      </c>
      <c r="X267" s="36">
        <f>SUMIFS(СВЦЭМ!$G$34:$G$777,СВЦЭМ!$A$34:$A$777,$A267,СВЦЭМ!$B$34:$B$777,X$261)+'СЕТ СН'!$F$15</f>
        <v>0</v>
      </c>
      <c r="Y267" s="36">
        <f>SUMIFS(СВЦЭМ!$G$34:$G$777,СВЦЭМ!$A$34:$A$777,$A267,СВЦЭМ!$B$34:$B$777,Y$261)+'СЕТ СН'!$F$15</f>
        <v>0</v>
      </c>
    </row>
    <row r="268" spans="1:27" ht="15.75" hidden="1" x14ac:dyDescent="0.2">
      <c r="A268" s="35">
        <f t="shared" si="7"/>
        <v>44111</v>
      </c>
      <c r="B268" s="36">
        <f>SUMIFS(СВЦЭМ!$G$34:$G$777,СВЦЭМ!$A$34:$A$777,$A268,СВЦЭМ!$B$34:$B$777,B$261)+'СЕТ СН'!$F$15</f>
        <v>0</v>
      </c>
      <c r="C268" s="36">
        <f>SUMIFS(СВЦЭМ!$G$34:$G$777,СВЦЭМ!$A$34:$A$777,$A268,СВЦЭМ!$B$34:$B$777,C$261)+'СЕТ СН'!$F$15</f>
        <v>0</v>
      </c>
      <c r="D268" s="36">
        <f>SUMIFS(СВЦЭМ!$G$34:$G$777,СВЦЭМ!$A$34:$A$777,$A268,СВЦЭМ!$B$34:$B$777,D$261)+'СЕТ СН'!$F$15</f>
        <v>0</v>
      </c>
      <c r="E268" s="36">
        <f>SUMIFS(СВЦЭМ!$G$34:$G$777,СВЦЭМ!$A$34:$A$777,$A268,СВЦЭМ!$B$34:$B$777,E$261)+'СЕТ СН'!$F$15</f>
        <v>0</v>
      </c>
      <c r="F268" s="36">
        <f>SUMIFS(СВЦЭМ!$G$34:$G$777,СВЦЭМ!$A$34:$A$777,$A268,СВЦЭМ!$B$34:$B$777,F$261)+'СЕТ СН'!$F$15</f>
        <v>0</v>
      </c>
      <c r="G268" s="36">
        <f>SUMIFS(СВЦЭМ!$G$34:$G$777,СВЦЭМ!$A$34:$A$777,$A268,СВЦЭМ!$B$34:$B$777,G$261)+'СЕТ СН'!$F$15</f>
        <v>0</v>
      </c>
      <c r="H268" s="36">
        <f>SUMIFS(СВЦЭМ!$G$34:$G$777,СВЦЭМ!$A$34:$A$777,$A268,СВЦЭМ!$B$34:$B$777,H$261)+'СЕТ СН'!$F$15</f>
        <v>0</v>
      </c>
      <c r="I268" s="36">
        <f>SUMIFS(СВЦЭМ!$G$34:$G$777,СВЦЭМ!$A$34:$A$777,$A268,СВЦЭМ!$B$34:$B$777,I$261)+'СЕТ СН'!$F$15</f>
        <v>0</v>
      </c>
      <c r="J268" s="36">
        <f>SUMIFS(СВЦЭМ!$G$34:$G$777,СВЦЭМ!$A$34:$A$777,$A268,СВЦЭМ!$B$34:$B$777,J$261)+'СЕТ СН'!$F$15</f>
        <v>0</v>
      </c>
      <c r="K268" s="36">
        <f>SUMIFS(СВЦЭМ!$G$34:$G$777,СВЦЭМ!$A$34:$A$777,$A268,СВЦЭМ!$B$34:$B$777,K$261)+'СЕТ СН'!$F$15</f>
        <v>0</v>
      </c>
      <c r="L268" s="36">
        <f>SUMIFS(СВЦЭМ!$G$34:$G$777,СВЦЭМ!$A$34:$A$777,$A268,СВЦЭМ!$B$34:$B$777,L$261)+'СЕТ СН'!$F$15</f>
        <v>0</v>
      </c>
      <c r="M268" s="36">
        <f>SUMIFS(СВЦЭМ!$G$34:$G$777,СВЦЭМ!$A$34:$A$777,$A268,СВЦЭМ!$B$34:$B$777,M$261)+'СЕТ СН'!$F$15</f>
        <v>0</v>
      </c>
      <c r="N268" s="36">
        <f>SUMIFS(СВЦЭМ!$G$34:$G$777,СВЦЭМ!$A$34:$A$777,$A268,СВЦЭМ!$B$34:$B$777,N$261)+'СЕТ СН'!$F$15</f>
        <v>0</v>
      </c>
      <c r="O268" s="36">
        <f>SUMIFS(СВЦЭМ!$G$34:$G$777,СВЦЭМ!$A$34:$A$777,$A268,СВЦЭМ!$B$34:$B$777,O$261)+'СЕТ СН'!$F$15</f>
        <v>0</v>
      </c>
      <c r="P268" s="36">
        <f>SUMIFS(СВЦЭМ!$G$34:$G$777,СВЦЭМ!$A$34:$A$777,$A268,СВЦЭМ!$B$34:$B$777,P$261)+'СЕТ СН'!$F$15</f>
        <v>0</v>
      </c>
      <c r="Q268" s="36">
        <f>SUMIFS(СВЦЭМ!$G$34:$G$777,СВЦЭМ!$A$34:$A$777,$A268,СВЦЭМ!$B$34:$B$777,Q$261)+'СЕТ СН'!$F$15</f>
        <v>0</v>
      </c>
      <c r="R268" s="36">
        <f>SUMIFS(СВЦЭМ!$G$34:$G$777,СВЦЭМ!$A$34:$A$777,$A268,СВЦЭМ!$B$34:$B$777,R$261)+'СЕТ СН'!$F$15</f>
        <v>0</v>
      </c>
      <c r="S268" s="36">
        <f>SUMIFS(СВЦЭМ!$G$34:$G$777,СВЦЭМ!$A$34:$A$777,$A268,СВЦЭМ!$B$34:$B$777,S$261)+'СЕТ СН'!$F$15</f>
        <v>0</v>
      </c>
      <c r="T268" s="36">
        <f>SUMIFS(СВЦЭМ!$G$34:$G$777,СВЦЭМ!$A$34:$A$777,$A268,СВЦЭМ!$B$34:$B$777,T$261)+'СЕТ СН'!$F$15</f>
        <v>0</v>
      </c>
      <c r="U268" s="36">
        <f>SUMIFS(СВЦЭМ!$G$34:$G$777,СВЦЭМ!$A$34:$A$777,$A268,СВЦЭМ!$B$34:$B$777,U$261)+'СЕТ СН'!$F$15</f>
        <v>0</v>
      </c>
      <c r="V268" s="36">
        <f>SUMIFS(СВЦЭМ!$G$34:$G$777,СВЦЭМ!$A$34:$A$777,$A268,СВЦЭМ!$B$34:$B$777,V$261)+'СЕТ СН'!$F$15</f>
        <v>0</v>
      </c>
      <c r="W268" s="36">
        <f>SUMIFS(СВЦЭМ!$G$34:$G$777,СВЦЭМ!$A$34:$A$777,$A268,СВЦЭМ!$B$34:$B$777,W$261)+'СЕТ СН'!$F$15</f>
        <v>0</v>
      </c>
      <c r="X268" s="36">
        <f>SUMIFS(СВЦЭМ!$G$34:$G$777,СВЦЭМ!$A$34:$A$777,$A268,СВЦЭМ!$B$34:$B$777,X$261)+'СЕТ СН'!$F$15</f>
        <v>0</v>
      </c>
      <c r="Y268" s="36">
        <f>SUMIFS(СВЦЭМ!$G$34:$G$777,СВЦЭМ!$A$34:$A$777,$A268,СВЦЭМ!$B$34:$B$777,Y$261)+'СЕТ СН'!$F$15</f>
        <v>0</v>
      </c>
    </row>
    <row r="269" spans="1:27" ht="15.75" hidden="1" x14ac:dyDescent="0.2">
      <c r="A269" s="35">
        <f t="shared" si="7"/>
        <v>44112</v>
      </c>
      <c r="B269" s="36">
        <f>SUMIFS(СВЦЭМ!$G$34:$G$777,СВЦЭМ!$A$34:$A$777,$A269,СВЦЭМ!$B$34:$B$777,B$261)+'СЕТ СН'!$F$15</f>
        <v>0</v>
      </c>
      <c r="C269" s="36">
        <f>SUMIFS(СВЦЭМ!$G$34:$G$777,СВЦЭМ!$A$34:$A$777,$A269,СВЦЭМ!$B$34:$B$777,C$261)+'СЕТ СН'!$F$15</f>
        <v>0</v>
      </c>
      <c r="D269" s="36">
        <f>SUMIFS(СВЦЭМ!$G$34:$G$777,СВЦЭМ!$A$34:$A$777,$A269,СВЦЭМ!$B$34:$B$777,D$261)+'СЕТ СН'!$F$15</f>
        <v>0</v>
      </c>
      <c r="E269" s="36">
        <f>SUMIFS(СВЦЭМ!$G$34:$G$777,СВЦЭМ!$A$34:$A$777,$A269,СВЦЭМ!$B$34:$B$777,E$261)+'СЕТ СН'!$F$15</f>
        <v>0</v>
      </c>
      <c r="F269" s="36">
        <f>SUMIFS(СВЦЭМ!$G$34:$G$777,СВЦЭМ!$A$34:$A$777,$A269,СВЦЭМ!$B$34:$B$777,F$261)+'СЕТ СН'!$F$15</f>
        <v>0</v>
      </c>
      <c r="G269" s="36">
        <f>SUMIFS(СВЦЭМ!$G$34:$G$777,СВЦЭМ!$A$34:$A$777,$A269,СВЦЭМ!$B$34:$B$777,G$261)+'СЕТ СН'!$F$15</f>
        <v>0</v>
      </c>
      <c r="H269" s="36">
        <f>SUMIFS(СВЦЭМ!$G$34:$G$777,СВЦЭМ!$A$34:$A$777,$A269,СВЦЭМ!$B$34:$B$777,H$261)+'СЕТ СН'!$F$15</f>
        <v>0</v>
      </c>
      <c r="I269" s="36">
        <f>SUMIFS(СВЦЭМ!$G$34:$G$777,СВЦЭМ!$A$34:$A$777,$A269,СВЦЭМ!$B$34:$B$777,I$261)+'СЕТ СН'!$F$15</f>
        <v>0</v>
      </c>
      <c r="J269" s="36">
        <f>SUMIFS(СВЦЭМ!$G$34:$G$777,СВЦЭМ!$A$34:$A$777,$A269,СВЦЭМ!$B$34:$B$777,J$261)+'СЕТ СН'!$F$15</f>
        <v>0</v>
      </c>
      <c r="K269" s="36">
        <f>SUMIFS(СВЦЭМ!$G$34:$G$777,СВЦЭМ!$A$34:$A$777,$A269,СВЦЭМ!$B$34:$B$777,K$261)+'СЕТ СН'!$F$15</f>
        <v>0</v>
      </c>
      <c r="L269" s="36">
        <f>SUMIFS(СВЦЭМ!$G$34:$G$777,СВЦЭМ!$A$34:$A$777,$A269,СВЦЭМ!$B$34:$B$777,L$261)+'СЕТ СН'!$F$15</f>
        <v>0</v>
      </c>
      <c r="M269" s="36">
        <f>SUMIFS(СВЦЭМ!$G$34:$G$777,СВЦЭМ!$A$34:$A$777,$A269,СВЦЭМ!$B$34:$B$777,M$261)+'СЕТ СН'!$F$15</f>
        <v>0</v>
      </c>
      <c r="N269" s="36">
        <f>SUMIFS(СВЦЭМ!$G$34:$G$777,СВЦЭМ!$A$34:$A$777,$A269,СВЦЭМ!$B$34:$B$777,N$261)+'СЕТ СН'!$F$15</f>
        <v>0</v>
      </c>
      <c r="O269" s="36">
        <f>SUMIFS(СВЦЭМ!$G$34:$G$777,СВЦЭМ!$A$34:$A$777,$A269,СВЦЭМ!$B$34:$B$777,O$261)+'СЕТ СН'!$F$15</f>
        <v>0</v>
      </c>
      <c r="P269" s="36">
        <f>SUMIFS(СВЦЭМ!$G$34:$G$777,СВЦЭМ!$A$34:$A$777,$A269,СВЦЭМ!$B$34:$B$777,P$261)+'СЕТ СН'!$F$15</f>
        <v>0</v>
      </c>
      <c r="Q269" s="36">
        <f>SUMIFS(СВЦЭМ!$G$34:$G$777,СВЦЭМ!$A$34:$A$777,$A269,СВЦЭМ!$B$34:$B$777,Q$261)+'СЕТ СН'!$F$15</f>
        <v>0</v>
      </c>
      <c r="R269" s="36">
        <f>SUMIFS(СВЦЭМ!$G$34:$G$777,СВЦЭМ!$A$34:$A$777,$A269,СВЦЭМ!$B$34:$B$777,R$261)+'СЕТ СН'!$F$15</f>
        <v>0</v>
      </c>
      <c r="S269" s="36">
        <f>SUMIFS(СВЦЭМ!$G$34:$G$777,СВЦЭМ!$A$34:$A$777,$A269,СВЦЭМ!$B$34:$B$777,S$261)+'СЕТ СН'!$F$15</f>
        <v>0</v>
      </c>
      <c r="T269" s="36">
        <f>SUMIFS(СВЦЭМ!$G$34:$G$777,СВЦЭМ!$A$34:$A$777,$A269,СВЦЭМ!$B$34:$B$777,T$261)+'СЕТ СН'!$F$15</f>
        <v>0</v>
      </c>
      <c r="U269" s="36">
        <f>SUMIFS(СВЦЭМ!$G$34:$G$777,СВЦЭМ!$A$34:$A$777,$A269,СВЦЭМ!$B$34:$B$777,U$261)+'СЕТ СН'!$F$15</f>
        <v>0</v>
      </c>
      <c r="V269" s="36">
        <f>SUMIFS(СВЦЭМ!$G$34:$G$777,СВЦЭМ!$A$34:$A$777,$A269,СВЦЭМ!$B$34:$B$777,V$261)+'СЕТ СН'!$F$15</f>
        <v>0</v>
      </c>
      <c r="W269" s="36">
        <f>SUMIFS(СВЦЭМ!$G$34:$G$777,СВЦЭМ!$A$34:$A$777,$A269,СВЦЭМ!$B$34:$B$777,W$261)+'СЕТ СН'!$F$15</f>
        <v>0</v>
      </c>
      <c r="X269" s="36">
        <f>SUMIFS(СВЦЭМ!$G$34:$G$777,СВЦЭМ!$A$34:$A$777,$A269,СВЦЭМ!$B$34:$B$777,X$261)+'СЕТ СН'!$F$15</f>
        <v>0</v>
      </c>
      <c r="Y269" s="36">
        <f>SUMIFS(СВЦЭМ!$G$34:$G$777,СВЦЭМ!$A$34:$A$777,$A269,СВЦЭМ!$B$34:$B$777,Y$261)+'СЕТ СН'!$F$15</f>
        <v>0</v>
      </c>
    </row>
    <row r="270" spans="1:27" ht="15.75" hidden="1" x14ac:dyDescent="0.2">
      <c r="A270" s="35">
        <f t="shared" si="7"/>
        <v>44113</v>
      </c>
      <c r="B270" s="36">
        <f>SUMIFS(СВЦЭМ!$G$34:$G$777,СВЦЭМ!$A$34:$A$777,$A270,СВЦЭМ!$B$34:$B$777,B$261)+'СЕТ СН'!$F$15</f>
        <v>0</v>
      </c>
      <c r="C270" s="36">
        <f>SUMIFS(СВЦЭМ!$G$34:$G$777,СВЦЭМ!$A$34:$A$777,$A270,СВЦЭМ!$B$34:$B$777,C$261)+'СЕТ СН'!$F$15</f>
        <v>0</v>
      </c>
      <c r="D270" s="36">
        <f>SUMIFS(СВЦЭМ!$G$34:$G$777,СВЦЭМ!$A$34:$A$777,$A270,СВЦЭМ!$B$34:$B$777,D$261)+'СЕТ СН'!$F$15</f>
        <v>0</v>
      </c>
      <c r="E270" s="36">
        <f>SUMIFS(СВЦЭМ!$G$34:$G$777,СВЦЭМ!$A$34:$A$777,$A270,СВЦЭМ!$B$34:$B$777,E$261)+'СЕТ СН'!$F$15</f>
        <v>0</v>
      </c>
      <c r="F270" s="36">
        <f>SUMIFS(СВЦЭМ!$G$34:$G$777,СВЦЭМ!$A$34:$A$777,$A270,СВЦЭМ!$B$34:$B$777,F$261)+'СЕТ СН'!$F$15</f>
        <v>0</v>
      </c>
      <c r="G270" s="36">
        <f>SUMIFS(СВЦЭМ!$G$34:$G$777,СВЦЭМ!$A$34:$A$777,$A270,СВЦЭМ!$B$34:$B$777,G$261)+'СЕТ СН'!$F$15</f>
        <v>0</v>
      </c>
      <c r="H270" s="36">
        <f>SUMIFS(СВЦЭМ!$G$34:$G$777,СВЦЭМ!$A$34:$A$777,$A270,СВЦЭМ!$B$34:$B$777,H$261)+'СЕТ СН'!$F$15</f>
        <v>0</v>
      </c>
      <c r="I270" s="36">
        <f>SUMIFS(СВЦЭМ!$G$34:$G$777,СВЦЭМ!$A$34:$A$777,$A270,СВЦЭМ!$B$34:$B$777,I$261)+'СЕТ СН'!$F$15</f>
        <v>0</v>
      </c>
      <c r="J270" s="36">
        <f>SUMIFS(СВЦЭМ!$G$34:$G$777,СВЦЭМ!$A$34:$A$777,$A270,СВЦЭМ!$B$34:$B$777,J$261)+'СЕТ СН'!$F$15</f>
        <v>0</v>
      </c>
      <c r="K270" s="36">
        <f>SUMIFS(СВЦЭМ!$G$34:$G$777,СВЦЭМ!$A$34:$A$777,$A270,СВЦЭМ!$B$34:$B$777,K$261)+'СЕТ СН'!$F$15</f>
        <v>0</v>
      </c>
      <c r="L270" s="36">
        <f>SUMIFS(СВЦЭМ!$G$34:$G$777,СВЦЭМ!$A$34:$A$777,$A270,СВЦЭМ!$B$34:$B$777,L$261)+'СЕТ СН'!$F$15</f>
        <v>0</v>
      </c>
      <c r="M270" s="36">
        <f>SUMIFS(СВЦЭМ!$G$34:$G$777,СВЦЭМ!$A$34:$A$777,$A270,СВЦЭМ!$B$34:$B$777,M$261)+'СЕТ СН'!$F$15</f>
        <v>0</v>
      </c>
      <c r="N270" s="36">
        <f>SUMIFS(СВЦЭМ!$G$34:$G$777,СВЦЭМ!$A$34:$A$777,$A270,СВЦЭМ!$B$34:$B$777,N$261)+'СЕТ СН'!$F$15</f>
        <v>0</v>
      </c>
      <c r="O270" s="36">
        <f>SUMIFS(СВЦЭМ!$G$34:$G$777,СВЦЭМ!$A$34:$A$777,$A270,СВЦЭМ!$B$34:$B$777,O$261)+'СЕТ СН'!$F$15</f>
        <v>0</v>
      </c>
      <c r="P270" s="36">
        <f>SUMIFS(СВЦЭМ!$G$34:$G$777,СВЦЭМ!$A$34:$A$777,$A270,СВЦЭМ!$B$34:$B$777,P$261)+'СЕТ СН'!$F$15</f>
        <v>0</v>
      </c>
      <c r="Q270" s="36">
        <f>SUMIFS(СВЦЭМ!$G$34:$G$777,СВЦЭМ!$A$34:$A$777,$A270,СВЦЭМ!$B$34:$B$777,Q$261)+'СЕТ СН'!$F$15</f>
        <v>0</v>
      </c>
      <c r="R270" s="36">
        <f>SUMIFS(СВЦЭМ!$G$34:$G$777,СВЦЭМ!$A$34:$A$777,$A270,СВЦЭМ!$B$34:$B$777,R$261)+'СЕТ СН'!$F$15</f>
        <v>0</v>
      </c>
      <c r="S270" s="36">
        <f>SUMIFS(СВЦЭМ!$G$34:$G$777,СВЦЭМ!$A$34:$A$777,$A270,СВЦЭМ!$B$34:$B$777,S$261)+'СЕТ СН'!$F$15</f>
        <v>0</v>
      </c>
      <c r="T270" s="36">
        <f>SUMIFS(СВЦЭМ!$G$34:$G$777,СВЦЭМ!$A$34:$A$777,$A270,СВЦЭМ!$B$34:$B$777,T$261)+'СЕТ СН'!$F$15</f>
        <v>0</v>
      </c>
      <c r="U270" s="36">
        <f>SUMIFS(СВЦЭМ!$G$34:$G$777,СВЦЭМ!$A$34:$A$777,$A270,СВЦЭМ!$B$34:$B$777,U$261)+'СЕТ СН'!$F$15</f>
        <v>0</v>
      </c>
      <c r="V270" s="36">
        <f>SUMIFS(СВЦЭМ!$G$34:$G$777,СВЦЭМ!$A$34:$A$777,$A270,СВЦЭМ!$B$34:$B$777,V$261)+'СЕТ СН'!$F$15</f>
        <v>0</v>
      </c>
      <c r="W270" s="36">
        <f>SUMIFS(СВЦЭМ!$G$34:$G$777,СВЦЭМ!$A$34:$A$777,$A270,СВЦЭМ!$B$34:$B$777,W$261)+'СЕТ СН'!$F$15</f>
        <v>0</v>
      </c>
      <c r="X270" s="36">
        <f>SUMIFS(СВЦЭМ!$G$34:$G$777,СВЦЭМ!$A$34:$A$777,$A270,СВЦЭМ!$B$34:$B$777,X$261)+'СЕТ СН'!$F$15</f>
        <v>0</v>
      </c>
      <c r="Y270" s="36">
        <f>SUMIFS(СВЦЭМ!$G$34:$G$777,СВЦЭМ!$A$34:$A$777,$A270,СВЦЭМ!$B$34:$B$777,Y$261)+'СЕТ СН'!$F$15</f>
        <v>0</v>
      </c>
    </row>
    <row r="271" spans="1:27" ht="15.75" hidden="1" x14ac:dyDescent="0.2">
      <c r="A271" s="35">
        <f t="shared" si="7"/>
        <v>44114</v>
      </c>
      <c r="B271" s="36">
        <f>SUMIFS(СВЦЭМ!$G$34:$G$777,СВЦЭМ!$A$34:$A$777,$A271,СВЦЭМ!$B$34:$B$777,B$261)+'СЕТ СН'!$F$15</f>
        <v>0</v>
      </c>
      <c r="C271" s="36">
        <f>SUMIFS(СВЦЭМ!$G$34:$G$777,СВЦЭМ!$A$34:$A$777,$A271,СВЦЭМ!$B$34:$B$777,C$261)+'СЕТ СН'!$F$15</f>
        <v>0</v>
      </c>
      <c r="D271" s="36">
        <f>SUMIFS(СВЦЭМ!$G$34:$G$777,СВЦЭМ!$A$34:$A$777,$A271,СВЦЭМ!$B$34:$B$777,D$261)+'СЕТ СН'!$F$15</f>
        <v>0</v>
      </c>
      <c r="E271" s="36">
        <f>SUMIFS(СВЦЭМ!$G$34:$G$777,СВЦЭМ!$A$34:$A$777,$A271,СВЦЭМ!$B$34:$B$777,E$261)+'СЕТ СН'!$F$15</f>
        <v>0</v>
      </c>
      <c r="F271" s="36">
        <f>SUMIFS(СВЦЭМ!$G$34:$G$777,СВЦЭМ!$A$34:$A$777,$A271,СВЦЭМ!$B$34:$B$777,F$261)+'СЕТ СН'!$F$15</f>
        <v>0</v>
      </c>
      <c r="G271" s="36">
        <f>SUMIFS(СВЦЭМ!$G$34:$G$777,СВЦЭМ!$A$34:$A$777,$A271,СВЦЭМ!$B$34:$B$777,G$261)+'СЕТ СН'!$F$15</f>
        <v>0</v>
      </c>
      <c r="H271" s="36">
        <f>SUMIFS(СВЦЭМ!$G$34:$G$777,СВЦЭМ!$A$34:$A$777,$A271,СВЦЭМ!$B$34:$B$777,H$261)+'СЕТ СН'!$F$15</f>
        <v>0</v>
      </c>
      <c r="I271" s="36">
        <f>SUMIFS(СВЦЭМ!$G$34:$G$777,СВЦЭМ!$A$34:$A$777,$A271,СВЦЭМ!$B$34:$B$777,I$261)+'СЕТ СН'!$F$15</f>
        <v>0</v>
      </c>
      <c r="J271" s="36">
        <f>SUMIFS(СВЦЭМ!$G$34:$G$777,СВЦЭМ!$A$34:$A$777,$A271,СВЦЭМ!$B$34:$B$777,J$261)+'СЕТ СН'!$F$15</f>
        <v>0</v>
      </c>
      <c r="K271" s="36">
        <f>SUMIFS(СВЦЭМ!$G$34:$G$777,СВЦЭМ!$A$34:$A$777,$A271,СВЦЭМ!$B$34:$B$777,K$261)+'СЕТ СН'!$F$15</f>
        <v>0</v>
      </c>
      <c r="L271" s="36">
        <f>SUMIFS(СВЦЭМ!$G$34:$G$777,СВЦЭМ!$A$34:$A$777,$A271,СВЦЭМ!$B$34:$B$777,L$261)+'СЕТ СН'!$F$15</f>
        <v>0</v>
      </c>
      <c r="M271" s="36">
        <f>SUMIFS(СВЦЭМ!$G$34:$G$777,СВЦЭМ!$A$34:$A$777,$A271,СВЦЭМ!$B$34:$B$777,M$261)+'СЕТ СН'!$F$15</f>
        <v>0</v>
      </c>
      <c r="N271" s="36">
        <f>SUMIFS(СВЦЭМ!$G$34:$G$777,СВЦЭМ!$A$34:$A$777,$A271,СВЦЭМ!$B$34:$B$777,N$261)+'СЕТ СН'!$F$15</f>
        <v>0</v>
      </c>
      <c r="O271" s="36">
        <f>SUMIFS(СВЦЭМ!$G$34:$G$777,СВЦЭМ!$A$34:$A$777,$A271,СВЦЭМ!$B$34:$B$777,O$261)+'СЕТ СН'!$F$15</f>
        <v>0</v>
      </c>
      <c r="P271" s="36">
        <f>SUMIFS(СВЦЭМ!$G$34:$G$777,СВЦЭМ!$A$34:$A$777,$A271,СВЦЭМ!$B$34:$B$777,P$261)+'СЕТ СН'!$F$15</f>
        <v>0</v>
      </c>
      <c r="Q271" s="36">
        <f>SUMIFS(СВЦЭМ!$G$34:$G$777,СВЦЭМ!$A$34:$A$777,$A271,СВЦЭМ!$B$34:$B$777,Q$261)+'СЕТ СН'!$F$15</f>
        <v>0</v>
      </c>
      <c r="R271" s="36">
        <f>SUMIFS(СВЦЭМ!$G$34:$G$777,СВЦЭМ!$A$34:$A$777,$A271,СВЦЭМ!$B$34:$B$777,R$261)+'СЕТ СН'!$F$15</f>
        <v>0</v>
      </c>
      <c r="S271" s="36">
        <f>SUMIFS(СВЦЭМ!$G$34:$G$777,СВЦЭМ!$A$34:$A$777,$A271,СВЦЭМ!$B$34:$B$777,S$261)+'СЕТ СН'!$F$15</f>
        <v>0</v>
      </c>
      <c r="T271" s="36">
        <f>SUMIFS(СВЦЭМ!$G$34:$G$777,СВЦЭМ!$A$34:$A$777,$A271,СВЦЭМ!$B$34:$B$777,T$261)+'СЕТ СН'!$F$15</f>
        <v>0</v>
      </c>
      <c r="U271" s="36">
        <f>SUMIFS(СВЦЭМ!$G$34:$G$777,СВЦЭМ!$A$34:$A$777,$A271,СВЦЭМ!$B$34:$B$777,U$261)+'СЕТ СН'!$F$15</f>
        <v>0</v>
      </c>
      <c r="V271" s="36">
        <f>SUMIFS(СВЦЭМ!$G$34:$G$777,СВЦЭМ!$A$34:$A$777,$A271,СВЦЭМ!$B$34:$B$777,V$261)+'СЕТ СН'!$F$15</f>
        <v>0</v>
      </c>
      <c r="W271" s="36">
        <f>SUMIFS(СВЦЭМ!$G$34:$G$777,СВЦЭМ!$A$34:$A$777,$A271,СВЦЭМ!$B$34:$B$777,W$261)+'СЕТ СН'!$F$15</f>
        <v>0</v>
      </c>
      <c r="X271" s="36">
        <f>SUMIFS(СВЦЭМ!$G$34:$G$777,СВЦЭМ!$A$34:$A$777,$A271,СВЦЭМ!$B$34:$B$777,X$261)+'СЕТ СН'!$F$15</f>
        <v>0</v>
      </c>
      <c r="Y271" s="36">
        <f>SUMIFS(СВЦЭМ!$G$34:$G$777,СВЦЭМ!$A$34:$A$777,$A271,СВЦЭМ!$B$34:$B$777,Y$261)+'СЕТ СН'!$F$15</f>
        <v>0</v>
      </c>
    </row>
    <row r="272" spans="1:27" ht="15.75" hidden="1" x14ac:dyDescent="0.2">
      <c r="A272" s="35">
        <f t="shared" si="7"/>
        <v>44115</v>
      </c>
      <c r="B272" s="36">
        <f>SUMIFS(СВЦЭМ!$G$34:$G$777,СВЦЭМ!$A$34:$A$777,$A272,СВЦЭМ!$B$34:$B$777,B$261)+'СЕТ СН'!$F$15</f>
        <v>0</v>
      </c>
      <c r="C272" s="36">
        <f>SUMIFS(СВЦЭМ!$G$34:$G$777,СВЦЭМ!$A$34:$A$777,$A272,СВЦЭМ!$B$34:$B$777,C$261)+'СЕТ СН'!$F$15</f>
        <v>0</v>
      </c>
      <c r="D272" s="36">
        <f>SUMIFS(СВЦЭМ!$G$34:$G$777,СВЦЭМ!$A$34:$A$777,$A272,СВЦЭМ!$B$34:$B$777,D$261)+'СЕТ СН'!$F$15</f>
        <v>0</v>
      </c>
      <c r="E272" s="36">
        <f>SUMIFS(СВЦЭМ!$G$34:$G$777,СВЦЭМ!$A$34:$A$777,$A272,СВЦЭМ!$B$34:$B$777,E$261)+'СЕТ СН'!$F$15</f>
        <v>0</v>
      </c>
      <c r="F272" s="36">
        <f>SUMIFS(СВЦЭМ!$G$34:$G$777,СВЦЭМ!$A$34:$A$777,$A272,СВЦЭМ!$B$34:$B$777,F$261)+'СЕТ СН'!$F$15</f>
        <v>0</v>
      </c>
      <c r="G272" s="36">
        <f>SUMIFS(СВЦЭМ!$G$34:$G$777,СВЦЭМ!$A$34:$A$777,$A272,СВЦЭМ!$B$34:$B$777,G$261)+'СЕТ СН'!$F$15</f>
        <v>0</v>
      </c>
      <c r="H272" s="36">
        <f>SUMIFS(СВЦЭМ!$G$34:$G$777,СВЦЭМ!$A$34:$A$777,$A272,СВЦЭМ!$B$34:$B$777,H$261)+'СЕТ СН'!$F$15</f>
        <v>0</v>
      </c>
      <c r="I272" s="36">
        <f>SUMIFS(СВЦЭМ!$G$34:$G$777,СВЦЭМ!$A$34:$A$777,$A272,СВЦЭМ!$B$34:$B$777,I$261)+'СЕТ СН'!$F$15</f>
        <v>0</v>
      </c>
      <c r="J272" s="36">
        <f>SUMIFS(СВЦЭМ!$G$34:$G$777,СВЦЭМ!$A$34:$A$777,$A272,СВЦЭМ!$B$34:$B$777,J$261)+'СЕТ СН'!$F$15</f>
        <v>0</v>
      </c>
      <c r="K272" s="36">
        <f>SUMIFS(СВЦЭМ!$G$34:$G$777,СВЦЭМ!$A$34:$A$777,$A272,СВЦЭМ!$B$34:$B$777,K$261)+'СЕТ СН'!$F$15</f>
        <v>0</v>
      </c>
      <c r="L272" s="36">
        <f>SUMIFS(СВЦЭМ!$G$34:$G$777,СВЦЭМ!$A$34:$A$777,$A272,СВЦЭМ!$B$34:$B$777,L$261)+'СЕТ СН'!$F$15</f>
        <v>0</v>
      </c>
      <c r="M272" s="36">
        <f>SUMIFS(СВЦЭМ!$G$34:$G$777,СВЦЭМ!$A$34:$A$777,$A272,СВЦЭМ!$B$34:$B$777,M$261)+'СЕТ СН'!$F$15</f>
        <v>0</v>
      </c>
      <c r="N272" s="36">
        <f>SUMIFS(СВЦЭМ!$G$34:$G$777,СВЦЭМ!$A$34:$A$777,$A272,СВЦЭМ!$B$34:$B$777,N$261)+'СЕТ СН'!$F$15</f>
        <v>0</v>
      </c>
      <c r="O272" s="36">
        <f>SUMIFS(СВЦЭМ!$G$34:$G$777,СВЦЭМ!$A$34:$A$777,$A272,СВЦЭМ!$B$34:$B$777,O$261)+'СЕТ СН'!$F$15</f>
        <v>0</v>
      </c>
      <c r="P272" s="36">
        <f>SUMIFS(СВЦЭМ!$G$34:$G$777,СВЦЭМ!$A$34:$A$777,$A272,СВЦЭМ!$B$34:$B$777,P$261)+'СЕТ СН'!$F$15</f>
        <v>0</v>
      </c>
      <c r="Q272" s="36">
        <f>SUMIFS(СВЦЭМ!$G$34:$G$777,СВЦЭМ!$A$34:$A$777,$A272,СВЦЭМ!$B$34:$B$777,Q$261)+'СЕТ СН'!$F$15</f>
        <v>0</v>
      </c>
      <c r="R272" s="36">
        <f>SUMIFS(СВЦЭМ!$G$34:$G$777,СВЦЭМ!$A$34:$A$777,$A272,СВЦЭМ!$B$34:$B$777,R$261)+'СЕТ СН'!$F$15</f>
        <v>0</v>
      </c>
      <c r="S272" s="36">
        <f>SUMIFS(СВЦЭМ!$G$34:$G$777,СВЦЭМ!$A$34:$A$777,$A272,СВЦЭМ!$B$34:$B$777,S$261)+'СЕТ СН'!$F$15</f>
        <v>0</v>
      </c>
      <c r="T272" s="36">
        <f>SUMIFS(СВЦЭМ!$G$34:$G$777,СВЦЭМ!$A$34:$A$777,$A272,СВЦЭМ!$B$34:$B$777,T$261)+'СЕТ СН'!$F$15</f>
        <v>0</v>
      </c>
      <c r="U272" s="36">
        <f>SUMIFS(СВЦЭМ!$G$34:$G$777,СВЦЭМ!$A$34:$A$777,$A272,СВЦЭМ!$B$34:$B$777,U$261)+'СЕТ СН'!$F$15</f>
        <v>0</v>
      </c>
      <c r="V272" s="36">
        <f>SUMIFS(СВЦЭМ!$G$34:$G$777,СВЦЭМ!$A$34:$A$777,$A272,СВЦЭМ!$B$34:$B$777,V$261)+'СЕТ СН'!$F$15</f>
        <v>0</v>
      </c>
      <c r="W272" s="36">
        <f>SUMIFS(СВЦЭМ!$G$34:$G$777,СВЦЭМ!$A$34:$A$777,$A272,СВЦЭМ!$B$34:$B$777,W$261)+'СЕТ СН'!$F$15</f>
        <v>0</v>
      </c>
      <c r="X272" s="36">
        <f>SUMIFS(СВЦЭМ!$G$34:$G$777,СВЦЭМ!$A$34:$A$777,$A272,СВЦЭМ!$B$34:$B$777,X$261)+'СЕТ СН'!$F$15</f>
        <v>0</v>
      </c>
      <c r="Y272" s="36">
        <f>SUMIFS(СВЦЭМ!$G$34:$G$777,СВЦЭМ!$A$34:$A$777,$A272,СВЦЭМ!$B$34:$B$777,Y$261)+'СЕТ СН'!$F$15</f>
        <v>0</v>
      </c>
    </row>
    <row r="273" spans="1:25" ht="15.75" hidden="1" x14ac:dyDescent="0.2">
      <c r="A273" s="35">
        <f t="shared" si="7"/>
        <v>44116</v>
      </c>
      <c r="B273" s="36">
        <f>SUMIFS(СВЦЭМ!$G$34:$G$777,СВЦЭМ!$A$34:$A$777,$A273,СВЦЭМ!$B$34:$B$777,B$261)+'СЕТ СН'!$F$15</f>
        <v>0</v>
      </c>
      <c r="C273" s="36">
        <f>SUMIFS(СВЦЭМ!$G$34:$G$777,СВЦЭМ!$A$34:$A$777,$A273,СВЦЭМ!$B$34:$B$777,C$261)+'СЕТ СН'!$F$15</f>
        <v>0</v>
      </c>
      <c r="D273" s="36">
        <f>SUMIFS(СВЦЭМ!$G$34:$G$777,СВЦЭМ!$A$34:$A$777,$A273,СВЦЭМ!$B$34:$B$777,D$261)+'СЕТ СН'!$F$15</f>
        <v>0</v>
      </c>
      <c r="E273" s="36">
        <f>SUMIFS(СВЦЭМ!$G$34:$G$777,СВЦЭМ!$A$34:$A$777,$A273,СВЦЭМ!$B$34:$B$777,E$261)+'СЕТ СН'!$F$15</f>
        <v>0</v>
      </c>
      <c r="F273" s="36">
        <f>SUMIFS(СВЦЭМ!$G$34:$G$777,СВЦЭМ!$A$34:$A$777,$A273,СВЦЭМ!$B$34:$B$777,F$261)+'СЕТ СН'!$F$15</f>
        <v>0</v>
      </c>
      <c r="G273" s="36">
        <f>SUMIFS(СВЦЭМ!$G$34:$G$777,СВЦЭМ!$A$34:$A$777,$A273,СВЦЭМ!$B$34:$B$777,G$261)+'СЕТ СН'!$F$15</f>
        <v>0</v>
      </c>
      <c r="H273" s="36">
        <f>SUMIFS(СВЦЭМ!$G$34:$G$777,СВЦЭМ!$A$34:$A$777,$A273,СВЦЭМ!$B$34:$B$777,H$261)+'СЕТ СН'!$F$15</f>
        <v>0</v>
      </c>
      <c r="I273" s="36">
        <f>SUMIFS(СВЦЭМ!$G$34:$G$777,СВЦЭМ!$A$34:$A$777,$A273,СВЦЭМ!$B$34:$B$777,I$261)+'СЕТ СН'!$F$15</f>
        <v>0</v>
      </c>
      <c r="J273" s="36">
        <f>SUMIFS(СВЦЭМ!$G$34:$G$777,СВЦЭМ!$A$34:$A$777,$A273,СВЦЭМ!$B$34:$B$777,J$261)+'СЕТ СН'!$F$15</f>
        <v>0</v>
      </c>
      <c r="K273" s="36">
        <f>SUMIFS(СВЦЭМ!$G$34:$G$777,СВЦЭМ!$A$34:$A$777,$A273,СВЦЭМ!$B$34:$B$777,K$261)+'СЕТ СН'!$F$15</f>
        <v>0</v>
      </c>
      <c r="L273" s="36">
        <f>SUMIFS(СВЦЭМ!$G$34:$G$777,СВЦЭМ!$A$34:$A$777,$A273,СВЦЭМ!$B$34:$B$777,L$261)+'СЕТ СН'!$F$15</f>
        <v>0</v>
      </c>
      <c r="M273" s="36">
        <f>SUMIFS(СВЦЭМ!$G$34:$G$777,СВЦЭМ!$A$34:$A$777,$A273,СВЦЭМ!$B$34:$B$777,M$261)+'СЕТ СН'!$F$15</f>
        <v>0</v>
      </c>
      <c r="N273" s="36">
        <f>SUMIFS(СВЦЭМ!$G$34:$G$777,СВЦЭМ!$A$34:$A$777,$A273,СВЦЭМ!$B$34:$B$777,N$261)+'СЕТ СН'!$F$15</f>
        <v>0</v>
      </c>
      <c r="O273" s="36">
        <f>SUMIFS(СВЦЭМ!$G$34:$G$777,СВЦЭМ!$A$34:$A$777,$A273,СВЦЭМ!$B$34:$B$777,O$261)+'СЕТ СН'!$F$15</f>
        <v>0</v>
      </c>
      <c r="P273" s="36">
        <f>SUMIFS(СВЦЭМ!$G$34:$G$777,СВЦЭМ!$A$34:$A$777,$A273,СВЦЭМ!$B$34:$B$777,P$261)+'СЕТ СН'!$F$15</f>
        <v>0</v>
      </c>
      <c r="Q273" s="36">
        <f>SUMIFS(СВЦЭМ!$G$34:$G$777,СВЦЭМ!$A$34:$A$777,$A273,СВЦЭМ!$B$34:$B$777,Q$261)+'СЕТ СН'!$F$15</f>
        <v>0</v>
      </c>
      <c r="R273" s="36">
        <f>SUMIFS(СВЦЭМ!$G$34:$G$777,СВЦЭМ!$A$34:$A$777,$A273,СВЦЭМ!$B$34:$B$777,R$261)+'СЕТ СН'!$F$15</f>
        <v>0</v>
      </c>
      <c r="S273" s="36">
        <f>SUMIFS(СВЦЭМ!$G$34:$G$777,СВЦЭМ!$A$34:$A$777,$A273,СВЦЭМ!$B$34:$B$777,S$261)+'СЕТ СН'!$F$15</f>
        <v>0</v>
      </c>
      <c r="T273" s="36">
        <f>SUMIFS(СВЦЭМ!$G$34:$G$777,СВЦЭМ!$A$34:$A$777,$A273,СВЦЭМ!$B$34:$B$777,T$261)+'СЕТ СН'!$F$15</f>
        <v>0</v>
      </c>
      <c r="U273" s="36">
        <f>SUMIFS(СВЦЭМ!$G$34:$G$777,СВЦЭМ!$A$34:$A$777,$A273,СВЦЭМ!$B$34:$B$777,U$261)+'СЕТ СН'!$F$15</f>
        <v>0</v>
      </c>
      <c r="V273" s="36">
        <f>SUMIFS(СВЦЭМ!$G$34:$G$777,СВЦЭМ!$A$34:$A$777,$A273,СВЦЭМ!$B$34:$B$777,V$261)+'СЕТ СН'!$F$15</f>
        <v>0</v>
      </c>
      <c r="W273" s="36">
        <f>SUMIFS(СВЦЭМ!$G$34:$G$777,СВЦЭМ!$A$34:$A$777,$A273,СВЦЭМ!$B$34:$B$777,W$261)+'СЕТ СН'!$F$15</f>
        <v>0</v>
      </c>
      <c r="X273" s="36">
        <f>SUMIFS(СВЦЭМ!$G$34:$G$777,СВЦЭМ!$A$34:$A$777,$A273,СВЦЭМ!$B$34:$B$777,X$261)+'СЕТ СН'!$F$15</f>
        <v>0</v>
      </c>
      <c r="Y273" s="36">
        <f>SUMIFS(СВЦЭМ!$G$34:$G$777,СВЦЭМ!$A$34:$A$777,$A273,СВЦЭМ!$B$34:$B$777,Y$261)+'СЕТ СН'!$F$15</f>
        <v>0</v>
      </c>
    </row>
    <row r="274" spans="1:25" ht="15.75" hidden="1" x14ac:dyDescent="0.2">
      <c r="A274" s="35">
        <f t="shared" si="7"/>
        <v>44117</v>
      </c>
      <c r="B274" s="36">
        <f>SUMIFS(СВЦЭМ!$G$34:$G$777,СВЦЭМ!$A$34:$A$777,$A274,СВЦЭМ!$B$34:$B$777,B$261)+'СЕТ СН'!$F$15</f>
        <v>0</v>
      </c>
      <c r="C274" s="36">
        <f>SUMIFS(СВЦЭМ!$G$34:$G$777,СВЦЭМ!$A$34:$A$777,$A274,СВЦЭМ!$B$34:$B$777,C$261)+'СЕТ СН'!$F$15</f>
        <v>0</v>
      </c>
      <c r="D274" s="36">
        <f>SUMIFS(СВЦЭМ!$G$34:$G$777,СВЦЭМ!$A$34:$A$777,$A274,СВЦЭМ!$B$34:$B$777,D$261)+'СЕТ СН'!$F$15</f>
        <v>0</v>
      </c>
      <c r="E274" s="36">
        <f>SUMIFS(СВЦЭМ!$G$34:$G$777,СВЦЭМ!$A$34:$A$777,$A274,СВЦЭМ!$B$34:$B$777,E$261)+'СЕТ СН'!$F$15</f>
        <v>0</v>
      </c>
      <c r="F274" s="36">
        <f>SUMIFS(СВЦЭМ!$G$34:$G$777,СВЦЭМ!$A$34:$A$777,$A274,СВЦЭМ!$B$34:$B$777,F$261)+'СЕТ СН'!$F$15</f>
        <v>0</v>
      </c>
      <c r="G274" s="36">
        <f>SUMIFS(СВЦЭМ!$G$34:$G$777,СВЦЭМ!$A$34:$A$777,$A274,СВЦЭМ!$B$34:$B$777,G$261)+'СЕТ СН'!$F$15</f>
        <v>0</v>
      </c>
      <c r="H274" s="36">
        <f>SUMIFS(СВЦЭМ!$G$34:$G$777,СВЦЭМ!$A$34:$A$777,$A274,СВЦЭМ!$B$34:$B$777,H$261)+'СЕТ СН'!$F$15</f>
        <v>0</v>
      </c>
      <c r="I274" s="36">
        <f>SUMIFS(СВЦЭМ!$G$34:$G$777,СВЦЭМ!$A$34:$A$777,$A274,СВЦЭМ!$B$34:$B$777,I$261)+'СЕТ СН'!$F$15</f>
        <v>0</v>
      </c>
      <c r="J274" s="36">
        <f>SUMIFS(СВЦЭМ!$G$34:$G$777,СВЦЭМ!$A$34:$A$777,$A274,СВЦЭМ!$B$34:$B$777,J$261)+'СЕТ СН'!$F$15</f>
        <v>0</v>
      </c>
      <c r="K274" s="36">
        <f>SUMIFS(СВЦЭМ!$G$34:$G$777,СВЦЭМ!$A$34:$A$777,$A274,СВЦЭМ!$B$34:$B$777,K$261)+'СЕТ СН'!$F$15</f>
        <v>0</v>
      </c>
      <c r="L274" s="36">
        <f>SUMIFS(СВЦЭМ!$G$34:$G$777,СВЦЭМ!$A$34:$A$777,$A274,СВЦЭМ!$B$34:$B$777,L$261)+'СЕТ СН'!$F$15</f>
        <v>0</v>
      </c>
      <c r="M274" s="36">
        <f>SUMIFS(СВЦЭМ!$G$34:$G$777,СВЦЭМ!$A$34:$A$777,$A274,СВЦЭМ!$B$34:$B$777,M$261)+'СЕТ СН'!$F$15</f>
        <v>0</v>
      </c>
      <c r="N274" s="36">
        <f>SUMIFS(СВЦЭМ!$G$34:$G$777,СВЦЭМ!$A$34:$A$777,$A274,СВЦЭМ!$B$34:$B$777,N$261)+'СЕТ СН'!$F$15</f>
        <v>0</v>
      </c>
      <c r="O274" s="36">
        <f>SUMIFS(СВЦЭМ!$G$34:$G$777,СВЦЭМ!$A$34:$A$777,$A274,СВЦЭМ!$B$34:$B$777,O$261)+'СЕТ СН'!$F$15</f>
        <v>0</v>
      </c>
      <c r="P274" s="36">
        <f>SUMIFS(СВЦЭМ!$G$34:$G$777,СВЦЭМ!$A$34:$A$777,$A274,СВЦЭМ!$B$34:$B$777,P$261)+'СЕТ СН'!$F$15</f>
        <v>0</v>
      </c>
      <c r="Q274" s="36">
        <f>SUMIFS(СВЦЭМ!$G$34:$G$777,СВЦЭМ!$A$34:$A$777,$A274,СВЦЭМ!$B$34:$B$777,Q$261)+'СЕТ СН'!$F$15</f>
        <v>0</v>
      </c>
      <c r="R274" s="36">
        <f>SUMIFS(СВЦЭМ!$G$34:$G$777,СВЦЭМ!$A$34:$A$777,$A274,СВЦЭМ!$B$34:$B$777,R$261)+'СЕТ СН'!$F$15</f>
        <v>0</v>
      </c>
      <c r="S274" s="36">
        <f>SUMIFS(СВЦЭМ!$G$34:$G$777,СВЦЭМ!$A$34:$A$777,$A274,СВЦЭМ!$B$34:$B$777,S$261)+'СЕТ СН'!$F$15</f>
        <v>0</v>
      </c>
      <c r="T274" s="36">
        <f>SUMIFS(СВЦЭМ!$G$34:$G$777,СВЦЭМ!$A$34:$A$777,$A274,СВЦЭМ!$B$34:$B$777,T$261)+'СЕТ СН'!$F$15</f>
        <v>0</v>
      </c>
      <c r="U274" s="36">
        <f>SUMIFS(СВЦЭМ!$G$34:$G$777,СВЦЭМ!$A$34:$A$777,$A274,СВЦЭМ!$B$34:$B$777,U$261)+'СЕТ СН'!$F$15</f>
        <v>0</v>
      </c>
      <c r="V274" s="36">
        <f>SUMIFS(СВЦЭМ!$G$34:$G$777,СВЦЭМ!$A$34:$A$777,$A274,СВЦЭМ!$B$34:$B$777,V$261)+'СЕТ СН'!$F$15</f>
        <v>0</v>
      </c>
      <c r="W274" s="36">
        <f>SUMIFS(СВЦЭМ!$G$34:$G$777,СВЦЭМ!$A$34:$A$777,$A274,СВЦЭМ!$B$34:$B$777,W$261)+'СЕТ СН'!$F$15</f>
        <v>0</v>
      </c>
      <c r="X274" s="36">
        <f>SUMIFS(СВЦЭМ!$G$34:$G$777,СВЦЭМ!$A$34:$A$777,$A274,СВЦЭМ!$B$34:$B$777,X$261)+'СЕТ СН'!$F$15</f>
        <v>0</v>
      </c>
      <c r="Y274" s="36">
        <f>SUMIFS(СВЦЭМ!$G$34:$G$777,СВЦЭМ!$A$34:$A$777,$A274,СВЦЭМ!$B$34:$B$777,Y$261)+'СЕТ СН'!$F$15</f>
        <v>0</v>
      </c>
    </row>
    <row r="275" spans="1:25" ht="15.75" hidden="1" x14ac:dyDescent="0.2">
      <c r="A275" s="35">
        <f t="shared" si="7"/>
        <v>44118</v>
      </c>
      <c r="B275" s="36">
        <f>SUMIFS(СВЦЭМ!$G$34:$G$777,СВЦЭМ!$A$34:$A$777,$A275,СВЦЭМ!$B$34:$B$777,B$261)+'СЕТ СН'!$F$15</f>
        <v>0</v>
      </c>
      <c r="C275" s="36">
        <f>SUMIFS(СВЦЭМ!$G$34:$G$777,СВЦЭМ!$A$34:$A$777,$A275,СВЦЭМ!$B$34:$B$777,C$261)+'СЕТ СН'!$F$15</f>
        <v>0</v>
      </c>
      <c r="D275" s="36">
        <f>SUMIFS(СВЦЭМ!$G$34:$G$777,СВЦЭМ!$A$34:$A$777,$A275,СВЦЭМ!$B$34:$B$777,D$261)+'СЕТ СН'!$F$15</f>
        <v>0</v>
      </c>
      <c r="E275" s="36">
        <f>SUMIFS(СВЦЭМ!$G$34:$G$777,СВЦЭМ!$A$34:$A$777,$A275,СВЦЭМ!$B$34:$B$777,E$261)+'СЕТ СН'!$F$15</f>
        <v>0</v>
      </c>
      <c r="F275" s="36">
        <f>SUMIFS(СВЦЭМ!$G$34:$G$777,СВЦЭМ!$A$34:$A$777,$A275,СВЦЭМ!$B$34:$B$777,F$261)+'СЕТ СН'!$F$15</f>
        <v>0</v>
      </c>
      <c r="G275" s="36">
        <f>SUMIFS(СВЦЭМ!$G$34:$G$777,СВЦЭМ!$A$34:$A$777,$A275,СВЦЭМ!$B$34:$B$777,G$261)+'СЕТ СН'!$F$15</f>
        <v>0</v>
      </c>
      <c r="H275" s="36">
        <f>SUMIFS(СВЦЭМ!$G$34:$G$777,СВЦЭМ!$A$34:$A$777,$A275,СВЦЭМ!$B$34:$B$777,H$261)+'СЕТ СН'!$F$15</f>
        <v>0</v>
      </c>
      <c r="I275" s="36">
        <f>SUMIFS(СВЦЭМ!$G$34:$G$777,СВЦЭМ!$A$34:$A$777,$A275,СВЦЭМ!$B$34:$B$777,I$261)+'СЕТ СН'!$F$15</f>
        <v>0</v>
      </c>
      <c r="J275" s="36">
        <f>SUMIFS(СВЦЭМ!$G$34:$G$777,СВЦЭМ!$A$34:$A$777,$A275,СВЦЭМ!$B$34:$B$777,J$261)+'СЕТ СН'!$F$15</f>
        <v>0</v>
      </c>
      <c r="K275" s="36">
        <f>SUMIFS(СВЦЭМ!$G$34:$G$777,СВЦЭМ!$A$34:$A$777,$A275,СВЦЭМ!$B$34:$B$777,K$261)+'СЕТ СН'!$F$15</f>
        <v>0</v>
      </c>
      <c r="L275" s="36">
        <f>SUMIFS(СВЦЭМ!$G$34:$G$777,СВЦЭМ!$A$34:$A$777,$A275,СВЦЭМ!$B$34:$B$777,L$261)+'СЕТ СН'!$F$15</f>
        <v>0</v>
      </c>
      <c r="M275" s="36">
        <f>SUMIFS(СВЦЭМ!$G$34:$G$777,СВЦЭМ!$A$34:$A$777,$A275,СВЦЭМ!$B$34:$B$777,M$261)+'СЕТ СН'!$F$15</f>
        <v>0</v>
      </c>
      <c r="N275" s="36">
        <f>SUMIFS(СВЦЭМ!$G$34:$G$777,СВЦЭМ!$A$34:$A$777,$A275,СВЦЭМ!$B$34:$B$777,N$261)+'СЕТ СН'!$F$15</f>
        <v>0</v>
      </c>
      <c r="O275" s="36">
        <f>SUMIFS(СВЦЭМ!$G$34:$G$777,СВЦЭМ!$A$34:$A$777,$A275,СВЦЭМ!$B$34:$B$777,O$261)+'СЕТ СН'!$F$15</f>
        <v>0</v>
      </c>
      <c r="P275" s="36">
        <f>SUMIFS(СВЦЭМ!$G$34:$G$777,СВЦЭМ!$A$34:$A$777,$A275,СВЦЭМ!$B$34:$B$777,P$261)+'СЕТ СН'!$F$15</f>
        <v>0</v>
      </c>
      <c r="Q275" s="36">
        <f>SUMIFS(СВЦЭМ!$G$34:$G$777,СВЦЭМ!$A$34:$A$777,$A275,СВЦЭМ!$B$34:$B$777,Q$261)+'СЕТ СН'!$F$15</f>
        <v>0</v>
      </c>
      <c r="R275" s="36">
        <f>SUMIFS(СВЦЭМ!$G$34:$G$777,СВЦЭМ!$A$34:$A$777,$A275,СВЦЭМ!$B$34:$B$777,R$261)+'СЕТ СН'!$F$15</f>
        <v>0</v>
      </c>
      <c r="S275" s="36">
        <f>SUMIFS(СВЦЭМ!$G$34:$G$777,СВЦЭМ!$A$34:$A$777,$A275,СВЦЭМ!$B$34:$B$777,S$261)+'СЕТ СН'!$F$15</f>
        <v>0</v>
      </c>
      <c r="T275" s="36">
        <f>SUMIFS(СВЦЭМ!$G$34:$G$777,СВЦЭМ!$A$34:$A$777,$A275,СВЦЭМ!$B$34:$B$777,T$261)+'СЕТ СН'!$F$15</f>
        <v>0</v>
      </c>
      <c r="U275" s="36">
        <f>SUMIFS(СВЦЭМ!$G$34:$G$777,СВЦЭМ!$A$34:$A$777,$A275,СВЦЭМ!$B$34:$B$777,U$261)+'СЕТ СН'!$F$15</f>
        <v>0</v>
      </c>
      <c r="V275" s="36">
        <f>SUMIFS(СВЦЭМ!$G$34:$G$777,СВЦЭМ!$A$34:$A$777,$A275,СВЦЭМ!$B$34:$B$777,V$261)+'СЕТ СН'!$F$15</f>
        <v>0</v>
      </c>
      <c r="W275" s="36">
        <f>SUMIFS(СВЦЭМ!$G$34:$G$777,СВЦЭМ!$A$34:$A$777,$A275,СВЦЭМ!$B$34:$B$777,W$261)+'СЕТ СН'!$F$15</f>
        <v>0</v>
      </c>
      <c r="X275" s="36">
        <f>SUMIFS(СВЦЭМ!$G$34:$G$777,СВЦЭМ!$A$34:$A$777,$A275,СВЦЭМ!$B$34:$B$777,X$261)+'СЕТ СН'!$F$15</f>
        <v>0</v>
      </c>
      <c r="Y275" s="36">
        <f>SUMIFS(СВЦЭМ!$G$34:$G$777,СВЦЭМ!$A$34:$A$777,$A275,СВЦЭМ!$B$34:$B$777,Y$261)+'СЕТ СН'!$F$15</f>
        <v>0</v>
      </c>
    </row>
    <row r="276" spans="1:25" ht="15.75" hidden="1" x14ac:dyDescent="0.2">
      <c r="A276" s="35">
        <f t="shared" si="7"/>
        <v>44119</v>
      </c>
      <c r="B276" s="36">
        <f>SUMIFS(СВЦЭМ!$G$34:$G$777,СВЦЭМ!$A$34:$A$777,$A276,СВЦЭМ!$B$34:$B$777,B$261)+'СЕТ СН'!$F$15</f>
        <v>0</v>
      </c>
      <c r="C276" s="36">
        <f>SUMIFS(СВЦЭМ!$G$34:$G$777,СВЦЭМ!$A$34:$A$777,$A276,СВЦЭМ!$B$34:$B$777,C$261)+'СЕТ СН'!$F$15</f>
        <v>0</v>
      </c>
      <c r="D276" s="36">
        <f>SUMIFS(СВЦЭМ!$G$34:$G$777,СВЦЭМ!$A$34:$A$777,$A276,СВЦЭМ!$B$34:$B$777,D$261)+'СЕТ СН'!$F$15</f>
        <v>0</v>
      </c>
      <c r="E276" s="36">
        <f>SUMIFS(СВЦЭМ!$G$34:$G$777,СВЦЭМ!$A$34:$A$777,$A276,СВЦЭМ!$B$34:$B$777,E$261)+'СЕТ СН'!$F$15</f>
        <v>0</v>
      </c>
      <c r="F276" s="36">
        <f>SUMIFS(СВЦЭМ!$G$34:$G$777,СВЦЭМ!$A$34:$A$777,$A276,СВЦЭМ!$B$34:$B$777,F$261)+'СЕТ СН'!$F$15</f>
        <v>0</v>
      </c>
      <c r="G276" s="36">
        <f>SUMIFS(СВЦЭМ!$G$34:$G$777,СВЦЭМ!$A$34:$A$777,$A276,СВЦЭМ!$B$34:$B$777,G$261)+'СЕТ СН'!$F$15</f>
        <v>0</v>
      </c>
      <c r="H276" s="36">
        <f>SUMIFS(СВЦЭМ!$G$34:$G$777,СВЦЭМ!$A$34:$A$777,$A276,СВЦЭМ!$B$34:$B$777,H$261)+'СЕТ СН'!$F$15</f>
        <v>0</v>
      </c>
      <c r="I276" s="36">
        <f>SUMIFS(СВЦЭМ!$G$34:$G$777,СВЦЭМ!$A$34:$A$777,$A276,СВЦЭМ!$B$34:$B$777,I$261)+'СЕТ СН'!$F$15</f>
        <v>0</v>
      </c>
      <c r="J276" s="36">
        <f>SUMIFS(СВЦЭМ!$G$34:$G$777,СВЦЭМ!$A$34:$A$777,$A276,СВЦЭМ!$B$34:$B$777,J$261)+'СЕТ СН'!$F$15</f>
        <v>0</v>
      </c>
      <c r="K276" s="36">
        <f>SUMIFS(СВЦЭМ!$G$34:$G$777,СВЦЭМ!$A$34:$A$777,$A276,СВЦЭМ!$B$34:$B$777,K$261)+'СЕТ СН'!$F$15</f>
        <v>0</v>
      </c>
      <c r="L276" s="36">
        <f>SUMIFS(СВЦЭМ!$G$34:$G$777,СВЦЭМ!$A$34:$A$777,$A276,СВЦЭМ!$B$34:$B$777,L$261)+'СЕТ СН'!$F$15</f>
        <v>0</v>
      </c>
      <c r="M276" s="36">
        <f>SUMIFS(СВЦЭМ!$G$34:$G$777,СВЦЭМ!$A$34:$A$777,$A276,СВЦЭМ!$B$34:$B$777,M$261)+'СЕТ СН'!$F$15</f>
        <v>0</v>
      </c>
      <c r="N276" s="36">
        <f>SUMIFS(СВЦЭМ!$G$34:$G$777,СВЦЭМ!$A$34:$A$777,$A276,СВЦЭМ!$B$34:$B$777,N$261)+'СЕТ СН'!$F$15</f>
        <v>0</v>
      </c>
      <c r="O276" s="36">
        <f>SUMIFS(СВЦЭМ!$G$34:$G$777,СВЦЭМ!$A$34:$A$777,$A276,СВЦЭМ!$B$34:$B$777,O$261)+'СЕТ СН'!$F$15</f>
        <v>0</v>
      </c>
      <c r="P276" s="36">
        <f>SUMIFS(СВЦЭМ!$G$34:$G$777,СВЦЭМ!$A$34:$A$777,$A276,СВЦЭМ!$B$34:$B$777,P$261)+'СЕТ СН'!$F$15</f>
        <v>0</v>
      </c>
      <c r="Q276" s="36">
        <f>SUMIFS(СВЦЭМ!$G$34:$G$777,СВЦЭМ!$A$34:$A$777,$A276,СВЦЭМ!$B$34:$B$777,Q$261)+'СЕТ СН'!$F$15</f>
        <v>0</v>
      </c>
      <c r="R276" s="36">
        <f>SUMIFS(СВЦЭМ!$G$34:$G$777,СВЦЭМ!$A$34:$A$777,$A276,СВЦЭМ!$B$34:$B$777,R$261)+'СЕТ СН'!$F$15</f>
        <v>0</v>
      </c>
      <c r="S276" s="36">
        <f>SUMIFS(СВЦЭМ!$G$34:$G$777,СВЦЭМ!$A$34:$A$777,$A276,СВЦЭМ!$B$34:$B$777,S$261)+'СЕТ СН'!$F$15</f>
        <v>0</v>
      </c>
      <c r="T276" s="36">
        <f>SUMIFS(СВЦЭМ!$G$34:$G$777,СВЦЭМ!$A$34:$A$777,$A276,СВЦЭМ!$B$34:$B$777,T$261)+'СЕТ СН'!$F$15</f>
        <v>0</v>
      </c>
      <c r="U276" s="36">
        <f>SUMIFS(СВЦЭМ!$G$34:$G$777,СВЦЭМ!$A$34:$A$777,$A276,СВЦЭМ!$B$34:$B$777,U$261)+'СЕТ СН'!$F$15</f>
        <v>0</v>
      </c>
      <c r="V276" s="36">
        <f>SUMIFS(СВЦЭМ!$G$34:$G$777,СВЦЭМ!$A$34:$A$777,$A276,СВЦЭМ!$B$34:$B$777,V$261)+'СЕТ СН'!$F$15</f>
        <v>0</v>
      </c>
      <c r="W276" s="36">
        <f>SUMIFS(СВЦЭМ!$G$34:$G$777,СВЦЭМ!$A$34:$A$777,$A276,СВЦЭМ!$B$34:$B$777,W$261)+'СЕТ СН'!$F$15</f>
        <v>0</v>
      </c>
      <c r="X276" s="36">
        <f>SUMIFS(СВЦЭМ!$G$34:$G$777,СВЦЭМ!$A$34:$A$777,$A276,СВЦЭМ!$B$34:$B$777,X$261)+'СЕТ СН'!$F$15</f>
        <v>0</v>
      </c>
      <c r="Y276" s="36">
        <f>SUMIFS(СВЦЭМ!$G$34:$G$777,СВЦЭМ!$A$34:$A$777,$A276,СВЦЭМ!$B$34:$B$777,Y$261)+'СЕТ СН'!$F$15</f>
        <v>0</v>
      </c>
    </row>
    <row r="277" spans="1:25" ht="15.75" hidden="1" x14ac:dyDescent="0.2">
      <c r="A277" s="35">
        <f t="shared" si="7"/>
        <v>44120</v>
      </c>
      <c r="B277" s="36">
        <f>SUMIFS(СВЦЭМ!$G$34:$G$777,СВЦЭМ!$A$34:$A$777,$A277,СВЦЭМ!$B$34:$B$777,B$261)+'СЕТ СН'!$F$15</f>
        <v>0</v>
      </c>
      <c r="C277" s="36">
        <f>SUMIFS(СВЦЭМ!$G$34:$G$777,СВЦЭМ!$A$34:$A$777,$A277,СВЦЭМ!$B$34:$B$777,C$261)+'СЕТ СН'!$F$15</f>
        <v>0</v>
      </c>
      <c r="D277" s="36">
        <f>SUMIFS(СВЦЭМ!$G$34:$G$777,СВЦЭМ!$A$34:$A$777,$A277,СВЦЭМ!$B$34:$B$777,D$261)+'СЕТ СН'!$F$15</f>
        <v>0</v>
      </c>
      <c r="E277" s="36">
        <f>SUMIFS(СВЦЭМ!$G$34:$G$777,СВЦЭМ!$A$34:$A$777,$A277,СВЦЭМ!$B$34:$B$777,E$261)+'СЕТ СН'!$F$15</f>
        <v>0</v>
      </c>
      <c r="F277" s="36">
        <f>SUMIFS(СВЦЭМ!$G$34:$G$777,СВЦЭМ!$A$34:$A$777,$A277,СВЦЭМ!$B$34:$B$777,F$261)+'СЕТ СН'!$F$15</f>
        <v>0</v>
      </c>
      <c r="G277" s="36">
        <f>SUMIFS(СВЦЭМ!$G$34:$G$777,СВЦЭМ!$A$34:$A$777,$A277,СВЦЭМ!$B$34:$B$777,G$261)+'СЕТ СН'!$F$15</f>
        <v>0</v>
      </c>
      <c r="H277" s="36">
        <f>SUMIFS(СВЦЭМ!$G$34:$G$777,СВЦЭМ!$A$34:$A$777,$A277,СВЦЭМ!$B$34:$B$777,H$261)+'СЕТ СН'!$F$15</f>
        <v>0</v>
      </c>
      <c r="I277" s="36">
        <f>SUMIFS(СВЦЭМ!$G$34:$G$777,СВЦЭМ!$A$34:$A$777,$A277,СВЦЭМ!$B$34:$B$777,I$261)+'СЕТ СН'!$F$15</f>
        <v>0</v>
      </c>
      <c r="J277" s="36">
        <f>SUMIFS(СВЦЭМ!$G$34:$G$777,СВЦЭМ!$A$34:$A$777,$A277,СВЦЭМ!$B$34:$B$777,J$261)+'СЕТ СН'!$F$15</f>
        <v>0</v>
      </c>
      <c r="K277" s="36">
        <f>SUMIFS(СВЦЭМ!$G$34:$G$777,СВЦЭМ!$A$34:$A$777,$A277,СВЦЭМ!$B$34:$B$777,K$261)+'СЕТ СН'!$F$15</f>
        <v>0</v>
      </c>
      <c r="L277" s="36">
        <f>SUMIFS(СВЦЭМ!$G$34:$G$777,СВЦЭМ!$A$34:$A$777,$A277,СВЦЭМ!$B$34:$B$777,L$261)+'СЕТ СН'!$F$15</f>
        <v>0</v>
      </c>
      <c r="M277" s="36">
        <f>SUMIFS(СВЦЭМ!$G$34:$G$777,СВЦЭМ!$A$34:$A$777,$A277,СВЦЭМ!$B$34:$B$777,M$261)+'СЕТ СН'!$F$15</f>
        <v>0</v>
      </c>
      <c r="N277" s="36">
        <f>SUMIFS(СВЦЭМ!$G$34:$G$777,СВЦЭМ!$A$34:$A$777,$A277,СВЦЭМ!$B$34:$B$777,N$261)+'СЕТ СН'!$F$15</f>
        <v>0</v>
      </c>
      <c r="O277" s="36">
        <f>SUMIFS(СВЦЭМ!$G$34:$G$777,СВЦЭМ!$A$34:$A$777,$A277,СВЦЭМ!$B$34:$B$777,O$261)+'СЕТ СН'!$F$15</f>
        <v>0</v>
      </c>
      <c r="P277" s="36">
        <f>SUMIFS(СВЦЭМ!$G$34:$G$777,СВЦЭМ!$A$34:$A$777,$A277,СВЦЭМ!$B$34:$B$777,P$261)+'СЕТ СН'!$F$15</f>
        <v>0</v>
      </c>
      <c r="Q277" s="36">
        <f>SUMIFS(СВЦЭМ!$G$34:$G$777,СВЦЭМ!$A$34:$A$777,$A277,СВЦЭМ!$B$34:$B$777,Q$261)+'СЕТ СН'!$F$15</f>
        <v>0</v>
      </c>
      <c r="R277" s="36">
        <f>SUMIFS(СВЦЭМ!$G$34:$G$777,СВЦЭМ!$A$34:$A$777,$A277,СВЦЭМ!$B$34:$B$777,R$261)+'СЕТ СН'!$F$15</f>
        <v>0</v>
      </c>
      <c r="S277" s="36">
        <f>SUMIFS(СВЦЭМ!$G$34:$G$777,СВЦЭМ!$A$34:$A$777,$A277,СВЦЭМ!$B$34:$B$777,S$261)+'СЕТ СН'!$F$15</f>
        <v>0</v>
      </c>
      <c r="T277" s="36">
        <f>SUMIFS(СВЦЭМ!$G$34:$G$777,СВЦЭМ!$A$34:$A$777,$A277,СВЦЭМ!$B$34:$B$777,T$261)+'СЕТ СН'!$F$15</f>
        <v>0</v>
      </c>
      <c r="U277" s="36">
        <f>SUMIFS(СВЦЭМ!$G$34:$G$777,СВЦЭМ!$A$34:$A$777,$A277,СВЦЭМ!$B$34:$B$777,U$261)+'СЕТ СН'!$F$15</f>
        <v>0</v>
      </c>
      <c r="V277" s="36">
        <f>SUMIFS(СВЦЭМ!$G$34:$G$777,СВЦЭМ!$A$34:$A$777,$A277,СВЦЭМ!$B$34:$B$777,V$261)+'СЕТ СН'!$F$15</f>
        <v>0</v>
      </c>
      <c r="W277" s="36">
        <f>SUMIFS(СВЦЭМ!$G$34:$G$777,СВЦЭМ!$A$34:$A$777,$A277,СВЦЭМ!$B$34:$B$777,W$261)+'СЕТ СН'!$F$15</f>
        <v>0</v>
      </c>
      <c r="X277" s="36">
        <f>SUMIFS(СВЦЭМ!$G$34:$G$777,СВЦЭМ!$A$34:$A$777,$A277,СВЦЭМ!$B$34:$B$777,X$261)+'СЕТ СН'!$F$15</f>
        <v>0</v>
      </c>
      <c r="Y277" s="36">
        <f>SUMIFS(СВЦЭМ!$G$34:$G$777,СВЦЭМ!$A$34:$A$777,$A277,СВЦЭМ!$B$34:$B$777,Y$261)+'СЕТ СН'!$F$15</f>
        <v>0</v>
      </c>
    </row>
    <row r="278" spans="1:25" ht="15.75" hidden="1" x14ac:dyDescent="0.2">
      <c r="A278" s="35">
        <f t="shared" si="7"/>
        <v>44121</v>
      </c>
      <c r="B278" s="36">
        <f>SUMIFS(СВЦЭМ!$G$34:$G$777,СВЦЭМ!$A$34:$A$777,$A278,СВЦЭМ!$B$34:$B$777,B$261)+'СЕТ СН'!$F$15</f>
        <v>0</v>
      </c>
      <c r="C278" s="36">
        <f>SUMIFS(СВЦЭМ!$G$34:$G$777,СВЦЭМ!$A$34:$A$777,$A278,СВЦЭМ!$B$34:$B$777,C$261)+'СЕТ СН'!$F$15</f>
        <v>0</v>
      </c>
      <c r="D278" s="36">
        <f>SUMIFS(СВЦЭМ!$G$34:$G$777,СВЦЭМ!$A$34:$A$777,$A278,СВЦЭМ!$B$34:$B$777,D$261)+'СЕТ СН'!$F$15</f>
        <v>0</v>
      </c>
      <c r="E278" s="36">
        <f>SUMIFS(СВЦЭМ!$G$34:$G$777,СВЦЭМ!$A$34:$A$777,$A278,СВЦЭМ!$B$34:$B$777,E$261)+'СЕТ СН'!$F$15</f>
        <v>0</v>
      </c>
      <c r="F278" s="36">
        <f>SUMIFS(СВЦЭМ!$G$34:$G$777,СВЦЭМ!$A$34:$A$777,$A278,СВЦЭМ!$B$34:$B$777,F$261)+'СЕТ СН'!$F$15</f>
        <v>0</v>
      </c>
      <c r="G278" s="36">
        <f>SUMIFS(СВЦЭМ!$G$34:$G$777,СВЦЭМ!$A$34:$A$777,$A278,СВЦЭМ!$B$34:$B$777,G$261)+'СЕТ СН'!$F$15</f>
        <v>0</v>
      </c>
      <c r="H278" s="36">
        <f>SUMIFS(СВЦЭМ!$G$34:$G$777,СВЦЭМ!$A$34:$A$777,$A278,СВЦЭМ!$B$34:$B$777,H$261)+'СЕТ СН'!$F$15</f>
        <v>0</v>
      </c>
      <c r="I278" s="36">
        <f>SUMIFS(СВЦЭМ!$G$34:$G$777,СВЦЭМ!$A$34:$A$777,$A278,СВЦЭМ!$B$34:$B$777,I$261)+'СЕТ СН'!$F$15</f>
        <v>0</v>
      </c>
      <c r="J278" s="36">
        <f>SUMIFS(СВЦЭМ!$G$34:$G$777,СВЦЭМ!$A$34:$A$777,$A278,СВЦЭМ!$B$34:$B$777,J$261)+'СЕТ СН'!$F$15</f>
        <v>0</v>
      </c>
      <c r="K278" s="36">
        <f>SUMIFS(СВЦЭМ!$G$34:$G$777,СВЦЭМ!$A$34:$A$777,$A278,СВЦЭМ!$B$34:$B$777,K$261)+'СЕТ СН'!$F$15</f>
        <v>0</v>
      </c>
      <c r="L278" s="36">
        <f>SUMIFS(СВЦЭМ!$G$34:$G$777,СВЦЭМ!$A$34:$A$777,$A278,СВЦЭМ!$B$34:$B$777,L$261)+'СЕТ СН'!$F$15</f>
        <v>0</v>
      </c>
      <c r="M278" s="36">
        <f>SUMIFS(СВЦЭМ!$G$34:$G$777,СВЦЭМ!$A$34:$A$777,$A278,СВЦЭМ!$B$34:$B$777,M$261)+'СЕТ СН'!$F$15</f>
        <v>0</v>
      </c>
      <c r="N278" s="36">
        <f>SUMIFS(СВЦЭМ!$G$34:$G$777,СВЦЭМ!$A$34:$A$777,$A278,СВЦЭМ!$B$34:$B$777,N$261)+'СЕТ СН'!$F$15</f>
        <v>0</v>
      </c>
      <c r="O278" s="36">
        <f>SUMIFS(СВЦЭМ!$G$34:$G$777,СВЦЭМ!$A$34:$A$777,$A278,СВЦЭМ!$B$34:$B$777,O$261)+'СЕТ СН'!$F$15</f>
        <v>0</v>
      </c>
      <c r="P278" s="36">
        <f>SUMIFS(СВЦЭМ!$G$34:$G$777,СВЦЭМ!$A$34:$A$777,$A278,СВЦЭМ!$B$34:$B$777,P$261)+'СЕТ СН'!$F$15</f>
        <v>0</v>
      </c>
      <c r="Q278" s="36">
        <f>SUMIFS(СВЦЭМ!$G$34:$G$777,СВЦЭМ!$A$34:$A$777,$A278,СВЦЭМ!$B$34:$B$777,Q$261)+'СЕТ СН'!$F$15</f>
        <v>0</v>
      </c>
      <c r="R278" s="36">
        <f>SUMIFS(СВЦЭМ!$G$34:$G$777,СВЦЭМ!$A$34:$A$777,$A278,СВЦЭМ!$B$34:$B$777,R$261)+'СЕТ СН'!$F$15</f>
        <v>0</v>
      </c>
      <c r="S278" s="36">
        <f>SUMIFS(СВЦЭМ!$G$34:$G$777,СВЦЭМ!$A$34:$A$777,$A278,СВЦЭМ!$B$34:$B$777,S$261)+'СЕТ СН'!$F$15</f>
        <v>0</v>
      </c>
      <c r="T278" s="36">
        <f>SUMIFS(СВЦЭМ!$G$34:$G$777,СВЦЭМ!$A$34:$A$777,$A278,СВЦЭМ!$B$34:$B$777,T$261)+'СЕТ СН'!$F$15</f>
        <v>0</v>
      </c>
      <c r="U278" s="36">
        <f>SUMIFS(СВЦЭМ!$G$34:$G$777,СВЦЭМ!$A$34:$A$777,$A278,СВЦЭМ!$B$34:$B$777,U$261)+'СЕТ СН'!$F$15</f>
        <v>0</v>
      </c>
      <c r="V278" s="36">
        <f>SUMIFS(СВЦЭМ!$G$34:$G$777,СВЦЭМ!$A$34:$A$777,$A278,СВЦЭМ!$B$34:$B$777,V$261)+'СЕТ СН'!$F$15</f>
        <v>0</v>
      </c>
      <c r="W278" s="36">
        <f>SUMIFS(СВЦЭМ!$G$34:$G$777,СВЦЭМ!$A$34:$A$777,$A278,СВЦЭМ!$B$34:$B$777,W$261)+'СЕТ СН'!$F$15</f>
        <v>0</v>
      </c>
      <c r="X278" s="36">
        <f>SUMIFS(СВЦЭМ!$G$34:$G$777,СВЦЭМ!$A$34:$A$777,$A278,СВЦЭМ!$B$34:$B$777,X$261)+'СЕТ СН'!$F$15</f>
        <v>0</v>
      </c>
      <c r="Y278" s="36">
        <f>SUMIFS(СВЦЭМ!$G$34:$G$777,СВЦЭМ!$A$34:$A$777,$A278,СВЦЭМ!$B$34:$B$777,Y$261)+'СЕТ СН'!$F$15</f>
        <v>0</v>
      </c>
    </row>
    <row r="279" spans="1:25" ht="15.75" hidden="1" x14ac:dyDescent="0.2">
      <c r="A279" s="35">
        <f t="shared" si="7"/>
        <v>44122</v>
      </c>
      <c r="B279" s="36">
        <f>SUMIFS(СВЦЭМ!$G$34:$G$777,СВЦЭМ!$A$34:$A$777,$A279,СВЦЭМ!$B$34:$B$777,B$261)+'СЕТ СН'!$F$15</f>
        <v>0</v>
      </c>
      <c r="C279" s="36">
        <f>SUMIFS(СВЦЭМ!$G$34:$G$777,СВЦЭМ!$A$34:$A$777,$A279,СВЦЭМ!$B$34:$B$777,C$261)+'СЕТ СН'!$F$15</f>
        <v>0</v>
      </c>
      <c r="D279" s="36">
        <f>SUMIFS(СВЦЭМ!$G$34:$G$777,СВЦЭМ!$A$34:$A$777,$A279,СВЦЭМ!$B$34:$B$777,D$261)+'СЕТ СН'!$F$15</f>
        <v>0</v>
      </c>
      <c r="E279" s="36">
        <f>SUMIFS(СВЦЭМ!$G$34:$G$777,СВЦЭМ!$A$34:$A$777,$A279,СВЦЭМ!$B$34:$B$777,E$261)+'СЕТ СН'!$F$15</f>
        <v>0</v>
      </c>
      <c r="F279" s="36">
        <f>SUMIFS(СВЦЭМ!$G$34:$G$777,СВЦЭМ!$A$34:$A$777,$A279,СВЦЭМ!$B$34:$B$777,F$261)+'СЕТ СН'!$F$15</f>
        <v>0</v>
      </c>
      <c r="G279" s="36">
        <f>SUMIFS(СВЦЭМ!$G$34:$G$777,СВЦЭМ!$A$34:$A$777,$A279,СВЦЭМ!$B$34:$B$777,G$261)+'СЕТ СН'!$F$15</f>
        <v>0</v>
      </c>
      <c r="H279" s="36">
        <f>SUMIFS(СВЦЭМ!$G$34:$G$777,СВЦЭМ!$A$34:$A$777,$A279,СВЦЭМ!$B$34:$B$777,H$261)+'СЕТ СН'!$F$15</f>
        <v>0</v>
      </c>
      <c r="I279" s="36">
        <f>SUMIFS(СВЦЭМ!$G$34:$G$777,СВЦЭМ!$A$34:$A$777,$A279,СВЦЭМ!$B$34:$B$777,I$261)+'СЕТ СН'!$F$15</f>
        <v>0</v>
      </c>
      <c r="J279" s="36">
        <f>SUMIFS(СВЦЭМ!$G$34:$G$777,СВЦЭМ!$A$34:$A$777,$A279,СВЦЭМ!$B$34:$B$777,J$261)+'СЕТ СН'!$F$15</f>
        <v>0</v>
      </c>
      <c r="K279" s="36">
        <f>SUMIFS(СВЦЭМ!$G$34:$G$777,СВЦЭМ!$A$34:$A$777,$A279,СВЦЭМ!$B$34:$B$777,K$261)+'СЕТ СН'!$F$15</f>
        <v>0</v>
      </c>
      <c r="L279" s="36">
        <f>SUMIFS(СВЦЭМ!$G$34:$G$777,СВЦЭМ!$A$34:$A$777,$A279,СВЦЭМ!$B$34:$B$777,L$261)+'СЕТ СН'!$F$15</f>
        <v>0</v>
      </c>
      <c r="M279" s="36">
        <f>SUMIFS(СВЦЭМ!$G$34:$G$777,СВЦЭМ!$A$34:$A$777,$A279,СВЦЭМ!$B$34:$B$777,M$261)+'СЕТ СН'!$F$15</f>
        <v>0</v>
      </c>
      <c r="N279" s="36">
        <f>SUMIFS(СВЦЭМ!$G$34:$G$777,СВЦЭМ!$A$34:$A$777,$A279,СВЦЭМ!$B$34:$B$777,N$261)+'СЕТ СН'!$F$15</f>
        <v>0</v>
      </c>
      <c r="O279" s="36">
        <f>SUMIFS(СВЦЭМ!$G$34:$G$777,СВЦЭМ!$A$34:$A$777,$A279,СВЦЭМ!$B$34:$B$777,O$261)+'СЕТ СН'!$F$15</f>
        <v>0</v>
      </c>
      <c r="P279" s="36">
        <f>SUMIFS(СВЦЭМ!$G$34:$G$777,СВЦЭМ!$A$34:$A$777,$A279,СВЦЭМ!$B$34:$B$777,P$261)+'СЕТ СН'!$F$15</f>
        <v>0</v>
      </c>
      <c r="Q279" s="36">
        <f>SUMIFS(СВЦЭМ!$G$34:$G$777,СВЦЭМ!$A$34:$A$777,$A279,СВЦЭМ!$B$34:$B$777,Q$261)+'СЕТ СН'!$F$15</f>
        <v>0</v>
      </c>
      <c r="R279" s="36">
        <f>SUMIFS(СВЦЭМ!$G$34:$G$777,СВЦЭМ!$A$34:$A$777,$A279,СВЦЭМ!$B$34:$B$777,R$261)+'СЕТ СН'!$F$15</f>
        <v>0</v>
      </c>
      <c r="S279" s="36">
        <f>SUMIFS(СВЦЭМ!$G$34:$G$777,СВЦЭМ!$A$34:$A$777,$A279,СВЦЭМ!$B$34:$B$777,S$261)+'СЕТ СН'!$F$15</f>
        <v>0</v>
      </c>
      <c r="T279" s="36">
        <f>SUMIFS(СВЦЭМ!$G$34:$G$777,СВЦЭМ!$A$34:$A$777,$A279,СВЦЭМ!$B$34:$B$777,T$261)+'СЕТ СН'!$F$15</f>
        <v>0</v>
      </c>
      <c r="U279" s="36">
        <f>SUMIFS(СВЦЭМ!$G$34:$G$777,СВЦЭМ!$A$34:$A$777,$A279,СВЦЭМ!$B$34:$B$777,U$261)+'СЕТ СН'!$F$15</f>
        <v>0</v>
      </c>
      <c r="V279" s="36">
        <f>SUMIFS(СВЦЭМ!$G$34:$G$777,СВЦЭМ!$A$34:$A$777,$A279,СВЦЭМ!$B$34:$B$777,V$261)+'СЕТ СН'!$F$15</f>
        <v>0</v>
      </c>
      <c r="W279" s="36">
        <f>SUMIFS(СВЦЭМ!$G$34:$G$777,СВЦЭМ!$A$34:$A$777,$A279,СВЦЭМ!$B$34:$B$777,W$261)+'СЕТ СН'!$F$15</f>
        <v>0</v>
      </c>
      <c r="X279" s="36">
        <f>SUMIFS(СВЦЭМ!$G$34:$G$777,СВЦЭМ!$A$34:$A$777,$A279,СВЦЭМ!$B$34:$B$777,X$261)+'СЕТ СН'!$F$15</f>
        <v>0</v>
      </c>
      <c r="Y279" s="36">
        <f>SUMIFS(СВЦЭМ!$G$34:$G$777,СВЦЭМ!$A$34:$A$777,$A279,СВЦЭМ!$B$34:$B$777,Y$261)+'СЕТ СН'!$F$15</f>
        <v>0</v>
      </c>
    </row>
    <row r="280" spans="1:25" ht="15.75" hidden="1" x14ac:dyDescent="0.2">
      <c r="A280" s="35">
        <f t="shared" si="7"/>
        <v>44123</v>
      </c>
      <c r="B280" s="36">
        <f>SUMIFS(СВЦЭМ!$G$34:$G$777,СВЦЭМ!$A$34:$A$777,$A280,СВЦЭМ!$B$34:$B$777,B$261)+'СЕТ СН'!$F$15</f>
        <v>0</v>
      </c>
      <c r="C280" s="36">
        <f>SUMIFS(СВЦЭМ!$G$34:$G$777,СВЦЭМ!$A$34:$A$777,$A280,СВЦЭМ!$B$34:$B$777,C$261)+'СЕТ СН'!$F$15</f>
        <v>0</v>
      </c>
      <c r="D280" s="36">
        <f>SUMIFS(СВЦЭМ!$G$34:$G$777,СВЦЭМ!$A$34:$A$777,$A280,СВЦЭМ!$B$34:$B$777,D$261)+'СЕТ СН'!$F$15</f>
        <v>0</v>
      </c>
      <c r="E280" s="36">
        <f>SUMIFS(СВЦЭМ!$G$34:$G$777,СВЦЭМ!$A$34:$A$777,$A280,СВЦЭМ!$B$34:$B$777,E$261)+'СЕТ СН'!$F$15</f>
        <v>0</v>
      </c>
      <c r="F280" s="36">
        <f>SUMIFS(СВЦЭМ!$G$34:$G$777,СВЦЭМ!$A$34:$A$777,$A280,СВЦЭМ!$B$34:$B$777,F$261)+'СЕТ СН'!$F$15</f>
        <v>0</v>
      </c>
      <c r="G280" s="36">
        <f>SUMIFS(СВЦЭМ!$G$34:$G$777,СВЦЭМ!$A$34:$A$777,$A280,СВЦЭМ!$B$34:$B$777,G$261)+'СЕТ СН'!$F$15</f>
        <v>0</v>
      </c>
      <c r="H280" s="36">
        <f>SUMIFS(СВЦЭМ!$G$34:$G$777,СВЦЭМ!$A$34:$A$777,$A280,СВЦЭМ!$B$34:$B$777,H$261)+'СЕТ СН'!$F$15</f>
        <v>0</v>
      </c>
      <c r="I280" s="36">
        <f>SUMIFS(СВЦЭМ!$G$34:$G$777,СВЦЭМ!$A$34:$A$777,$A280,СВЦЭМ!$B$34:$B$777,I$261)+'СЕТ СН'!$F$15</f>
        <v>0</v>
      </c>
      <c r="J280" s="36">
        <f>SUMIFS(СВЦЭМ!$G$34:$G$777,СВЦЭМ!$A$34:$A$777,$A280,СВЦЭМ!$B$34:$B$777,J$261)+'СЕТ СН'!$F$15</f>
        <v>0</v>
      </c>
      <c r="K280" s="36">
        <f>SUMIFS(СВЦЭМ!$G$34:$G$777,СВЦЭМ!$A$34:$A$777,$A280,СВЦЭМ!$B$34:$B$777,K$261)+'СЕТ СН'!$F$15</f>
        <v>0</v>
      </c>
      <c r="L280" s="36">
        <f>SUMIFS(СВЦЭМ!$G$34:$G$777,СВЦЭМ!$A$34:$A$777,$A280,СВЦЭМ!$B$34:$B$777,L$261)+'СЕТ СН'!$F$15</f>
        <v>0</v>
      </c>
      <c r="M280" s="36">
        <f>SUMIFS(СВЦЭМ!$G$34:$G$777,СВЦЭМ!$A$34:$A$777,$A280,СВЦЭМ!$B$34:$B$777,M$261)+'СЕТ СН'!$F$15</f>
        <v>0</v>
      </c>
      <c r="N280" s="36">
        <f>SUMIFS(СВЦЭМ!$G$34:$G$777,СВЦЭМ!$A$34:$A$777,$A280,СВЦЭМ!$B$34:$B$777,N$261)+'СЕТ СН'!$F$15</f>
        <v>0</v>
      </c>
      <c r="O280" s="36">
        <f>SUMIFS(СВЦЭМ!$G$34:$G$777,СВЦЭМ!$A$34:$A$777,$A280,СВЦЭМ!$B$34:$B$777,O$261)+'СЕТ СН'!$F$15</f>
        <v>0</v>
      </c>
      <c r="P280" s="36">
        <f>SUMIFS(СВЦЭМ!$G$34:$G$777,СВЦЭМ!$A$34:$A$777,$A280,СВЦЭМ!$B$34:$B$777,P$261)+'СЕТ СН'!$F$15</f>
        <v>0</v>
      </c>
      <c r="Q280" s="36">
        <f>SUMIFS(СВЦЭМ!$G$34:$G$777,СВЦЭМ!$A$34:$A$777,$A280,СВЦЭМ!$B$34:$B$777,Q$261)+'СЕТ СН'!$F$15</f>
        <v>0</v>
      </c>
      <c r="R280" s="36">
        <f>SUMIFS(СВЦЭМ!$G$34:$G$777,СВЦЭМ!$A$34:$A$777,$A280,СВЦЭМ!$B$34:$B$777,R$261)+'СЕТ СН'!$F$15</f>
        <v>0</v>
      </c>
      <c r="S280" s="36">
        <f>SUMIFS(СВЦЭМ!$G$34:$G$777,СВЦЭМ!$A$34:$A$777,$A280,СВЦЭМ!$B$34:$B$777,S$261)+'СЕТ СН'!$F$15</f>
        <v>0</v>
      </c>
      <c r="T280" s="36">
        <f>SUMIFS(СВЦЭМ!$G$34:$G$777,СВЦЭМ!$A$34:$A$777,$A280,СВЦЭМ!$B$34:$B$777,T$261)+'СЕТ СН'!$F$15</f>
        <v>0</v>
      </c>
      <c r="U280" s="36">
        <f>SUMIFS(СВЦЭМ!$G$34:$G$777,СВЦЭМ!$A$34:$A$777,$A280,СВЦЭМ!$B$34:$B$777,U$261)+'СЕТ СН'!$F$15</f>
        <v>0</v>
      </c>
      <c r="V280" s="36">
        <f>SUMIFS(СВЦЭМ!$G$34:$G$777,СВЦЭМ!$A$34:$A$777,$A280,СВЦЭМ!$B$34:$B$777,V$261)+'СЕТ СН'!$F$15</f>
        <v>0</v>
      </c>
      <c r="W280" s="36">
        <f>SUMIFS(СВЦЭМ!$G$34:$G$777,СВЦЭМ!$A$34:$A$777,$A280,СВЦЭМ!$B$34:$B$777,W$261)+'СЕТ СН'!$F$15</f>
        <v>0</v>
      </c>
      <c r="X280" s="36">
        <f>SUMIFS(СВЦЭМ!$G$34:$G$777,СВЦЭМ!$A$34:$A$777,$A280,СВЦЭМ!$B$34:$B$777,X$261)+'СЕТ СН'!$F$15</f>
        <v>0</v>
      </c>
      <c r="Y280" s="36">
        <f>SUMIFS(СВЦЭМ!$G$34:$G$777,СВЦЭМ!$A$34:$A$777,$A280,СВЦЭМ!$B$34:$B$777,Y$261)+'СЕТ СН'!$F$15</f>
        <v>0</v>
      </c>
    </row>
    <row r="281" spans="1:25" ht="15.75" hidden="1" x14ac:dyDescent="0.2">
      <c r="A281" s="35">
        <f t="shared" si="7"/>
        <v>44124</v>
      </c>
      <c r="B281" s="36">
        <f>SUMIFS(СВЦЭМ!$G$34:$G$777,СВЦЭМ!$A$34:$A$777,$A281,СВЦЭМ!$B$34:$B$777,B$261)+'СЕТ СН'!$F$15</f>
        <v>0</v>
      </c>
      <c r="C281" s="36">
        <f>SUMIFS(СВЦЭМ!$G$34:$G$777,СВЦЭМ!$A$34:$A$777,$A281,СВЦЭМ!$B$34:$B$777,C$261)+'СЕТ СН'!$F$15</f>
        <v>0</v>
      </c>
      <c r="D281" s="36">
        <f>SUMIFS(СВЦЭМ!$G$34:$G$777,СВЦЭМ!$A$34:$A$777,$A281,СВЦЭМ!$B$34:$B$777,D$261)+'СЕТ СН'!$F$15</f>
        <v>0</v>
      </c>
      <c r="E281" s="36">
        <f>SUMIFS(СВЦЭМ!$G$34:$G$777,СВЦЭМ!$A$34:$A$777,$A281,СВЦЭМ!$B$34:$B$777,E$261)+'СЕТ СН'!$F$15</f>
        <v>0</v>
      </c>
      <c r="F281" s="36">
        <f>SUMIFS(СВЦЭМ!$G$34:$G$777,СВЦЭМ!$A$34:$A$777,$A281,СВЦЭМ!$B$34:$B$777,F$261)+'СЕТ СН'!$F$15</f>
        <v>0</v>
      </c>
      <c r="G281" s="36">
        <f>SUMIFS(СВЦЭМ!$G$34:$G$777,СВЦЭМ!$A$34:$A$777,$A281,СВЦЭМ!$B$34:$B$777,G$261)+'СЕТ СН'!$F$15</f>
        <v>0</v>
      </c>
      <c r="H281" s="36">
        <f>SUMIFS(СВЦЭМ!$G$34:$G$777,СВЦЭМ!$A$34:$A$777,$A281,СВЦЭМ!$B$34:$B$777,H$261)+'СЕТ СН'!$F$15</f>
        <v>0</v>
      </c>
      <c r="I281" s="36">
        <f>SUMIFS(СВЦЭМ!$G$34:$G$777,СВЦЭМ!$A$34:$A$777,$A281,СВЦЭМ!$B$34:$B$777,I$261)+'СЕТ СН'!$F$15</f>
        <v>0</v>
      </c>
      <c r="J281" s="36">
        <f>SUMIFS(СВЦЭМ!$G$34:$G$777,СВЦЭМ!$A$34:$A$777,$A281,СВЦЭМ!$B$34:$B$777,J$261)+'СЕТ СН'!$F$15</f>
        <v>0</v>
      </c>
      <c r="K281" s="36">
        <f>SUMIFS(СВЦЭМ!$G$34:$G$777,СВЦЭМ!$A$34:$A$777,$A281,СВЦЭМ!$B$34:$B$777,K$261)+'СЕТ СН'!$F$15</f>
        <v>0</v>
      </c>
      <c r="L281" s="36">
        <f>SUMIFS(СВЦЭМ!$G$34:$G$777,СВЦЭМ!$A$34:$A$777,$A281,СВЦЭМ!$B$34:$B$777,L$261)+'СЕТ СН'!$F$15</f>
        <v>0</v>
      </c>
      <c r="M281" s="36">
        <f>SUMIFS(СВЦЭМ!$G$34:$G$777,СВЦЭМ!$A$34:$A$777,$A281,СВЦЭМ!$B$34:$B$777,M$261)+'СЕТ СН'!$F$15</f>
        <v>0</v>
      </c>
      <c r="N281" s="36">
        <f>SUMIFS(СВЦЭМ!$G$34:$G$777,СВЦЭМ!$A$34:$A$777,$A281,СВЦЭМ!$B$34:$B$777,N$261)+'СЕТ СН'!$F$15</f>
        <v>0</v>
      </c>
      <c r="O281" s="36">
        <f>SUMIFS(СВЦЭМ!$G$34:$G$777,СВЦЭМ!$A$34:$A$777,$A281,СВЦЭМ!$B$34:$B$777,O$261)+'СЕТ СН'!$F$15</f>
        <v>0</v>
      </c>
      <c r="P281" s="36">
        <f>SUMIFS(СВЦЭМ!$G$34:$G$777,СВЦЭМ!$A$34:$A$777,$A281,СВЦЭМ!$B$34:$B$777,P$261)+'СЕТ СН'!$F$15</f>
        <v>0</v>
      </c>
      <c r="Q281" s="36">
        <f>SUMIFS(СВЦЭМ!$G$34:$G$777,СВЦЭМ!$A$34:$A$777,$A281,СВЦЭМ!$B$34:$B$777,Q$261)+'СЕТ СН'!$F$15</f>
        <v>0</v>
      </c>
      <c r="R281" s="36">
        <f>SUMIFS(СВЦЭМ!$G$34:$G$777,СВЦЭМ!$A$34:$A$777,$A281,СВЦЭМ!$B$34:$B$777,R$261)+'СЕТ СН'!$F$15</f>
        <v>0</v>
      </c>
      <c r="S281" s="36">
        <f>SUMIFS(СВЦЭМ!$G$34:$G$777,СВЦЭМ!$A$34:$A$777,$A281,СВЦЭМ!$B$34:$B$777,S$261)+'СЕТ СН'!$F$15</f>
        <v>0</v>
      </c>
      <c r="T281" s="36">
        <f>SUMIFS(СВЦЭМ!$G$34:$G$777,СВЦЭМ!$A$34:$A$777,$A281,СВЦЭМ!$B$34:$B$777,T$261)+'СЕТ СН'!$F$15</f>
        <v>0</v>
      </c>
      <c r="U281" s="36">
        <f>SUMIFS(СВЦЭМ!$G$34:$G$777,СВЦЭМ!$A$34:$A$777,$A281,СВЦЭМ!$B$34:$B$777,U$261)+'СЕТ СН'!$F$15</f>
        <v>0</v>
      </c>
      <c r="V281" s="36">
        <f>SUMIFS(СВЦЭМ!$G$34:$G$777,СВЦЭМ!$A$34:$A$777,$A281,СВЦЭМ!$B$34:$B$777,V$261)+'СЕТ СН'!$F$15</f>
        <v>0</v>
      </c>
      <c r="W281" s="36">
        <f>SUMIFS(СВЦЭМ!$G$34:$G$777,СВЦЭМ!$A$34:$A$777,$A281,СВЦЭМ!$B$34:$B$777,W$261)+'СЕТ СН'!$F$15</f>
        <v>0</v>
      </c>
      <c r="X281" s="36">
        <f>SUMIFS(СВЦЭМ!$G$34:$G$777,СВЦЭМ!$A$34:$A$777,$A281,СВЦЭМ!$B$34:$B$777,X$261)+'СЕТ СН'!$F$15</f>
        <v>0</v>
      </c>
      <c r="Y281" s="36">
        <f>SUMIFS(СВЦЭМ!$G$34:$G$777,СВЦЭМ!$A$34:$A$777,$A281,СВЦЭМ!$B$34:$B$777,Y$261)+'СЕТ СН'!$F$15</f>
        <v>0</v>
      </c>
    </row>
    <row r="282" spans="1:25" ht="15.75" hidden="1" x14ac:dyDescent="0.2">
      <c r="A282" s="35">
        <f t="shared" si="7"/>
        <v>44125</v>
      </c>
      <c r="B282" s="36">
        <f>SUMIFS(СВЦЭМ!$G$34:$G$777,СВЦЭМ!$A$34:$A$777,$A282,СВЦЭМ!$B$34:$B$777,B$261)+'СЕТ СН'!$F$15</f>
        <v>0</v>
      </c>
      <c r="C282" s="36">
        <f>SUMIFS(СВЦЭМ!$G$34:$G$777,СВЦЭМ!$A$34:$A$777,$A282,СВЦЭМ!$B$34:$B$777,C$261)+'СЕТ СН'!$F$15</f>
        <v>0</v>
      </c>
      <c r="D282" s="36">
        <f>SUMIFS(СВЦЭМ!$G$34:$G$777,СВЦЭМ!$A$34:$A$777,$A282,СВЦЭМ!$B$34:$B$777,D$261)+'СЕТ СН'!$F$15</f>
        <v>0</v>
      </c>
      <c r="E282" s="36">
        <f>SUMIFS(СВЦЭМ!$G$34:$G$777,СВЦЭМ!$A$34:$A$777,$A282,СВЦЭМ!$B$34:$B$777,E$261)+'СЕТ СН'!$F$15</f>
        <v>0</v>
      </c>
      <c r="F282" s="36">
        <f>SUMIFS(СВЦЭМ!$G$34:$G$777,СВЦЭМ!$A$34:$A$777,$A282,СВЦЭМ!$B$34:$B$777,F$261)+'СЕТ СН'!$F$15</f>
        <v>0</v>
      </c>
      <c r="G282" s="36">
        <f>SUMIFS(СВЦЭМ!$G$34:$G$777,СВЦЭМ!$A$34:$A$777,$A282,СВЦЭМ!$B$34:$B$777,G$261)+'СЕТ СН'!$F$15</f>
        <v>0</v>
      </c>
      <c r="H282" s="36">
        <f>SUMIFS(СВЦЭМ!$G$34:$G$777,СВЦЭМ!$A$34:$A$777,$A282,СВЦЭМ!$B$34:$B$777,H$261)+'СЕТ СН'!$F$15</f>
        <v>0</v>
      </c>
      <c r="I282" s="36">
        <f>SUMIFS(СВЦЭМ!$G$34:$G$777,СВЦЭМ!$A$34:$A$777,$A282,СВЦЭМ!$B$34:$B$777,I$261)+'СЕТ СН'!$F$15</f>
        <v>0</v>
      </c>
      <c r="J282" s="36">
        <f>SUMIFS(СВЦЭМ!$G$34:$G$777,СВЦЭМ!$A$34:$A$777,$A282,СВЦЭМ!$B$34:$B$777,J$261)+'СЕТ СН'!$F$15</f>
        <v>0</v>
      </c>
      <c r="K282" s="36">
        <f>SUMIFS(СВЦЭМ!$G$34:$G$777,СВЦЭМ!$A$34:$A$777,$A282,СВЦЭМ!$B$34:$B$777,K$261)+'СЕТ СН'!$F$15</f>
        <v>0</v>
      </c>
      <c r="L282" s="36">
        <f>SUMIFS(СВЦЭМ!$G$34:$G$777,СВЦЭМ!$A$34:$A$777,$A282,СВЦЭМ!$B$34:$B$777,L$261)+'СЕТ СН'!$F$15</f>
        <v>0</v>
      </c>
      <c r="M282" s="36">
        <f>SUMIFS(СВЦЭМ!$G$34:$G$777,СВЦЭМ!$A$34:$A$777,$A282,СВЦЭМ!$B$34:$B$777,M$261)+'СЕТ СН'!$F$15</f>
        <v>0</v>
      </c>
      <c r="N282" s="36">
        <f>SUMIFS(СВЦЭМ!$G$34:$G$777,СВЦЭМ!$A$34:$A$777,$A282,СВЦЭМ!$B$34:$B$777,N$261)+'СЕТ СН'!$F$15</f>
        <v>0</v>
      </c>
      <c r="O282" s="36">
        <f>SUMIFS(СВЦЭМ!$G$34:$G$777,СВЦЭМ!$A$34:$A$777,$A282,СВЦЭМ!$B$34:$B$777,O$261)+'СЕТ СН'!$F$15</f>
        <v>0</v>
      </c>
      <c r="P282" s="36">
        <f>SUMIFS(СВЦЭМ!$G$34:$G$777,СВЦЭМ!$A$34:$A$777,$A282,СВЦЭМ!$B$34:$B$777,P$261)+'СЕТ СН'!$F$15</f>
        <v>0</v>
      </c>
      <c r="Q282" s="36">
        <f>SUMIFS(СВЦЭМ!$G$34:$G$777,СВЦЭМ!$A$34:$A$777,$A282,СВЦЭМ!$B$34:$B$777,Q$261)+'СЕТ СН'!$F$15</f>
        <v>0</v>
      </c>
      <c r="R282" s="36">
        <f>SUMIFS(СВЦЭМ!$G$34:$G$777,СВЦЭМ!$A$34:$A$777,$A282,СВЦЭМ!$B$34:$B$777,R$261)+'СЕТ СН'!$F$15</f>
        <v>0</v>
      </c>
      <c r="S282" s="36">
        <f>SUMIFS(СВЦЭМ!$G$34:$G$777,СВЦЭМ!$A$34:$A$777,$A282,СВЦЭМ!$B$34:$B$777,S$261)+'СЕТ СН'!$F$15</f>
        <v>0</v>
      </c>
      <c r="T282" s="36">
        <f>SUMIFS(СВЦЭМ!$G$34:$G$777,СВЦЭМ!$A$34:$A$777,$A282,СВЦЭМ!$B$34:$B$777,T$261)+'СЕТ СН'!$F$15</f>
        <v>0</v>
      </c>
      <c r="U282" s="36">
        <f>SUMIFS(СВЦЭМ!$G$34:$G$777,СВЦЭМ!$A$34:$A$777,$A282,СВЦЭМ!$B$34:$B$777,U$261)+'СЕТ СН'!$F$15</f>
        <v>0</v>
      </c>
      <c r="V282" s="36">
        <f>SUMIFS(СВЦЭМ!$G$34:$G$777,СВЦЭМ!$A$34:$A$777,$A282,СВЦЭМ!$B$34:$B$777,V$261)+'СЕТ СН'!$F$15</f>
        <v>0</v>
      </c>
      <c r="W282" s="36">
        <f>SUMIFS(СВЦЭМ!$G$34:$G$777,СВЦЭМ!$A$34:$A$777,$A282,СВЦЭМ!$B$34:$B$777,W$261)+'СЕТ СН'!$F$15</f>
        <v>0</v>
      </c>
      <c r="X282" s="36">
        <f>SUMIFS(СВЦЭМ!$G$34:$G$777,СВЦЭМ!$A$34:$A$777,$A282,СВЦЭМ!$B$34:$B$777,X$261)+'СЕТ СН'!$F$15</f>
        <v>0</v>
      </c>
      <c r="Y282" s="36">
        <f>SUMIFS(СВЦЭМ!$G$34:$G$777,СВЦЭМ!$A$34:$A$777,$A282,СВЦЭМ!$B$34:$B$777,Y$261)+'СЕТ СН'!$F$15</f>
        <v>0</v>
      </c>
    </row>
    <row r="283" spans="1:25" ht="15.75" hidden="1" x14ac:dyDescent="0.2">
      <c r="A283" s="35">
        <f t="shared" si="7"/>
        <v>44126</v>
      </c>
      <c r="B283" s="36">
        <f>SUMIFS(СВЦЭМ!$G$34:$G$777,СВЦЭМ!$A$34:$A$777,$A283,СВЦЭМ!$B$34:$B$777,B$261)+'СЕТ СН'!$F$15</f>
        <v>0</v>
      </c>
      <c r="C283" s="36">
        <f>SUMIFS(СВЦЭМ!$G$34:$G$777,СВЦЭМ!$A$34:$A$777,$A283,СВЦЭМ!$B$34:$B$777,C$261)+'СЕТ СН'!$F$15</f>
        <v>0</v>
      </c>
      <c r="D283" s="36">
        <f>SUMIFS(СВЦЭМ!$G$34:$G$777,СВЦЭМ!$A$34:$A$777,$A283,СВЦЭМ!$B$34:$B$777,D$261)+'СЕТ СН'!$F$15</f>
        <v>0</v>
      </c>
      <c r="E283" s="36">
        <f>SUMIFS(СВЦЭМ!$G$34:$G$777,СВЦЭМ!$A$34:$A$777,$A283,СВЦЭМ!$B$34:$B$777,E$261)+'СЕТ СН'!$F$15</f>
        <v>0</v>
      </c>
      <c r="F283" s="36">
        <f>SUMIFS(СВЦЭМ!$G$34:$G$777,СВЦЭМ!$A$34:$A$777,$A283,СВЦЭМ!$B$34:$B$777,F$261)+'СЕТ СН'!$F$15</f>
        <v>0</v>
      </c>
      <c r="G283" s="36">
        <f>SUMIFS(СВЦЭМ!$G$34:$G$777,СВЦЭМ!$A$34:$A$777,$A283,СВЦЭМ!$B$34:$B$777,G$261)+'СЕТ СН'!$F$15</f>
        <v>0</v>
      </c>
      <c r="H283" s="36">
        <f>SUMIFS(СВЦЭМ!$G$34:$G$777,СВЦЭМ!$A$34:$A$777,$A283,СВЦЭМ!$B$34:$B$777,H$261)+'СЕТ СН'!$F$15</f>
        <v>0</v>
      </c>
      <c r="I283" s="36">
        <f>SUMIFS(СВЦЭМ!$G$34:$G$777,СВЦЭМ!$A$34:$A$777,$A283,СВЦЭМ!$B$34:$B$777,I$261)+'СЕТ СН'!$F$15</f>
        <v>0</v>
      </c>
      <c r="J283" s="36">
        <f>SUMIFS(СВЦЭМ!$G$34:$G$777,СВЦЭМ!$A$34:$A$777,$A283,СВЦЭМ!$B$34:$B$777,J$261)+'СЕТ СН'!$F$15</f>
        <v>0</v>
      </c>
      <c r="K283" s="36">
        <f>SUMIFS(СВЦЭМ!$G$34:$G$777,СВЦЭМ!$A$34:$A$777,$A283,СВЦЭМ!$B$34:$B$777,K$261)+'СЕТ СН'!$F$15</f>
        <v>0</v>
      </c>
      <c r="L283" s="36">
        <f>SUMIFS(СВЦЭМ!$G$34:$G$777,СВЦЭМ!$A$34:$A$777,$A283,СВЦЭМ!$B$34:$B$777,L$261)+'СЕТ СН'!$F$15</f>
        <v>0</v>
      </c>
      <c r="M283" s="36">
        <f>SUMIFS(СВЦЭМ!$G$34:$G$777,СВЦЭМ!$A$34:$A$777,$A283,СВЦЭМ!$B$34:$B$777,M$261)+'СЕТ СН'!$F$15</f>
        <v>0</v>
      </c>
      <c r="N283" s="36">
        <f>SUMIFS(СВЦЭМ!$G$34:$G$777,СВЦЭМ!$A$34:$A$777,$A283,СВЦЭМ!$B$34:$B$777,N$261)+'СЕТ СН'!$F$15</f>
        <v>0</v>
      </c>
      <c r="O283" s="36">
        <f>SUMIFS(СВЦЭМ!$G$34:$G$777,СВЦЭМ!$A$34:$A$777,$A283,СВЦЭМ!$B$34:$B$777,O$261)+'СЕТ СН'!$F$15</f>
        <v>0</v>
      </c>
      <c r="P283" s="36">
        <f>SUMIFS(СВЦЭМ!$G$34:$G$777,СВЦЭМ!$A$34:$A$777,$A283,СВЦЭМ!$B$34:$B$777,P$261)+'СЕТ СН'!$F$15</f>
        <v>0</v>
      </c>
      <c r="Q283" s="36">
        <f>SUMIFS(СВЦЭМ!$G$34:$G$777,СВЦЭМ!$A$34:$A$777,$A283,СВЦЭМ!$B$34:$B$777,Q$261)+'СЕТ СН'!$F$15</f>
        <v>0</v>
      </c>
      <c r="R283" s="36">
        <f>SUMIFS(СВЦЭМ!$G$34:$G$777,СВЦЭМ!$A$34:$A$777,$A283,СВЦЭМ!$B$34:$B$777,R$261)+'СЕТ СН'!$F$15</f>
        <v>0</v>
      </c>
      <c r="S283" s="36">
        <f>SUMIFS(СВЦЭМ!$G$34:$G$777,СВЦЭМ!$A$34:$A$777,$A283,СВЦЭМ!$B$34:$B$777,S$261)+'СЕТ СН'!$F$15</f>
        <v>0</v>
      </c>
      <c r="T283" s="36">
        <f>SUMIFS(СВЦЭМ!$G$34:$G$777,СВЦЭМ!$A$34:$A$777,$A283,СВЦЭМ!$B$34:$B$777,T$261)+'СЕТ СН'!$F$15</f>
        <v>0</v>
      </c>
      <c r="U283" s="36">
        <f>SUMIFS(СВЦЭМ!$G$34:$G$777,СВЦЭМ!$A$34:$A$777,$A283,СВЦЭМ!$B$34:$B$777,U$261)+'СЕТ СН'!$F$15</f>
        <v>0</v>
      </c>
      <c r="V283" s="36">
        <f>SUMIFS(СВЦЭМ!$G$34:$G$777,СВЦЭМ!$A$34:$A$777,$A283,СВЦЭМ!$B$34:$B$777,V$261)+'СЕТ СН'!$F$15</f>
        <v>0</v>
      </c>
      <c r="W283" s="36">
        <f>SUMIFS(СВЦЭМ!$G$34:$G$777,СВЦЭМ!$A$34:$A$777,$A283,СВЦЭМ!$B$34:$B$777,W$261)+'СЕТ СН'!$F$15</f>
        <v>0</v>
      </c>
      <c r="X283" s="36">
        <f>SUMIFS(СВЦЭМ!$G$34:$G$777,СВЦЭМ!$A$34:$A$777,$A283,СВЦЭМ!$B$34:$B$777,X$261)+'СЕТ СН'!$F$15</f>
        <v>0</v>
      </c>
      <c r="Y283" s="36">
        <f>SUMIFS(СВЦЭМ!$G$34:$G$777,СВЦЭМ!$A$34:$A$777,$A283,СВЦЭМ!$B$34:$B$777,Y$261)+'СЕТ СН'!$F$15</f>
        <v>0</v>
      </c>
    </row>
    <row r="284" spans="1:25" ht="15.75" hidden="1" x14ac:dyDescent="0.2">
      <c r="A284" s="35">
        <f t="shared" si="7"/>
        <v>44127</v>
      </c>
      <c r="B284" s="36">
        <f>SUMIFS(СВЦЭМ!$G$34:$G$777,СВЦЭМ!$A$34:$A$777,$A284,СВЦЭМ!$B$34:$B$777,B$261)+'СЕТ СН'!$F$15</f>
        <v>0</v>
      </c>
      <c r="C284" s="36">
        <f>SUMIFS(СВЦЭМ!$G$34:$G$777,СВЦЭМ!$A$34:$A$777,$A284,СВЦЭМ!$B$34:$B$777,C$261)+'СЕТ СН'!$F$15</f>
        <v>0</v>
      </c>
      <c r="D284" s="36">
        <f>SUMIFS(СВЦЭМ!$G$34:$G$777,СВЦЭМ!$A$34:$A$777,$A284,СВЦЭМ!$B$34:$B$777,D$261)+'СЕТ СН'!$F$15</f>
        <v>0</v>
      </c>
      <c r="E284" s="36">
        <f>SUMIFS(СВЦЭМ!$G$34:$G$777,СВЦЭМ!$A$34:$A$777,$A284,СВЦЭМ!$B$34:$B$777,E$261)+'СЕТ СН'!$F$15</f>
        <v>0</v>
      </c>
      <c r="F284" s="36">
        <f>SUMIFS(СВЦЭМ!$G$34:$G$777,СВЦЭМ!$A$34:$A$777,$A284,СВЦЭМ!$B$34:$B$777,F$261)+'СЕТ СН'!$F$15</f>
        <v>0</v>
      </c>
      <c r="G284" s="36">
        <f>SUMIFS(СВЦЭМ!$G$34:$G$777,СВЦЭМ!$A$34:$A$777,$A284,СВЦЭМ!$B$34:$B$777,G$261)+'СЕТ СН'!$F$15</f>
        <v>0</v>
      </c>
      <c r="H284" s="36">
        <f>SUMIFS(СВЦЭМ!$G$34:$G$777,СВЦЭМ!$A$34:$A$777,$A284,СВЦЭМ!$B$34:$B$777,H$261)+'СЕТ СН'!$F$15</f>
        <v>0</v>
      </c>
      <c r="I284" s="36">
        <f>SUMIFS(СВЦЭМ!$G$34:$G$777,СВЦЭМ!$A$34:$A$777,$A284,СВЦЭМ!$B$34:$B$777,I$261)+'СЕТ СН'!$F$15</f>
        <v>0</v>
      </c>
      <c r="J284" s="36">
        <f>SUMIFS(СВЦЭМ!$G$34:$G$777,СВЦЭМ!$A$34:$A$777,$A284,СВЦЭМ!$B$34:$B$777,J$261)+'СЕТ СН'!$F$15</f>
        <v>0</v>
      </c>
      <c r="K284" s="36">
        <f>SUMIFS(СВЦЭМ!$G$34:$G$777,СВЦЭМ!$A$34:$A$777,$A284,СВЦЭМ!$B$34:$B$777,K$261)+'СЕТ СН'!$F$15</f>
        <v>0</v>
      </c>
      <c r="L284" s="36">
        <f>SUMIFS(СВЦЭМ!$G$34:$G$777,СВЦЭМ!$A$34:$A$777,$A284,СВЦЭМ!$B$34:$B$777,L$261)+'СЕТ СН'!$F$15</f>
        <v>0</v>
      </c>
      <c r="M284" s="36">
        <f>SUMIFS(СВЦЭМ!$G$34:$G$777,СВЦЭМ!$A$34:$A$777,$A284,СВЦЭМ!$B$34:$B$777,M$261)+'СЕТ СН'!$F$15</f>
        <v>0</v>
      </c>
      <c r="N284" s="36">
        <f>SUMIFS(СВЦЭМ!$G$34:$G$777,СВЦЭМ!$A$34:$A$777,$A284,СВЦЭМ!$B$34:$B$777,N$261)+'СЕТ СН'!$F$15</f>
        <v>0</v>
      </c>
      <c r="O284" s="36">
        <f>SUMIFS(СВЦЭМ!$G$34:$G$777,СВЦЭМ!$A$34:$A$777,$A284,СВЦЭМ!$B$34:$B$777,O$261)+'СЕТ СН'!$F$15</f>
        <v>0</v>
      </c>
      <c r="P284" s="36">
        <f>SUMIFS(СВЦЭМ!$G$34:$G$777,СВЦЭМ!$A$34:$A$777,$A284,СВЦЭМ!$B$34:$B$777,P$261)+'СЕТ СН'!$F$15</f>
        <v>0</v>
      </c>
      <c r="Q284" s="36">
        <f>SUMIFS(СВЦЭМ!$G$34:$G$777,СВЦЭМ!$A$34:$A$777,$A284,СВЦЭМ!$B$34:$B$777,Q$261)+'СЕТ СН'!$F$15</f>
        <v>0</v>
      </c>
      <c r="R284" s="36">
        <f>SUMIFS(СВЦЭМ!$G$34:$G$777,СВЦЭМ!$A$34:$A$777,$A284,СВЦЭМ!$B$34:$B$777,R$261)+'СЕТ СН'!$F$15</f>
        <v>0</v>
      </c>
      <c r="S284" s="36">
        <f>SUMIFS(СВЦЭМ!$G$34:$G$777,СВЦЭМ!$A$34:$A$777,$A284,СВЦЭМ!$B$34:$B$777,S$261)+'СЕТ СН'!$F$15</f>
        <v>0</v>
      </c>
      <c r="T284" s="36">
        <f>SUMIFS(СВЦЭМ!$G$34:$G$777,СВЦЭМ!$A$34:$A$777,$A284,СВЦЭМ!$B$34:$B$777,T$261)+'СЕТ СН'!$F$15</f>
        <v>0</v>
      </c>
      <c r="U284" s="36">
        <f>SUMIFS(СВЦЭМ!$G$34:$G$777,СВЦЭМ!$A$34:$A$777,$A284,СВЦЭМ!$B$34:$B$777,U$261)+'СЕТ СН'!$F$15</f>
        <v>0</v>
      </c>
      <c r="V284" s="36">
        <f>SUMIFS(СВЦЭМ!$G$34:$G$777,СВЦЭМ!$A$34:$A$777,$A284,СВЦЭМ!$B$34:$B$777,V$261)+'СЕТ СН'!$F$15</f>
        <v>0</v>
      </c>
      <c r="W284" s="36">
        <f>SUMIFS(СВЦЭМ!$G$34:$G$777,СВЦЭМ!$A$34:$A$777,$A284,СВЦЭМ!$B$34:$B$777,W$261)+'СЕТ СН'!$F$15</f>
        <v>0</v>
      </c>
      <c r="X284" s="36">
        <f>SUMIFS(СВЦЭМ!$G$34:$G$777,СВЦЭМ!$A$34:$A$777,$A284,СВЦЭМ!$B$34:$B$777,X$261)+'СЕТ СН'!$F$15</f>
        <v>0</v>
      </c>
      <c r="Y284" s="36">
        <f>SUMIFS(СВЦЭМ!$G$34:$G$777,СВЦЭМ!$A$34:$A$777,$A284,СВЦЭМ!$B$34:$B$777,Y$261)+'СЕТ СН'!$F$15</f>
        <v>0</v>
      </c>
    </row>
    <row r="285" spans="1:25" ht="15.75" hidden="1" x14ac:dyDescent="0.2">
      <c r="A285" s="35">
        <f t="shared" si="7"/>
        <v>44128</v>
      </c>
      <c r="B285" s="36">
        <f>SUMIFS(СВЦЭМ!$G$34:$G$777,СВЦЭМ!$A$34:$A$777,$A285,СВЦЭМ!$B$34:$B$777,B$261)+'СЕТ СН'!$F$15</f>
        <v>0</v>
      </c>
      <c r="C285" s="36">
        <f>SUMIFS(СВЦЭМ!$G$34:$G$777,СВЦЭМ!$A$34:$A$777,$A285,СВЦЭМ!$B$34:$B$777,C$261)+'СЕТ СН'!$F$15</f>
        <v>0</v>
      </c>
      <c r="D285" s="36">
        <f>SUMIFS(СВЦЭМ!$G$34:$G$777,СВЦЭМ!$A$34:$A$777,$A285,СВЦЭМ!$B$34:$B$777,D$261)+'СЕТ СН'!$F$15</f>
        <v>0</v>
      </c>
      <c r="E285" s="36">
        <f>SUMIFS(СВЦЭМ!$G$34:$G$777,СВЦЭМ!$A$34:$A$777,$A285,СВЦЭМ!$B$34:$B$777,E$261)+'СЕТ СН'!$F$15</f>
        <v>0</v>
      </c>
      <c r="F285" s="36">
        <f>SUMIFS(СВЦЭМ!$G$34:$G$777,СВЦЭМ!$A$34:$A$777,$A285,СВЦЭМ!$B$34:$B$777,F$261)+'СЕТ СН'!$F$15</f>
        <v>0</v>
      </c>
      <c r="G285" s="36">
        <f>SUMIFS(СВЦЭМ!$G$34:$G$777,СВЦЭМ!$A$34:$A$777,$A285,СВЦЭМ!$B$34:$B$777,G$261)+'СЕТ СН'!$F$15</f>
        <v>0</v>
      </c>
      <c r="H285" s="36">
        <f>SUMIFS(СВЦЭМ!$G$34:$G$777,СВЦЭМ!$A$34:$A$777,$A285,СВЦЭМ!$B$34:$B$777,H$261)+'СЕТ СН'!$F$15</f>
        <v>0</v>
      </c>
      <c r="I285" s="36">
        <f>SUMIFS(СВЦЭМ!$G$34:$G$777,СВЦЭМ!$A$34:$A$777,$A285,СВЦЭМ!$B$34:$B$777,I$261)+'СЕТ СН'!$F$15</f>
        <v>0</v>
      </c>
      <c r="J285" s="36">
        <f>SUMIFS(СВЦЭМ!$G$34:$G$777,СВЦЭМ!$A$34:$A$777,$A285,СВЦЭМ!$B$34:$B$777,J$261)+'СЕТ СН'!$F$15</f>
        <v>0</v>
      </c>
      <c r="K285" s="36">
        <f>SUMIFS(СВЦЭМ!$G$34:$G$777,СВЦЭМ!$A$34:$A$777,$A285,СВЦЭМ!$B$34:$B$777,K$261)+'СЕТ СН'!$F$15</f>
        <v>0</v>
      </c>
      <c r="L285" s="36">
        <f>SUMIFS(СВЦЭМ!$G$34:$G$777,СВЦЭМ!$A$34:$A$777,$A285,СВЦЭМ!$B$34:$B$777,L$261)+'СЕТ СН'!$F$15</f>
        <v>0</v>
      </c>
      <c r="M285" s="36">
        <f>SUMIFS(СВЦЭМ!$G$34:$G$777,СВЦЭМ!$A$34:$A$777,$A285,СВЦЭМ!$B$34:$B$777,M$261)+'СЕТ СН'!$F$15</f>
        <v>0</v>
      </c>
      <c r="N285" s="36">
        <f>SUMIFS(СВЦЭМ!$G$34:$G$777,СВЦЭМ!$A$34:$A$777,$A285,СВЦЭМ!$B$34:$B$777,N$261)+'СЕТ СН'!$F$15</f>
        <v>0</v>
      </c>
      <c r="O285" s="36">
        <f>SUMIFS(СВЦЭМ!$G$34:$G$777,СВЦЭМ!$A$34:$A$777,$A285,СВЦЭМ!$B$34:$B$777,O$261)+'СЕТ СН'!$F$15</f>
        <v>0</v>
      </c>
      <c r="P285" s="36">
        <f>SUMIFS(СВЦЭМ!$G$34:$G$777,СВЦЭМ!$A$34:$A$777,$A285,СВЦЭМ!$B$34:$B$777,P$261)+'СЕТ СН'!$F$15</f>
        <v>0</v>
      </c>
      <c r="Q285" s="36">
        <f>SUMIFS(СВЦЭМ!$G$34:$G$777,СВЦЭМ!$A$34:$A$777,$A285,СВЦЭМ!$B$34:$B$777,Q$261)+'СЕТ СН'!$F$15</f>
        <v>0</v>
      </c>
      <c r="R285" s="36">
        <f>SUMIFS(СВЦЭМ!$G$34:$G$777,СВЦЭМ!$A$34:$A$777,$A285,СВЦЭМ!$B$34:$B$777,R$261)+'СЕТ СН'!$F$15</f>
        <v>0</v>
      </c>
      <c r="S285" s="36">
        <f>SUMIFS(СВЦЭМ!$G$34:$G$777,СВЦЭМ!$A$34:$A$777,$A285,СВЦЭМ!$B$34:$B$777,S$261)+'СЕТ СН'!$F$15</f>
        <v>0</v>
      </c>
      <c r="T285" s="36">
        <f>SUMIFS(СВЦЭМ!$G$34:$G$777,СВЦЭМ!$A$34:$A$777,$A285,СВЦЭМ!$B$34:$B$777,T$261)+'СЕТ СН'!$F$15</f>
        <v>0</v>
      </c>
      <c r="U285" s="36">
        <f>SUMIFS(СВЦЭМ!$G$34:$G$777,СВЦЭМ!$A$34:$A$777,$A285,СВЦЭМ!$B$34:$B$777,U$261)+'СЕТ СН'!$F$15</f>
        <v>0</v>
      </c>
      <c r="V285" s="36">
        <f>SUMIFS(СВЦЭМ!$G$34:$G$777,СВЦЭМ!$A$34:$A$777,$A285,СВЦЭМ!$B$34:$B$777,V$261)+'СЕТ СН'!$F$15</f>
        <v>0</v>
      </c>
      <c r="W285" s="36">
        <f>SUMIFS(СВЦЭМ!$G$34:$G$777,СВЦЭМ!$A$34:$A$777,$A285,СВЦЭМ!$B$34:$B$777,W$261)+'СЕТ СН'!$F$15</f>
        <v>0</v>
      </c>
      <c r="X285" s="36">
        <f>SUMIFS(СВЦЭМ!$G$34:$G$777,СВЦЭМ!$A$34:$A$777,$A285,СВЦЭМ!$B$34:$B$777,X$261)+'СЕТ СН'!$F$15</f>
        <v>0</v>
      </c>
      <c r="Y285" s="36">
        <f>SUMIFS(СВЦЭМ!$G$34:$G$777,СВЦЭМ!$A$34:$A$777,$A285,СВЦЭМ!$B$34:$B$777,Y$261)+'СЕТ СН'!$F$15</f>
        <v>0</v>
      </c>
    </row>
    <row r="286" spans="1:25" ht="15.75" hidden="1" x14ac:dyDescent="0.2">
      <c r="A286" s="35">
        <f t="shared" si="7"/>
        <v>44129</v>
      </c>
      <c r="B286" s="36">
        <f>SUMIFS(СВЦЭМ!$G$34:$G$777,СВЦЭМ!$A$34:$A$777,$A286,СВЦЭМ!$B$34:$B$777,B$261)+'СЕТ СН'!$F$15</f>
        <v>0</v>
      </c>
      <c r="C286" s="36">
        <f>SUMIFS(СВЦЭМ!$G$34:$G$777,СВЦЭМ!$A$34:$A$777,$A286,СВЦЭМ!$B$34:$B$777,C$261)+'СЕТ СН'!$F$15</f>
        <v>0</v>
      </c>
      <c r="D286" s="36">
        <f>SUMIFS(СВЦЭМ!$G$34:$G$777,СВЦЭМ!$A$34:$A$777,$A286,СВЦЭМ!$B$34:$B$777,D$261)+'СЕТ СН'!$F$15</f>
        <v>0</v>
      </c>
      <c r="E286" s="36">
        <f>SUMIFS(СВЦЭМ!$G$34:$G$777,СВЦЭМ!$A$34:$A$777,$A286,СВЦЭМ!$B$34:$B$777,E$261)+'СЕТ СН'!$F$15</f>
        <v>0</v>
      </c>
      <c r="F286" s="36">
        <f>SUMIFS(СВЦЭМ!$G$34:$G$777,СВЦЭМ!$A$34:$A$777,$A286,СВЦЭМ!$B$34:$B$777,F$261)+'СЕТ СН'!$F$15</f>
        <v>0</v>
      </c>
      <c r="G286" s="36">
        <f>SUMIFS(СВЦЭМ!$G$34:$G$777,СВЦЭМ!$A$34:$A$777,$A286,СВЦЭМ!$B$34:$B$777,G$261)+'СЕТ СН'!$F$15</f>
        <v>0</v>
      </c>
      <c r="H286" s="36">
        <f>SUMIFS(СВЦЭМ!$G$34:$G$777,СВЦЭМ!$A$34:$A$777,$A286,СВЦЭМ!$B$34:$B$777,H$261)+'СЕТ СН'!$F$15</f>
        <v>0</v>
      </c>
      <c r="I286" s="36">
        <f>SUMIFS(СВЦЭМ!$G$34:$G$777,СВЦЭМ!$A$34:$A$777,$A286,СВЦЭМ!$B$34:$B$777,I$261)+'СЕТ СН'!$F$15</f>
        <v>0</v>
      </c>
      <c r="J286" s="36">
        <f>SUMIFS(СВЦЭМ!$G$34:$G$777,СВЦЭМ!$A$34:$A$777,$A286,СВЦЭМ!$B$34:$B$777,J$261)+'СЕТ СН'!$F$15</f>
        <v>0</v>
      </c>
      <c r="K286" s="36">
        <f>SUMIFS(СВЦЭМ!$G$34:$G$777,СВЦЭМ!$A$34:$A$777,$A286,СВЦЭМ!$B$34:$B$777,K$261)+'СЕТ СН'!$F$15</f>
        <v>0</v>
      </c>
      <c r="L286" s="36">
        <f>SUMIFS(СВЦЭМ!$G$34:$G$777,СВЦЭМ!$A$34:$A$777,$A286,СВЦЭМ!$B$34:$B$777,L$261)+'СЕТ СН'!$F$15</f>
        <v>0</v>
      </c>
      <c r="M286" s="36">
        <f>SUMIFS(СВЦЭМ!$G$34:$G$777,СВЦЭМ!$A$34:$A$777,$A286,СВЦЭМ!$B$34:$B$777,M$261)+'СЕТ СН'!$F$15</f>
        <v>0</v>
      </c>
      <c r="N286" s="36">
        <f>SUMIFS(СВЦЭМ!$G$34:$G$777,СВЦЭМ!$A$34:$A$777,$A286,СВЦЭМ!$B$34:$B$777,N$261)+'СЕТ СН'!$F$15</f>
        <v>0</v>
      </c>
      <c r="O286" s="36">
        <f>SUMIFS(СВЦЭМ!$G$34:$G$777,СВЦЭМ!$A$34:$A$777,$A286,СВЦЭМ!$B$34:$B$777,O$261)+'СЕТ СН'!$F$15</f>
        <v>0</v>
      </c>
      <c r="P286" s="36">
        <f>SUMIFS(СВЦЭМ!$G$34:$G$777,СВЦЭМ!$A$34:$A$777,$A286,СВЦЭМ!$B$34:$B$777,P$261)+'СЕТ СН'!$F$15</f>
        <v>0</v>
      </c>
      <c r="Q286" s="36">
        <f>SUMIFS(СВЦЭМ!$G$34:$G$777,СВЦЭМ!$A$34:$A$777,$A286,СВЦЭМ!$B$34:$B$777,Q$261)+'СЕТ СН'!$F$15</f>
        <v>0</v>
      </c>
      <c r="R286" s="36">
        <f>SUMIFS(СВЦЭМ!$G$34:$G$777,СВЦЭМ!$A$34:$A$777,$A286,СВЦЭМ!$B$34:$B$777,R$261)+'СЕТ СН'!$F$15</f>
        <v>0</v>
      </c>
      <c r="S286" s="36">
        <f>SUMIFS(СВЦЭМ!$G$34:$G$777,СВЦЭМ!$A$34:$A$777,$A286,СВЦЭМ!$B$34:$B$777,S$261)+'СЕТ СН'!$F$15</f>
        <v>0</v>
      </c>
      <c r="T286" s="36">
        <f>SUMIFS(СВЦЭМ!$G$34:$G$777,СВЦЭМ!$A$34:$A$777,$A286,СВЦЭМ!$B$34:$B$777,T$261)+'СЕТ СН'!$F$15</f>
        <v>0</v>
      </c>
      <c r="U286" s="36">
        <f>SUMIFS(СВЦЭМ!$G$34:$G$777,СВЦЭМ!$A$34:$A$777,$A286,СВЦЭМ!$B$34:$B$777,U$261)+'СЕТ СН'!$F$15</f>
        <v>0</v>
      </c>
      <c r="V286" s="36">
        <f>SUMIFS(СВЦЭМ!$G$34:$G$777,СВЦЭМ!$A$34:$A$777,$A286,СВЦЭМ!$B$34:$B$777,V$261)+'СЕТ СН'!$F$15</f>
        <v>0</v>
      </c>
      <c r="W286" s="36">
        <f>SUMIFS(СВЦЭМ!$G$34:$G$777,СВЦЭМ!$A$34:$A$777,$A286,СВЦЭМ!$B$34:$B$777,W$261)+'СЕТ СН'!$F$15</f>
        <v>0</v>
      </c>
      <c r="X286" s="36">
        <f>SUMIFS(СВЦЭМ!$G$34:$G$777,СВЦЭМ!$A$34:$A$777,$A286,СВЦЭМ!$B$34:$B$777,X$261)+'СЕТ СН'!$F$15</f>
        <v>0</v>
      </c>
      <c r="Y286" s="36">
        <f>SUMIFS(СВЦЭМ!$G$34:$G$777,СВЦЭМ!$A$34:$A$777,$A286,СВЦЭМ!$B$34:$B$777,Y$261)+'СЕТ СН'!$F$15</f>
        <v>0</v>
      </c>
    </row>
    <row r="287" spans="1:25" ht="15.75" hidden="1" x14ac:dyDescent="0.2">
      <c r="A287" s="35">
        <f t="shared" si="7"/>
        <v>44130</v>
      </c>
      <c r="B287" s="36">
        <f>SUMIFS(СВЦЭМ!$G$34:$G$777,СВЦЭМ!$A$34:$A$777,$A287,СВЦЭМ!$B$34:$B$777,B$261)+'СЕТ СН'!$F$15</f>
        <v>0</v>
      </c>
      <c r="C287" s="36">
        <f>SUMIFS(СВЦЭМ!$G$34:$G$777,СВЦЭМ!$A$34:$A$777,$A287,СВЦЭМ!$B$34:$B$777,C$261)+'СЕТ СН'!$F$15</f>
        <v>0</v>
      </c>
      <c r="D287" s="36">
        <f>SUMIFS(СВЦЭМ!$G$34:$G$777,СВЦЭМ!$A$34:$A$777,$A287,СВЦЭМ!$B$34:$B$777,D$261)+'СЕТ СН'!$F$15</f>
        <v>0</v>
      </c>
      <c r="E287" s="36">
        <f>SUMIFS(СВЦЭМ!$G$34:$G$777,СВЦЭМ!$A$34:$A$777,$A287,СВЦЭМ!$B$34:$B$777,E$261)+'СЕТ СН'!$F$15</f>
        <v>0</v>
      </c>
      <c r="F287" s="36">
        <f>SUMIFS(СВЦЭМ!$G$34:$G$777,СВЦЭМ!$A$34:$A$777,$A287,СВЦЭМ!$B$34:$B$777,F$261)+'СЕТ СН'!$F$15</f>
        <v>0</v>
      </c>
      <c r="G287" s="36">
        <f>SUMIFS(СВЦЭМ!$G$34:$G$777,СВЦЭМ!$A$34:$A$777,$A287,СВЦЭМ!$B$34:$B$777,G$261)+'СЕТ СН'!$F$15</f>
        <v>0</v>
      </c>
      <c r="H287" s="36">
        <f>SUMIFS(СВЦЭМ!$G$34:$G$777,СВЦЭМ!$A$34:$A$777,$A287,СВЦЭМ!$B$34:$B$777,H$261)+'СЕТ СН'!$F$15</f>
        <v>0</v>
      </c>
      <c r="I287" s="36">
        <f>SUMIFS(СВЦЭМ!$G$34:$G$777,СВЦЭМ!$A$34:$A$777,$A287,СВЦЭМ!$B$34:$B$777,I$261)+'СЕТ СН'!$F$15</f>
        <v>0</v>
      </c>
      <c r="J287" s="36">
        <f>SUMIFS(СВЦЭМ!$G$34:$G$777,СВЦЭМ!$A$34:$A$777,$A287,СВЦЭМ!$B$34:$B$777,J$261)+'СЕТ СН'!$F$15</f>
        <v>0</v>
      </c>
      <c r="K287" s="36">
        <f>SUMIFS(СВЦЭМ!$G$34:$G$777,СВЦЭМ!$A$34:$A$777,$A287,СВЦЭМ!$B$34:$B$777,K$261)+'СЕТ СН'!$F$15</f>
        <v>0</v>
      </c>
      <c r="L287" s="36">
        <f>SUMIFS(СВЦЭМ!$G$34:$G$777,СВЦЭМ!$A$34:$A$777,$A287,СВЦЭМ!$B$34:$B$777,L$261)+'СЕТ СН'!$F$15</f>
        <v>0</v>
      </c>
      <c r="M287" s="36">
        <f>SUMIFS(СВЦЭМ!$G$34:$G$777,СВЦЭМ!$A$34:$A$777,$A287,СВЦЭМ!$B$34:$B$777,M$261)+'СЕТ СН'!$F$15</f>
        <v>0</v>
      </c>
      <c r="N287" s="36">
        <f>SUMIFS(СВЦЭМ!$G$34:$G$777,СВЦЭМ!$A$34:$A$777,$A287,СВЦЭМ!$B$34:$B$777,N$261)+'СЕТ СН'!$F$15</f>
        <v>0</v>
      </c>
      <c r="O287" s="36">
        <f>SUMIFS(СВЦЭМ!$G$34:$G$777,СВЦЭМ!$A$34:$A$777,$A287,СВЦЭМ!$B$34:$B$777,O$261)+'СЕТ СН'!$F$15</f>
        <v>0</v>
      </c>
      <c r="P287" s="36">
        <f>SUMIFS(СВЦЭМ!$G$34:$G$777,СВЦЭМ!$A$34:$A$777,$A287,СВЦЭМ!$B$34:$B$777,P$261)+'СЕТ СН'!$F$15</f>
        <v>0</v>
      </c>
      <c r="Q287" s="36">
        <f>SUMIFS(СВЦЭМ!$G$34:$G$777,СВЦЭМ!$A$34:$A$777,$A287,СВЦЭМ!$B$34:$B$777,Q$261)+'СЕТ СН'!$F$15</f>
        <v>0</v>
      </c>
      <c r="R287" s="36">
        <f>SUMIFS(СВЦЭМ!$G$34:$G$777,СВЦЭМ!$A$34:$A$777,$A287,СВЦЭМ!$B$34:$B$777,R$261)+'СЕТ СН'!$F$15</f>
        <v>0</v>
      </c>
      <c r="S287" s="36">
        <f>SUMIFS(СВЦЭМ!$G$34:$G$777,СВЦЭМ!$A$34:$A$777,$A287,СВЦЭМ!$B$34:$B$777,S$261)+'СЕТ СН'!$F$15</f>
        <v>0</v>
      </c>
      <c r="T287" s="36">
        <f>SUMIFS(СВЦЭМ!$G$34:$G$777,СВЦЭМ!$A$34:$A$777,$A287,СВЦЭМ!$B$34:$B$777,T$261)+'СЕТ СН'!$F$15</f>
        <v>0</v>
      </c>
      <c r="U287" s="36">
        <f>SUMIFS(СВЦЭМ!$G$34:$G$777,СВЦЭМ!$A$34:$A$777,$A287,СВЦЭМ!$B$34:$B$777,U$261)+'СЕТ СН'!$F$15</f>
        <v>0</v>
      </c>
      <c r="V287" s="36">
        <f>SUMIFS(СВЦЭМ!$G$34:$G$777,СВЦЭМ!$A$34:$A$777,$A287,СВЦЭМ!$B$34:$B$777,V$261)+'СЕТ СН'!$F$15</f>
        <v>0</v>
      </c>
      <c r="W287" s="36">
        <f>SUMIFS(СВЦЭМ!$G$34:$G$777,СВЦЭМ!$A$34:$A$777,$A287,СВЦЭМ!$B$34:$B$777,W$261)+'СЕТ СН'!$F$15</f>
        <v>0</v>
      </c>
      <c r="X287" s="36">
        <f>SUMIFS(СВЦЭМ!$G$34:$G$777,СВЦЭМ!$A$34:$A$777,$A287,СВЦЭМ!$B$34:$B$777,X$261)+'СЕТ СН'!$F$15</f>
        <v>0</v>
      </c>
      <c r="Y287" s="36">
        <f>SUMIFS(СВЦЭМ!$G$34:$G$777,СВЦЭМ!$A$34:$A$777,$A287,СВЦЭМ!$B$34:$B$777,Y$261)+'СЕТ СН'!$F$15</f>
        <v>0</v>
      </c>
    </row>
    <row r="288" spans="1:25" ht="15.75" hidden="1" x14ac:dyDescent="0.2">
      <c r="A288" s="35">
        <f t="shared" si="7"/>
        <v>44131</v>
      </c>
      <c r="B288" s="36">
        <f>SUMIFS(СВЦЭМ!$G$34:$G$777,СВЦЭМ!$A$34:$A$777,$A288,СВЦЭМ!$B$34:$B$777,B$261)+'СЕТ СН'!$F$15</f>
        <v>0</v>
      </c>
      <c r="C288" s="36">
        <f>SUMIFS(СВЦЭМ!$G$34:$G$777,СВЦЭМ!$A$34:$A$777,$A288,СВЦЭМ!$B$34:$B$777,C$261)+'СЕТ СН'!$F$15</f>
        <v>0</v>
      </c>
      <c r="D288" s="36">
        <f>SUMIFS(СВЦЭМ!$G$34:$G$777,СВЦЭМ!$A$34:$A$777,$A288,СВЦЭМ!$B$34:$B$777,D$261)+'СЕТ СН'!$F$15</f>
        <v>0</v>
      </c>
      <c r="E288" s="36">
        <f>SUMIFS(СВЦЭМ!$G$34:$G$777,СВЦЭМ!$A$34:$A$777,$A288,СВЦЭМ!$B$34:$B$777,E$261)+'СЕТ СН'!$F$15</f>
        <v>0</v>
      </c>
      <c r="F288" s="36">
        <f>SUMIFS(СВЦЭМ!$G$34:$G$777,СВЦЭМ!$A$34:$A$777,$A288,СВЦЭМ!$B$34:$B$777,F$261)+'СЕТ СН'!$F$15</f>
        <v>0</v>
      </c>
      <c r="G288" s="36">
        <f>SUMIFS(СВЦЭМ!$G$34:$G$777,СВЦЭМ!$A$34:$A$777,$A288,СВЦЭМ!$B$34:$B$777,G$261)+'СЕТ СН'!$F$15</f>
        <v>0</v>
      </c>
      <c r="H288" s="36">
        <f>SUMIFS(СВЦЭМ!$G$34:$G$777,СВЦЭМ!$A$34:$A$777,$A288,СВЦЭМ!$B$34:$B$777,H$261)+'СЕТ СН'!$F$15</f>
        <v>0</v>
      </c>
      <c r="I288" s="36">
        <f>SUMIFS(СВЦЭМ!$G$34:$G$777,СВЦЭМ!$A$34:$A$777,$A288,СВЦЭМ!$B$34:$B$777,I$261)+'СЕТ СН'!$F$15</f>
        <v>0</v>
      </c>
      <c r="J288" s="36">
        <f>SUMIFS(СВЦЭМ!$G$34:$G$777,СВЦЭМ!$A$34:$A$777,$A288,СВЦЭМ!$B$34:$B$777,J$261)+'СЕТ СН'!$F$15</f>
        <v>0</v>
      </c>
      <c r="K288" s="36">
        <f>SUMIFS(СВЦЭМ!$G$34:$G$777,СВЦЭМ!$A$34:$A$777,$A288,СВЦЭМ!$B$34:$B$777,K$261)+'СЕТ СН'!$F$15</f>
        <v>0</v>
      </c>
      <c r="L288" s="36">
        <f>SUMIFS(СВЦЭМ!$G$34:$G$777,СВЦЭМ!$A$34:$A$777,$A288,СВЦЭМ!$B$34:$B$777,L$261)+'СЕТ СН'!$F$15</f>
        <v>0</v>
      </c>
      <c r="M288" s="36">
        <f>SUMIFS(СВЦЭМ!$G$34:$G$777,СВЦЭМ!$A$34:$A$777,$A288,СВЦЭМ!$B$34:$B$777,M$261)+'СЕТ СН'!$F$15</f>
        <v>0</v>
      </c>
      <c r="N288" s="36">
        <f>SUMIFS(СВЦЭМ!$G$34:$G$777,СВЦЭМ!$A$34:$A$777,$A288,СВЦЭМ!$B$34:$B$777,N$261)+'СЕТ СН'!$F$15</f>
        <v>0</v>
      </c>
      <c r="O288" s="36">
        <f>SUMIFS(СВЦЭМ!$G$34:$G$777,СВЦЭМ!$A$34:$A$777,$A288,СВЦЭМ!$B$34:$B$777,O$261)+'СЕТ СН'!$F$15</f>
        <v>0</v>
      </c>
      <c r="P288" s="36">
        <f>SUMIFS(СВЦЭМ!$G$34:$G$777,СВЦЭМ!$A$34:$A$777,$A288,СВЦЭМ!$B$34:$B$777,P$261)+'СЕТ СН'!$F$15</f>
        <v>0</v>
      </c>
      <c r="Q288" s="36">
        <f>SUMIFS(СВЦЭМ!$G$34:$G$777,СВЦЭМ!$A$34:$A$777,$A288,СВЦЭМ!$B$34:$B$777,Q$261)+'СЕТ СН'!$F$15</f>
        <v>0</v>
      </c>
      <c r="R288" s="36">
        <f>SUMIFS(СВЦЭМ!$G$34:$G$777,СВЦЭМ!$A$34:$A$777,$A288,СВЦЭМ!$B$34:$B$777,R$261)+'СЕТ СН'!$F$15</f>
        <v>0</v>
      </c>
      <c r="S288" s="36">
        <f>SUMIFS(СВЦЭМ!$G$34:$G$777,СВЦЭМ!$A$34:$A$777,$A288,СВЦЭМ!$B$34:$B$777,S$261)+'СЕТ СН'!$F$15</f>
        <v>0</v>
      </c>
      <c r="T288" s="36">
        <f>SUMIFS(СВЦЭМ!$G$34:$G$777,СВЦЭМ!$A$34:$A$777,$A288,СВЦЭМ!$B$34:$B$777,T$261)+'СЕТ СН'!$F$15</f>
        <v>0</v>
      </c>
      <c r="U288" s="36">
        <f>SUMIFS(СВЦЭМ!$G$34:$G$777,СВЦЭМ!$A$34:$A$777,$A288,СВЦЭМ!$B$34:$B$777,U$261)+'СЕТ СН'!$F$15</f>
        <v>0</v>
      </c>
      <c r="V288" s="36">
        <f>SUMIFS(СВЦЭМ!$G$34:$G$777,СВЦЭМ!$A$34:$A$777,$A288,СВЦЭМ!$B$34:$B$777,V$261)+'СЕТ СН'!$F$15</f>
        <v>0</v>
      </c>
      <c r="W288" s="36">
        <f>SUMIFS(СВЦЭМ!$G$34:$G$777,СВЦЭМ!$A$34:$A$777,$A288,СВЦЭМ!$B$34:$B$777,W$261)+'СЕТ СН'!$F$15</f>
        <v>0</v>
      </c>
      <c r="X288" s="36">
        <f>SUMIFS(СВЦЭМ!$G$34:$G$777,СВЦЭМ!$A$34:$A$777,$A288,СВЦЭМ!$B$34:$B$777,X$261)+'СЕТ СН'!$F$15</f>
        <v>0</v>
      </c>
      <c r="Y288" s="36">
        <f>SUMIFS(СВЦЭМ!$G$34:$G$777,СВЦЭМ!$A$34:$A$777,$A288,СВЦЭМ!$B$34:$B$777,Y$261)+'СЕТ СН'!$F$15</f>
        <v>0</v>
      </c>
    </row>
    <row r="289" spans="1:27" ht="15.75" hidden="1" x14ac:dyDescent="0.2">
      <c r="A289" s="35">
        <f t="shared" si="7"/>
        <v>44132</v>
      </c>
      <c r="B289" s="36">
        <f>SUMIFS(СВЦЭМ!$G$34:$G$777,СВЦЭМ!$A$34:$A$777,$A289,СВЦЭМ!$B$34:$B$777,B$261)+'СЕТ СН'!$F$15</f>
        <v>0</v>
      </c>
      <c r="C289" s="36">
        <f>SUMIFS(СВЦЭМ!$G$34:$G$777,СВЦЭМ!$A$34:$A$777,$A289,СВЦЭМ!$B$34:$B$777,C$261)+'СЕТ СН'!$F$15</f>
        <v>0</v>
      </c>
      <c r="D289" s="36">
        <f>SUMIFS(СВЦЭМ!$G$34:$G$777,СВЦЭМ!$A$34:$A$777,$A289,СВЦЭМ!$B$34:$B$777,D$261)+'СЕТ СН'!$F$15</f>
        <v>0</v>
      </c>
      <c r="E289" s="36">
        <f>SUMIFS(СВЦЭМ!$G$34:$G$777,СВЦЭМ!$A$34:$A$777,$A289,СВЦЭМ!$B$34:$B$777,E$261)+'СЕТ СН'!$F$15</f>
        <v>0</v>
      </c>
      <c r="F289" s="36">
        <f>SUMIFS(СВЦЭМ!$G$34:$G$777,СВЦЭМ!$A$34:$A$777,$A289,СВЦЭМ!$B$34:$B$777,F$261)+'СЕТ СН'!$F$15</f>
        <v>0</v>
      </c>
      <c r="G289" s="36">
        <f>SUMIFS(СВЦЭМ!$G$34:$G$777,СВЦЭМ!$A$34:$A$777,$A289,СВЦЭМ!$B$34:$B$777,G$261)+'СЕТ СН'!$F$15</f>
        <v>0</v>
      </c>
      <c r="H289" s="36">
        <f>SUMIFS(СВЦЭМ!$G$34:$G$777,СВЦЭМ!$A$34:$A$777,$A289,СВЦЭМ!$B$34:$B$777,H$261)+'СЕТ СН'!$F$15</f>
        <v>0</v>
      </c>
      <c r="I289" s="36">
        <f>SUMIFS(СВЦЭМ!$G$34:$G$777,СВЦЭМ!$A$34:$A$777,$A289,СВЦЭМ!$B$34:$B$777,I$261)+'СЕТ СН'!$F$15</f>
        <v>0</v>
      </c>
      <c r="J289" s="36">
        <f>SUMIFS(СВЦЭМ!$G$34:$G$777,СВЦЭМ!$A$34:$A$777,$A289,СВЦЭМ!$B$34:$B$777,J$261)+'СЕТ СН'!$F$15</f>
        <v>0</v>
      </c>
      <c r="K289" s="36">
        <f>SUMIFS(СВЦЭМ!$G$34:$G$777,СВЦЭМ!$A$34:$A$777,$A289,СВЦЭМ!$B$34:$B$777,K$261)+'СЕТ СН'!$F$15</f>
        <v>0</v>
      </c>
      <c r="L289" s="36">
        <f>SUMIFS(СВЦЭМ!$G$34:$G$777,СВЦЭМ!$A$34:$A$777,$A289,СВЦЭМ!$B$34:$B$777,L$261)+'СЕТ СН'!$F$15</f>
        <v>0</v>
      </c>
      <c r="M289" s="36">
        <f>SUMIFS(СВЦЭМ!$G$34:$G$777,СВЦЭМ!$A$34:$A$777,$A289,СВЦЭМ!$B$34:$B$777,M$261)+'СЕТ СН'!$F$15</f>
        <v>0</v>
      </c>
      <c r="N289" s="36">
        <f>SUMIFS(СВЦЭМ!$G$34:$G$777,СВЦЭМ!$A$34:$A$777,$A289,СВЦЭМ!$B$34:$B$777,N$261)+'СЕТ СН'!$F$15</f>
        <v>0</v>
      </c>
      <c r="O289" s="36">
        <f>SUMIFS(СВЦЭМ!$G$34:$G$777,СВЦЭМ!$A$34:$A$777,$A289,СВЦЭМ!$B$34:$B$777,O$261)+'СЕТ СН'!$F$15</f>
        <v>0</v>
      </c>
      <c r="P289" s="36">
        <f>SUMIFS(СВЦЭМ!$G$34:$G$777,СВЦЭМ!$A$34:$A$777,$A289,СВЦЭМ!$B$34:$B$777,P$261)+'СЕТ СН'!$F$15</f>
        <v>0</v>
      </c>
      <c r="Q289" s="36">
        <f>SUMIFS(СВЦЭМ!$G$34:$G$777,СВЦЭМ!$A$34:$A$777,$A289,СВЦЭМ!$B$34:$B$777,Q$261)+'СЕТ СН'!$F$15</f>
        <v>0</v>
      </c>
      <c r="R289" s="36">
        <f>SUMIFS(СВЦЭМ!$G$34:$G$777,СВЦЭМ!$A$34:$A$777,$A289,СВЦЭМ!$B$34:$B$777,R$261)+'СЕТ СН'!$F$15</f>
        <v>0</v>
      </c>
      <c r="S289" s="36">
        <f>SUMIFS(СВЦЭМ!$G$34:$G$777,СВЦЭМ!$A$34:$A$777,$A289,СВЦЭМ!$B$34:$B$777,S$261)+'СЕТ СН'!$F$15</f>
        <v>0</v>
      </c>
      <c r="T289" s="36">
        <f>SUMIFS(СВЦЭМ!$G$34:$G$777,СВЦЭМ!$A$34:$A$777,$A289,СВЦЭМ!$B$34:$B$777,T$261)+'СЕТ СН'!$F$15</f>
        <v>0</v>
      </c>
      <c r="U289" s="36">
        <f>SUMIFS(СВЦЭМ!$G$34:$G$777,СВЦЭМ!$A$34:$A$777,$A289,СВЦЭМ!$B$34:$B$777,U$261)+'СЕТ СН'!$F$15</f>
        <v>0</v>
      </c>
      <c r="V289" s="36">
        <f>SUMIFS(СВЦЭМ!$G$34:$G$777,СВЦЭМ!$A$34:$A$777,$A289,СВЦЭМ!$B$34:$B$777,V$261)+'СЕТ СН'!$F$15</f>
        <v>0</v>
      </c>
      <c r="W289" s="36">
        <f>SUMIFS(СВЦЭМ!$G$34:$G$777,СВЦЭМ!$A$34:$A$777,$A289,СВЦЭМ!$B$34:$B$777,W$261)+'СЕТ СН'!$F$15</f>
        <v>0</v>
      </c>
      <c r="X289" s="36">
        <f>SUMIFS(СВЦЭМ!$G$34:$G$777,СВЦЭМ!$A$34:$A$777,$A289,СВЦЭМ!$B$34:$B$777,X$261)+'СЕТ СН'!$F$15</f>
        <v>0</v>
      </c>
      <c r="Y289" s="36">
        <f>SUMIFS(СВЦЭМ!$G$34:$G$777,СВЦЭМ!$A$34:$A$777,$A289,СВЦЭМ!$B$34:$B$777,Y$261)+'СЕТ СН'!$F$15</f>
        <v>0</v>
      </c>
    </row>
    <row r="290" spans="1:27" ht="15.75" hidden="1" x14ac:dyDescent="0.2">
      <c r="A290" s="35">
        <f t="shared" si="7"/>
        <v>44133</v>
      </c>
      <c r="B290" s="36">
        <f>SUMIFS(СВЦЭМ!$G$34:$G$777,СВЦЭМ!$A$34:$A$777,$A290,СВЦЭМ!$B$34:$B$777,B$261)+'СЕТ СН'!$F$15</f>
        <v>0</v>
      </c>
      <c r="C290" s="36">
        <f>SUMIFS(СВЦЭМ!$G$34:$G$777,СВЦЭМ!$A$34:$A$777,$A290,СВЦЭМ!$B$34:$B$777,C$261)+'СЕТ СН'!$F$15</f>
        <v>0</v>
      </c>
      <c r="D290" s="36">
        <f>SUMIFS(СВЦЭМ!$G$34:$G$777,СВЦЭМ!$A$34:$A$777,$A290,СВЦЭМ!$B$34:$B$777,D$261)+'СЕТ СН'!$F$15</f>
        <v>0</v>
      </c>
      <c r="E290" s="36">
        <f>SUMIFS(СВЦЭМ!$G$34:$G$777,СВЦЭМ!$A$34:$A$777,$A290,СВЦЭМ!$B$34:$B$777,E$261)+'СЕТ СН'!$F$15</f>
        <v>0</v>
      </c>
      <c r="F290" s="36">
        <f>SUMIFS(СВЦЭМ!$G$34:$G$777,СВЦЭМ!$A$34:$A$777,$A290,СВЦЭМ!$B$34:$B$777,F$261)+'СЕТ СН'!$F$15</f>
        <v>0</v>
      </c>
      <c r="G290" s="36">
        <f>SUMIFS(СВЦЭМ!$G$34:$G$777,СВЦЭМ!$A$34:$A$777,$A290,СВЦЭМ!$B$34:$B$777,G$261)+'СЕТ СН'!$F$15</f>
        <v>0</v>
      </c>
      <c r="H290" s="36">
        <f>SUMIFS(СВЦЭМ!$G$34:$G$777,СВЦЭМ!$A$34:$A$777,$A290,СВЦЭМ!$B$34:$B$777,H$261)+'СЕТ СН'!$F$15</f>
        <v>0</v>
      </c>
      <c r="I290" s="36">
        <f>SUMIFS(СВЦЭМ!$G$34:$G$777,СВЦЭМ!$A$34:$A$777,$A290,СВЦЭМ!$B$34:$B$777,I$261)+'СЕТ СН'!$F$15</f>
        <v>0</v>
      </c>
      <c r="J290" s="36">
        <f>SUMIFS(СВЦЭМ!$G$34:$G$777,СВЦЭМ!$A$34:$A$777,$A290,СВЦЭМ!$B$34:$B$777,J$261)+'СЕТ СН'!$F$15</f>
        <v>0</v>
      </c>
      <c r="K290" s="36">
        <f>SUMIFS(СВЦЭМ!$G$34:$G$777,СВЦЭМ!$A$34:$A$777,$A290,СВЦЭМ!$B$34:$B$777,K$261)+'СЕТ СН'!$F$15</f>
        <v>0</v>
      </c>
      <c r="L290" s="36">
        <f>SUMIFS(СВЦЭМ!$G$34:$G$777,СВЦЭМ!$A$34:$A$777,$A290,СВЦЭМ!$B$34:$B$777,L$261)+'СЕТ СН'!$F$15</f>
        <v>0</v>
      </c>
      <c r="M290" s="36">
        <f>SUMIFS(СВЦЭМ!$G$34:$G$777,СВЦЭМ!$A$34:$A$777,$A290,СВЦЭМ!$B$34:$B$777,M$261)+'СЕТ СН'!$F$15</f>
        <v>0</v>
      </c>
      <c r="N290" s="36">
        <f>SUMIFS(СВЦЭМ!$G$34:$G$777,СВЦЭМ!$A$34:$A$777,$A290,СВЦЭМ!$B$34:$B$777,N$261)+'СЕТ СН'!$F$15</f>
        <v>0</v>
      </c>
      <c r="O290" s="36">
        <f>SUMIFS(СВЦЭМ!$G$34:$G$777,СВЦЭМ!$A$34:$A$777,$A290,СВЦЭМ!$B$34:$B$777,O$261)+'СЕТ СН'!$F$15</f>
        <v>0</v>
      </c>
      <c r="P290" s="36">
        <f>SUMIFS(СВЦЭМ!$G$34:$G$777,СВЦЭМ!$A$34:$A$777,$A290,СВЦЭМ!$B$34:$B$777,P$261)+'СЕТ СН'!$F$15</f>
        <v>0</v>
      </c>
      <c r="Q290" s="36">
        <f>SUMIFS(СВЦЭМ!$G$34:$G$777,СВЦЭМ!$A$34:$A$777,$A290,СВЦЭМ!$B$34:$B$777,Q$261)+'СЕТ СН'!$F$15</f>
        <v>0</v>
      </c>
      <c r="R290" s="36">
        <f>SUMIFS(СВЦЭМ!$G$34:$G$777,СВЦЭМ!$A$34:$A$777,$A290,СВЦЭМ!$B$34:$B$777,R$261)+'СЕТ СН'!$F$15</f>
        <v>0</v>
      </c>
      <c r="S290" s="36">
        <f>SUMIFS(СВЦЭМ!$G$34:$G$777,СВЦЭМ!$A$34:$A$777,$A290,СВЦЭМ!$B$34:$B$777,S$261)+'СЕТ СН'!$F$15</f>
        <v>0</v>
      </c>
      <c r="T290" s="36">
        <f>SUMIFS(СВЦЭМ!$G$34:$G$777,СВЦЭМ!$A$34:$A$777,$A290,СВЦЭМ!$B$34:$B$777,T$261)+'СЕТ СН'!$F$15</f>
        <v>0</v>
      </c>
      <c r="U290" s="36">
        <f>SUMIFS(СВЦЭМ!$G$34:$G$777,СВЦЭМ!$A$34:$A$777,$A290,СВЦЭМ!$B$34:$B$777,U$261)+'СЕТ СН'!$F$15</f>
        <v>0</v>
      </c>
      <c r="V290" s="36">
        <f>SUMIFS(СВЦЭМ!$G$34:$G$777,СВЦЭМ!$A$34:$A$777,$A290,СВЦЭМ!$B$34:$B$777,V$261)+'СЕТ СН'!$F$15</f>
        <v>0</v>
      </c>
      <c r="W290" s="36">
        <f>SUMIFS(СВЦЭМ!$G$34:$G$777,СВЦЭМ!$A$34:$A$777,$A290,СВЦЭМ!$B$34:$B$777,W$261)+'СЕТ СН'!$F$15</f>
        <v>0</v>
      </c>
      <c r="X290" s="36">
        <f>SUMIFS(СВЦЭМ!$G$34:$G$777,СВЦЭМ!$A$34:$A$777,$A290,СВЦЭМ!$B$34:$B$777,X$261)+'СЕТ СН'!$F$15</f>
        <v>0</v>
      </c>
      <c r="Y290" s="36">
        <f>SUMIFS(СВЦЭМ!$G$34:$G$777,СВЦЭМ!$A$34:$A$777,$A290,СВЦЭМ!$B$34:$B$777,Y$261)+'СЕТ СН'!$F$15</f>
        <v>0</v>
      </c>
    </row>
    <row r="291" spans="1:27" ht="15.75" hidden="1" x14ac:dyDescent="0.2">
      <c r="A291" s="35">
        <f t="shared" si="7"/>
        <v>44134</v>
      </c>
      <c r="B291" s="36">
        <f>SUMIFS(СВЦЭМ!$G$34:$G$777,СВЦЭМ!$A$34:$A$777,$A291,СВЦЭМ!$B$34:$B$777,B$261)+'СЕТ СН'!$F$15</f>
        <v>0</v>
      </c>
      <c r="C291" s="36">
        <f>SUMIFS(СВЦЭМ!$G$34:$G$777,СВЦЭМ!$A$34:$A$777,$A291,СВЦЭМ!$B$34:$B$777,C$261)+'СЕТ СН'!$F$15</f>
        <v>0</v>
      </c>
      <c r="D291" s="36">
        <f>SUMIFS(СВЦЭМ!$G$34:$G$777,СВЦЭМ!$A$34:$A$777,$A291,СВЦЭМ!$B$34:$B$777,D$261)+'СЕТ СН'!$F$15</f>
        <v>0</v>
      </c>
      <c r="E291" s="36">
        <f>SUMIFS(СВЦЭМ!$G$34:$G$777,СВЦЭМ!$A$34:$A$777,$A291,СВЦЭМ!$B$34:$B$777,E$261)+'СЕТ СН'!$F$15</f>
        <v>0</v>
      </c>
      <c r="F291" s="36">
        <f>SUMIFS(СВЦЭМ!$G$34:$G$777,СВЦЭМ!$A$34:$A$777,$A291,СВЦЭМ!$B$34:$B$777,F$261)+'СЕТ СН'!$F$15</f>
        <v>0</v>
      </c>
      <c r="G291" s="36">
        <f>SUMIFS(СВЦЭМ!$G$34:$G$777,СВЦЭМ!$A$34:$A$777,$A291,СВЦЭМ!$B$34:$B$777,G$261)+'СЕТ СН'!$F$15</f>
        <v>0</v>
      </c>
      <c r="H291" s="36">
        <f>SUMIFS(СВЦЭМ!$G$34:$G$777,СВЦЭМ!$A$34:$A$777,$A291,СВЦЭМ!$B$34:$B$777,H$261)+'СЕТ СН'!$F$15</f>
        <v>0</v>
      </c>
      <c r="I291" s="36">
        <f>SUMIFS(СВЦЭМ!$G$34:$G$777,СВЦЭМ!$A$34:$A$777,$A291,СВЦЭМ!$B$34:$B$777,I$261)+'СЕТ СН'!$F$15</f>
        <v>0</v>
      </c>
      <c r="J291" s="36">
        <f>SUMIFS(СВЦЭМ!$G$34:$G$777,СВЦЭМ!$A$34:$A$777,$A291,СВЦЭМ!$B$34:$B$777,J$261)+'СЕТ СН'!$F$15</f>
        <v>0</v>
      </c>
      <c r="K291" s="36">
        <f>SUMIFS(СВЦЭМ!$G$34:$G$777,СВЦЭМ!$A$34:$A$777,$A291,СВЦЭМ!$B$34:$B$777,K$261)+'СЕТ СН'!$F$15</f>
        <v>0</v>
      </c>
      <c r="L291" s="36">
        <f>SUMIFS(СВЦЭМ!$G$34:$G$777,СВЦЭМ!$A$34:$A$777,$A291,СВЦЭМ!$B$34:$B$777,L$261)+'СЕТ СН'!$F$15</f>
        <v>0</v>
      </c>
      <c r="M291" s="36">
        <f>SUMIFS(СВЦЭМ!$G$34:$G$777,СВЦЭМ!$A$34:$A$777,$A291,СВЦЭМ!$B$34:$B$777,M$261)+'СЕТ СН'!$F$15</f>
        <v>0</v>
      </c>
      <c r="N291" s="36">
        <f>SUMIFS(СВЦЭМ!$G$34:$G$777,СВЦЭМ!$A$34:$A$777,$A291,СВЦЭМ!$B$34:$B$777,N$261)+'СЕТ СН'!$F$15</f>
        <v>0</v>
      </c>
      <c r="O291" s="36">
        <f>SUMIFS(СВЦЭМ!$G$34:$G$777,СВЦЭМ!$A$34:$A$777,$A291,СВЦЭМ!$B$34:$B$777,O$261)+'СЕТ СН'!$F$15</f>
        <v>0</v>
      </c>
      <c r="P291" s="36">
        <f>SUMIFS(СВЦЭМ!$G$34:$G$777,СВЦЭМ!$A$34:$A$777,$A291,СВЦЭМ!$B$34:$B$777,P$261)+'СЕТ СН'!$F$15</f>
        <v>0</v>
      </c>
      <c r="Q291" s="36">
        <f>SUMIFS(СВЦЭМ!$G$34:$G$777,СВЦЭМ!$A$34:$A$777,$A291,СВЦЭМ!$B$34:$B$777,Q$261)+'СЕТ СН'!$F$15</f>
        <v>0</v>
      </c>
      <c r="R291" s="36">
        <f>SUMIFS(СВЦЭМ!$G$34:$G$777,СВЦЭМ!$A$34:$A$777,$A291,СВЦЭМ!$B$34:$B$777,R$261)+'СЕТ СН'!$F$15</f>
        <v>0</v>
      </c>
      <c r="S291" s="36">
        <f>SUMIFS(СВЦЭМ!$G$34:$G$777,СВЦЭМ!$A$34:$A$777,$A291,СВЦЭМ!$B$34:$B$777,S$261)+'СЕТ СН'!$F$15</f>
        <v>0</v>
      </c>
      <c r="T291" s="36">
        <f>SUMIFS(СВЦЭМ!$G$34:$G$777,СВЦЭМ!$A$34:$A$777,$A291,СВЦЭМ!$B$34:$B$777,T$261)+'СЕТ СН'!$F$15</f>
        <v>0</v>
      </c>
      <c r="U291" s="36">
        <f>SUMIFS(СВЦЭМ!$G$34:$G$777,СВЦЭМ!$A$34:$A$777,$A291,СВЦЭМ!$B$34:$B$777,U$261)+'СЕТ СН'!$F$15</f>
        <v>0</v>
      </c>
      <c r="V291" s="36">
        <f>SUMIFS(СВЦЭМ!$G$34:$G$777,СВЦЭМ!$A$34:$A$777,$A291,СВЦЭМ!$B$34:$B$777,V$261)+'СЕТ СН'!$F$15</f>
        <v>0</v>
      </c>
      <c r="W291" s="36">
        <f>SUMIFS(СВЦЭМ!$G$34:$G$777,СВЦЭМ!$A$34:$A$777,$A291,СВЦЭМ!$B$34:$B$777,W$261)+'СЕТ СН'!$F$15</f>
        <v>0</v>
      </c>
      <c r="X291" s="36">
        <f>SUMIFS(СВЦЭМ!$G$34:$G$777,СВЦЭМ!$A$34:$A$777,$A291,СВЦЭМ!$B$34:$B$777,X$261)+'СЕТ СН'!$F$15</f>
        <v>0</v>
      </c>
      <c r="Y291" s="36">
        <f>SUMIFS(СВЦЭМ!$G$34:$G$777,СВЦЭМ!$A$34:$A$777,$A291,СВЦЭМ!$B$34:$B$777,Y$261)+'СЕТ СН'!$F$15</f>
        <v>0</v>
      </c>
    </row>
    <row r="292" spans="1:27" ht="15.75" hidden="1" x14ac:dyDescent="0.2">
      <c r="A292" s="35">
        <f t="shared" si="7"/>
        <v>44135</v>
      </c>
      <c r="B292" s="36">
        <f>SUMIFS(СВЦЭМ!$G$34:$G$777,СВЦЭМ!$A$34:$A$777,$A292,СВЦЭМ!$B$34:$B$777,B$261)+'СЕТ СН'!$F$15</f>
        <v>0</v>
      </c>
      <c r="C292" s="36">
        <f>SUMIFS(СВЦЭМ!$G$34:$G$777,СВЦЭМ!$A$34:$A$777,$A292,СВЦЭМ!$B$34:$B$777,C$261)+'СЕТ СН'!$F$15</f>
        <v>0</v>
      </c>
      <c r="D292" s="36">
        <f>SUMIFS(СВЦЭМ!$G$34:$G$777,СВЦЭМ!$A$34:$A$777,$A292,СВЦЭМ!$B$34:$B$777,D$261)+'СЕТ СН'!$F$15</f>
        <v>0</v>
      </c>
      <c r="E292" s="36">
        <f>SUMIFS(СВЦЭМ!$G$34:$G$777,СВЦЭМ!$A$34:$A$777,$A292,СВЦЭМ!$B$34:$B$777,E$261)+'СЕТ СН'!$F$15</f>
        <v>0</v>
      </c>
      <c r="F292" s="36">
        <f>SUMIFS(СВЦЭМ!$G$34:$G$777,СВЦЭМ!$A$34:$A$777,$A292,СВЦЭМ!$B$34:$B$777,F$261)+'СЕТ СН'!$F$15</f>
        <v>0</v>
      </c>
      <c r="G292" s="36">
        <f>SUMIFS(СВЦЭМ!$G$34:$G$777,СВЦЭМ!$A$34:$A$777,$A292,СВЦЭМ!$B$34:$B$777,G$261)+'СЕТ СН'!$F$15</f>
        <v>0</v>
      </c>
      <c r="H292" s="36">
        <f>SUMIFS(СВЦЭМ!$G$34:$G$777,СВЦЭМ!$A$34:$A$777,$A292,СВЦЭМ!$B$34:$B$777,H$261)+'СЕТ СН'!$F$15</f>
        <v>0</v>
      </c>
      <c r="I292" s="36">
        <f>SUMIFS(СВЦЭМ!$G$34:$G$777,СВЦЭМ!$A$34:$A$777,$A292,СВЦЭМ!$B$34:$B$777,I$261)+'СЕТ СН'!$F$15</f>
        <v>0</v>
      </c>
      <c r="J292" s="36">
        <f>SUMIFS(СВЦЭМ!$G$34:$G$777,СВЦЭМ!$A$34:$A$777,$A292,СВЦЭМ!$B$34:$B$777,J$261)+'СЕТ СН'!$F$15</f>
        <v>0</v>
      </c>
      <c r="K292" s="36">
        <f>SUMIFS(СВЦЭМ!$G$34:$G$777,СВЦЭМ!$A$34:$A$777,$A292,СВЦЭМ!$B$34:$B$777,K$261)+'СЕТ СН'!$F$15</f>
        <v>0</v>
      </c>
      <c r="L292" s="36">
        <f>SUMIFS(СВЦЭМ!$G$34:$G$777,СВЦЭМ!$A$34:$A$777,$A292,СВЦЭМ!$B$34:$B$777,L$261)+'СЕТ СН'!$F$15</f>
        <v>0</v>
      </c>
      <c r="M292" s="36">
        <f>SUMIFS(СВЦЭМ!$G$34:$G$777,СВЦЭМ!$A$34:$A$777,$A292,СВЦЭМ!$B$34:$B$777,M$261)+'СЕТ СН'!$F$15</f>
        <v>0</v>
      </c>
      <c r="N292" s="36">
        <f>SUMIFS(СВЦЭМ!$G$34:$G$777,СВЦЭМ!$A$34:$A$777,$A292,СВЦЭМ!$B$34:$B$777,N$261)+'СЕТ СН'!$F$15</f>
        <v>0</v>
      </c>
      <c r="O292" s="36">
        <f>SUMIFS(СВЦЭМ!$G$34:$G$777,СВЦЭМ!$A$34:$A$777,$A292,СВЦЭМ!$B$34:$B$777,O$261)+'СЕТ СН'!$F$15</f>
        <v>0</v>
      </c>
      <c r="P292" s="36">
        <f>SUMIFS(СВЦЭМ!$G$34:$G$777,СВЦЭМ!$A$34:$A$777,$A292,СВЦЭМ!$B$34:$B$777,P$261)+'СЕТ СН'!$F$15</f>
        <v>0</v>
      </c>
      <c r="Q292" s="36">
        <f>SUMIFS(СВЦЭМ!$G$34:$G$777,СВЦЭМ!$A$34:$A$777,$A292,СВЦЭМ!$B$34:$B$777,Q$261)+'СЕТ СН'!$F$15</f>
        <v>0</v>
      </c>
      <c r="R292" s="36">
        <f>SUMIFS(СВЦЭМ!$G$34:$G$777,СВЦЭМ!$A$34:$A$777,$A292,СВЦЭМ!$B$34:$B$777,R$261)+'СЕТ СН'!$F$15</f>
        <v>0</v>
      </c>
      <c r="S292" s="36">
        <f>SUMIFS(СВЦЭМ!$G$34:$G$777,СВЦЭМ!$A$34:$A$777,$A292,СВЦЭМ!$B$34:$B$777,S$261)+'СЕТ СН'!$F$15</f>
        <v>0</v>
      </c>
      <c r="T292" s="36">
        <f>SUMIFS(СВЦЭМ!$G$34:$G$777,СВЦЭМ!$A$34:$A$777,$A292,СВЦЭМ!$B$34:$B$777,T$261)+'СЕТ СН'!$F$15</f>
        <v>0</v>
      </c>
      <c r="U292" s="36">
        <f>SUMIFS(СВЦЭМ!$G$34:$G$777,СВЦЭМ!$A$34:$A$777,$A292,СВЦЭМ!$B$34:$B$777,U$261)+'СЕТ СН'!$F$15</f>
        <v>0</v>
      </c>
      <c r="V292" s="36">
        <f>SUMIFS(СВЦЭМ!$G$34:$G$777,СВЦЭМ!$A$34:$A$777,$A292,СВЦЭМ!$B$34:$B$777,V$261)+'СЕТ СН'!$F$15</f>
        <v>0</v>
      </c>
      <c r="W292" s="36">
        <f>SUMIFS(СВЦЭМ!$G$34:$G$777,СВЦЭМ!$A$34:$A$777,$A292,СВЦЭМ!$B$34:$B$777,W$261)+'СЕТ СН'!$F$15</f>
        <v>0</v>
      </c>
      <c r="X292" s="36">
        <f>SUMIFS(СВЦЭМ!$G$34:$G$777,СВЦЭМ!$A$34:$A$777,$A292,СВЦЭМ!$B$34:$B$777,X$261)+'СЕТ СН'!$F$15</f>
        <v>0</v>
      </c>
      <c r="Y292" s="36">
        <f>SUMIFS(СВЦЭМ!$G$34:$G$777,СВЦЭМ!$A$34:$A$777,$A292,СВЦЭМ!$B$34:$B$777,Y$261)+'СЕТ СН'!$F$15</f>
        <v>0</v>
      </c>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6" t="s">
        <v>7</v>
      </c>
      <c r="B294" s="130" t="s">
        <v>117</v>
      </c>
      <c r="C294" s="131"/>
      <c r="D294" s="131"/>
      <c r="E294" s="131"/>
      <c r="F294" s="131"/>
      <c r="G294" s="131"/>
      <c r="H294" s="131"/>
      <c r="I294" s="131"/>
      <c r="J294" s="131"/>
      <c r="K294" s="131"/>
      <c r="L294" s="131"/>
      <c r="M294" s="131"/>
      <c r="N294" s="131"/>
      <c r="O294" s="131"/>
      <c r="P294" s="131"/>
      <c r="Q294" s="131"/>
      <c r="R294" s="131"/>
      <c r="S294" s="131"/>
      <c r="T294" s="131"/>
      <c r="U294" s="131"/>
      <c r="V294" s="131"/>
      <c r="W294" s="131"/>
      <c r="X294" s="131"/>
      <c r="Y294" s="132"/>
    </row>
    <row r="295" spans="1:27" ht="12.75" hidden="1" customHeight="1" x14ac:dyDescent="0.2">
      <c r="A295" s="137"/>
      <c r="B295" s="133"/>
      <c r="C295" s="134"/>
      <c r="D295" s="134"/>
      <c r="E295" s="134"/>
      <c r="F295" s="134"/>
      <c r="G295" s="134"/>
      <c r="H295" s="134"/>
      <c r="I295" s="134"/>
      <c r="J295" s="134"/>
      <c r="K295" s="134"/>
      <c r="L295" s="134"/>
      <c r="M295" s="134"/>
      <c r="N295" s="134"/>
      <c r="O295" s="134"/>
      <c r="P295" s="134"/>
      <c r="Q295" s="134"/>
      <c r="R295" s="134"/>
      <c r="S295" s="134"/>
      <c r="T295" s="134"/>
      <c r="U295" s="134"/>
      <c r="V295" s="134"/>
      <c r="W295" s="134"/>
      <c r="X295" s="134"/>
      <c r="Y295" s="135"/>
    </row>
    <row r="296" spans="1:27" s="46" customFormat="1" ht="12.75" hidden="1" customHeight="1" x14ac:dyDescent="0.2">
      <c r="A296" s="138"/>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A262</f>
        <v>01.10.2020</v>
      </c>
      <c r="B297" s="36">
        <f>SUMIFS(СВЦЭМ!$H$34:$H$777,СВЦЭМ!$A$34:$A$777,$A297,СВЦЭМ!$B$34:$B$777,B$296)+'СЕТ СН'!$F$15</f>
        <v>0</v>
      </c>
      <c r="C297" s="36">
        <f>SUMIFS(СВЦЭМ!$H$34:$H$777,СВЦЭМ!$A$34:$A$777,$A297,СВЦЭМ!$B$34:$B$777,C$296)+'СЕТ СН'!$F$15</f>
        <v>0</v>
      </c>
      <c r="D297" s="36">
        <f>SUMIFS(СВЦЭМ!$H$34:$H$777,СВЦЭМ!$A$34:$A$777,$A297,СВЦЭМ!$B$34:$B$777,D$296)+'СЕТ СН'!$F$15</f>
        <v>0</v>
      </c>
      <c r="E297" s="36">
        <f>SUMIFS(СВЦЭМ!$H$34:$H$777,СВЦЭМ!$A$34:$A$777,$A297,СВЦЭМ!$B$34:$B$777,E$296)+'СЕТ СН'!$F$15</f>
        <v>0</v>
      </c>
      <c r="F297" s="36">
        <f>SUMIFS(СВЦЭМ!$H$34:$H$777,СВЦЭМ!$A$34:$A$777,$A297,СВЦЭМ!$B$34:$B$777,F$296)+'СЕТ СН'!$F$15</f>
        <v>0</v>
      </c>
      <c r="G297" s="36">
        <f>SUMIFS(СВЦЭМ!$H$34:$H$777,СВЦЭМ!$A$34:$A$777,$A297,СВЦЭМ!$B$34:$B$777,G$296)+'СЕТ СН'!$F$15</f>
        <v>0</v>
      </c>
      <c r="H297" s="36">
        <f>SUMIFS(СВЦЭМ!$H$34:$H$777,СВЦЭМ!$A$34:$A$777,$A297,СВЦЭМ!$B$34:$B$777,H$296)+'СЕТ СН'!$F$15</f>
        <v>0</v>
      </c>
      <c r="I297" s="36">
        <f>SUMIFS(СВЦЭМ!$H$34:$H$777,СВЦЭМ!$A$34:$A$777,$A297,СВЦЭМ!$B$34:$B$777,I$296)+'СЕТ СН'!$F$15</f>
        <v>0</v>
      </c>
      <c r="J297" s="36">
        <f>SUMIFS(СВЦЭМ!$H$34:$H$777,СВЦЭМ!$A$34:$A$777,$A297,СВЦЭМ!$B$34:$B$777,J$296)+'СЕТ СН'!$F$15</f>
        <v>0</v>
      </c>
      <c r="K297" s="36">
        <f>SUMIFS(СВЦЭМ!$H$34:$H$777,СВЦЭМ!$A$34:$A$777,$A297,СВЦЭМ!$B$34:$B$777,K$296)+'СЕТ СН'!$F$15</f>
        <v>0</v>
      </c>
      <c r="L297" s="36">
        <f>SUMIFS(СВЦЭМ!$H$34:$H$777,СВЦЭМ!$A$34:$A$777,$A297,СВЦЭМ!$B$34:$B$777,L$296)+'СЕТ СН'!$F$15</f>
        <v>0</v>
      </c>
      <c r="M297" s="36">
        <f>SUMIFS(СВЦЭМ!$H$34:$H$777,СВЦЭМ!$A$34:$A$777,$A297,СВЦЭМ!$B$34:$B$777,M$296)+'СЕТ СН'!$F$15</f>
        <v>0</v>
      </c>
      <c r="N297" s="36">
        <f>SUMIFS(СВЦЭМ!$H$34:$H$777,СВЦЭМ!$A$34:$A$777,$A297,СВЦЭМ!$B$34:$B$777,N$296)+'СЕТ СН'!$F$15</f>
        <v>0</v>
      </c>
      <c r="O297" s="36">
        <f>SUMIFS(СВЦЭМ!$H$34:$H$777,СВЦЭМ!$A$34:$A$777,$A297,СВЦЭМ!$B$34:$B$777,O$296)+'СЕТ СН'!$F$15</f>
        <v>0</v>
      </c>
      <c r="P297" s="36">
        <f>SUMIFS(СВЦЭМ!$H$34:$H$777,СВЦЭМ!$A$34:$A$777,$A297,СВЦЭМ!$B$34:$B$777,P$296)+'СЕТ СН'!$F$15</f>
        <v>0</v>
      </c>
      <c r="Q297" s="36">
        <f>SUMIFS(СВЦЭМ!$H$34:$H$777,СВЦЭМ!$A$34:$A$777,$A297,СВЦЭМ!$B$34:$B$777,Q$296)+'СЕТ СН'!$F$15</f>
        <v>0</v>
      </c>
      <c r="R297" s="36">
        <f>SUMIFS(СВЦЭМ!$H$34:$H$777,СВЦЭМ!$A$34:$A$777,$A297,СВЦЭМ!$B$34:$B$777,R$296)+'СЕТ СН'!$F$15</f>
        <v>0</v>
      </c>
      <c r="S297" s="36">
        <f>SUMIFS(СВЦЭМ!$H$34:$H$777,СВЦЭМ!$A$34:$A$777,$A297,СВЦЭМ!$B$34:$B$777,S$296)+'СЕТ СН'!$F$15</f>
        <v>0</v>
      </c>
      <c r="T297" s="36">
        <f>SUMIFS(СВЦЭМ!$H$34:$H$777,СВЦЭМ!$A$34:$A$777,$A297,СВЦЭМ!$B$34:$B$777,T$296)+'СЕТ СН'!$F$15</f>
        <v>0</v>
      </c>
      <c r="U297" s="36">
        <f>SUMIFS(СВЦЭМ!$H$34:$H$777,СВЦЭМ!$A$34:$A$777,$A297,СВЦЭМ!$B$34:$B$777,U$296)+'СЕТ СН'!$F$15</f>
        <v>0</v>
      </c>
      <c r="V297" s="36">
        <f>SUMIFS(СВЦЭМ!$H$34:$H$777,СВЦЭМ!$A$34:$A$777,$A297,СВЦЭМ!$B$34:$B$777,V$296)+'СЕТ СН'!$F$15</f>
        <v>0</v>
      </c>
      <c r="W297" s="36">
        <f>SUMIFS(СВЦЭМ!$H$34:$H$777,СВЦЭМ!$A$34:$A$777,$A297,СВЦЭМ!$B$34:$B$777,W$296)+'СЕТ СН'!$F$15</f>
        <v>0</v>
      </c>
      <c r="X297" s="36">
        <f>SUMIFS(СВЦЭМ!$H$34:$H$777,СВЦЭМ!$A$34:$A$777,$A297,СВЦЭМ!$B$34:$B$777,X$296)+'СЕТ СН'!$F$15</f>
        <v>0</v>
      </c>
      <c r="Y297" s="36">
        <f>SUMIFS(СВЦЭМ!$H$34:$H$777,СВЦЭМ!$A$34:$A$777,$A297,СВЦЭМ!$B$34:$B$777,Y$296)+'СЕТ СН'!$F$15</f>
        <v>0</v>
      </c>
      <c r="AA297" s="45"/>
    </row>
    <row r="298" spans="1:27" ht="15.75" hidden="1" x14ac:dyDescent="0.2">
      <c r="A298" s="35">
        <f>A297+1</f>
        <v>44106</v>
      </c>
      <c r="B298" s="36">
        <f>SUMIFS(СВЦЭМ!$H$34:$H$777,СВЦЭМ!$A$34:$A$777,$A298,СВЦЭМ!$B$34:$B$777,B$296)+'СЕТ СН'!$F$15</f>
        <v>0</v>
      </c>
      <c r="C298" s="36">
        <f>SUMIFS(СВЦЭМ!$H$34:$H$777,СВЦЭМ!$A$34:$A$777,$A298,СВЦЭМ!$B$34:$B$777,C$296)+'СЕТ СН'!$F$15</f>
        <v>0</v>
      </c>
      <c r="D298" s="36">
        <f>SUMIFS(СВЦЭМ!$H$34:$H$777,СВЦЭМ!$A$34:$A$777,$A298,СВЦЭМ!$B$34:$B$777,D$296)+'СЕТ СН'!$F$15</f>
        <v>0</v>
      </c>
      <c r="E298" s="36">
        <f>SUMIFS(СВЦЭМ!$H$34:$H$777,СВЦЭМ!$A$34:$A$777,$A298,СВЦЭМ!$B$34:$B$777,E$296)+'СЕТ СН'!$F$15</f>
        <v>0</v>
      </c>
      <c r="F298" s="36">
        <f>SUMIFS(СВЦЭМ!$H$34:$H$777,СВЦЭМ!$A$34:$A$777,$A298,СВЦЭМ!$B$34:$B$777,F$296)+'СЕТ СН'!$F$15</f>
        <v>0</v>
      </c>
      <c r="G298" s="36">
        <f>SUMIFS(СВЦЭМ!$H$34:$H$777,СВЦЭМ!$A$34:$A$777,$A298,СВЦЭМ!$B$34:$B$777,G$296)+'СЕТ СН'!$F$15</f>
        <v>0</v>
      </c>
      <c r="H298" s="36">
        <f>SUMIFS(СВЦЭМ!$H$34:$H$777,СВЦЭМ!$A$34:$A$777,$A298,СВЦЭМ!$B$34:$B$777,H$296)+'СЕТ СН'!$F$15</f>
        <v>0</v>
      </c>
      <c r="I298" s="36">
        <f>SUMIFS(СВЦЭМ!$H$34:$H$777,СВЦЭМ!$A$34:$A$777,$A298,СВЦЭМ!$B$34:$B$777,I$296)+'СЕТ СН'!$F$15</f>
        <v>0</v>
      </c>
      <c r="J298" s="36">
        <f>SUMIFS(СВЦЭМ!$H$34:$H$777,СВЦЭМ!$A$34:$A$777,$A298,СВЦЭМ!$B$34:$B$777,J$296)+'СЕТ СН'!$F$15</f>
        <v>0</v>
      </c>
      <c r="K298" s="36">
        <f>SUMIFS(СВЦЭМ!$H$34:$H$777,СВЦЭМ!$A$34:$A$777,$A298,СВЦЭМ!$B$34:$B$777,K$296)+'СЕТ СН'!$F$15</f>
        <v>0</v>
      </c>
      <c r="L298" s="36">
        <f>SUMIFS(СВЦЭМ!$H$34:$H$777,СВЦЭМ!$A$34:$A$777,$A298,СВЦЭМ!$B$34:$B$777,L$296)+'СЕТ СН'!$F$15</f>
        <v>0</v>
      </c>
      <c r="M298" s="36">
        <f>SUMIFS(СВЦЭМ!$H$34:$H$777,СВЦЭМ!$A$34:$A$777,$A298,СВЦЭМ!$B$34:$B$777,M$296)+'СЕТ СН'!$F$15</f>
        <v>0</v>
      </c>
      <c r="N298" s="36">
        <f>SUMIFS(СВЦЭМ!$H$34:$H$777,СВЦЭМ!$A$34:$A$777,$A298,СВЦЭМ!$B$34:$B$777,N$296)+'СЕТ СН'!$F$15</f>
        <v>0</v>
      </c>
      <c r="O298" s="36">
        <f>SUMIFS(СВЦЭМ!$H$34:$H$777,СВЦЭМ!$A$34:$A$777,$A298,СВЦЭМ!$B$34:$B$777,O$296)+'СЕТ СН'!$F$15</f>
        <v>0</v>
      </c>
      <c r="P298" s="36">
        <f>SUMIFS(СВЦЭМ!$H$34:$H$777,СВЦЭМ!$A$34:$A$777,$A298,СВЦЭМ!$B$34:$B$777,P$296)+'СЕТ СН'!$F$15</f>
        <v>0</v>
      </c>
      <c r="Q298" s="36">
        <f>SUMIFS(СВЦЭМ!$H$34:$H$777,СВЦЭМ!$A$34:$A$777,$A298,СВЦЭМ!$B$34:$B$777,Q$296)+'СЕТ СН'!$F$15</f>
        <v>0</v>
      </c>
      <c r="R298" s="36">
        <f>SUMIFS(СВЦЭМ!$H$34:$H$777,СВЦЭМ!$A$34:$A$777,$A298,СВЦЭМ!$B$34:$B$777,R$296)+'СЕТ СН'!$F$15</f>
        <v>0</v>
      </c>
      <c r="S298" s="36">
        <f>SUMIFS(СВЦЭМ!$H$34:$H$777,СВЦЭМ!$A$34:$A$777,$A298,СВЦЭМ!$B$34:$B$777,S$296)+'СЕТ СН'!$F$15</f>
        <v>0</v>
      </c>
      <c r="T298" s="36">
        <f>SUMIFS(СВЦЭМ!$H$34:$H$777,СВЦЭМ!$A$34:$A$777,$A298,СВЦЭМ!$B$34:$B$777,T$296)+'СЕТ СН'!$F$15</f>
        <v>0</v>
      </c>
      <c r="U298" s="36">
        <f>SUMIFS(СВЦЭМ!$H$34:$H$777,СВЦЭМ!$A$34:$A$777,$A298,СВЦЭМ!$B$34:$B$777,U$296)+'СЕТ СН'!$F$15</f>
        <v>0</v>
      </c>
      <c r="V298" s="36">
        <f>SUMIFS(СВЦЭМ!$H$34:$H$777,СВЦЭМ!$A$34:$A$777,$A298,СВЦЭМ!$B$34:$B$777,V$296)+'СЕТ СН'!$F$15</f>
        <v>0</v>
      </c>
      <c r="W298" s="36">
        <f>SUMIFS(СВЦЭМ!$H$34:$H$777,СВЦЭМ!$A$34:$A$777,$A298,СВЦЭМ!$B$34:$B$777,W$296)+'СЕТ СН'!$F$15</f>
        <v>0</v>
      </c>
      <c r="X298" s="36">
        <f>SUMIFS(СВЦЭМ!$H$34:$H$777,СВЦЭМ!$A$34:$A$777,$A298,СВЦЭМ!$B$34:$B$777,X$296)+'СЕТ СН'!$F$15</f>
        <v>0</v>
      </c>
      <c r="Y298" s="36">
        <f>SUMIFS(СВЦЭМ!$H$34:$H$777,СВЦЭМ!$A$34:$A$777,$A298,СВЦЭМ!$B$34:$B$777,Y$296)+'СЕТ СН'!$F$15</f>
        <v>0</v>
      </c>
    </row>
    <row r="299" spans="1:27" ht="15.75" hidden="1" x14ac:dyDescent="0.2">
      <c r="A299" s="35">
        <f t="shared" ref="A299:A327" si="8">A298+1</f>
        <v>44107</v>
      </c>
      <c r="B299" s="36">
        <f>SUMIFS(СВЦЭМ!$H$34:$H$777,СВЦЭМ!$A$34:$A$777,$A299,СВЦЭМ!$B$34:$B$777,B$296)+'СЕТ СН'!$F$15</f>
        <v>0</v>
      </c>
      <c r="C299" s="36">
        <f>SUMIFS(СВЦЭМ!$H$34:$H$777,СВЦЭМ!$A$34:$A$777,$A299,СВЦЭМ!$B$34:$B$777,C$296)+'СЕТ СН'!$F$15</f>
        <v>0</v>
      </c>
      <c r="D299" s="36">
        <f>SUMIFS(СВЦЭМ!$H$34:$H$777,СВЦЭМ!$A$34:$A$777,$A299,СВЦЭМ!$B$34:$B$777,D$296)+'СЕТ СН'!$F$15</f>
        <v>0</v>
      </c>
      <c r="E299" s="36">
        <f>SUMIFS(СВЦЭМ!$H$34:$H$777,СВЦЭМ!$A$34:$A$777,$A299,СВЦЭМ!$B$34:$B$777,E$296)+'СЕТ СН'!$F$15</f>
        <v>0</v>
      </c>
      <c r="F299" s="36">
        <f>SUMIFS(СВЦЭМ!$H$34:$H$777,СВЦЭМ!$A$34:$A$777,$A299,СВЦЭМ!$B$34:$B$777,F$296)+'СЕТ СН'!$F$15</f>
        <v>0</v>
      </c>
      <c r="G299" s="36">
        <f>SUMIFS(СВЦЭМ!$H$34:$H$777,СВЦЭМ!$A$34:$A$777,$A299,СВЦЭМ!$B$34:$B$777,G$296)+'СЕТ СН'!$F$15</f>
        <v>0</v>
      </c>
      <c r="H299" s="36">
        <f>SUMIFS(СВЦЭМ!$H$34:$H$777,СВЦЭМ!$A$34:$A$777,$A299,СВЦЭМ!$B$34:$B$777,H$296)+'СЕТ СН'!$F$15</f>
        <v>0</v>
      </c>
      <c r="I299" s="36">
        <f>SUMIFS(СВЦЭМ!$H$34:$H$777,СВЦЭМ!$A$34:$A$777,$A299,СВЦЭМ!$B$34:$B$777,I$296)+'СЕТ СН'!$F$15</f>
        <v>0</v>
      </c>
      <c r="J299" s="36">
        <f>SUMIFS(СВЦЭМ!$H$34:$H$777,СВЦЭМ!$A$34:$A$777,$A299,СВЦЭМ!$B$34:$B$777,J$296)+'СЕТ СН'!$F$15</f>
        <v>0</v>
      </c>
      <c r="K299" s="36">
        <f>SUMIFS(СВЦЭМ!$H$34:$H$777,СВЦЭМ!$A$34:$A$777,$A299,СВЦЭМ!$B$34:$B$777,K$296)+'СЕТ СН'!$F$15</f>
        <v>0</v>
      </c>
      <c r="L299" s="36">
        <f>SUMIFS(СВЦЭМ!$H$34:$H$777,СВЦЭМ!$A$34:$A$777,$A299,СВЦЭМ!$B$34:$B$777,L$296)+'СЕТ СН'!$F$15</f>
        <v>0</v>
      </c>
      <c r="M299" s="36">
        <f>SUMIFS(СВЦЭМ!$H$34:$H$777,СВЦЭМ!$A$34:$A$777,$A299,СВЦЭМ!$B$34:$B$777,M$296)+'СЕТ СН'!$F$15</f>
        <v>0</v>
      </c>
      <c r="N299" s="36">
        <f>SUMIFS(СВЦЭМ!$H$34:$H$777,СВЦЭМ!$A$34:$A$777,$A299,СВЦЭМ!$B$34:$B$777,N$296)+'СЕТ СН'!$F$15</f>
        <v>0</v>
      </c>
      <c r="O299" s="36">
        <f>SUMIFS(СВЦЭМ!$H$34:$H$777,СВЦЭМ!$A$34:$A$777,$A299,СВЦЭМ!$B$34:$B$777,O$296)+'СЕТ СН'!$F$15</f>
        <v>0</v>
      </c>
      <c r="P299" s="36">
        <f>SUMIFS(СВЦЭМ!$H$34:$H$777,СВЦЭМ!$A$34:$A$777,$A299,СВЦЭМ!$B$34:$B$777,P$296)+'СЕТ СН'!$F$15</f>
        <v>0</v>
      </c>
      <c r="Q299" s="36">
        <f>SUMIFS(СВЦЭМ!$H$34:$H$777,СВЦЭМ!$A$34:$A$777,$A299,СВЦЭМ!$B$34:$B$777,Q$296)+'СЕТ СН'!$F$15</f>
        <v>0</v>
      </c>
      <c r="R299" s="36">
        <f>SUMIFS(СВЦЭМ!$H$34:$H$777,СВЦЭМ!$A$34:$A$777,$A299,СВЦЭМ!$B$34:$B$777,R$296)+'СЕТ СН'!$F$15</f>
        <v>0</v>
      </c>
      <c r="S299" s="36">
        <f>SUMIFS(СВЦЭМ!$H$34:$H$777,СВЦЭМ!$A$34:$A$777,$A299,СВЦЭМ!$B$34:$B$777,S$296)+'СЕТ СН'!$F$15</f>
        <v>0</v>
      </c>
      <c r="T299" s="36">
        <f>SUMIFS(СВЦЭМ!$H$34:$H$777,СВЦЭМ!$A$34:$A$777,$A299,СВЦЭМ!$B$34:$B$777,T$296)+'СЕТ СН'!$F$15</f>
        <v>0</v>
      </c>
      <c r="U299" s="36">
        <f>SUMIFS(СВЦЭМ!$H$34:$H$777,СВЦЭМ!$A$34:$A$777,$A299,СВЦЭМ!$B$34:$B$777,U$296)+'СЕТ СН'!$F$15</f>
        <v>0</v>
      </c>
      <c r="V299" s="36">
        <f>SUMIFS(СВЦЭМ!$H$34:$H$777,СВЦЭМ!$A$34:$A$777,$A299,СВЦЭМ!$B$34:$B$777,V$296)+'СЕТ СН'!$F$15</f>
        <v>0</v>
      </c>
      <c r="W299" s="36">
        <f>SUMIFS(СВЦЭМ!$H$34:$H$777,СВЦЭМ!$A$34:$A$777,$A299,СВЦЭМ!$B$34:$B$777,W$296)+'СЕТ СН'!$F$15</f>
        <v>0</v>
      </c>
      <c r="X299" s="36">
        <f>SUMIFS(СВЦЭМ!$H$34:$H$777,СВЦЭМ!$A$34:$A$777,$A299,СВЦЭМ!$B$34:$B$777,X$296)+'СЕТ СН'!$F$15</f>
        <v>0</v>
      </c>
      <c r="Y299" s="36">
        <f>SUMIFS(СВЦЭМ!$H$34:$H$777,СВЦЭМ!$A$34:$A$777,$A299,СВЦЭМ!$B$34:$B$777,Y$296)+'СЕТ СН'!$F$15</f>
        <v>0</v>
      </c>
    </row>
    <row r="300" spans="1:27" ht="15.75" hidden="1" x14ac:dyDescent="0.2">
      <c r="A300" s="35">
        <f t="shared" si="8"/>
        <v>44108</v>
      </c>
      <c r="B300" s="36">
        <f>SUMIFS(СВЦЭМ!$H$34:$H$777,СВЦЭМ!$A$34:$A$777,$A300,СВЦЭМ!$B$34:$B$777,B$296)+'СЕТ СН'!$F$15</f>
        <v>0</v>
      </c>
      <c r="C300" s="36">
        <f>SUMIFS(СВЦЭМ!$H$34:$H$777,СВЦЭМ!$A$34:$A$777,$A300,СВЦЭМ!$B$34:$B$777,C$296)+'СЕТ СН'!$F$15</f>
        <v>0</v>
      </c>
      <c r="D300" s="36">
        <f>SUMIFS(СВЦЭМ!$H$34:$H$777,СВЦЭМ!$A$34:$A$777,$A300,СВЦЭМ!$B$34:$B$777,D$296)+'СЕТ СН'!$F$15</f>
        <v>0</v>
      </c>
      <c r="E300" s="36">
        <f>SUMIFS(СВЦЭМ!$H$34:$H$777,СВЦЭМ!$A$34:$A$777,$A300,СВЦЭМ!$B$34:$B$777,E$296)+'СЕТ СН'!$F$15</f>
        <v>0</v>
      </c>
      <c r="F300" s="36">
        <f>SUMIFS(СВЦЭМ!$H$34:$H$777,СВЦЭМ!$A$34:$A$777,$A300,СВЦЭМ!$B$34:$B$777,F$296)+'СЕТ СН'!$F$15</f>
        <v>0</v>
      </c>
      <c r="G300" s="36">
        <f>SUMIFS(СВЦЭМ!$H$34:$H$777,СВЦЭМ!$A$34:$A$777,$A300,СВЦЭМ!$B$34:$B$777,G$296)+'СЕТ СН'!$F$15</f>
        <v>0</v>
      </c>
      <c r="H300" s="36">
        <f>SUMIFS(СВЦЭМ!$H$34:$H$777,СВЦЭМ!$A$34:$A$777,$A300,СВЦЭМ!$B$34:$B$777,H$296)+'СЕТ СН'!$F$15</f>
        <v>0</v>
      </c>
      <c r="I300" s="36">
        <f>SUMIFS(СВЦЭМ!$H$34:$H$777,СВЦЭМ!$A$34:$A$777,$A300,СВЦЭМ!$B$34:$B$777,I$296)+'СЕТ СН'!$F$15</f>
        <v>0</v>
      </c>
      <c r="J300" s="36">
        <f>SUMIFS(СВЦЭМ!$H$34:$H$777,СВЦЭМ!$A$34:$A$777,$A300,СВЦЭМ!$B$34:$B$777,J$296)+'СЕТ СН'!$F$15</f>
        <v>0</v>
      </c>
      <c r="K300" s="36">
        <f>SUMIFS(СВЦЭМ!$H$34:$H$777,СВЦЭМ!$A$34:$A$777,$A300,СВЦЭМ!$B$34:$B$777,K$296)+'СЕТ СН'!$F$15</f>
        <v>0</v>
      </c>
      <c r="L300" s="36">
        <f>SUMIFS(СВЦЭМ!$H$34:$H$777,СВЦЭМ!$A$34:$A$777,$A300,СВЦЭМ!$B$34:$B$777,L$296)+'СЕТ СН'!$F$15</f>
        <v>0</v>
      </c>
      <c r="M300" s="36">
        <f>SUMIFS(СВЦЭМ!$H$34:$H$777,СВЦЭМ!$A$34:$A$777,$A300,СВЦЭМ!$B$34:$B$777,M$296)+'СЕТ СН'!$F$15</f>
        <v>0</v>
      </c>
      <c r="N300" s="36">
        <f>SUMIFS(СВЦЭМ!$H$34:$H$777,СВЦЭМ!$A$34:$A$777,$A300,СВЦЭМ!$B$34:$B$777,N$296)+'СЕТ СН'!$F$15</f>
        <v>0</v>
      </c>
      <c r="O300" s="36">
        <f>SUMIFS(СВЦЭМ!$H$34:$H$777,СВЦЭМ!$A$34:$A$777,$A300,СВЦЭМ!$B$34:$B$777,O$296)+'СЕТ СН'!$F$15</f>
        <v>0</v>
      </c>
      <c r="P300" s="36">
        <f>SUMIFS(СВЦЭМ!$H$34:$H$777,СВЦЭМ!$A$34:$A$777,$A300,СВЦЭМ!$B$34:$B$777,P$296)+'СЕТ СН'!$F$15</f>
        <v>0</v>
      </c>
      <c r="Q300" s="36">
        <f>SUMIFS(СВЦЭМ!$H$34:$H$777,СВЦЭМ!$A$34:$A$777,$A300,СВЦЭМ!$B$34:$B$777,Q$296)+'СЕТ СН'!$F$15</f>
        <v>0</v>
      </c>
      <c r="R300" s="36">
        <f>SUMIFS(СВЦЭМ!$H$34:$H$777,СВЦЭМ!$A$34:$A$777,$A300,СВЦЭМ!$B$34:$B$777,R$296)+'СЕТ СН'!$F$15</f>
        <v>0</v>
      </c>
      <c r="S300" s="36">
        <f>SUMIFS(СВЦЭМ!$H$34:$H$777,СВЦЭМ!$A$34:$A$777,$A300,СВЦЭМ!$B$34:$B$777,S$296)+'СЕТ СН'!$F$15</f>
        <v>0</v>
      </c>
      <c r="T300" s="36">
        <f>SUMIFS(СВЦЭМ!$H$34:$H$777,СВЦЭМ!$A$34:$A$777,$A300,СВЦЭМ!$B$34:$B$777,T$296)+'СЕТ СН'!$F$15</f>
        <v>0</v>
      </c>
      <c r="U300" s="36">
        <f>SUMIFS(СВЦЭМ!$H$34:$H$777,СВЦЭМ!$A$34:$A$777,$A300,СВЦЭМ!$B$34:$B$777,U$296)+'СЕТ СН'!$F$15</f>
        <v>0</v>
      </c>
      <c r="V300" s="36">
        <f>SUMIFS(СВЦЭМ!$H$34:$H$777,СВЦЭМ!$A$34:$A$777,$A300,СВЦЭМ!$B$34:$B$777,V$296)+'СЕТ СН'!$F$15</f>
        <v>0</v>
      </c>
      <c r="W300" s="36">
        <f>SUMIFS(СВЦЭМ!$H$34:$H$777,СВЦЭМ!$A$34:$A$777,$A300,СВЦЭМ!$B$34:$B$777,W$296)+'СЕТ СН'!$F$15</f>
        <v>0</v>
      </c>
      <c r="X300" s="36">
        <f>SUMIFS(СВЦЭМ!$H$34:$H$777,СВЦЭМ!$A$34:$A$777,$A300,СВЦЭМ!$B$34:$B$777,X$296)+'СЕТ СН'!$F$15</f>
        <v>0</v>
      </c>
      <c r="Y300" s="36">
        <f>SUMIFS(СВЦЭМ!$H$34:$H$777,СВЦЭМ!$A$34:$A$777,$A300,СВЦЭМ!$B$34:$B$777,Y$296)+'СЕТ СН'!$F$15</f>
        <v>0</v>
      </c>
    </row>
    <row r="301" spans="1:27" ht="15.75" hidden="1" x14ac:dyDescent="0.2">
      <c r="A301" s="35">
        <f t="shared" si="8"/>
        <v>44109</v>
      </c>
      <c r="B301" s="36">
        <f>SUMIFS(СВЦЭМ!$H$34:$H$777,СВЦЭМ!$A$34:$A$777,$A301,СВЦЭМ!$B$34:$B$777,B$296)+'СЕТ СН'!$F$15</f>
        <v>0</v>
      </c>
      <c r="C301" s="36">
        <f>SUMIFS(СВЦЭМ!$H$34:$H$777,СВЦЭМ!$A$34:$A$777,$A301,СВЦЭМ!$B$34:$B$777,C$296)+'СЕТ СН'!$F$15</f>
        <v>0</v>
      </c>
      <c r="D301" s="36">
        <f>SUMIFS(СВЦЭМ!$H$34:$H$777,СВЦЭМ!$A$34:$A$777,$A301,СВЦЭМ!$B$34:$B$777,D$296)+'СЕТ СН'!$F$15</f>
        <v>0</v>
      </c>
      <c r="E301" s="36">
        <f>SUMIFS(СВЦЭМ!$H$34:$H$777,СВЦЭМ!$A$34:$A$777,$A301,СВЦЭМ!$B$34:$B$777,E$296)+'СЕТ СН'!$F$15</f>
        <v>0</v>
      </c>
      <c r="F301" s="36">
        <f>SUMIFS(СВЦЭМ!$H$34:$H$777,СВЦЭМ!$A$34:$A$777,$A301,СВЦЭМ!$B$34:$B$777,F$296)+'СЕТ СН'!$F$15</f>
        <v>0</v>
      </c>
      <c r="G301" s="36">
        <f>SUMIFS(СВЦЭМ!$H$34:$H$777,СВЦЭМ!$A$34:$A$777,$A301,СВЦЭМ!$B$34:$B$777,G$296)+'СЕТ СН'!$F$15</f>
        <v>0</v>
      </c>
      <c r="H301" s="36">
        <f>SUMIFS(СВЦЭМ!$H$34:$H$777,СВЦЭМ!$A$34:$A$777,$A301,СВЦЭМ!$B$34:$B$777,H$296)+'СЕТ СН'!$F$15</f>
        <v>0</v>
      </c>
      <c r="I301" s="36">
        <f>SUMIFS(СВЦЭМ!$H$34:$H$777,СВЦЭМ!$A$34:$A$777,$A301,СВЦЭМ!$B$34:$B$777,I$296)+'СЕТ СН'!$F$15</f>
        <v>0</v>
      </c>
      <c r="J301" s="36">
        <f>SUMIFS(СВЦЭМ!$H$34:$H$777,СВЦЭМ!$A$34:$A$777,$A301,СВЦЭМ!$B$34:$B$777,J$296)+'СЕТ СН'!$F$15</f>
        <v>0</v>
      </c>
      <c r="K301" s="36">
        <f>SUMIFS(СВЦЭМ!$H$34:$H$777,СВЦЭМ!$A$34:$A$777,$A301,СВЦЭМ!$B$34:$B$777,K$296)+'СЕТ СН'!$F$15</f>
        <v>0</v>
      </c>
      <c r="L301" s="36">
        <f>SUMIFS(СВЦЭМ!$H$34:$H$777,СВЦЭМ!$A$34:$A$777,$A301,СВЦЭМ!$B$34:$B$777,L$296)+'СЕТ СН'!$F$15</f>
        <v>0</v>
      </c>
      <c r="M301" s="36">
        <f>SUMIFS(СВЦЭМ!$H$34:$H$777,СВЦЭМ!$A$34:$A$777,$A301,СВЦЭМ!$B$34:$B$777,M$296)+'СЕТ СН'!$F$15</f>
        <v>0</v>
      </c>
      <c r="N301" s="36">
        <f>SUMIFS(СВЦЭМ!$H$34:$H$777,СВЦЭМ!$A$34:$A$777,$A301,СВЦЭМ!$B$34:$B$777,N$296)+'СЕТ СН'!$F$15</f>
        <v>0</v>
      </c>
      <c r="O301" s="36">
        <f>SUMIFS(СВЦЭМ!$H$34:$H$777,СВЦЭМ!$A$34:$A$777,$A301,СВЦЭМ!$B$34:$B$777,O$296)+'СЕТ СН'!$F$15</f>
        <v>0</v>
      </c>
      <c r="P301" s="36">
        <f>SUMIFS(СВЦЭМ!$H$34:$H$777,СВЦЭМ!$A$34:$A$777,$A301,СВЦЭМ!$B$34:$B$777,P$296)+'СЕТ СН'!$F$15</f>
        <v>0</v>
      </c>
      <c r="Q301" s="36">
        <f>SUMIFS(СВЦЭМ!$H$34:$H$777,СВЦЭМ!$A$34:$A$777,$A301,СВЦЭМ!$B$34:$B$777,Q$296)+'СЕТ СН'!$F$15</f>
        <v>0</v>
      </c>
      <c r="R301" s="36">
        <f>SUMIFS(СВЦЭМ!$H$34:$H$777,СВЦЭМ!$A$34:$A$777,$A301,СВЦЭМ!$B$34:$B$777,R$296)+'СЕТ СН'!$F$15</f>
        <v>0</v>
      </c>
      <c r="S301" s="36">
        <f>SUMIFS(СВЦЭМ!$H$34:$H$777,СВЦЭМ!$A$34:$A$777,$A301,СВЦЭМ!$B$34:$B$777,S$296)+'СЕТ СН'!$F$15</f>
        <v>0</v>
      </c>
      <c r="T301" s="36">
        <f>SUMIFS(СВЦЭМ!$H$34:$H$777,СВЦЭМ!$A$34:$A$777,$A301,СВЦЭМ!$B$34:$B$777,T$296)+'СЕТ СН'!$F$15</f>
        <v>0</v>
      </c>
      <c r="U301" s="36">
        <f>SUMIFS(СВЦЭМ!$H$34:$H$777,СВЦЭМ!$A$34:$A$777,$A301,СВЦЭМ!$B$34:$B$777,U$296)+'СЕТ СН'!$F$15</f>
        <v>0</v>
      </c>
      <c r="V301" s="36">
        <f>SUMIFS(СВЦЭМ!$H$34:$H$777,СВЦЭМ!$A$34:$A$777,$A301,СВЦЭМ!$B$34:$B$777,V$296)+'СЕТ СН'!$F$15</f>
        <v>0</v>
      </c>
      <c r="W301" s="36">
        <f>SUMIFS(СВЦЭМ!$H$34:$H$777,СВЦЭМ!$A$34:$A$777,$A301,СВЦЭМ!$B$34:$B$777,W$296)+'СЕТ СН'!$F$15</f>
        <v>0</v>
      </c>
      <c r="X301" s="36">
        <f>SUMIFS(СВЦЭМ!$H$34:$H$777,СВЦЭМ!$A$34:$A$777,$A301,СВЦЭМ!$B$34:$B$777,X$296)+'СЕТ СН'!$F$15</f>
        <v>0</v>
      </c>
      <c r="Y301" s="36">
        <f>SUMIFS(СВЦЭМ!$H$34:$H$777,СВЦЭМ!$A$34:$A$777,$A301,СВЦЭМ!$B$34:$B$777,Y$296)+'СЕТ СН'!$F$15</f>
        <v>0</v>
      </c>
    </row>
    <row r="302" spans="1:27" ht="15.75" hidden="1" x14ac:dyDescent="0.2">
      <c r="A302" s="35">
        <f t="shared" si="8"/>
        <v>44110</v>
      </c>
      <c r="B302" s="36">
        <f>SUMIFS(СВЦЭМ!$H$34:$H$777,СВЦЭМ!$A$34:$A$777,$A302,СВЦЭМ!$B$34:$B$777,B$296)+'СЕТ СН'!$F$15</f>
        <v>0</v>
      </c>
      <c r="C302" s="36">
        <f>SUMIFS(СВЦЭМ!$H$34:$H$777,СВЦЭМ!$A$34:$A$777,$A302,СВЦЭМ!$B$34:$B$777,C$296)+'СЕТ СН'!$F$15</f>
        <v>0</v>
      </c>
      <c r="D302" s="36">
        <f>SUMIFS(СВЦЭМ!$H$34:$H$777,СВЦЭМ!$A$34:$A$777,$A302,СВЦЭМ!$B$34:$B$777,D$296)+'СЕТ СН'!$F$15</f>
        <v>0</v>
      </c>
      <c r="E302" s="36">
        <f>SUMIFS(СВЦЭМ!$H$34:$H$777,СВЦЭМ!$A$34:$A$777,$A302,СВЦЭМ!$B$34:$B$777,E$296)+'СЕТ СН'!$F$15</f>
        <v>0</v>
      </c>
      <c r="F302" s="36">
        <f>SUMIFS(СВЦЭМ!$H$34:$H$777,СВЦЭМ!$A$34:$A$777,$A302,СВЦЭМ!$B$34:$B$777,F$296)+'СЕТ СН'!$F$15</f>
        <v>0</v>
      </c>
      <c r="G302" s="36">
        <f>SUMIFS(СВЦЭМ!$H$34:$H$777,СВЦЭМ!$A$34:$A$777,$A302,СВЦЭМ!$B$34:$B$777,G$296)+'СЕТ СН'!$F$15</f>
        <v>0</v>
      </c>
      <c r="H302" s="36">
        <f>SUMIFS(СВЦЭМ!$H$34:$H$777,СВЦЭМ!$A$34:$A$777,$A302,СВЦЭМ!$B$34:$B$777,H$296)+'СЕТ СН'!$F$15</f>
        <v>0</v>
      </c>
      <c r="I302" s="36">
        <f>SUMIFS(СВЦЭМ!$H$34:$H$777,СВЦЭМ!$A$34:$A$777,$A302,СВЦЭМ!$B$34:$B$777,I$296)+'СЕТ СН'!$F$15</f>
        <v>0</v>
      </c>
      <c r="J302" s="36">
        <f>SUMIFS(СВЦЭМ!$H$34:$H$777,СВЦЭМ!$A$34:$A$777,$A302,СВЦЭМ!$B$34:$B$777,J$296)+'СЕТ СН'!$F$15</f>
        <v>0</v>
      </c>
      <c r="K302" s="36">
        <f>SUMIFS(СВЦЭМ!$H$34:$H$777,СВЦЭМ!$A$34:$A$777,$A302,СВЦЭМ!$B$34:$B$777,K$296)+'СЕТ СН'!$F$15</f>
        <v>0</v>
      </c>
      <c r="L302" s="36">
        <f>SUMIFS(СВЦЭМ!$H$34:$H$777,СВЦЭМ!$A$34:$A$777,$A302,СВЦЭМ!$B$34:$B$777,L$296)+'СЕТ СН'!$F$15</f>
        <v>0</v>
      </c>
      <c r="M302" s="36">
        <f>SUMIFS(СВЦЭМ!$H$34:$H$777,СВЦЭМ!$A$34:$A$777,$A302,СВЦЭМ!$B$34:$B$777,M$296)+'СЕТ СН'!$F$15</f>
        <v>0</v>
      </c>
      <c r="N302" s="36">
        <f>SUMIFS(СВЦЭМ!$H$34:$H$777,СВЦЭМ!$A$34:$A$777,$A302,СВЦЭМ!$B$34:$B$777,N$296)+'СЕТ СН'!$F$15</f>
        <v>0</v>
      </c>
      <c r="O302" s="36">
        <f>SUMIFS(СВЦЭМ!$H$34:$H$777,СВЦЭМ!$A$34:$A$777,$A302,СВЦЭМ!$B$34:$B$777,O$296)+'СЕТ СН'!$F$15</f>
        <v>0</v>
      </c>
      <c r="P302" s="36">
        <f>SUMIFS(СВЦЭМ!$H$34:$H$777,СВЦЭМ!$A$34:$A$777,$A302,СВЦЭМ!$B$34:$B$777,P$296)+'СЕТ СН'!$F$15</f>
        <v>0</v>
      </c>
      <c r="Q302" s="36">
        <f>SUMIFS(СВЦЭМ!$H$34:$H$777,СВЦЭМ!$A$34:$A$777,$A302,СВЦЭМ!$B$34:$B$777,Q$296)+'СЕТ СН'!$F$15</f>
        <v>0</v>
      </c>
      <c r="R302" s="36">
        <f>SUMIFS(СВЦЭМ!$H$34:$H$777,СВЦЭМ!$A$34:$A$777,$A302,СВЦЭМ!$B$34:$B$777,R$296)+'СЕТ СН'!$F$15</f>
        <v>0</v>
      </c>
      <c r="S302" s="36">
        <f>SUMIFS(СВЦЭМ!$H$34:$H$777,СВЦЭМ!$A$34:$A$777,$A302,СВЦЭМ!$B$34:$B$777,S$296)+'СЕТ СН'!$F$15</f>
        <v>0</v>
      </c>
      <c r="T302" s="36">
        <f>SUMIFS(СВЦЭМ!$H$34:$H$777,СВЦЭМ!$A$34:$A$777,$A302,СВЦЭМ!$B$34:$B$777,T$296)+'СЕТ СН'!$F$15</f>
        <v>0</v>
      </c>
      <c r="U302" s="36">
        <f>SUMIFS(СВЦЭМ!$H$34:$H$777,СВЦЭМ!$A$34:$A$777,$A302,СВЦЭМ!$B$34:$B$777,U$296)+'СЕТ СН'!$F$15</f>
        <v>0</v>
      </c>
      <c r="V302" s="36">
        <f>SUMIFS(СВЦЭМ!$H$34:$H$777,СВЦЭМ!$A$34:$A$777,$A302,СВЦЭМ!$B$34:$B$777,V$296)+'СЕТ СН'!$F$15</f>
        <v>0</v>
      </c>
      <c r="W302" s="36">
        <f>SUMIFS(СВЦЭМ!$H$34:$H$777,СВЦЭМ!$A$34:$A$777,$A302,СВЦЭМ!$B$34:$B$777,W$296)+'СЕТ СН'!$F$15</f>
        <v>0</v>
      </c>
      <c r="X302" s="36">
        <f>SUMIFS(СВЦЭМ!$H$34:$H$777,СВЦЭМ!$A$34:$A$777,$A302,СВЦЭМ!$B$34:$B$777,X$296)+'СЕТ СН'!$F$15</f>
        <v>0</v>
      </c>
      <c r="Y302" s="36">
        <f>SUMIFS(СВЦЭМ!$H$34:$H$777,СВЦЭМ!$A$34:$A$777,$A302,СВЦЭМ!$B$34:$B$777,Y$296)+'СЕТ СН'!$F$15</f>
        <v>0</v>
      </c>
    </row>
    <row r="303" spans="1:27" ht="15.75" hidden="1" x14ac:dyDescent="0.2">
      <c r="A303" s="35">
        <f t="shared" si="8"/>
        <v>44111</v>
      </c>
      <c r="B303" s="36">
        <f>SUMIFS(СВЦЭМ!$H$34:$H$777,СВЦЭМ!$A$34:$A$777,$A303,СВЦЭМ!$B$34:$B$777,B$296)+'СЕТ СН'!$F$15</f>
        <v>0</v>
      </c>
      <c r="C303" s="36">
        <f>SUMIFS(СВЦЭМ!$H$34:$H$777,СВЦЭМ!$A$34:$A$777,$A303,СВЦЭМ!$B$34:$B$777,C$296)+'СЕТ СН'!$F$15</f>
        <v>0</v>
      </c>
      <c r="D303" s="36">
        <f>SUMIFS(СВЦЭМ!$H$34:$H$777,СВЦЭМ!$A$34:$A$777,$A303,СВЦЭМ!$B$34:$B$777,D$296)+'СЕТ СН'!$F$15</f>
        <v>0</v>
      </c>
      <c r="E303" s="36">
        <f>SUMIFS(СВЦЭМ!$H$34:$H$777,СВЦЭМ!$A$34:$A$777,$A303,СВЦЭМ!$B$34:$B$777,E$296)+'СЕТ СН'!$F$15</f>
        <v>0</v>
      </c>
      <c r="F303" s="36">
        <f>SUMIFS(СВЦЭМ!$H$34:$H$777,СВЦЭМ!$A$34:$A$777,$A303,СВЦЭМ!$B$34:$B$777,F$296)+'СЕТ СН'!$F$15</f>
        <v>0</v>
      </c>
      <c r="G303" s="36">
        <f>SUMIFS(СВЦЭМ!$H$34:$H$777,СВЦЭМ!$A$34:$A$777,$A303,СВЦЭМ!$B$34:$B$777,G$296)+'СЕТ СН'!$F$15</f>
        <v>0</v>
      </c>
      <c r="H303" s="36">
        <f>SUMIFS(СВЦЭМ!$H$34:$H$777,СВЦЭМ!$A$34:$A$777,$A303,СВЦЭМ!$B$34:$B$777,H$296)+'СЕТ СН'!$F$15</f>
        <v>0</v>
      </c>
      <c r="I303" s="36">
        <f>SUMIFS(СВЦЭМ!$H$34:$H$777,СВЦЭМ!$A$34:$A$777,$A303,СВЦЭМ!$B$34:$B$777,I$296)+'СЕТ СН'!$F$15</f>
        <v>0</v>
      </c>
      <c r="J303" s="36">
        <f>SUMIFS(СВЦЭМ!$H$34:$H$777,СВЦЭМ!$A$34:$A$777,$A303,СВЦЭМ!$B$34:$B$777,J$296)+'СЕТ СН'!$F$15</f>
        <v>0</v>
      </c>
      <c r="K303" s="36">
        <f>SUMIFS(СВЦЭМ!$H$34:$H$777,СВЦЭМ!$A$34:$A$777,$A303,СВЦЭМ!$B$34:$B$777,K$296)+'СЕТ СН'!$F$15</f>
        <v>0</v>
      </c>
      <c r="L303" s="36">
        <f>SUMIFS(СВЦЭМ!$H$34:$H$777,СВЦЭМ!$A$34:$A$777,$A303,СВЦЭМ!$B$34:$B$777,L$296)+'СЕТ СН'!$F$15</f>
        <v>0</v>
      </c>
      <c r="M303" s="36">
        <f>SUMIFS(СВЦЭМ!$H$34:$H$777,СВЦЭМ!$A$34:$A$777,$A303,СВЦЭМ!$B$34:$B$777,M$296)+'СЕТ СН'!$F$15</f>
        <v>0</v>
      </c>
      <c r="N303" s="36">
        <f>SUMIFS(СВЦЭМ!$H$34:$H$777,СВЦЭМ!$A$34:$A$777,$A303,СВЦЭМ!$B$34:$B$777,N$296)+'СЕТ СН'!$F$15</f>
        <v>0</v>
      </c>
      <c r="O303" s="36">
        <f>SUMIFS(СВЦЭМ!$H$34:$H$777,СВЦЭМ!$A$34:$A$777,$A303,СВЦЭМ!$B$34:$B$777,O$296)+'СЕТ СН'!$F$15</f>
        <v>0</v>
      </c>
      <c r="P303" s="36">
        <f>SUMIFS(СВЦЭМ!$H$34:$H$777,СВЦЭМ!$A$34:$A$777,$A303,СВЦЭМ!$B$34:$B$777,P$296)+'СЕТ СН'!$F$15</f>
        <v>0</v>
      </c>
      <c r="Q303" s="36">
        <f>SUMIFS(СВЦЭМ!$H$34:$H$777,СВЦЭМ!$A$34:$A$777,$A303,СВЦЭМ!$B$34:$B$777,Q$296)+'СЕТ СН'!$F$15</f>
        <v>0</v>
      </c>
      <c r="R303" s="36">
        <f>SUMIFS(СВЦЭМ!$H$34:$H$777,СВЦЭМ!$A$34:$A$777,$A303,СВЦЭМ!$B$34:$B$777,R$296)+'СЕТ СН'!$F$15</f>
        <v>0</v>
      </c>
      <c r="S303" s="36">
        <f>SUMIFS(СВЦЭМ!$H$34:$H$777,СВЦЭМ!$A$34:$A$777,$A303,СВЦЭМ!$B$34:$B$777,S$296)+'СЕТ СН'!$F$15</f>
        <v>0</v>
      </c>
      <c r="T303" s="36">
        <f>SUMIFS(СВЦЭМ!$H$34:$H$777,СВЦЭМ!$A$34:$A$777,$A303,СВЦЭМ!$B$34:$B$777,T$296)+'СЕТ СН'!$F$15</f>
        <v>0</v>
      </c>
      <c r="U303" s="36">
        <f>SUMIFS(СВЦЭМ!$H$34:$H$777,СВЦЭМ!$A$34:$A$777,$A303,СВЦЭМ!$B$34:$B$777,U$296)+'СЕТ СН'!$F$15</f>
        <v>0</v>
      </c>
      <c r="V303" s="36">
        <f>SUMIFS(СВЦЭМ!$H$34:$H$777,СВЦЭМ!$A$34:$A$777,$A303,СВЦЭМ!$B$34:$B$777,V$296)+'СЕТ СН'!$F$15</f>
        <v>0</v>
      </c>
      <c r="W303" s="36">
        <f>SUMIFS(СВЦЭМ!$H$34:$H$777,СВЦЭМ!$A$34:$A$777,$A303,СВЦЭМ!$B$34:$B$777,W$296)+'СЕТ СН'!$F$15</f>
        <v>0</v>
      </c>
      <c r="X303" s="36">
        <f>SUMIFS(СВЦЭМ!$H$34:$H$777,СВЦЭМ!$A$34:$A$777,$A303,СВЦЭМ!$B$34:$B$777,X$296)+'СЕТ СН'!$F$15</f>
        <v>0</v>
      </c>
      <c r="Y303" s="36">
        <f>SUMIFS(СВЦЭМ!$H$34:$H$777,СВЦЭМ!$A$34:$A$777,$A303,СВЦЭМ!$B$34:$B$777,Y$296)+'СЕТ СН'!$F$15</f>
        <v>0</v>
      </c>
    </row>
    <row r="304" spans="1:27" ht="15.75" hidden="1" x14ac:dyDescent="0.2">
      <c r="A304" s="35">
        <f t="shared" si="8"/>
        <v>44112</v>
      </c>
      <c r="B304" s="36">
        <f>SUMIFS(СВЦЭМ!$H$34:$H$777,СВЦЭМ!$A$34:$A$777,$A304,СВЦЭМ!$B$34:$B$777,B$296)+'СЕТ СН'!$F$15</f>
        <v>0</v>
      </c>
      <c r="C304" s="36">
        <f>SUMIFS(СВЦЭМ!$H$34:$H$777,СВЦЭМ!$A$34:$A$777,$A304,СВЦЭМ!$B$34:$B$777,C$296)+'СЕТ СН'!$F$15</f>
        <v>0</v>
      </c>
      <c r="D304" s="36">
        <f>SUMIFS(СВЦЭМ!$H$34:$H$777,СВЦЭМ!$A$34:$A$777,$A304,СВЦЭМ!$B$34:$B$777,D$296)+'СЕТ СН'!$F$15</f>
        <v>0</v>
      </c>
      <c r="E304" s="36">
        <f>SUMIFS(СВЦЭМ!$H$34:$H$777,СВЦЭМ!$A$34:$A$777,$A304,СВЦЭМ!$B$34:$B$777,E$296)+'СЕТ СН'!$F$15</f>
        <v>0</v>
      </c>
      <c r="F304" s="36">
        <f>SUMIFS(СВЦЭМ!$H$34:$H$777,СВЦЭМ!$A$34:$A$777,$A304,СВЦЭМ!$B$34:$B$777,F$296)+'СЕТ СН'!$F$15</f>
        <v>0</v>
      </c>
      <c r="G304" s="36">
        <f>SUMIFS(СВЦЭМ!$H$34:$H$777,СВЦЭМ!$A$34:$A$777,$A304,СВЦЭМ!$B$34:$B$777,G$296)+'СЕТ СН'!$F$15</f>
        <v>0</v>
      </c>
      <c r="H304" s="36">
        <f>SUMIFS(СВЦЭМ!$H$34:$H$777,СВЦЭМ!$A$34:$A$777,$A304,СВЦЭМ!$B$34:$B$777,H$296)+'СЕТ СН'!$F$15</f>
        <v>0</v>
      </c>
      <c r="I304" s="36">
        <f>SUMIFS(СВЦЭМ!$H$34:$H$777,СВЦЭМ!$A$34:$A$777,$A304,СВЦЭМ!$B$34:$B$777,I$296)+'СЕТ СН'!$F$15</f>
        <v>0</v>
      </c>
      <c r="J304" s="36">
        <f>SUMIFS(СВЦЭМ!$H$34:$H$777,СВЦЭМ!$A$34:$A$777,$A304,СВЦЭМ!$B$34:$B$777,J$296)+'СЕТ СН'!$F$15</f>
        <v>0</v>
      </c>
      <c r="K304" s="36">
        <f>SUMIFS(СВЦЭМ!$H$34:$H$777,СВЦЭМ!$A$34:$A$777,$A304,СВЦЭМ!$B$34:$B$777,K$296)+'СЕТ СН'!$F$15</f>
        <v>0</v>
      </c>
      <c r="L304" s="36">
        <f>SUMIFS(СВЦЭМ!$H$34:$H$777,СВЦЭМ!$A$34:$A$777,$A304,СВЦЭМ!$B$34:$B$777,L$296)+'СЕТ СН'!$F$15</f>
        <v>0</v>
      </c>
      <c r="M304" s="36">
        <f>SUMIFS(СВЦЭМ!$H$34:$H$777,СВЦЭМ!$A$34:$A$777,$A304,СВЦЭМ!$B$34:$B$777,M$296)+'СЕТ СН'!$F$15</f>
        <v>0</v>
      </c>
      <c r="N304" s="36">
        <f>SUMIFS(СВЦЭМ!$H$34:$H$777,СВЦЭМ!$A$34:$A$777,$A304,СВЦЭМ!$B$34:$B$777,N$296)+'СЕТ СН'!$F$15</f>
        <v>0</v>
      </c>
      <c r="O304" s="36">
        <f>SUMIFS(СВЦЭМ!$H$34:$H$777,СВЦЭМ!$A$34:$A$777,$A304,СВЦЭМ!$B$34:$B$777,O$296)+'СЕТ СН'!$F$15</f>
        <v>0</v>
      </c>
      <c r="P304" s="36">
        <f>SUMIFS(СВЦЭМ!$H$34:$H$777,СВЦЭМ!$A$34:$A$777,$A304,СВЦЭМ!$B$34:$B$777,P$296)+'СЕТ СН'!$F$15</f>
        <v>0</v>
      </c>
      <c r="Q304" s="36">
        <f>SUMIFS(СВЦЭМ!$H$34:$H$777,СВЦЭМ!$A$34:$A$777,$A304,СВЦЭМ!$B$34:$B$777,Q$296)+'СЕТ СН'!$F$15</f>
        <v>0</v>
      </c>
      <c r="R304" s="36">
        <f>SUMIFS(СВЦЭМ!$H$34:$H$777,СВЦЭМ!$A$34:$A$777,$A304,СВЦЭМ!$B$34:$B$777,R$296)+'СЕТ СН'!$F$15</f>
        <v>0</v>
      </c>
      <c r="S304" s="36">
        <f>SUMIFS(СВЦЭМ!$H$34:$H$777,СВЦЭМ!$A$34:$A$777,$A304,СВЦЭМ!$B$34:$B$777,S$296)+'СЕТ СН'!$F$15</f>
        <v>0</v>
      </c>
      <c r="T304" s="36">
        <f>SUMIFS(СВЦЭМ!$H$34:$H$777,СВЦЭМ!$A$34:$A$777,$A304,СВЦЭМ!$B$34:$B$777,T$296)+'СЕТ СН'!$F$15</f>
        <v>0</v>
      </c>
      <c r="U304" s="36">
        <f>SUMIFS(СВЦЭМ!$H$34:$H$777,СВЦЭМ!$A$34:$A$777,$A304,СВЦЭМ!$B$34:$B$777,U$296)+'СЕТ СН'!$F$15</f>
        <v>0</v>
      </c>
      <c r="V304" s="36">
        <f>SUMIFS(СВЦЭМ!$H$34:$H$777,СВЦЭМ!$A$34:$A$777,$A304,СВЦЭМ!$B$34:$B$777,V$296)+'СЕТ СН'!$F$15</f>
        <v>0</v>
      </c>
      <c r="W304" s="36">
        <f>SUMIFS(СВЦЭМ!$H$34:$H$777,СВЦЭМ!$A$34:$A$777,$A304,СВЦЭМ!$B$34:$B$777,W$296)+'СЕТ СН'!$F$15</f>
        <v>0</v>
      </c>
      <c r="X304" s="36">
        <f>SUMIFS(СВЦЭМ!$H$34:$H$777,СВЦЭМ!$A$34:$A$777,$A304,СВЦЭМ!$B$34:$B$777,X$296)+'СЕТ СН'!$F$15</f>
        <v>0</v>
      </c>
      <c r="Y304" s="36">
        <f>SUMIFS(СВЦЭМ!$H$34:$H$777,СВЦЭМ!$A$34:$A$777,$A304,СВЦЭМ!$B$34:$B$777,Y$296)+'СЕТ СН'!$F$15</f>
        <v>0</v>
      </c>
    </row>
    <row r="305" spans="1:25" ht="15.75" hidden="1" x14ac:dyDescent="0.2">
      <c r="A305" s="35">
        <f t="shared" si="8"/>
        <v>44113</v>
      </c>
      <c r="B305" s="36">
        <f>SUMIFS(СВЦЭМ!$H$34:$H$777,СВЦЭМ!$A$34:$A$777,$A305,СВЦЭМ!$B$34:$B$777,B$296)+'СЕТ СН'!$F$15</f>
        <v>0</v>
      </c>
      <c r="C305" s="36">
        <f>SUMIFS(СВЦЭМ!$H$34:$H$777,СВЦЭМ!$A$34:$A$777,$A305,СВЦЭМ!$B$34:$B$777,C$296)+'СЕТ СН'!$F$15</f>
        <v>0</v>
      </c>
      <c r="D305" s="36">
        <f>SUMIFS(СВЦЭМ!$H$34:$H$777,СВЦЭМ!$A$34:$A$777,$A305,СВЦЭМ!$B$34:$B$777,D$296)+'СЕТ СН'!$F$15</f>
        <v>0</v>
      </c>
      <c r="E305" s="36">
        <f>SUMIFS(СВЦЭМ!$H$34:$H$777,СВЦЭМ!$A$34:$A$777,$A305,СВЦЭМ!$B$34:$B$777,E$296)+'СЕТ СН'!$F$15</f>
        <v>0</v>
      </c>
      <c r="F305" s="36">
        <f>SUMIFS(СВЦЭМ!$H$34:$H$777,СВЦЭМ!$A$34:$A$777,$A305,СВЦЭМ!$B$34:$B$777,F$296)+'СЕТ СН'!$F$15</f>
        <v>0</v>
      </c>
      <c r="G305" s="36">
        <f>SUMIFS(СВЦЭМ!$H$34:$H$777,СВЦЭМ!$A$34:$A$777,$A305,СВЦЭМ!$B$34:$B$777,G$296)+'СЕТ СН'!$F$15</f>
        <v>0</v>
      </c>
      <c r="H305" s="36">
        <f>SUMIFS(СВЦЭМ!$H$34:$H$777,СВЦЭМ!$A$34:$A$777,$A305,СВЦЭМ!$B$34:$B$777,H$296)+'СЕТ СН'!$F$15</f>
        <v>0</v>
      </c>
      <c r="I305" s="36">
        <f>SUMIFS(СВЦЭМ!$H$34:$H$777,СВЦЭМ!$A$34:$A$777,$A305,СВЦЭМ!$B$34:$B$777,I$296)+'СЕТ СН'!$F$15</f>
        <v>0</v>
      </c>
      <c r="J305" s="36">
        <f>SUMIFS(СВЦЭМ!$H$34:$H$777,СВЦЭМ!$A$34:$A$777,$A305,СВЦЭМ!$B$34:$B$777,J$296)+'СЕТ СН'!$F$15</f>
        <v>0</v>
      </c>
      <c r="K305" s="36">
        <f>SUMIFS(СВЦЭМ!$H$34:$H$777,СВЦЭМ!$A$34:$A$777,$A305,СВЦЭМ!$B$34:$B$777,K$296)+'СЕТ СН'!$F$15</f>
        <v>0</v>
      </c>
      <c r="L305" s="36">
        <f>SUMIFS(СВЦЭМ!$H$34:$H$777,СВЦЭМ!$A$34:$A$777,$A305,СВЦЭМ!$B$34:$B$777,L$296)+'СЕТ СН'!$F$15</f>
        <v>0</v>
      </c>
      <c r="M305" s="36">
        <f>SUMIFS(СВЦЭМ!$H$34:$H$777,СВЦЭМ!$A$34:$A$777,$A305,СВЦЭМ!$B$34:$B$777,M$296)+'СЕТ СН'!$F$15</f>
        <v>0</v>
      </c>
      <c r="N305" s="36">
        <f>SUMIFS(СВЦЭМ!$H$34:$H$777,СВЦЭМ!$A$34:$A$777,$A305,СВЦЭМ!$B$34:$B$777,N$296)+'СЕТ СН'!$F$15</f>
        <v>0</v>
      </c>
      <c r="O305" s="36">
        <f>SUMIFS(СВЦЭМ!$H$34:$H$777,СВЦЭМ!$A$34:$A$777,$A305,СВЦЭМ!$B$34:$B$777,O$296)+'СЕТ СН'!$F$15</f>
        <v>0</v>
      </c>
      <c r="P305" s="36">
        <f>SUMIFS(СВЦЭМ!$H$34:$H$777,СВЦЭМ!$A$34:$A$777,$A305,СВЦЭМ!$B$34:$B$777,P$296)+'СЕТ СН'!$F$15</f>
        <v>0</v>
      </c>
      <c r="Q305" s="36">
        <f>SUMIFS(СВЦЭМ!$H$34:$H$777,СВЦЭМ!$A$34:$A$777,$A305,СВЦЭМ!$B$34:$B$777,Q$296)+'СЕТ СН'!$F$15</f>
        <v>0</v>
      </c>
      <c r="R305" s="36">
        <f>SUMIFS(СВЦЭМ!$H$34:$H$777,СВЦЭМ!$A$34:$A$777,$A305,СВЦЭМ!$B$34:$B$777,R$296)+'СЕТ СН'!$F$15</f>
        <v>0</v>
      </c>
      <c r="S305" s="36">
        <f>SUMIFS(СВЦЭМ!$H$34:$H$777,СВЦЭМ!$A$34:$A$777,$A305,СВЦЭМ!$B$34:$B$777,S$296)+'СЕТ СН'!$F$15</f>
        <v>0</v>
      </c>
      <c r="T305" s="36">
        <f>SUMIFS(СВЦЭМ!$H$34:$H$777,СВЦЭМ!$A$34:$A$777,$A305,СВЦЭМ!$B$34:$B$777,T$296)+'СЕТ СН'!$F$15</f>
        <v>0</v>
      </c>
      <c r="U305" s="36">
        <f>SUMIFS(СВЦЭМ!$H$34:$H$777,СВЦЭМ!$A$34:$A$777,$A305,СВЦЭМ!$B$34:$B$777,U$296)+'СЕТ СН'!$F$15</f>
        <v>0</v>
      </c>
      <c r="V305" s="36">
        <f>SUMIFS(СВЦЭМ!$H$34:$H$777,СВЦЭМ!$A$34:$A$777,$A305,СВЦЭМ!$B$34:$B$777,V$296)+'СЕТ СН'!$F$15</f>
        <v>0</v>
      </c>
      <c r="W305" s="36">
        <f>SUMIFS(СВЦЭМ!$H$34:$H$777,СВЦЭМ!$A$34:$A$777,$A305,СВЦЭМ!$B$34:$B$777,W$296)+'СЕТ СН'!$F$15</f>
        <v>0</v>
      </c>
      <c r="X305" s="36">
        <f>SUMIFS(СВЦЭМ!$H$34:$H$777,СВЦЭМ!$A$34:$A$777,$A305,СВЦЭМ!$B$34:$B$777,X$296)+'СЕТ СН'!$F$15</f>
        <v>0</v>
      </c>
      <c r="Y305" s="36">
        <f>SUMIFS(СВЦЭМ!$H$34:$H$777,СВЦЭМ!$A$34:$A$777,$A305,СВЦЭМ!$B$34:$B$777,Y$296)+'СЕТ СН'!$F$15</f>
        <v>0</v>
      </c>
    </row>
    <row r="306" spans="1:25" ht="15.75" hidden="1" x14ac:dyDescent="0.2">
      <c r="A306" s="35">
        <f t="shared" si="8"/>
        <v>44114</v>
      </c>
      <c r="B306" s="36">
        <f>SUMIFS(СВЦЭМ!$H$34:$H$777,СВЦЭМ!$A$34:$A$777,$A306,СВЦЭМ!$B$34:$B$777,B$296)+'СЕТ СН'!$F$15</f>
        <v>0</v>
      </c>
      <c r="C306" s="36">
        <f>SUMIFS(СВЦЭМ!$H$34:$H$777,СВЦЭМ!$A$34:$A$777,$A306,СВЦЭМ!$B$34:$B$777,C$296)+'СЕТ СН'!$F$15</f>
        <v>0</v>
      </c>
      <c r="D306" s="36">
        <f>SUMIFS(СВЦЭМ!$H$34:$H$777,СВЦЭМ!$A$34:$A$777,$A306,СВЦЭМ!$B$34:$B$777,D$296)+'СЕТ СН'!$F$15</f>
        <v>0</v>
      </c>
      <c r="E306" s="36">
        <f>SUMIFS(СВЦЭМ!$H$34:$H$777,СВЦЭМ!$A$34:$A$777,$A306,СВЦЭМ!$B$34:$B$777,E$296)+'СЕТ СН'!$F$15</f>
        <v>0</v>
      </c>
      <c r="F306" s="36">
        <f>SUMIFS(СВЦЭМ!$H$34:$H$777,СВЦЭМ!$A$34:$A$777,$A306,СВЦЭМ!$B$34:$B$777,F$296)+'СЕТ СН'!$F$15</f>
        <v>0</v>
      </c>
      <c r="G306" s="36">
        <f>SUMIFS(СВЦЭМ!$H$34:$H$777,СВЦЭМ!$A$34:$A$777,$A306,СВЦЭМ!$B$34:$B$777,G$296)+'СЕТ СН'!$F$15</f>
        <v>0</v>
      </c>
      <c r="H306" s="36">
        <f>SUMIFS(СВЦЭМ!$H$34:$H$777,СВЦЭМ!$A$34:$A$777,$A306,СВЦЭМ!$B$34:$B$777,H$296)+'СЕТ СН'!$F$15</f>
        <v>0</v>
      </c>
      <c r="I306" s="36">
        <f>SUMIFS(СВЦЭМ!$H$34:$H$777,СВЦЭМ!$A$34:$A$777,$A306,СВЦЭМ!$B$34:$B$777,I$296)+'СЕТ СН'!$F$15</f>
        <v>0</v>
      </c>
      <c r="J306" s="36">
        <f>SUMIFS(СВЦЭМ!$H$34:$H$777,СВЦЭМ!$A$34:$A$777,$A306,СВЦЭМ!$B$34:$B$777,J$296)+'СЕТ СН'!$F$15</f>
        <v>0</v>
      </c>
      <c r="K306" s="36">
        <f>SUMIFS(СВЦЭМ!$H$34:$H$777,СВЦЭМ!$A$34:$A$777,$A306,СВЦЭМ!$B$34:$B$777,K$296)+'СЕТ СН'!$F$15</f>
        <v>0</v>
      </c>
      <c r="L306" s="36">
        <f>SUMIFS(СВЦЭМ!$H$34:$H$777,СВЦЭМ!$A$34:$A$777,$A306,СВЦЭМ!$B$34:$B$777,L$296)+'СЕТ СН'!$F$15</f>
        <v>0</v>
      </c>
      <c r="M306" s="36">
        <f>SUMIFS(СВЦЭМ!$H$34:$H$777,СВЦЭМ!$A$34:$A$777,$A306,СВЦЭМ!$B$34:$B$777,M$296)+'СЕТ СН'!$F$15</f>
        <v>0</v>
      </c>
      <c r="N306" s="36">
        <f>SUMIFS(СВЦЭМ!$H$34:$H$777,СВЦЭМ!$A$34:$A$777,$A306,СВЦЭМ!$B$34:$B$777,N$296)+'СЕТ СН'!$F$15</f>
        <v>0</v>
      </c>
      <c r="O306" s="36">
        <f>SUMIFS(СВЦЭМ!$H$34:$H$777,СВЦЭМ!$A$34:$A$777,$A306,СВЦЭМ!$B$34:$B$777,O$296)+'СЕТ СН'!$F$15</f>
        <v>0</v>
      </c>
      <c r="P306" s="36">
        <f>SUMIFS(СВЦЭМ!$H$34:$H$777,СВЦЭМ!$A$34:$A$777,$A306,СВЦЭМ!$B$34:$B$777,P$296)+'СЕТ СН'!$F$15</f>
        <v>0</v>
      </c>
      <c r="Q306" s="36">
        <f>SUMIFS(СВЦЭМ!$H$34:$H$777,СВЦЭМ!$A$34:$A$777,$A306,СВЦЭМ!$B$34:$B$777,Q$296)+'СЕТ СН'!$F$15</f>
        <v>0</v>
      </c>
      <c r="R306" s="36">
        <f>SUMIFS(СВЦЭМ!$H$34:$H$777,СВЦЭМ!$A$34:$A$777,$A306,СВЦЭМ!$B$34:$B$777,R$296)+'СЕТ СН'!$F$15</f>
        <v>0</v>
      </c>
      <c r="S306" s="36">
        <f>SUMIFS(СВЦЭМ!$H$34:$H$777,СВЦЭМ!$A$34:$A$777,$A306,СВЦЭМ!$B$34:$B$777,S$296)+'СЕТ СН'!$F$15</f>
        <v>0</v>
      </c>
      <c r="T306" s="36">
        <f>SUMIFS(СВЦЭМ!$H$34:$H$777,СВЦЭМ!$A$34:$A$777,$A306,СВЦЭМ!$B$34:$B$777,T$296)+'СЕТ СН'!$F$15</f>
        <v>0</v>
      </c>
      <c r="U306" s="36">
        <f>SUMIFS(СВЦЭМ!$H$34:$H$777,СВЦЭМ!$A$34:$A$777,$A306,СВЦЭМ!$B$34:$B$777,U$296)+'СЕТ СН'!$F$15</f>
        <v>0</v>
      </c>
      <c r="V306" s="36">
        <f>SUMIFS(СВЦЭМ!$H$34:$H$777,СВЦЭМ!$A$34:$A$777,$A306,СВЦЭМ!$B$34:$B$777,V$296)+'СЕТ СН'!$F$15</f>
        <v>0</v>
      </c>
      <c r="W306" s="36">
        <f>SUMIFS(СВЦЭМ!$H$34:$H$777,СВЦЭМ!$A$34:$A$777,$A306,СВЦЭМ!$B$34:$B$777,W$296)+'СЕТ СН'!$F$15</f>
        <v>0</v>
      </c>
      <c r="X306" s="36">
        <f>SUMIFS(СВЦЭМ!$H$34:$H$777,СВЦЭМ!$A$34:$A$777,$A306,СВЦЭМ!$B$34:$B$777,X$296)+'СЕТ СН'!$F$15</f>
        <v>0</v>
      </c>
      <c r="Y306" s="36">
        <f>SUMIFS(СВЦЭМ!$H$34:$H$777,СВЦЭМ!$A$34:$A$777,$A306,СВЦЭМ!$B$34:$B$777,Y$296)+'СЕТ СН'!$F$15</f>
        <v>0</v>
      </c>
    </row>
    <row r="307" spans="1:25" ht="15.75" hidden="1" x14ac:dyDescent="0.2">
      <c r="A307" s="35">
        <f t="shared" si="8"/>
        <v>44115</v>
      </c>
      <c r="B307" s="36">
        <f>SUMIFS(СВЦЭМ!$H$34:$H$777,СВЦЭМ!$A$34:$A$777,$A307,СВЦЭМ!$B$34:$B$777,B$296)+'СЕТ СН'!$F$15</f>
        <v>0</v>
      </c>
      <c r="C307" s="36">
        <f>SUMIFS(СВЦЭМ!$H$34:$H$777,СВЦЭМ!$A$34:$A$777,$A307,СВЦЭМ!$B$34:$B$777,C$296)+'СЕТ СН'!$F$15</f>
        <v>0</v>
      </c>
      <c r="D307" s="36">
        <f>SUMIFS(СВЦЭМ!$H$34:$H$777,СВЦЭМ!$A$34:$A$777,$A307,СВЦЭМ!$B$34:$B$777,D$296)+'СЕТ СН'!$F$15</f>
        <v>0</v>
      </c>
      <c r="E307" s="36">
        <f>SUMIFS(СВЦЭМ!$H$34:$H$777,СВЦЭМ!$A$34:$A$777,$A307,СВЦЭМ!$B$34:$B$777,E$296)+'СЕТ СН'!$F$15</f>
        <v>0</v>
      </c>
      <c r="F307" s="36">
        <f>SUMIFS(СВЦЭМ!$H$34:$H$777,СВЦЭМ!$A$34:$A$777,$A307,СВЦЭМ!$B$34:$B$777,F$296)+'СЕТ СН'!$F$15</f>
        <v>0</v>
      </c>
      <c r="G307" s="36">
        <f>SUMIFS(СВЦЭМ!$H$34:$H$777,СВЦЭМ!$A$34:$A$777,$A307,СВЦЭМ!$B$34:$B$777,G$296)+'СЕТ СН'!$F$15</f>
        <v>0</v>
      </c>
      <c r="H307" s="36">
        <f>SUMIFS(СВЦЭМ!$H$34:$H$777,СВЦЭМ!$A$34:$A$777,$A307,СВЦЭМ!$B$34:$B$777,H$296)+'СЕТ СН'!$F$15</f>
        <v>0</v>
      </c>
      <c r="I307" s="36">
        <f>SUMIFS(СВЦЭМ!$H$34:$H$777,СВЦЭМ!$A$34:$A$777,$A307,СВЦЭМ!$B$34:$B$777,I$296)+'СЕТ СН'!$F$15</f>
        <v>0</v>
      </c>
      <c r="J307" s="36">
        <f>SUMIFS(СВЦЭМ!$H$34:$H$777,СВЦЭМ!$A$34:$A$777,$A307,СВЦЭМ!$B$34:$B$777,J$296)+'СЕТ СН'!$F$15</f>
        <v>0</v>
      </c>
      <c r="K307" s="36">
        <f>SUMIFS(СВЦЭМ!$H$34:$H$777,СВЦЭМ!$A$34:$A$777,$A307,СВЦЭМ!$B$34:$B$777,K$296)+'СЕТ СН'!$F$15</f>
        <v>0</v>
      </c>
      <c r="L307" s="36">
        <f>SUMIFS(СВЦЭМ!$H$34:$H$777,СВЦЭМ!$A$34:$A$777,$A307,СВЦЭМ!$B$34:$B$777,L$296)+'СЕТ СН'!$F$15</f>
        <v>0</v>
      </c>
      <c r="M307" s="36">
        <f>SUMIFS(СВЦЭМ!$H$34:$H$777,СВЦЭМ!$A$34:$A$777,$A307,СВЦЭМ!$B$34:$B$777,M$296)+'СЕТ СН'!$F$15</f>
        <v>0</v>
      </c>
      <c r="N307" s="36">
        <f>SUMIFS(СВЦЭМ!$H$34:$H$777,СВЦЭМ!$A$34:$A$777,$A307,СВЦЭМ!$B$34:$B$777,N$296)+'СЕТ СН'!$F$15</f>
        <v>0</v>
      </c>
      <c r="O307" s="36">
        <f>SUMIFS(СВЦЭМ!$H$34:$H$777,СВЦЭМ!$A$34:$A$777,$A307,СВЦЭМ!$B$34:$B$777,O$296)+'СЕТ СН'!$F$15</f>
        <v>0</v>
      </c>
      <c r="P307" s="36">
        <f>SUMIFS(СВЦЭМ!$H$34:$H$777,СВЦЭМ!$A$34:$A$777,$A307,СВЦЭМ!$B$34:$B$777,P$296)+'СЕТ СН'!$F$15</f>
        <v>0</v>
      </c>
      <c r="Q307" s="36">
        <f>SUMIFS(СВЦЭМ!$H$34:$H$777,СВЦЭМ!$A$34:$A$777,$A307,СВЦЭМ!$B$34:$B$777,Q$296)+'СЕТ СН'!$F$15</f>
        <v>0</v>
      </c>
      <c r="R307" s="36">
        <f>SUMIFS(СВЦЭМ!$H$34:$H$777,СВЦЭМ!$A$34:$A$777,$A307,СВЦЭМ!$B$34:$B$777,R$296)+'СЕТ СН'!$F$15</f>
        <v>0</v>
      </c>
      <c r="S307" s="36">
        <f>SUMIFS(СВЦЭМ!$H$34:$H$777,СВЦЭМ!$A$34:$A$777,$A307,СВЦЭМ!$B$34:$B$777,S$296)+'СЕТ СН'!$F$15</f>
        <v>0</v>
      </c>
      <c r="T307" s="36">
        <f>SUMIFS(СВЦЭМ!$H$34:$H$777,СВЦЭМ!$A$34:$A$777,$A307,СВЦЭМ!$B$34:$B$777,T$296)+'СЕТ СН'!$F$15</f>
        <v>0</v>
      </c>
      <c r="U307" s="36">
        <f>SUMIFS(СВЦЭМ!$H$34:$H$777,СВЦЭМ!$A$34:$A$777,$A307,СВЦЭМ!$B$34:$B$777,U$296)+'СЕТ СН'!$F$15</f>
        <v>0</v>
      </c>
      <c r="V307" s="36">
        <f>SUMIFS(СВЦЭМ!$H$34:$H$777,СВЦЭМ!$A$34:$A$777,$A307,СВЦЭМ!$B$34:$B$777,V$296)+'СЕТ СН'!$F$15</f>
        <v>0</v>
      </c>
      <c r="W307" s="36">
        <f>SUMIFS(СВЦЭМ!$H$34:$H$777,СВЦЭМ!$A$34:$A$777,$A307,СВЦЭМ!$B$34:$B$777,W$296)+'СЕТ СН'!$F$15</f>
        <v>0</v>
      </c>
      <c r="X307" s="36">
        <f>SUMIFS(СВЦЭМ!$H$34:$H$777,СВЦЭМ!$A$34:$A$777,$A307,СВЦЭМ!$B$34:$B$777,X$296)+'СЕТ СН'!$F$15</f>
        <v>0</v>
      </c>
      <c r="Y307" s="36">
        <f>SUMIFS(СВЦЭМ!$H$34:$H$777,СВЦЭМ!$A$34:$A$777,$A307,СВЦЭМ!$B$34:$B$777,Y$296)+'СЕТ СН'!$F$15</f>
        <v>0</v>
      </c>
    </row>
    <row r="308" spans="1:25" ht="15.75" hidden="1" x14ac:dyDescent="0.2">
      <c r="A308" s="35">
        <f t="shared" si="8"/>
        <v>44116</v>
      </c>
      <c r="B308" s="36">
        <f>SUMIFS(СВЦЭМ!$H$34:$H$777,СВЦЭМ!$A$34:$A$777,$A308,СВЦЭМ!$B$34:$B$777,B$296)+'СЕТ СН'!$F$15</f>
        <v>0</v>
      </c>
      <c r="C308" s="36">
        <f>SUMIFS(СВЦЭМ!$H$34:$H$777,СВЦЭМ!$A$34:$A$777,$A308,СВЦЭМ!$B$34:$B$777,C$296)+'СЕТ СН'!$F$15</f>
        <v>0</v>
      </c>
      <c r="D308" s="36">
        <f>SUMIFS(СВЦЭМ!$H$34:$H$777,СВЦЭМ!$A$34:$A$777,$A308,СВЦЭМ!$B$34:$B$777,D$296)+'СЕТ СН'!$F$15</f>
        <v>0</v>
      </c>
      <c r="E308" s="36">
        <f>SUMIFS(СВЦЭМ!$H$34:$H$777,СВЦЭМ!$A$34:$A$777,$A308,СВЦЭМ!$B$34:$B$777,E$296)+'СЕТ СН'!$F$15</f>
        <v>0</v>
      </c>
      <c r="F308" s="36">
        <f>SUMIFS(СВЦЭМ!$H$34:$H$777,СВЦЭМ!$A$34:$A$777,$A308,СВЦЭМ!$B$34:$B$777,F$296)+'СЕТ СН'!$F$15</f>
        <v>0</v>
      </c>
      <c r="G308" s="36">
        <f>SUMIFS(СВЦЭМ!$H$34:$H$777,СВЦЭМ!$A$34:$A$777,$A308,СВЦЭМ!$B$34:$B$777,G$296)+'СЕТ СН'!$F$15</f>
        <v>0</v>
      </c>
      <c r="H308" s="36">
        <f>SUMIFS(СВЦЭМ!$H$34:$H$777,СВЦЭМ!$A$34:$A$777,$A308,СВЦЭМ!$B$34:$B$777,H$296)+'СЕТ СН'!$F$15</f>
        <v>0</v>
      </c>
      <c r="I308" s="36">
        <f>SUMIFS(СВЦЭМ!$H$34:$H$777,СВЦЭМ!$A$34:$A$777,$A308,СВЦЭМ!$B$34:$B$777,I$296)+'СЕТ СН'!$F$15</f>
        <v>0</v>
      </c>
      <c r="J308" s="36">
        <f>SUMIFS(СВЦЭМ!$H$34:$H$777,СВЦЭМ!$A$34:$A$777,$A308,СВЦЭМ!$B$34:$B$777,J$296)+'СЕТ СН'!$F$15</f>
        <v>0</v>
      </c>
      <c r="K308" s="36">
        <f>SUMIFS(СВЦЭМ!$H$34:$H$777,СВЦЭМ!$A$34:$A$777,$A308,СВЦЭМ!$B$34:$B$777,K$296)+'СЕТ СН'!$F$15</f>
        <v>0</v>
      </c>
      <c r="L308" s="36">
        <f>SUMIFS(СВЦЭМ!$H$34:$H$777,СВЦЭМ!$A$34:$A$777,$A308,СВЦЭМ!$B$34:$B$777,L$296)+'СЕТ СН'!$F$15</f>
        <v>0</v>
      </c>
      <c r="M308" s="36">
        <f>SUMIFS(СВЦЭМ!$H$34:$H$777,СВЦЭМ!$A$34:$A$777,$A308,СВЦЭМ!$B$34:$B$777,M$296)+'СЕТ СН'!$F$15</f>
        <v>0</v>
      </c>
      <c r="N308" s="36">
        <f>SUMIFS(СВЦЭМ!$H$34:$H$777,СВЦЭМ!$A$34:$A$777,$A308,СВЦЭМ!$B$34:$B$777,N$296)+'СЕТ СН'!$F$15</f>
        <v>0</v>
      </c>
      <c r="O308" s="36">
        <f>SUMIFS(СВЦЭМ!$H$34:$H$777,СВЦЭМ!$A$34:$A$777,$A308,СВЦЭМ!$B$34:$B$777,O$296)+'СЕТ СН'!$F$15</f>
        <v>0</v>
      </c>
      <c r="P308" s="36">
        <f>SUMIFS(СВЦЭМ!$H$34:$H$777,СВЦЭМ!$A$34:$A$777,$A308,СВЦЭМ!$B$34:$B$777,P$296)+'СЕТ СН'!$F$15</f>
        <v>0</v>
      </c>
      <c r="Q308" s="36">
        <f>SUMIFS(СВЦЭМ!$H$34:$H$777,СВЦЭМ!$A$34:$A$777,$A308,СВЦЭМ!$B$34:$B$777,Q$296)+'СЕТ СН'!$F$15</f>
        <v>0</v>
      </c>
      <c r="R308" s="36">
        <f>SUMIFS(СВЦЭМ!$H$34:$H$777,СВЦЭМ!$A$34:$A$777,$A308,СВЦЭМ!$B$34:$B$777,R$296)+'СЕТ СН'!$F$15</f>
        <v>0</v>
      </c>
      <c r="S308" s="36">
        <f>SUMIFS(СВЦЭМ!$H$34:$H$777,СВЦЭМ!$A$34:$A$777,$A308,СВЦЭМ!$B$34:$B$777,S$296)+'СЕТ СН'!$F$15</f>
        <v>0</v>
      </c>
      <c r="T308" s="36">
        <f>SUMIFS(СВЦЭМ!$H$34:$H$777,СВЦЭМ!$A$34:$A$777,$A308,СВЦЭМ!$B$34:$B$777,T$296)+'СЕТ СН'!$F$15</f>
        <v>0</v>
      </c>
      <c r="U308" s="36">
        <f>SUMIFS(СВЦЭМ!$H$34:$H$777,СВЦЭМ!$A$34:$A$777,$A308,СВЦЭМ!$B$34:$B$777,U$296)+'СЕТ СН'!$F$15</f>
        <v>0</v>
      </c>
      <c r="V308" s="36">
        <f>SUMIFS(СВЦЭМ!$H$34:$H$777,СВЦЭМ!$A$34:$A$777,$A308,СВЦЭМ!$B$34:$B$777,V$296)+'СЕТ СН'!$F$15</f>
        <v>0</v>
      </c>
      <c r="W308" s="36">
        <f>SUMIFS(СВЦЭМ!$H$34:$H$777,СВЦЭМ!$A$34:$A$777,$A308,СВЦЭМ!$B$34:$B$777,W$296)+'СЕТ СН'!$F$15</f>
        <v>0</v>
      </c>
      <c r="X308" s="36">
        <f>SUMIFS(СВЦЭМ!$H$34:$H$777,СВЦЭМ!$A$34:$A$777,$A308,СВЦЭМ!$B$34:$B$777,X$296)+'СЕТ СН'!$F$15</f>
        <v>0</v>
      </c>
      <c r="Y308" s="36">
        <f>SUMIFS(СВЦЭМ!$H$34:$H$777,СВЦЭМ!$A$34:$A$777,$A308,СВЦЭМ!$B$34:$B$777,Y$296)+'СЕТ СН'!$F$15</f>
        <v>0</v>
      </c>
    </row>
    <row r="309" spans="1:25" ht="15.75" hidden="1" x14ac:dyDescent="0.2">
      <c r="A309" s="35">
        <f t="shared" si="8"/>
        <v>44117</v>
      </c>
      <c r="B309" s="36">
        <f>SUMIFS(СВЦЭМ!$H$34:$H$777,СВЦЭМ!$A$34:$A$777,$A309,СВЦЭМ!$B$34:$B$777,B$296)+'СЕТ СН'!$F$15</f>
        <v>0</v>
      </c>
      <c r="C309" s="36">
        <f>SUMIFS(СВЦЭМ!$H$34:$H$777,СВЦЭМ!$A$34:$A$777,$A309,СВЦЭМ!$B$34:$B$777,C$296)+'СЕТ СН'!$F$15</f>
        <v>0</v>
      </c>
      <c r="D309" s="36">
        <f>SUMIFS(СВЦЭМ!$H$34:$H$777,СВЦЭМ!$A$34:$A$777,$A309,СВЦЭМ!$B$34:$B$777,D$296)+'СЕТ СН'!$F$15</f>
        <v>0</v>
      </c>
      <c r="E309" s="36">
        <f>SUMIFS(СВЦЭМ!$H$34:$H$777,СВЦЭМ!$A$34:$A$777,$A309,СВЦЭМ!$B$34:$B$777,E$296)+'СЕТ СН'!$F$15</f>
        <v>0</v>
      </c>
      <c r="F309" s="36">
        <f>SUMIFS(СВЦЭМ!$H$34:$H$777,СВЦЭМ!$A$34:$A$777,$A309,СВЦЭМ!$B$34:$B$777,F$296)+'СЕТ СН'!$F$15</f>
        <v>0</v>
      </c>
      <c r="G309" s="36">
        <f>SUMIFS(СВЦЭМ!$H$34:$H$777,СВЦЭМ!$A$34:$A$777,$A309,СВЦЭМ!$B$34:$B$777,G$296)+'СЕТ СН'!$F$15</f>
        <v>0</v>
      </c>
      <c r="H309" s="36">
        <f>SUMIFS(СВЦЭМ!$H$34:$H$777,СВЦЭМ!$A$34:$A$777,$A309,СВЦЭМ!$B$34:$B$777,H$296)+'СЕТ СН'!$F$15</f>
        <v>0</v>
      </c>
      <c r="I309" s="36">
        <f>SUMIFS(СВЦЭМ!$H$34:$H$777,СВЦЭМ!$A$34:$A$777,$A309,СВЦЭМ!$B$34:$B$777,I$296)+'СЕТ СН'!$F$15</f>
        <v>0</v>
      </c>
      <c r="J309" s="36">
        <f>SUMIFS(СВЦЭМ!$H$34:$H$777,СВЦЭМ!$A$34:$A$777,$A309,СВЦЭМ!$B$34:$B$777,J$296)+'СЕТ СН'!$F$15</f>
        <v>0</v>
      </c>
      <c r="K309" s="36">
        <f>SUMIFS(СВЦЭМ!$H$34:$H$777,СВЦЭМ!$A$34:$A$777,$A309,СВЦЭМ!$B$34:$B$777,K$296)+'СЕТ СН'!$F$15</f>
        <v>0</v>
      </c>
      <c r="L309" s="36">
        <f>SUMIFS(СВЦЭМ!$H$34:$H$777,СВЦЭМ!$A$34:$A$777,$A309,СВЦЭМ!$B$34:$B$777,L$296)+'СЕТ СН'!$F$15</f>
        <v>0</v>
      </c>
      <c r="M309" s="36">
        <f>SUMIFS(СВЦЭМ!$H$34:$H$777,СВЦЭМ!$A$34:$A$777,$A309,СВЦЭМ!$B$34:$B$777,M$296)+'СЕТ СН'!$F$15</f>
        <v>0</v>
      </c>
      <c r="N309" s="36">
        <f>SUMIFS(СВЦЭМ!$H$34:$H$777,СВЦЭМ!$A$34:$A$777,$A309,СВЦЭМ!$B$34:$B$777,N$296)+'СЕТ СН'!$F$15</f>
        <v>0</v>
      </c>
      <c r="O309" s="36">
        <f>SUMIFS(СВЦЭМ!$H$34:$H$777,СВЦЭМ!$A$34:$A$777,$A309,СВЦЭМ!$B$34:$B$777,O$296)+'СЕТ СН'!$F$15</f>
        <v>0</v>
      </c>
      <c r="P309" s="36">
        <f>SUMIFS(СВЦЭМ!$H$34:$H$777,СВЦЭМ!$A$34:$A$777,$A309,СВЦЭМ!$B$34:$B$777,P$296)+'СЕТ СН'!$F$15</f>
        <v>0</v>
      </c>
      <c r="Q309" s="36">
        <f>SUMIFS(СВЦЭМ!$H$34:$H$777,СВЦЭМ!$A$34:$A$777,$A309,СВЦЭМ!$B$34:$B$777,Q$296)+'СЕТ СН'!$F$15</f>
        <v>0</v>
      </c>
      <c r="R309" s="36">
        <f>SUMIFS(СВЦЭМ!$H$34:$H$777,СВЦЭМ!$A$34:$A$777,$A309,СВЦЭМ!$B$34:$B$777,R$296)+'СЕТ СН'!$F$15</f>
        <v>0</v>
      </c>
      <c r="S309" s="36">
        <f>SUMIFS(СВЦЭМ!$H$34:$H$777,СВЦЭМ!$A$34:$A$777,$A309,СВЦЭМ!$B$34:$B$777,S$296)+'СЕТ СН'!$F$15</f>
        <v>0</v>
      </c>
      <c r="T309" s="36">
        <f>SUMIFS(СВЦЭМ!$H$34:$H$777,СВЦЭМ!$A$34:$A$777,$A309,СВЦЭМ!$B$34:$B$777,T$296)+'СЕТ СН'!$F$15</f>
        <v>0</v>
      </c>
      <c r="U309" s="36">
        <f>SUMIFS(СВЦЭМ!$H$34:$H$777,СВЦЭМ!$A$34:$A$777,$A309,СВЦЭМ!$B$34:$B$777,U$296)+'СЕТ СН'!$F$15</f>
        <v>0</v>
      </c>
      <c r="V309" s="36">
        <f>SUMIFS(СВЦЭМ!$H$34:$H$777,СВЦЭМ!$A$34:$A$777,$A309,СВЦЭМ!$B$34:$B$777,V$296)+'СЕТ СН'!$F$15</f>
        <v>0</v>
      </c>
      <c r="W309" s="36">
        <f>SUMIFS(СВЦЭМ!$H$34:$H$777,СВЦЭМ!$A$34:$A$777,$A309,СВЦЭМ!$B$34:$B$777,W$296)+'СЕТ СН'!$F$15</f>
        <v>0</v>
      </c>
      <c r="X309" s="36">
        <f>SUMIFS(СВЦЭМ!$H$34:$H$777,СВЦЭМ!$A$34:$A$777,$A309,СВЦЭМ!$B$34:$B$777,X$296)+'СЕТ СН'!$F$15</f>
        <v>0</v>
      </c>
      <c r="Y309" s="36">
        <f>SUMIFS(СВЦЭМ!$H$34:$H$777,СВЦЭМ!$A$34:$A$777,$A309,СВЦЭМ!$B$34:$B$777,Y$296)+'СЕТ СН'!$F$15</f>
        <v>0</v>
      </c>
    </row>
    <row r="310" spans="1:25" ht="15.75" hidden="1" x14ac:dyDescent="0.2">
      <c r="A310" s="35">
        <f t="shared" si="8"/>
        <v>44118</v>
      </c>
      <c r="B310" s="36">
        <f>SUMIFS(СВЦЭМ!$H$34:$H$777,СВЦЭМ!$A$34:$A$777,$A310,СВЦЭМ!$B$34:$B$777,B$296)+'СЕТ СН'!$F$15</f>
        <v>0</v>
      </c>
      <c r="C310" s="36">
        <f>SUMIFS(СВЦЭМ!$H$34:$H$777,СВЦЭМ!$A$34:$A$777,$A310,СВЦЭМ!$B$34:$B$777,C$296)+'СЕТ СН'!$F$15</f>
        <v>0</v>
      </c>
      <c r="D310" s="36">
        <f>SUMIFS(СВЦЭМ!$H$34:$H$777,СВЦЭМ!$A$34:$A$777,$A310,СВЦЭМ!$B$34:$B$777,D$296)+'СЕТ СН'!$F$15</f>
        <v>0</v>
      </c>
      <c r="E310" s="36">
        <f>SUMIFS(СВЦЭМ!$H$34:$H$777,СВЦЭМ!$A$34:$A$777,$A310,СВЦЭМ!$B$34:$B$777,E$296)+'СЕТ СН'!$F$15</f>
        <v>0</v>
      </c>
      <c r="F310" s="36">
        <f>SUMIFS(СВЦЭМ!$H$34:$H$777,СВЦЭМ!$A$34:$A$777,$A310,СВЦЭМ!$B$34:$B$777,F$296)+'СЕТ СН'!$F$15</f>
        <v>0</v>
      </c>
      <c r="G310" s="36">
        <f>SUMIFS(СВЦЭМ!$H$34:$H$777,СВЦЭМ!$A$34:$A$777,$A310,СВЦЭМ!$B$34:$B$777,G$296)+'СЕТ СН'!$F$15</f>
        <v>0</v>
      </c>
      <c r="H310" s="36">
        <f>SUMIFS(СВЦЭМ!$H$34:$H$777,СВЦЭМ!$A$34:$A$777,$A310,СВЦЭМ!$B$34:$B$777,H$296)+'СЕТ СН'!$F$15</f>
        <v>0</v>
      </c>
      <c r="I310" s="36">
        <f>SUMIFS(СВЦЭМ!$H$34:$H$777,СВЦЭМ!$A$34:$A$777,$A310,СВЦЭМ!$B$34:$B$777,I$296)+'СЕТ СН'!$F$15</f>
        <v>0</v>
      </c>
      <c r="J310" s="36">
        <f>SUMIFS(СВЦЭМ!$H$34:$H$777,СВЦЭМ!$A$34:$A$777,$A310,СВЦЭМ!$B$34:$B$777,J$296)+'СЕТ СН'!$F$15</f>
        <v>0</v>
      </c>
      <c r="K310" s="36">
        <f>SUMIFS(СВЦЭМ!$H$34:$H$777,СВЦЭМ!$A$34:$A$777,$A310,СВЦЭМ!$B$34:$B$777,K$296)+'СЕТ СН'!$F$15</f>
        <v>0</v>
      </c>
      <c r="L310" s="36">
        <f>SUMIFS(СВЦЭМ!$H$34:$H$777,СВЦЭМ!$A$34:$A$777,$A310,СВЦЭМ!$B$34:$B$777,L$296)+'СЕТ СН'!$F$15</f>
        <v>0</v>
      </c>
      <c r="M310" s="36">
        <f>SUMIFS(СВЦЭМ!$H$34:$H$777,СВЦЭМ!$A$34:$A$777,$A310,СВЦЭМ!$B$34:$B$777,M$296)+'СЕТ СН'!$F$15</f>
        <v>0</v>
      </c>
      <c r="N310" s="36">
        <f>SUMIFS(СВЦЭМ!$H$34:$H$777,СВЦЭМ!$A$34:$A$777,$A310,СВЦЭМ!$B$34:$B$777,N$296)+'СЕТ СН'!$F$15</f>
        <v>0</v>
      </c>
      <c r="O310" s="36">
        <f>SUMIFS(СВЦЭМ!$H$34:$H$777,СВЦЭМ!$A$34:$A$777,$A310,СВЦЭМ!$B$34:$B$777,O$296)+'СЕТ СН'!$F$15</f>
        <v>0</v>
      </c>
      <c r="P310" s="36">
        <f>SUMIFS(СВЦЭМ!$H$34:$H$777,СВЦЭМ!$A$34:$A$777,$A310,СВЦЭМ!$B$34:$B$777,P$296)+'СЕТ СН'!$F$15</f>
        <v>0</v>
      </c>
      <c r="Q310" s="36">
        <f>SUMIFS(СВЦЭМ!$H$34:$H$777,СВЦЭМ!$A$34:$A$777,$A310,СВЦЭМ!$B$34:$B$777,Q$296)+'СЕТ СН'!$F$15</f>
        <v>0</v>
      </c>
      <c r="R310" s="36">
        <f>SUMIFS(СВЦЭМ!$H$34:$H$777,СВЦЭМ!$A$34:$A$777,$A310,СВЦЭМ!$B$34:$B$777,R$296)+'СЕТ СН'!$F$15</f>
        <v>0</v>
      </c>
      <c r="S310" s="36">
        <f>SUMIFS(СВЦЭМ!$H$34:$H$777,СВЦЭМ!$A$34:$A$777,$A310,СВЦЭМ!$B$34:$B$777,S$296)+'СЕТ СН'!$F$15</f>
        <v>0</v>
      </c>
      <c r="T310" s="36">
        <f>SUMIFS(СВЦЭМ!$H$34:$H$777,СВЦЭМ!$A$34:$A$777,$A310,СВЦЭМ!$B$34:$B$777,T$296)+'СЕТ СН'!$F$15</f>
        <v>0</v>
      </c>
      <c r="U310" s="36">
        <f>SUMIFS(СВЦЭМ!$H$34:$H$777,СВЦЭМ!$A$34:$A$777,$A310,СВЦЭМ!$B$34:$B$777,U$296)+'СЕТ СН'!$F$15</f>
        <v>0</v>
      </c>
      <c r="V310" s="36">
        <f>SUMIFS(СВЦЭМ!$H$34:$H$777,СВЦЭМ!$A$34:$A$777,$A310,СВЦЭМ!$B$34:$B$777,V$296)+'СЕТ СН'!$F$15</f>
        <v>0</v>
      </c>
      <c r="W310" s="36">
        <f>SUMIFS(СВЦЭМ!$H$34:$H$777,СВЦЭМ!$A$34:$A$777,$A310,СВЦЭМ!$B$34:$B$777,W$296)+'СЕТ СН'!$F$15</f>
        <v>0</v>
      </c>
      <c r="X310" s="36">
        <f>SUMIFS(СВЦЭМ!$H$34:$H$777,СВЦЭМ!$A$34:$A$777,$A310,СВЦЭМ!$B$34:$B$777,X$296)+'СЕТ СН'!$F$15</f>
        <v>0</v>
      </c>
      <c r="Y310" s="36">
        <f>SUMIFS(СВЦЭМ!$H$34:$H$777,СВЦЭМ!$A$34:$A$777,$A310,СВЦЭМ!$B$34:$B$777,Y$296)+'СЕТ СН'!$F$15</f>
        <v>0</v>
      </c>
    </row>
    <row r="311" spans="1:25" ht="15.75" hidden="1" x14ac:dyDescent="0.2">
      <c r="A311" s="35">
        <f t="shared" si="8"/>
        <v>44119</v>
      </c>
      <c r="B311" s="36">
        <f>SUMIFS(СВЦЭМ!$H$34:$H$777,СВЦЭМ!$A$34:$A$777,$A311,СВЦЭМ!$B$34:$B$777,B$296)+'СЕТ СН'!$F$15</f>
        <v>0</v>
      </c>
      <c r="C311" s="36">
        <f>SUMIFS(СВЦЭМ!$H$34:$H$777,СВЦЭМ!$A$34:$A$777,$A311,СВЦЭМ!$B$34:$B$777,C$296)+'СЕТ СН'!$F$15</f>
        <v>0</v>
      </c>
      <c r="D311" s="36">
        <f>SUMIFS(СВЦЭМ!$H$34:$H$777,СВЦЭМ!$A$34:$A$777,$A311,СВЦЭМ!$B$34:$B$777,D$296)+'СЕТ СН'!$F$15</f>
        <v>0</v>
      </c>
      <c r="E311" s="36">
        <f>SUMIFS(СВЦЭМ!$H$34:$H$777,СВЦЭМ!$A$34:$A$777,$A311,СВЦЭМ!$B$34:$B$777,E$296)+'СЕТ СН'!$F$15</f>
        <v>0</v>
      </c>
      <c r="F311" s="36">
        <f>SUMIFS(СВЦЭМ!$H$34:$H$777,СВЦЭМ!$A$34:$A$777,$A311,СВЦЭМ!$B$34:$B$777,F$296)+'СЕТ СН'!$F$15</f>
        <v>0</v>
      </c>
      <c r="G311" s="36">
        <f>SUMIFS(СВЦЭМ!$H$34:$H$777,СВЦЭМ!$A$34:$A$777,$A311,СВЦЭМ!$B$34:$B$777,G$296)+'СЕТ СН'!$F$15</f>
        <v>0</v>
      </c>
      <c r="H311" s="36">
        <f>SUMIFS(СВЦЭМ!$H$34:$H$777,СВЦЭМ!$A$34:$A$777,$A311,СВЦЭМ!$B$34:$B$777,H$296)+'СЕТ СН'!$F$15</f>
        <v>0</v>
      </c>
      <c r="I311" s="36">
        <f>SUMIFS(СВЦЭМ!$H$34:$H$777,СВЦЭМ!$A$34:$A$777,$A311,СВЦЭМ!$B$34:$B$777,I$296)+'СЕТ СН'!$F$15</f>
        <v>0</v>
      </c>
      <c r="J311" s="36">
        <f>SUMIFS(СВЦЭМ!$H$34:$H$777,СВЦЭМ!$A$34:$A$777,$A311,СВЦЭМ!$B$34:$B$777,J$296)+'СЕТ СН'!$F$15</f>
        <v>0</v>
      </c>
      <c r="K311" s="36">
        <f>SUMIFS(СВЦЭМ!$H$34:$H$777,СВЦЭМ!$A$34:$A$777,$A311,СВЦЭМ!$B$34:$B$777,K$296)+'СЕТ СН'!$F$15</f>
        <v>0</v>
      </c>
      <c r="L311" s="36">
        <f>SUMIFS(СВЦЭМ!$H$34:$H$777,СВЦЭМ!$A$34:$A$777,$A311,СВЦЭМ!$B$34:$B$777,L$296)+'СЕТ СН'!$F$15</f>
        <v>0</v>
      </c>
      <c r="M311" s="36">
        <f>SUMIFS(СВЦЭМ!$H$34:$H$777,СВЦЭМ!$A$34:$A$777,$A311,СВЦЭМ!$B$34:$B$777,M$296)+'СЕТ СН'!$F$15</f>
        <v>0</v>
      </c>
      <c r="N311" s="36">
        <f>SUMIFS(СВЦЭМ!$H$34:$H$777,СВЦЭМ!$A$34:$A$777,$A311,СВЦЭМ!$B$34:$B$777,N$296)+'СЕТ СН'!$F$15</f>
        <v>0</v>
      </c>
      <c r="O311" s="36">
        <f>SUMIFS(СВЦЭМ!$H$34:$H$777,СВЦЭМ!$A$34:$A$777,$A311,СВЦЭМ!$B$34:$B$777,O$296)+'СЕТ СН'!$F$15</f>
        <v>0</v>
      </c>
      <c r="P311" s="36">
        <f>SUMIFS(СВЦЭМ!$H$34:$H$777,СВЦЭМ!$A$34:$A$777,$A311,СВЦЭМ!$B$34:$B$777,P$296)+'СЕТ СН'!$F$15</f>
        <v>0</v>
      </c>
      <c r="Q311" s="36">
        <f>SUMIFS(СВЦЭМ!$H$34:$H$777,СВЦЭМ!$A$34:$A$777,$A311,СВЦЭМ!$B$34:$B$777,Q$296)+'СЕТ СН'!$F$15</f>
        <v>0</v>
      </c>
      <c r="R311" s="36">
        <f>SUMIFS(СВЦЭМ!$H$34:$H$777,СВЦЭМ!$A$34:$A$777,$A311,СВЦЭМ!$B$34:$B$777,R$296)+'СЕТ СН'!$F$15</f>
        <v>0</v>
      </c>
      <c r="S311" s="36">
        <f>SUMIFS(СВЦЭМ!$H$34:$H$777,СВЦЭМ!$A$34:$A$777,$A311,СВЦЭМ!$B$34:$B$777,S$296)+'СЕТ СН'!$F$15</f>
        <v>0</v>
      </c>
      <c r="T311" s="36">
        <f>SUMIFS(СВЦЭМ!$H$34:$H$777,СВЦЭМ!$A$34:$A$777,$A311,СВЦЭМ!$B$34:$B$777,T$296)+'СЕТ СН'!$F$15</f>
        <v>0</v>
      </c>
      <c r="U311" s="36">
        <f>SUMIFS(СВЦЭМ!$H$34:$H$777,СВЦЭМ!$A$34:$A$777,$A311,СВЦЭМ!$B$34:$B$777,U$296)+'СЕТ СН'!$F$15</f>
        <v>0</v>
      </c>
      <c r="V311" s="36">
        <f>SUMIFS(СВЦЭМ!$H$34:$H$777,СВЦЭМ!$A$34:$A$777,$A311,СВЦЭМ!$B$34:$B$777,V$296)+'СЕТ СН'!$F$15</f>
        <v>0</v>
      </c>
      <c r="W311" s="36">
        <f>SUMIFS(СВЦЭМ!$H$34:$H$777,СВЦЭМ!$A$34:$A$777,$A311,СВЦЭМ!$B$34:$B$777,W$296)+'СЕТ СН'!$F$15</f>
        <v>0</v>
      </c>
      <c r="X311" s="36">
        <f>SUMIFS(СВЦЭМ!$H$34:$H$777,СВЦЭМ!$A$34:$A$777,$A311,СВЦЭМ!$B$34:$B$777,X$296)+'СЕТ СН'!$F$15</f>
        <v>0</v>
      </c>
      <c r="Y311" s="36">
        <f>SUMIFS(СВЦЭМ!$H$34:$H$777,СВЦЭМ!$A$34:$A$777,$A311,СВЦЭМ!$B$34:$B$777,Y$296)+'СЕТ СН'!$F$15</f>
        <v>0</v>
      </c>
    </row>
    <row r="312" spans="1:25" ht="15.75" hidden="1" x14ac:dyDescent="0.2">
      <c r="A312" s="35">
        <f t="shared" si="8"/>
        <v>44120</v>
      </c>
      <c r="B312" s="36">
        <f>SUMIFS(СВЦЭМ!$H$34:$H$777,СВЦЭМ!$A$34:$A$777,$A312,СВЦЭМ!$B$34:$B$777,B$296)+'СЕТ СН'!$F$15</f>
        <v>0</v>
      </c>
      <c r="C312" s="36">
        <f>SUMIFS(СВЦЭМ!$H$34:$H$777,СВЦЭМ!$A$34:$A$777,$A312,СВЦЭМ!$B$34:$B$777,C$296)+'СЕТ СН'!$F$15</f>
        <v>0</v>
      </c>
      <c r="D312" s="36">
        <f>SUMIFS(СВЦЭМ!$H$34:$H$777,СВЦЭМ!$A$34:$A$777,$A312,СВЦЭМ!$B$34:$B$777,D$296)+'СЕТ СН'!$F$15</f>
        <v>0</v>
      </c>
      <c r="E312" s="36">
        <f>SUMIFS(СВЦЭМ!$H$34:$H$777,СВЦЭМ!$A$34:$A$777,$A312,СВЦЭМ!$B$34:$B$777,E$296)+'СЕТ СН'!$F$15</f>
        <v>0</v>
      </c>
      <c r="F312" s="36">
        <f>SUMIFS(СВЦЭМ!$H$34:$H$777,СВЦЭМ!$A$34:$A$777,$A312,СВЦЭМ!$B$34:$B$777,F$296)+'СЕТ СН'!$F$15</f>
        <v>0</v>
      </c>
      <c r="G312" s="36">
        <f>SUMIFS(СВЦЭМ!$H$34:$H$777,СВЦЭМ!$A$34:$A$777,$A312,СВЦЭМ!$B$34:$B$777,G$296)+'СЕТ СН'!$F$15</f>
        <v>0</v>
      </c>
      <c r="H312" s="36">
        <f>SUMIFS(СВЦЭМ!$H$34:$H$777,СВЦЭМ!$A$34:$A$777,$A312,СВЦЭМ!$B$34:$B$777,H$296)+'СЕТ СН'!$F$15</f>
        <v>0</v>
      </c>
      <c r="I312" s="36">
        <f>SUMIFS(СВЦЭМ!$H$34:$H$777,СВЦЭМ!$A$34:$A$777,$A312,СВЦЭМ!$B$34:$B$777,I$296)+'СЕТ СН'!$F$15</f>
        <v>0</v>
      </c>
      <c r="J312" s="36">
        <f>SUMIFS(СВЦЭМ!$H$34:$H$777,СВЦЭМ!$A$34:$A$777,$A312,СВЦЭМ!$B$34:$B$777,J$296)+'СЕТ СН'!$F$15</f>
        <v>0</v>
      </c>
      <c r="K312" s="36">
        <f>SUMIFS(СВЦЭМ!$H$34:$H$777,СВЦЭМ!$A$34:$A$777,$A312,СВЦЭМ!$B$34:$B$777,K$296)+'СЕТ СН'!$F$15</f>
        <v>0</v>
      </c>
      <c r="L312" s="36">
        <f>SUMIFS(СВЦЭМ!$H$34:$H$777,СВЦЭМ!$A$34:$A$777,$A312,СВЦЭМ!$B$34:$B$777,L$296)+'СЕТ СН'!$F$15</f>
        <v>0</v>
      </c>
      <c r="M312" s="36">
        <f>SUMIFS(СВЦЭМ!$H$34:$H$777,СВЦЭМ!$A$34:$A$777,$A312,СВЦЭМ!$B$34:$B$777,M$296)+'СЕТ СН'!$F$15</f>
        <v>0</v>
      </c>
      <c r="N312" s="36">
        <f>SUMIFS(СВЦЭМ!$H$34:$H$777,СВЦЭМ!$A$34:$A$777,$A312,СВЦЭМ!$B$34:$B$777,N$296)+'СЕТ СН'!$F$15</f>
        <v>0</v>
      </c>
      <c r="O312" s="36">
        <f>SUMIFS(СВЦЭМ!$H$34:$H$777,СВЦЭМ!$A$34:$A$777,$A312,СВЦЭМ!$B$34:$B$777,O$296)+'СЕТ СН'!$F$15</f>
        <v>0</v>
      </c>
      <c r="P312" s="36">
        <f>SUMIFS(СВЦЭМ!$H$34:$H$777,СВЦЭМ!$A$34:$A$777,$A312,СВЦЭМ!$B$34:$B$777,P$296)+'СЕТ СН'!$F$15</f>
        <v>0</v>
      </c>
      <c r="Q312" s="36">
        <f>SUMIFS(СВЦЭМ!$H$34:$H$777,СВЦЭМ!$A$34:$A$777,$A312,СВЦЭМ!$B$34:$B$777,Q$296)+'СЕТ СН'!$F$15</f>
        <v>0</v>
      </c>
      <c r="R312" s="36">
        <f>SUMIFS(СВЦЭМ!$H$34:$H$777,СВЦЭМ!$A$34:$A$777,$A312,СВЦЭМ!$B$34:$B$777,R$296)+'СЕТ СН'!$F$15</f>
        <v>0</v>
      </c>
      <c r="S312" s="36">
        <f>SUMIFS(СВЦЭМ!$H$34:$H$777,СВЦЭМ!$A$34:$A$777,$A312,СВЦЭМ!$B$34:$B$777,S$296)+'СЕТ СН'!$F$15</f>
        <v>0</v>
      </c>
      <c r="T312" s="36">
        <f>SUMIFS(СВЦЭМ!$H$34:$H$777,СВЦЭМ!$A$34:$A$777,$A312,СВЦЭМ!$B$34:$B$777,T$296)+'СЕТ СН'!$F$15</f>
        <v>0</v>
      </c>
      <c r="U312" s="36">
        <f>SUMIFS(СВЦЭМ!$H$34:$H$777,СВЦЭМ!$A$34:$A$777,$A312,СВЦЭМ!$B$34:$B$777,U$296)+'СЕТ СН'!$F$15</f>
        <v>0</v>
      </c>
      <c r="V312" s="36">
        <f>SUMIFS(СВЦЭМ!$H$34:$H$777,СВЦЭМ!$A$34:$A$777,$A312,СВЦЭМ!$B$34:$B$777,V$296)+'СЕТ СН'!$F$15</f>
        <v>0</v>
      </c>
      <c r="W312" s="36">
        <f>SUMIFS(СВЦЭМ!$H$34:$H$777,СВЦЭМ!$A$34:$A$777,$A312,СВЦЭМ!$B$34:$B$777,W$296)+'СЕТ СН'!$F$15</f>
        <v>0</v>
      </c>
      <c r="X312" s="36">
        <f>SUMIFS(СВЦЭМ!$H$34:$H$777,СВЦЭМ!$A$34:$A$777,$A312,СВЦЭМ!$B$34:$B$777,X$296)+'СЕТ СН'!$F$15</f>
        <v>0</v>
      </c>
      <c r="Y312" s="36">
        <f>SUMIFS(СВЦЭМ!$H$34:$H$777,СВЦЭМ!$A$34:$A$777,$A312,СВЦЭМ!$B$34:$B$777,Y$296)+'СЕТ СН'!$F$15</f>
        <v>0</v>
      </c>
    </row>
    <row r="313" spans="1:25" ht="15.75" hidden="1" x14ac:dyDescent="0.2">
      <c r="A313" s="35">
        <f t="shared" si="8"/>
        <v>44121</v>
      </c>
      <c r="B313" s="36">
        <f>SUMIFS(СВЦЭМ!$H$34:$H$777,СВЦЭМ!$A$34:$A$777,$A313,СВЦЭМ!$B$34:$B$777,B$296)+'СЕТ СН'!$F$15</f>
        <v>0</v>
      </c>
      <c r="C313" s="36">
        <f>SUMIFS(СВЦЭМ!$H$34:$H$777,СВЦЭМ!$A$34:$A$777,$A313,СВЦЭМ!$B$34:$B$777,C$296)+'СЕТ СН'!$F$15</f>
        <v>0</v>
      </c>
      <c r="D313" s="36">
        <f>SUMIFS(СВЦЭМ!$H$34:$H$777,СВЦЭМ!$A$34:$A$777,$A313,СВЦЭМ!$B$34:$B$777,D$296)+'СЕТ СН'!$F$15</f>
        <v>0</v>
      </c>
      <c r="E313" s="36">
        <f>SUMIFS(СВЦЭМ!$H$34:$H$777,СВЦЭМ!$A$34:$A$777,$A313,СВЦЭМ!$B$34:$B$777,E$296)+'СЕТ СН'!$F$15</f>
        <v>0</v>
      </c>
      <c r="F313" s="36">
        <f>SUMIFS(СВЦЭМ!$H$34:$H$777,СВЦЭМ!$A$34:$A$777,$A313,СВЦЭМ!$B$34:$B$777,F$296)+'СЕТ СН'!$F$15</f>
        <v>0</v>
      </c>
      <c r="G313" s="36">
        <f>SUMIFS(СВЦЭМ!$H$34:$H$777,СВЦЭМ!$A$34:$A$777,$A313,СВЦЭМ!$B$34:$B$777,G$296)+'СЕТ СН'!$F$15</f>
        <v>0</v>
      </c>
      <c r="H313" s="36">
        <f>SUMIFS(СВЦЭМ!$H$34:$H$777,СВЦЭМ!$A$34:$A$777,$A313,СВЦЭМ!$B$34:$B$777,H$296)+'СЕТ СН'!$F$15</f>
        <v>0</v>
      </c>
      <c r="I313" s="36">
        <f>SUMIFS(СВЦЭМ!$H$34:$H$777,СВЦЭМ!$A$34:$A$777,$A313,СВЦЭМ!$B$34:$B$777,I$296)+'СЕТ СН'!$F$15</f>
        <v>0</v>
      </c>
      <c r="J313" s="36">
        <f>SUMIFS(СВЦЭМ!$H$34:$H$777,СВЦЭМ!$A$34:$A$777,$A313,СВЦЭМ!$B$34:$B$777,J$296)+'СЕТ СН'!$F$15</f>
        <v>0</v>
      </c>
      <c r="K313" s="36">
        <f>SUMIFS(СВЦЭМ!$H$34:$H$777,СВЦЭМ!$A$34:$A$777,$A313,СВЦЭМ!$B$34:$B$777,K$296)+'СЕТ СН'!$F$15</f>
        <v>0</v>
      </c>
      <c r="L313" s="36">
        <f>SUMIFS(СВЦЭМ!$H$34:$H$777,СВЦЭМ!$A$34:$A$777,$A313,СВЦЭМ!$B$34:$B$777,L$296)+'СЕТ СН'!$F$15</f>
        <v>0</v>
      </c>
      <c r="M313" s="36">
        <f>SUMIFS(СВЦЭМ!$H$34:$H$777,СВЦЭМ!$A$34:$A$777,$A313,СВЦЭМ!$B$34:$B$777,M$296)+'СЕТ СН'!$F$15</f>
        <v>0</v>
      </c>
      <c r="N313" s="36">
        <f>SUMIFS(СВЦЭМ!$H$34:$H$777,СВЦЭМ!$A$34:$A$777,$A313,СВЦЭМ!$B$34:$B$777,N$296)+'СЕТ СН'!$F$15</f>
        <v>0</v>
      </c>
      <c r="O313" s="36">
        <f>SUMIFS(СВЦЭМ!$H$34:$H$777,СВЦЭМ!$A$34:$A$777,$A313,СВЦЭМ!$B$34:$B$777,O$296)+'СЕТ СН'!$F$15</f>
        <v>0</v>
      </c>
      <c r="P313" s="36">
        <f>SUMIFS(СВЦЭМ!$H$34:$H$777,СВЦЭМ!$A$34:$A$777,$A313,СВЦЭМ!$B$34:$B$777,P$296)+'СЕТ СН'!$F$15</f>
        <v>0</v>
      </c>
      <c r="Q313" s="36">
        <f>SUMIFS(СВЦЭМ!$H$34:$H$777,СВЦЭМ!$A$34:$A$777,$A313,СВЦЭМ!$B$34:$B$777,Q$296)+'СЕТ СН'!$F$15</f>
        <v>0</v>
      </c>
      <c r="R313" s="36">
        <f>SUMIFS(СВЦЭМ!$H$34:$H$777,СВЦЭМ!$A$34:$A$777,$A313,СВЦЭМ!$B$34:$B$777,R$296)+'СЕТ СН'!$F$15</f>
        <v>0</v>
      </c>
      <c r="S313" s="36">
        <f>SUMIFS(СВЦЭМ!$H$34:$H$777,СВЦЭМ!$A$34:$A$777,$A313,СВЦЭМ!$B$34:$B$777,S$296)+'СЕТ СН'!$F$15</f>
        <v>0</v>
      </c>
      <c r="T313" s="36">
        <f>SUMIFS(СВЦЭМ!$H$34:$H$777,СВЦЭМ!$A$34:$A$777,$A313,СВЦЭМ!$B$34:$B$777,T$296)+'СЕТ СН'!$F$15</f>
        <v>0</v>
      </c>
      <c r="U313" s="36">
        <f>SUMIFS(СВЦЭМ!$H$34:$H$777,СВЦЭМ!$A$34:$A$777,$A313,СВЦЭМ!$B$34:$B$777,U$296)+'СЕТ СН'!$F$15</f>
        <v>0</v>
      </c>
      <c r="V313" s="36">
        <f>SUMIFS(СВЦЭМ!$H$34:$H$777,СВЦЭМ!$A$34:$A$777,$A313,СВЦЭМ!$B$34:$B$777,V$296)+'СЕТ СН'!$F$15</f>
        <v>0</v>
      </c>
      <c r="W313" s="36">
        <f>SUMIFS(СВЦЭМ!$H$34:$H$777,СВЦЭМ!$A$34:$A$777,$A313,СВЦЭМ!$B$34:$B$777,W$296)+'СЕТ СН'!$F$15</f>
        <v>0</v>
      </c>
      <c r="X313" s="36">
        <f>SUMIFS(СВЦЭМ!$H$34:$H$777,СВЦЭМ!$A$34:$A$777,$A313,СВЦЭМ!$B$34:$B$777,X$296)+'СЕТ СН'!$F$15</f>
        <v>0</v>
      </c>
      <c r="Y313" s="36">
        <f>SUMIFS(СВЦЭМ!$H$34:$H$777,СВЦЭМ!$A$34:$A$777,$A313,СВЦЭМ!$B$34:$B$777,Y$296)+'СЕТ СН'!$F$15</f>
        <v>0</v>
      </c>
    </row>
    <row r="314" spans="1:25" ht="15.75" hidden="1" x14ac:dyDescent="0.2">
      <c r="A314" s="35">
        <f t="shared" si="8"/>
        <v>44122</v>
      </c>
      <c r="B314" s="36">
        <f>SUMIFS(СВЦЭМ!$H$34:$H$777,СВЦЭМ!$A$34:$A$777,$A314,СВЦЭМ!$B$34:$B$777,B$296)+'СЕТ СН'!$F$15</f>
        <v>0</v>
      </c>
      <c r="C314" s="36">
        <f>SUMIFS(СВЦЭМ!$H$34:$H$777,СВЦЭМ!$A$34:$A$777,$A314,СВЦЭМ!$B$34:$B$777,C$296)+'СЕТ СН'!$F$15</f>
        <v>0</v>
      </c>
      <c r="D314" s="36">
        <f>SUMIFS(СВЦЭМ!$H$34:$H$777,СВЦЭМ!$A$34:$A$777,$A314,СВЦЭМ!$B$34:$B$777,D$296)+'СЕТ СН'!$F$15</f>
        <v>0</v>
      </c>
      <c r="E314" s="36">
        <f>SUMIFS(СВЦЭМ!$H$34:$H$777,СВЦЭМ!$A$34:$A$777,$A314,СВЦЭМ!$B$34:$B$777,E$296)+'СЕТ СН'!$F$15</f>
        <v>0</v>
      </c>
      <c r="F314" s="36">
        <f>SUMIFS(СВЦЭМ!$H$34:$H$777,СВЦЭМ!$A$34:$A$777,$A314,СВЦЭМ!$B$34:$B$777,F$296)+'СЕТ СН'!$F$15</f>
        <v>0</v>
      </c>
      <c r="G314" s="36">
        <f>SUMIFS(СВЦЭМ!$H$34:$H$777,СВЦЭМ!$A$34:$A$777,$A314,СВЦЭМ!$B$34:$B$777,G$296)+'СЕТ СН'!$F$15</f>
        <v>0</v>
      </c>
      <c r="H314" s="36">
        <f>SUMIFS(СВЦЭМ!$H$34:$H$777,СВЦЭМ!$A$34:$A$777,$A314,СВЦЭМ!$B$34:$B$777,H$296)+'СЕТ СН'!$F$15</f>
        <v>0</v>
      </c>
      <c r="I314" s="36">
        <f>SUMIFS(СВЦЭМ!$H$34:$H$777,СВЦЭМ!$A$34:$A$777,$A314,СВЦЭМ!$B$34:$B$777,I$296)+'СЕТ СН'!$F$15</f>
        <v>0</v>
      </c>
      <c r="J314" s="36">
        <f>SUMIFS(СВЦЭМ!$H$34:$H$777,СВЦЭМ!$A$34:$A$777,$A314,СВЦЭМ!$B$34:$B$777,J$296)+'СЕТ СН'!$F$15</f>
        <v>0</v>
      </c>
      <c r="K314" s="36">
        <f>SUMIFS(СВЦЭМ!$H$34:$H$777,СВЦЭМ!$A$34:$A$777,$A314,СВЦЭМ!$B$34:$B$777,K$296)+'СЕТ СН'!$F$15</f>
        <v>0</v>
      </c>
      <c r="L314" s="36">
        <f>SUMIFS(СВЦЭМ!$H$34:$H$777,СВЦЭМ!$A$34:$A$777,$A314,СВЦЭМ!$B$34:$B$777,L$296)+'СЕТ СН'!$F$15</f>
        <v>0</v>
      </c>
      <c r="M314" s="36">
        <f>SUMIFS(СВЦЭМ!$H$34:$H$777,СВЦЭМ!$A$34:$A$777,$A314,СВЦЭМ!$B$34:$B$777,M$296)+'СЕТ СН'!$F$15</f>
        <v>0</v>
      </c>
      <c r="N314" s="36">
        <f>SUMIFS(СВЦЭМ!$H$34:$H$777,СВЦЭМ!$A$34:$A$777,$A314,СВЦЭМ!$B$34:$B$777,N$296)+'СЕТ СН'!$F$15</f>
        <v>0</v>
      </c>
      <c r="O314" s="36">
        <f>SUMIFS(СВЦЭМ!$H$34:$H$777,СВЦЭМ!$A$34:$A$777,$A314,СВЦЭМ!$B$34:$B$777,O$296)+'СЕТ СН'!$F$15</f>
        <v>0</v>
      </c>
      <c r="P314" s="36">
        <f>SUMIFS(СВЦЭМ!$H$34:$H$777,СВЦЭМ!$A$34:$A$777,$A314,СВЦЭМ!$B$34:$B$777,P$296)+'СЕТ СН'!$F$15</f>
        <v>0</v>
      </c>
      <c r="Q314" s="36">
        <f>SUMIFS(СВЦЭМ!$H$34:$H$777,СВЦЭМ!$A$34:$A$777,$A314,СВЦЭМ!$B$34:$B$777,Q$296)+'СЕТ СН'!$F$15</f>
        <v>0</v>
      </c>
      <c r="R314" s="36">
        <f>SUMIFS(СВЦЭМ!$H$34:$H$777,СВЦЭМ!$A$34:$A$777,$A314,СВЦЭМ!$B$34:$B$777,R$296)+'СЕТ СН'!$F$15</f>
        <v>0</v>
      </c>
      <c r="S314" s="36">
        <f>SUMIFS(СВЦЭМ!$H$34:$H$777,СВЦЭМ!$A$34:$A$777,$A314,СВЦЭМ!$B$34:$B$777,S$296)+'СЕТ СН'!$F$15</f>
        <v>0</v>
      </c>
      <c r="T314" s="36">
        <f>SUMIFS(СВЦЭМ!$H$34:$H$777,СВЦЭМ!$A$34:$A$777,$A314,СВЦЭМ!$B$34:$B$777,T$296)+'СЕТ СН'!$F$15</f>
        <v>0</v>
      </c>
      <c r="U314" s="36">
        <f>SUMIFS(СВЦЭМ!$H$34:$H$777,СВЦЭМ!$A$34:$A$777,$A314,СВЦЭМ!$B$34:$B$777,U$296)+'СЕТ СН'!$F$15</f>
        <v>0</v>
      </c>
      <c r="V314" s="36">
        <f>SUMIFS(СВЦЭМ!$H$34:$H$777,СВЦЭМ!$A$34:$A$777,$A314,СВЦЭМ!$B$34:$B$777,V$296)+'СЕТ СН'!$F$15</f>
        <v>0</v>
      </c>
      <c r="W314" s="36">
        <f>SUMIFS(СВЦЭМ!$H$34:$H$777,СВЦЭМ!$A$34:$A$777,$A314,СВЦЭМ!$B$34:$B$777,W$296)+'СЕТ СН'!$F$15</f>
        <v>0</v>
      </c>
      <c r="X314" s="36">
        <f>SUMIFS(СВЦЭМ!$H$34:$H$777,СВЦЭМ!$A$34:$A$777,$A314,СВЦЭМ!$B$34:$B$777,X$296)+'СЕТ СН'!$F$15</f>
        <v>0</v>
      </c>
      <c r="Y314" s="36">
        <f>SUMIFS(СВЦЭМ!$H$34:$H$777,СВЦЭМ!$A$34:$A$777,$A314,СВЦЭМ!$B$34:$B$777,Y$296)+'СЕТ СН'!$F$15</f>
        <v>0</v>
      </c>
    </row>
    <row r="315" spans="1:25" ht="15.75" hidden="1" x14ac:dyDescent="0.2">
      <c r="A315" s="35">
        <f t="shared" si="8"/>
        <v>44123</v>
      </c>
      <c r="B315" s="36">
        <f>SUMIFS(СВЦЭМ!$H$34:$H$777,СВЦЭМ!$A$34:$A$777,$A315,СВЦЭМ!$B$34:$B$777,B$296)+'СЕТ СН'!$F$15</f>
        <v>0</v>
      </c>
      <c r="C315" s="36">
        <f>SUMIFS(СВЦЭМ!$H$34:$H$777,СВЦЭМ!$A$34:$A$777,$A315,СВЦЭМ!$B$34:$B$777,C$296)+'СЕТ СН'!$F$15</f>
        <v>0</v>
      </c>
      <c r="D315" s="36">
        <f>SUMIFS(СВЦЭМ!$H$34:$H$777,СВЦЭМ!$A$34:$A$777,$A315,СВЦЭМ!$B$34:$B$777,D$296)+'СЕТ СН'!$F$15</f>
        <v>0</v>
      </c>
      <c r="E315" s="36">
        <f>SUMIFS(СВЦЭМ!$H$34:$H$777,СВЦЭМ!$A$34:$A$777,$A315,СВЦЭМ!$B$34:$B$777,E$296)+'СЕТ СН'!$F$15</f>
        <v>0</v>
      </c>
      <c r="F315" s="36">
        <f>SUMIFS(СВЦЭМ!$H$34:$H$777,СВЦЭМ!$A$34:$A$777,$A315,СВЦЭМ!$B$34:$B$777,F$296)+'СЕТ СН'!$F$15</f>
        <v>0</v>
      </c>
      <c r="G315" s="36">
        <f>SUMIFS(СВЦЭМ!$H$34:$H$777,СВЦЭМ!$A$34:$A$777,$A315,СВЦЭМ!$B$34:$B$777,G$296)+'СЕТ СН'!$F$15</f>
        <v>0</v>
      </c>
      <c r="H315" s="36">
        <f>SUMIFS(СВЦЭМ!$H$34:$H$777,СВЦЭМ!$A$34:$A$777,$A315,СВЦЭМ!$B$34:$B$777,H$296)+'СЕТ СН'!$F$15</f>
        <v>0</v>
      </c>
      <c r="I315" s="36">
        <f>SUMIFS(СВЦЭМ!$H$34:$H$777,СВЦЭМ!$A$34:$A$777,$A315,СВЦЭМ!$B$34:$B$777,I$296)+'СЕТ СН'!$F$15</f>
        <v>0</v>
      </c>
      <c r="J315" s="36">
        <f>SUMIFS(СВЦЭМ!$H$34:$H$777,СВЦЭМ!$A$34:$A$777,$A315,СВЦЭМ!$B$34:$B$777,J$296)+'СЕТ СН'!$F$15</f>
        <v>0</v>
      </c>
      <c r="K315" s="36">
        <f>SUMIFS(СВЦЭМ!$H$34:$H$777,СВЦЭМ!$A$34:$A$777,$A315,СВЦЭМ!$B$34:$B$777,K$296)+'СЕТ СН'!$F$15</f>
        <v>0</v>
      </c>
      <c r="L315" s="36">
        <f>SUMIFS(СВЦЭМ!$H$34:$H$777,СВЦЭМ!$A$34:$A$777,$A315,СВЦЭМ!$B$34:$B$777,L$296)+'СЕТ СН'!$F$15</f>
        <v>0</v>
      </c>
      <c r="M315" s="36">
        <f>SUMIFS(СВЦЭМ!$H$34:$H$777,СВЦЭМ!$A$34:$A$777,$A315,СВЦЭМ!$B$34:$B$777,M$296)+'СЕТ СН'!$F$15</f>
        <v>0</v>
      </c>
      <c r="N315" s="36">
        <f>SUMIFS(СВЦЭМ!$H$34:$H$777,СВЦЭМ!$A$34:$A$777,$A315,СВЦЭМ!$B$34:$B$777,N$296)+'СЕТ СН'!$F$15</f>
        <v>0</v>
      </c>
      <c r="O315" s="36">
        <f>SUMIFS(СВЦЭМ!$H$34:$H$777,СВЦЭМ!$A$34:$A$777,$A315,СВЦЭМ!$B$34:$B$777,O$296)+'СЕТ СН'!$F$15</f>
        <v>0</v>
      </c>
      <c r="P315" s="36">
        <f>SUMIFS(СВЦЭМ!$H$34:$H$777,СВЦЭМ!$A$34:$A$777,$A315,СВЦЭМ!$B$34:$B$777,P$296)+'СЕТ СН'!$F$15</f>
        <v>0</v>
      </c>
      <c r="Q315" s="36">
        <f>SUMIFS(СВЦЭМ!$H$34:$H$777,СВЦЭМ!$A$34:$A$777,$A315,СВЦЭМ!$B$34:$B$777,Q$296)+'СЕТ СН'!$F$15</f>
        <v>0</v>
      </c>
      <c r="R315" s="36">
        <f>SUMIFS(СВЦЭМ!$H$34:$H$777,СВЦЭМ!$A$34:$A$777,$A315,СВЦЭМ!$B$34:$B$777,R$296)+'СЕТ СН'!$F$15</f>
        <v>0</v>
      </c>
      <c r="S315" s="36">
        <f>SUMIFS(СВЦЭМ!$H$34:$H$777,СВЦЭМ!$A$34:$A$777,$A315,СВЦЭМ!$B$34:$B$777,S$296)+'СЕТ СН'!$F$15</f>
        <v>0</v>
      </c>
      <c r="T315" s="36">
        <f>SUMIFS(СВЦЭМ!$H$34:$H$777,СВЦЭМ!$A$34:$A$777,$A315,СВЦЭМ!$B$34:$B$777,T$296)+'СЕТ СН'!$F$15</f>
        <v>0</v>
      </c>
      <c r="U315" s="36">
        <f>SUMIFS(СВЦЭМ!$H$34:$H$777,СВЦЭМ!$A$34:$A$777,$A315,СВЦЭМ!$B$34:$B$777,U$296)+'СЕТ СН'!$F$15</f>
        <v>0</v>
      </c>
      <c r="V315" s="36">
        <f>SUMIFS(СВЦЭМ!$H$34:$H$777,СВЦЭМ!$A$34:$A$777,$A315,СВЦЭМ!$B$34:$B$777,V$296)+'СЕТ СН'!$F$15</f>
        <v>0</v>
      </c>
      <c r="W315" s="36">
        <f>SUMIFS(СВЦЭМ!$H$34:$H$777,СВЦЭМ!$A$34:$A$777,$A315,СВЦЭМ!$B$34:$B$777,W$296)+'СЕТ СН'!$F$15</f>
        <v>0</v>
      </c>
      <c r="X315" s="36">
        <f>SUMIFS(СВЦЭМ!$H$34:$H$777,СВЦЭМ!$A$34:$A$777,$A315,СВЦЭМ!$B$34:$B$777,X$296)+'СЕТ СН'!$F$15</f>
        <v>0</v>
      </c>
      <c r="Y315" s="36">
        <f>SUMIFS(СВЦЭМ!$H$34:$H$777,СВЦЭМ!$A$34:$A$777,$A315,СВЦЭМ!$B$34:$B$777,Y$296)+'СЕТ СН'!$F$15</f>
        <v>0</v>
      </c>
    </row>
    <row r="316" spans="1:25" ht="15.75" hidden="1" x14ac:dyDescent="0.2">
      <c r="A316" s="35">
        <f t="shared" si="8"/>
        <v>44124</v>
      </c>
      <c r="B316" s="36">
        <f>SUMIFS(СВЦЭМ!$H$34:$H$777,СВЦЭМ!$A$34:$A$777,$A316,СВЦЭМ!$B$34:$B$777,B$296)+'СЕТ СН'!$F$15</f>
        <v>0</v>
      </c>
      <c r="C316" s="36">
        <f>SUMIFS(СВЦЭМ!$H$34:$H$777,СВЦЭМ!$A$34:$A$777,$A316,СВЦЭМ!$B$34:$B$777,C$296)+'СЕТ СН'!$F$15</f>
        <v>0</v>
      </c>
      <c r="D316" s="36">
        <f>SUMIFS(СВЦЭМ!$H$34:$H$777,СВЦЭМ!$A$34:$A$777,$A316,СВЦЭМ!$B$34:$B$777,D$296)+'СЕТ СН'!$F$15</f>
        <v>0</v>
      </c>
      <c r="E316" s="36">
        <f>SUMIFS(СВЦЭМ!$H$34:$H$777,СВЦЭМ!$A$34:$A$777,$A316,СВЦЭМ!$B$34:$B$777,E$296)+'СЕТ СН'!$F$15</f>
        <v>0</v>
      </c>
      <c r="F316" s="36">
        <f>SUMIFS(СВЦЭМ!$H$34:$H$777,СВЦЭМ!$A$34:$A$777,$A316,СВЦЭМ!$B$34:$B$777,F$296)+'СЕТ СН'!$F$15</f>
        <v>0</v>
      </c>
      <c r="G316" s="36">
        <f>SUMIFS(СВЦЭМ!$H$34:$H$777,СВЦЭМ!$A$34:$A$777,$A316,СВЦЭМ!$B$34:$B$777,G$296)+'СЕТ СН'!$F$15</f>
        <v>0</v>
      </c>
      <c r="H316" s="36">
        <f>SUMIFS(СВЦЭМ!$H$34:$H$777,СВЦЭМ!$A$34:$A$777,$A316,СВЦЭМ!$B$34:$B$777,H$296)+'СЕТ СН'!$F$15</f>
        <v>0</v>
      </c>
      <c r="I316" s="36">
        <f>SUMIFS(СВЦЭМ!$H$34:$H$777,СВЦЭМ!$A$34:$A$777,$A316,СВЦЭМ!$B$34:$B$777,I$296)+'СЕТ СН'!$F$15</f>
        <v>0</v>
      </c>
      <c r="J316" s="36">
        <f>SUMIFS(СВЦЭМ!$H$34:$H$777,СВЦЭМ!$A$34:$A$777,$A316,СВЦЭМ!$B$34:$B$777,J$296)+'СЕТ СН'!$F$15</f>
        <v>0</v>
      </c>
      <c r="K316" s="36">
        <f>SUMIFS(СВЦЭМ!$H$34:$H$777,СВЦЭМ!$A$34:$A$777,$A316,СВЦЭМ!$B$34:$B$777,K$296)+'СЕТ СН'!$F$15</f>
        <v>0</v>
      </c>
      <c r="L316" s="36">
        <f>SUMIFS(СВЦЭМ!$H$34:$H$777,СВЦЭМ!$A$34:$A$777,$A316,СВЦЭМ!$B$34:$B$777,L$296)+'СЕТ СН'!$F$15</f>
        <v>0</v>
      </c>
      <c r="M316" s="36">
        <f>SUMIFS(СВЦЭМ!$H$34:$H$777,СВЦЭМ!$A$34:$A$777,$A316,СВЦЭМ!$B$34:$B$777,M$296)+'СЕТ СН'!$F$15</f>
        <v>0</v>
      </c>
      <c r="N316" s="36">
        <f>SUMIFS(СВЦЭМ!$H$34:$H$777,СВЦЭМ!$A$34:$A$777,$A316,СВЦЭМ!$B$34:$B$777,N$296)+'СЕТ СН'!$F$15</f>
        <v>0</v>
      </c>
      <c r="O316" s="36">
        <f>SUMIFS(СВЦЭМ!$H$34:$H$777,СВЦЭМ!$A$34:$A$777,$A316,СВЦЭМ!$B$34:$B$777,O$296)+'СЕТ СН'!$F$15</f>
        <v>0</v>
      </c>
      <c r="P316" s="36">
        <f>SUMIFS(СВЦЭМ!$H$34:$H$777,СВЦЭМ!$A$34:$A$777,$A316,СВЦЭМ!$B$34:$B$777,P$296)+'СЕТ СН'!$F$15</f>
        <v>0</v>
      </c>
      <c r="Q316" s="36">
        <f>SUMIFS(СВЦЭМ!$H$34:$H$777,СВЦЭМ!$A$34:$A$777,$A316,СВЦЭМ!$B$34:$B$777,Q$296)+'СЕТ СН'!$F$15</f>
        <v>0</v>
      </c>
      <c r="R316" s="36">
        <f>SUMIFS(СВЦЭМ!$H$34:$H$777,СВЦЭМ!$A$34:$A$777,$A316,СВЦЭМ!$B$34:$B$777,R$296)+'СЕТ СН'!$F$15</f>
        <v>0</v>
      </c>
      <c r="S316" s="36">
        <f>SUMIFS(СВЦЭМ!$H$34:$H$777,СВЦЭМ!$A$34:$A$777,$A316,СВЦЭМ!$B$34:$B$777,S$296)+'СЕТ СН'!$F$15</f>
        <v>0</v>
      </c>
      <c r="T316" s="36">
        <f>SUMIFS(СВЦЭМ!$H$34:$H$777,СВЦЭМ!$A$34:$A$777,$A316,СВЦЭМ!$B$34:$B$777,T$296)+'СЕТ СН'!$F$15</f>
        <v>0</v>
      </c>
      <c r="U316" s="36">
        <f>SUMIFS(СВЦЭМ!$H$34:$H$777,СВЦЭМ!$A$34:$A$777,$A316,СВЦЭМ!$B$34:$B$777,U$296)+'СЕТ СН'!$F$15</f>
        <v>0</v>
      </c>
      <c r="V316" s="36">
        <f>SUMIFS(СВЦЭМ!$H$34:$H$777,СВЦЭМ!$A$34:$A$777,$A316,СВЦЭМ!$B$34:$B$777,V$296)+'СЕТ СН'!$F$15</f>
        <v>0</v>
      </c>
      <c r="W316" s="36">
        <f>SUMIFS(СВЦЭМ!$H$34:$H$777,СВЦЭМ!$A$34:$A$777,$A316,СВЦЭМ!$B$34:$B$777,W$296)+'СЕТ СН'!$F$15</f>
        <v>0</v>
      </c>
      <c r="X316" s="36">
        <f>SUMIFS(СВЦЭМ!$H$34:$H$777,СВЦЭМ!$A$34:$A$777,$A316,СВЦЭМ!$B$34:$B$777,X$296)+'СЕТ СН'!$F$15</f>
        <v>0</v>
      </c>
      <c r="Y316" s="36">
        <f>SUMIFS(СВЦЭМ!$H$34:$H$777,СВЦЭМ!$A$34:$A$777,$A316,СВЦЭМ!$B$34:$B$777,Y$296)+'СЕТ СН'!$F$15</f>
        <v>0</v>
      </c>
    </row>
    <row r="317" spans="1:25" ht="15.75" hidden="1" x14ac:dyDescent="0.2">
      <c r="A317" s="35">
        <f t="shared" si="8"/>
        <v>44125</v>
      </c>
      <c r="B317" s="36">
        <f>SUMIFS(СВЦЭМ!$H$34:$H$777,СВЦЭМ!$A$34:$A$777,$A317,СВЦЭМ!$B$34:$B$777,B$296)+'СЕТ СН'!$F$15</f>
        <v>0</v>
      </c>
      <c r="C317" s="36">
        <f>SUMIFS(СВЦЭМ!$H$34:$H$777,СВЦЭМ!$A$34:$A$777,$A317,СВЦЭМ!$B$34:$B$777,C$296)+'СЕТ СН'!$F$15</f>
        <v>0</v>
      </c>
      <c r="D317" s="36">
        <f>SUMIFS(СВЦЭМ!$H$34:$H$777,СВЦЭМ!$A$34:$A$777,$A317,СВЦЭМ!$B$34:$B$777,D$296)+'СЕТ СН'!$F$15</f>
        <v>0</v>
      </c>
      <c r="E317" s="36">
        <f>SUMIFS(СВЦЭМ!$H$34:$H$777,СВЦЭМ!$A$34:$A$777,$A317,СВЦЭМ!$B$34:$B$777,E$296)+'СЕТ СН'!$F$15</f>
        <v>0</v>
      </c>
      <c r="F317" s="36">
        <f>SUMIFS(СВЦЭМ!$H$34:$H$777,СВЦЭМ!$A$34:$A$777,$A317,СВЦЭМ!$B$34:$B$777,F$296)+'СЕТ СН'!$F$15</f>
        <v>0</v>
      </c>
      <c r="G317" s="36">
        <f>SUMIFS(СВЦЭМ!$H$34:$H$777,СВЦЭМ!$A$34:$A$777,$A317,СВЦЭМ!$B$34:$B$777,G$296)+'СЕТ СН'!$F$15</f>
        <v>0</v>
      </c>
      <c r="H317" s="36">
        <f>SUMIFS(СВЦЭМ!$H$34:$H$777,СВЦЭМ!$A$34:$A$777,$A317,СВЦЭМ!$B$34:$B$777,H$296)+'СЕТ СН'!$F$15</f>
        <v>0</v>
      </c>
      <c r="I317" s="36">
        <f>SUMIFS(СВЦЭМ!$H$34:$H$777,СВЦЭМ!$A$34:$A$777,$A317,СВЦЭМ!$B$34:$B$777,I$296)+'СЕТ СН'!$F$15</f>
        <v>0</v>
      </c>
      <c r="J317" s="36">
        <f>SUMIFS(СВЦЭМ!$H$34:$H$777,СВЦЭМ!$A$34:$A$777,$A317,СВЦЭМ!$B$34:$B$777,J$296)+'СЕТ СН'!$F$15</f>
        <v>0</v>
      </c>
      <c r="K317" s="36">
        <f>SUMIFS(СВЦЭМ!$H$34:$H$777,СВЦЭМ!$A$34:$A$777,$A317,СВЦЭМ!$B$34:$B$777,K$296)+'СЕТ СН'!$F$15</f>
        <v>0</v>
      </c>
      <c r="L317" s="36">
        <f>SUMIFS(СВЦЭМ!$H$34:$H$777,СВЦЭМ!$A$34:$A$777,$A317,СВЦЭМ!$B$34:$B$777,L$296)+'СЕТ СН'!$F$15</f>
        <v>0</v>
      </c>
      <c r="M317" s="36">
        <f>SUMIFS(СВЦЭМ!$H$34:$H$777,СВЦЭМ!$A$34:$A$777,$A317,СВЦЭМ!$B$34:$B$777,M$296)+'СЕТ СН'!$F$15</f>
        <v>0</v>
      </c>
      <c r="N317" s="36">
        <f>SUMIFS(СВЦЭМ!$H$34:$H$777,СВЦЭМ!$A$34:$A$777,$A317,СВЦЭМ!$B$34:$B$777,N$296)+'СЕТ СН'!$F$15</f>
        <v>0</v>
      </c>
      <c r="O317" s="36">
        <f>SUMIFS(СВЦЭМ!$H$34:$H$777,СВЦЭМ!$A$34:$A$777,$A317,СВЦЭМ!$B$34:$B$777,O$296)+'СЕТ СН'!$F$15</f>
        <v>0</v>
      </c>
      <c r="P317" s="36">
        <f>SUMIFS(СВЦЭМ!$H$34:$H$777,СВЦЭМ!$A$34:$A$777,$A317,СВЦЭМ!$B$34:$B$777,P$296)+'СЕТ СН'!$F$15</f>
        <v>0</v>
      </c>
      <c r="Q317" s="36">
        <f>SUMIFS(СВЦЭМ!$H$34:$H$777,СВЦЭМ!$A$34:$A$777,$A317,СВЦЭМ!$B$34:$B$777,Q$296)+'СЕТ СН'!$F$15</f>
        <v>0</v>
      </c>
      <c r="R317" s="36">
        <f>SUMIFS(СВЦЭМ!$H$34:$H$777,СВЦЭМ!$A$34:$A$777,$A317,СВЦЭМ!$B$34:$B$777,R$296)+'СЕТ СН'!$F$15</f>
        <v>0</v>
      </c>
      <c r="S317" s="36">
        <f>SUMIFS(СВЦЭМ!$H$34:$H$777,СВЦЭМ!$A$34:$A$777,$A317,СВЦЭМ!$B$34:$B$777,S$296)+'СЕТ СН'!$F$15</f>
        <v>0</v>
      </c>
      <c r="T317" s="36">
        <f>SUMIFS(СВЦЭМ!$H$34:$H$777,СВЦЭМ!$A$34:$A$777,$A317,СВЦЭМ!$B$34:$B$777,T$296)+'СЕТ СН'!$F$15</f>
        <v>0</v>
      </c>
      <c r="U317" s="36">
        <f>SUMIFS(СВЦЭМ!$H$34:$H$777,СВЦЭМ!$A$34:$A$777,$A317,СВЦЭМ!$B$34:$B$777,U$296)+'СЕТ СН'!$F$15</f>
        <v>0</v>
      </c>
      <c r="V317" s="36">
        <f>SUMIFS(СВЦЭМ!$H$34:$H$777,СВЦЭМ!$A$34:$A$777,$A317,СВЦЭМ!$B$34:$B$777,V$296)+'СЕТ СН'!$F$15</f>
        <v>0</v>
      </c>
      <c r="W317" s="36">
        <f>SUMIFS(СВЦЭМ!$H$34:$H$777,СВЦЭМ!$A$34:$A$777,$A317,СВЦЭМ!$B$34:$B$777,W$296)+'СЕТ СН'!$F$15</f>
        <v>0</v>
      </c>
      <c r="X317" s="36">
        <f>SUMIFS(СВЦЭМ!$H$34:$H$777,СВЦЭМ!$A$34:$A$777,$A317,СВЦЭМ!$B$34:$B$777,X$296)+'СЕТ СН'!$F$15</f>
        <v>0</v>
      </c>
      <c r="Y317" s="36">
        <f>SUMIFS(СВЦЭМ!$H$34:$H$777,СВЦЭМ!$A$34:$A$777,$A317,СВЦЭМ!$B$34:$B$777,Y$296)+'СЕТ СН'!$F$15</f>
        <v>0</v>
      </c>
    </row>
    <row r="318" spans="1:25" ht="15.75" hidden="1" x14ac:dyDescent="0.2">
      <c r="A318" s="35">
        <f t="shared" si="8"/>
        <v>44126</v>
      </c>
      <c r="B318" s="36">
        <f>SUMIFS(СВЦЭМ!$H$34:$H$777,СВЦЭМ!$A$34:$A$777,$A318,СВЦЭМ!$B$34:$B$777,B$296)+'СЕТ СН'!$F$15</f>
        <v>0</v>
      </c>
      <c r="C318" s="36">
        <f>SUMIFS(СВЦЭМ!$H$34:$H$777,СВЦЭМ!$A$34:$A$777,$A318,СВЦЭМ!$B$34:$B$777,C$296)+'СЕТ СН'!$F$15</f>
        <v>0</v>
      </c>
      <c r="D318" s="36">
        <f>SUMIFS(СВЦЭМ!$H$34:$H$777,СВЦЭМ!$A$34:$A$777,$A318,СВЦЭМ!$B$34:$B$777,D$296)+'СЕТ СН'!$F$15</f>
        <v>0</v>
      </c>
      <c r="E318" s="36">
        <f>SUMIFS(СВЦЭМ!$H$34:$H$777,СВЦЭМ!$A$34:$A$777,$A318,СВЦЭМ!$B$34:$B$777,E$296)+'СЕТ СН'!$F$15</f>
        <v>0</v>
      </c>
      <c r="F318" s="36">
        <f>SUMIFS(СВЦЭМ!$H$34:$H$777,СВЦЭМ!$A$34:$A$777,$A318,СВЦЭМ!$B$34:$B$777,F$296)+'СЕТ СН'!$F$15</f>
        <v>0</v>
      </c>
      <c r="G318" s="36">
        <f>SUMIFS(СВЦЭМ!$H$34:$H$777,СВЦЭМ!$A$34:$A$777,$A318,СВЦЭМ!$B$34:$B$777,G$296)+'СЕТ СН'!$F$15</f>
        <v>0</v>
      </c>
      <c r="H318" s="36">
        <f>SUMIFS(СВЦЭМ!$H$34:$H$777,СВЦЭМ!$A$34:$A$777,$A318,СВЦЭМ!$B$34:$B$777,H$296)+'СЕТ СН'!$F$15</f>
        <v>0</v>
      </c>
      <c r="I318" s="36">
        <f>SUMIFS(СВЦЭМ!$H$34:$H$777,СВЦЭМ!$A$34:$A$777,$A318,СВЦЭМ!$B$34:$B$777,I$296)+'СЕТ СН'!$F$15</f>
        <v>0</v>
      </c>
      <c r="J318" s="36">
        <f>SUMIFS(СВЦЭМ!$H$34:$H$777,СВЦЭМ!$A$34:$A$777,$A318,СВЦЭМ!$B$34:$B$777,J$296)+'СЕТ СН'!$F$15</f>
        <v>0</v>
      </c>
      <c r="K318" s="36">
        <f>SUMIFS(СВЦЭМ!$H$34:$H$777,СВЦЭМ!$A$34:$A$777,$A318,СВЦЭМ!$B$34:$B$777,K$296)+'СЕТ СН'!$F$15</f>
        <v>0</v>
      </c>
      <c r="L318" s="36">
        <f>SUMIFS(СВЦЭМ!$H$34:$H$777,СВЦЭМ!$A$34:$A$777,$A318,СВЦЭМ!$B$34:$B$777,L$296)+'СЕТ СН'!$F$15</f>
        <v>0</v>
      </c>
      <c r="M318" s="36">
        <f>SUMIFS(СВЦЭМ!$H$34:$H$777,СВЦЭМ!$A$34:$A$777,$A318,СВЦЭМ!$B$34:$B$777,M$296)+'СЕТ СН'!$F$15</f>
        <v>0</v>
      </c>
      <c r="N318" s="36">
        <f>SUMIFS(СВЦЭМ!$H$34:$H$777,СВЦЭМ!$A$34:$A$777,$A318,СВЦЭМ!$B$34:$B$777,N$296)+'СЕТ СН'!$F$15</f>
        <v>0</v>
      </c>
      <c r="O318" s="36">
        <f>SUMIFS(СВЦЭМ!$H$34:$H$777,СВЦЭМ!$A$34:$A$777,$A318,СВЦЭМ!$B$34:$B$777,O$296)+'СЕТ СН'!$F$15</f>
        <v>0</v>
      </c>
      <c r="P318" s="36">
        <f>SUMIFS(СВЦЭМ!$H$34:$H$777,СВЦЭМ!$A$34:$A$777,$A318,СВЦЭМ!$B$34:$B$777,P$296)+'СЕТ СН'!$F$15</f>
        <v>0</v>
      </c>
      <c r="Q318" s="36">
        <f>SUMIFS(СВЦЭМ!$H$34:$H$777,СВЦЭМ!$A$34:$A$777,$A318,СВЦЭМ!$B$34:$B$777,Q$296)+'СЕТ СН'!$F$15</f>
        <v>0</v>
      </c>
      <c r="R318" s="36">
        <f>SUMIFS(СВЦЭМ!$H$34:$H$777,СВЦЭМ!$A$34:$A$777,$A318,СВЦЭМ!$B$34:$B$777,R$296)+'СЕТ СН'!$F$15</f>
        <v>0</v>
      </c>
      <c r="S318" s="36">
        <f>SUMIFS(СВЦЭМ!$H$34:$H$777,СВЦЭМ!$A$34:$A$777,$A318,СВЦЭМ!$B$34:$B$777,S$296)+'СЕТ СН'!$F$15</f>
        <v>0</v>
      </c>
      <c r="T318" s="36">
        <f>SUMIFS(СВЦЭМ!$H$34:$H$777,СВЦЭМ!$A$34:$A$777,$A318,СВЦЭМ!$B$34:$B$777,T$296)+'СЕТ СН'!$F$15</f>
        <v>0</v>
      </c>
      <c r="U318" s="36">
        <f>SUMIFS(СВЦЭМ!$H$34:$H$777,СВЦЭМ!$A$34:$A$777,$A318,СВЦЭМ!$B$34:$B$777,U$296)+'СЕТ СН'!$F$15</f>
        <v>0</v>
      </c>
      <c r="V318" s="36">
        <f>SUMIFS(СВЦЭМ!$H$34:$H$777,СВЦЭМ!$A$34:$A$777,$A318,СВЦЭМ!$B$34:$B$777,V$296)+'СЕТ СН'!$F$15</f>
        <v>0</v>
      </c>
      <c r="W318" s="36">
        <f>SUMIFS(СВЦЭМ!$H$34:$H$777,СВЦЭМ!$A$34:$A$777,$A318,СВЦЭМ!$B$34:$B$777,W$296)+'СЕТ СН'!$F$15</f>
        <v>0</v>
      </c>
      <c r="X318" s="36">
        <f>SUMIFS(СВЦЭМ!$H$34:$H$777,СВЦЭМ!$A$34:$A$777,$A318,СВЦЭМ!$B$34:$B$777,X$296)+'СЕТ СН'!$F$15</f>
        <v>0</v>
      </c>
      <c r="Y318" s="36">
        <f>SUMIFS(СВЦЭМ!$H$34:$H$777,СВЦЭМ!$A$34:$A$777,$A318,СВЦЭМ!$B$34:$B$777,Y$296)+'СЕТ СН'!$F$15</f>
        <v>0</v>
      </c>
    </row>
    <row r="319" spans="1:25" ht="15.75" hidden="1" x14ac:dyDescent="0.2">
      <c r="A319" s="35">
        <f t="shared" si="8"/>
        <v>44127</v>
      </c>
      <c r="B319" s="36">
        <f>SUMIFS(СВЦЭМ!$H$34:$H$777,СВЦЭМ!$A$34:$A$777,$A319,СВЦЭМ!$B$34:$B$777,B$296)+'СЕТ СН'!$F$15</f>
        <v>0</v>
      </c>
      <c r="C319" s="36">
        <f>SUMIFS(СВЦЭМ!$H$34:$H$777,СВЦЭМ!$A$34:$A$777,$A319,СВЦЭМ!$B$34:$B$777,C$296)+'СЕТ СН'!$F$15</f>
        <v>0</v>
      </c>
      <c r="D319" s="36">
        <f>SUMIFS(СВЦЭМ!$H$34:$H$777,СВЦЭМ!$A$34:$A$777,$A319,СВЦЭМ!$B$34:$B$777,D$296)+'СЕТ СН'!$F$15</f>
        <v>0</v>
      </c>
      <c r="E319" s="36">
        <f>SUMIFS(СВЦЭМ!$H$34:$H$777,СВЦЭМ!$A$34:$A$777,$A319,СВЦЭМ!$B$34:$B$777,E$296)+'СЕТ СН'!$F$15</f>
        <v>0</v>
      </c>
      <c r="F319" s="36">
        <f>SUMIFS(СВЦЭМ!$H$34:$H$777,СВЦЭМ!$A$34:$A$777,$A319,СВЦЭМ!$B$34:$B$777,F$296)+'СЕТ СН'!$F$15</f>
        <v>0</v>
      </c>
      <c r="G319" s="36">
        <f>SUMIFS(СВЦЭМ!$H$34:$H$777,СВЦЭМ!$A$34:$A$777,$A319,СВЦЭМ!$B$34:$B$777,G$296)+'СЕТ СН'!$F$15</f>
        <v>0</v>
      </c>
      <c r="H319" s="36">
        <f>SUMIFS(СВЦЭМ!$H$34:$H$777,СВЦЭМ!$A$34:$A$777,$A319,СВЦЭМ!$B$34:$B$777,H$296)+'СЕТ СН'!$F$15</f>
        <v>0</v>
      </c>
      <c r="I319" s="36">
        <f>SUMIFS(СВЦЭМ!$H$34:$H$777,СВЦЭМ!$A$34:$A$777,$A319,СВЦЭМ!$B$34:$B$777,I$296)+'СЕТ СН'!$F$15</f>
        <v>0</v>
      </c>
      <c r="J319" s="36">
        <f>SUMIFS(СВЦЭМ!$H$34:$H$777,СВЦЭМ!$A$34:$A$777,$A319,СВЦЭМ!$B$34:$B$777,J$296)+'СЕТ СН'!$F$15</f>
        <v>0</v>
      </c>
      <c r="K319" s="36">
        <f>SUMIFS(СВЦЭМ!$H$34:$H$777,СВЦЭМ!$A$34:$A$777,$A319,СВЦЭМ!$B$34:$B$777,K$296)+'СЕТ СН'!$F$15</f>
        <v>0</v>
      </c>
      <c r="L319" s="36">
        <f>SUMIFS(СВЦЭМ!$H$34:$H$777,СВЦЭМ!$A$34:$A$777,$A319,СВЦЭМ!$B$34:$B$777,L$296)+'СЕТ СН'!$F$15</f>
        <v>0</v>
      </c>
      <c r="M319" s="36">
        <f>SUMIFS(СВЦЭМ!$H$34:$H$777,СВЦЭМ!$A$34:$A$777,$A319,СВЦЭМ!$B$34:$B$777,M$296)+'СЕТ СН'!$F$15</f>
        <v>0</v>
      </c>
      <c r="N319" s="36">
        <f>SUMIFS(СВЦЭМ!$H$34:$H$777,СВЦЭМ!$A$34:$A$777,$A319,СВЦЭМ!$B$34:$B$777,N$296)+'СЕТ СН'!$F$15</f>
        <v>0</v>
      </c>
      <c r="O319" s="36">
        <f>SUMIFS(СВЦЭМ!$H$34:$H$777,СВЦЭМ!$A$34:$A$777,$A319,СВЦЭМ!$B$34:$B$777,O$296)+'СЕТ СН'!$F$15</f>
        <v>0</v>
      </c>
      <c r="P319" s="36">
        <f>SUMIFS(СВЦЭМ!$H$34:$H$777,СВЦЭМ!$A$34:$A$777,$A319,СВЦЭМ!$B$34:$B$777,P$296)+'СЕТ СН'!$F$15</f>
        <v>0</v>
      </c>
      <c r="Q319" s="36">
        <f>SUMIFS(СВЦЭМ!$H$34:$H$777,СВЦЭМ!$A$34:$A$777,$A319,СВЦЭМ!$B$34:$B$777,Q$296)+'СЕТ СН'!$F$15</f>
        <v>0</v>
      </c>
      <c r="R319" s="36">
        <f>SUMIFS(СВЦЭМ!$H$34:$H$777,СВЦЭМ!$A$34:$A$777,$A319,СВЦЭМ!$B$34:$B$777,R$296)+'СЕТ СН'!$F$15</f>
        <v>0</v>
      </c>
      <c r="S319" s="36">
        <f>SUMIFS(СВЦЭМ!$H$34:$H$777,СВЦЭМ!$A$34:$A$777,$A319,СВЦЭМ!$B$34:$B$777,S$296)+'СЕТ СН'!$F$15</f>
        <v>0</v>
      </c>
      <c r="T319" s="36">
        <f>SUMIFS(СВЦЭМ!$H$34:$H$777,СВЦЭМ!$A$34:$A$777,$A319,СВЦЭМ!$B$34:$B$777,T$296)+'СЕТ СН'!$F$15</f>
        <v>0</v>
      </c>
      <c r="U319" s="36">
        <f>SUMIFS(СВЦЭМ!$H$34:$H$777,СВЦЭМ!$A$34:$A$777,$A319,СВЦЭМ!$B$34:$B$777,U$296)+'СЕТ СН'!$F$15</f>
        <v>0</v>
      </c>
      <c r="V319" s="36">
        <f>SUMIFS(СВЦЭМ!$H$34:$H$777,СВЦЭМ!$A$34:$A$777,$A319,СВЦЭМ!$B$34:$B$777,V$296)+'СЕТ СН'!$F$15</f>
        <v>0</v>
      </c>
      <c r="W319" s="36">
        <f>SUMIFS(СВЦЭМ!$H$34:$H$777,СВЦЭМ!$A$34:$A$777,$A319,СВЦЭМ!$B$34:$B$777,W$296)+'СЕТ СН'!$F$15</f>
        <v>0</v>
      </c>
      <c r="X319" s="36">
        <f>SUMIFS(СВЦЭМ!$H$34:$H$777,СВЦЭМ!$A$34:$A$777,$A319,СВЦЭМ!$B$34:$B$777,X$296)+'СЕТ СН'!$F$15</f>
        <v>0</v>
      </c>
      <c r="Y319" s="36">
        <f>SUMIFS(СВЦЭМ!$H$34:$H$777,СВЦЭМ!$A$34:$A$777,$A319,СВЦЭМ!$B$34:$B$777,Y$296)+'СЕТ СН'!$F$15</f>
        <v>0</v>
      </c>
    </row>
    <row r="320" spans="1:25" ht="15.75" hidden="1" x14ac:dyDescent="0.2">
      <c r="A320" s="35">
        <f t="shared" si="8"/>
        <v>44128</v>
      </c>
      <c r="B320" s="36">
        <f>SUMIFS(СВЦЭМ!$H$34:$H$777,СВЦЭМ!$A$34:$A$777,$A320,СВЦЭМ!$B$34:$B$777,B$296)+'СЕТ СН'!$F$15</f>
        <v>0</v>
      </c>
      <c r="C320" s="36">
        <f>SUMIFS(СВЦЭМ!$H$34:$H$777,СВЦЭМ!$A$34:$A$777,$A320,СВЦЭМ!$B$34:$B$777,C$296)+'СЕТ СН'!$F$15</f>
        <v>0</v>
      </c>
      <c r="D320" s="36">
        <f>SUMIFS(СВЦЭМ!$H$34:$H$777,СВЦЭМ!$A$34:$A$777,$A320,СВЦЭМ!$B$34:$B$777,D$296)+'СЕТ СН'!$F$15</f>
        <v>0</v>
      </c>
      <c r="E320" s="36">
        <f>SUMIFS(СВЦЭМ!$H$34:$H$777,СВЦЭМ!$A$34:$A$777,$A320,СВЦЭМ!$B$34:$B$777,E$296)+'СЕТ СН'!$F$15</f>
        <v>0</v>
      </c>
      <c r="F320" s="36">
        <f>SUMIFS(СВЦЭМ!$H$34:$H$777,СВЦЭМ!$A$34:$A$777,$A320,СВЦЭМ!$B$34:$B$777,F$296)+'СЕТ СН'!$F$15</f>
        <v>0</v>
      </c>
      <c r="G320" s="36">
        <f>SUMIFS(СВЦЭМ!$H$34:$H$777,СВЦЭМ!$A$34:$A$777,$A320,СВЦЭМ!$B$34:$B$777,G$296)+'СЕТ СН'!$F$15</f>
        <v>0</v>
      </c>
      <c r="H320" s="36">
        <f>SUMIFS(СВЦЭМ!$H$34:$H$777,СВЦЭМ!$A$34:$A$777,$A320,СВЦЭМ!$B$34:$B$777,H$296)+'СЕТ СН'!$F$15</f>
        <v>0</v>
      </c>
      <c r="I320" s="36">
        <f>SUMIFS(СВЦЭМ!$H$34:$H$777,СВЦЭМ!$A$34:$A$777,$A320,СВЦЭМ!$B$34:$B$777,I$296)+'СЕТ СН'!$F$15</f>
        <v>0</v>
      </c>
      <c r="J320" s="36">
        <f>SUMIFS(СВЦЭМ!$H$34:$H$777,СВЦЭМ!$A$34:$A$777,$A320,СВЦЭМ!$B$34:$B$777,J$296)+'СЕТ СН'!$F$15</f>
        <v>0</v>
      </c>
      <c r="K320" s="36">
        <f>SUMIFS(СВЦЭМ!$H$34:$H$777,СВЦЭМ!$A$34:$A$777,$A320,СВЦЭМ!$B$34:$B$777,K$296)+'СЕТ СН'!$F$15</f>
        <v>0</v>
      </c>
      <c r="L320" s="36">
        <f>SUMIFS(СВЦЭМ!$H$34:$H$777,СВЦЭМ!$A$34:$A$777,$A320,СВЦЭМ!$B$34:$B$777,L$296)+'СЕТ СН'!$F$15</f>
        <v>0</v>
      </c>
      <c r="M320" s="36">
        <f>SUMIFS(СВЦЭМ!$H$34:$H$777,СВЦЭМ!$A$34:$A$777,$A320,СВЦЭМ!$B$34:$B$777,M$296)+'СЕТ СН'!$F$15</f>
        <v>0</v>
      </c>
      <c r="N320" s="36">
        <f>SUMIFS(СВЦЭМ!$H$34:$H$777,СВЦЭМ!$A$34:$A$777,$A320,СВЦЭМ!$B$34:$B$777,N$296)+'СЕТ СН'!$F$15</f>
        <v>0</v>
      </c>
      <c r="O320" s="36">
        <f>SUMIFS(СВЦЭМ!$H$34:$H$777,СВЦЭМ!$A$34:$A$777,$A320,СВЦЭМ!$B$34:$B$777,O$296)+'СЕТ СН'!$F$15</f>
        <v>0</v>
      </c>
      <c r="P320" s="36">
        <f>SUMIFS(СВЦЭМ!$H$34:$H$777,СВЦЭМ!$A$34:$A$777,$A320,СВЦЭМ!$B$34:$B$777,P$296)+'СЕТ СН'!$F$15</f>
        <v>0</v>
      </c>
      <c r="Q320" s="36">
        <f>SUMIFS(СВЦЭМ!$H$34:$H$777,СВЦЭМ!$A$34:$A$777,$A320,СВЦЭМ!$B$34:$B$777,Q$296)+'СЕТ СН'!$F$15</f>
        <v>0</v>
      </c>
      <c r="R320" s="36">
        <f>SUMIFS(СВЦЭМ!$H$34:$H$777,СВЦЭМ!$A$34:$A$777,$A320,СВЦЭМ!$B$34:$B$777,R$296)+'СЕТ СН'!$F$15</f>
        <v>0</v>
      </c>
      <c r="S320" s="36">
        <f>SUMIFS(СВЦЭМ!$H$34:$H$777,СВЦЭМ!$A$34:$A$777,$A320,СВЦЭМ!$B$34:$B$777,S$296)+'СЕТ СН'!$F$15</f>
        <v>0</v>
      </c>
      <c r="T320" s="36">
        <f>SUMIFS(СВЦЭМ!$H$34:$H$777,СВЦЭМ!$A$34:$A$777,$A320,СВЦЭМ!$B$34:$B$777,T$296)+'СЕТ СН'!$F$15</f>
        <v>0</v>
      </c>
      <c r="U320" s="36">
        <f>SUMIFS(СВЦЭМ!$H$34:$H$777,СВЦЭМ!$A$34:$A$777,$A320,СВЦЭМ!$B$34:$B$777,U$296)+'СЕТ СН'!$F$15</f>
        <v>0</v>
      </c>
      <c r="V320" s="36">
        <f>SUMIFS(СВЦЭМ!$H$34:$H$777,СВЦЭМ!$A$34:$A$777,$A320,СВЦЭМ!$B$34:$B$777,V$296)+'СЕТ СН'!$F$15</f>
        <v>0</v>
      </c>
      <c r="W320" s="36">
        <f>SUMIFS(СВЦЭМ!$H$34:$H$777,СВЦЭМ!$A$34:$A$777,$A320,СВЦЭМ!$B$34:$B$777,W$296)+'СЕТ СН'!$F$15</f>
        <v>0</v>
      </c>
      <c r="X320" s="36">
        <f>SUMIFS(СВЦЭМ!$H$34:$H$777,СВЦЭМ!$A$34:$A$777,$A320,СВЦЭМ!$B$34:$B$777,X$296)+'СЕТ СН'!$F$15</f>
        <v>0</v>
      </c>
      <c r="Y320" s="36">
        <f>SUMIFS(СВЦЭМ!$H$34:$H$777,СВЦЭМ!$A$34:$A$777,$A320,СВЦЭМ!$B$34:$B$777,Y$296)+'СЕТ СН'!$F$15</f>
        <v>0</v>
      </c>
    </row>
    <row r="321" spans="1:27" ht="15.75" hidden="1" x14ac:dyDescent="0.2">
      <c r="A321" s="35">
        <f t="shared" si="8"/>
        <v>44129</v>
      </c>
      <c r="B321" s="36">
        <f>SUMIFS(СВЦЭМ!$H$34:$H$777,СВЦЭМ!$A$34:$A$777,$A321,СВЦЭМ!$B$34:$B$777,B$296)+'СЕТ СН'!$F$15</f>
        <v>0</v>
      </c>
      <c r="C321" s="36">
        <f>SUMIFS(СВЦЭМ!$H$34:$H$777,СВЦЭМ!$A$34:$A$777,$A321,СВЦЭМ!$B$34:$B$777,C$296)+'СЕТ СН'!$F$15</f>
        <v>0</v>
      </c>
      <c r="D321" s="36">
        <f>SUMIFS(СВЦЭМ!$H$34:$H$777,СВЦЭМ!$A$34:$A$777,$A321,СВЦЭМ!$B$34:$B$777,D$296)+'СЕТ СН'!$F$15</f>
        <v>0</v>
      </c>
      <c r="E321" s="36">
        <f>SUMIFS(СВЦЭМ!$H$34:$H$777,СВЦЭМ!$A$34:$A$777,$A321,СВЦЭМ!$B$34:$B$777,E$296)+'СЕТ СН'!$F$15</f>
        <v>0</v>
      </c>
      <c r="F321" s="36">
        <f>SUMIFS(СВЦЭМ!$H$34:$H$777,СВЦЭМ!$A$34:$A$777,$A321,СВЦЭМ!$B$34:$B$777,F$296)+'СЕТ СН'!$F$15</f>
        <v>0</v>
      </c>
      <c r="G321" s="36">
        <f>SUMIFS(СВЦЭМ!$H$34:$H$777,СВЦЭМ!$A$34:$A$777,$A321,СВЦЭМ!$B$34:$B$777,G$296)+'СЕТ СН'!$F$15</f>
        <v>0</v>
      </c>
      <c r="H321" s="36">
        <f>SUMIFS(СВЦЭМ!$H$34:$H$777,СВЦЭМ!$A$34:$A$777,$A321,СВЦЭМ!$B$34:$B$777,H$296)+'СЕТ СН'!$F$15</f>
        <v>0</v>
      </c>
      <c r="I321" s="36">
        <f>SUMIFS(СВЦЭМ!$H$34:$H$777,СВЦЭМ!$A$34:$A$777,$A321,СВЦЭМ!$B$34:$B$777,I$296)+'СЕТ СН'!$F$15</f>
        <v>0</v>
      </c>
      <c r="J321" s="36">
        <f>SUMIFS(СВЦЭМ!$H$34:$H$777,СВЦЭМ!$A$34:$A$777,$A321,СВЦЭМ!$B$34:$B$777,J$296)+'СЕТ СН'!$F$15</f>
        <v>0</v>
      </c>
      <c r="K321" s="36">
        <f>SUMIFS(СВЦЭМ!$H$34:$H$777,СВЦЭМ!$A$34:$A$777,$A321,СВЦЭМ!$B$34:$B$777,K$296)+'СЕТ СН'!$F$15</f>
        <v>0</v>
      </c>
      <c r="L321" s="36">
        <f>SUMIFS(СВЦЭМ!$H$34:$H$777,СВЦЭМ!$A$34:$A$777,$A321,СВЦЭМ!$B$34:$B$777,L$296)+'СЕТ СН'!$F$15</f>
        <v>0</v>
      </c>
      <c r="M321" s="36">
        <f>SUMIFS(СВЦЭМ!$H$34:$H$777,СВЦЭМ!$A$34:$A$777,$A321,СВЦЭМ!$B$34:$B$777,M$296)+'СЕТ СН'!$F$15</f>
        <v>0</v>
      </c>
      <c r="N321" s="36">
        <f>SUMIFS(СВЦЭМ!$H$34:$H$777,СВЦЭМ!$A$34:$A$777,$A321,СВЦЭМ!$B$34:$B$777,N$296)+'СЕТ СН'!$F$15</f>
        <v>0</v>
      </c>
      <c r="O321" s="36">
        <f>SUMIFS(СВЦЭМ!$H$34:$H$777,СВЦЭМ!$A$34:$A$777,$A321,СВЦЭМ!$B$34:$B$777,O$296)+'СЕТ СН'!$F$15</f>
        <v>0</v>
      </c>
      <c r="P321" s="36">
        <f>SUMIFS(СВЦЭМ!$H$34:$H$777,СВЦЭМ!$A$34:$A$777,$A321,СВЦЭМ!$B$34:$B$777,P$296)+'СЕТ СН'!$F$15</f>
        <v>0</v>
      </c>
      <c r="Q321" s="36">
        <f>SUMIFS(СВЦЭМ!$H$34:$H$777,СВЦЭМ!$A$34:$A$777,$A321,СВЦЭМ!$B$34:$B$777,Q$296)+'СЕТ СН'!$F$15</f>
        <v>0</v>
      </c>
      <c r="R321" s="36">
        <f>SUMIFS(СВЦЭМ!$H$34:$H$777,СВЦЭМ!$A$34:$A$777,$A321,СВЦЭМ!$B$34:$B$777,R$296)+'СЕТ СН'!$F$15</f>
        <v>0</v>
      </c>
      <c r="S321" s="36">
        <f>SUMIFS(СВЦЭМ!$H$34:$H$777,СВЦЭМ!$A$34:$A$777,$A321,СВЦЭМ!$B$34:$B$777,S$296)+'СЕТ СН'!$F$15</f>
        <v>0</v>
      </c>
      <c r="T321" s="36">
        <f>SUMIFS(СВЦЭМ!$H$34:$H$777,СВЦЭМ!$A$34:$A$777,$A321,СВЦЭМ!$B$34:$B$777,T$296)+'СЕТ СН'!$F$15</f>
        <v>0</v>
      </c>
      <c r="U321" s="36">
        <f>SUMIFS(СВЦЭМ!$H$34:$H$777,СВЦЭМ!$A$34:$A$777,$A321,СВЦЭМ!$B$34:$B$777,U$296)+'СЕТ СН'!$F$15</f>
        <v>0</v>
      </c>
      <c r="V321" s="36">
        <f>SUMIFS(СВЦЭМ!$H$34:$H$777,СВЦЭМ!$A$34:$A$777,$A321,СВЦЭМ!$B$34:$B$777,V$296)+'СЕТ СН'!$F$15</f>
        <v>0</v>
      </c>
      <c r="W321" s="36">
        <f>SUMIFS(СВЦЭМ!$H$34:$H$777,СВЦЭМ!$A$34:$A$777,$A321,СВЦЭМ!$B$34:$B$777,W$296)+'СЕТ СН'!$F$15</f>
        <v>0</v>
      </c>
      <c r="X321" s="36">
        <f>SUMIFS(СВЦЭМ!$H$34:$H$777,СВЦЭМ!$A$34:$A$777,$A321,СВЦЭМ!$B$34:$B$777,X$296)+'СЕТ СН'!$F$15</f>
        <v>0</v>
      </c>
      <c r="Y321" s="36">
        <f>SUMIFS(СВЦЭМ!$H$34:$H$777,СВЦЭМ!$A$34:$A$777,$A321,СВЦЭМ!$B$34:$B$777,Y$296)+'СЕТ СН'!$F$15</f>
        <v>0</v>
      </c>
    </row>
    <row r="322" spans="1:27" ht="15.75" hidden="1" x14ac:dyDescent="0.2">
      <c r="A322" s="35">
        <f t="shared" si="8"/>
        <v>44130</v>
      </c>
      <c r="B322" s="36">
        <f>SUMIFS(СВЦЭМ!$H$34:$H$777,СВЦЭМ!$A$34:$A$777,$A322,СВЦЭМ!$B$34:$B$777,B$296)+'СЕТ СН'!$F$15</f>
        <v>0</v>
      </c>
      <c r="C322" s="36">
        <f>SUMIFS(СВЦЭМ!$H$34:$H$777,СВЦЭМ!$A$34:$A$777,$A322,СВЦЭМ!$B$34:$B$777,C$296)+'СЕТ СН'!$F$15</f>
        <v>0</v>
      </c>
      <c r="D322" s="36">
        <f>SUMIFS(СВЦЭМ!$H$34:$H$777,СВЦЭМ!$A$34:$A$777,$A322,СВЦЭМ!$B$34:$B$777,D$296)+'СЕТ СН'!$F$15</f>
        <v>0</v>
      </c>
      <c r="E322" s="36">
        <f>SUMIFS(СВЦЭМ!$H$34:$H$777,СВЦЭМ!$A$34:$A$777,$A322,СВЦЭМ!$B$34:$B$777,E$296)+'СЕТ СН'!$F$15</f>
        <v>0</v>
      </c>
      <c r="F322" s="36">
        <f>SUMIFS(СВЦЭМ!$H$34:$H$777,СВЦЭМ!$A$34:$A$777,$A322,СВЦЭМ!$B$34:$B$777,F$296)+'СЕТ СН'!$F$15</f>
        <v>0</v>
      </c>
      <c r="G322" s="36">
        <f>SUMIFS(СВЦЭМ!$H$34:$H$777,СВЦЭМ!$A$34:$A$777,$A322,СВЦЭМ!$B$34:$B$777,G$296)+'СЕТ СН'!$F$15</f>
        <v>0</v>
      </c>
      <c r="H322" s="36">
        <f>SUMIFS(СВЦЭМ!$H$34:$H$777,СВЦЭМ!$A$34:$A$777,$A322,СВЦЭМ!$B$34:$B$777,H$296)+'СЕТ СН'!$F$15</f>
        <v>0</v>
      </c>
      <c r="I322" s="36">
        <f>SUMIFS(СВЦЭМ!$H$34:$H$777,СВЦЭМ!$A$34:$A$777,$A322,СВЦЭМ!$B$34:$B$777,I$296)+'СЕТ СН'!$F$15</f>
        <v>0</v>
      </c>
      <c r="J322" s="36">
        <f>SUMIFS(СВЦЭМ!$H$34:$H$777,СВЦЭМ!$A$34:$A$777,$A322,СВЦЭМ!$B$34:$B$777,J$296)+'СЕТ СН'!$F$15</f>
        <v>0</v>
      </c>
      <c r="K322" s="36">
        <f>SUMIFS(СВЦЭМ!$H$34:$H$777,СВЦЭМ!$A$34:$A$777,$A322,СВЦЭМ!$B$34:$B$777,K$296)+'СЕТ СН'!$F$15</f>
        <v>0</v>
      </c>
      <c r="L322" s="36">
        <f>SUMIFS(СВЦЭМ!$H$34:$H$777,СВЦЭМ!$A$34:$A$777,$A322,СВЦЭМ!$B$34:$B$777,L$296)+'СЕТ СН'!$F$15</f>
        <v>0</v>
      </c>
      <c r="M322" s="36">
        <f>SUMIFS(СВЦЭМ!$H$34:$H$777,СВЦЭМ!$A$34:$A$777,$A322,СВЦЭМ!$B$34:$B$777,M$296)+'СЕТ СН'!$F$15</f>
        <v>0</v>
      </c>
      <c r="N322" s="36">
        <f>SUMIFS(СВЦЭМ!$H$34:$H$777,СВЦЭМ!$A$34:$A$777,$A322,СВЦЭМ!$B$34:$B$777,N$296)+'СЕТ СН'!$F$15</f>
        <v>0</v>
      </c>
      <c r="O322" s="36">
        <f>SUMIFS(СВЦЭМ!$H$34:$H$777,СВЦЭМ!$A$34:$A$777,$A322,СВЦЭМ!$B$34:$B$777,O$296)+'СЕТ СН'!$F$15</f>
        <v>0</v>
      </c>
      <c r="P322" s="36">
        <f>SUMIFS(СВЦЭМ!$H$34:$H$777,СВЦЭМ!$A$34:$A$777,$A322,СВЦЭМ!$B$34:$B$777,P$296)+'СЕТ СН'!$F$15</f>
        <v>0</v>
      </c>
      <c r="Q322" s="36">
        <f>SUMIFS(СВЦЭМ!$H$34:$H$777,СВЦЭМ!$A$34:$A$777,$A322,СВЦЭМ!$B$34:$B$777,Q$296)+'СЕТ СН'!$F$15</f>
        <v>0</v>
      </c>
      <c r="R322" s="36">
        <f>SUMIFS(СВЦЭМ!$H$34:$H$777,СВЦЭМ!$A$34:$A$777,$A322,СВЦЭМ!$B$34:$B$777,R$296)+'СЕТ СН'!$F$15</f>
        <v>0</v>
      </c>
      <c r="S322" s="36">
        <f>SUMIFS(СВЦЭМ!$H$34:$H$777,СВЦЭМ!$A$34:$A$777,$A322,СВЦЭМ!$B$34:$B$777,S$296)+'СЕТ СН'!$F$15</f>
        <v>0</v>
      </c>
      <c r="T322" s="36">
        <f>SUMIFS(СВЦЭМ!$H$34:$H$777,СВЦЭМ!$A$34:$A$777,$A322,СВЦЭМ!$B$34:$B$777,T$296)+'СЕТ СН'!$F$15</f>
        <v>0</v>
      </c>
      <c r="U322" s="36">
        <f>SUMIFS(СВЦЭМ!$H$34:$H$777,СВЦЭМ!$A$34:$A$777,$A322,СВЦЭМ!$B$34:$B$777,U$296)+'СЕТ СН'!$F$15</f>
        <v>0</v>
      </c>
      <c r="V322" s="36">
        <f>SUMIFS(СВЦЭМ!$H$34:$H$777,СВЦЭМ!$A$34:$A$777,$A322,СВЦЭМ!$B$34:$B$777,V$296)+'СЕТ СН'!$F$15</f>
        <v>0</v>
      </c>
      <c r="W322" s="36">
        <f>SUMIFS(СВЦЭМ!$H$34:$H$777,СВЦЭМ!$A$34:$A$777,$A322,СВЦЭМ!$B$34:$B$777,W$296)+'СЕТ СН'!$F$15</f>
        <v>0</v>
      </c>
      <c r="X322" s="36">
        <f>SUMIFS(СВЦЭМ!$H$34:$H$777,СВЦЭМ!$A$34:$A$777,$A322,СВЦЭМ!$B$34:$B$777,X$296)+'СЕТ СН'!$F$15</f>
        <v>0</v>
      </c>
      <c r="Y322" s="36">
        <f>SUMIFS(СВЦЭМ!$H$34:$H$777,СВЦЭМ!$A$34:$A$777,$A322,СВЦЭМ!$B$34:$B$777,Y$296)+'СЕТ СН'!$F$15</f>
        <v>0</v>
      </c>
    </row>
    <row r="323" spans="1:27" ht="15.75" hidden="1" x14ac:dyDescent="0.2">
      <c r="A323" s="35">
        <f t="shared" si="8"/>
        <v>44131</v>
      </c>
      <c r="B323" s="36">
        <f>SUMIFS(СВЦЭМ!$H$34:$H$777,СВЦЭМ!$A$34:$A$777,$A323,СВЦЭМ!$B$34:$B$777,B$296)+'СЕТ СН'!$F$15</f>
        <v>0</v>
      </c>
      <c r="C323" s="36">
        <f>SUMIFS(СВЦЭМ!$H$34:$H$777,СВЦЭМ!$A$34:$A$777,$A323,СВЦЭМ!$B$34:$B$777,C$296)+'СЕТ СН'!$F$15</f>
        <v>0</v>
      </c>
      <c r="D323" s="36">
        <f>SUMIFS(СВЦЭМ!$H$34:$H$777,СВЦЭМ!$A$34:$A$777,$A323,СВЦЭМ!$B$34:$B$777,D$296)+'СЕТ СН'!$F$15</f>
        <v>0</v>
      </c>
      <c r="E323" s="36">
        <f>SUMIFS(СВЦЭМ!$H$34:$H$777,СВЦЭМ!$A$34:$A$777,$A323,СВЦЭМ!$B$34:$B$777,E$296)+'СЕТ СН'!$F$15</f>
        <v>0</v>
      </c>
      <c r="F323" s="36">
        <f>SUMIFS(СВЦЭМ!$H$34:$H$777,СВЦЭМ!$A$34:$A$777,$A323,СВЦЭМ!$B$34:$B$777,F$296)+'СЕТ СН'!$F$15</f>
        <v>0</v>
      </c>
      <c r="G323" s="36">
        <f>SUMIFS(СВЦЭМ!$H$34:$H$777,СВЦЭМ!$A$34:$A$777,$A323,СВЦЭМ!$B$34:$B$777,G$296)+'СЕТ СН'!$F$15</f>
        <v>0</v>
      </c>
      <c r="H323" s="36">
        <f>SUMIFS(СВЦЭМ!$H$34:$H$777,СВЦЭМ!$A$34:$A$777,$A323,СВЦЭМ!$B$34:$B$777,H$296)+'СЕТ СН'!$F$15</f>
        <v>0</v>
      </c>
      <c r="I323" s="36">
        <f>SUMIFS(СВЦЭМ!$H$34:$H$777,СВЦЭМ!$A$34:$A$777,$A323,СВЦЭМ!$B$34:$B$777,I$296)+'СЕТ СН'!$F$15</f>
        <v>0</v>
      </c>
      <c r="J323" s="36">
        <f>SUMIFS(СВЦЭМ!$H$34:$H$777,СВЦЭМ!$A$34:$A$777,$A323,СВЦЭМ!$B$34:$B$777,J$296)+'СЕТ СН'!$F$15</f>
        <v>0</v>
      </c>
      <c r="K323" s="36">
        <f>SUMIFS(СВЦЭМ!$H$34:$H$777,СВЦЭМ!$A$34:$A$777,$A323,СВЦЭМ!$B$34:$B$777,K$296)+'СЕТ СН'!$F$15</f>
        <v>0</v>
      </c>
      <c r="L323" s="36">
        <f>SUMIFS(СВЦЭМ!$H$34:$H$777,СВЦЭМ!$A$34:$A$777,$A323,СВЦЭМ!$B$34:$B$777,L$296)+'СЕТ СН'!$F$15</f>
        <v>0</v>
      </c>
      <c r="M323" s="36">
        <f>SUMIFS(СВЦЭМ!$H$34:$H$777,СВЦЭМ!$A$34:$A$777,$A323,СВЦЭМ!$B$34:$B$777,M$296)+'СЕТ СН'!$F$15</f>
        <v>0</v>
      </c>
      <c r="N323" s="36">
        <f>SUMIFS(СВЦЭМ!$H$34:$H$777,СВЦЭМ!$A$34:$A$777,$A323,СВЦЭМ!$B$34:$B$777,N$296)+'СЕТ СН'!$F$15</f>
        <v>0</v>
      </c>
      <c r="O323" s="36">
        <f>SUMIFS(СВЦЭМ!$H$34:$H$777,СВЦЭМ!$A$34:$A$777,$A323,СВЦЭМ!$B$34:$B$777,O$296)+'СЕТ СН'!$F$15</f>
        <v>0</v>
      </c>
      <c r="P323" s="36">
        <f>SUMIFS(СВЦЭМ!$H$34:$H$777,СВЦЭМ!$A$34:$A$777,$A323,СВЦЭМ!$B$34:$B$777,P$296)+'СЕТ СН'!$F$15</f>
        <v>0</v>
      </c>
      <c r="Q323" s="36">
        <f>SUMIFS(СВЦЭМ!$H$34:$H$777,СВЦЭМ!$A$34:$A$777,$A323,СВЦЭМ!$B$34:$B$777,Q$296)+'СЕТ СН'!$F$15</f>
        <v>0</v>
      </c>
      <c r="R323" s="36">
        <f>SUMIFS(СВЦЭМ!$H$34:$H$777,СВЦЭМ!$A$34:$A$777,$A323,СВЦЭМ!$B$34:$B$777,R$296)+'СЕТ СН'!$F$15</f>
        <v>0</v>
      </c>
      <c r="S323" s="36">
        <f>SUMIFS(СВЦЭМ!$H$34:$H$777,СВЦЭМ!$A$34:$A$777,$A323,СВЦЭМ!$B$34:$B$777,S$296)+'СЕТ СН'!$F$15</f>
        <v>0</v>
      </c>
      <c r="T323" s="36">
        <f>SUMIFS(СВЦЭМ!$H$34:$H$777,СВЦЭМ!$A$34:$A$777,$A323,СВЦЭМ!$B$34:$B$777,T$296)+'СЕТ СН'!$F$15</f>
        <v>0</v>
      </c>
      <c r="U323" s="36">
        <f>SUMIFS(СВЦЭМ!$H$34:$H$777,СВЦЭМ!$A$34:$A$777,$A323,СВЦЭМ!$B$34:$B$777,U$296)+'СЕТ СН'!$F$15</f>
        <v>0</v>
      </c>
      <c r="V323" s="36">
        <f>SUMIFS(СВЦЭМ!$H$34:$H$777,СВЦЭМ!$A$34:$A$777,$A323,СВЦЭМ!$B$34:$B$777,V$296)+'СЕТ СН'!$F$15</f>
        <v>0</v>
      </c>
      <c r="W323" s="36">
        <f>SUMIFS(СВЦЭМ!$H$34:$H$777,СВЦЭМ!$A$34:$A$777,$A323,СВЦЭМ!$B$34:$B$777,W$296)+'СЕТ СН'!$F$15</f>
        <v>0</v>
      </c>
      <c r="X323" s="36">
        <f>SUMIFS(СВЦЭМ!$H$34:$H$777,СВЦЭМ!$A$34:$A$777,$A323,СВЦЭМ!$B$34:$B$777,X$296)+'СЕТ СН'!$F$15</f>
        <v>0</v>
      </c>
      <c r="Y323" s="36">
        <f>SUMIFS(СВЦЭМ!$H$34:$H$777,СВЦЭМ!$A$34:$A$777,$A323,СВЦЭМ!$B$34:$B$777,Y$296)+'СЕТ СН'!$F$15</f>
        <v>0</v>
      </c>
    </row>
    <row r="324" spans="1:27" ht="15.75" hidden="1" x14ac:dyDescent="0.2">
      <c r="A324" s="35">
        <f t="shared" si="8"/>
        <v>44132</v>
      </c>
      <c r="B324" s="36">
        <f>SUMIFS(СВЦЭМ!$H$34:$H$777,СВЦЭМ!$A$34:$A$777,$A324,СВЦЭМ!$B$34:$B$777,B$296)+'СЕТ СН'!$F$15</f>
        <v>0</v>
      </c>
      <c r="C324" s="36">
        <f>SUMIFS(СВЦЭМ!$H$34:$H$777,СВЦЭМ!$A$34:$A$777,$A324,СВЦЭМ!$B$34:$B$777,C$296)+'СЕТ СН'!$F$15</f>
        <v>0</v>
      </c>
      <c r="D324" s="36">
        <f>SUMIFS(СВЦЭМ!$H$34:$H$777,СВЦЭМ!$A$34:$A$777,$A324,СВЦЭМ!$B$34:$B$777,D$296)+'СЕТ СН'!$F$15</f>
        <v>0</v>
      </c>
      <c r="E324" s="36">
        <f>SUMIFS(СВЦЭМ!$H$34:$H$777,СВЦЭМ!$A$34:$A$777,$A324,СВЦЭМ!$B$34:$B$777,E$296)+'СЕТ СН'!$F$15</f>
        <v>0</v>
      </c>
      <c r="F324" s="36">
        <f>SUMIFS(СВЦЭМ!$H$34:$H$777,СВЦЭМ!$A$34:$A$777,$A324,СВЦЭМ!$B$34:$B$777,F$296)+'СЕТ СН'!$F$15</f>
        <v>0</v>
      </c>
      <c r="G324" s="36">
        <f>SUMIFS(СВЦЭМ!$H$34:$H$777,СВЦЭМ!$A$34:$A$777,$A324,СВЦЭМ!$B$34:$B$777,G$296)+'СЕТ СН'!$F$15</f>
        <v>0</v>
      </c>
      <c r="H324" s="36">
        <f>SUMIFS(СВЦЭМ!$H$34:$H$777,СВЦЭМ!$A$34:$A$777,$A324,СВЦЭМ!$B$34:$B$777,H$296)+'СЕТ СН'!$F$15</f>
        <v>0</v>
      </c>
      <c r="I324" s="36">
        <f>SUMIFS(СВЦЭМ!$H$34:$H$777,СВЦЭМ!$A$34:$A$777,$A324,СВЦЭМ!$B$34:$B$777,I$296)+'СЕТ СН'!$F$15</f>
        <v>0</v>
      </c>
      <c r="J324" s="36">
        <f>SUMIFS(СВЦЭМ!$H$34:$H$777,СВЦЭМ!$A$34:$A$777,$A324,СВЦЭМ!$B$34:$B$777,J$296)+'СЕТ СН'!$F$15</f>
        <v>0</v>
      </c>
      <c r="K324" s="36">
        <f>SUMIFS(СВЦЭМ!$H$34:$H$777,СВЦЭМ!$A$34:$A$777,$A324,СВЦЭМ!$B$34:$B$777,K$296)+'СЕТ СН'!$F$15</f>
        <v>0</v>
      </c>
      <c r="L324" s="36">
        <f>SUMIFS(СВЦЭМ!$H$34:$H$777,СВЦЭМ!$A$34:$A$777,$A324,СВЦЭМ!$B$34:$B$777,L$296)+'СЕТ СН'!$F$15</f>
        <v>0</v>
      </c>
      <c r="M324" s="36">
        <f>SUMIFS(СВЦЭМ!$H$34:$H$777,СВЦЭМ!$A$34:$A$777,$A324,СВЦЭМ!$B$34:$B$777,M$296)+'СЕТ СН'!$F$15</f>
        <v>0</v>
      </c>
      <c r="N324" s="36">
        <f>SUMIFS(СВЦЭМ!$H$34:$H$777,СВЦЭМ!$A$34:$A$777,$A324,СВЦЭМ!$B$34:$B$777,N$296)+'СЕТ СН'!$F$15</f>
        <v>0</v>
      </c>
      <c r="O324" s="36">
        <f>SUMIFS(СВЦЭМ!$H$34:$H$777,СВЦЭМ!$A$34:$A$777,$A324,СВЦЭМ!$B$34:$B$777,O$296)+'СЕТ СН'!$F$15</f>
        <v>0</v>
      </c>
      <c r="P324" s="36">
        <f>SUMIFS(СВЦЭМ!$H$34:$H$777,СВЦЭМ!$A$34:$A$777,$A324,СВЦЭМ!$B$34:$B$777,P$296)+'СЕТ СН'!$F$15</f>
        <v>0</v>
      </c>
      <c r="Q324" s="36">
        <f>SUMIFS(СВЦЭМ!$H$34:$H$777,СВЦЭМ!$A$34:$A$777,$A324,СВЦЭМ!$B$34:$B$777,Q$296)+'СЕТ СН'!$F$15</f>
        <v>0</v>
      </c>
      <c r="R324" s="36">
        <f>SUMIFS(СВЦЭМ!$H$34:$H$777,СВЦЭМ!$A$34:$A$777,$A324,СВЦЭМ!$B$34:$B$777,R$296)+'СЕТ СН'!$F$15</f>
        <v>0</v>
      </c>
      <c r="S324" s="36">
        <f>SUMIFS(СВЦЭМ!$H$34:$H$777,СВЦЭМ!$A$34:$A$777,$A324,СВЦЭМ!$B$34:$B$777,S$296)+'СЕТ СН'!$F$15</f>
        <v>0</v>
      </c>
      <c r="T324" s="36">
        <f>SUMIFS(СВЦЭМ!$H$34:$H$777,СВЦЭМ!$A$34:$A$777,$A324,СВЦЭМ!$B$34:$B$777,T$296)+'СЕТ СН'!$F$15</f>
        <v>0</v>
      </c>
      <c r="U324" s="36">
        <f>SUMIFS(СВЦЭМ!$H$34:$H$777,СВЦЭМ!$A$34:$A$777,$A324,СВЦЭМ!$B$34:$B$777,U$296)+'СЕТ СН'!$F$15</f>
        <v>0</v>
      </c>
      <c r="V324" s="36">
        <f>SUMIFS(СВЦЭМ!$H$34:$H$777,СВЦЭМ!$A$34:$A$777,$A324,СВЦЭМ!$B$34:$B$777,V$296)+'СЕТ СН'!$F$15</f>
        <v>0</v>
      </c>
      <c r="W324" s="36">
        <f>SUMIFS(СВЦЭМ!$H$34:$H$777,СВЦЭМ!$A$34:$A$777,$A324,СВЦЭМ!$B$34:$B$777,W$296)+'СЕТ СН'!$F$15</f>
        <v>0</v>
      </c>
      <c r="X324" s="36">
        <f>SUMIFS(СВЦЭМ!$H$34:$H$777,СВЦЭМ!$A$34:$A$777,$A324,СВЦЭМ!$B$34:$B$777,X$296)+'СЕТ СН'!$F$15</f>
        <v>0</v>
      </c>
      <c r="Y324" s="36">
        <f>SUMIFS(СВЦЭМ!$H$34:$H$777,СВЦЭМ!$A$34:$A$777,$A324,СВЦЭМ!$B$34:$B$777,Y$296)+'СЕТ СН'!$F$15</f>
        <v>0</v>
      </c>
    </row>
    <row r="325" spans="1:27" ht="15.75" hidden="1" x14ac:dyDescent="0.2">
      <c r="A325" s="35">
        <f t="shared" si="8"/>
        <v>44133</v>
      </c>
      <c r="B325" s="36">
        <f>SUMIFS(СВЦЭМ!$H$34:$H$777,СВЦЭМ!$A$34:$A$777,$A325,СВЦЭМ!$B$34:$B$777,B$296)+'СЕТ СН'!$F$15</f>
        <v>0</v>
      </c>
      <c r="C325" s="36">
        <f>SUMIFS(СВЦЭМ!$H$34:$H$777,СВЦЭМ!$A$34:$A$777,$A325,СВЦЭМ!$B$34:$B$777,C$296)+'СЕТ СН'!$F$15</f>
        <v>0</v>
      </c>
      <c r="D325" s="36">
        <f>SUMIFS(СВЦЭМ!$H$34:$H$777,СВЦЭМ!$A$34:$A$777,$A325,СВЦЭМ!$B$34:$B$777,D$296)+'СЕТ СН'!$F$15</f>
        <v>0</v>
      </c>
      <c r="E325" s="36">
        <f>SUMIFS(СВЦЭМ!$H$34:$H$777,СВЦЭМ!$A$34:$A$777,$A325,СВЦЭМ!$B$34:$B$777,E$296)+'СЕТ СН'!$F$15</f>
        <v>0</v>
      </c>
      <c r="F325" s="36">
        <f>SUMIFS(СВЦЭМ!$H$34:$H$777,СВЦЭМ!$A$34:$A$777,$A325,СВЦЭМ!$B$34:$B$777,F$296)+'СЕТ СН'!$F$15</f>
        <v>0</v>
      </c>
      <c r="G325" s="36">
        <f>SUMIFS(СВЦЭМ!$H$34:$H$777,СВЦЭМ!$A$34:$A$777,$A325,СВЦЭМ!$B$34:$B$777,G$296)+'СЕТ СН'!$F$15</f>
        <v>0</v>
      </c>
      <c r="H325" s="36">
        <f>SUMIFS(СВЦЭМ!$H$34:$H$777,СВЦЭМ!$A$34:$A$777,$A325,СВЦЭМ!$B$34:$B$777,H$296)+'СЕТ СН'!$F$15</f>
        <v>0</v>
      </c>
      <c r="I325" s="36">
        <f>SUMIFS(СВЦЭМ!$H$34:$H$777,СВЦЭМ!$A$34:$A$777,$A325,СВЦЭМ!$B$34:$B$777,I$296)+'СЕТ СН'!$F$15</f>
        <v>0</v>
      </c>
      <c r="J325" s="36">
        <f>SUMIFS(СВЦЭМ!$H$34:$H$777,СВЦЭМ!$A$34:$A$777,$A325,СВЦЭМ!$B$34:$B$777,J$296)+'СЕТ СН'!$F$15</f>
        <v>0</v>
      </c>
      <c r="K325" s="36">
        <f>SUMIFS(СВЦЭМ!$H$34:$H$777,СВЦЭМ!$A$34:$A$777,$A325,СВЦЭМ!$B$34:$B$777,K$296)+'СЕТ СН'!$F$15</f>
        <v>0</v>
      </c>
      <c r="L325" s="36">
        <f>SUMIFS(СВЦЭМ!$H$34:$H$777,СВЦЭМ!$A$34:$A$777,$A325,СВЦЭМ!$B$34:$B$777,L$296)+'СЕТ СН'!$F$15</f>
        <v>0</v>
      </c>
      <c r="M325" s="36">
        <f>SUMIFS(СВЦЭМ!$H$34:$H$777,СВЦЭМ!$A$34:$A$777,$A325,СВЦЭМ!$B$34:$B$777,M$296)+'СЕТ СН'!$F$15</f>
        <v>0</v>
      </c>
      <c r="N325" s="36">
        <f>SUMIFS(СВЦЭМ!$H$34:$H$777,СВЦЭМ!$A$34:$A$777,$A325,СВЦЭМ!$B$34:$B$777,N$296)+'СЕТ СН'!$F$15</f>
        <v>0</v>
      </c>
      <c r="O325" s="36">
        <f>SUMIFS(СВЦЭМ!$H$34:$H$777,СВЦЭМ!$A$34:$A$777,$A325,СВЦЭМ!$B$34:$B$777,O$296)+'СЕТ СН'!$F$15</f>
        <v>0</v>
      </c>
      <c r="P325" s="36">
        <f>SUMIFS(СВЦЭМ!$H$34:$H$777,СВЦЭМ!$A$34:$A$777,$A325,СВЦЭМ!$B$34:$B$777,P$296)+'СЕТ СН'!$F$15</f>
        <v>0</v>
      </c>
      <c r="Q325" s="36">
        <f>SUMIFS(СВЦЭМ!$H$34:$H$777,СВЦЭМ!$A$34:$A$777,$A325,СВЦЭМ!$B$34:$B$777,Q$296)+'СЕТ СН'!$F$15</f>
        <v>0</v>
      </c>
      <c r="R325" s="36">
        <f>SUMIFS(СВЦЭМ!$H$34:$H$777,СВЦЭМ!$A$34:$A$777,$A325,СВЦЭМ!$B$34:$B$777,R$296)+'СЕТ СН'!$F$15</f>
        <v>0</v>
      </c>
      <c r="S325" s="36">
        <f>SUMIFS(СВЦЭМ!$H$34:$H$777,СВЦЭМ!$A$34:$A$777,$A325,СВЦЭМ!$B$34:$B$777,S$296)+'СЕТ СН'!$F$15</f>
        <v>0</v>
      </c>
      <c r="T325" s="36">
        <f>SUMIFS(СВЦЭМ!$H$34:$H$777,СВЦЭМ!$A$34:$A$777,$A325,СВЦЭМ!$B$34:$B$777,T$296)+'СЕТ СН'!$F$15</f>
        <v>0</v>
      </c>
      <c r="U325" s="36">
        <f>SUMIFS(СВЦЭМ!$H$34:$H$777,СВЦЭМ!$A$34:$A$777,$A325,СВЦЭМ!$B$34:$B$777,U$296)+'СЕТ СН'!$F$15</f>
        <v>0</v>
      </c>
      <c r="V325" s="36">
        <f>SUMIFS(СВЦЭМ!$H$34:$H$777,СВЦЭМ!$A$34:$A$777,$A325,СВЦЭМ!$B$34:$B$777,V$296)+'СЕТ СН'!$F$15</f>
        <v>0</v>
      </c>
      <c r="W325" s="36">
        <f>SUMIFS(СВЦЭМ!$H$34:$H$777,СВЦЭМ!$A$34:$A$777,$A325,СВЦЭМ!$B$34:$B$777,W$296)+'СЕТ СН'!$F$15</f>
        <v>0</v>
      </c>
      <c r="X325" s="36">
        <f>SUMIFS(СВЦЭМ!$H$34:$H$777,СВЦЭМ!$A$34:$A$777,$A325,СВЦЭМ!$B$34:$B$777,X$296)+'СЕТ СН'!$F$15</f>
        <v>0</v>
      </c>
      <c r="Y325" s="36">
        <f>SUMIFS(СВЦЭМ!$H$34:$H$777,СВЦЭМ!$A$34:$A$777,$A325,СВЦЭМ!$B$34:$B$777,Y$296)+'СЕТ СН'!$F$15</f>
        <v>0</v>
      </c>
    </row>
    <row r="326" spans="1:27" ht="15.75" hidden="1" x14ac:dyDescent="0.2">
      <c r="A326" s="35">
        <f t="shared" si="8"/>
        <v>44134</v>
      </c>
      <c r="B326" s="36">
        <f>SUMIFS(СВЦЭМ!$H$34:$H$777,СВЦЭМ!$A$34:$A$777,$A326,СВЦЭМ!$B$34:$B$777,B$296)+'СЕТ СН'!$F$15</f>
        <v>0</v>
      </c>
      <c r="C326" s="36">
        <f>SUMIFS(СВЦЭМ!$H$34:$H$777,СВЦЭМ!$A$34:$A$777,$A326,СВЦЭМ!$B$34:$B$777,C$296)+'СЕТ СН'!$F$15</f>
        <v>0</v>
      </c>
      <c r="D326" s="36">
        <f>SUMIFS(СВЦЭМ!$H$34:$H$777,СВЦЭМ!$A$34:$A$777,$A326,СВЦЭМ!$B$34:$B$777,D$296)+'СЕТ СН'!$F$15</f>
        <v>0</v>
      </c>
      <c r="E326" s="36">
        <f>SUMIFS(СВЦЭМ!$H$34:$H$777,СВЦЭМ!$A$34:$A$777,$A326,СВЦЭМ!$B$34:$B$777,E$296)+'СЕТ СН'!$F$15</f>
        <v>0</v>
      </c>
      <c r="F326" s="36">
        <f>SUMIFS(СВЦЭМ!$H$34:$H$777,СВЦЭМ!$A$34:$A$777,$A326,СВЦЭМ!$B$34:$B$777,F$296)+'СЕТ СН'!$F$15</f>
        <v>0</v>
      </c>
      <c r="G326" s="36">
        <f>SUMIFS(СВЦЭМ!$H$34:$H$777,СВЦЭМ!$A$34:$A$777,$A326,СВЦЭМ!$B$34:$B$777,G$296)+'СЕТ СН'!$F$15</f>
        <v>0</v>
      </c>
      <c r="H326" s="36">
        <f>SUMIFS(СВЦЭМ!$H$34:$H$777,СВЦЭМ!$A$34:$A$777,$A326,СВЦЭМ!$B$34:$B$777,H$296)+'СЕТ СН'!$F$15</f>
        <v>0</v>
      </c>
      <c r="I326" s="36">
        <f>SUMIFS(СВЦЭМ!$H$34:$H$777,СВЦЭМ!$A$34:$A$777,$A326,СВЦЭМ!$B$34:$B$777,I$296)+'СЕТ СН'!$F$15</f>
        <v>0</v>
      </c>
      <c r="J326" s="36">
        <f>SUMIFS(СВЦЭМ!$H$34:$H$777,СВЦЭМ!$A$34:$A$777,$A326,СВЦЭМ!$B$34:$B$777,J$296)+'СЕТ СН'!$F$15</f>
        <v>0</v>
      </c>
      <c r="K326" s="36">
        <f>SUMIFS(СВЦЭМ!$H$34:$H$777,СВЦЭМ!$A$34:$A$777,$A326,СВЦЭМ!$B$34:$B$777,K$296)+'СЕТ СН'!$F$15</f>
        <v>0</v>
      </c>
      <c r="L326" s="36">
        <f>SUMIFS(СВЦЭМ!$H$34:$H$777,СВЦЭМ!$A$34:$A$777,$A326,СВЦЭМ!$B$34:$B$777,L$296)+'СЕТ СН'!$F$15</f>
        <v>0</v>
      </c>
      <c r="M326" s="36">
        <f>SUMIFS(СВЦЭМ!$H$34:$H$777,СВЦЭМ!$A$34:$A$777,$A326,СВЦЭМ!$B$34:$B$777,M$296)+'СЕТ СН'!$F$15</f>
        <v>0</v>
      </c>
      <c r="N326" s="36">
        <f>SUMIFS(СВЦЭМ!$H$34:$H$777,СВЦЭМ!$A$34:$A$777,$A326,СВЦЭМ!$B$34:$B$777,N$296)+'СЕТ СН'!$F$15</f>
        <v>0</v>
      </c>
      <c r="O326" s="36">
        <f>SUMIFS(СВЦЭМ!$H$34:$H$777,СВЦЭМ!$A$34:$A$777,$A326,СВЦЭМ!$B$34:$B$777,O$296)+'СЕТ СН'!$F$15</f>
        <v>0</v>
      </c>
      <c r="P326" s="36">
        <f>SUMIFS(СВЦЭМ!$H$34:$H$777,СВЦЭМ!$A$34:$A$777,$A326,СВЦЭМ!$B$34:$B$777,P$296)+'СЕТ СН'!$F$15</f>
        <v>0</v>
      </c>
      <c r="Q326" s="36">
        <f>SUMIFS(СВЦЭМ!$H$34:$H$777,СВЦЭМ!$A$34:$A$777,$A326,СВЦЭМ!$B$34:$B$777,Q$296)+'СЕТ СН'!$F$15</f>
        <v>0</v>
      </c>
      <c r="R326" s="36">
        <f>SUMIFS(СВЦЭМ!$H$34:$H$777,СВЦЭМ!$A$34:$A$777,$A326,СВЦЭМ!$B$34:$B$777,R$296)+'СЕТ СН'!$F$15</f>
        <v>0</v>
      </c>
      <c r="S326" s="36">
        <f>SUMIFS(СВЦЭМ!$H$34:$H$777,СВЦЭМ!$A$34:$A$777,$A326,СВЦЭМ!$B$34:$B$777,S$296)+'СЕТ СН'!$F$15</f>
        <v>0</v>
      </c>
      <c r="T326" s="36">
        <f>SUMIFS(СВЦЭМ!$H$34:$H$777,СВЦЭМ!$A$34:$A$777,$A326,СВЦЭМ!$B$34:$B$777,T$296)+'СЕТ СН'!$F$15</f>
        <v>0</v>
      </c>
      <c r="U326" s="36">
        <f>SUMIFS(СВЦЭМ!$H$34:$H$777,СВЦЭМ!$A$34:$A$777,$A326,СВЦЭМ!$B$34:$B$777,U$296)+'СЕТ СН'!$F$15</f>
        <v>0</v>
      </c>
      <c r="V326" s="36">
        <f>SUMIFS(СВЦЭМ!$H$34:$H$777,СВЦЭМ!$A$34:$A$777,$A326,СВЦЭМ!$B$34:$B$777,V$296)+'СЕТ СН'!$F$15</f>
        <v>0</v>
      </c>
      <c r="W326" s="36">
        <f>SUMIFS(СВЦЭМ!$H$34:$H$777,СВЦЭМ!$A$34:$A$777,$A326,СВЦЭМ!$B$34:$B$777,W$296)+'СЕТ СН'!$F$15</f>
        <v>0</v>
      </c>
      <c r="X326" s="36">
        <f>SUMIFS(СВЦЭМ!$H$34:$H$777,СВЦЭМ!$A$34:$A$777,$A326,СВЦЭМ!$B$34:$B$777,X$296)+'СЕТ СН'!$F$15</f>
        <v>0</v>
      </c>
      <c r="Y326" s="36">
        <f>SUMIFS(СВЦЭМ!$H$34:$H$777,СВЦЭМ!$A$34:$A$777,$A326,СВЦЭМ!$B$34:$B$777,Y$296)+'СЕТ СН'!$F$15</f>
        <v>0</v>
      </c>
    </row>
    <row r="327" spans="1:27" ht="15.75" hidden="1" x14ac:dyDescent="0.2">
      <c r="A327" s="35">
        <f t="shared" si="8"/>
        <v>44135</v>
      </c>
      <c r="B327" s="36">
        <f>SUMIFS(СВЦЭМ!$H$34:$H$777,СВЦЭМ!$A$34:$A$777,$A327,СВЦЭМ!$B$34:$B$777,B$296)+'СЕТ СН'!$F$15</f>
        <v>0</v>
      </c>
      <c r="C327" s="36">
        <f>SUMIFS(СВЦЭМ!$H$34:$H$777,СВЦЭМ!$A$34:$A$777,$A327,СВЦЭМ!$B$34:$B$777,C$296)+'СЕТ СН'!$F$15</f>
        <v>0</v>
      </c>
      <c r="D327" s="36">
        <f>SUMIFS(СВЦЭМ!$H$34:$H$777,СВЦЭМ!$A$34:$A$777,$A327,СВЦЭМ!$B$34:$B$777,D$296)+'СЕТ СН'!$F$15</f>
        <v>0</v>
      </c>
      <c r="E327" s="36">
        <f>SUMIFS(СВЦЭМ!$H$34:$H$777,СВЦЭМ!$A$34:$A$777,$A327,СВЦЭМ!$B$34:$B$777,E$296)+'СЕТ СН'!$F$15</f>
        <v>0</v>
      </c>
      <c r="F327" s="36">
        <f>SUMIFS(СВЦЭМ!$H$34:$H$777,СВЦЭМ!$A$34:$A$777,$A327,СВЦЭМ!$B$34:$B$777,F$296)+'СЕТ СН'!$F$15</f>
        <v>0</v>
      </c>
      <c r="G327" s="36">
        <f>SUMIFS(СВЦЭМ!$H$34:$H$777,СВЦЭМ!$A$34:$A$777,$A327,СВЦЭМ!$B$34:$B$777,G$296)+'СЕТ СН'!$F$15</f>
        <v>0</v>
      </c>
      <c r="H327" s="36">
        <f>SUMIFS(СВЦЭМ!$H$34:$H$777,СВЦЭМ!$A$34:$A$777,$A327,СВЦЭМ!$B$34:$B$777,H$296)+'СЕТ СН'!$F$15</f>
        <v>0</v>
      </c>
      <c r="I327" s="36">
        <f>SUMIFS(СВЦЭМ!$H$34:$H$777,СВЦЭМ!$A$34:$A$777,$A327,СВЦЭМ!$B$34:$B$777,I$296)+'СЕТ СН'!$F$15</f>
        <v>0</v>
      </c>
      <c r="J327" s="36">
        <f>SUMIFS(СВЦЭМ!$H$34:$H$777,СВЦЭМ!$A$34:$A$777,$A327,СВЦЭМ!$B$34:$B$777,J$296)+'СЕТ СН'!$F$15</f>
        <v>0</v>
      </c>
      <c r="K327" s="36">
        <f>SUMIFS(СВЦЭМ!$H$34:$H$777,СВЦЭМ!$A$34:$A$777,$A327,СВЦЭМ!$B$34:$B$777,K$296)+'СЕТ СН'!$F$15</f>
        <v>0</v>
      </c>
      <c r="L327" s="36">
        <f>SUMIFS(СВЦЭМ!$H$34:$H$777,СВЦЭМ!$A$34:$A$777,$A327,СВЦЭМ!$B$34:$B$777,L$296)+'СЕТ СН'!$F$15</f>
        <v>0</v>
      </c>
      <c r="M327" s="36">
        <f>SUMIFS(СВЦЭМ!$H$34:$H$777,СВЦЭМ!$A$34:$A$777,$A327,СВЦЭМ!$B$34:$B$777,M$296)+'СЕТ СН'!$F$15</f>
        <v>0</v>
      </c>
      <c r="N327" s="36">
        <f>SUMIFS(СВЦЭМ!$H$34:$H$777,СВЦЭМ!$A$34:$A$777,$A327,СВЦЭМ!$B$34:$B$777,N$296)+'СЕТ СН'!$F$15</f>
        <v>0</v>
      </c>
      <c r="O327" s="36">
        <f>SUMIFS(СВЦЭМ!$H$34:$H$777,СВЦЭМ!$A$34:$A$777,$A327,СВЦЭМ!$B$34:$B$777,O$296)+'СЕТ СН'!$F$15</f>
        <v>0</v>
      </c>
      <c r="P327" s="36">
        <f>SUMIFS(СВЦЭМ!$H$34:$H$777,СВЦЭМ!$A$34:$A$777,$A327,СВЦЭМ!$B$34:$B$777,P$296)+'СЕТ СН'!$F$15</f>
        <v>0</v>
      </c>
      <c r="Q327" s="36">
        <f>SUMIFS(СВЦЭМ!$H$34:$H$777,СВЦЭМ!$A$34:$A$777,$A327,СВЦЭМ!$B$34:$B$777,Q$296)+'СЕТ СН'!$F$15</f>
        <v>0</v>
      </c>
      <c r="R327" s="36">
        <f>SUMIFS(СВЦЭМ!$H$34:$H$777,СВЦЭМ!$A$34:$A$777,$A327,СВЦЭМ!$B$34:$B$777,R$296)+'СЕТ СН'!$F$15</f>
        <v>0</v>
      </c>
      <c r="S327" s="36">
        <f>SUMIFS(СВЦЭМ!$H$34:$H$777,СВЦЭМ!$A$34:$A$777,$A327,СВЦЭМ!$B$34:$B$777,S$296)+'СЕТ СН'!$F$15</f>
        <v>0</v>
      </c>
      <c r="T327" s="36">
        <f>SUMIFS(СВЦЭМ!$H$34:$H$777,СВЦЭМ!$A$34:$A$777,$A327,СВЦЭМ!$B$34:$B$777,T$296)+'СЕТ СН'!$F$15</f>
        <v>0</v>
      </c>
      <c r="U327" s="36">
        <f>SUMIFS(СВЦЭМ!$H$34:$H$777,СВЦЭМ!$A$34:$A$777,$A327,СВЦЭМ!$B$34:$B$777,U$296)+'СЕТ СН'!$F$15</f>
        <v>0</v>
      </c>
      <c r="V327" s="36">
        <f>SUMIFS(СВЦЭМ!$H$34:$H$777,СВЦЭМ!$A$34:$A$777,$A327,СВЦЭМ!$B$34:$B$777,V$296)+'СЕТ СН'!$F$15</f>
        <v>0</v>
      </c>
      <c r="W327" s="36">
        <f>SUMIFS(СВЦЭМ!$H$34:$H$777,СВЦЭМ!$A$34:$A$777,$A327,СВЦЭМ!$B$34:$B$777,W$296)+'СЕТ СН'!$F$15</f>
        <v>0</v>
      </c>
      <c r="X327" s="36">
        <f>SUMIFS(СВЦЭМ!$H$34:$H$777,СВЦЭМ!$A$34:$A$777,$A327,СВЦЭМ!$B$34:$B$777,X$296)+'СЕТ СН'!$F$15</f>
        <v>0</v>
      </c>
      <c r="Y327" s="36">
        <f>SUMIFS(СВЦЭМ!$H$34:$H$777,СВЦЭМ!$A$34:$A$777,$A327,СВЦЭМ!$B$34:$B$777,Y$296)+'СЕТ СН'!$F$15</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row>
    <row r="329" spans="1:27" ht="15.75" hidden="1" x14ac:dyDescent="0.2">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row>
    <row r="330" spans="1:27" ht="12.75" hidden="1" customHeight="1" x14ac:dyDescent="0.2">
      <c r="A330" s="136" t="s">
        <v>7</v>
      </c>
      <c r="B330" s="130" t="s">
        <v>118</v>
      </c>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ht="12.75" hidden="1" customHeight="1" x14ac:dyDescent="0.2">
      <c r="A331" s="137"/>
      <c r="B331" s="133"/>
      <c r="C331" s="134"/>
      <c r="D331" s="134"/>
      <c r="E331" s="134"/>
      <c r="F331" s="134"/>
      <c r="G331" s="134"/>
      <c r="H331" s="134"/>
      <c r="I331" s="134"/>
      <c r="J331" s="134"/>
      <c r="K331" s="134"/>
      <c r="L331" s="134"/>
      <c r="M331" s="134"/>
      <c r="N331" s="134"/>
      <c r="O331" s="134"/>
      <c r="P331" s="134"/>
      <c r="Q331" s="134"/>
      <c r="R331" s="134"/>
      <c r="S331" s="134"/>
      <c r="T331" s="134"/>
      <c r="U331" s="134"/>
      <c r="V331" s="134"/>
      <c r="W331" s="134"/>
      <c r="X331" s="134"/>
      <c r="Y331" s="135"/>
    </row>
    <row r="332" spans="1:27" s="46" customFormat="1" ht="12.75" hidden="1" customHeight="1" x14ac:dyDescent="0.2">
      <c r="A332" s="138"/>
      <c r="B332" s="34">
        <v>1</v>
      </c>
      <c r="C332" s="34">
        <v>2</v>
      </c>
      <c r="D332" s="34">
        <v>3</v>
      </c>
      <c r="E332" s="34">
        <v>4</v>
      </c>
      <c r="F332" s="34">
        <v>5</v>
      </c>
      <c r="G332" s="34">
        <v>6</v>
      </c>
      <c r="H332" s="34">
        <v>7</v>
      </c>
      <c r="I332" s="34">
        <v>8</v>
      </c>
      <c r="J332" s="34">
        <v>9</v>
      </c>
      <c r="K332" s="34">
        <v>10</v>
      </c>
      <c r="L332" s="34">
        <v>11</v>
      </c>
      <c r="M332" s="34">
        <v>12</v>
      </c>
      <c r="N332" s="34">
        <v>13</v>
      </c>
      <c r="O332" s="34">
        <v>14</v>
      </c>
      <c r="P332" s="34">
        <v>15</v>
      </c>
      <c r="Q332" s="34">
        <v>16</v>
      </c>
      <c r="R332" s="34">
        <v>17</v>
      </c>
      <c r="S332" s="34">
        <v>18</v>
      </c>
      <c r="T332" s="34">
        <v>19</v>
      </c>
      <c r="U332" s="34">
        <v>20</v>
      </c>
      <c r="V332" s="34">
        <v>21</v>
      </c>
      <c r="W332" s="34">
        <v>22</v>
      </c>
      <c r="X332" s="34">
        <v>23</v>
      </c>
      <c r="Y332" s="34">
        <v>24</v>
      </c>
    </row>
    <row r="333" spans="1:27" ht="15.75" hidden="1" customHeight="1" x14ac:dyDescent="0.2">
      <c r="A333" s="35" t="str">
        <f>A297</f>
        <v>01.10.2020</v>
      </c>
      <c r="B333" s="36">
        <f>SUMIFS(СВЦЭМ!$I$34:$I$777,СВЦЭМ!$A$34:$A$777,$A333,СВЦЭМ!$B$34:$B$777,B$332)+'СЕТ СН'!$F$16</f>
        <v>0</v>
      </c>
      <c r="C333" s="36">
        <f>SUMIFS(СВЦЭМ!$I$34:$I$777,СВЦЭМ!$A$34:$A$777,$A333,СВЦЭМ!$B$34:$B$777,C$332)+'СЕТ СН'!$F$16</f>
        <v>0</v>
      </c>
      <c r="D333" s="36">
        <f>SUMIFS(СВЦЭМ!$I$34:$I$777,СВЦЭМ!$A$34:$A$777,$A333,СВЦЭМ!$B$34:$B$777,D$332)+'СЕТ СН'!$F$16</f>
        <v>0</v>
      </c>
      <c r="E333" s="36">
        <f>SUMIFS(СВЦЭМ!$I$34:$I$777,СВЦЭМ!$A$34:$A$777,$A333,СВЦЭМ!$B$34:$B$777,E$332)+'СЕТ СН'!$F$16</f>
        <v>0</v>
      </c>
      <c r="F333" s="36">
        <f>SUMIFS(СВЦЭМ!$I$34:$I$777,СВЦЭМ!$A$34:$A$777,$A333,СВЦЭМ!$B$34:$B$777,F$332)+'СЕТ СН'!$F$16</f>
        <v>0</v>
      </c>
      <c r="G333" s="36">
        <f>SUMIFS(СВЦЭМ!$I$34:$I$777,СВЦЭМ!$A$34:$A$777,$A333,СВЦЭМ!$B$34:$B$777,G$332)+'СЕТ СН'!$F$16</f>
        <v>0</v>
      </c>
      <c r="H333" s="36">
        <f>SUMIFS(СВЦЭМ!$I$34:$I$777,СВЦЭМ!$A$34:$A$777,$A333,СВЦЭМ!$B$34:$B$777,H$332)+'СЕТ СН'!$F$16</f>
        <v>0</v>
      </c>
      <c r="I333" s="36">
        <f>SUMIFS(СВЦЭМ!$I$34:$I$777,СВЦЭМ!$A$34:$A$777,$A333,СВЦЭМ!$B$34:$B$777,I$332)+'СЕТ СН'!$F$16</f>
        <v>0</v>
      </c>
      <c r="J333" s="36">
        <f>SUMIFS(СВЦЭМ!$I$34:$I$777,СВЦЭМ!$A$34:$A$777,$A333,СВЦЭМ!$B$34:$B$777,J$332)+'СЕТ СН'!$F$16</f>
        <v>0</v>
      </c>
      <c r="K333" s="36">
        <f>SUMIFS(СВЦЭМ!$I$34:$I$777,СВЦЭМ!$A$34:$A$777,$A333,СВЦЭМ!$B$34:$B$777,K$332)+'СЕТ СН'!$F$16</f>
        <v>0</v>
      </c>
      <c r="L333" s="36">
        <f>SUMIFS(СВЦЭМ!$I$34:$I$777,СВЦЭМ!$A$34:$A$777,$A333,СВЦЭМ!$B$34:$B$777,L$332)+'СЕТ СН'!$F$16</f>
        <v>0</v>
      </c>
      <c r="M333" s="36">
        <f>SUMIFS(СВЦЭМ!$I$34:$I$777,СВЦЭМ!$A$34:$A$777,$A333,СВЦЭМ!$B$34:$B$777,M$332)+'СЕТ СН'!$F$16</f>
        <v>0</v>
      </c>
      <c r="N333" s="36">
        <f>SUMIFS(СВЦЭМ!$I$34:$I$777,СВЦЭМ!$A$34:$A$777,$A333,СВЦЭМ!$B$34:$B$777,N$332)+'СЕТ СН'!$F$16</f>
        <v>0</v>
      </c>
      <c r="O333" s="36">
        <f>SUMIFS(СВЦЭМ!$I$34:$I$777,СВЦЭМ!$A$34:$A$777,$A333,СВЦЭМ!$B$34:$B$777,O$332)+'СЕТ СН'!$F$16</f>
        <v>0</v>
      </c>
      <c r="P333" s="36">
        <f>SUMIFS(СВЦЭМ!$I$34:$I$777,СВЦЭМ!$A$34:$A$777,$A333,СВЦЭМ!$B$34:$B$777,P$332)+'СЕТ СН'!$F$16</f>
        <v>0</v>
      </c>
      <c r="Q333" s="36">
        <f>SUMIFS(СВЦЭМ!$I$34:$I$777,СВЦЭМ!$A$34:$A$777,$A333,СВЦЭМ!$B$34:$B$777,Q$332)+'СЕТ СН'!$F$16</f>
        <v>0</v>
      </c>
      <c r="R333" s="36">
        <f>SUMIFS(СВЦЭМ!$I$34:$I$777,СВЦЭМ!$A$34:$A$777,$A333,СВЦЭМ!$B$34:$B$777,R$332)+'СЕТ СН'!$F$16</f>
        <v>0</v>
      </c>
      <c r="S333" s="36">
        <f>SUMIFS(СВЦЭМ!$I$34:$I$777,СВЦЭМ!$A$34:$A$777,$A333,СВЦЭМ!$B$34:$B$777,S$332)+'СЕТ СН'!$F$16</f>
        <v>0</v>
      </c>
      <c r="T333" s="36">
        <f>SUMIFS(СВЦЭМ!$I$34:$I$777,СВЦЭМ!$A$34:$A$777,$A333,СВЦЭМ!$B$34:$B$777,T$332)+'СЕТ СН'!$F$16</f>
        <v>0</v>
      </c>
      <c r="U333" s="36">
        <f>SUMIFS(СВЦЭМ!$I$34:$I$777,СВЦЭМ!$A$34:$A$777,$A333,СВЦЭМ!$B$34:$B$777,U$332)+'СЕТ СН'!$F$16</f>
        <v>0</v>
      </c>
      <c r="V333" s="36">
        <f>SUMIFS(СВЦЭМ!$I$34:$I$777,СВЦЭМ!$A$34:$A$777,$A333,СВЦЭМ!$B$34:$B$777,V$332)+'СЕТ СН'!$F$16</f>
        <v>0</v>
      </c>
      <c r="W333" s="36">
        <f>SUMIFS(СВЦЭМ!$I$34:$I$777,СВЦЭМ!$A$34:$A$777,$A333,СВЦЭМ!$B$34:$B$777,W$332)+'СЕТ СН'!$F$16</f>
        <v>0</v>
      </c>
      <c r="X333" s="36">
        <f>SUMIFS(СВЦЭМ!$I$34:$I$777,СВЦЭМ!$A$34:$A$777,$A333,СВЦЭМ!$B$34:$B$777,X$332)+'СЕТ СН'!$F$16</f>
        <v>0</v>
      </c>
      <c r="Y333" s="36">
        <f>SUMIFS(СВЦЭМ!$I$34:$I$777,СВЦЭМ!$A$34:$A$777,$A333,СВЦЭМ!$B$34:$B$777,Y$332)+'СЕТ СН'!$F$16</f>
        <v>0</v>
      </c>
      <c r="AA333" s="45"/>
    </row>
    <row r="334" spans="1:27" ht="15.75" hidden="1" x14ac:dyDescent="0.2">
      <c r="A334" s="35">
        <f>A333+1</f>
        <v>44106</v>
      </c>
      <c r="B334" s="36">
        <f>SUMIFS(СВЦЭМ!$I$34:$I$777,СВЦЭМ!$A$34:$A$777,$A334,СВЦЭМ!$B$34:$B$777,B$332)+'СЕТ СН'!$F$16</f>
        <v>0</v>
      </c>
      <c r="C334" s="36">
        <f>SUMIFS(СВЦЭМ!$I$34:$I$777,СВЦЭМ!$A$34:$A$777,$A334,СВЦЭМ!$B$34:$B$777,C$332)+'СЕТ СН'!$F$16</f>
        <v>0</v>
      </c>
      <c r="D334" s="36">
        <f>SUMIFS(СВЦЭМ!$I$34:$I$777,СВЦЭМ!$A$34:$A$777,$A334,СВЦЭМ!$B$34:$B$777,D$332)+'СЕТ СН'!$F$16</f>
        <v>0</v>
      </c>
      <c r="E334" s="36">
        <f>SUMIFS(СВЦЭМ!$I$34:$I$777,СВЦЭМ!$A$34:$A$777,$A334,СВЦЭМ!$B$34:$B$777,E$332)+'СЕТ СН'!$F$16</f>
        <v>0</v>
      </c>
      <c r="F334" s="36">
        <f>SUMIFS(СВЦЭМ!$I$34:$I$777,СВЦЭМ!$A$34:$A$777,$A334,СВЦЭМ!$B$34:$B$777,F$332)+'СЕТ СН'!$F$16</f>
        <v>0</v>
      </c>
      <c r="G334" s="36">
        <f>SUMIFS(СВЦЭМ!$I$34:$I$777,СВЦЭМ!$A$34:$A$777,$A334,СВЦЭМ!$B$34:$B$777,G$332)+'СЕТ СН'!$F$16</f>
        <v>0</v>
      </c>
      <c r="H334" s="36">
        <f>SUMIFS(СВЦЭМ!$I$34:$I$777,СВЦЭМ!$A$34:$A$777,$A334,СВЦЭМ!$B$34:$B$777,H$332)+'СЕТ СН'!$F$16</f>
        <v>0</v>
      </c>
      <c r="I334" s="36">
        <f>SUMIFS(СВЦЭМ!$I$34:$I$777,СВЦЭМ!$A$34:$A$777,$A334,СВЦЭМ!$B$34:$B$777,I$332)+'СЕТ СН'!$F$16</f>
        <v>0</v>
      </c>
      <c r="J334" s="36">
        <f>SUMIFS(СВЦЭМ!$I$34:$I$777,СВЦЭМ!$A$34:$A$777,$A334,СВЦЭМ!$B$34:$B$777,J$332)+'СЕТ СН'!$F$16</f>
        <v>0</v>
      </c>
      <c r="K334" s="36">
        <f>SUMIFS(СВЦЭМ!$I$34:$I$777,СВЦЭМ!$A$34:$A$777,$A334,СВЦЭМ!$B$34:$B$777,K$332)+'СЕТ СН'!$F$16</f>
        <v>0</v>
      </c>
      <c r="L334" s="36">
        <f>SUMIFS(СВЦЭМ!$I$34:$I$777,СВЦЭМ!$A$34:$A$777,$A334,СВЦЭМ!$B$34:$B$777,L$332)+'СЕТ СН'!$F$16</f>
        <v>0</v>
      </c>
      <c r="M334" s="36">
        <f>SUMIFS(СВЦЭМ!$I$34:$I$777,СВЦЭМ!$A$34:$A$777,$A334,СВЦЭМ!$B$34:$B$777,M$332)+'СЕТ СН'!$F$16</f>
        <v>0</v>
      </c>
      <c r="N334" s="36">
        <f>SUMIFS(СВЦЭМ!$I$34:$I$777,СВЦЭМ!$A$34:$A$777,$A334,СВЦЭМ!$B$34:$B$777,N$332)+'СЕТ СН'!$F$16</f>
        <v>0</v>
      </c>
      <c r="O334" s="36">
        <f>SUMIFS(СВЦЭМ!$I$34:$I$777,СВЦЭМ!$A$34:$A$777,$A334,СВЦЭМ!$B$34:$B$777,O$332)+'СЕТ СН'!$F$16</f>
        <v>0</v>
      </c>
      <c r="P334" s="36">
        <f>SUMIFS(СВЦЭМ!$I$34:$I$777,СВЦЭМ!$A$34:$A$777,$A334,СВЦЭМ!$B$34:$B$777,P$332)+'СЕТ СН'!$F$16</f>
        <v>0</v>
      </c>
      <c r="Q334" s="36">
        <f>SUMIFS(СВЦЭМ!$I$34:$I$777,СВЦЭМ!$A$34:$A$777,$A334,СВЦЭМ!$B$34:$B$777,Q$332)+'СЕТ СН'!$F$16</f>
        <v>0</v>
      </c>
      <c r="R334" s="36">
        <f>SUMIFS(СВЦЭМ!$I$34:$I$777,СВЦЭМ!$A$34:$A$777,$A334,СВЦЭМ!$B$34:$B$777,R$332)+'СЕТ СН'!$F$16</f>
        <v>0</v>
      </c>
      <c r="S334" s="36">
        <f>SUMIFS(СВЦЭМ!$I$34:$I$777,СВЦЭМ!$A$34:$A$777,$A334,СВЦЭМ!$B$34:$B$777,S$332)+'СЕТ СН'!$F$16</f>
        <v>0</v>
      </c>
      <c r="T334" s="36">
        <f>SUMIFS(СВЦЭМ!$I$34:$I$777,СВЦЭМ!$A$34:$A$777,$A334,СВЦЭМ!$B$34:$B$777,T$332)+'СЕТ СН'!$F$16</f>
        <v>0</v>
      </c>
      <c r="U334" s="36">
        <f>SUMIFS(СВЦЭМ!$I$34:$I$777,СВЦЭМ!$A$34:$A$777,$A334,СВЦЭМ!$B$34:$B$777,U$332)+'СЕТ СН'!$F$16</f>
        <v>0</v>
      </c>
      <c r="V334" s="36">
        <f>SUMIFS(СВЦЭМ!$I$34:$I$777,СВЦЭМ!$A$34:$A$777,$A334,СВЦЭМ!$B$34:$B$777,V$332)+'СЕТ СН'!$F$16</f>
        <v>0</v>
      </c>
      <c r="W334" s="36">
        <f>SUMIFS(СВЦЭМ!$I$34:$I$777,СВЦЭМ!$A$34:$A$777,$A334,СВЦЭМ!$B$34:$B$777,W$332)+'СЕТ СН'!$F$16</f>
        <v>0</v>
      </c>
      <c r="X334" s="36">
        <f>SUMIFS(СВЦЭМ!$I$34:$I$777,СВЦЭМ!$A$34:$A$777,$A334,СВЦЭМ!$B$34:$B$777,X$332)+'СЕТ СН'!$F$16</f>
        <v>0</v>
      </c>
      <c r="Y334" s="36">
        <f>SUMIFS(СВЦЭМ!$I$34:$I$777,СВЦЭМ!$A$34:$A$777,$A334,СВЦЭМ!$B$34:$B$777,Y$332)+'СЕТ СН'!$F$16</f>
        <v>0</v>
      </c>
    </row>
    <row r="335" spans="1:27" ht="15.75" hidden="1" x14ac:dyDescent="0.2">
      <c r="A335" s="35">
        <f t="shared" ref="A335:A363" si="9">A334+1</f>
        <v>44107</v>
      </c>
      <c r="B335" s="36">
        <f>SUMIFS(СВЦЭМ!$I$34:$I$777,СВЦЭМ!$A$34:$A$777,$A335,СВЦЭМ!$B$34:$B$777,B$332)+'СЕТ СН'!$F$16</f>
        <v>0</v>
      </c>
      <c r="C335" s="36">
        <f>SUMIFS(СВЦЭМ!$I$34:$I$777,СВЦЭМ!$A$34:$A$777,$A335,СВЦЭМ!$B$34:$B$777,C$332)+'СЕТ СН'!$F$16</f>
        <v>0</v>
      </c>
      <c r="D335" s="36">
        <f>SUMIFS(СВЦЭМ!$I$34:$I$777,СВЦЭМ!$A$34:$A$777,$A335,СВЦЭМ!$B$34:$B$777,D$332)+'СЕТ СН'!$F$16</f>
        <v>0</v>
      </c>
      <c r="E335" s="36">
        <f>SUMIFS(СВЦЭМ!$I$34:$I$777,СВЦЭМ!$A$34:$A$777,$A335,СВЦЭМ!$B$34:$B$777,E$332)+'СЕТ СН'!$F$16</f>
        <v>0</v>
      </c>
      <c r="F335" s="36">
        <f>SUMIFS(СВЦЭМ!$I$34:$I$777,СВЦЭМ!$A$34:$A$777,$A335,СВЦЭМ!$B$34:$B$777,F$332)+'СЕТ СН'!$F$16</f>
        <v>0</v>
      </c>
      <c r="G335" s="36">
        <f>SUMIFS(СВЦЭМ!$I$34:$I$777,СВЦЭМ!$A$34:$A$777,$A335,СВЦЭМ!$B$34:$B$777,G$332)+'СЕТ СН'!$F$16</f>
        <v>0</v>
      </c>
      <c r="H335" s="36">
        <f>SUMIFS(СВЦЭМ!$I$34:$I$777,СВЦЭМ!$A$34:$A$777,$A335,СВЦЭМ!$B$34:$B$777,H$332)+'СЕТ СН'!$F$16</f>
        <v>0</v>
      </c>
      <c r="I335" s="36">
        <f>SUMIFS(СВЦЭМ!$I$34:$I$777,СВЦЭМ!$A$34:$A$777,$A335,СВЦЭМ!$B$34:$B$777,I$332)+'СЕТ СН'!$F$16</f>
        <v>0</v>
      </c>
      <c r="J335" s="36">
        <f>SUMIFS(СВЦЭМ!$I$34:$I$777,СВЦЭМ!$A$34:$A$777,$A335,СВЦЭМ!$B$34:$B$777,J$332)+'СЕТ СН'!$F$16</f>
        <v>0</v>
      </c>
      <c r="K335" s="36">
        <f>SUMIFS(СВЦЭМ!$I$34:$I$777,СВЦЭМ!$A$34:$A$777,$A335,СВЦЭМ!$B$34:$B$777,K$332)+'СЕТ СН'!$F$16</f>
        <v>0</v>
      </c>
      <c r="L335" s="36">
        <f>SUMIFS(СВЦЭМ!$I$34:$I$777,СВЦЭМ!$A$34:$A$777,$A335,СВЦЭМ!$B$34:$B$777,L$332)+'СЕТ СН'!$F$16</f>
        <v>0</v>
      </c>
      <c r="M335" s="36">
        <f>SUMIFS(СВЦЭМ!$I$34:$I$777,СВЦЭМ!$A$34:$A$777,$A335,СВЦЭМ!$B$34:$B$777,M$332)+'СЕТ СН'!$F$16</f>
        <v>0</v>
      </c>
      <c r="N335" s="36">
        <f>SUMIFS(СВЦЭМ!$I$34:$I$777,СВЦЭМ!$A$34:$A$777,$A335,СВЦЭМ!$B$34:$B$777,N$332)+'СЕТ СН'!$F$16</f>
        <v>0</v>
      </c>
      <c r="O335" s="36">
        <f>SUMIFS(СВЦЭМ!$I$34:$I$777,СВЦЭМ!$A$34:$A$777,$A335,СВЦЭМ!$B$34:$B$777,O$332)+'СЕТ СН'!$F$16</f>
        <v>0</v>
      </c>
      <c r="P335" s="36">
        <f>SUMIFS(СВЦЭМ!$I$34:$I$777,СВЦЭМ!$A$34:$A$777,$A335,СВЦЭМ!$B$34:$B$777,P$332)+'СЕТ СН'!$F$16</f>
        <v>0</v>
      </c>
      <c r="Q335" s="36">
        <f>SUMIFS(СВЦЭМ!$I$34:$I$777,СВЦЭМ!$A$34:$A$777,$A335,СВЦЭМ!$B$34:$B$777,Q$332)+'СЕТ СН'!$F$16</f>
        <v>0</v>
      </c>
      <c r="R335" s="36">
        <f>SUMIFS(СВЦЭМ!$I$34:$I$777,СВЦЭМ!$A$34:$A$777,$A335,СВЦЭМ!$B$34:$B$777,R$332)+'СЕТ СН'!$F$16</f>
        <v>0</v>
      </c>
      <c r="S335" s="36">
        <f>SUMIFS(СВЦЭМ!$I$34:$I$777,СВЦЭМ!$A$34:$A$777,$A335,СВЦЭМ!$B$34:$B$777,S$332)+'СЕТ СН'!$F$16</f>
        <v>0</v>
      </c>
      <c r="T335" s="36">
        <f>SUMIFS(СВЦЭМ!$I$34:$I$777,СВЦЭМ!$A$34:$A$777,$A335,СВЦЭМ!$B$34:$B$777,T$332)+'СЕТ СН'!$F$16</f>
        <v>0</v>
      </c>
      <c r="U335" s="36">
        <f>SUMIFS(СВЦЭМ!$I$34:$I$777,СВЦЭМ!$A$34:$A$777,$A335,СВЦЭМ!$B$34:$B$777,U$332)+'СЕТ СН'!$F$16</f>
        <v>0</v>
      </c>
      <c r="V335" s="36">
        <f>SUMIFS(СВЦЭМ!$I$34:$I$777,СВЦЭМ!$A$34:$A$777,$A335,СВЦЭМ!$B$34:$B$777,V$332)+'СЕТ СН'!$F$16</f>
        <v>0</v>
      </c>
      <c r="W335" s="36">
        <f>SUMIFS(СВЦЭМ!$I$34:$I$777,СВЦЭМ!$A$34:$A$777,$A335,СВЦЭМ!$B$34:$B$777,W$332)+'СЕТ СН'!$F$16</f>
        <v>0</v>
      </c>
      <c r="X335" s="36">
        <f>SUMIFS(СВЦЭМ!$I$34:$I$777,СВЦЭМ!$A$34:$A$777,$A335,СВЦЭМ!$B$34:$B$777,X$332)+'СЕТ СН'!$F$16</f>
        <v>0</v>
      </c>
      <c r="Y335" s="36">
        <f>SUMIFS(СВЦЭМ!$I$34:$I$777,СВЦЭМ!$A$34:$A$777,$A335,СВЦЭМ!$B$34:$B$777,Y$332)+'СЕТ СН'!$F$16</f>
        <v>0</v>
      </c>
    </row>
    <row r="336" spans="1:27" ht="15.75" hidden="1" x14ac:dyDescent="0.2">
      <c r="A336" s="35">
        <f t="shared" si="9"/>
        <v>44108</v>
      </c>
      <c r="B336" s="36">
        <f>SUMIFS(СВЦЭМ!$I$34:$I$777,СВЦЭМ!$A$34:$A$777,$A336,СВЦЭМ!$B$34:$B$777,B$332)+'СЕТ СН'!$F$16</f>
        <v>0</v>
      </c>
      <c r="C336" s="36">
        <f>SUMIFS(СВЦЭМ!$I$34:$I$777,СВЦЭМ!$A$34:$A$777,$A336,СВЦЭМ!$B$34:$B$777,C$332)+'СЕТ СН'!$F$16</f>
        <v>0</v>
      </c>
      <c r="D336" s="36">
        <f>SUMIFS(СВЦЭМ!$I$34:$I$777,СВЦЭМ!$A$34:$A$777,$A336,СВЦЭМ!$B$34:$B$777,D$332)+'СЕТ СН'!$F$16</f>
        <v>0</v>
      </c>
      <c r="E336" s="36">
        <f>SUMIFS(СВЦЭМ!$I$34:$I$777,СВЦЭМ!$A$34:$A$777,$A336,СВЦЭМ!$B$34:$B$777,E$332)+'СЕТ СН'!$F$16</f>
        <v>0</v>
      </c>
      <c r="F336" s="36">
        <f>SUMIFS(СВЦЭМ!$I$34:$I$777,СВЦЭМ!$A$34:$A$777,$A336,СВЦЭМ!$B$34:$B$777,F$332)+'СЕТ СН'!$F$16</f>
        <v>0</v>
      </c>
      <c r="G336" s="36">
        <f>SUMIFS(СВЦЭМ!$I$34:$I$777,СВЦЭМ!$A$34:$A$777,$A336,СВЦЭМ!$B$34:$B$777,G$332)+'СЕТ СН'!$F$16</f>
        <v>0</v>
      </c>
      <c r="H336" s="36">
        <f>SUMIFS(СВЦЭМ!$I$34:$I$777,СВЦЭМ!$A$34:$A$777,$A336,СВЦЭМ!$B$34:$B$777,H$332)+'СЕТ СН'!$F$16</f>
        <v>0</v>
      </c>
      <c r="I336" s="36">
        <f>SUMIFS(СВЦЭМ!$I$34:$I$777,СВЦЭМ!$A$34:$A$777,$A336,СВЦЭМ!$B$34:$B$777,I$332)+'СЕТ СН'!$F$16</f>
        <v>0</v>
      </c>
      <c r="J336" s="36">
        <f>SUMIFS(СВЦЭМ!$I$34:$I$777,СВЦЭМ!$A$34:$A$777,$A336,СВЦЭМ!$B$34:$B$777,J$332)+'СЕТ СН'!$F$16</f>
        <v>0</v>
      </c>
      <c r="K336" s="36">
        <f>SUMIFS(СВЦЭМ!$I$34:$I$777,СВЦЭМ!$A$34:$A$777,$A336,СВЦЭМ!$B$34:$B$777,K$332)+'СЕТ СН'!$F$16</f>
        <v>0</v>
      </c>
      <c r="L336" s="36">
        <f>SUMIFS(СВЦЭМ!$I$34:$I$777,СВЦЭМ!$A$34:$A$777,$A336,СВЦЭМ!$B$34:$B$777,L$332)+'СЕТ СН'!$F$16</f>
        <v>0</v>
      </c>
      <c r="M336" s="36">
        <f>SUMIFS(СВЦЭМ!$I$34:$I$777,СВЦЭМ!$A$34:$A$777,$A336,СВЦЭМ!$B$34:$B$777,M$332)+'СЕТ СН'!$F$16</f>
        <v>0</v>
      </c>
      <c r="N336" s="36">
        <f>SUMIFS(СВЦЭМ!$I$34:$I$777,СВЦЭМ!$A$34:$A$777,$A336,СВЦЭМ!$B$34:$B$777,N$332)+'СЕТ СН'!$F$16</f>
        <v>0</v>
      </c>
      <c r="O336" s="36">
        <f>SUMIFS(СВЦЭМ!$I$34:$I$777,СВЦЭМ!$A$34:$A$777,$A336,СВЦЭМ!$B$34:$B$777,O$332)+'СЕТ СН'!$F$16</f>
        <v>0</v>
      </c>
      <c r="P336" s="36">
        <f>SUMIFS(СВЦЭМ!$I$34:$I$777,СВЦЭМ!$A$34:$A$777,$A336,СВЦЭМ!$B$34:$B$777,P$332)+'СЕТ СН'!$F$16</f>
        <v>0</v>
      </c>
      <c r="Q336" s="36">
        <f>SUMIFS(СВЦЭМ!$I$34:$I$777,СВЦЭМ!$A$34:$A$777,$A336,СВЦЭМ!$B$34:$B$777,Q$332)+'СЕТ СН'!$F$16</f>
        <v>0</v>
      </c>
      <c r="R336" s="36">
        <f>SUMIFS(СВЦЭМ!$I$34:$I$777,СВЦЭМ!$A$34:$A$777,$A336,СВЦЭМ!$B$34:$B$777,R$332)+'СЕТ СН'!$F$16</f>
        <v>0</v>
      </c>
      <c r="S336" s="36">
        <f>SUMIFS(СВЦЭМ!$I$34:$I$777,СВЦЭМ!$A$34:$A$777,$A336,СВЦЭМ!$B$34:$B$777,S$332)+'СЕТ СН'!$F$16</f>
        <v>0</v>
      </c>
      <c r="T336" s="36">
        <f>SUMIFS(СВЦЭМ!$I$34:$I$777,СВЦЭМ!$A$34:$A$777,$A336,СВЦЭМ!$B$34:$B$777,T$332)+'СЕТ СН'!$F$16</f>
        <v>0</v>
      </c>
      <c r="U336" s="36">
        <f>SUMIFS(СВЦЭМ!$I$34:$I$777,СВЦЭМ!$A$34:$A$777,$A336,СВЦЭМ!$B$34:$B$777,U$332)+'СЕТ СН'!$F$16</f>
        <v>0</v>
      </c>
      <c r="V336" s="36">
        <f>SUMIFS(СВЦЭМ!$I$34:$I$777,СВЦЭМ!$A$34:$A$777,$A336,СВЦЭМ!$B$34:$B$777,V$332)+'СЕТ СН'!$F$16</f>
        <v>0</v>
      </c>
      <c r="W336" s="36">
        <f>SUMIFS(СВЦЭМ!$I$34:$I$777,СВЦЭМ!$A$34:$A$777,$A336,СВЦЭМ!$B$34:$B$777,W$332)+'СЕТ СН'!$F$16</f>
        <v>0</v>
      </c>
      <c r="X336" s="36">
        <f>SUMIFS(СВЦЭМ!$I$34:$I$777,СВЦЭМ!$A$34:$A$777,$A336,СВЦЭМ!$B$34:$B$777,X$332)+'СЕТ СН'!$F$16</f>
        <v>0</v>
      </c>
      <c r="Y336" s="36">
        <f>SUMIFS(СВЦЭМ!$I$34:$I$777,СВЦЭМ!$A$34:$A$777,$A336,СВЦЭМ!$B$34:$B$777,Y$332)+'СЕТ СН'!$F$16</f>
        <v>0</v>
      </c>
    </row>
    <row r="337" spans="1:25" ht="15.75" hidden="1" x14ac:dyDescent="0.2">
      <c r="A337" s="35">
        <f t="shared" si="9"/>
        <v>44109</v>
      </c>
      <c r="B337" s="36">
        <f>SUMIFS(СВЦЭМ!$I$34:$I$777,СВЦЭМ!$A$34:$A$777,$A337,СВЦЭМ!$B$34:$B$777,B$332)+'СЕТ СН'!$F$16</f>
        <v>0</v>
      </c>
      <c r="C337" s="36">
        <f>SUMIFS(СВЦЭМ!$I$34:$I$777,СВЦЭМ!$A$34:$A$777,$A337,СВЦЭМ!$B$34:$B$777,C$332)+'СЕТ СН'!$F$16</f>
        <v>0</v>
      </c>
      <c r="D337" s="36">
        <f>SUMIFS(СВЦЭМ!$I$34:$I$777,СВЦЭМ!$A$34:$A$777,$A337,СВЦЭМ!$B$34:$B$777,D$332)+'СЕТ СН'!$F$16</f>
        <v>0</v>
      </c>
      <c r="E337" s="36">
        <f>SUMIFS(СВЦЭМ!$I$34:$I$777,СВЦЭМ!$A$34:$A$777,$A337,СВЦЭМ!$B$34:$B$777,E$332)+'СЕТ СН'!$F$16</f>
        <v>0</v>
      </c>
      <c r="F337" s="36">
        <f>SUMIFS(СВЦЭМ!$I$34:$I$777,СВЦЭМ!$A$34:$A$777,$A337,СВЦЭМ!$B$34:$B$777,F$332)+'СЕТ СН'!$F$16</f>
        <v>0</v>
      </c>
      <c r="G337" s="36">
        <f>SUMIFS(СВЦЭМ!$I$34:$I$777,СВЦЭМ!$A$34:$A$777,$A337,СВЦЭМ!$B$34:$B$777,G$332)+'СЕТ СН'!$F$16</f>
        <v>0</v>
      </c>
      <c r="H337" s="36">
        <f>SUMIFS(СВЦЭМ!$I$34:$I$777,СВЦЭМ!$A$34:$A$777,$A337,СВЦЭМ!$B$34:$B$777,H$332)+'СЕТ СН'!$F$16</f>
        <v>0</v>
      </c>
      <c r="I337" s="36">
        <f>SUMIFS(СВЦЭМ!$I$34:$I$777,СВЦЭМ!$A$34:$A$777,$A337,СВЦЭМ!$B$34:$B$777,I$332)+'СЕТ СН'!$F$16</f>
        <v>0</v>
      </c>
      <c r="J337" s="36">
        <f>SUMIFS(СВЦЭМ!$I$34:$I$777,СВЦЭМ!$A$34:$A$777,$A337,СВЦЭМ!$B$34:$B$777,J$332)+'СЕТ СН'!$F$16</f>
        <v>0</v>
      </c>
      <c r="K337" s="36">
        <f>SUMIFS(СВЦЭМ!$I$34:$I$777,СВЦЭМ!$A$34:$A$777,$A337,СВЦЭМ!$B$34:$B$777,K$332)+'СЕТ СН'!$F$16</f>
        <v>0</v>
      </c>
      <c r="L337" s="36">
        <f>SUMIFS(СВЦЭМ!$I$34:$I$777,СВЦЭМ!$A$34:$A$777,$A337,СВЦЭМ!$B$34:$B$777,L$332)+'СЕТ СН'!$F$16</f>
        <v>0</v>
      </c>
      <c r="M337" s="36">
        <f>SUMIFS(СВЦЭМ!$I$34:$I$777,СВЦЭМ!$A$34:$A$777,$A337,СВЦЭМ!$B$34:$B$777,M$332)+'СЕТ СН'!$F$16</f>
        <v>0</v>
      </c>
      <c r="N337" s="36">
        <f>SUMIFS(СВЦЭМ!$I$34:$I$777,СВЦЭМ!$A$34:$A$777,$A337,СВЦЭМ!$B$34:$B$777,N$332)+'СЕТ СН'!$F$16</f>
        <v>0</v>
      </c>
      <c r="O337" s="36">
        <f>SUMIFS(СВЦЭМ!$I$34:$I$777,СВЦЭМ!$A$34:$A$777,$A337,СВЦЭМ!$B$34:$B$777,O$332)+'СЕТ СН'!$F$16</f>
        <v>0</v>
      </c>
      <c r="P337" s="36">
        <f>SUMIFS(СВЦЭМ!$I$34:$I$777,СВЦЭМ!$A$34:$A$777,$A337,СВЦЭМ!$B$34:$B$777,P$332)+'СЕТ СН'!$F$16</f>
        <v>0</v>
      </c>
      <c r="Q337" s="36">
        <f>SUMIFS(СВЦЭМ!$I$34:$I$777,СВЦЭМ!$A$34:$A$777,$A337,СВЦЭМ!$B$34:$B$777,Q$332)+'СЕТ СН'!$F$16</f>
        <v>0</v>
      </c>
      <c r="R337" s="36">
        <f>SUMIFS(СВЦЭМ!$I$34:$I$777,СВЦЭМ!$A$34:$A$777,$A337,СВЦЭМ!$B$34:$B$777,R$332)+'СЕТ СН'!$F$16</f>
        <v>0</v>
      </c>
      <c r="S337" s="36">
        <f>SUMIFS(СВЦЭМ!$I$34:$I$777,СВЦЭМ!$A$34:$A$777,$A337,СВЦЭМ!$B$34:$B$777,S$332)+'СЕТ СН'!$F$16</f>
        <v>0</v>
      </c>
      <c r="T337" s="36">
        <f>SUMIFS(СВЦЭМ!$I$34:$I$777,СВЦЭМ!$A$34:$A$777,$A337,СВЦЭМ!$B$34:$B$777,T$332)+'СЕТ СН'!$F$16</f>
        <v>0</v>
      </c>
      <c r="U337" s="36">
        <f>SUMIFS(СВЦЭМ!$I$34:$I$777,СВЦЭМ!$A$34:$A$777,$A337,СВЦЭМ!$B$34:$B$777,U$332)+'СЕТ СН'!$F$16</f>
        <v>0</v>
      </c>
      <c r="V337" s="36">
        <f>SUMIFS(СВЦЭМ!$I$34:$I$777,СВЦЭМ!$A$34:$A$777,$A337,СВЦЭМ!$B$34:$B$777,V$332)+'СЕТ СН'!$F$16</f>
        <v>0</v>
      </c>
      <c r="W337" s="36">
        <f>SUMIFS(СВЦЭМ!$I$34:$I$777,СВЦЭМ!$A$34:$A$777,$A337,СВЦЭМ!$B$34:$B$777,W$332)+'СЕТ СН'!$F$16</f>
        <v>0</v>
      </c>
      <c r="X337" s="36">
        <f>SUMIFS(СВЦЭМ!$I$34:$I$777,СВЦЭМ!$A$34:$A$777,$A337,СВЦЭМ!$B$34:$B$777,X$332)+'СЕТ СН'!$F$16</f>
        <v>0</v>
      </c>
      <c r="Y337" s="36">
        <f>SUMIFS(СВЦЭМ!$I$34:$I$777,СВЦЭМ!$A$34:$A$777,$A337,СВЦЭМ!$B$34:$B$777,Y$332)+'СЕТ СН'!$F$16</f>
        <v>0</v>
      </c>
    </row>
    <row r="338" spans="1:25" ht="15.75" hidden="1" x14ac:dyDescent="0.2">
      <c r="A338" s="35">
        <f t="shared" si="9"/>
        <v>44110</v>
      </c>
      <c r="B338" s="36">
        <f>SUMIFS(СВЦЭМ!$I$34:$I$777,СВЦЭМ!$A$34:$A$777,$A338,СВЦЭМ!$B$34:$B$777,B$332)+'СЕТ СН'!$F$16</f>
        <v>0</v>
      </c>
      <c r="C338" s="36">
        <f>SUMIFS(СВЦЭМ!$I$34:$I$777,СВЦЭМ!$A$34:$A$777,$A338,СВЦЭМ!$B$34:$B$777,C$332)+'СЕТ СН'!$F$16</f>
        <v>0</v>
      </c>
      <c r="D338" s="36">
        <f>SUMIFS(СВЦЭМ!$I$34:$I$777,СВЦЭМ!$A$34:$A$777,$A338,СВЦЭМ!$B$34:$B$777,D$332)+'СЕТ СН'!$F$16</f>
        <v>0</v>
      </c>
      <c r="E338" s="36">
        <f>SUMIFS(СВЦЭМ!$I$34:$I$777,СВЦЭМ!$A$34:$A$777,$A338,СВЦЭМ!$B$34:$B$777,E$332)+'СЕТ СН'!$F$16</f>
        <v>0</v>
      </c>
      <c r="F338" s="36">
        <f>SUMIFS(СВЦЭМ!$I$34:$I$777,СВЦЭМ!$A$34:$A$777,$A338,СВЦЭМ!$B$34:$B$777,F$332)+'СЕТ СН'!$F$16</f>
        <v>0</v>
      </c>
      <c r="G338" s="36">
        <f>SUMIFS(СВЦЭМ!$I$34:$I$777,СВЦЭМ!$A$34:$A$777,$A338,СВЦЭМ!$B$34:$B$777,G$332)+'СЕТ СН'!$F$16</f>
        <v>0</v>
      </c>
      <c r="H338" s="36">
        <f>SUMIFS(СВЦЭМ!$I$34:$I$777,СВЦЭМ!$A$34:$A$777,$A338,СВЦЭМ!$B$34:$B$777,H$332)+'СЕТ СН'!$F$16</f>
        <v>0</v>
      </c>
      <c r="I338" s="36">
        <f>SUMIFS(СВЦЭМ!$I$34:$I$777,СВЦЭМ!$A$34:$A$777,$A338,СВЦЭМ!$B$34:$B$777,I$332)+'СЕТ СН'!$F$16</f>
        <v>0</v>
      </c>
      <c r="J338" s="36">
        <f>SUMIFS(СВЦЭМ!$I$34:$I$777,СВЦЭМ!$A$34:$A$777,$A338,СВЦЭМ!$B$34:$B$777,J$332)+'СЕТ СН'!$F$16</f>
        <v>0</v>
      </c>
      <c r="K338" s="36">
        <f>SUMIFS(СВЦЭМ!$I$34:$I$777,СВЦЭМ!$A$34:$A$777,$A338,СВЦЭМ!$B$34:$B$777,K$332)+'СЕТ СН'!$F$16</f>
        <v>0</v>
      </c>
      <c r="L338" s="36">
        <f>SUMIFS(СВЦЭМ!$I$34:$I$777,СВЦЭМ!$A$34:$A$777,$A338,СВЦЭМ!$B$34:$B$777,L$332)+'СЕТ СН'!$F$16</f>
        <v>0</v>
      </c>
      <c r="M338" s="36">
        <f>SUMIFS(СВЦЭМ!$I$34:$I$777,СВЦЭМ!$A$34:$A$777,$A338,СВЦЭМ!$B$34:$B$777,M$332)+'СЕТ СН'!$F$16</f>
        <v>0</v>
      </c>
      <c r="N338" s="36">
        <f>SUMIFS(СВЦЭМ!$I$34:$I$777,СВЦЭМ!$A$34:$A$777,$A338,СВЦЭМ!$B$34:$B$777,N$332)+'СЕТ СН'!$F$16</f>
        <v>0</v>
      </c>
      <c r="O338" s="36">
        <f>SUMIFS(СВЦЭМ!$I$34:$I$777,СВЦЭМ!$A$34:$A$777,$A338,СВЦЭМ!$B$34:$B$777,O$332)+'СЕТ СН'!$F$16</f>
        <v>0</v>
      </c>
      <c r="P338" s="36">
        <f>SUMIFS(СВЦЭМ!$I$34:$I$777,СВЦЭМ!$A$34:$A$777,$A338,СВЦЭМ!$B$34:$B$777,P$332)+'СЕТ СН'!$F$16</f>
        <v>0</v>
      </c>
      <c r="Q338" s="36">
        <f>SUMIFS(СВЦЭМ!$I$34:$I$777,СВЦЭМ!$A$34:$A$777,$A338,СВЦЭМ!$B$34:$B$777,Q$332)+'СЕТ СН'!$F$16</f>
        <v>0</v>
      </c>
      <c r="R338" s="36">
        <f>SUMIFS(СВЦЭМ!$I$34:$I$777,СВЦЭМ!$A$34:$A$777,$A338,СВЦЭМ!$B$34:$B$777,R$332)+'СЕТ СН'!$F$16</f>
        <v>0</v>
      </c>
      <c r="S338" s="36">
        <f>SUMIFS(СВЦЭМ!$I$34:$I$777,СВЦЭМ!$A$34:$A$777,$A338,СВЦЭМ!$B$34:$B$777,S$332)+'СЕТ СН'!$F$16</f>
        <v>0</v>
      </c>
      <c r="T338" s="36">
        <f>SUMIFS(СВЦЭМ!$I$34:$I$777,СВЦЭМ!$A$34:$A$777,$A338,СВЦЭМ!$B$34:$B$777,T$332)+'СЕТ СН'!$F$16</f>
        <v>0</v>
      </c>
      <c r="U338" s="36">
        <f>SUMIFS(СВЦЭМ!$I$34:$I$777,СВЦЭМ!$A$34:$A$777,$A338,СВЦЭМ!$B$34:$B$777,U$332)+'СЕТ СН'!$F$16</f>
        <v>0</v>
      </c>
      <c r="V338" s="36">
        <f>SUMIFS(СВЦЭМ!$I$34:$I$777,СВЦЭМ!$A$34:$A$777,$A338,СВЦЭМ!$B$34:$B$777,V$332)+'СЕТ СН'!$F$16</f>
        <v>0</v>
      </c>
      <c r="W338" s="36">
        <f>SUMIFS(СВЦЭМ!$I$34:$I$777,СВЦЭМ!$A$34:$A$777,$A338,СВЦЭМ!$B$34:$B$777,W$332)+'СЕТ СН'!$F$16</f>
        <v>0</v>
      </c>
      <c r="X338" s="36">
        <f>SUMIFS(СВЦЭМ!$I$34:$I$777,СВЦЭМ!$A$34:$A$777,$A338,СВЦЭМ!$B$34:$B$777,X$332)+'СЕТ СН'!$F$16</f>
        <v>0</v>
      </c>
      <c r="Y338" s="36">
        <f>SUMIFS(СВЦЭМ!$I$34:$I$777,СВЦЭМ!$A$34:$A$777,$A338,СВЦЭМ!$B$34:$B$777,Y$332)+'СЕТ СН'!$F$16</f>
        <v>0</v>
      </c>
    </row>
    <row r="339" spans="1:25" ht="15.75" hidden="1" x14ac:dyDescent="0.2">
      <c r="A339" s="35">
        <f t="shared" si="9"/>
        <v>44111</v>
      </c>
      <c r="B339" s="36">
        <f>SUMIFS(СВЦЭМ!$I$34:$I$777,СВЦЭМ!$A$34:$A$777,$A339,СВЦЭМ!$B$34:$B$777,B$332)+'СЕТ СН'!$F$16</f>
        <v>0</v>
      </c>
      <c r="C339" s="36">
        <f>SUMIFS(СВЦЭМ!$I$34:$I$777,СВЦЭМ!$A$34:$A$777,$A339,СВЦЭМ!$B$34:$B$777,C$332)+'СЕТ СН'!$F$16</f>
        <v>0</v>
      </c>
      <c r="D339" s="36">
        <f>SUMIFS(СВЦЭМ!$I$34:$I$777,СВЦЭМ!$A$34:$A$777,$A339,СВЦЭМ!$B$34:$B$777,D$332)+'СЕТ СН'!$F$16</f>
        <v>0</v>
      </c>
      <c r="E339" s="36">
        <f>SUMIFS(СВЦЭМ!$I$34:$I$777,СВЦЭМ!$A$34:$A$777,$A339,СВЦЭМ!$B$34:$B$777,E$332)+'СЕТ СН'!$F$16</f>
        <v>0</v>
      </c>
      <c r="F339" s="36">
        <f>SUMIFS(СВЦЭМ!$I$34:$I$777,СВЦЭМ!$A$34:$A$777,$A339,СВЦЭМ!$B$34:$B$777,F$332)+'СЕТ СН'!$F$16</f>
        <v>0</v>
      </c>
      <c r="G339" s="36">
        <f>SUMIFS(СВЦЭМ!$I$34:$I$777,СВЦЭМ!$A$34:$A$777,$A339,СВЦЭМ!$B$34:$B$777,G$332)+'СЕТ СН'!$F$16</f>
        <v>0</v>
      </c>
      <c r="H339" s="36">
        <f>SUMIFS(СВЦЭМ!$I$34:$I$777,СВЦЭМ!$A$34:$A$777,$A339,СВЦЭМ!$B$34:$B$777,H$332)+'СЕТ СН'!$F$16</f>
        <v>0</v>
      </c>
      <c r="I339" s="36">
        <f>SUMIFS(СВЦЭМ!$I$34:$I$777,СВЦЭМ!$A$34:$A$777,$A339,СВЦЭМ!$B$34:$B$777,I$332)+'СЕТ СН'!$F$16</f>
        <v>0</v>
      </c>
      <c r="J339" s="36">
        <f>SUMIFS(СВЦЭМ!$I$34:$I$777,СВЦЭМ!$A$34:$A$777,$A339,СВЦЭМ!$B$34:$B$777,J$332)+'СЕТ СН'!$F$16</f>
        <v>0</v>
      </c>
      <c r="K339" s="36">
        <f>SUMIFS(СВЦЭМ!$I$34:$I$777,СВЦЭМ!$A$34:$A$777,$A339,СВЦЭМ!$B$34:$B$777,K$332)+'СЕТ СН'!$F$16</f>
        <v>0</v>
      </c>
      <c r="L339" s="36">
        <f>SUMIFS(СВЦЭМ!$I$34:$I$777,СВЦЭМ!$A$34:$A$777,$A339,СВЦЭМ!$B$34:$B$777,L$332)+'СЕТ СН'!$F$16</f>
        <v>0</v>
      </c>
      <c r="M339" s="36">
        <f>SUMIFS(СВЦЭМ!$I$34:$I$777,СВЦЭМ!$A$34:$A$777,$A339,СВЦЭМ!$B$34:$B$777,M$332)+'СЕТ СН'!$F$16</f>
        <v>0</v>
      </c>
      <c r="N339" s="36">
        <f>SUMIFS(СВЦЭМ!$I$34:$I$777,СВЦЭМ!$A$34:$A$777,$A339,СВЦЭМ!$B$34:$B$777,N$332)+'СЕТ СН'!$F$16</f>
        <v>0</v>
      </c>
      <c r="O339" s="36">
        <f>SUMIFS(СВЦЭМ!$I$34:$I$777,СВЦЭМ!$A$34:$A$777,$A339,СВЦЭМ!$B$34:$B$777,O$332)+'СЕТ СН'!$F$16</f>
        <v>0</v>
      </c>
      <c r="P339" s="36">
        <f>SUMIFS(СВЦЭМ!$I$34:$I$777,СВЦЭМ!$A$34:$A$777,$A339,СВЦЭМ!$B$34:$B$777,P$332)+'СЕТ СН'!$F$16</f>
        <v>0</v>
      </c>
      <c r="Q339" s="36">
        <f>SUMIFS(СВЦЭМ!$I$34:$I$777,СВЦЭМ!$A$34:$A$777,$A339,СВЦЭМ!$B$34:$B$777,Q$332)+'СЕТ СН'!$F$16</f>
        <v>0</v>
      </c>
      <c r="R339" s="36">
        <f>SUMIFS(СВЦЭМ!$I$34:$I$777,СВЦЭМ!$A$34:$A$777,$A339,СВЦЭМ!$B$34:$B$777,R$332)+'СЕТ СН'!$F$16</f>
        <v>0</v>
      </c>
      <c r="S339" s="36">
        <f>SUMIFS(СВЦЭМ!$I$34:$I$777,СВЦЭМ!$A$34:$A$777,$A339,СВЦЭМ!$B$34:$B$777,S$332)+'СЕТ СН'!$F$16</f>
        <v>0</v>
      </c>
      <c r="T339" s="36">
        <f>SUMIFS(СВЦЭМ!$I$34:$I$777,СВЦЭМ!$A$34:$A$777,$A339,СВЦЭМ!$B$34:$B$777,T$332)+'СЕТ СН'!$F$16</f>
        <v>0</v>
      </c>
      <c r="U339" s="36">
        <f>SUMIFS(СВЦЭМ!$I$34:$I$777,СВЦЭМ!$A$34:$A$777,$A339,СВЦЭМ!$B$34:$B$777,U$332)+'СЕТ СН'!$F$16</f>
        <v>0</v>
      </c>
      <c r="V339" s="36">
        <f>SUMIFS(СВЦЭМ!$I$34:$I$777,СВЦЭМ!$A$34:$A$777,$A339,СВЦЭМ!$B$34:$B$777,V$332)+'СЕТ СН'!$F$16</f>
        <v>0</v>
      </c>
      <c r="W339" s="36">
        <f>SUMIFS(СВЦЭМ!$I$34:$I$777,СВЦЭМ!$A$34:$A$777,$A339,СВЦЭМ!$B$34:$B$777,W$332)+'СЕТ СН'!$F$16</f>
        <v>0</v>
      </c>
      <c r="X339" s="36">
        <f>SUMIFS(СВЦЭМ!$I$34:$I$777,СВЦЭМ!$A$34:$A$777,$A339,СВЦЭМ!$B$34:$B$777,X$332)+'СЕТ СН'!$F$16</f>
        <v>0</v>
      </c>
      <c r="Y339" s="36">
        <f>SUMIFS(СВЦЭМ!$I$34:$I$777,СВЦЭМ!$A$34:$A$777,$A339,СВЦЭМ!$B$34:$B$777,Y$332)+'СЕТ СН'!$F$16</f>
        <v>0</v>
      </c>
    </row>
    <row r="340" spans="1:25" ht="15.75" hidden="1" x14ac:dyDescent="0.2">
      <c r="A340" s="35">
        <f t="shared" si="9"/>
        <v>44112</v>
      </c>
      <c r="B340" s="36">
        <f>SUMIFS(СВЦЭМ!$I$34:$I$777,СВЦЭМ!$A$34:$A$777,$A340,СВЦЭМ!$B$34:$B$777,B$332)+'СЕТ СН'!$F$16</f>
        <v>0</v>
      </c>
      <c r="C340" s="36">
        <f>SUMIFS(СВЦЭМ!$I$34:$I$777,СВЦЭМ!$A$34:$A$777,$A340,СВЦЭМ!$B$34:$B$777,C$332)+'СЕТ СН'!$F$16</f>
        <v>0</v>
      </c>
      <c r="D340" s="36">
        <f>SUMIFS(СВЦЭМ!$I$34:$I$777,СВЦЭМ!$A$34:$A$777,$A340,СВЦЭМ!$B$34:$B$777,D$332)+'СЕТ СН'!$F$16</f>
        <v>0</v>
      </c>
      <c r="E340" s="36">
        <f>SUMIFS(СВЦЭМ!$I$34:$I$777,СВЦЭМ!$A$34:$A$777,$A340,СВЦЭМ!$B$34:$B$777,E$332)+'СЕТ СН'!$F$16</f>
        <v>0</v>
      </c>
      <c r="F340" s="36">
        <f>SUMIFS(СВЦЭМ!$I$34:$I$777,СВЦЭМ!$A$34:$A$777,$A340,СВЦЭМ!$B$34:$B$777,F$332)+'СЕТ СН'!$F$16</f>
        <v>0</v>
      </c>
      <c r="G340" s="36">
        <f>SUMIFS(СВЦЭМ!$I$34:$I$777,СВЦЭМ!$A$34:$A$777,$A340,СВЦЭМ!$B$34:$B$777,G$332)+'СЕТ СН'!$F$16</f>
        <v>0</v>
      </c>
      <c r="H340" s="36">
        <f>SUMIFS(СВЦЭМ!$I$34:$I$777,СВЦЭМ!$A$34:$A$777,$A340,СВЦЭМ!$B$34:$B$777,H$332)+'СЕТ СН'!$F$16</f>
        <v>0</v>
      </c>
      <c r="I340" s="36">
        <f>SUMIFS(СВЦЭМ!$I$34:$I$777,СВЦЭМ!$A$34:$A$777,$A340,СВЦЭМ!$B$34:$B$777,I$332)+'СЕТ СН'!$F$16</f>
        <v>0</v>
      </c>
      <c r="J340" s="36">
        <f>SUMIFS(СВЦЭМ!$I$34:$I$777,СВЦЭМ!$A$34:$A$777,$A340,СВЦЭМ!$B$34:$B$777,J$332)+'СЕТ СН'!$F$16</f>
        <v>0</v>
      </c>
      <c r="K340" s="36">
        <f>SUMIFS(СВЦЭМ!$I$34:$I$777,СВЦЭМ!$A$34:$A$777,$A340,СВЦЭМ!$B$34:$B$777,K$332)+'СЕТ СН'!$F$16</f>
        <v>0</v>
      </c>
      <c r="L340" s="36">
        <f>SUMIFS(СВЦЭМ!$I$34:$I$777,СВЦЭМ!$A$34:$A$777,$A340,СВЦЭМ!$B$34:$B$777,L$332)+'СЕТ СН'!$F$16</f>
        <v>0</v>
      </c>
      <c r="M340" s="36">
        <f>SUMIFS(СВЦЭМ!$I$34:$I$777,СВЦЭМ!$A$34:$A$777,$A340,СВЦЭМ!$B$34:$B$777,M$332)+'СЕТ СН'!$F$16</f>
        <v>0</v>
      </c>
      <c r="N340" s="36">
        <f>SUMIFS(СВЦЭМ!$I$34:$I$777,СВЦЭМ!$A$34:$A$777,$A340,СВЦЭМ!$B$34:$B$777,N$332)+'СЕТ СН'!$F$16</f>
        <v>0</v>
      </c>
      <c r="O340" s="36">
        <f>SUMIFS(СВЦЭМ!$I$34:$I$777,СВЦЭМ!$A$34:$A$777,$A340,СВЦЭМ!$B$34:$B$777,O$332)+'СЕТ СН'!$F$16</f>
        <v>0</v>
      </c>
      <c r="P340" s="36">
        <f>SUMIFS(СВЦЭМ!$I$34:$I$777,СВЦЭМ!$A$34:$A$777,$A340,СВЦЭМ!$B$34:$B$777,P$332)+'СЕТ СН'!$F$16</f>
        <v>0</v>
      </c>
      <c r="Q340" s="36">
        <f>SUMIFS(СВЦЭМ!$I$34:$I$777,СВЦЭМ!$A$34:$A$777,$A340,СВЦЭМ!$B$34:$B$777,Q$332)+'СЕТ СН'!$F$16</f>
        <v>0</v>
      </c>
      <c r="R340" s="36">
        <f>SUMIFS(СВЦЭМ!$I$34:$I$777,СВЦЭМ!$A$34:$A$777,$A340,СВЦЭМ!$B$34:$B$777,R$332)+'СЕТ СН'!$F$16</f>
        <v>0</v>
      </c>
      <c r="S340" s="36">
        <f>SUMIFS(СВЦЭМ!$I$34:$I$777,СВЦЭМ!$A$34:$A$777,$A340,СВЦЭМ!$B$34:$B$777,S$332)+'СЕТ СН'!$F$16</f>
        <v>0</v>
      </c>
      <c r="T340" s="36">
        <f>SUMIFS(СВЦЭМ!$I$34:$I$777,СВЦЭМ!$A$34:$A$777,$A340,СВЦЭМ!$B$34:$B$777,T$332)+'СЕТ СН'!$F$16</f>
        <v>0</v>
      </c>
      <c r="U340" s="36">
        <f>SUMIFS(СВЦЭМ!$I$34:$I$777,СВЦЭМ!$A$34:$A$777,$A340,СВЦЭМ!$B$34:$B$777,U$332)+'СЕТ СН'!$F$16</f>
        <v>0</v>
      </c>
      <c r="V340" s="36">
        <f>SUMIFS(СВЦЭМ!$I$34:$I$777,СВЦЭМ!$A$34:$A$777,$A340,СВЦЭМ!$B$34:$B$777,V$332)+'СЕТ СН'!$F$16</f>
        <v>0</v>
      </c>
      <c r="W340" s="36">
        <f>SUMIFS(СВЦЭМ!$I$34:$I$777,СВЦЭМ!$A$34:$A$777,$A340,СВЦЭМ!$B$34:$B$777,W$332)+'СЕТ СН'!$F$16</f>
        <v>0</v>
      </c>
      <c r="X340" s="36">
        <f>SUMIFS(СВЦЭМ!$I$34:$I$777,СВЦЭМ!$A$34:$A$777,$A340,СВЦЭМ!$B$34:$B$777,X$332)+'СЕТ СН'!$F$16</f>
        <v>0</v>
      </c>
      <c r="Y340" s="36">
        <f>SUMIFS(СВЦЭМ!$I$34:$I$777,СВЦЭМ!$A$34:$A$777,$A340,СВЦЭМ!$B$34:$B$777,Y$332)+'СЕТ СН'!$F$16</f>
        <v>0</v>
      </c>
    </row>
    <row r="341" spans="1:25" ht="15.75" hidden="1" x14ac:dyDescent="0.2">
      <c r="A341" s="35">
        <f t="shared" si="9"/>
        <v>44113</v>
      </c>
      <c r="B341" s="36">
        <f>SUMIFS(СВЦЭМ!$I$34:$I$777,СВЦЭМ!$A$34:$A$777,$A341,СВЦЭМ!$B$34:$B$777,B$332)+'СЕТ СН'!$F$16</f>
        <v>0</v>
      </c>
      <c r="C341" s="36">
        <f>SUMIFS(СВЦЭМ!$I$34:$I$777,СВЦЭМ!$A$34:$A$777,$A341,СВЦЭМ!$B$34:$B$777,C$332)+'СЕТ СН'!$F$16</f>
        <v>0</v>
      </c>
      <c r="D341" s="36">
        <f>SUMIFS(СВЦЭМ!$I$34:$I$777,СВЦЭМ!$A$34:$A$777,$A341,СВЦЭМ!$B$34:$B$777,D$332)+'СЕТ СН'!$F$16</f>
        <v>0</v>
      </c>
      <c r="E341" s="36">
        <f>SUMIFS(СВЦЭМ!$I$34:$I$777,СВЦЭМ!$A$34:$A$777,$A341,СВЦЭМ!$B$34:$B$777,E$332)+'СЕТ СН'!$F$16</f>
        <v>0</v>
      </c>
      <c r="F341" s="36">
        <f>SUMIFS(СВЦЭМ!$I$34:$I$777,СВЦЭМ!$A$34:$A$777,$A341,СВЦЭМ!$B$34:$B$777,F$332)+'СЕТ СН'!$F$16</f>
        <v>0</v>
      </c>
      <c r="G341" s="36">
        <f>SUMIFS(СВЦЭМ!$I$34:$I$777,СВЦЭМ!$A$34:$A$777,$A341,СВЦЭМ!$B$34:$B$777,G$332)+'СЕТ СН'!$F$16</f>
        <v>0</v>
      </c>
      <c r="H341" s="36">
        <f>SUMIFS(СВЦЭМ!$I$34:$I$777,СВЦЭМ!$A$34:$A$777,$A341,СВЦЭМ!$B$34:$B$777,H$332)+'СЕТ СН'!$F$16</f>
        <v>0</v>
      </c>
      <c r="I341" s="36">
        <f>SUMIFS(СВЦЭМ!$I$34:$I$777,СВЦЭМ!$A$34:$A$777,$A341,СВЦЭМ!$B$34:$B$777,I$332)+'СЕТ СН'!$F$16</f>
        <v>0</v>
      </c>
      <c r="J341" s="36">
        <f>SUMIFS(СВЦЭМ!$I$34:$I$777,СВЦЭМ!$A$34:$A$777,$A341,СВЦЭМ!$B$34:$B$777,J$332)+'СЕТ СН'!$F$16</f>
        <v>0</v>
      </c>
      <c r="K341" s="36">
        <f>SUMIFS(СВЦЭМ!$I$34:$I$777,СВЦЭМ!$A$34:$A$777,$A341,СВЦЭМ!$B$34:$B$777,K$332)+'СЕТ СН'!$F$16</f>
        <v>0</v>
      </c>
      <c r="L341" s="36">
        <f>SUMIFS(СВЦЭМ!$I$34:$I$777,СВЦЭМ!$A$34:$A$777,$A341,СВЦЭМ!$B$34:$B$777,L$332)+'СЕТ СН'!$F$16</f>
        <v>0</v>
      </c>
      <c r="M341" s="36">
        <f>SUMIFS(СВЦЭМ!$I$34:$I$777,СВЦЭМ!$A$34:$A$777,$A341,СВЦЭМ!$B$34:$B$777,M$332)+'СЕТ СН'!$F$16</f>
        <v>0</v>
      </c>
      <c r="N341" s="36">
        <f>SUMIFS(СВЦЭМ!$I$34:$I$777,СВЦЭМ!$A$34:$A$777,$A341,СВЦЭМ!$B$34:$B$777,N$332)+'СЕТ СН'!$F$16</f>
        <v>0</v>
      </c>
      <c r="O341" s="36">
        <f>SUMIFS(СВЦЭМ!$I$34:$I$777,СВЦЭМ!$A$34:$A$777,$A341,СВЦЭМ!$B$34:$B$777,O$332)+'СЕТ СН'!$F$16</f>
        <v>0</v>
      </c>
      <c r="P341" s="36">
        <f>SUMIFS(СВЦЭМ!$I$34:$I$777,СВЦЭМ!$A$34:$A$777,$A341,СВЦЭМ!$B$34:$B$777,P$332)+'СЕТ СН'!$F$16</f>
        <v>0</v>
      </c>
      <c r="Q341" s="36">
        <f>SUMIFS(СВЦЭМ!$I$34:$I$777,СВЦЭМ!$A$34:$A$777,$A341,СВЦЭМ!$B$34:$B$777,Q$332)+'СЕТ СН'!$F$16</f>
        <v>0</v>
      </c>
      <c r="R341" s="36">
        <f>SUMIFS(СВЦЭМ!$I$34:$I$777,СВЦЭМ!$A$34:$A$777,$A341,СВЦЭМ!$B$34:$B$777,R$332)+'СЕТ СН'!$F$16</f>
        <v>0</v>
      </c>
      <c r="S341" s="36">
        <f>SUMIFS(СВЦЭМ!$I$34:$I$777,СВЦЭМ!$A$34:$A$777,$A341,СВЦЭМ!$B$34:$B$777,S$332)+'СЕТ СН'!$F$16</f>
        <v>0</v>
      </c>
      <c r="T341" s="36">
        <f>SUMIFS(СВЦЭМ!$I$34:$I$777,СВЦЭМ!$A$34:$A$777,$A341,СВЦЭМ!$B$34:$B$777,T$332)+'СЕТ СН'!$F$16</f>
        <v>0</v>
      </c>
      <c r="U341" s="36">
        <f>SUMIFS(СВЦЭМ!$I$34:$I$777,СВЦЭМ!$A$34:$A$777,$A341,СВЦЭМ!$B$34:$B$777,U$332)+'СЕТ СН'!$F$16</f>
        <v>0</v>
      </c>
      <c r="V341" s="36">
        <f>SUMIFS(СВЦЭМ!$I$34:$I$777,СВЦЭМ!$A$34:$A$777,$A341,СВЦЭМ!$B$34:$B$777,V$332)+'СЕТ СН'!$F$16</f>
        <v>0</v>
      </c>
      <c r="W341" s="36">
        <f>SUMIFS(СВЦЭМ!$I$34:$I$777,СВЦЭМ!$A$34:$A$777,$A341,СВЦЭМ!$B$34:$B$777,W$332)+'СЕТ СН'!$F$16</f>
        <v>0</v>
      </c>
      <c r="X341" s="36">
        <f>SUMIFS(СВЦЭМ!$I$34:$I$777,СВЦЭМ!$A$34:$A$777,$A341,СВЦЭМ!$B$34:$B$777,X$332)+'СЕТ СН'!$F$16</f>
        <v>0</v>
      </c>
      <c r="Y341" s="36">
        <f>SUMIFS(СВЦЭМ!$I$34:$I$777,СВЦЭМ!$A$34:$A$777,$A341,СВЦЭМ!$B$34:$B$777,Y$332)+'СЕТ СН'!$F$16</f>
        <v>0</v>
      </c>
    </row>
    <row r="342" spans="1:25" ht="15.75" hidden="1" x14ac:dyDescent="0.2">
      <c r="A342" s="35">
        <f t="shared" si="9"/>
        <v>44114</v>
      </c>
      <c r="B342" s="36">
        <f>SUMIFS(СВЦЭМ!$I$34:$I$777,СВЦЭМ!$A$34:$A$777,$A342,СВЦЭМ!$B$34:$B$777,B$332)+'СЕТ СН'!$F$16</f>
        <v>0</v>
      </c>
      <c r="C342" s="36">
        <f>SUMIFS(СВЦЭМ!$I$34:$I$777,СВЦЭМ!$A$34:$A$777,$A342,СВЦЭМ!$B$34:$B$777,C$332)+'СЕТ СН'!$F$16</f>
        <v>0</v>
      </c>
      <c r="D342" s="36">
        <f>SUMIFS(СВЦЭМ!$I$34:$I$777,СВЦЭМ!$A$34:$A$777,$A342,СВЦЭМ!$B$34:$B$777,D$332)+'СЕТ СН'!$F$16</f>
        <v>0</v>
      </c>
      <c r="E342" s="36">
        <f>SUMIFS(СВЦЭМ!$I$34:$I$777,СВЦЭМ!$A$34:$A$777,$A342,СВЦЭМ!$B$34:$B$777,E$332)+'СЕТ СН'!$F$16</f>
        <v>0</v>
      </c>
      <c r="F342" s="36">
        <f>SUMIFS(СВЦЭМ!$I$34:$I$777,СВЦЭМ!$A$34:$A$777,$A342,СВЦЭМ!$B$34:$B$777,F$332)+'СЕТ СН'!$F$16</f>
        <v>0</v>
      </c>
      <c r="G342" s="36">
        <f>SUMIFS(СВЦЭМ!$I$34:$I$777,СВЦЭМ!$A$34:$A$777,$A342,СВЦЭМ!$B$34:$B$777,G$332)+'СЕТ СН'!$F$16</f>
        <v>0</v>
      </c>
      <c r="H342" s="36">
        <f>SUMIFS(СВЦЭМ!$I$34:$I$777,СВЦЭМ!$A$34:$A$777,$A342,СВЦЭМ!$B$34:$B$777,H$332)+'СЕТ СН'!$F$16</f>
        <v>0</v>
      </c>
      <c r="I342" s="36">
        <f>SUMIFS(СВЦЭМ!$I$34:$I$777,СВЦЭМ!$A$34:$A$777,$A342,СВЦЭМ!$B$34:$B$777,I$332)+'СЕТ СН'!$F$16</f>
        <v>0</v>
      </c>
      <c r="J342" s="36">
        <f>SUMIFS(СВЦЭМ!$I$34:$I$777,СВЦЭМ!$A$34:$A$777,$A342,СВЦЭМ!$B$34:$B$777,J$332)+'СЕТ СН'!$F$16</f>
        <v>0</v>
      </c>
      <c r="K342" s="36">
        <f>SUMIFS(СВЦЭМ!$I$34:$I$777,СВЦЭМ!$A$34:$A$777,$A342,СВЦЭМ!$B$34:$B$777,K$332)+'СЕТ СН'!$F$16</f>
        <v>0</v>
      </c>
      <c r="L342" s="36">
        <f>SUMIFS(СВЦЭМ!$I$34:$I$777,СВЦЭМ!$A$34:$A$777,$A342,СВЦЭМ!$B$34:$B$777,L$332)+'СЕТ СН'!$F$16</f>
        <v>0</v>
      </c>
      <c r="M342" s="36">
        <f>SUMIFS(СВЦЭМ!$I$34:$I$777,СВЦЭМ!$A$34:$A$777,$A342,СВЦЭМ!$B$34:$B$777,M$332)+'СЕТ СН'!$F$16</f>
        <v>0</v>
      </c>
      <c r="N342" s="36">
        <f>SUMIFS(СВЦЭМ!$I$34:$I$777,СВЦЭМ!$A$34:$A$777,$A342,СВЦЭМ!$B$34:$B$777,N$332)+'СЕТ СН'!$F$16</f>
        <v>0</v>
      </c>
      <c r="O342" s="36">
        <f>SUMIFS(СВЦЭМ!$I$34:$I$777,СВЦЭМ!$A$34:$A$777,$A342,СВЦЭМ!$B$34:$B$777,O$332)+'СЕТ СН'!$F$16</f>
        <v>0</v>
      </c>
      <c r="P342" s="36">
        <f>SUMIFS(СВЦЭМ!$I$34:$I$777,СВЦЭМ!$A$34:$A$777,$A342,СВЦЭМ!$B$34:$B$777,P$332)+'СЕТ СН'!$F$16</f>
        <v>0</v>
      </c>
      <c r="Q342" s="36">
        <f>SUMIFS(СВЦЭМ!$I$34:$I$777,СВЦЭМ!$A$34:$A$777,$A342,СВЦЭМ!$B$34:$B$777,Q$332)+'СЕТ СН'!$F$16</f>
        <v>0</v>
      </c>
      <c r="R342" s="36">
        <f>SUMIFS(СВЦЭМ!$I$34:$I$777,СВЦЭМ!$A$34:$A$777,$A342,СВЦЭМ!$B$34:$B$777,R$332)+'СЕТ СН'!$F$16</f>
        <v>0</v>
      </c>
      <c r="S342" s="36">
        <f>SUMIFS(СВЦЭМ!$I$34:$I$777,СВЦЭМ!$A$34:$A$777,$A342,СВЦЭМ!$B$34:$B$777,S$332)+'СЕТ СН'!$F$16</f>
        <v>0</v>
      </c>
      <c r="T342" s="36">
        <f>SUMIFS(СВЦЭМ!$I$34:$I$777,СВЦЭМ!$A$34:$A$777,$A342,СВЦЭМ!$B$34:$B$777,T$332)+'СЕТ СН'!$F$16</f>
        <v>0</v>
      </c>
      <c r="U342" s="36">
        <f>SUMIFS(СВЦЭМ!$I$34:$I$777,СВЦЭМ!$A$34:$A$777,$A342,СВЦЭМ!$B$34:$B$777,U$332)+'СЕТ СН'!$F$16</f>
        <v>0</v>
      </c>
      <c r="V342" s="36">
        <f>SUMIFS(СВЦЭМ!$I$34:$I$777,СВЦЭМ!$A$34:$A$777,$A342,СВЦЭМ!$B$34:$B$777,V$332)+'СЕТ СН'!$F$16</f>
        <v>0</v>
      </c>
      <c r="W342" s="36">
        <f>SUMIFS(СВЦЭМ!$I$34:$I$777,СВЦЭМ!$A$34:$A$777,$A342,СВЦЭМ!$B$34:$B$777,W$332)+'СЕТ СН'!$F$16</f>
        <v>0</v>
      </c>
      <c r="X342" s="36">
        <f>SUMIFS(СВЦЭМ!$I$34:$I$777,СВЦЭМ!$A$34:$A$777,$A342,СВЦЭМ!$B$34:$B$777,X$332)+'СЕТ СН'!$F$16</f>
        <v>0</v>
      </c>
      <c r="Y342" s="36">
        <f>SUMIFS(СВЦЭМ!$I$34:$I$777,СВЦЭМ!$A$34:$A$777,$A342,СВЦЭМ!$B$34:$B$777,Y$332)+'СЕТ СН'!$F$16</f>
        <v>0</v>
      </c>
    </row>
    <row r="343" spans="1:25" ht="15.75" hidden="1" x14ac:dyDescent="0.2">
      <c r="A343" s="35">
        <f t="shared" si="9"/>
        <v>44115</v>
      </c>
      <c r="B343" s="36">
        <f>SUMIFS(СВЦЭМ!$I$34:$I$777,СВЦЭМ!$A$34:$A$777,$A343,СВЦЭМ!$B$34:$B$777,B$332)+'СЕТ СН'!$F$16</f>
        <v>0</v>
      </c>
      <c r="C343" s="36">
        <f>SUMIFS(СВЦЭМ!$I$34:$I$777,СВЦЭМ!$A$34:$A$777,$A343,СВЦЭМ!$B$34:$B$777,C$332)+'СЕТ СН'!$F$16</f>
        <v>0</v>
      </c>
      <c r="D343" s="36">
        <f>SUMIFS(СВЦЭМ!$I$34:$I$777,СВЦЭМ!$A$34:$A$777,$A343,СВЦЭМ!$B$34:$B$777,D$332)+'СЕТ СН'!$F$16</f>
        <v>0</v>
      </c>
      <c r="E343" s="36">
        <f>SUMIFS(СВЦЭМ!$I$34:$I$777,СВЦЭМ!$A$34:$A$777,$A343,СВЦЭМ!$B$34:$B$777,E$332)+'СЕТ СН'!$F$16</f>
        <v>0</v>
      </c>
      <c r="F343" s="36">
        <f>SUMIFS(СВЦЭМ!$I$34:$I$777,СВЦЭМ!$A$34:$A$777,$A343,СВЦЭМ!$B$34:$B$777,F$332)+'СЕТ СН'!$F$16</f>
        <v>0</v>
      </c>
      <c r="G343" s="36">
        <f>SUMIFS(СВЦЭМ!$I$34:$I$777,СВЦЭМ!$A$34:$A$777,$A343,СВЦЭМ!$B$34:$B$777,G$332)+'СЕТ СН'!$F$16</f>
        <v>0</v>
      </c>
      <c r="H343" s="36">
        <f>SUMIFS(СВЦЭМ!$I$34:$I$777,СВЦЭМ!$A$34:$A$777,$A343,СВЦЭМ!$B$34:$B$777,H$332)+'СЕТ СН'!$F$16</f>
        <v>0</v>
      </c>
      <c r="I343" s="36">
        <f>SUMIFS(СВЦЭМ!$I$34:$I$777,СВЦЭМ!$A$34:$A$777,$A343,СВЦЭМ!$B$34:$B$777,I$332)+'СЕТ СН'!$F$16</f>
        <v>0</v>
      </c>
      <c r="J343" s="36">
        <f>SUMIFS(СВЦЭМ!$I$34:$I$777,СВЦЭМ!$A$34:$A$777,$A343,СВЦЭМ!$B$34:$B$777,J$332)+'СЕТ СН'!$F$16</f>
        <v>0</v>
      </c>
      <c r="K343" s="36">
        <f>SUMIFS(СВЦЭМ!$I$34:$I$777,СВЦЭМ!$A$34:$A$777,$A343,СВЦЭМ!$B$34:$B$777,K$332)+'СЕТ СН'!$F$16</f>
        <v>0</v>
      </c>
      <c r="L343" s="36">
        <f>SUMIFS(СВЦЭМ!$I$34:$I$777,СВЦЭМ!$A$34:$A$777,$A343,СВЦЭМ!$B$34:$B$777,L$332)+'СЕТ СН'!$F$16</f>
        <v>0</v>
      </c>
      <c r="M343" s="36">
        <f>SUMIFS(СВЦЭМ!$I$34:$I$777,СВЦЭМ!$A$34:$A$777,$A343,СВЦЭМ!$B$34:$B$777,M$332)+'СЕТ СН'!$F$16</f>
        <v>0</v>
      </c>
      <c r="N343" s="36">
        <f>SUMIFS(СВЦЭМ!$I$34:$I$777,СВЦЭМ!$A$34:$A$777,$A343,СВЦЭМ!$B$34:$B$777,N$332)+'СЕТ СН'!$F$16</f>
        <v>0</v>
      </c>
      <c r="O343" s="36">
        <f>SUMIFS(СВЦЭМ!$I$34:$I$777,СВЦЭМ!$A$34:$A$777,$A343,СВЦЭМ!$B$34:$B$777,O$332)+'СЕТ СН'!$F$16</f>
        <v>0</v>
      </c>
      <c r="P343" s="36">
        <f>SUMIFS(СВЦЭМ!$I$34:$I$777,СВЦЭМ!$A$34:$A$777,$A343,СВЦЭМ!$B$34:$B$777,P$332)+'СЕТ СН'!$F$16</f>
        <v>0</v>
      </c>
      <c r="Q343" s="36">
        <f>SUMIFS(СВЦЭМ!$I$34:$I$777,СВЦЭМ!$A$34:$A$777,$A343,СВЦЭМ!$B$34:$B$777,Q$332)+'СЕТ СН'!$F$16</f>
        <v>0</v>
      </c>
      <c r="R343" s="36">
        <f>SUMIFS(СВЦЭМ!$I$34:$I$777,СВЦЭМ!$A$34:$A$777,$A343,СВЦЭМ!$B$34:$B$777,R$332)+'СЕТ СН'!$F$16</f>
        <v>0</v>
      </c>
      <c r="S343" s="36">
        <f>SUMIFS(СВЦЭМ!$I$34:$I$777,СВЦЭМ!$A$34:$A$777,$A343,СВЦЭМ!$B$34:$B$777,S$332)+'СЕТ СН'!$F$16</f>
        <v>0</v>
      </c>
      <c r="T343" s="36">
        <f>SUMIFS(СВЦЭМ!$I$34:$I$777,СВЦЭМ!$A$34:$A$777,$A343,СВЦЭМ!$B$34:$B$777,T$332)+'СЕТ СН'!$F$16</f>
        <v>0</v>
      </c>
      <c r="U343" s="36">
        <f>SUMIFS(СВЦЭМ!$I$34:$I$777,СВЦЭМ!$A$34:$A$777,$A343,СВЦЭМ!$B$34:$B$777,U$332)+'СЕТ СН'!$F$16</f>
        <v>0</v>
      </c>
      <c r="V343" s="36">
        <f>SUMIFS(СВЦЭМ!$I$34:$I$777,СВЦЭМ!$A$34:$A$777,$A343,СВЦЭМ!$B$34:$B$777,V$332)+'СЕТ СН'!$F$16</f>
        <v>0</v>
      </c>
      <c r="W343" s="36">
        <f>SUMIFS(СВЦЭМ!$I$34:$I$777,СВЦЭМ!$A$34:$A$777,$A343,СВЦЭМ!$B$34:$B$777,W$332)+'СЕТ СН'!$F$16</f>
        <v>0</v>
      </c>
      <c r="X343" s="36">
        <f>SUMIFS(СВЦЭМ!$I$34:$I$777,СВЦЭМ!$A$34:$A$777,$A343,СВЦЭМ!$B$34:$B$777,X$332)+'СЕТ СН'!$F$16</f>
        <v>0</v>
      </c>
      <c r="Y343" s="36">
        <f>SUMIFS(СВЦЭМ!$I$34:$I$777,СВЦЭМ!$A$34:$A$777,$A343,СВЦЭМ!$B$34:$B$777,Y$332)+'СЕТ СН'!$F$16</f>
        <v>0</v>
      </c>
    </row>
    <row r="344" spans="1:25" ht="15.75" hidden="1" x14ac:dyDescent="0.2">
      <c r="A344" s="35">
        <f t="shared" si="9"/>
        <v>44116</v>
      </c>
      <c r="B344" s="36">
        <f>SUMIFS(СВЦЭМ!$I$34:$I$777,СВЦЭМ!$A$34:$A$777,$A344,СВЦЭМ!$B$34:$B$777,B$332)+'СЕТ СН'!$F$16</f>
        <v>0</v>
      </c>
      <c r="C344" s="36">
        <f>SUMIFS(СВЦЭМ!$I$34:$I$777,СВЦЭМ!$A$34:$A$777,$A344,СВЦЭМ!$B$34:$B$777,C$332)+'СЕТ СН'!$F$16</f>
        <v>0</v>
      </c>
      <c r="D344" s="36">
        <f>SUMIFS(СВЦЭМ!$I$34:$I$777,СВЦЭМ!$A$34:$A$777,$A344,СВЦЭМ!$B$34:$B$777,D$332)+'СЕТ СН'!$F$16</f>
        <v>0</v>
      </c>
      <c r="E344" s="36">
        <f>SUMIFS(СВЦЭМ!$I$34:$I$777,СВЦЭМ!$A$34:$A$777,$A344,СВЦЭМ!$B$34:$B$777,E$332)+'СЕТ СН'!$F$16</f>
        <v>0</v>
      </c>
      <c r="F344" s="36">
        <f>SUMIFS(СВЦЭМ!$I$34:$I$777,СВЦЭМ!$A$34:$A$777,$A344,СВЦЭМ!$B$34:$B$777,F$332)+'СЕТ СН'!$F$16</f>
        <v>0</v>
      </c>
      <c r="G344" s="36">
        <f>SUMIFS(СВЦЭМ!$I$34:$I$777,СВЦЭМ!$A$34:$A$777,$A344,СВЦЭМ!$B$34:$B$777,G$332)+'СЕТ СН'!$F$16</f>
        <v>0</v>
      </c>
      <c r="H344" s="36">
        <f>SUMIFS(СВЦЭМ!$I$34:$I$777,СВЦЭМ!$A$34:$A$777,$A344,СВЦЭМ!$B$34:$B$777,H$332)+'СЕТ СН'!$F$16</f>
        <v>0</v>
      </c>
      <c r="I344" s="36">
        <f>SUMIFS(СВЦЭМ!$I$34:$I$777,СВЦЭМ!$A$34:$A$777,$A344,СВЦЭМ!$B$34:$B$777,I$332)+'СЕТ СН'!$F$16</f>
        <v>0</v>
      </c>
      <c r="J344" s="36">
        <f>SUMIFS(СВЦЭМ!$I$34:$I$777,СВЦЭМ!$A$34:$A$777,$A344,СВЦЭМ!$B$34:$B$777,J$332)+'СЕТ СН'!$F$16</f>
        <v>0</v>
      </c>
      <c r="K344" s="36">
        <f>SUMIFS(СВЦЭМ!$I$34:$I$777,СВЦЭМ!$A$34:$A$777,$A344,СВЦЭМ!$B$34:$B$777,K$332)+'СЕТ СН'!$F$16</f>
        <v>0</v>
      </c>
      <c r="L344" s="36">
        <f>SUMIFS(СВЦЭМ!$I$34:$I$777,СВЦЭМ!$A$34:$A$777,$A344,СВЦЭМ!$B$34:$B$777,L$332)+'СЕТ СН'!$F$16</f>
        <v>0</v>
      </c>
      <c r="M344" s="36">
        <f>SUMIFS(СВЦЭМ!$I$34:$I$777,СВЦЭМ!$A$34:$A$777,$A344,СВЦЭМ!$B$34:$B$777,M$332)+'СЕТ СН'!$F$16</f>
        <v>0</v>
      </c>
      <c r="N344" s="36">
        <f>SUMIFS(СВЦЭМ!$I$34:$I$777,СВЦЭМ!$A$34:$A$777,$A344,СВЦЭМ!$B$34:$B$777,N$332)+'СЕТ СН'!$F$16</f>
        <v>0</v>
      </c>
      <c r="O344" s="36">
        <f>SUMIFS(СВЦЭМ!$I$34:$I$777,СВЦЭМ!$A$34:$A$777,$A344,СВЦЭМ!$B$34:$B$777,O$332)+'СЕТ СН'!$F$16</f>
        <v>0</v>
      </c>
      <c r="P344" s="36">
        <f>SUMIFS(СВЦЭМ!$I$34:$I$777,СВЦЭМ!$A$34:$A$777,$A344,СВЦЭМ!$B$34:$B$777,P$332)+'СЕТ СН'!$F$16</f>
        <v>0</v>
      </c>
      <c r="Q344" s="36">
        <f>SUMIFS(СВЦЭМ!$I$34:$I$777,СВЦЭМ!$A$34:$A$777,$A344,СВЦЭМ!$B$34:$B$777,Q$332)+'СЕТ СН'!$F$16</f>
        <v>0</v>
      </c>
      <c r="R344" s="36">
        <f>SUMIFS(СВЦЭМ!$I$34:$I$777,СВЦЭМ!$A$34:$A$777,$A344,СВЦЭМ!$B$34:$B$777,R$332)+'СЕТ СН'!$F$16</f>
        <v>0</v>
      </c>
      <c r="S344" s="36">
        <f>SUMIFS(СВЦЭМ!$I$34:$I$777,СВЦЭМ!$A$34:$A$777,$A344,СВЦЭМ!$B$34:$B$777,S$332)+'СЕТ СН'!$F$16</f>
        <v>0</v>
      </c>
      <c r="T344" s="36">
        <f>SUMIFS(СВЦЭМ!$I$34:$I$777,СВЦЭМ!$A$34:$A$777,$A344,СВЦЭМ!$B$34:$B$777,T$332)+'СЕТ СН'!$F$16</f>
        <v>0</v>
      </c>
      <c r="U344" s="36">
        <f>SUMIFS(СВЦЭМ!$I$34:$I$777,СВЦЭМ!$A$34:$A$777,$A344,СВЦЭМ!$B$34:$B$777,U$332)+'СЕТ СН'!$F$16</f>
        <v>0</v>
      </c>
      <c r="V344" s="36">
        <f>SUMIFS(СВЦЭМ!$I$34:$I$777,СВЦЭМ!$A$34:$A$777,$A344,СВЦЭМ!$B$34:$B$777,V$332)+'СЕТ СН'!$F$16</f>
        <v>0</v>
      </c>
      <c r="W344" s="36">
        <f>SUMIFS(СВЦЭМ!$I$34:$I$777,СВЦЭМ!$A$34:$A$777,$A344,СВЦЭМ!$B$34:$B$777,W$332)+'СЕТ СН'!$F$16</f>
        <v>0</v>
      </c>
      <c r="X344" s="36">
        <f>SUMIFS(СВЦЭМ!$I$34:$I$777,СВЦЭМ!$A$34:$A$777,$A344,СВЦЭМ!$B$34:$B$777,X$332)+'СЕТ СН'!$F$16</f>
        <v>0</v>
      </c>
      <c r="Y344" s="36">
        <f>SUMIFS(СВЦЭМ!$I$34:$I$777,СВЦЭМ!$A$34:$A$777,$A344,СВЦЭМ!$B$34:$B$777,Y$332)+'СЕТ СН'!$F$16</f>
        <v>0</v>
      </c>
    </row>
    <row r="345" spans="1:25" ht="15.75" hidden="1" x14ac:dyDescent="0.2">
      <c r="A345" s="35">
        <f t="shared" si="9"/>
        <v>44117</v>
      </c>
      <c r="B345" s="36">
        <f>SUMIFS(СВЦЭМ!$I$34:$I$777,СВЦЭМ!$A$34:$A$777,$A345,СВЦЭМ!$B$34:$B$777,B$332)+'СЕТ СН'!$F$16</f>
        <v>0</v>
      </c>
      <c r="C345" s="36">
        <f>SUMIFS(СВЦЭМ!$I$34:$I$777,СВЦЭМ!$A$34:$A$777,$A345,СВЦЭМ!$B$34:$B$777,C$332)+'СЕТ СН'!$F$16</f>
        <v>0</v>
      </c>
      <c r="D345" s="36">
        <f>SUMIFS(СВЦЭМ!$I$34:$I$777,СВЦЭМ!$A$34:$A$777,$A345,СВЦЭМ!$B$34:$B$777,D$332)+'СЕТ СН'!$F$16</f>
        <v>0</v>
      </c>
      <c r="E345" s="36">
        <f>SUMIFS(СВЦЭМ!$I$34:$I$777,СВЦЭМ!$A$34:$A$777,$A345,СВЦЭМ!$B$34:$B$777,E$332)+'СЕТ СН'!$F$16</f>
        <v>0</v>
      </c>
      <c r="F345" s="36">
        <f>SUMIFS(СВЦЭМ!$I$34:$I$777,СВЦЭМ!$A$34:$A$777,$A345,СВЦЭМ!$B$34:$B$777,F$332)+'СЕТ СН'!$F$16</f>
        <v>0</v>
      </c>
      <c r="G345" s="36">
        <f>SUMIFS(СВЦЭМ!$I$34:$I$777,СВЦЭМ!$A$34:$A$777,$A345,СВЦЭМ!$B$34:$B$777,G$332)+'СЕТ СН'!$F$16</f>
        <v>0</v>
      </c>
      <c r="H345" s="36">
        <f>SUMIFS(СВЦЭМ!$I$34:$I$777,СВЦЭМ!$A$34:$A$777,$A345,СВЦЭМ!$B$34:$B$777,H$332)+'СЕТ СН'!$F$16</f>
        <v>0</v>
      </c>
      <c r="I345" s="36">
        <f>SUMIFS(СВЦЭМ!$I$34:$I$777,СВЦЭМ!$A$34:$A$777,$A345,СВЦЭМ!$B$34:$B$777,I$332)+'СЕТ СН'!$F$16</f>
        <v>0</v>
      </c>
      <c r="J345" s="36">
        <f>SUMIFS(СВЦЭМ!$I$34:$I$777,СВЦЭМ!$A$34:$A$777,$A345,СВЦЭМ!$B$34:$B$777,J$332)+'СЕТ СН'!$F$16</f>
        <v>0</v>
      </c>
      <c r="K345" s="36">
        <f>SUMIFS(СВЦЭМ!$I$34:$I$777,СВЦЭМ!$A$34:$A$777,$A345,СВЦЭМ!$B$34:$B$777,K$332)+'СЕТ СН'!$F$16</f>
        <v>0</v>
      </c>
      <c r="L345" s="36">
        <f>SUMIFS(СВЦЭМ!$I$34:$I$777,СВЦЭМ!$A$34:$A$777,$A345,СВЦЭМ!$B$34:$B$777,L$332)+'СЕТ СН'!$F$16</f>
        <v>0</v>
      </c>
      <c r="M345" s="36">
        <f>SUMIFS(СВЦЭМ!$I$34:$I$777,СВЦЭМ!$A$34:$A$777,$A345,СВЦЭМ!$B$34:$B$777,M$332)+'СЕТ СН'!$F$16</f>
        <v>0</v>
      </c>
      <c r="N345" s="36">
        <f>SUMIFS(СВЦЭМ!$I$34:$I$777,СВЦЭМ!$A$34:$A$777,$A345,СВЦЭМ!$B$34:$B$777,N$332)+'СЕТ СН'!$F$16</f>
        <v>0</v>
      </c>
      <c r="O345" s="36">
        <f>SUMIFS(СВЦЭМ!$I$34:$I$777,СВЦЭМ!$A$34:$A$777,$A345,СВЦЭМ!$B$34:$B$777,O$332)+'СЕТ СН'!$F$16</f>
        <v>0</v>
      </c>
      <c r="P345" s="36">
        <f>SUMIFS(СВЦЭМ!$I$34:$I$777,СВЦЭМ!$A$34:$A$777,$A345,СВЦЭМ!$B$34:$B$777,P$332)+'СЕТ СН'!$F$16</f>
        <v>0</v>
      </c>
      <c r="Q345" s="36">
        <f>SUMIFS(СВЦЭМ!$I$34:$I$777,СВЦЭМ!$A$34:$A$777,$A345,СВЦЭМ!$B$34:$B$777,Q$332)+'СЕТ СН'!$F$16</f>
        <v>0</v>
      </c>
      <c r="R345" s="36">
        <f>SUMIFS(СВЦЭМ!$I$34:$I$777,СВЦЭМ!$A$34:$A$777,$A345,СВЦЭМ!$B$34:$B$777,R$332)+'СЕТ СН'!$F$16</f>
        <v>0</v>
      </c>
      <c r="S345" s="36">
        <f>SUMIFS(СВЦЭМ!$I$34:$I$777,СВЦЭМ!$A$34:$A$777,$A345,СВЦЭМ!$B$34:$B$777,S$332)+'СЕТ СН'!$F$16</f>
        <v>0</v>
      </c>
      <c r="T345" s="36">
        <f>SUMIFS(СВЦЭМ!$I$34:$I$777,СВЦЭМ!$A$34:$A$777,$A345,СВЦЭМ!$B$34:$B$777,T$332)+'СЕТ СН'!$F$16</f>
        <v>0</v>
      </c>
      <c r="U345" s="36">
        <f>SUMIFS(СВЦЭМ!$I$34:$I$777,СВЦЭМ!$A$34:$A$777,$A345,СВЦЭМ!$B$34:$B$777,U$332)+'СЕТ СН'!$F$16</f>
        <v>0</v>
      </c>
      <c r="V345" s="36">
        <f>SUMIFS(СВЦЭМ!$I$34:$I$777,СВЦЭМ!$A$34:$A$777,$A345,СВЦЭМ!$B$34:$B$777,V$332)+'СЕТ СН'!$F$16</f>
        <v>0</v>
      </c>
      <c r="W345" s="36">
        <f>SUMIFS(СВЦЭМ!$I$34:$I$777,СВЦЭМ!$A$34:$A$777,$A345,СВЦЭМ!$B$34:$B$777,W$332)+'СЕТ СН'!$F$16</f>
        <v>0</v>
      </c>
      <c r="X345" s="36">
        <f>SUMIFS(СВЦЭМ!$I$34:$I$777,СВЦЭМ!$A$34:$A$777,$A345,СВЦЭМ!$B$34:$B$777,X$332)+'СЕТ СН'!$F$16</f>
        <v>0</v>
      </c>
      <c r="Y345" s="36">
        <f>SUMIFS(СВЦЭМ!$I$34:$I$777,СВЦЭМ!$A$34:$A$777,$A345,СВЦЭМ!$B$34:$B$777,Y$332)+'СЕТ СН'!$F$16</f>
        <v>0</v>
      </c>
    </row>
    <row r="346" spans="1:25" ht="15.75" hidden="1" x14ac:dyDescent="0.2">
      <c r="A346" s="35">
        <f t="shared" si="9"/>
        <v>44118</v>
      </c>
      <c r="B346" s="36">
        <f>SUMIFS(СВЦЭМ!$I$34:$I$777,СВЦЭМ!$A$34:$A$777,$A346,СВЦЭМ!$B$34:$B$777,B$332)+'СЕТ СН'!$F$16</f>
        <v>0</v>
      </c>
      <c r="C346" s="36">
        <f>SUMIFS(СВЦЭМ!$I$34:$I$777,СВЦЭМ!$A$34:$A$777,$A346,СВЦЭМ!$B$34:$B$777,C$332)+'СЕТ СН'!$F$16</f>
        <v>0</v>
      </c>
      <c r="D346" s="36">
        <f>SUMIFS(СВЦЭМ!$I$34:$I$777,СВЦЭМ!$A$34:$A$777,$A346,СВЦЭМ!$B$34:$B$777,D$332)+'СЕТ СН'!$F$16</f>
        <v>0</v>
      </c>
      <c r="E346" s="36">
        <f>SUMIFS(СВЦЭМ!$I$34:$I$777,СВЦЭМ!$A$34:$A$777,$A346,СВЦЭМ!$B$34:$B$777,E$332)+'СЕТ СН'!$F$16</f>
        <v>0</v>
      </c>
      <c r="F346" s="36">
        <f>SUMIFS(СВЦЭМ!$I$34:$I$777,СВЦЭМ!$A$34:$A$777,$A346,СВЦЭМ!$B$34:$B$777,F$332)+'СЕТ СН'!$F$16</f>
        <v>0</v>
      </c>
      <c r="G346" s="36">
        <f>SUMIFS(СВЦЭМ!$I$34:$I$777,СВЦЭМ!$A$34:$A$777,$A346,СВЦЭМ!$B$34:$B$777,G$332)+'СЕТ СН'!$F$16</f>
        <v>0</v>
      </c>
      <c r="H346" s="36">
        <f>SUMIFS(СВЦЭМ!$I$34:$I$777,СВЦЭМ!$A$34:$A$777,$A346,СВЦЭМ!$B$34:$B$777,H$332)+'СЕТ СН'!$F$16</f>
        <v>0</v>
      </c>
      <c r="I346" s="36">
        <f>SUMIFS(СВЦЭМ!$I$34:$I$777,СВЦЭМ!$A$34:$A$777,$A346,СВЦЭМ!$B$34:$B$777,I$332)+'СЕТ СН'!$F$16</f>
        <v>0</v>
      </c>
      <c r="J346" s="36">
        <f>SUMIFS(СВЦЭМ!$I$34:$I$777,СВЦЭМ!$A$34:$A$777,$A346,СВЦЭМ!$B$34:$B$777,J$332)+'СЕТ СН'!$F$16</f>
        <v>0</v>
      </c>
      <c r="K346" s="36">
        <f>SUMIFS(СВЦЭМ!$I$34:$I$777,СВЦЭМ!$A$34:$A$777,$A346,СВЦЭМ!$B$34:$B$777,K$332)+'СЕТ СН'!$F$16</f>
        <v>0</v>
      </c>
      <c r="L346" s="36">
        <f>SUMIFS(СВЦЭМ!$I$34:$I$777,СВЦЭМ!$A$34:$A$777,$A346,СВЦЭМ!$B$34:$B$777,L$332)+'СЕТ СН'!$F$16</f>
        <v>0</v>
      </c>
      <c r="M346" s="36">
        <f>SUMIFS(СВЦЭМ!$I$34:$I$777,СВЦЭМ!$A$34:$A$777,$A346,СВЦЭМ!$B$34:$B$777,M$332)+'СЕТ СН'!$F$16</f>
        <v>0</v>
      </c>
      <c r="N346" s="36">
        <f>SUMIFS(СВЦЭМ!$I$34:$I$777,СВЦЭМ!$A$34:$A$777,$A346,СВЦЭМ!$B$34:$B$777,N$332)+'СЕТ СН'!$F$16</f>
        <v>0</v>
      </c>
      <c r="O346" s="36">
        <f>SUMIFS(СВЦЭМ!$I$34:$I$777,СВЦЭМ!$A$34:$A$777,$A346,СВЦЭМ!$B$34:$B$777,O$332)+'СЕТ СН'!$F$16</f>
        <v>0</v>
      </c>
      <c r="P346" s="36">
        <f>SUMIFS(СВЦЭМ!$I$34:$I$777,СВЦЭМ!$A$34:$A$777,$A346,СВЦЭМ!$B$34:$B$777,P$332)+'СЕТ СН'!$F$16</f>
        <v>0</v>
      </c>
      <c r="Q346" s="36">
        <f>SUMIFS(СВЦЭМ!$I$34:$I$777,СВЦЭМ!$A$34:$A$777,$A346,СВЦЭМ!$B$34:$B$777,Q$332)+'СЕТ СН'!$F$16</f>
        <v>0</v>
      </c>
      <c r="R346" s="36">
        <f>SUMIFS(СВЦЭМ!$I$34:$I$777,СВЦЭМ!$A$34:$A$777,$A346,СВЦЭМ!$B$34:$B$777,R$332)+'СЕТ СН'!$F$16</f>
        <v>0</v>
      </c>
      <c r="S346" s="36">
        <f>SUMIFS(СВЦЭМ!$I$34:$I$777,СВЦЭМ!$A$34:$A$777,$A346,СВЦЭМ!$B$34:$B$777,S$332)+'СЕТ СН'!$F$16</f>
        <v>0</v>
      </c>
      <c r="T346" s="36">
        <f>SUMIFS(СВЦЭМ!$I$34:$I$777,СВЦЭМ!$A$34:$A$777,$A346,СВЦЭМ!$B$34:$B$777,T$332)+'СЕТ СН'!$F$16</f>
        <v>0</v>
      </c>
      <c r="U346" s="36">
        <f>SUMIFS(СВЦЭМ!$I$34:$I$777,СВЦЭМ!$A$34:$A$777,$A346,СВЦЭМ!$B$34:$B$777,U$332)+'СЕТ СН'!$F$16</f>
        <v>0</v>
      </c>
      <c r="V346" s="36">
        <f>SUMIFS(СВЦЭМ!$I$34:$I$777,СВЦЭМ!$A$34:$A$777,$A346,СВЦЭМ!$B$34:$B$777,V$332)+'СЕТ СН'!$F$16</f>
        <v>0</v>
      </c>
      <c r="W346" s="36">
        <f>SUMIFS(СВЦЭМ!$I$34:$I$777,СВЦЭМ!$A$34:$A$777,$A346,СВЦЭМ!$B$34:$B$777,W$332)+'СЕТ СН'!$F$16</f>
        <v>0</v>
      </c>
      <c r="X346" s="36">
        <f>SUMIFS(СВЦЭМ!$I$34:$I$777,СВЦЭМ!$A$34:$A$777,$A346,СВЦЭМ!$B$34:$B$777,X$332)+'СЕТ СН'!$F$16</f>
        <v>0</v>
      </c>
      <c r="Y346" s="36">
        <f>SUMIFS(СВЦЭМ!$I$34:$I$777,СВЦЭМ!$A$34:$A$777,$A346,СВЦЭМ!$B$34:$B$777,Y$332)+'СЕТ СН'!$F$16</f>
        <v>0</v>
      </c>
    </row>
    <row r="347" spans="1:25" ht="15.75" hidden="1" x14ac:dyDescent="0.2">
      <c r="A347" s="35">
        <f t="shared" si="9"/>
        <v>44119</v>
      </c>
      <c r="B347" s="36">
        <f>SUMIFS(СВЦЭМ!$I$34:$I$777,СВЦЭМ!$A$34:$A$777,$A347,СВЦЭМ!$B$34:$B$777,B$332)+'СЕТ СН'!$F$16</f>
        <v>0</v>
      </c>
      <c r="C347" s="36">
        <f>SUMIFS(СВЦЭМ!$I$34:$I$777,СВЦЭМ!$A$34:$A$777,$A347,СВЦЭМ!$B$34:$B$777,C$332)+'СЕТ СН'!$F$16</f>
        <v>0</v>
      </c>
      <c r="D347" s="36">
        <f>SUMIFS(СВЦЭМ!$I$34:$I$777,СВЦЭМ!$A$34:$A$777,$A347,СВЦЭМ!$B$34:$B$777,D$332)+'СЕТ СН'!$F$16</f>
        <v>0</v>
      </c>
      <c r="E347" s="36">
        <f>SUMIFS(СВЦЭМ!$I$34:$I$777,СВЦЭМ!$A$34:$A$777,$A347,СВЦЭМ!$B$34:$B$777,E$332)+'СЕТ СН'!$F$16</f>
        <v>0</v>
      </c>
      <c r="F347" s="36">
        <f>SUMIFS(СВЦЭМ!$I$34:$I$777,СВЦЭМ!$A$34:$A$777,$A347,СВЦЭМ!$B$34:$B$777,F$332)+'СЕТ СН'!$F$16</f>
        <v>0</v>
      </c>
      <c r="G347" s="36">
        <f>SUMIFS(СВЦЭМ!$I$34:$I$777,СВЦЭМ!$A$34:$A$777,$A347,СВЦЭМ!$B$34:$B$777,G$332)+'СЕТ СН'!$F$16</f>
        <v>0</v>
      </c>
      <c r="H347" s="36">
        <f>SUMIFS(СВЦЭМ!$I$34:$I$777,СВЦЭМ!$A$34:$A$777,$A347,СВЦЭМ!$B$34:$B$777,H$332)+'СЕТ СН'!$F$16</f>
        <v>0</v>
      </c>
      <c r="I347" s="36">
        <f>SUMIFS(СВЦЭМ!$I$34:$I$777,СВЦЭМ!$A$34:$A$777,$A347,СВЦЭМ!$B$34:$B$777,I$332)+'СЕТ СН'!$F$16</f>
        <v>0</v>
      </c>
      <c r="J347" s="36">
        <f>SUMIFS(СВЦЭМ!$I$34:$I$777,СВЦЭМ!$A$34:$A$777,$A347,СВЦЭМ!$B$34:$B$777,J$332)+'СЕТ СН'!$F$16</f>
        <v>0</v>
      </c>
      <c r="K347" s="36">
        <f>SUMIFS(СВЦЭМ!$I$34:$I$777,СВЦЭМ!$A$34:$A$777,$A347,СВЦЭМ!$B$34:$B$777,K$332)+'СЕТ СН'!$F$16</f>
        <v>0</v>
      </c>
      <c r="L347" s="36">
        <f>SUMIFS(СВЦЭМ!$I$34:$I$777,СВЦЭМ!$A$34:$A$777,$A347,СВЦЭМ!$B$34:$B$777,L$332)+'СЕТ СН'!$F$16</f>
        <v>0</v>
      </c>
      <c r="M347" s="36">
        <f>SUMIFS(СВЦЭМ!$I$34:$I$777,СВЦЭМ!$A$34:$A$777,$A347,СВЦЭМ!$B$34:$B$777,M$332)+'СЕТ СН'!$F$16</f>
        <v>0</v>
      </c>
      <c r="N347" s="36">
        <f>SUMIFS(СВЦЭМ!$I$34:$I$777,СВЦЭМ!$A$34:$A$777,$A347,СВЦЭМ!$B$34:$B$777,N$332)+'СЕТ СН'!$F$16</f>
        <v>0</v>
      </c>
      <c r="O347" s="36">
        <f>SUMIFS(СВЦЭМ!$I$34:$I$777,СВЦЭМ!$A$34:$A$777,$A347,СВЦЭМ!$B$34:$B$777,O$332)+'СЕТ СН'!$F$16</f>
        <v>0</v>
      </c>
      <c r="P347" s="36">
        <f>SUMIFS(СВЦЭМ!$I$34:$I$777,СВЦЭМ!$A$34:$A$777,$A347,СВЦЭМ!$B$34:$B$777,P$332)+'СЕТ СН'!$F$16</f>
        <v>0</v>
      </c>
      <c r="Q347" s="36">
        <f>SUMIFS(СВЦЭМ!$I$34:$I$777,СВЦЭМ!$A$34:$A$777,$A347,СВЦЭМ!$B$34:$B$777,Q$332)+'СЕТ СН'!$F$16</f>
        <v>0</v>
      </c>
      <c r="R347" s="36">
        <f>SUMIFS(СВЦЭМ!$I$34:$I$777,СВЦЭМ!$A$34:$A$777,$A347,СВЦЭМ!$B$34:$B$777,R$332)+'СЕТ СН'!$F$16</f>
        <v>0</v>
      </c>
      <c r="S347" s="36">
        <f>SUMIFS(СВЦЭМ!$I$34:$I$777,СВЦЭМ!$A$34:$A$777,$A347,СВЦЭМ!$B$34:$B$777,S$332)+'СЕТ СН'!$F$16</f>
        <v>0</v>
      </c>
      <c r="T347" s="36">
        <f>SUMIFS(СВЦЭМ!$I$34:$I$777,СВЦЭМ!$A$34:$A$777,$A347,СВЦЭМ!$B$34:$B$777,T$332)+'СЕТ СН'!$F$16</f>
        <v>0</v>
      </c>
      <c r="U347" s="36">
        <f>SUMIFS(СВЦЭМ!$I$34:$I$777,СВЦЭМ!$A$34:$A$777,$A347,СВЦЭМ!$B$34:$B$777,U$332)+'СЕТ СН'!$F$16</f>
        <v>0</v>
      </c>
      <c r="V347" s="36">
        <f>SUMIFS(СВЦЭМ!$I$34:$I$777,СВЦЭМ!$A$34:$A$777,$A347,СВЦЭМ!$B$34:$B$777,V$332)+'СЕТ СН'!$F$16</f>
        <v>0</v>
      </c>
      <c r="W347" s="36">
        <f>SUMIFS(СВЦЭМ!$I$34:$I$777,СВЦЭМ!$A$34:$A$777,$A347,СВЦЭМ!$B$34:$B$777,W$332)+'СЕТ СН'!$F$16</f>
        <v>0</v>
      </c>
      <c r="X347" s="36">
        <f>SUMIFS(СВЦЭМ!$I$34:$I$777,СВЦЭМ!$A$34:$A$777,$A347,СВЦЭМ!$B$34:$B$777,X$332)+'СЕТ СН'!$F$16</f>
        <v>0</v>
      </c>
      <c r="Y347" s="36">
        <f>SUMIFS(СВЦЭМ!$I$34:$I$777,СВЦЭМ!$A$34:$A$777,$A347,СВЦЭМ!$B$34:$B$777,Y$332)+'СЕТ СН'!$F$16</f>
        <v>0</v>
      </c>
    </row>
    <row r="348" spans="1:25" ht="15.75" hidden="1" x14ac:dyDescent="0.2">
      <c r="A348" s="35">
        <f t="shared" si="9"/>
        <v>44120</v>
      </c>
      <c r="B348" s="36">
        <f>SUMIFS(СВЦЭМ!$I$34:$I$777,СВЦЭМ!$A$34:$A$777,$A348,СВЦЭМ!$B$34:$B$777,B$332)+'СЕТ СН'!$F$16</f>
        <v>0</v>
      </c>
      <c r="C348" s="36">
        <f>SUMIFS(СВЦЭМ!$I$34:$I$777,СВЦЭМ!$A$34:$A$777,$A348,СВЦЭМ!$B$34:$B$777,C$332)+'СЕТ СН'!$F$16</f>
        <v>0</v>
      </c>
      <c r="D348" s="36">
        <f>SUMIFS(СВЦЭМ!$I$34:$I$777,СВЦЭМ!$A$34:$A$777,$A348,СВЦЭМ!$B$34:$B$777,D$332)+'СЕТ СН'!$F$16</f>
        <v>0</v>
      </c>
      <c r="E348" s="36">
        <f>SUMIFS(СВЦЭМ!$I$34:$I$777,СВЦЭМ!$A$34:$A$777,$A348,СВЦЭМ!$B$34:$B$777,E$332)+'СЕТ СН'!$F$16</f>
        <v>0</v>
      </c>
      <c r="F348" s="36">
        <f>SUMIFS(СВЦЭМ!$I$34:$I$777,СВЦЭМ!$A$34:$A$777,$A348,СВЦЭМ!$B$34:$B$777,F$332)+'СЕТ СН'!$F$16</f>
        <v>0</v>
      </c>
      <c r="G348" s="36">
        <f>SUMIFS(СВЦЭМ!$I$34:$I$777,СВЦЭМ!$A$34:$A$777,$A348,СВЦЭМ!$B$34:$B$777,G$332)+'СЕТ СН'!$F$16</f>
        <v>0</v>
      </c>
      <c r="H348" s="36">
        <f>SUMIFS(СВЦЭМ!$I$34:$I$777,СВЦЭМ!$A$34:$A$777,$A348,СВЦЭМ!$B$34:$B$777,H$332)+'СЕТ СН'!$F$16</f>
        <v>0</v>
      </c>
      <c r="I348" s="36">
        <f>SUMIFS(СВЦЭМ!$I$34:$I$777,СВЦЭМ!$A$34:$A$777,$A348,СВЦЭМ!$B$34:$B$777,I$332)+'СЕТ СН'!$F$16</f>
        <v>0</v>
      </c>
      <c r="J348" s="36">
        <f>SUMIFS(СВЦЭМ!$I$34:$I$777,СВЦЭМ!$A$34:$A$777,$A348,СВЦЭМ!$B$34:$B$777,J$332)+'СЕТ СН'!$F$16</f>
        <v>0</v>
      </c>
      <c r="K348" s="36">
        <f>SUMIFS(СВЦЭМ!$I$34:$I$777,СВЦЭМ!$A$34:$A$777,$A348,СВЦЭМ!$B$34:$B$777,K$332)+'СЕТ СН'!$F$16</f>
        <v>0</v>
      </c>
      <c r="L348" s="36">
        <f>SUMIFS(СВЦЭМ!$I$34:$I$777,СВЦЭМ!$A$34:$A$777,$A348,СВЦЭМ!$B$34:$B$777,L$332)+'СЕТ СН'!$F$16</f>
        <v>0</v>
      </c>
      <c r="M348" s="36">
        <f>SUMIFS(СВЦЭМ!$I$34:$I$777,СВЦЭМ!$A$34:$A$777,$A348,СВЦЭМ!$B$34:$B$777,M$332)+'СЕТ СН'!$F$16</f>
        <v>0</v>
      </c>
      <c r="N348" s="36">
        <f>SUMIFS(СВЦЭМ!$I$34:$I$777,СВЦЭМ!$A$34:$A$777,$A348,СВЦЭМ!$B$34:$B$777,N$332)+'СЕТ СН'!$F$16</f>
        <v>0</v>
      </c>
      <c r="O348" s="36">
        <f>SUMIFS(СВЦЭМ!$I$34:$I$777,СВЦЭМ!$A$34:$A$777,$A348,СВЦЭМ!$B$34:$B$777,O$332)+'СЕТ СН'!$F$16</f>
        <v>0</v>
      </c>
      <c r="P348" s="36">
        <f>SUMIFS(СВЦЭМ!$I$34:$I$777,СВЦЭМ!$A$34:$A$777,$A348,СВЦЭМ!$B$34:$B$777,P$332)+'СЕТ СН'!$F$16</f>
        <v>0</v>
      </c>
      <c r="Q348" s="36">
        <f>SUMIFS(СВЦЭМ!$I$34:$I$777,СВЦЭМ!$A$34:$A$777,$A348,СВЦЭМ!$B$34:$B$777,Q$332)+'СЕТ СН'!$F$16</f>
        <v>0</v>
      </c>
      <c r="R348" s="36">
        <f>SUMIFS(СВЦЭМ!$I$34:$I$777,СВЦЭМ!$A$34:$A$777,$A348,СВЦЭМ!$B$34:$B$777,R$332)+'СЕТ СН'!$F$16</f>
        <v>0</v>
      </c>
      <c r="S348" s="36">
        <f>SUMIFS(СВЦЭМ!$I$34:$I$777,СВЦЭМ!$A$34:$A$777,$A348,СВЦЭМ!$B$34:$B$777,S$332)+'СЕТ СН'!$F$16</f>
        <v>0</v>
      </c>
      <c r="T348" s="36">
        <f>SUMIFS(СВЦЭМ!$I$34:$I$777,СВЦЭМ!$A$34:$A$777,$A348,СВЦЭМ!$B$34:$B$777,T$332)+'СЕТ СН'!$F$16</f>
        <v>0</v>
      </c>
      <c r="U348" s="36">
        <f>SUMIFS(СВЦЭМ!$I$34:$I$777,СВЦЭМ!$A$34:$A$777,$A348,СВЦЭМ!$B$34:$B$777,U$332)+'СЕТ СН'!$F$16</f>
        <v>0</v>
      </c>
      <c r="V348" s="36">
        <f>SUMIFS(СВЦЭМ!$I$34:$I$777,СВЦЭМ!$A$34:$A$777,$A348,СВЦЭМ!$B$34:$B$777,V$332)+'СЕТ СН'!$F$16</f>
        <v>0</v>
      </c>
      <c r="W348" s="36">
        <f>SUMIFS(СВЦЭМ!$I$34:$I$777,СВЦЭМ!$A$34:$A$777,$A348,СВЦЭМ!$B$34:$B$777,W$332)+'СЕТ СН'!$F$16</f>
        <v>0</v>
      </c>
      <c r="X348" s="36">
        <f>SUMIFS(СВЦЭМ!$I$34:$I$777,СВЦЭМ!$A$34:$A$777,$A348,СВЦЭМ!$B$34:$B$777,X$332)+'СЕТ СН'!$F$16</f>
        <v>0</v>
      </c>
      <c r="Y348" s="36">
        <f>SUMIFS(СВЦЭМ!$I$34:$I$777,СВЦЭМ!$A$34:$A$777,$A348,СВЦЭМ!$B$34:$B$777,Y$332)+'СЕТ СН'!$F$16</f>
        <v>0</v>
      </c>
    </row>
    <row r="349" spans="1:25" ht="15.75" hidden="1" x14ac:dyDescent="0.2">
      <c r="A349" s="35">
        <f t="shared" si="9"/>
        <v>44121</v>
      </c>
      <c r="B349" s="36">
        <f>SUMIFS(СВЦЭМ!$I$34:$I$777,СВЦЭМ!$A$34:$A$777,$A349,СВЦЭМ!$B$34:$B$777,B$332)+'СЕТ СН'!$F$16</f>
        <v>0</v>
      </c>
      <c r="C349" s="36">
        <f>SUMIFS(СВЦЭМ!$I$34:$I$777,СВЦЭМ!$A$34:$A$777,$A349,СВЦЭМ!$B$34:$B$777,C$332)+'СЕТ СН'!$F$16</f>
        <v>0</v>
      </c>
      <c r="D349" s="36">
        <f>SUMIFS(СВЦЭМ!$I$34:$I$777,СВЦЭМ!$A$34:$A$777,$A349,СВЦЭМ!$B$34:$B$777,D$332)+'СЕТ СН'!$F$16</f>
        <v>0</v>
      </c>
      <c r="E349" s="36">
        <f>SUMIFS(СВЦЭМ!$I$34:$I$777,СВЦЭМ!$A$34:$A$777,$A349,СВЦЭМ!$B$34:$B$777,E$332)+'СЕТ СН'!$F$16</f>
        <v>0</v>
      </c>
      <c r="F349" s="36">
        <f>SUMIFS(СВЦЭМ!$I$34:$I$777,СВЦЭМ!$A$34:$A$777,$A349,СВЦЭМ!$B$34:$B$777,F$332)+'СЕТ СН'!$F$16</f>
        <v>0</v>
      </c>
      <c r="G349" s="36">
        <f>SUMIFS(СВЦЭМ!$I$34:$I$777,СВЦЭМ!$A$34:$A$777,$A349,СВЦЭМ!$B$34:$B$777,G$332)+'СЕТ СН'!$F$16</f>
        <v>0</v>
      </c>
      <c r="H349" s="36">
        <f>SUMIFS(СВЦЭМ!$I$34:$I$777,СВЦЭМ!$A$34:$A$777,$A349,СВЦЭМ!$B$34:$B$777,H$332)+'СЕТ СН'!$F$16</f>
        <v>0</v>
      </c>
      <c r="I349" s="36">
        <f>SUMIFS(СВЦЭМ!$I$34:$I$777,СВЦЭМ!$A$34:$A$777,$A349,СВЦЭМ!$B$34:$B$777,I$332)+'СЕТ СН'!$F$16</f>
        <v>0</v>
      </c>
      <c r="J349" s="36">
        <f>SUMIFS(СВЦЭМ!$I$34:$I$777,СВЦЭМ!$A$34:$A$777,$A349,СВЦЭМ!$B$34:$B$777,J$332)+'СЕТ СН'!$F$16</f>
        <v>0</v>
      </c>
      <c r="K349" s="36">
        <f>SUMIFS(СВЦЭМ!$I$34:$I$777,СВЦЭМ!$A$34:$A$777,$A349,СВЦЭМ!$B$34:$B$777,K$332)+'СЕТ СН'!$F$16</f>
        <v>0</v>
      </c>
      <c r="L349" s="36">
        <f>SUMIFS(СВЦЭМ!$I$34:$I$777,СВЦЭМ!$A$34:$A$777,$A349,СВЦЭМ!$B$34:$B$777,L$332)+'СЕТ СН'!$F$16</f>
        <v>0</v>
      </c>
      <c r="M349" s="36">
        <f>SUMIFS(СВЦЭМ!$I$34:$I$777,СВЦЭМ!$A$34:$A$777,$A349,СВЦЭМ!$B$34:$B$777,M$332)+'СЕТ СН'!$F$16</f>
        <v>0</v>
      </c>
      <c r="N349" s="36">
        <f>SUMIFS(СВЦЭМ!$I$34:$I$777,СВЦЭМ!$A$34:$A$777,$A349,СВЦЭМ!$B$34:$B$777,N$332)+'СЕТ СН'!$F$16</f>
        <v>0</v>
      </c>
      <c r="O349" s="36">
        <f>SUMIFS(СВЦЭМ!$I$34:$I$777,СВЦЭМ!$A$34:$A$777,$A349,СВЦЭМ!$B$34:$B$777,O$332)+'СЕТ СН'!$F$16</f>
        <v>0</v>
      </c>
      <c r="P349" s="36">
        <f>SUMIFS(СВЦЭМ!$I$34:$I$777,СВЦЭМ!$A$34:$A$777,$A349,СВЦЭМ!$B$34:$B$777,P$332)+'СЕТ СН'!$F$16</f>
        <v>0</v>
      </c>
      <c r="Q349" s="36">
        <f>SUMIFS(СВЦЭМ!$I$34:$I$777,СВЦЭМ!$A$34:$A$777,$A349,СВЦЭМ!$B$34:$B$777,Q$332)+'СЕТ СН'!$F$16</f>
        <v>0</v>
      </c>
      <c r="R349" s="36">
        <f>SUMIFS(СВЦЭМ!$I$34:$I$777,СВЦЭМ!$A$34:$A$777,$A349,СВЦЭМ!$B$34:$B$777,R$332)+'СЕТ СН'!$F$16</f>
        <v>0</v>
      </c>
      <c r="S349" s="36">
        <f>SUMIFS(СВЦЭМ!$I$34:$I$777,СВЦЭМ!$A$34:$A$777,$A349,СВЦЭМ!$B$34:$B$777,S$332)+'СЕТ СН'!$F$16</f>
        <v>0</v>
      </c>
      <c r="T349" s="36">
        <f>SUMIFS(СВЦЭМ!$I$34:$I$777,СВЦЭМ!$A$34:$A$777,$A349,СВЦЭМ!$B$34:$B$777,T$332)+'СЕТ СН'!$F$16</f>
        <v>0</v>
      </c>
      <c r="U349" s="36">
        <f>SUMIFS(СВЦЭМ!$I$34:$I$777,СВЦЭМ!$A$34:$A$777,$A349,СВЦЭМ!$B$34:$B$777,U$332)+'СЕТ СН'!$F$16</f>
        <v>0</v>
      </c>
      <c r="V349" s="36">
        <f>SUMIFS(СВЦЭМ!$I$34:$I$777,СВЦЭМ!$A$34:$A$777,$A349,СВЦЭМ!$B$34:$B$777,V$332)+'СЕТ СН'!$F$16</f>
        <v>0</v>
      </c>
      <c r="W349" s="36">
        <f>SUMIFS(СВЦЭМ!$I$34:$I$777,СВЦЭМ!$A$34:$A$777,$A349,СВЦЭМ!$B$34:$B$777,W$332)+'СЕТ СН'!$F$16</f>
        <v>0</v>
      </c>
      <c r="X349" s="36">
        <f>SUMIFS(СВЦЭМ!$I$34:$I$777,СВЦЭМ!$A$34:$A$777,$A349,СВЦЭМ!$B$34:$B$777,X$332)+'СЕТ СН'!$F$16</f>
        <v>0</v>
      </c>
      <c r="Y349" s="36">
        <f>SUMIFS(СВЦЭМ!$I$34:$I$777,СВЦЭМ!$A$34:$A$777,$A349,СВЦЭМ!$B$34:$B$777,Y$332)+'СЕТ СН'!$F$16</f>
        <v>0</v>
      </c>
    </row>
    <row r="350" spans="1:25" ht="15.75" hidden="1" x14ac:dyDescent="0.2">
      <c r="A350" s="35">
        <f t="shared" si="9"/>
        <v>44122</v>
      </c>
      <c r="B350" s="36">
        <f>SUMIFS(СВЦЭМ!$I$34:$I$777,СВЦЭМ!$A$34:$A$777,$A350,СВЦЭМ!$B$34:$B$777,B$332)+'СЕТ СН'!$F$16</f>
        <v>0</v>
      </c>
      <c r="C350" s="36">
        <f>SUMIFS(СВЦЭМ!$I$34:$I$777,СВЦЭМ!$A$34:$A$777,$A350,СВЦЭМ!$B$34:$B$777,C$332)+'СЕТ СН'!$F$16</f>
        <v>0</v>
      </c>
      <c r="D350" s="36">
        <f>SUMIFS(СВЦЭМ!$I$34:$I$777,СВЦЭМ!$A$34:$A$777,$A350,СВЦЭМ!$B$34:$B$777,D$332)+'СЕТ СН'!$F$16</f>
        <v>0</v>
      </c>
      <c r="E350" s="36">
        <f>SUMIFS(СВЦЭМ!$I$34:$I$777,СВЦЭМ!$A$34:$A$777,$A350,СВЦЭМ!$B$34:$B$777,E$332)+'СЕТ СН'!$F$16</f>
        <v>0</v>
      </c>
      <c r="F350" s="36">
        <f>SUMIFS(СВЦЭМ!$I$34:$I$777,СВЦЭМ!$A$34:$A$777,$A350,СВЦЭМ!$B$34:$B$777,F$332)+'СЕТ СН'!$F$16</f>
        <v>0</v>
      </c>
      <c r="G350" s="36">
        <f>SUMIFS(СВЦЭМ!$I$34:$I$777,СВЦЭМ!$A$34:$A$777,$A350,СВЦЭМ!$B$34:$B$777,G$332)+'СЕТ СН'!$F$16</f>
        <v>0</v>
      </c>
      <c r="H350" s="36">
        <f>SUMIFS(СВЦЭМ!$I$34:$I$777,СВЦЭМ!$A$34:$A$777,$A350,СВЦЭМ!$B$34:$B$777,H$332)+'СЕТ СН'!$F$16</f>
        <v>0</v>
      </c>
      <c r="I350" s="36">
        <f>SUMIFS(СВЦЭМ!$I$34:$I$777,СВЦЭМ!$A$34:$A$777,$A350,СВЦЭМ!$B$34:$B$777,I$332)+'СЕТ СН'!$F$16</f>
        <v>0</v>
      </c>
      <c r="J350" s="36">
        <f>SUMIFS(СВЦЭМ!$I$34:$I$777,СВЦЭМ!$A$34:$A$777,$A350,СВЦЭМ!$B$34:$B$777,J$332)+'СЕТ СН'!$F$16</f>
        <v>0</v>
      </c>
      <c r="K350" s="36">
        <f>SUMIFS(СВЦЭМ!$I$34:$I$777,СВЦЭМ!$A$34:$A$777,$A350,СВЦЭМ!$B$34:$B$777,K$332)+'СЕТ СН'!$F$16</f>
        <v>0</v>
      </c>
      <c r="L350" s="36">
        <f>SUMIFS(СВЦЭМ!$I$34:$I$777,СВЦЭМ!$A$34:$A$777,$A350,СВЦЭМ!$B$34:$B$777,L$332)+'СЕТ СН'!$F$16</f>
        <v>0</v>
      </c>
      <c r="M350" s="36">
        <f>SUMIFS(СВЦЭМ!$I$34:$I$777,СВЦЭМ!$A$34:$A$777,$A350,СВЦЭМ!$B$34:$B$777,M$332)+'СЕТ СН'!$F$16</f>
        <v>0</v>
      </c>
      <c r="N350" s="36">
        <f>SUMIFS(СВЦЭМ!$I$34:$I$777,СВЦЭМ!$A$34:$A$777,$A350,СВЦЭМ!$B$34:$B$777,N$332)+'СЕТ СН'!$F$16</f>
        <v>0</v>
      </c>
      <c r="O350" s="36">
        <f>SUMIFS(СВЦЭМ!$I$34:$I$777,СВЦЭМ!$A$34:$A$777,$A350,СВЦЭМ!$B$34:$B$777,O$332)+'СЕТ СН'!$F$16</f>
        <v>0</v>
      </c>
      <c r="P350" s="36">
        <f>SUMIFS(СВЦЭМ!$I$34:$I$777,СВЦЭМ!$A$34:$A$777,$A350,СВЦЭМ!$B$34:$B$777,P$332)+'СЕТ СН'!$F$16</f>
        <v>0</v>
      </c>
      <c r="Q350" s="36">
        <f>SUMIFS(СВЦЭМ!$I$34:$I$777,СВЦЭМ!$A$34:$A$777,$A350,СВЦЭМ!$B$34:$B$777,Q$332)+'СЕТ СН'!$F$16</f>
        <v>0</v>
      </c>
      <c r="R350" s="36">
        <f>SUMIFS(СВЦЭМ!$I$34:$I$777,СВЦЭМ!$A$34:$A$777,$A350,СВЦЭМ!$B$34:$B$777,R$332)+'СЕТ СН'!$F$16</f>
        <v>0</v>
      </c>
      <c r="S350" s="36">
        <f>SUMIFS(СВЦЭМ!$I$34:$I$777,СВЦЭМ!$A$34:$A$777,$A350,СВЦЭМ!$B$34:$B$777,S$332)+'СЕТ СН'!$F$16</f>
        <v>0</v>
      </c>
      <c r="T350" s="36">
        <f>SUMIFS(СВЦЭМ!$I$34:$I$777,СВЦЭМ!$A$34:$A$777,$A350,СВЦЭМ!$B$34:$B$777,T$332)+'СЕТ СН'!$F$16</f>
        <v>0</v>
      </c>
      <c r="U350" s="36">
        <f>SUMIFS(СВЦЭМ!$I$34:$I$777,СВЦЭМ!$A$34:$A$777,$A350,СВЦЭМ!$B$34:$B$777,U$332)+'СЕТ СН'!$F$16</f>
        <v>0</v>
      </c>
      <c r="V350" s="36">
        <f>SUMIFS(СВЦЭМ!$I$34:$I$777,СВЦЭМ!$A$34:$A$777,$A350,СВЦЭМ!$B$34:$B$777,V$332)+'СЕТ СН'!$F$16</f>
        <v>0</v>
      </c>
      <c r="W350" s="36">
        <f>SUMIFS(СВЦЭМ!$I$34:$I$777,СВЦЭМ!$A$34:$A$777,$A350,СВЦЭМ!$B$34:$B$777,W$332)+'СЕТ СН'!$F$16</f>
        <v>0</v>
      </c>
      <c r="X350" s="36">
        <f>SUMIFS(СВЦЭМ!$I$34:$I$777,СВЦЭМ!$A$34:$A$777,$A350,СВЦЭМ!$B$34:$B$777,X$332)+'СЕТ СН'!$F$16</f>
        <v>0</v>
      </c>
      <c r="Y350" s="36">
        <f>SUMIFS(СВЦЭМ!$I$34:$I$777,СВЦЭМ!$A$34:$A$777,$A350,СВЦЭМ!$B$34:$B$777,Y$332)+'СЕТ СН'!$F$16</f>
        <v>0</v>
      </c>
    </row>
    <row r="351" spans="1:25" ht="15.75" hidden="1" x14ac:dyDescent="0.2">
      <c r="A351" s="35">
        <f t="shared" si="9"/>
        <v>44123</v>
      </c>
      <c r="B351" s="36">
        <f>SUMIFS(СВЦЭМ!$I$34:$I$777,СВЦЭМ!$A$34:$A$777,$A351,СВЦЭМ!$B$34:$B$777,B$332)+'СЕТ СН'!$F$16</f>
        <v>0</v>
      </c>
      <c r="C351" s="36">
        <f>SUMIFS(СВЦЭМ!$I$34:$I$777,СВЦЭМ!$A$34:$A$777,$A351,СВЦЭМ!$B$34:$B$777,C$332)+'СЕТ СН'!$F$16</f>
        <v>0</v>
      </c>
      <c r="D351" s="36">
        <f>SUMIFS(СВЦЭМ!$I$34:$I$777,СВЦЭМ!$A$34:$A$777,$A351,СВЦЭМ!$B$34:$B$777,D$332)+'СЕТ СН'!$F$16</f>
        <v>0</v>
      </c>
      <c r="E351" s="36">
        <f>SUMIFS(СВЦЭМ!$I$34:$I$777,СВЦЭМ!$A$34:$A$777,$A351,СВЦЭМ!$B$34:$B$777,E$332)+'СЕТ СН'!$F$16</f>
        <v>0</v>
      </c>
      <c r="F351" s="36">
        <f>SUMIFS(СВЦЭМ!$I$34:$I$777,СВЦЭМ!$A$34:$A$777,$A351,СВЦЭМ!$B$34:$B$777,F$332)+'СЕТ СН'!$F$16</f>
        <v>0</v>
      </c>
      <c r="G351" s="36">
        <f>SUMIFS(СВЦЭМ!$I$34:$I$777,СВЦЭМ!$A$34:$A$777,$A351,СВЦЭМ!$B$34:$B$777,G$332)+'СЕТ СН'!$F$16</f>
        <v>0</v>
      </c>
      <c r="H351" s="36">
        <f>SUMIFS(СВЦЭМ!$I$34:$I$777,СВЦЭМ!$A$34:$A$777,$A351,СВЦЭМ!$B$34:$B$777,H$332)+'СЕТ СН'!$F$16</f>
        <v>0</v>
      </c>
      <c r="I351" s="36">
        <f>SUMIFS(СВЦЭМ!$I$34:$I$777,СВЦЭМ!$A$34:$A$777,$A351,СВЦЭМ!$B$34:$B$777,I$332)+'СЕТ СН'!$F$16</f>
        <v>0</v>
      </c>
      <c r="J351" s="36">
        <f>SUMIFS(СВЦЭМ!$I$34:$I$777,СВЦЭМ!$A$34:$A$777,$A351,СВЦЭМ!$B$34:$B$777,J$332)+'СЕТ СН'!$F$16</f>
        <v>0</v>
      </c>
      <c r="K351" s="36">
        <f>SUMIFS(СВЦЭМ!$I$34:$I$777,СВЦЭМ!$A$34:$A$777,$A351,СВЦЭМ!$B$34:$B$777,K$332)+'СЕТ СН'!$F$16</f>
        <v>0</v>
      </c>
      <c r="L351" s="36">
        <f>SUMIFS(СВЦЭМ!$I$34:$I$777,СВЦЭМ!$A$34:$A$777,$A351,СВЦЭМ!$B$34:$B$777,L$332)+'СЕТ СН'!$F$16</f>
        <v>0</v>
      </c>
      <c r="M351" s="36">
        <f>SUMIFS(СВЦЭМ!$I$34:$I$777,СВЦЭМ!$A$34:$A$777,$A351,СВЦЭМ!$B$34:$B$777,M$332)+'СЕТ СН'!$F$16</f>
        <v>0</v>
      </c>
      <c r="N351" s="36">
        <f>SUMIFS(СВЦЭМ!$I$34:$I$777,СВЦЭМ!$A$34:$A$777,$A351,СВЦЭМ!$B$34:$B$777,N$332)+'СЕТ СН'!$F$16</f>
        <v>0</v>
      </c>
      <c r="O351" s="36">
        <f>SUMIFS(СВЦЭМ!$I$34:$I$777,СВЦЭМ!$A$34:$A$777,$A351,СВЦЭМ!$B$34:$B$777,O$332)+'СЕТ СН'!$F$16</f>
        <v>0</v>
      </c>
      <c r="P351" s="36">
        <f>SUMIFS(СВЦЭМ!$I$34:$I$777,СВЦЭМ!$A$34:$A$777,$A351,СВЦЭМ!$B$34:$B$777,P$332)+'СЕТ СН'!$F$16</f>
        <v>0</v>
      </c>
      <c r="Q351" s="36">
        <f>SUMIFS(СВЦЭМ!$I$34:$I$777,СВЦЭМ!$A$34:$A$777,$A351,СВЦЭМ!$B$34:$B$777,Q$332)+'СЕТ СН'!$F$16</f>
        <v>0</v>
      </c>
      <c r="R351" s="36">
        <f>SUMIFS(СВЦЭМ!$I$34:$I$777,СВЦЭМ!$A$34:$A$777,$A351,СВЦЭМ!$B$34:$B$777,R$332)+'СЕТ СН'!$F$16</f>
        <v>0</v>
      </c>
      <c r="S351" s="36">
        <f>SUMIFS(СВЦЭМ!$I$34:$I$777,СВЦЭМ!$A$34:$A$777,$A351,СВЦЭМ!$B$34:$B$777,S$332)+'СЕТ СН'!$F$16</f>
        <v>0</v>
      </c>
      <c r="T351" s="36">
        <f>SUMIFS(СВЦЭМ!$I$34:$I$777,СВЦЭМ!$A$34:$A$777,$A351,СВЦЭМ!$B$34:$B$777,T$332)+'СЕТ СН'!$F$16</f>
        <v>0</v>
      </c>
      <c r="U351" s="36">
        <f>SUMIFS(СВЦЭМ!$I$34:$I$777,СВЦЭМ!$A$34:$A$777,$A351,СВЦЭМ!$B$34:$B$777,U$332)+'СЕТ СН'!$F$16</f>
        <v>0</v>
      </c>
      <c r="V351" s="36">
        <f>SUMIFS(СВЦЭМ!$I$34:$I$777,СВЦЭМ!$A$34:$A$777,$A351,СВЦЭМ!$B$34:$B$777,V$332)+'СЕТ СН'!$F$16</f>
        <v>0</v>
      </c>
      <c r="W351" s="36">
        <f>SUMIFS(СВЦЭМ!$I$34:$I$777,СВЦЭМ!$A$34:$A$777,$A351,СВЦЭМ!$B$34:$B$777,W$332)+'СЕТ СН'!$F$16</f>
        <v>0</v>
      </c>
      <c r="X351" s="36">
        <f>SUMIFS(СВЦЭМ!$I$34:$I$777,СВЦЭМ!$A$34:$A$777,$A351,СВЦЭМ!$B$34:$B$777,X$332)+'СЕТ СН'!$F$16</f>
        <v>0</v>
      </c>
      <c r="Y351" s="36">
        <f>SUMIFS(СВЦЭМ!$I$34:$I$777,СВЦЭМ!$A$34:$A$777,$A351,СВЦЭМ!$B$34:$B$777,Y$332)+'СЕТ СН'!$F$16</f>
        <v>0</v>
      </c>
    </row>
    <row r="352" spans="1:25" ht="15.75" hidden="1" x14ac:dyDescent="0.2">
      <c r="A352" s="35">
        <f t="shared" si="9"/>
        <v>44124</v>
      </c>
      <c r="B352" s="36">
        <f>SUMIFS(СВЦЭМ!$I$34:$I$777,СВЦЭМ!$A$34:$A$777,$A352,СВЦЭМ!$B$34:$B$777,B$332)+'СЕТ СН'!$F$16</f>
        <v>0</v>
      </c>
      <c r="C352" s="36">
        <f>SUMIFS(СВЦЭМ!$I$34:$I$777,СВЦЭМ!$A$34:$A$777,$A352,СВЦЭМ!$B$34:$B$777,C$332)+'СЕТ СН'!$F$16</f>
        <v>0</v>
      </c>
      <c r="D352" s="36">
        <f>SUMIFS(СВЦЭМ!$I$34:$I$777,СВЦЭМ!$A$34:$A$777,$A352,СВЦЭМ!$B$34:$B$777,D$332)+'СЕТ СН'!$F$16</f>
        <v>0</v>
      </c>
      <c r="E352" s="36">
        <f>SUMIFS(СВЦЭМ!$I$34:$I$777,СВЦЭМ!$A$34:$A$777,$A352,СВЦЭМ!$B$34:$B$777,E$332)+'СЕТ СН'!$F$16</f>
        <v>0</v>
      </c>
      <c r="F352" s="36">
        <f>SUMIFS(СВЦЭМ!$I$34:$I$777,СВЦЭМ!$A$34:$A$777,$A352,СВЦЭМ!$B$34:$B$777,F$332)+'СЕТ СН'!$F$16</f>
        <v>0</v>
      </c>
      <c r="G352" s="36">
        <f>SUMIFS(СВЦЭМ!$I$34:$I$777,СВЦЭМ!$A$34:$A$777,$A352,СВЦЭМ!$B$34:$B$777,G$332)+'СЕТ СН'!$F$16</f>
        <v>0</v>
      </c>
      <c r="H352" s="36">
        <f>SUMIFS(СВЦЭМ!$I$34:$I$777,СВЦЭМ!$A$34:$A$777,$A352,СВЦЭМ!$B$34:$B$777,H$332)+'СЕТ СН'!$F$16</f>
        <v>0</v>
      </c>
      <c r="I352" s="36">
        <f>SUMIFS(СВЦЭМ!$I$34:$I$777,СВЦЭМ!$A$34:$A$777,$A352,СВЦЭМ!$B$34:$B$777,I$332)+'СЕТ СН'!$F$16</f>
        <v>0</v>
      </c>
      <c r="J352" s="36">
        <f>SUMIFS(СВЦЭМ!$I$34:$I$777,СВЦЭМ!$A$34:$A$777,$A352,СВЦЭМ!$B$34:$B$777,J$332)+'СЕТ СН'!$F$16</f>
        <v>0</v>
      </c>
      <c r="K352" s="36">
        <f>SUMIFS(СВЦЭМ!$I$34:$I$777,СВЦЭМ!$A$34:$A$777,$A352,СВЦЭМ!$B$34:$B$777,K$332)+'СЕТ СН'!$F$16</f>
        <v>0</v>
      </c>
      <c r="L352" s="36">
        <f>SUMIFS(СВЦЭМ!$I$34:$I$777,СВЦЭМ!$A$34:$A$777,$A352,СВЦЭМ!$B$34:$B$777,L$332)+'СЕТ СН'!$F$16</f>
        <v>0</v>
      </c>
      <c r="M352" s="36">
        <f>SUMIFS(СВЦЭМ!$I$34:$I$777,СВЦЭМ!$A$34:$A$777,$A352,СВЦЭМ!$B$34:$B$777,M$332)+'СЕТ СН'!$F$16</f>
        <v>0</v>
      </c>
      <c r="N352" s="36">
        <f>SUMIFS(СВЦЭМ!$I$34:$I$777,СВЦЭМ!$A$34:$A$777,$A352,СВЦЭМ!$B$34:$B$777,N$332)+'СЕТ СН'!$F$16</f>
        <v>0</v>
      </c>
      <c r="O352" s="36">
        <f>SUMIFS(СВЦЭМ!$I$34:$I$777,СВЦЭМ!$A$34:$A$777,$A352,СВЦЭМ!$B$34:$B$777,O$332)+'СЕТ СН'!$F$16</f>
        <v>0</v>
      </c>
      <c r="P352" s="36">
        <f>SUMIFS(СВЦЭМ!$I$34:$I$777,СВЦЭМ!$A$34:$A$777,$A352,СВЦЭМ!$B$34:$B$777,P$332)+'СЕТ СН'!$F$16</f>
        <v>0</v>
      </c>
      <c r="Q352" s="36">
        <f>SUMIFS(СВЦЭМ!$I$34:$I$777,СВЦЭМ!$A$34:$A$777,$A352,СВЦЭМ!$B$34:$B$777,Q$332)+'СЕТ СН'!$F$16</f>
        <v>0</v>
      </c>
      <c r="R352" s="36">
        <f>SUMIFS(СВЦЭМ!$I$34:$I$777,СВЦЭМ!$A$34:$A$777,$A352,СВЦЭМ!$B$34:$B$777,R$332)+'СЕТ СН'!$F$16</f>
        <v>0</v>
      </c>
      <c r="S352" s="36">
        <f>SUMIFS(СВЦЭМ!$I$34:$I$777,СВЦЭМ!$A$34:$A$777,$A352,СВЦЭМ!$B$34:$B$777,S$332)+'СЕТ СН'!$F$16</f>
        <v>0</v>
      </c>
      <c r="T352" s="36">
        <f>SUMIFS(СВЦЭМ!$I$34:$I$777,СВЦЭМ!$A$34:$A$777,$A352,СВЦЭМ!$B$34:$B$777,T$332)+'СЕТ СН'!$F$16</f>
        <v>0</v>
      </c>
      <c r="U352" s="36">
        <f>SUMIFS(СВЦЭМ!$I$34:$I$777,СВЦЭМ!$A$34:$A$777,$A352,СВЦЭМ!$B$34:$B$777,U$332)+'СЕТ СН'!$F$16</f>
        <v>0</v>
      </c>
      <c r="V352" s="36">
        <f>SUMIFS(СВЦЭМ!$I$34:$I$777,СВЦЭМ!$A$34:$A$777,$A352,СВЦЭМ!$B$34:$B$777,V$332)+'СЕТ СН'!$F$16</f>
        <v>0</v>
      </c>
      <c r="W352" s="36">
        <f>SUMIFS(СВЦЭМ!$I$34:$I$777,СВЦЭМ!$A$34:$A$777,$A352,СВЦЭМ!$B$34:$B$777,W$332)+'СЕТ СН'!$F$16</f>
        <v>0</v>
      </c>
      <c r="X352" s="36">
        <f>SUMIFS(СВЦЭМ!$I$34:$I$777,СВЦЭМ!$A$34:$A$777,$A352,СВЦЭМ!$B$34:$B$777,X$332)+'СЕТ СН'!$F$16</f>
        <v>0</v>
      </c>
      <c r="Y352" s="36">
        <f>SUMIFS(СВЦЭМ!$I$34:$I$777,СВЦЭМ!$A$34:$A$777,$A352,СВЦЭМ!$B$34:$B$777,Y$332)+'СЕТ СН'!$F$16</f>
        <v>0</v>
      </c>
    </row>
    <row r="353" spans="1:27" ht="15.75" hidden="1" x14ac:dyDescent="0.2">
      <c r="A353" s="35">
        <f t="shared" si="9"/>
        <v>44125</v>
      </c>
      <c r="B353" s="36">
        <f>SUMIFS(СВЦЭМ!$I$34:$I$777,СВЦЭМ!$A$34:$A$777,$A353,СВЦЭМ!$B$34:$B$777,B$332)+'СЕТ СН'!$F$16</f>
        <v>0</v>
      </c>
      <c r="C353" s="36">
        <f>SUMIFS(СВЦЭМ!$I$34:$I$777,СВЦЭМ!$A$34:$A$777,$A353,СВЦЭМ!$B$34:$B$777,C$332)+'СЕТ СН'!$F$16</f>
        <v>0</v>
      </c>
      <c r="D353" s="36">
        <f>SUMIFS(СВЦЭМ!$I$34:$I$777,СВЦЭМ!$A$34:$A$777,$A353,СВЦЭМ!$B$34:$B$777,D$332)+'СЕТ СН'!$F$16</f>
        <v>0</v>
      </c>
      <c r="E353" s="36">
        <f>SUMIFS(СВЦЭМ!$I$34:$I$777,СВЦЭМ!$A$34:$A$777,$A353,СВЦЭМ!$B$34:$B$777,E$332)+'СЕТ СН'!$F$16</f>
        <v>0</v>
      </c>
      <c r="F353" s="36">
        <f>SUMIFS(СВЦЭМ!$I$34:$I$777,СВЦЭМ!$A$34:$A$777,$A353,СВЦЭМ!$B$34:$B$777,F$332)+'СЕТ СН'!$F$16</f>
        <v>0</v>
      </c>
      <c r="G353" s="36">
        <f>SUMIFS(СВЦЭМ!$I$34:$I$777,СВЦЭМ!$A$34:$A$777,$A353,СВЦЭМ!$B$34:$B$777,G$332)+'СЕТ СН'!$F$16</f>
        <v>0</v>
      </c>
      <c r="H353" s="36">
        <f>SUMIFS(СВЦЭМ!$I$34:$I$777,СВЦЭМ!$A$34:$A$777,$A353,СВЦЭМ!$B$34:$B$777,H$332)+'СЕТ СН'!$F$16</f>
        <v>0</v>
      </c>
      <c r="I353" s="36">
        <f>SUMIFS(СВЦЭМ!$I$34:$I$777,СВЦЭМ!$A$34:$A$777,$A353,СВЦЭМ!$B$34:$B$777,I$332)+'СЕТ СН'!$F$16</f>
        <v>0</v>
      </c>
      <c r="J353" s="36">
        <f>SUMIFS(СВЦЭМ!$I$34:$I$777,СВЦЭМ!$A$34:$A$777,$A353,СВЦЭМ!$B$34:$B$777,J$332)+'СЕТ СН'!$F$16</f>
        <v>0</v>
      </c>
      <c r="K353" s="36">
        <f>SUMIFS(СВЦЭМ!$I$34:$I$777,СВЦЭМ!$A$34:$A$777,$A353,СВЦЭМ!$B$34:$B$777,K$332)+'СЕТ СН'!$F$16</f>
        <v>0</v>
      </c>
      <c r="L353" s="36">
        <f>SUMIFS(СВЦЭМ!$I$34:$I$777,СВЦЭМ!$A$34:$A$777,$A353,СВЦЭМ!$B$34:$B$777,L$332)+'СЕТ СН'!$F$16</f>
        <v>0</v>
      </c>
      <c r="M353" s="36">
        <f>SUMIFS(СВЦЭМ!$I$34:$I$777,СВЦЭМ!$A$34:$A$777,$A353,СВЦЭМ!$B$34:$B$777,M$332)+'СЕТ СН'!$F$16</f>
        <v>0</v>
      </c>
      <c r="N353" s="36">
        <f>SUMIFS(СВЦЭМ!$I$34:$I$777,СВЦЭМ!$A$34:$A$777,$A353,СВЦЭМ!$B$34:$B$777,N$332)+'СЕТ СН'!$F$16</f>
        <v>0</v>
      </c>
      <c r="O353" s="36">
        <f>SUMIFS(СВЦЭМ!$I$34:$I$777,СВЦЭМ!$A$34:$A$777,$A353,СВЦЭМ!$B$34:$B$777,O$332)+'СЕТ СН'!$F$16</f>
        <v>0</v>
      </c>
      <c r="P353" s="36">
        <f>SUMIFS(СВЦЭМ!$I$34:$I$777,СВЦЭМ!$A$34:$A$777,$A353,СВЦЭМ!$B$34:$B$777,P$332)+'СЕТ СН'!$F$16</f>
        <v>0</v>
      </c>
      <c r="Q353" s="36">
        <f>SUMIFS(СВЦЭМ!$I$34:$I$777,СВЦЭМ!$A$34:$A$777,$A353,СВЦЭМ!$B$34:$B$777,Q$332)+'СЕТ СН'!$F$16</f>
        <v>0</v>
      </c>
      <c r="R353" s="36">
        <f>SUMIFS(СВЦЭМ!$I$34:$I$777,СВЦЭМ!$A$34:$A$777,$A353,СВЦЭМ!$B$34:$B$777,R$332)+'СЕТ СН'!$F$16</f>
        <v>0</v>
      </c>
      <c r="S353" s="36">
        <f>SUMIFS(СВЦЭМ!$I$34:$I$777,СВЦЭМ!$A$34:$A$777,$A353,СВЦЭМ!$B$34:$B$777,S$332)+'СЕТ СН'!$F$16</f>
        <v>0</v>
      </c>
      <c r="T353" s="36">
        <f>SUMIFS(СВЦЭМ!$I$34:$I$777,СВЦЭМ!$A$34:$A$777,$A353,СВЦЭМ!$B$34:$B$777,T$332)+'СЕТ СН'!$F$16</f>
        <v>0</v>
      </c>
      <c r="U353" s="36">
        <f>SUMIFS(СВЦЭМ!$I$34:$I$777,СВЦЭМ!$A$34:$A$777,$A353,СВЦЭМ!$B$34:$B$777,U$332)+'СЕТ СН'!$F$16</f>
        <v>0</v>
      </c>
      <c r="V353" s="36">
        <f>SUMIFS(СВЦЭМ!$I$34:$I$777,СВЦЭМ!$A$34:$A$777,$A353,СВЦЭМ!$B$34:$B$777,V$332)+'СЕТ СН'!$F$16</f>
        <v>0</v>
      </c>
      <c r="W353" s="36">
        <f>SUMIFS(СВЦЭМ!$I$34:$I$777,СВЦЭМ!$A$34:$A$777,$A353,СВЦЭМ!$B$34:$B$777,W$332)+'СЕТ СН'!$F$16</f>
        <v>0</v>
      </c>
      <c r="X353" s="36">
        <f>SUMIFS(СВЦЭМ!$I$34:$I$777,СВЦЭМ!$A$34:$A$777,$A353,СВЦЭМ!$B$34:$B$777,X$332)+'СЕТ СН'!$F$16</f>
        <v>0</v>
      </c>
      <c r="Y353" s="36">
        <f>SUMIFS(СВЦЭМ!$I$34:$I$777,СВЦЭМ!$A$34:$A$777,$A353,СВЦЭМ!$B$34:$B$777,Y$332)+'СЕТ СН'!$F$16</f>
        <v>0</v>
      </c>
    </row>
    <row r="354" spans="1:27" ht="15.75" hidden="1" x14ac:dyDescent="0.2">
      <c r="A354" s="35">
        <f t="shared" si="9"/>
        <v>44126</v>
      </c>
      <c r="B354" s="36">
        <f>SUMIFS(СВЦЭМ!$I$34:$I$777,СВЦЭМ!$A$34:$A$777,$A354,СВЦЭМ!$B$34:$B$777,B$332)+'СЕТ СН'!$F$16</f>
        <v>0</v>
      </c>
      <c r="C354" s="36">
        <f>SUMIFS(СВЦЭМ!$I$34:$I$777,СВЦЭМ!$A$34:$A$777,$A354,СВЦЭМ!$B$34:$B$777,C$332)+'СЕТ СН'!$F$16</f>
        <v>0</v>
      </c>
      <c r="D354" s="36">
        <f>SUMIFS(СВЦЭМ!$I$34:$I$777,СВЦЭМ!$A$34:$A$777,$A354,СВЦЭМ!$B$34:$B$777,D$332)+'СЕТ СН'!$F$16</f>
        <v>0</v>
      </c>
      <c r="E354" s="36">
        <f>SUMIFS(СВЦЭМ!$I$34:$I$777,СВЦЭМ!$A$34:$A$777,$A354,СВЦЭМ!$B$34:$B$777,E$332)+'СЕТ СН'!$F$16</f>
        <v>0</v>
      </c>
      <c r="F354" s="36">
        <f>SUMIFS(СВЦЭМ!$I$34:$I$777,СВЦЭМ!$A$34:$A$777,$A354,СВЦЭМ!$B$34:$B$777,F$332)+'СЕТ СН'!$F$16</f>
        <v>0</v>
      </c>
      <c r="G354" s="36">
        <f>SUMIFS(СВЦЭМ!$I$34:$I$777,СВЦЭМ!$A$34:$A$777,$A354,СВЦЭМ!$B$34:$B$777,G$332)+'СЕТ СН'!$F$16</f>
        <v>0</v>
      </c>
      <c r="H354" s="36">
        <f>SUMIFS(СВЦЭМ!$I$34:$I$777,СВЦЭМ!$A$34:$A$777,$A354,СВЦЭМ!$B$34:$B$777,H$332)+'СЕТ СН'!$F$16</f>
        <v>0</v>
      </c>
      <c r="I354" s="36">
        <f>SUMIFS(СВЦЭМ!$I$34:$I$777,СВЦЭМ!$A$34:$A$777,$A354,СВЦЭМ!$B$34:$B$777,I$332)+'СЕТ СН'!$F$16</f>
        <v>0</v>
      </c>
      <c r="J354" s="36">
        <f>SUMIFS(СВЦЭМ!$I$34:$I$777,СВЦЭМ!$A$34:$A$777,$A354,СВЦЭМ!$B$34:$B$777,J$332)+'СЕТ СН'!$F$16</f>
        <v>0</v>
      </c>
      <c r="K354" s="36">
        <f>SUMIFS(СВЦЭМ!$I$34:$I$777,СВЦЭМ!$A$34:$A$777,$A354,СВЦЭМ!$B$34:$B$777,K$332)+'СЕТ СН'!$F$16</f>
        <v>0</v>
      </c>
      <c r="L354" s="36">
        <f>SUMIFS(СВЦЭМ!$I$34:$I$777,СВЦЭМ!$A$34:$A$777,$A354,СВЦЭМ!$B$34:$B$777,L$332)+'СЕТ СН'!$F$16</f>
        <v>0</v>
      </c>
      <c r="M354" s="36">
        <f>SUMIFS(СВЦЭМ!$I$34:$I$777,СВЦЭМ!$A$34:$A$777,$A354,СВЦЭМ!$B$34:$B$777,M$332)+'СЕТ СН'!$F$16</f>
        <v>0</v>
      </c>
      <c r="N354" s="36">
        <f>SUMIFS(СВЦЭМ!$I$34:$I$777,СВЦЭМ!$A$34:$A$777,$A354,СВЦЭМ!$B$34:$B$777,N$332)+'СЕТ СН'!$F$16</f>
        <v>0</v>
      </c>
      <c r="O354" s="36">
        <f>SUMIFS(СВЦЭМ!$I$34:$I$777,СВЦЭМ!$A$34:$A$777,$A354,СВЦЭМ!$B$34:$B$777,O$332)+'СЕТ СН'!$F$16</f>
        <v>0</v>
      </c>
      <c r="P354" s="36">
        <f>SUMIFS(СВЦЭМ!$I$34:$I$777,СВЦЭМ!$A$34:$A$777,$A354,СВЦЭМ!$B$34:$B$777,P$332)+'СЕТ СН'!$F$16</f>
        <v>0</v>
      </c>
      <c r="Q354" s="36">
        <f>SUMIFS(СВЦЭМ!$I$34:$I$777,СВЦЭМ!$A$34:$A$777,$A354,СВЦЭМ!$B$34:$B$777,Q$332)+'СЕТ СН'!$F$16</f>
        <v>0</v>
      </c>
      <c r="R354" s="36">
        <f>SUMIFS(СВЦЭМ!$I$34:$I$777,СВЦЭМ!$A$34:$A$777,$A354,СВЦЭМ!$B$34:$B$777,R$332)+'СЕТ СН'!$F$16</f>
        <v>0</v>
      </c>
      <c r="S354" s="36">
        <f>SUMIFS(СВЦЭМ!$I$34:$I$777,СВЦЭМ!$A$34:$A$777,$A354,СВЦЭМ!$B$34:$B$777,S$332)+'СЕТ СН'!$F$16</f>
        <v>0</v>
      </c>
      <c r="T354" s="36">
        <f>SUMIFS(СВЦЭМ!$I$34:$I$777,СВЦЭМ!$A$34:$A$777,$A354,СВЦЭМ!$B$34:$B$777,T$332)+'СЕТ СН'!$F$16</f>
        <v>0</v>
      </c>
      <c r="U354" s="36">
        <f>SUMIFS(СВЦЭМ!$I$34:$I$777,СВЦЭМ!$A$34:$A$777,$A354,СВЦЭМ!$B$34:$B$777,U$332)+'СЕТ СН'!$F$16</f>
        <v>0</v>
      </c>
      <c r="V354" s="36">
        <f>SUMIFS(СВЦЭМ!$I$34:$I$777,СВЦЭМ!$A$34:$A$777,$A354,СВЦЭМ!$B$34:$B$777,V$332)+'СЕТ СН'!$F$16</f>
        <v>0</v>
      </c>
      <c r="W354" s="36">
        <f>SUMIFS(СВЦЭМ!$I$34:$I$777,СВЦЭМ!$A$34:$A$777,$A354,СВЦЭМ!$B$34:$B$777,W$332)+'СЕТ СН'!$F$16</f>
        <v>0</v>
      </c>
      <c r="X354" s="36">
        <f>SUMIFS(СВЦЭМ!$I$34:$I$777,СВЦЭМ!$A$34:$A$777,$A354,СВЦЭМ!$B$34:$B$777,X$332)+'СЕТ СН'!$F$16</f>
        <v>0</v>
      </c>
      <c r="Y354" s="36">
        <f>SUMIFS(СВЦЭМ!$I$34:$I$777,СВЦЭМ!$A$34:$A$777,$A354,СВЦЭМ!$B$34:$B$777,Y$332)+'СЕТ СН'!$F$16</f>
        <v>0</v>
      </c>
    </row>
    <row r="355" spans="1:27" ht="15.75" hidden="1" x14ac:dyDescent="0.2">
      <c r="A355" s="35">
        <f t="shared" si="9"/>
        <v>44127</v>
      </c>
      <c r="B355" s="36">
        <f>SUMIFS(СВЦЭМ!$I$34:$I$777,СВЦЭМ!$A$34:$A$777,$A355,СВЦЭМ!$B$34:$B$777,B$332)+'СЕТ СН'!$F$16</f>
        <v>0</v>
      </c>
      <c r="C355" s="36">
        <f>SUMIFS(СВЦЭМ!$I$34:$I$777,СВЦЭМ!$A$34:$A$777,$A355,СВЦЭМ!$B$34:$B$777,C$332)+'СЕТ СН'!$F$16</f>
        <v>0</v>
      </c>
      <c r="D355" s="36">
        <f>SUMIFS(СВЦЭМ!$I$34:$I$777,СВЦЭМ!$A$34:$A$777,$A355,СВЦЭМ!$B$34:$B$777,D$332)+'СЕТ СН'!$F$16</f>
        <v>0</v>
      </c>
      <c r="E355" s="36">
        <f>SUMIFS(СВЦЭМ!$I$34:$I$777,СВЦЭМ!$A$34:$A$777,$A355,СВЦЭМ!$B$34:$B$777,E$332)+'СЕТ СН'!$F$16</f>
        <v>0</v>
      </c>
      <c r="F355" s="36">
        <f>SUMIFS(СВЦЭМ!$I$34:$I$777,СВЦЭМ!$A$34:$A$777,$A355,СВЦЭМ!$B$34:$B$777,F$332)+'СЕТ СН'!$F$16</f>
        <v>0</v>
      </c>
      <c r="G355" s="36">
        <f>SUMIFS(СВЦЭМ!$I$34:$I$777,СВЦЭМ!$A$34:$A$777,$A355,СВЦЭМ!$B$34:$B$777,G$332)+'СЕТ СН'!$F$16</f>
        <v>0</v>
      </c>
      <c r="H355" s="36">
        <f>SUMIFS(СВЦЭМ!$I$34:$I$777,СВЦЭМ!$A$34:$A$777,$A355,СВЦЭМ!$B$34:$B$777,H$332)+'СЕТ СН'!$F$16</f>
        <v>0</v>
      </c>
      <c r="I355" s="36">
        <f>SUMIFS(СВЦЭМ!$I$34:$I$777,СВЦЭМ!$A$34:$A$777,$A355,СВЦЭМ!$B$34:$B$777,I$332)+'СЕТ СН'!$F$16</f>
        <v>0</v>
      </c>
      <c r="J355" s="36">
        <f>SUMIFS(СВЦЭМ!$I$34:$I$777,СВЦЭМ!$A$34:$A$777,$A355,СВЦЭМ!$B$34:$B$777,J$332)+'СЕТ СН'!$F$16</f>
        <v>0</v>
      </c>
      <c r="K355" s="36">
        <f>SUMIFS(СВЦЭМ!$I$34:$I$777,СВЦЭМ!$A$34:$A$777,$A355,СВЦЭМ!$B$34:$B$777,K$332)+'СЕТ СН'!$F$16</f>
        <v>0</v>
      </c>
      <c r="L355" s="36">
        <f>SUMIFS(СВЦЭМ!$I$34:$I$777,СВЦЭМ!$A$34:$A$777,$A355,СВЦЭМ!$B$34:$B$777,L$332)+'СЕТ СН'!$F$16</f>
        <v>0</v>
      </c>
      <c r="M355" s="36">
        <f>SUMIFS(СВЦЭМ!$I$34:$I$777,СВЦЭМ!$A$34:$A$777,$A355,СВЦЭМ!$B$34:$B$777,M$332)+'СЕТ СН'!$F$16</f>
        <v>0</v>
      </c>
      <c r="N355" s="36">
        <f>SUMIFS(СВЦЭМ!$I$34:$I$777,СВЦЭМ!$A$34:$A$777,$A355,СВЦЭМ!$B$34:$B$777,N$332)+'СЕТ СН'!$F$16</f>
        <v>0</v>
      </c>
      <c r="O355" s="36">
        <f>SUMIFS(СВЦЭМ!$I$34:$I$777,СВЦЭМ!$A$34:$A$777,$A355,СВЦЭМ!$B$34:$B$777,O$332)+'СЕТ СН'!$F$16</f>
        <v>0</v>
      </c>
      <c r="P355" s="36">
        <f>SUMIFS(СВЦЭМ!$I$34:$I$777,СВЦЭМ!$A$34:$A$777,$A355,СВЦЭМ!$B$34:$B$777,P$332)+'СЕТ СН'!$F$16</f>
        <v>0</v>
      </c>
      <c r="Q355" s="36">
        <f>SUMIFS(СВЦЭМ!$I$34:$I$777,СВЦЭМ!$A$34:$A$777,$A355,СВЦЭМ!$B$34:$B$777,Q$332)+'СЕТ СН'!$F$16</f>
        <v>0</v>
      </c>
      <c r="R355" s="36">
        <f>SUMIFS(СВЦЭМ!$I$34:$I$777,СВЦЭМ!$A$34:$A$777,$A355,СВЦЭМ!$B$34:$B$777,R$332)+'СЕТ СН'!$F$16</f>
        <v>0</v>
      </c>
      <c r="S355" s="36">
        <f>SUMIFS(СВЦЭМ!$I$34:$I$777,СВЦЭМ!$A$34:$A$777,$A355,СВЦЭМ!$B$34:$B$777,S$332)+'СЕТ СН'!$F$16</f>
        <v>0</v>
      </c>
      <c r="T355" s="36">
        <f>SUMIFS(СВЦЭМ!$I$34:$I$777,СВЦЭМ!$A$34:$A$777,$A355,СВЦЭМ!$B$34:$B$777,T$332)+'СЕТ СН'!$F$16</f>
        <v>0</v>
      </c>
      <c r="U355" s="36">
        <f>SUMIFS(СВЦЭМ!$I$34:$I$777,СВЦЭМ!$A$34:$A$777,$A355,СВЦЭМ!$B$34:$B$777,U$332)+'СЕТ СН'!$F$16</f>
        <v>0</v>
      </c>
      <c r="V355" s="36">
        <f>SUMIFS(СВЦЭМ!$I$34:$I$777,СВЦЭМ!$A$34:$A$777,$A355,СВЦЭМ!$B$34:$B$777,V$332)+'СЕТ СН'!$F$16</f>
        <v>0</v>
      </c>
      <c r="W355" s="36">
        <f>SUMIFS(СВЦЭМ!$I$34:$I$777,СВЦЭМ!$A$34:$A$777,$A355,СВЦЭМ!$B$34:$B$777,W$332)+'СЕТ СН'!$F$16</f>
        <v>0</v>
      </c>
      <c r="X355" s="36">
        <f>SUMIFS(СВЦЭМ!$I$34:$I$777,СВЦЭМ!$A$34:$A$777,$A355,СВЦЭМ!$B$34:$B$777,X$332)+'СЕТ СН'!$F$16</f>
        <v>0</v>
      </c>
      <c r="Y355" s="36">
        <f>SUMIFS(СВЦЭМ!$I$34:$I$777,СВЦЭМ!$A$34:$A$777,$A355,СВЦЭМ!$B$34:$B$777,Y$332)+'СЕТ СН'!$F$16</f>
        <v>0</v>
      </c>
    </row>
    <row r="356" spans="1:27" ht="15.75" hidden="1" x14ac:dyDescent="0.2">
      <c r="A356" s="35">
        <f t="shared" si="9"/>
        <v>44128</v>
      </c>
      <c r="B356" s="36">
        <f>SUMIFS(СВЦЭМ!$I$34:$I$777,СВЦЭМ!$A$34:$A$777,$A356,СВЦЭМ!$B$34:$B$777,B$332)+'СЕТ СН'!$F$16</f>
        <v>0</v>
      </c>
      <c r="C356" s="36">
        <f>SUMIFS(СВЦЭМ!$I$34:$I$777,СВЦЭМ!$A$34:$A$777,$A356,СВЦЭМ!$B$34:$B$777,C$332)+'СЕТ СН'!$F$16</f>
        <v>0</v>
      </c>
      <c r="D356" s="36">
        <f>SUMIFS(СВЦЭМ!$I$34:$I$777,СВЦЭМ!$A$34:$A$777,$A356,СВЦЭМ!$B$34:$B$777,D$332)+'СЕТ СН'!$F$16</f>
        <v>0</v>
      </c>
      <c r="E356" s="36">
        <f>SUMIFS(СВЦЭМ!$I$34:$I$777,СВЦЭМ!$A$34:$A$777,$A356,СВЦЭМ!$B$34:$B$777,E$332)+'СЕТ СН'!$F$16</f>
        <v>0</v>
      </c>
      <c r="F356" s="36">
        <f>SUMIFS(СВЦЭМ!$I$34:$I$777,СВЦЭМ!$A$34:$A$777,$A356,СВЦЭМ!$B$34:$B$777,F$332)+'СЕТ СН'!$F$16</f>
        <v>0</v>
      </c>
      <c r="G356" s="36">
        <f>SUMIFS(СВЦЭМ!$I$34:$I$777,СВЦЭМ!$A$34:$A$777,$A356,СВЦЭМ!$B$34:$B$777,G$332)+'СЕТ СН'!$F$16</f>
        <v>0</v>
      </c>
      <c r="H356" s="36">
        <f>SUMIFS(СВЦЭМ!$I$34:$I$777,СВЦЭМ!$A$34:$A$777,$A356,СВЦЭМ!$B$34:$B$777,H$332)+'СЕТ СН'!$F$16</f>
        <v>0</v>
      </c>
      <c r="I356" s="36">
        <f>SUMIFS(СВЦЭМ!$I$34:$I$777,СВЦЭМ!$A$34:$A$777,$A356,СВЦЭМ!$B$34:$B$777,I$332)+'СЕТ СН'!$F$16</f>
        <v>0</v>
      </c>
      <c r="J356" s="36">
        <f>SUMIFS(СВЦЭМ!$I$34:$I$777,СВЦЭМ!$A$34:$A$777,$A356,СВЦЭМ!$B$34:$B$777,J$332)+'СЕТ СН'!$F$16</f>
        <v>0</v>
      </c>
      <c r="K356" s="36">
        <f>SUMIFS(СВЦЭМ!$I$34:$I$777,СВЦЭМ!$A$34:$A$777,$A356,СВЦЭМ!$B$34:$B$777,K$332)+'СЕТ СН'!$F$16</f>
        <v>0</v>
      </c>
      <c r="L356" s="36">
        <f>SUMIFS(СВЦЭМ!$I$34:$I$777,СВЦЭМ!$A$34:$A$777,$A356,СВЦЭМ!$B$34:$B$777,L$332)+'СЕТ СН'!$F$16</f>
        <v>0</v>
      </c>
      <c r="M356" s="36">
        <f>SUMIFS(СВЦЭМ!$I$34:$I$777,СВЦЭМ!$A$34:$A$777,$A356,СВЦЭМ!$B$34:$B$777,M$332)+'СЕТ СН'!$F$16</f>
        <v>0</v>
      </c>
      <c r="N356" s="36">
        <f>SUMIFS(СВЦЭМ!$I$34:$I$777,СВЦЭМ!$A$34:$A$777,$A356,СВЦЭМ!$B$34:$B$777,N$332)+'СЕТ СН'!$F$16</f>
        <v>0</v>
      </c>
      <c r="O356" s="36">
        <f>SUMIFS(СВЦЭМ!$I$34:$I$777,СВЦЭМ!$A$34:$A$777,$A356,СВЦЭМ!$B$34:$B$777,O$332)+'СЕТ СН'!$F$16</f>
        <v>0</v>
      </c>
      <c r="P356" s="36">
        <f>SUMIFS(СВЦЭМ!$I$34:$I$777,СВЦЭМ!$A$34:$A$777,$A356,СВЦЭМ!$B$34:$B$777,P$332)+'СЕТ СН'!$F$16</f>
        <v>0</v>
      </c>
      <c r="Q356" s="36">
        <f>SUMIFS(СВЦЭМ!$I$34:$I$777,СВЦЭМ!$A$34:$A$777,$A356,СВЦЭМ!$B$34:$B$777,Q$332)+'СЕТ СН'!$F$16</f>
        <v>0</v>
      </c>
      <c r="R356" s="36">
        <f>SUMIFS(СВЦЭМ!$I$34:$I$777,СВЦЭМ!$A$34:$A$777,$A356,СВЦЭМ!$B$34:$B$777,R$332)+'СЕТ СН'!$F$16</f>
        <v>0</v>
      </c>
      <c r="S356" s="36">
        <f>SUMIFS(СВЦЭМ!$I$34:$I$777,СВЦЭМ!$A$34:$A$777,$A356,СВЦЭМ!$B$34:$B$777,S$332)+'СЕТ СН'!$F$16</f>
        <v>0</v>
      </c>
      <c r="T356" s="36">
        <f>SUMIFS(СВЦЭМ!$I$34:$I$777,СВЦЭМ!$A$34:$A$777,$A356,СВЦЭМ!$B$34:$B$777,T$332)+'СЕТ СН'!$F$16</f>
        <v>0</v>
      </c>
      <c r="U356" s="36">
        <f>SUMIFS(СВЦЭМ!$I$34:$I$777,СВЦЭМ!$A$34:$A$777,$A356,СВЦЭМ!$B$34:$B$777,U$332)+'СЕТ СН'!$F$16</f>
        <v>0</v>
      </c>
      <c r="V356" s="36">
        <f>SUMIFS(СВЦЭМ!$I$34:$I$777,СВЦЭМ!$A$34:$A$777,$A356,СВЦЭМ!$B$34:$B$777,V$332)+'СЕТ СН'!$F$16</f>
        <v>0</v>
      </c>
      <c r="W356" s="36">
        <f>SUMIFS(СВЦЭМ!$I$34:$I$777,СВЦЭМ!$A$34:$A$777,$A356,СВЦЭМ!$B$34:$B$777,W$332)+'СЕТ СН'!$F$16</f>
        <v>0</v>
      </c>
      <c r="X356" s="36">
        <f>SUMIFS(СВЦЭМ!$I$34:$I$777,СВЦЭМ!$A$34:$A$777,$A356,СВЦЭМ!$B$34:$B$777,X$332)+'СЕТ СН'!$F$16</f>
        <v>0</v>
      </c>
      <c r="Y356" s="36">
        <f>SUMIFS(СВЦЭМ!$I$34:$I$777,СВЦЭМ!$A$34:$A$777,$A356,СВЦЭМ!$B$34:$B$777,Y$332)+'СЕТ СН'!$F$16</f>
        <v>0</v>
      </c>
    </row>
    <row r="357" spans="1:27" ht="15.75" hidden="1" x14ac:dyDescent="0.2">
      <c r="A357" s="35">
        <f t="shared" si="9"/>
        <v>44129</v>
      </c>
      <c r="B357" s="36">
        <f>SUMIFS(СВЦЭМ!$I$34:$I$777,СВЦЭМ!$A$34:$A$777,$A357,СВЦЭМ!$B$34:$B$777,B$332)+'СЕТ СН'!$F$16</f>
        <v>0</v>
      </c>
      <c r="C357" s="36">
        <f>SUMIFS(СВЦЭМ!$I$34:$I$777,СВЦЭМ!$A$34:$A$777,$A357,СВЦЭМ!$B$34:$B$777,C$332)+'СЕТ СН'!$F$16</f>
        <v>0</v>
      </c>
      <c r="D357" s="36">
        <f>SUMIFS(СВЦЭМ!$I$34:$I$777,СВЦЭМ!$A$34:$A$777,$A357,СВЦЭМ!$B$34:$B$777,D$332)+'СЕТ СН'!$F$16</f>
        <v>0</v>
      </c>
      <c r="E357" s="36">
        <f>SUMIFS(СВЦЭМ!$I$34:$I$777,СВЦЭМ!$A$34:$A$777,$A357,СВЦЭМ!$B$34:$B$777,E$332)+'СЕТ СН'!$F$16</f>
        <v>0</v>
      </c>
      <c r="F357" s="36">
        <f>SUMIFS(СВЦЭМ!$I$34:$I$777,СВЦЭМ!$A$34:$A$777,$A357,СВЦЭМ!$B$34:$B$777,F$332)+'СЕТ СН'!$F$16</f>
        <v>0</v>
      </c>
      <c r="G357" s="36">
        <f>SUMIFS(СВЦЭМ!$I$34:$I$777,СВЦЭМ!$A$34:$A$777,$A357,СВЦЭМ!$B$34:$B$777,G$332)+'СЕТ СН'!$F$16</f>
        <v>0</v>
      </c>
      <c r="H357" s="36">
        <f>SUMIFS(СВЦЭМ!$I$34:$I$777,СВЦЭМ!$A$34:$A$777,$A357,СВЦЭМ!$B$34:$B$777,H$332)+'СЕТ СН'!$F$16</f>
        <v>0</v>
      </c>
      <c r="I357" s="36">
        <f>SUMIFS(СВЦЭМ!$I$34:$I$777,СВЦЭМ!$A$34:$A$777,$A357,СВЦЭМ!$B$34:$B$777,I$332)+'СЕТ СН'!$F$16</f>
        <v>0</v>
      </c>
      <c r="J357" s="36">
        <f>SUMIFS(СВЦЭМ!$I$34:$I$777,СВЦЭМ!$A$34:$A$777,$A357,СВЦЭМ!$B$34:$B$777,J$332)+'СЕТ СН'!$F$16</f>
        <v>0</v>
      </c>
      <c r="K357" s="36">
        <f>SUMIFS(СВЦЭМ!$I$34:$I$777,СВЦЭМ!$A$34:$A$777,$A357,СВЦЭМ!$B$34:$B$777,K$332)+'СЕТ СН'!$F$16</f>
        <v>0</v>
      </c>
      <c r="L357" s="36">
        <f>SUMIFS(СВЦЭМ!$I$34:$I$777,СВЦЭМ!$A$34:$A$777,$A357,СВЦЭМ!$B$34:$B$777,L$332)+'СЕТ СН'!$F$16</f>
        <v>0</v>
      </c>
      <c r="M357" s="36">
        <f>SUMIFS(СВЦЭМ!$I$34:$I$777,СВЦЭМ!$A$34:$A$777,$A357,СВЦЭМ!$B$34:$B$777,M$332)+'СЕТ СН'!$F$16</f>
        <v>0</v>
      </c>
      <c r="N357" s="36">
        <f>SUMIFS(СВЦЭМ!$I$34:$I$777,СВЦЭМ!$A$34:$A$777,$A357,СВЦЭМ!$B$34:$B$777,N$332)+'СЕТ СН'!$F$16</f>
        <v>0</v>
      </c>
      <c r="O357" s="36">
        <f>SUMIFS(СВЦЭМ!$I$34:$I$777,СВЦЭМ!$A$34:$A$777,$A357,СВЦЭМ!$B$34:$B$777,O$332)+'СЕТ СН'!$F$16</f>
        <v>0</v>
      </c>
      <c r="P357" s="36">
        <f>SUMIFS(СВЦЭМ!$I$34:$I$777,СВЦЭМ!$A$34:$A$777,$A357,СВЦЭМ!$B$34:$B$777,P$332)+'СЕТ СН'!$F$16</f>
        <v>0</v>
      </c>
      <c r="Q357" s="36">
        <f>SUMIFS(СВЦЭМ!$I$34:$I$777,СВЦЭМ!$A$34:$A$777,$A357,СВЦЭМ!$B$34:$B$777,Q$332)+'СЕТ СН'!$F$16</f>
        <v>0</v>
      </c>
      <c r="R357" s="36">
        <f>SUMIFS(СВЦЭМ!$I$34:$I$777,СВЦЭМ!$A$34:$A$777,$A357,СВЦЭМ!$B$34:$B$777,R$332)+'СЕТ СН'!$F$16</f>
        <v>0</v>
      </c>
      <c r="S357" s="36">
        <f>SUMIFS(СВЦЭМ!$I$34:$I$777,СВЦЭМ!$A$34:$A$777,$A357,СВЦЭМ!$B$34:$B$777,S$332)+'СЕТ СН'!$F$16</f>
        <v>0</v>
      </c>
      <c r="T357" s="36">
        <f>SUMIFS(СВЦЭМ!$I$34:$I$777,СВЦЭМ!$A$34:$A$777,$A357,СВЦЭМ!$B$34:$B$777,T$332)+'СЕТ СН'!$F$16</f>
        <v>0</v>
      </c>
      <c r="U357" s="36">
        <f>SUMIFS(СВЦЭМ!$I$34:$I$777,СВЦЭМ!$A$34:$A$777,$A357,СВЦЭМ!$B$34:$B$777,U$332)+'СЕТ СН'!$F$16</f>
        <v>0</v>
      </c>
      <c r="V357" s="36">
        <f>SUMIFS(СВЦЭМ!$I$34:$I$777,СВЦЭМ!$A$34:$A$777,$A357,СВЦЭМ!$B$34:$B$777,V$332)+'СЕТ СН'!$F$16</f>
        <v>0</v>
      </c>
      <c r="W357" s="36">
        <f>SUMIFS(СВЦЭМ!$I$34:$I$777,СВЦЭМ!$A$34:$A$777,$A357,СВЦЭМ!$B$34:$B$777,W$332)+'СЕТ СН'!$F$16</f>
        <v>0</v>
      </c>
      <c r="X357" s="36">
        <f>SUMIFS(СВЦЭМ!$I$34:$I$777,СВЦЭМ!$A$34:$A$777,$A357,СВЦЭМ!$B$34:$B$777,X$332)+'СЕТ СН'!$F$16</f>
        <v>0</v>
      </c>
      <c r="Y357" s="36">
        <f>SUMIFS(СВЦЭМ!$I$34:$I$777,СВЦЭМ!$A$34:$A$777,$A357,СВЦЭМ!$B$34:$B$777,Y$332)+'СЕТ СН'!$F$16</f>
        <v>0</v>
      </c>
    </row>
    <row r="358" spans="1:27" ht="15.75" hidden="1" x14ac:dyDescent="0.2">
      <c r="A358" s="35">
        <f t="shared" si="9"/>
        <v>44130</v>
      </c>
      <c r="B358" s="36">
        <f>SUMIFS(СВЦЭМ!$I$34:$I$777,СВЦЭМ!$A$34:$A$777,$A358,СВЦЭМ!$B$34:$B$777,B$332)+'СЕТ СН'!$F$16</f>
        <v>0</v>
      </c>
      <c r="C358" s="36">
        <f>SUMIFS(СВЦЭМ!$I$34:$I$777,СВЦЭМ!$A$34:$A$777,$A358,СВЦЭМ!$B$34:$B$777,C$332)+'СЕТ СН'!$F$16</f>
        <v>0</v>
      </c>
      <c r="D358" s="36">
        <f>SUMIFS(СВЦЭМ!$I$34:$I$777,СВЦЭМ!$A$34:$A$777,$A358,СВЦЭМ!$B$34:$B$777,D$332)+'СЕТ СН'!$F$16</f>
        <v>0</v>
      </c>
      <c r="E358" s="36">
        <f>SUMIFS(СВЦЭМ!$I$34:$I$777,СВЦЭМ!$A$34:$A$777,$A358,СВЦЭМ!$B$34:$B$777,E$332)+'СЕТ СН'!$F$16</f>
        <v>0</v>
      </c>
      <c r="F358" s="36">
        <f>SUMIFS(СВЦЭМ!$I$34:$I$777,СВЦЭМ!$A$34:$A$777,$A358,СВЦЭМ!$B$34:$B$777,F$332)+'СЕТ СН'!$F$16</f>
        <v>0</v>
      </c>
      <c r="G358" s="36">
        <f>SUMIFS(СВЦЭМ!$I$34:$I$777,СВЦЭМ!$A$34:$A$777,$A358,СВЦЭМ!$B$34:$B$777,G$332)+'СЕТ СН'!$F$16</f>
        <v>0</v>
      </c>
      <c r="H358" s="36">
        <f>SUMIFS(СВЦЭМ!$I$34:$I$777,СВЦЭМ!$A$34:$A$777,$A358,СВЦЭМ!$B$34:$B$777,H$332)+'СЕТ СН'!$F$16</f>
        <v>0</v>
      </c>
      <c r="I358" s="36">
        <f>SUMIFS(СВЦЭМ!$I$34:$I$777,СВЦЭМ!$A$34:$A$777,$A358,СВЦЭМ!$B$34:$B$777,I$332)+'СЕТ СН'!$F$16</f>
        <v>0</v>
      </c>
      <c r="J358" s="36">
        <f>SUMIFS(СВЦЭМ!$I$34:$I$777,СВЦЭМ!$A$34:$A$777,$A358,СВЦЭМ!$B$34:$B$777,J$332)+'СЕТ СН'!$F$16</f>
        <v>0</v>
      </c>
      <c r="K358" s="36">
        <f>SUMIFS(СВЦЭМ!$I$34:$I$777,СВЦЭМ!$A$34:$A$777,$A358,СВЦЭМ!$B$34:$B$777,K$332)+'СЕТ СН'!$F$16</f>
        <v>0</v>
      </c>
      <c r="L358" s="36">
        <f>SUMIFS(СВЦЭМ!$I$34:$I$777,СВЦЭМ!$A$34:$A$777,$A358,СВЦЭМ!$B$34:$B$777,L$332)+'СЕТ СН'!$F$16</f>
        <v>0</v>
      </c>
      <c r="M358" s="36">
        <f>SUMIFS(СВЦЭМ!$I$34:$I$777,СВЦЭМ!$A$34:$A$777,$A358,СВЦЭМ!$B$34:$B$777,M$332)+'СЕТ СН'!$F$16</f>
        <v>0</v>
      </c>
      <c r="N358" s="36">
        <f>SUMIFS(СВЦЭМ!$I$34:$I$777,СВЦЭМ!$A$34:$A$777,$A358,СВЦЭМ!$B$34:$B$777,N$332)+'СЕТ СН'!$F$16</f>
        <v>0</v>
      </c>
      <c r="O358" s="36">
        <f>SUMIFS(СВЦЭМ!$I$34:$I$777,СВЦЭМ!$A$34:$A$777,$A358,СВЦЭМ!$B$34:$B$777,O$332)+'СЕТ СН'!$F$16</f>
        <v>0</v>
      </c>
      <c r="P358" s="36">
        <f>SUMIFS(СВЦЭМ!$I$34:$I$777,СВЦЭМ!$A$34:$A$777,$A358,СВЦЭМ!$B$34:$B$777,P$332)+'СЕТ СН'!$F$16</f>
        <v>0</v>
      </c>
      <c r="Q358" s="36">
        <f>SUMIFS(СВЦЭМ!$I$34:$I$777,СВЦЭМ!$A$34:$A$777,$A358,СВЦЭМ!$B$34:$B$777,Q$332)+'СЕТ СН'!$F$16</f>
        <v>0</v>
      </c>
      <c r="R358" s="36">
        <f>SUMIFS(СВЦЭМ!$I$34:$I$777,СВЦЭМ!$A$34:$A$777,$A358,СВЦЭМ!$B$34:$B$777,R$332)+'СЕТ СН'!$F$16</f>
        <v>0</v>
      </c>
      <c r="S358" s="36">
        <f>SUMIFS(СВЦЭМ!$I$34:$I$777,СВЦЭМ!$A$34:$A$777,$A358,СВЦЭМ!$B$34:$B$777,S$332)+'СЕТ СН'!$F$16</f>
        <v>0</v>
      </c>
      <c r="T358" s="36">
        <f>SUMIFS(СВЦЭМ!$I$34:$I$777,СВЦЭМ!$A$34:$A$777,$A358,СВЦЭМ!$B$34:$B$777,T$332)+'СЕТ СН'!$F$16</f>
        <v>0</v>
      </c>
      <c r="U358" s="36">
        <f>SUMIFS(СВЦЭМ!$I$34:$I$777,СВЦЭМ!$A$34:$A$777,$A358,СВЦЭМ!$B$34:$B$777,U$332)+'СЕТ СН'!$F$16</f>
        <v>0</v>
      </c>
      <c r="V358" s="36">
        <f>SUMIFS(СВЦЭМ!$I$34:$I$777,СВЦЭМ!$A$34:$A$777,$A358,СВЦЭМ!$B$34:$B$777,V$332)+'СЕТ СН'!$F$16</f>
        <v>0</v>
      </c>
      <c r="W358" s="36">
        <f>SUMIFS(СВЦЭМ!$I$34:$I$777,СВЦЭМ!$A$34:$A$777,$A358,СВЦЭМ!$B$34:$B$777,W$332)+'СЕТ СН'!$F$16</f>
        <v>0</v>
      </c>
      <c r="X358" s="36">
        <f>SUMIFS(СВЦЭМ!$I$34:$I$777,СВЦЭМ!$A$34:$A$777,$A358,СВЦЭМ!$B$34:$B$777,X$332)+'СЕТ СН'!$F$16</f>
        <v>0</v>
      </c>
      <c r="Y358" s="36">
        <f>SUMIFS(СВЦЭМ!$I$34:$I$777,СВЦЭМ!$A$34:$A$777,$A358,СВЦЭМ!$B$34:$B$777,Y$332)+'СЕТ СН'!$F$16</f>
        <v>0</v>
      </c>
    </row>
    <row r="359" spans="1:27" ht="15.75" hidden="1" x14ac:dyDescent="0.2">
      <c r="A359" s="35">
        <f t="shared" si="9"/>
        <v>44131</v>
      </c>
      <c r="B359" s="36">
        <f>SUMIFS(СВЦЭМ!$I$34:$I$777,СВЦЭМ!$A$34:$A$777,$A359,СВЦЭМ!$B$34:$B$777,B$332)+'СЕТ СН'!$F$16</f>
        <v>0</v>
      </c>
      <c r="C359" s="36">
        <f>SUMIFS(СВЦЭМ!$I$34:$I$777,СВЦЭМ!$A$34:$A$777,$A359,СВЦЭМ!$B$34:$B$777,C$332)+'СЕТ СН'!$F$16</f>
        <v>0</v>
      </c>
      <c r="D359" s="36">
        <f>SUMIFS(СВЦЭМ!$I$34:$I$777,СВЦЭМ!$A$34:$A$777,$A359,СВЦЭМ!$B$34:$B$777,D$332)+'СЕТ СН'!$F$16</f>
        <v>0</v>
      </c>
      <c r="E359" s="36">
        <f>SUMIFS(СВЦЭМ!$I$34:$I$777,СВЦЭМ!$A$34:$A$777,$A359,СВЦЭМ!$B$34:$B$777,E$332)+'СЕТ СН'!$F$16</f>
        <v>0</v>
      </c>
      <c r="F359" s="36">
        <f>SUMIFS(СВЦЭМ!$I$34:$I$777,СВЦЭМ!$A$34:$A$777,$A359,СВЦЭМ!$B$34:$B$777,F$332)+'СЕТ СН'!$F$16</f>
        <v>0</v>
      </c>
      <c r="G359" s="36">
        <f>SUMIFS(СВЦЭМ!$I$34:$I$777,СВЦЭМ!$A$34:$A$777,$A359,СВЦЭМ!$B$34:$B$777,G$332)+'СЕТ СН'!$F$16</f>
        <v>0</v>
      </c>
      <c r="H359" s="36">
        <f>SUMIFS(СВЦЭМ!$I$34:$I$777,СВЦЭМ!$A$34:$A$777,$A359,СВЦЭМ!$B$34:$B$777,H$332)+'СЕТ СН'!$F$16</f>
        <v>0</v>
      </c>
      <c r="I359" s="36">
        <f>SUMIFS(СВЦЭМ!$I$34:$I$777,СВЦЭМ!$A$34:$A$777,$A359,СВЦЭМ!$B$34:$B$777,I$332)+'СЕТ СН'!$F$16</f>
        <v>0</v>
      </c>
      <c r="J359" s="36">
        <f>SUMIFS(СВЦЭМ!$I$34:$I$777,СВЦЭМ!$A$34:$A$777,$A359,СВЦЭМ!$B$34:$B$777,J$332)+'СЕТ СН'!$F$16</f>
        <v>0</v>
      </c>
      <c r="K359" s="36">
        <f>SUMIFS(СВЦЭМ!$I$34:$I$777,СВЦЭМ!$A$34:$A$777,$A359,СВЦЭМ!$B$34:$B$777,K$332)+'СЕТ СН'!$F$16</f>
        <v>0</v>
      </c>
      <c r="L359" s="36">
        <f>SUMIFS(СВЦЭМ!$I$34:$I$777,СВЦЭМ!$A$34:$A$777,$A359,СВЦЭМ!$B$34:$B$777,L$332)+'СЕТ СН'!$F$16</f>
        <v>0</v>
      </c>
      <c r="M359" s="36">
        <f>SUMIFS(СВЦЭМ!$I$34:$I$777,СВЦЭМ!$A$34:$A$777,$A359,СВЦЭМ!$B$34:$B$777,M$332)+'СЕТ СН'!$F$16</f>
        <v>0</v>
      </c>
      <c r="N359" s="36">
        <f>SUMIFS(СВЦЭМ!$I$34:$I$777,СВЦЭМ!$A$34:$A$777,$A359,СВЦЭМ!$B$34:$B$777,N$332)+'СЕТ СН'!$F$16</f>
        <v>0</v>
      </c>
      <c r="O359" s="36">
        <f>SUMIFS(СВЦЭМ!$I$34:$I$777,СВЦЭМ!$A$34:$A$777,$A359,СВЦЭМ!$B$34:$B$777,O$332)+'СЕТ СН'!$F$16</f>
        <v>0</v>
      </c>
      <c r="P359" s="36">
        <f>SUMIFS(СВЦЭМ!$I$34:$I$777,СВЦЭМ!$A$34:$A$777,$A359,СВЦЭМ!$B$34:$B$777,P$332)+'СЕТ СН'!$F$16</f>
        <v>0</v>
      </c>
      <c r="Q359" s="36">
        <f>SUMIFS(СВЦЭМ!$I$34:$I$777,СВЦЭМ!$A$34:$A$777,$A359,СВЦЭМ!$B$34:$B$777,Q$332)+'СЕТ СН'!$F$16</f>
        <v>0</v>
      </c>
      <c r="R359" s="36">
        <f>SUMIFS(СВЦЭМ!$I$34:$I$777,СВЦЭМ!$A$34:$A$777,$A359,СВЦЭМ!$B$34:$B$777,R$332)+'СЕТ СН'!$F$16</f>
        <v>0</v>
      </c>
      <c r="S359" s="36">
        <f>SUMIFS(СВЦЭМ!$I$34:$I$777,СВЦЭМ!$A$34:$A$777,$A359,СВЦЭМ!$B$34:$B$777,S$332)+'СЕТ СН'!$F$16</f>
        <v>0</v>
      </c>
      <c r="T359" s="36">
        <f>SUMIFS(СВЦЭМ!$I$34:$I$777,СВЦЭМ!$A$34:$A$777,$A359,СВЦЭМ!$B$34:$B$777,T$332)+'СЕТ СН'!$F$16</f>
        <v>0</v>
      </c>
      <c r="U359" s="36">
        <f>SUMIFS(СВЦЭМ!$I$34:$I$777,СВЦЭМ!$A$34:$A$777,$A359,СВЦЭМ!$B$34:$B$777,U$332)+'СЕТ СН'!$F$16</f>
        <v>0</v>
      </c>
      <c r="V359" s="36">
        <f>SUMIFS(СВЦЭМ!$I$34:$I$777,СВЦЭМ!$A$34:$A$777,$A359,СВЦЭМ!$B$34:$B$777,V$332)+'СЕТ СН'!$F$16</f>
        <v>0</v>
      </c>
      <c r="W359" s="36">
        <f>SUMIFS(СВЦЭМ!$I$34:$I$777,СВЦЭМ!$A$34:$A$777,$A359,СВЦЭМ!$B$34:$B$777,W$332)+'СЕТ СН'!$F$16</f>
        <v>0</v>
      </c>
      <c r="X359" s="36">
        <f>SUMIFS(СВЦЭМ!$I$34:$I$777,СВЦЭМ!$A$34:$A$777,$A359,СВЦЭМ!$B$34:$B$777,X$332)+'СЕТ СН'!$F$16</f>
        <v>0</v>
      </c>
      <c r="Y359" s="36">
        <f>SUMIFS(СВЦЭМ!$I$34:$I$777,СВЦЭМ!$A$34:$A$777,$A359,СВЦЭМ!$B$34:$B$777,Y$332)+'СЕТ СН'!$F$16</f>
        <v>0</v>
      </c>
    </row>
    <row r="360" spans="1:27" ht="15.75" hidden="1" x14ac:dyDescent="0.2">
      <c r="A360" s="35">
        <f t="shared" si="9"/>
        <v>44132</v>
      </c>
      <c r="B360" s="36">
        <f>SUMIFS(СВЦЭМ!$I$34:$I$777,СВЦЭМ!$A$34:$A$777,$A360,СВЦЭМ!$B$34:$B$777,B$332)+'СЕТ СН'!$F$16</f>
        <v>0</v>
      </c>
      <c r="C360" s="36">
        <f>SUMIFS(СВЦЭМ!$I$34:$I$777,СВЦЭМ!$A$34:$A$777,$A360,СВЦЭМ!$B$34:$B$777,C$332)+'СЕТ СН'!$F$16</f>
        <v>0</v>
      </c>
      <c r="D360" s="36">
        <f>SUMIFS(СВЦЭМ!$I$34:$I$777,СВЦЭМ!$A$34:$A$777,$A360,СВЦЭМ!$B$34:$B$777,D$332)+'СЕТ СН'!$F$16</f>
        <v>0</v>
      </c>
      <c r="E360" s="36">
        <f>SUMIFS(СВЦЭМ!$I$34:$I$777,СВЦЭМ!$A$34:$A$777,$A360,СВЦЭМ!$B$34:$B$777,E$332)+'СЕТ СН'!$F$16</f>
        <v>0</v>
      </c>
      <c r="F360" s="36">
        <f>SUMIFS(СВЦЭМ!$I$34:$I$777,СВЦЭМ!$A$34:$A$777,$A360,СВЦЭМ!$B$34:$B$777,F$332)+'СЕТ СН'!$F$16</f>
        <v>0</v>
      </c>
      <c r="G360" s="36">
        <f>SUMIFS(СВЦЭМ!$I$34:$I$777,СВЦЭМ!$A$34:$A$777,$A360,СВЦЭМ!$B$34:$B$777,G$332)+'СЕТ СН'!$F$16</f>
        <v>0</v>
      </c>
      <c r="H360" s="36">
        <f>SUMIFS(СВЦЭМ!$I$34:$I$777,СВЦЭМ!$A$34:$A$777,$A360,СВЦЭМ!$B$34:$B$777,H$332)+'СЕТ СН'!$F$16</f>
        <v>0</v>
      </c>
      <c r="I360" s="36">
        <f>SUMIFS(СВЦЭМ!$I$34:$I$777,СВЦЭМ!$A$34:$A$777,$A360,СВЦЭМ!$B$34:$B$777,I$332)+'СЕТ СН'!$F$16</f>
        <v>0</v>
      </c>
      <c r="J360" s="36">
        <f>SUMIFS(СВЦЭМ!$I$34:$I$777,СВЦЭМ!$A$34:$A$777,$A360,СВЦЭМ!$B$34:$B$777,J$332)+'СЕТ СН'!$F$16</f>
        <v>0</v>
      </c>
      <c r="K360" s="36">
        <f>SUMIFS(СВЦЭМ!$I$34:$I$777,СВЦЭМ!$A$34:$A$777,$A360,СВЦЭМ!$B$34:$B$777,K$332)+'СЕТ СН'!$F$16</f>
        <v>0</v>
      </c>
      <c r="L360" s="36">
        <f>SUMIFS(СВЦЭМ!$I$34:$I$777,СВЦЭМ!$A$34:$A$777,$A360,СВЦЭМ!$B$34:$B$777,L$332)+'СЕТ СН'!$F$16</f>
        <v>0</v>
      </c>
      <c r="M360" s="36">
        <f>SUMIFS(СВЦЭМ!$I$34:$I$777,СВЦЭМ!$A$34:$A$777,$A360,СВЦЭМ!$B$34:$B$777,M$332)+'СЕТ СН'!$F$16</f>
        <v>0</v>
      </c>
      <c r="N360" s="36">
        <f>SUMIFS(СВЦЭМ!$I$34:$I$777,СВЦЭМ!$A$34:$A$777,$A360,СВЦЭМ!$B$34:$B$777,N$332)+'СЕТ СН'!$F$16</f>
        <v>0</v>
      </c>
      <c r="O360" s="36">
        <f>SUMIFS(СВЦЭМ!$I$34:$I$777,СВЦЭМ!$A$34:$A$777,$A360,СВЦЭМ!$B$34:$B$777,O$332)+'СЕТ СН'!$F$16</f>
        <v>0</v>
      </c>
      <c r="P360" s="36">
        <f>SUMIFS(СВЦЭМ!$I$34:$I$777,СВЦЭМ!$A$34:$A$777,$A360,СВЦЭМ!$B$34:$B$777,P$332)+'СЕТ СН'!$F$16</f>
        <v>0</v>
      </c>
      <c r="Q360" s="36">
        <f>SUMIFS(СВЦЭМ!$I$34:$I$777,СВЦЭМ!$A$34:$A$777,$A360,СВЦЭМ!$B$34:$B$777,Q$332)+'СЕТ СН'!$F$16</f>
        <v>0</v>
      </c>
      <c r="R360" s="36">
        <f>SUMIFS(СВЦЭМ!$I$34:$I$777,СВЦЭМ!$A$34:$A$777,$A360,СВЦЭМ!$B$34:$B$777,R$332)+'СЕТ СН'!$F$16</f>
        <v>0</v>
      </c>
      <c r="S360" s="36">
        <f>SUMIFS(СВЦЭМ!$I$34:$I$777,СВЦЭМ!$A$34:$A$777,$A360,СВЦЭМ!$B$34:$B$777,S$332)+'СЕТ СН'!$F$16</f>
        <v>0</v>
      </c>
      <c r="T360" s="36">
        <f>SUMIFS(СВЦЭМ!$I$34:$I$777,СВЦЭМ!$A$34:$A$777,$A360,СВЦЭМ!$B$34:$B$777,T$332)+'СЕТ СН'!$F$16</f>
        <v>0</v>
      </c>
      <c r="U360" s="36">
        <f>SUMIFS(СВЦЭМ!$I$34:$I$777,СВЦЭМ!$A$34:$A$777,$A360,СВЦЭМ!$B$34:$B$777,U$332)+'СЕТ СН'!$F$16</f>
        <v>0</v>
      </c>
      <c r="V360" s="36">
        <f>SUMIFS(СВЦЭМ!$I$34:$I$777,СВЦЭМ!$A$34:$A$777,$A360,СВЦЭМ!$B$34:$B$777,V$332)+'СЕТ СН'!$F$16</f>
        <v>0</v>
      </c>
      <c r="W360" s="36">
        <f>SUMIFS(СВЦЭМ!$I$34:$I$777,СВЦЭМ!$A$34:$A$777,$A360,СВЦЭМ!$B$34:$B$777,W$332)+'СЕТ СН'!$F$16</f>
        <v>0</v>
      </c>
      <c r="X360" s="36">
        <f>SUMIFS(СВЦЭМ!$I$34:$I$777,СВЦЭМ!$A$34:$A$777,$A360,СВЦЭМ!$B$34:$B$777,X$332)+'СЕТ СН'!$F$16</f>
        <v>0</v>
      </c>
      <c r="Y360" s="36">
        <f>SUMIFS(СВЦЭМ!$I$34:$I$777,СВЦЭМ!$A$34:$A$777,$A360,СВЦЭМ!$B$34:$B$777,Y$332)+'СЕТ СН'!$F$16</f>
        <v>0</v>
      </c>
    </row>
    <row r="361" spans="1:27" ht="15.75" hidden="1" x14ac:dyDescent="0.2">
      <c r="A361" s="35">
        <f t="shared" si="9"/>
        <v>44133</v>
      </c>
      <c r="B361" s="36">
        <f>SUMIFS(СВЦЭМ!$I$34:$I$777,СВЦЭМ!$A$34:$A$777,$A361,СВЦЭМ!$B$34:$B$777,B$332)+'СЕТ СН'!$F$16</f>
        <v>0</v>
      </c>
      <c r="C361" s="36">
        <f>SUMIFS(СВЦЭМ!$I$34:$I$777,СВЦЭМ!$A$34:$A$777,$A361,СВЦЭМ!$B$34:$B$777,C$332)+'СЕТ СН'!$F$16</f>
        <v>0</v>
      </c>
      <c r="D361" s="36">
        <f>SUMIFS(СВЦЭМ!$I$34:$I$777,СВЦЭМ!$A$34:$A$777,$A361,СВЦЭМ!$B$34:$B$777,D$332)+'СЕТ СН'!$F$16</f>
        <v>0</v>
      </c>
      <c r="E361" s="36">
        <f>SUMIFS(СВЦЭМ!$I$34:$I$777,СВЦЭМ!$A$34:$A$777,$A361,СВЦЭМ!$B$34:$B$777,E$332)+'СЕТ СН'!$F$16</f>
        <v>0</v>
      </c>
      <c r="F361" s="36">
        <f>SUMIFS(СВЦЭМ!$I$34:$I$777,СВЦЭМ!$A$34:$A$777,$A361,СВЦЭМ!$B$34:$B$777,F$332)+'СЕТ СН'!$F$16</f>
        <v>0</v>
      </c>
      <c r="G361" s="36">
        <f>SUMIFS(СВЦЭМ!$I$34:$I$777,СВЦЭМ!$A$34:$A$777,$A361,СВЦЭМ!$B$34:$B$777,G$332)+'СЕТ СН'!$F$16</f>
        <v>0</v>
      </c>
      <c r="H361" s="36">
        <f>SUMIFS(СВЦЭМ!$I$34:$I$777,СВЦЭМ!$A$34:$A$777,$A361,СВЦЭМ!$B$34:$B$777,H$332)+'СЕТ СН'!$F$16</f>
        <v>0</v>
      </c>
      <c r="I361" s="36">
        <f>SUMIFS(СВЦЭМ!$I$34:$I$777,СВЦЭМ!$A$34:$A$777,$A361,СВЦЭМ!$B$34:$B$777,I$332)+'СЕТ СН'!$F$16</f>
        <v>0</v>
      </c>
      <c r="J361" s="36">
        <f>SUMIFS(СВЦЭМ!$I$34:$I$777,СВЦЭМ!$A$34:$A$777,$A361,СВЦЭМ!$B$34:$B$777,J$332)+'СЕТ СН'!$F$16</f>
        <v>0</v>
      </c>
      <c r="K361" s="36">
        <f>SUMIFS(СВЦЭМ!$I$34:$I$777,СВЦЭМ!$A$34:$A$777,$A361,СВЦЭМ!$B$34:$B$777,K$332)+'СЕТ СН'!$F$16</f>
        <v>0</v>
      </c>
      <c r="L361" s="36">
        <f>SUMIFS(СВЦЭМ!$I$34:$I$777,СВЦЭМ!$A$34:$A$777,$A361,СВЦЭМ!$B$34:$B$777,L$332)+'СЕТ СН'!$F$16</f>
        <v>0</v>
      </c>
      <c r="M361" s="36">
        <f>SUMIFS(СВЦЭМ!$I$34:$I$777,СВЦЭМ!$A$34:$A$777,$A361,СВЦЭМ!$B$34:$B$777,M$332)+'СЕТ СН'!$F$16</f>
        <v>0</v>
      </c>
      <c r="N361" s="36">
        <f>SUMIFS(СВЦЭМ!$I$34:$I$777,СВЦЭМ!$A$34:$A$777,$A361,СВЦЭМ!$B$34:$B$777,N$332)+'СЕТ СН'!$F$16</f>
        <v>0</v>
      </c>
      <c r="O361" s="36">
        <f>SUMIFS(СВЦЭМ!$I$34:$I$777,СВЦЭМ!$A$34:$A$777,$A361,СВЦЭМ!$B$34:$B$777,O$332)+'СЕТ СН'!$F$16</f>
        <v>0</v>
      </c>
      <c r="P361" s="36">
        <f>SUMIFS(СВЦЭМ!$I$34:$I$777,СВЦЭМ!$A$34:$A$777,$A361,СВЦЭМ!$B$34:$B$777,P$332)+'СЕТ СН'!$F$16</f>
        <v>0</v>
      </c>
      <c r="Q361" s="36">
        <f>SUMIFS(СВЦЭМ!$I$34:$I$777,СВЦЭМ!$A$34:$A$777,$A361,СВЦЭМ!$B$34:$B$777,Q$332)+'СЕТ СН'!$F$16</f>
        <v>0</v>
      </c>
      <c r="R361" s="36">
        <f>SUMIFS(СВЦЭМ!$I$34:$I$777,СВЦЭМ!$A$34:$A$777,$A361,СВЦЭМ!$B$34:$B$777,R$332)+'СЕТ СН'!$F$16</f>
        <v>0</v>
      </c>
      <c r="S361" s="36">
        <f>SUMIFS(СВЦЭМ!$I$34:$I$777,СВЦЭМ!$A$34:$A$777,$A361,СВЦЭМ!$B$34:$B$777,S$332)+'СЕТ СН'!$F$16</f>
        <v>0</v>
      </c>
      <c r="T361" s="36">
        <f>SUMIFS(СВЦЭМ!$I$34:$I$777,СВЦЭМ!$A$34:$A$777,$A361,СВЦЭМ!$B$34:$B$777,T$332)+'СЕТ СН'!$F$16</f>
        <v>0</v>
      </c>
      <c r="U361" s="36">
        <f>SUMIFS(СВЦЭМ!$I$34:$I$777,СВЦЭМ!$A$34:$A$777,$A361,СВЦЭМ!$B$34:$B$777,U$332)+'СЕТ СН'!$F$16</f>
        <v>0</v>
      </c>
      <c r="V361" s="36">
        <f>SUMIFS(СВЦЭМ!$I$34:$I$777,СВЦЭМ!$A$34:$A$777,$A361,СВЦЭМ!$B$34:$B$777,V$332)+'СЕТ СН'!$F$16</f>
        <v>0</v>
      </c>
      <c r="W361" s="36">
        <f>SUMIFS(СВЦЭМ!$I$34:$I$777,СВЦЭМ!$A$34:$A$777,$A361,СВЦЭМ!$B$34:$B$777,W$332)+'СЕТ СН'!$F$16</f>
        <v>0</v>
      </c>
      <c r="X361" s="36">
        <f>SUMIFS(СВЦЭМ!$I$34:$I$777,СВЦЭМ!$A$34:$A$777,$A361,СВЦЭМ!$B$34:$B$777,X$332)+'СЕТ СН'!$F$16</f>
        <v>0</v>
      </c>
      <c r="Y361" s="36">
        <f>SUMIFS(СВЦЭМ!$I$34:$I$777,СВЦЭМ!$A$34:$A$777,$A361,СВЦЭМ!$B$34:$B$777,Y$332)+'СЕТ СН'!$F$16</f>
        <v>0</v>
      </c>
    </row>
    <row r="362" spans="1:27" ht="15.75" hidden="1" x14ac:dyDescent="0.2">
      <c r="A362" s="35">
        <f t="shared" si="9"/>
        <v>44134</v>
      </c>
      <c r="B362" s="36">
        <f>SUMIFS(СВЦЭМ!$I$34:$I$777,СВЦЭМ!$A$34:$A$777,$A362,СВЦЭМ!$B$34:$B$777,B$332)+'СЕТ СН'!$F$16</f>
        <v>0</v>
      </c>
      <c r="C362" s="36">
        <f>SUMIFS(СВЦЭМ!$I$34:$I$777,СВЦЭМ!$A$34:$A$777,$A362,СВЦЭМ!$B$34:$B$777,C$332)+'СЕТ СН'!$F$16</f>
        <v>0</v>
      </c>
      <c r="D362" s="36">
        <f>SUMIFS(СВЦЭМ!$I$34:$I$777,СВЦЭМ!$A$34:$A$777,$A362,СВЦЭМ!$B$34:$B$777,D$332)+'СЕТ СН'!$F$16</f>
        <v>0</v>
      </c>
      <c r="E362" s="36">
        <f>SUMIFS(СВЦЭМ!$I$34:$I$777,СВЦЭМ!$A$34:$A$777,$A362,СВЦЭМ!$B$34:$B$777,E$332)+'СЕТ СН'!$F$16</f>
        <v>0</v>
      </c>
      <c r="F362" s="36">
        <f>SUMIFS(СВЦЭМ!$I$34:$I$777,СВЦЭМ!$A$34:$A$777,$A362,СВЦЭМ!$B$34:$B$777,F$332)+'СЕТ СН'!$F$16</f>
        <v>0</v>
      </c>
      <c r="G362" s="36">
        <f>SUMIFS(СВЦЭМ!$I$34:$I$777,СВЦЭМ!$A$34:$A$777,$A362,СВЦЭМ!$B$34:$B$777,G$332)+'СЕТ СН'!$F$16</f>
        <v>0</v>
      </c>
      <c r="H362" s="36">
        <f>SUMIFS(СВЦЭМ!$I$34:$I$777,СВЦЭМ!$A$34:$A$777,$A362,СВЦЭМ!$B$34:$B$777,H$332)+'СЕТ СН'!$F$16</f>
        <v>0</v>
      </c>
      <c r="I362" s="36">
        <f>SUMIFS(СВЦЭМ!$I$34:$I$777,СВЦЭМ!$A$34:$A$777,$A362,СВЦЭМ!$B$34:$B$777,I$332)+'СЕТ СН'!$F$16</f>
        <v>0</v>
      </c>
      <c r="J362" s="36">
        <f>SUMIFS(СВЦЭМ!$I$34:$I$777,СВЦЭМ!$A$34:$A$777,$A362,СВЦЭМ!$B$34:$B$777,J$332)+'СЕТ СН'!$F$16</f>
        <v>0</v>
      </c>
      <c r="K362" s="36">
        <f>SUMIFS(СВЦЭМ!$I$34:$I$777,СВЦЭМ!$A$34:$A$777,$A362,СВЦЭМ!$B$34:$B$777,K$332)+'СЕТ СН'!$F$16</f>
        <v>0</v>
      </c>
      <c r="L362" s="36">
        <f>SUMIFS(СВЦЭМ!$I$34:$I$777,СВЦЭМ!$A$34:$A$777,$A362,СВЦЭМ!$B$34:$B$777,L$332)+'СЕТ СН'!$F$16</f>
        <v>0</v>
      </c>
      <c r="M362" s="36">
        <f>SUMIFS(СВЦЭМ!$I$34:$I$777,СВЦЭМ!$A$34:$A$777,$A362,СВЦЭМ!$B$34:$B$777,M$332)+'СЕТ СН'!$F$16</f>
        <v>0</v>
      </c>
      <c r="N362" s="36">
        <f>SUMIFS(СВЦЭМ!$I$34:$I$777,СВЦЭМ!$A$34:$A$777,$A362,СВЦЭМ!$B$34:$B$777,N$332)+'СЕТ СН'!$F$16</f>
        <v>0</v>
      </c>
      <c r="O362" s="36">
        <f>SUMIFS(СВЦЭМ!$I$34:$I$777,СВЦЭМ!$A$34:$A$777,$A362,СВЦЭМ!$B$34:$B$777,O$332)+'СЕТ СН'!$F$16</f>
        <v>0</v>
      </c>
      <c r="P362" s="36">
        <f>SUMIFS(СВЦЭМ!$I$34:$I$777,СВЦЭМ!$A$34:$A$777,$A362,СВЦЭМ!$B$34:$B$777,P$332)+'СЕТ СН'!$F$16</f>
        <v>0</v>
      </c>
      <c r="Q362" s="36">
        <f>SUMIFS(СВЦЭМ!$I$34:$I$777,СВЦЭМ!$A$34:$A$777,$A362,СВЦЭМ!$B$34:$B$777,Q$332)+'СЕТ СН'!$F$16</f>
        <v>0</v>
      </c>
      <c r="R362" s="36">
        <f>SUMIFS(СВЦЭМ!$I$34:$I$777,СВЦЭМ!$A$34:$A$777,$A362,СВЦЭМ!$B$34:$B$777,R$332)+'СЕТ СН'!$F$16</f>
        <v>0</v>
      </c>
      <c r="S362" s="36">
        <f>SUMIFS(СВЦЭМ!$I$34:$I$777,СВЦЭМ!$A$34:$A$777,$A362,СВЦЭМ!$B$34:$B$777,S$332)+'СЕТ СН'!$F$16</f>
        <v>0</v>
      </c>
      <c r="T362" s="36">
        <f>SUMIFS(СВЦЭМ!$I$34:$I$777,СВЦЭМ!$A$34:$A$777,$A362,СВЦЭМ!$B$34:$B$777,T$332)+'СЕТ СН'!$F$16</f>
        <v>0</v>
      </c>
      <c r="U362" s="36">
        <f>SUMIFS(СВЦЭМ!$I$34:$I$777,СВЦЭМ!$A$34:$A$777,$A362,СВЦЭМ!$B$34:$B$777,U$332)+'СЕТ СН'!$F$16</f>
        <v>0</v>
      </c>
      <c r="V362" s="36">
        <f>SUMIFS(СВЦЭМ!$I$34:$I$777,СВЦЭМ!$A$34:$A$777,$A362,СВЦЭМ!$B$34:$B$777,V$332)+'СЕТ СН'!$F$16</f>
        <v>0</v>
      </c>
      <c r="W362" s="36">
        <f>SUMIFS(СВЦЭМ!$I$34:$I$777,СВЦЭМ!$A$34:$A$777,$A362,СВЦЭМ!$B$34:$B$777,W$332)+'СЕТ СН'!$F$16</f>
        <v>0</v>
      </c>
      <c r="X362" s="36">
        <f>SUMIFS(СВЦЭМ!$I$34:$I$777,СВЦЭМ!$A$34:$A$777,$A362,СВЦЭМ!$B$34:$B$777,X$332)+'СЕТ СН'!$F$16</f>
        <v>0</v>
      </c>
      <c r="Y362" s="36">
        <f>SUMIFS(СВЦЭМ!$I$34:$I$777,СВЦЭМ!$A$34:$A$777,$A362,СВЦЭМ!$B$34:$B$777,Y$332)+'СЕТ СН'!$F$16</f>
        <v>0</v>
      </c>
    </row>
    <row r="363" spans="1:27" ht="15.75" hidden="1" x14ac:dyDescent="0.2">
      <c r="A363" s="35">
        <f t="shared" si="9"/>
        <v>44135</v>
      </c>
      <c r="B363" s="36">
        <f>SUMIFS(СВЦЭМ!$I$34:$I$777,СВЦЭМ!$A$34:$A$777,$A363,СВЦЭМ!$B$34:$B$777,B$332)+'СЕТ СН'!$F$16</f>
        <v>0</v>
      </c>
      <c r="C363" s="36">
        <f>SUMIFS(СВЦЭМ!$I$34:$I$777,СВЦЭМ!$A$34:$A$777,$A363,СВЦЭМ!$B$34:$B$777,C$332)+'СЕТ СН'!$F$16</f>
        <v>0</v>
      </c>
      <c r="D363" s="36">
        <f>SUMIFS(СВЦЭМ!$I$34:$I$777,СВЦЭМ!$A$34:$A$777,$A363,СВЦЭМ!$B$34:$B$777,D$332)+'СЕТ СН'!$F$16</f>
        <v>0</v>
      </c>
      <c r="E363" s="36">
        <f>SUMIFS(СВЦЭМ!$I$34:$I$777,СВЦЭМ!$A$34:$A$777,$A363,СВЦЭМ!$B$34:$B$777,E$332)+'СЕТ СН'!$F$16</f>
        <v>0</v>
      </c>
      <c r="F363" s="36">
        <f>SUMIFS(СВЦЭМ!$I$34:$I$777,СВЦЭМ!$A$34:$A$777,$A363,СВЦЭМ!$B$34:$B$777,F$332)+'СЕТ СН'!$F$16</f>
        <v>0</v>
      </c>
      <c r="G363" s="36">
        <f>SUMIFS(СВЦЭМ!$I$34:$I$777,СВЦЭМ!$A$34:$A$777,$A363,СВЦЭМ!$B$34:$B$777,G$332)+'СЕТ СН'!$F$16</f>
        <v>0</v>
      </c>
      <c r="H363" s="36">
        <f>SUMIFS(СВЦЭМ!$I$34:$I$777,СВЦЭМ!$A$34:$A$777,$A363,СВЦЭМ!$B$34:$B$777,H$332)+'СЕТ СН'!$F$16</f>
        <v>0</v>
      </c>
      <c r="I363" s="36">
        <f>SUMIFS(СВЦЭМ!$I$34:$I$777,СВЦЭМ!$A$34:$A$777,$A363,СВЦЭМ!$B$34:$B$777,I$332)+'СЕТ СН'!$F$16</f>
        <v>0</v>
      </c>
      <c r="J363" s="36">
        <f>SUMIFS(СВЦЭМ!$I$34:$I$777,СВЦЭМ!$A$34:$A$777,$A363,СВЦЭМ!$B$34:$B$777,J$332)+'СЕТ СН'!$F$16</f>
        <v>0</v>
      </c>
      <c r="K363" s="36">
        <f>SUMIFS(СВЦЭМ!$I$34:$I$777,СВЦЭМ!$A$34:$A$777,$A363,СВЦЭМ!$B$34:$B$777,K$332)+'СЕТ СН'!$F$16</f>
        <v>0</v>
      </c>
      <c r="L363" s="36">
        <f>SUMIFS(СВЦЭМ!$I$34:$I$777,СВЦЭМ!$A$34:$A$777,$A363,СВЦЭМ!$B$34:$B$777,L$332)+'СЕТ СН'!$F$16</f>
        <v>0</v>
      </c>
      <c r="M363" s="36">
        <f>SUMIFS(СВЦЭМ!$I$34:$I$777,СВЦЭМ!$A$34:$A$777,$A363,СВЦЭМ!$B$34:$B$777,M$332)+'СЕТ СН'!$F$16</f>
        <v>0</v>
      </c>
      <c r="N363" s="36">
        <f>SUMIFS(СВЦЭМ!$I$34:$I$777,СВЦЭМ!$A$34:$A$777,$A363,СВЦЭМ!$B$34:$B$777,N$332)+'СЕТ СН'!$F$16</f>
        <v>0</v>
      </c>
      <c r="O363" s="36">
        <f>SUMIFS(СВЦЭМ!$I$34:$I$777,СВЦЭМ!$A$34:$A$777,$A363,СВЦЭМ!$B$34:$B$777,O$332)+'СЕТ СН'!$F$16</f>
        <v>0</v>
      </c>
      <c r="P363" s="36">
        <f>SUMIFS(СВЦЭМ!$I$34:$I$777,СВЦЭМ!$A$34:$A$777,$A363,СВЦЭМ!$B$34:$B$777,P$332)+'СЕТ СН'!$F$16</f>
        <v>0</v>
      </c>
      <c r="Q363" s="36">
        <f>SUMIFS(СВЦЭМ!$I$34:$I$777,СВЦЭМ!$A$34:$A$777,$A363,СВЦЭМ!$B$34:$B$777,Q$332)+'СЕТ СН'!$F$16</f>
        <v>0</v>
      </c>
      <c r="R363" s="36">
        <f>SUMIFS(СВЦЭМ!$I$34:$I$777,СВЦЭМ!$A$34:$A$777,$A363,СВЦЭМ!$B$34:$B$777,R$332)+'СЕТ СН'!$F$16</f>
        <v>0</v>
      </c>
      <c r="S363" s="36">
        <f>SUMIFS(СВЦЭМ!$I$34:$I$777,СВЦЭМ!$A$34:$A$777,$A363,СВЦЭМ!$B$34:$B$777,S$332)+'СЕТ СН'!$F$16</f>
        <v>0</v>
      </c>
      <c r="T363" s="36">
        <f>SUMIFS(СВЦЭМ!$I$34:$I$777,СВЦЭМ!$A$34:$A$777,$A363,СВЦЭМ!$B$34:$B$777,T$332)+'СЕТ СН'!$F$16</f>
        <v>0</v>
      </c>
      <c r="U363" s="36">
        <f>SUMIFS(СВЦЭМ!$I$34:$I$777,СВЦЭМ!$A$34:$A$777,$A363,СВЦЭМ!$B$34:$B$777,U$332)+'СЕТ СН'!$F$16</f>
        <v>0</v>
      </c>
      <c r="V363" s="36">
        <f>SUMIFS(СВЦЭМ!$I$34:$I$777,СВЦЭМ!$A$34:$A$777,$A363,СВЦЭМ!$B$34:$B$777,V$332)+'СЕТ СН'!$F$16</f>
        <v>0</v>
      </c>
      <c r="W363" s="36">
        <f>SUMIFS(СВЦЭМ!$I$34:$I$777,СВЦЭМ!$A$34:$A$777,$A363,СВЦЭМ!$B$34:$B$777,W$332)+'СЕТ СН'!$F$16</f>
        <v>0</v>
      </c>
      <c r="X363" s="36">
        <f>SUMIFS(СВЦЭМ!$I$34:$I$777,СВЦЭМ!$A$34:$A$777,$A363,СВЦЭМ!$B$34:$B$777,X$332)+'СЕТ СН'!$F$16</f>
        <v>0</v>
      </c>
      <c r="Y363" s="36">
        <f>SUMIFS(СВЦЭМ!$I$34:$I$777,СВЦЭМ!$A$34:$A$777,$A363,СВЦЭМ!$B$34:$B$777,Y$332)+'СЕТ СН'!$F$16</f>
        <v>0</v>
      </c>
    </row>
    <row r="364" spans="1:27" ht="15.75" hidden="1" x14ac:dyDescent="0.2">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spans="1:27" ht="12.75" hidden="1" customHeight="1" x14ac:dyDescent="0.2">
      <c r="A365" s="136" t="s">
        <v>7</v>
      </c>
      <c r="B365" s="130" t="s">
        <v>119</v>
      </c>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ht="12.75" hidden="1" customHeight="1" x14ac:dyDescent="0.2">
      <c r="A366" s="137"/>
      <c r="B366" s="133"/>
      <c r="C366" s="134"/>
      <c r="D366" s="134"/>
      <c r="E366" s="134"/>
      <c r="F366" s="134"/>
      <c r="G366" s="134"/>
      <c r="H366" s="134"/>
      <c r="I366" s="134"/>
      <c r="J366" s="134"/>
      <c r="K366" s="134"/>
      <c r="L366" s="134"/>
      <c r="M366" s="134"/>
      <c r="N366" s="134"/>
      <c r="O366" s="134"/>
      <c r="P366" s="134"/>
      <c r="Q366" s="134"/>
      <c r="R366" s="134"/>
      <c r="S366" s="134"/>
      <c r="T366" s="134"/>
      <c r="U366" s="134"/>
      <c r="V366" s="134"/>
      <c r="W366" s="134"/>
      <c r="X366" s="134"/>
      <c r="Y366" s="135"/>
    </row>
    <row r="367" spans="1:27" s="46" customFormat="1" ht="12.75" hidden="1" customHeight="1" x14ac:dyDescent="0.2">
      <c r="A367" s="138"/>
      <c r="B367" s="34">
        <v>1</v>
      </c>
      <c r="C367" s="34">
        <v>2</v>
      </c>
      <c r="D367" s="34">
        <v>3</v>
      </c>
      <c r="E367" s="34">
        <v>4</v>
      </c>
      <c r="F367" s="34">
        <v>5</v>
      </c>
      <c r="G367" s="34">
        <v>6</v>
      </c>
      <c r="H367" s="34">
        <v>7</v>
      </c>
      <c r="I367" s="34">
        <v>8</v>
      </c>
      <c r="J367" s="34">
        <v>9</v>
      </c>
      <c r="K367" s="34">
        <v>10</v>
      </c>
      <c r="L367" s="34">
        <v>11</v>
      </c>
      <c r="M367" s="34">
        <v>12</v>
      </c>
      <c r="N367" s="34">
        <v>13</v>
      </c>
      <c r="O367" s="34">
        <v>14</v>
      </c>
      <c r="P367" s="34">
        <v>15</v>
      </c>
      <c r="Q367" s="34">
        <v>16</v>
      </c>
      <c r="R367" s="34">
        <v>17</v>
      </c>
      <c r="S367" s="34">
        <v>18</v>
      </c>
      <c r="T367" s="34">
        <v>19</v>
      </c>
      <c r="U367" s="34">
        <v>20</v>
      </c>
      <c r="V367" s="34">
        <v>21</v>
      </c>
      <c r="W367" s="34">
        <v>22</v>
      </c>
      <c r="X367" s="34">
        <v>23</v>
      </c>
      <c r="Y367" s="34">
        <v>24</v>
      </c>
    </row>
    <row r="368" spans="1:27" ht="15.75" hidden="1" customHeight="1" x14ac:dyDescent="0.2">
      <c r="A368" s="35" t="str">
        <f>A333</f>
        <v>01.10.2020</v>
      </c>
      <c r="B368" s="36">
        <f>SUMIFS(СВЦЭМ!$J$34:$J$777,СВЦЭМ!$A$34:$A$777,$A368,СВЦЭМ!$B$34:$B$777,B$367)+'СЕТ СН'!$F$16</f>
        <v>0</v>
      </c>
      <c r="C368" s="36">
        <f>SUMIFS(СВЦЭМ!$J$34:$J$777,СВЦЭМ!$A$34:$A$777,$A368,СВЦЭМ!$B$34:$B$777,C$367)+'СЕТ СН'!$F$16</f>
        <v>0</v>
      </c>
      <c r="D368" s="36">
        <f>SUMIFS(СВЦЭМ!$J$34:$J$777,СВЦЭМ!$A$34:$A$777,$A368,СВЦЭМ!$B$34:$B$777,D$367)+'СЕТ СН'!$F$16</f>
        <v>0</v>
      </c>
      <c r="E368" s="36">
        <f>SUMIFS(СВЦЭМ!$J$34:$J$777,СВЦЭМ!$A$34:$A$777,$A368,СВЦЭМ!$B$34:$B$777,E$367)+'СЕТ СН'!$F$16</f>
        <v>0</v>
      </c>
      <c r="F368" s="36">
        <f>SUMIFS(СВЦЭМ!$J$34:$J$777,СВЦЭМ!$A$34:$A$777,$A368,СВЦЭМ!$B$34:$B$777,F$367)+'СЕТ СН'!$F$16</f>
        <v>0</v>
      </c>
      <c r="G368" s="36">
        <f>SUMIFS(СВЦЭМ!$J$34:$J$777,СВЦЭМ!$A$34:$A$777,$A368,СВЦЭМ!$B$34:$B$777,G$367)+'СЕТ СН'!$F$16</f>
        <v>0</v>
      </c>
      <c r="H368" s="36">
        <f>SUMIFS(СВЦЭМ!$J$34:$J$777,СВЦЭМ!$A$34:$A$777,$A368,СВЦЭМ!$B$34:$B$777,H$367)+'СЕТ СН'!$F$16</f>
        <v>0</v>
      </c>
      <c r="I368" s="36">
        <f>SUMIFS(СВЦЭМ!$J$34:$J$777,СВЦЭМ!$A$34:$A$777,$A368,СВЦЭМ!$B$34:$B$777,I$367)+'СЕТ СН'!$F$16</f>
        <v>0</v>
      </c>
      <c r="J368" s="36">
        <f>SUMIFS(СВЦЭМ!$J$34:$J$777,СВЦЭМ!$A$34:$A$777,$A368,СВЦЭМ!$B$34:$B$777,J$367)+'СЕТ СН'!$F$16</f>
        <v>0</v>
      </c>
      <c r="K368" s="36">
        <f>SUMIFS(СВЦЭМ!$J$34:$J$777,СВЦЭМ!$A$34:$A$777,$A368,СВЦЭМ!$B$34:$B$777,K$367)+'СЕТ СН'!$F$16</f>
        <v>0</v>
      </c>
      <c r="L368" s="36">
        <f>SUMIFS(СВЦЭМ!$J$34:$J$777,СВЦЭМ!$A$34:$A$777,$A368,СВЦЭМ!$B$34:$B$777,L$367)+'СЕТ СН'!$F$16</f>
        <v>0</v>
      </c>
      <c r="M368" s="36">
        <f>SUMIFS(СВЦЭМ!$J$34:$J$777,СВЦЭМ!$A$34:$A$777,$A368,СВЦЭМ!$B$34:$B$777,M$367)+'СЕТ СН'!$F$16</f>
        <v>0</v>
      </c>
      <c r="N368" s="36">
        <f>SUMIFS(СВЦЭМ!$J$34:$J$777,СВЦЭМ!$A$34:$A$777,$A368,СВЦЭМ!$B$34:$B$777,N$367)+'СЕТ СН'!$F$16</f>
        <v>0</v>
      </c>
      <c r="O368" s="36">
        <f>SUMIFS(СВЦЭМ!$J$34:$J$777,СВЦЭМ!$A$34:$A$777,$A368,СВЦЭМ!$B$34:$B$777,O$367)+'СЕТ СН'!$F$16</f>
        <v>0</v>
      </c>
      <c r="P368" s="36">
        <f>SUMIFS(СВЦЭМ!$J$34:$J$777,СВЦЭМ!$A$34:$A$777,$A368,СВЦЭМ!$B$34:$B$777,P$367)+'СЕТ СН'!$F$16</f>
        <v>0</v>
      </c>
      <c r="Q368" s="36">
        <f>SUMIFS(СВЦЭМ!$J$34:$J$777,СВЦЭМ!$A$34:$A$777,$A368,СВЦЭМ!$B$34:$B$777,Q$367)+'СЕТ СН'!$F$16</f>
        <v>0</v>
      </c>
      <c r="R368" s="36">
        <f>SUMIFS(СВЦЭМ!$J$34:$J$777,СВЦЭМ!$A$34:$A$777,$A368,СВЦЭМ!$B$34:$B$777,R$367)+'СЕТ СН'!$F$16</f>
        <v>0</v>
      </c>
      <c r="S368" s="36">
        <f>SUMIFS(СВЦЭМ!$J$34:$J$777,СВЦЭМ!$A$34:$A$777,$A368,СВЦЭМ!$B$34:$B$777,S$367)+'СЕТ СН'!$F$16</f>
        <v>0</v>
      </c>
      <c r="T368" s="36">
        <f>SUMIFS(СВЦЭМ!$J$34:$J$777,СВЦЭМ!$A$34:$A$777,$A368,СВЦЭМ!$B$34:$B$777,T$367)+'СЕТ СН'!$F$16</f>
        <v>0</v>
      </c>
      <c r="U368" s="36">
        <f>SUMIFS(СВЦЭМ!$J$34:$J$777,СВЦЭМ!$A$34:$A$777,$A368,СВЦЭМ!$B$34:$B$777,U$367)+'СЕТ СН'!$F$16</f>
        <v>0</v>
      </c>
      <c r="V368" s="36">
        <f>SUMIFS(СВЦЭМ!$J$34:$J$777,СВЦЭМ!$A$34:$A$777,$A368,СВЦЭМ!$B$34:$B$777,V$367)+'СЕТ СН'!$F$16</f>
        <v>0</v>
      </c>
      <c r="W368" s="36">
        <f>SUMIFS(СВЦЭМ!$J$34:$J$777,СВЦЭМ!$A$34:$A$777,$A368,СВЦЭМ!$B$34:$B$777,W$367)+'СЕТ СН'!$F$16</f>
        <v>0</v>
      </c>
      <c r="X368" s="36">
        <f>SUMIFS(СВЦЭМ!$J$34:$J$777,СВЦЭМ!$A$34:$A$777,$A368,СВЦЭМ!$B$34:$B$777,X$367)+'СЕТ СН'!$F$16</f>
        <v>0</v>
      </c>
      <c r="Y368" s="36">
        <f>SUMIFS(СВЦЭМ!$J$34:$J$777,СВЦЭМ!$A$34:$A$777,$A368,СВЦЭМ!$B$34:$B$777,Y$367)+'СЕТ СН'!$F$16</f>
        <v>0</v>
      </c>
      <c r="AA368" s="45"/>
    </row>
    <row r="369" spans="1:25" ht="15.75" hidden="1" x14ac:dyDescent="0.2">
      <c r="A369" s="35">
        <f>A368+1</f>
        <v>44106</v>
      </c>
      <c r="B369" s="36">
        <f>SUMIFS(СВЦЭМ!$J$34:$J$777,СВЦЭМ!$A$34:$A$777,$A369,СВЦЭМ!$B$34:$B$777,B$367)+'СЕТ СН'!$F$16</f>
        <v>0</v>
      </c>
      <c r="C369" s="36">
        <f>SUMIFS(СВЦЭМ!$J$34:$J$777,СВЦЭМ!$A$34:$A$777,$A369,СВЦЭМ!$B$34:$B$777,C$367)+'СЕТ СН'!$F$16</f>
        <v>0</v>
      </c>
      <c r="D369" s="36">
        <f>SUMIFS(СВЦЭМ!$J$34:$J$777,СВЦЭМ!$A$34:$A$777,$A369,СВЦЭМ!$B$34:$B$777,D$367)+'СЕТ СН'!$F$16</f>
        <v>0</v>
      </c>
      <c r="E369" s="36">
        <f>SUMIFS(СВЦЭМ!$J$34:$J$777,СВЦЭМ!$A$34:$A$777,$A369,СВЦЭМ!$B$34:$B$777,E$367)+'СЕТ СН'!$F$16</f>
        <v>0</v>
      </c>
      <c r="F369" s="36">
        <f>SUMIFS(СВЦЭМ!$J$34:$J$777,СВЦЭМ!$A$34:$A$777,$A369,СВЦЭМ!$B$34:$B$777,F$367)+'СЕТ СН'!$F$16</f>
        <v>0</v>
      </c>
      <c r="G369" s="36">
        <f>SUMIFS(СВЦЭМ!$J$34:$J$777,СВЦЭМ!$A$34:$A$777,$A369,СВЦЭМ!$B$34:$B$777,G$367)+'СЕТ СН'!$F$16</f>
        <v>0</v>
      </c>
      <c r="H369" s="36">
        <f>SUMIFS(СВЦЭМ!$J$34:$J$777,СВЦЭМ!$A$34:$A$777,$A369,СВЦЭМ!$B$34:$B$777,H$367)+'СЕТ СН'!$F$16</f>
        <v>0</v>
      </c>
      <c r="I369" s="36">
        <f>SUMIFS(СВЦЭМ!$J$34:$J$777,СВЦЭМ!$A$34:$A$777,$A369,СВЦЭМ!$B$34:$B$777,I$367)+'СЕТ СН'!$F$16</f>
        <v>0</v>
      </c>
      <c r="J369" s="36">
        <f>SUMIFS(СВЦЭМ!$J$34:$J$777,СВЦЭМ!$A$34:$A$777,$A369,СВЦЭМ!$B$34:$B$777,J$367)+'СЕТ СН'!$F$16</f>
        <v>0</v>
      </c>
      <c r="K369" s="36">
        <f>SUMIFS(СВЦЭМ!$J$34:$J$777,СВЦЭМ!$A$34:$A$777,$A369,СВЦЭМ!$B$34:$B$777,K$367)+'СЕТ СН'!$F$16</f>
        <v>0</v>
      </c>
      <c r="L369" s="36">
        <f>SUMIFS(СВЦЭМ!$J$34:$J$777,СВЦЭМ!$A$34:$A$777,$A369,СВЦЭМ!$B$34:$B$777,L$367)+'СЕТ СН'!$F$16</f>
        <v>0</v>
      </c>
      <c r="M369" s="36">
        <f>SUMIFS(СВЦЭМ!$J$34:$J$777,СВЦЭМ!$A$34:$A$777,$A369,СВЦЭМ!$B$34:$B$777,M$367)+'СЕТ СН'!$F$16</f>
        <v>0</v>
      </c>
      <c r="N369" s="36">
        <f>SUMIFS(СВЦЭМ!$J$34:$J$777,СВЦЭМ!$A$34:$A$777,$A369,СВЦЭМ!$B$34:$B$777,N$367)+'СЕТ СН'!$F$16</f>
        <v>0</v>
      </c>
      <c r="O369" s="36">
        <f>SUMIFS(СВЦЭМ!$J$34:$J$777,СВЦЭМ!$A$34:$A$777,$A369,СВЦЭМ!$B$34:$B$777,O$367)+'СЕТ СН'!$F$16</f>
        <v>0</v>
      </c>
      <c r="P369" s="36">
        <f>SUMIFS(СВЦЭМ!$J$34:$J$777,СВЦЭМ!$A$34:$A$777,$A369,СВЦЭМ!$B$34:$B$777,P$367)+'СЕТ СН'!$F$16</f>
        <v>0</v>
      </c>
      <c r="Q369" s="36">
        <f>SUMIFS(СВЦЭМ!$J$34:$J$777,СВЦЭМ!$A$34:$A$777,$A369,СВЦЭМ!$B$34:$B$777,Q$367)+'СЕТ СН'!$F$16</f>
        <v>0</v>
      </c>
      <c r="R369" s="36">
        <f>SUMIFS(СВЦЭМ!$J$34:$J$777,СВЦЭМ!$A$34:$A$777,$A369,СВЦЭМ!$B$34:$B$777,R$367)+'СЕТ СН'!$F$16</f>
        <v>0</v>
      </c>
      <c r="S369" s="36">
        <f>SUMIFS(СВЦЭМ!$J$34:$J$777,СВЦЭМ!$A$34:$A$777,$A369,СВЦЭМ!$B$34:$B$777,S$367)+'СЕТ СН'!$F$16</f>
        <v>0</v>
      </c>
      <c r="T369" s="36">
        <f>SUMIFS(СВЦЭМ!$J$34:$J$777,СВЦЭМ!$A$34:$A$777,$A369,СВЦЭМ!$B$34:$B$777,T$367)+'СЕТ СН'!$F$16</f>
        <v>0</v>
      </c>
      <c r="U369" s="36">
        <f>SUMIFS(СВЦЭМ!$J$34:$J$777,СВЦЭМ!$A$34:$A$777,$A369,СВЦЭМ!$B$34:$B$777,U$367)+'СЕТ СН'!$F$16</f>
        <v>0</v>
      </c>
      <c r="V369" s="36">
        <f>SUMIFS(СВЦЭМ!$J$34:$J$777,СВЦЭМ!$A$34:$A$777,$A369,СВЦЭМ!$B$34:$B$777,V$367)+'СЕТ СН'!$F$16</f>
        <v>0</v>
      </c>
      <c r="W369" s="36">
        <f>SUMIFS(СВЦЭМ!$J$34:$J$777,СВЦЭМ!$A$34:$A$777,$A369,СВЦЭМ!$B$34:$B$777,W$367)+'СЕТ СН'!$F$16</f>
        <v>0</v>
      </c>
      <c r="X369" s="36">
        <f>SUMIFS(СВЦЭМ!$J$34:$J$777,СВЦЭМ!$A$34:$A$777,$A369,СВЦЭМ!$B$34:$B$777,X$367)+'СЕТ СН'!$F$16</f>
        <v>0</v>
      </c>
      <c r="Y369" s="36">
        <f>SUMIFS(СВЦЭМ!$J$34:$J$777,СВЦЭМ!$A$34:$A$777,$A369,СВЦЭМ!$B$34:$B$777,Y$367)+'СЕТ СН'!$F$16</f>
        <v>0</v>
      </c>
    </row>
    <row r="370" spans="1:25" ht="15.75" hidden="1" x14ac:dyDescent="0.2">
      <c r="A370" s="35">
        <f t="shared" ref="A370:A398" si="10">A369+1</f>
        <v>44107</v>
      </c>
      <c r="B370" s="36">
        <f>SUMIFS(СВЦЭМ!$J$34:$J$777,СВЦЭМ!$A$34:$A$777,$A370,СВЦЭМ!$B$34:$B$777,B$367)+'СЕТ СН'!$F$16</f>
        <v>0</v>
      </c>
      <c r="C370" s="36">
        <f>SUMIFS(СВЦЭМ!$J$34:$J$777,СВЦЭМ!$A$34:$A$777,$A370,СВЦЭМ!$B$34:$B$777,C$367)+'СЕТ СН'!$F$16</f>
        <v>0</v>
      </c>
      <c r="D370" s="36">
        <f>SUMIFS(СВЦЭМ!$J$34:$J$777,СВЦЭМ!$A$34:$A$777,$A370,СВЦЭМ!$B$34:$B$777,D$367)+'СЕТ СН'!$F$16</f>
        <v>0</v>
      </c>
      <c r="E370" s="36">
        <f>SUMIFS(СВЦЭМ!$J$34:$J$777,СВЦЭМ!$A$34:$A$777,$A370,СВЦЭМ!$B$34:$B$777,E$367)+'СЕТ СН'!$F$16</f>
        <v>0</v>
      </c>
      <c r="F370" s="36">
        <f>SUMIFS(СВЦЭМ!$J$34:$J$777,СВЦЭМ!$A$34:$A$777,$A370,СВЦЭМ!$B$34:$B$777,F$367)+'СЕТ СН'!$F$16</f>
        <v>0</v>
      </c>
      <c r="G370" s="36">
        <f>SUMIFS(СВЦЭМ!$J$34:$J$777,СВЦЭМ!$A$34:$A$777,$A370,СВЦЭМ!$B$34:$B$777,G$367)+'СЕТ СН'!$F$16</f>
        <v>0</v>
      </c>
      <c r="H370" s="36">
        <f>SUMIFS(СВЦЭМ!$J$34:$J$777,СВЦЭМ!$A$34:$A$777,$A370,СВЦЭМ!$B$34:$B$777,H$367)+'СЕТ СН'!$F$16</f>
        <v>0</v>
      </c>
      <c r="I370" s="36">
        <f>SUMIFS(СВЦЭМ!$J$34:$J$777,СВЦЭМ!$A$34:$A$777,$A370,СВЦЭМ!$B$34:$B$777,I$367)+'СЕТ СН'!$F$16</f>
        <v>0</v>
      </c>
      <c r="J370" s="36">
        <f>SUMIFS(СВЦЭМ!$J$34:$J$777,СВЦЭМ!$A$34:$A$777,$A370,СВЦЭМ!$B$34:$B$777,J$367)+'СЕТ СН'!$F$16</f>
        <v>0</v>
      </c>
      <c r="K370" s="36">
        <f>SUMIFS(СВЦЭМ!$J$34:$J$777,СВЦЭМ!$A$34:$A$777,$A370,СВЦЭМ!$B$34:$B$777,K$367)+'СЕТ СН'!$F$16</f>
        <v>0</v>
      </c>
      <c r="L370" s="36">
        <f>SUMIFS(СВЦЭМ!$J$34:$J$777,СВЦЭМ!$A$34:$A$777,$A370,СВЦЭМ!$B$34:$B$777,L$367)+'СЕТ СН'!$F$16</f>
        <v>0</v>
      </c>
      <c r="M370" s="36">
        <f>SUMIFS(СВЦЭМ!$J$34:$J$777,СВЦЭМ!$A$34:$A$777,$A370,СВЦЭМ!$B$34:$B$777,M$367)+'СЕТ СН'!$F$16</f>
        <v>0</v>
      </c>
      <c r="N370" s="36">
        <f>SUMIFS(СВЦЭМ!$J$34:$J$777,СВЦЭМ!$A$34:$A$777,$A370,СВЦЭМ!$B$34:$B$777,N$367)+'СЕТ СН'!$F$16</f>
        <v>0</v>
      </c>
      <c r="O370" s="36">
        <f>SUMIFS(СВЦЭМ!$J$34:$J$777,СВЦЭМ!$A$34:$A$777,$A370,СВЦЭМ!$B$34:$B$777,O$367)+'СЕТ СН'!$F$16</f>
        <v>0</v>
      </c>
      <c r="P370" s="36">
        <f>SUMIFS(СВЦЭМ!$J$34:$J$777,СВЦЭМ!$A$34:$A$777,$A370,СВЦЭМ!$B$34:$B$777,P$367)+'СЕТ СН'!$F$16</f>
        <v>0</v>
      </c>
      <c r="Q370" s="36">
        <f>SUMIFS(СВЦЭМ!$J$34:$J$777,СВЦЭМ!$A$34:$A$777,$A370,СВЦЭМ!$B$34:$B$777,Q$367)+'СЕТ СН'!$F$16</f>
        <v>0</v>
      </c>
      <c r="R370" s="36">
        <f>SUMIFS(СВЦЭМ!$J$34:$J$777,СВЦЭМ!$A$34:$A$777,$A370,СВЦЭМ!$B$34:$B$777,R$367)+'СЕТ СН'!$F$16</f>
        <v>0</v>
      </c>
      <c r="S370" s="36">
        <f>SUMIFS(СВЦЭМ!$J$34:$J$777,СВЦЭМ!$A$34:$A$777,$A370,СВЦЭМ!$B$34:$B$777,S$367)+'СЕТ СН'!$F$16</f>
        <v>0</v>
      </c>
      <c r="T370" s="36">
        <f>SUMIFS(СВЦЭМ!$J$34:$J$777,СВЦЭМ!$A$34:$A$777,$A370,СВЦЭМ!$B$34:$B$777,T$367)+'СЕТ СН'!$F$16</f>
        <v>0</v>
      </c>
      <c r="U370" s="36">
        <f>SUMIFS(СВЦЭМ!$J$34:$J$777,СВЦЭМ!$A$34:$A$777,$A370,СВЦЭМ!$B$34:$B$777,U$367)+'СЕТ СН'!$F$16</f>
        <v>0</v>
      </c>
      <c r="V370" s="36">
        <f>SUMIFS(СВЦЭМ!$J$34:$J$777,СВЦЭМ!$A$34:$A$777,$A370,СВЦЭМ!$B$34:$B$777,V$367)+'СЕТ СН'!$F$16</f>
        <v>0</v>
      </c>
      <c r="W370" s="36">
        <f>SUMIFS(СВЦЭМ!$J$34:$J$777,СВЦЭМ!$A$34:$A$777,$A370,СВЦЭМ!$B$34:$B$777,W$367)+'СЕТ СН'!$F$16</f>
        <v>0</v>
      </c>
      <c r="X370" s="36">
        <f>SUMIFS(СВЦЭМ!$J$34:$J$777,СВЦЭМ!$A$34:$A$777,$A370,СВЦЭМ!$B$34:$B$777,X$367)+'СЕТ СН'!$F$16</f>
        <v>0</v>
      </c>
      <c r="Y370" s="36">
        <f>SUMIFS(СВЦЭМ!$J$34:$J$777,СВЦЭМ!$A$34:$A$777,$A370,СВЦЭМ!$B$34:$B$777,Y$367)+'СЕТ СН'!$F$16</f>
        <v>0</v>
      </c>
    </row>
    <row r="371" spans="1:25" ht="15.75" hidden="1" x14ac:dyDescent="0.2">
      <c r="A371" s="35">
        <f t="shared" si="10"/>
        <v>44108</v>
      </c>
      <c r="B371" s="36">
        <f>SUMIFS(СВЦЭМ!$J$34:$J$777,СВЦЭМ!$A$34:$A$777,$A371,СВЦЭМ!$B$34:$B$777,B$367)+'СЕТ СН'!$F$16</f>
        <v>0</v>
      </c>
      <c r="C371" s="36">
        <f>SUMIFS(СВЦЭМ!$J$34:$J$777,СВЦЭМ!$A$34:$A$777,$A371,СВЦЭМ!$B$34:$B$777,C$367)+'СЕТ СН'!$F$16</f>
        <v>0</v>
      </c>
      <c r="D371" s="36">
        <f>SUMIFS(СВЦЭМ!$J$34:$J$777,СВЦЭМ!$A$34:$A$777,$A371,СВЦЭМ!$B$34:$B$777,D$367)+'СЕТ СН'!$F$16</f>
        <v>0</v>
      </c>
      <c r="E371" s="36">
        <f>SUMIFS(СВЦЭМ!$J$34:$J$777,СВЦЭМ!$A$34:$A$777,$A371,СВЦЭМ!$B$34:$B$777,E$367)+'СЕТ СН'!$F$16</f>
        <v>0</v>
      </c>
      <c r="F371" s="36">
        <f>SUMIFS(СВЦЭМ!$J$34:$J$777,СВЦЭМ!$A$34:$A$777,$A371,СВЦЭМ!$B$34:$B$777,F$367)+'СЕТ СН'!$F$16</f>
        <v>0</v>
      </c>
      <c r="G371" s="36">
        <f>SUMIFS(СВЦЭМ!$J$34:$J$777,СВЦЭМ!$A$34:$A$777,$A371,СВЦЭМ!$B$34:$B$777,G$367)+'СЕТ СН'!$F$16</f>
        <v>0</v>
      </c>
      <c r="H371" s="36">
        <f>SUMIFS(СВЦЭМ!$J$34:$J$777,СВЦЭМ!$A$34:$A$777,$A371,СВЦЭМ!$B$34:$B$777,H$367)+'СЕТ СН'!$F$16</f>
        <v>0</v>
      </c>
      <c r="I371" s="36">
        <f>SUMIFS(СВЦЭМ!$J$34:$J$777,СВЦЭМ!$A$34:$A$777,$A371,СВЦЭМ!$B$34:$B$777,I$367)+'СЕТ СН'!$F$16</f>
        <v>0</v>
      </c>
      <c r="J371" s="36">
        <f>SUMIFS(СВЦЭМ!$J$34:$J$777,СВЦЭМ!$A$34:$A$777,$A371,СВЦЭМ!$B$34:$B$777,J$367)+'СЕТ СН'!$F$16</f>
        <v>0</v>
      </c>
      <c r="K371" s="36">
        <f>SUMIFS(СВЦЭМ!$J$34:$J$777,СВЦЭМ!$A$34:$A$777,$A371,СВЦЭМ!$B$34:$B$777,K$367)+'СЕТ СН'!$F$16</f>
        <v>0</v>
      </c>
      <c r="L371" s="36">
        <f>SUMIFS(СВЦЭМ!$J$34:$J$777,СВЦЭМ!$A$34:$A$777,$A371,СВЦЭМ!$B$34:$B$777,L$367)+'СЕТ СН'!$F$16</f>
        <v>0</v>
      </c>
      <c r="M371" s="36">
        <f>SUMIFS(СВЦЭМ!$J$34:$J$777,СВЦЭМ!$A$34:$A$777,$A371,СВЦЭМ!$B$34:$B$777,M$367)+'СЕТ СН'!$F$16</f>
        <v>0</v>
      </c>
      <c r="N371" s="36">
        <f>SUMIFS(СВЦЭМ!$J$34:$J$777,СВЦЭМ!$A$34:$A$777,$A371,СВЦЭМ!$B$34:$B$777,N$367)+'СЕТ СН'!$F$16</f>
        <v>0</v>
      </c>
      <c r="O371" s="36">
        <f>SUMIFS(СВЦЭМ!$J$34:$J$777,СВЦЭМ!$A$34:$A$777,$A371,СВЦЭМ!$B$34:$B$777,O$367)+'СЕТ СН'!$F$16</f>
        <v>0</v>
      </c>
      <c r="P371" s="36">
        <f>SUMIFS(СВЦЭМ!$J$34:$J$777,СВЦЭМ!$A$34:$A$777,$A371,СВЦЭМ!$B$34:$B$777,P$367)+'СЕТ СН'!$F$16</f>
        <v>0</v>
      </c>
      <c r="Q371" s="36">
        <f>SUMIFS(СВЦЭМ!$J$34:$J$777,СВЦЭМ!$A$34:$A$777,$A371,СВЦЭМ!$B$34:$B$777,Q$367)+'СЕТ СН'!$F$16</f>
        <v>0</v>
      </c>
      <c r="R371" s="36">
        <f>SUMIFS(СВЦЭМ!$J$34:$J$777,СВЦЭМ!$A$34:$A$777,$A371,СВЦЭМ!$B$34:$B$777,R$367)+'СЕТ СН'!$F$16</f>
        <v>0</v>
      </c>
      <c r="S371" s="36">
        <f>SUMIFS(СВЦЭМ!$J$34:$J$777,СВЦЭМ!$A$34:$A$777,$A371,СВЦЭМ!$B$34:$B$777,S$367)+'СЕТ СН'!$F$16</f>
        <v>0</v>
      </c>
      <c r="T371" s="36">
        <f>SUMIFS(СВЦЭМ!$J$34:$J$777,СВЦЭМ!$A$34:$A$777,$A371,СВЦЭМ!$B$34:$B$777,T$367)+'СЕТ СН'!$F$16</f>
        <v>0</v>
      </c>
      <c r="U371" s="36">
        <f>SUMIFS(СВЦЭМ!$J$34:$J$777,СВЦЭМ!$A$34:$A$777,$A371,СВЦЭМ!$B$34:$B$777,U$367)+'СЕТ СН'!$F$16</f>
        <v>0</v>
      </c>
      <c r="V371" s="36">
        <f>SUMIFS(СВЦЭМ!$J$34:$J$777,СВЦЭМ!$A$34:$A$777,$A371,СВЦЭМ!$B$34:$B$777,V$367)+'СЕТ СН'!$F$16</f>
        <v>0</v>
      </c>
      <c r="W371" s="36">
        <f>SUMIFS(СВЦЭМ!$J$34:$J$777,СВЦЭМ!$A$34:$A$777,$A371,СВЦЭМ!$B$34:$B$777,W$367)+'СЕТ СН'!$F$16</f>
        <v>0</v>
      </c>
      <c r="X371" s="36">
        <f>SUMIFS(СВЦЭМ!$J$34:$J$777,СВЦЭМ!$A$34:$A$777,$A371,СВЦЭМ!$B$34:$B$777,X$367)+'СЕТ СН'!$F$16</f>
        <v>0</v>
      </c>
      <c r="Y371" s="36">
        <f>SUMIFS(СВЦЭМ!$J$34:$J$777,СВЦЭМ!$A$34:$A$777,$A371,СВЦЭМ!$B$34:$B$777,Y$367)+'СЕТ СН'!$F$16</f>
        <v>0</v>
      </c>
    </row>
    <row r="372" spans="1:25" ht="15.75" hidden="1" x14ac:dyDescent="0.2">
      <c r="A372" s="35">
        <f t="shared" si="10"/>
        <v>44109</v>
      </c>
      <c r="B372" s="36">
        <f>SUMIFS(СВЦЭМ!$J$34:$J$777,СВЦЭМ!$A$34:$A$777,$A372,СВЦЭМ!$B$34:$B$777,B$367)+'СЕТ СН'!$F$16</f>
        <v>0</v>
      </c>
      <c r="C372" s="36">
        <f>SUMIFS(СВЦЭМ!$J$34:$J$777,СВЦЭМ!$A$34:$A$777,$A372,СВЦЭМ!$B$34:$B$777,C$367)+'СЕТ СН'!$F$16</f>
        <v>0</v>
      </c>
      <c r="D372" s="36">
        <f>SUMIFS(СВЦЭМ!$J$34:$J$777,СВЦЭМ!$A$34:$A$777,$A372,СВЦЭМ!$B$34:$B$777,D$367)+'СЕТ СН'!$F$16</f>
        <v>0</v>
      </c>
      <c r="E372" s="36">
        <f>SUMIFS(СВЦЭМ!$J$34:$J$777,СВЦЭМ!$A$34:$A$777,$A372,СВЦЭМ!$B$34:$B$777,E$367)+'СЕТ СН'!$F$16</f>
        <v>0</v>
      </c>
      <c r="F372" s="36">
        <f>SUMIFS(СВЦЭМ!$J$34:$J$777,СВЦЭМ!$A$34:$A$777,$A372,СВЦЭМ!$B$34:$B$777,F$367)+'СЕТ СН'!$F$16</f>
        <v>0</v>
      </c>
      <c r="G372" s="36">
        <f>SUMIFS(СВЦЭМ!$J$34:$J$777,СВЦЭМ!$A$34:$A$777,$A372,СВЦЭМ!$B$34:$B$777,G$367)+'СЕТ СН'!$F$16</f>
        <v>0</v>
      </c>
      <c r="H372" s="36">
        <f>SUMIFS(СВЦЭМ!$J$34:$J$777,СВЦЭМ!$A$34:$A$777,$A372,СВЦЭМ!$B$34:$B$777,H$367)+'СЕТ СН'!$F$16</f>
        <v>0</v>
      </c>
      <c r="I372" s="36">
        <f>SUMIFS(СВЦЭМ!$J$34:$J$777,СВЦЭМ!$A$34:$A$777,$A372,СВЦЭМ!$B$34:$B$777,I$367)+'СЕТ СН'!$F$16</f>
        <v>0</v>
      </c>
      <c r="J372" s="36">
        <f>SUMIFS(СВЦЭМ!$J$34:$J$777,СВЦЭМ!$A$34:$A$777,$A372,СВЦЭМ!$B$34:$B$777,J$367)+'СЕТ СН'!$F$16</f>
        <v>0</v>
      </c>
      <c r="K372" s="36">
        <f>SUMIFS(СВЦЭМ!$J$34:$J$777,СВЦЭМ!$A$34:$A$777,$A372,СВЦЭМ!$B$34:$B$777,K$367)+'СЕТ СН'!$F$16</f>
        <v>0</v>
      </c>
      <c r="L372" s="36">
        <f>SUMIFS(СВЦЭМ!$J$34:$J$777,СВЦЭМ!$A$34:$A$777,$A372,СВЦЭМ!$B$34:$B$777,L$367)+'СЕТ СН'!$F$16</f>
        <v>0</v>
      </c>
      <c r="M372" s="36">
        <f>SUMIFS(СВЦЭМ!$J$34:$J$777,СВЦЭМ!$A$34:$A$777,$A372,СВЦЭМ!$B$34:$B$777,M$367)+'СЕТ СН'!$F$16</f>
        <v>0</v>
      </c>
      <c r="N372" s="36">
        <f>SUMIFS(СВЦЭМ!$J$34:$J$777,СВЦЭМ!$A$34:$A$777,$A372,СВЦЭМ!$B$34:$B$777,N$367)+'СЕТ СН'!$F$16</f>
        <v>0</v>
      </c>
      <c r="O372" s="36">
        <f>SUMIFS(СВЦЭМ!$J$34:$J$777,СВЦЭМ!$A$34:$A$777,$A372,СВЦЭМ!$B$34:$B$777,O$367)+'СЕТ СН'!$F$16</f>
        <v>0</v>
      </c>
      <c r="P372" s="36">
        <f>SUMIFS(СВЦЭМ!$J$34:$J$777,СВЦЭМ!$A$34:$A$777,$A372,СВЦЭМ!$B$34:$B$777,P$367)+'СЕТ СН'!$F$16</f>
        <v>0</v>
      </c>
      <c r="Q372" s="36">
        <f>SUMIFS(СВЦЭМ!$J$34:$J$777,СВЦЭМ!$A$34:$A$777,$A372,СВЦЭМ!$B$34:$B$777,Q$367)+'СЕТ СН'!$F$16</f>
        <v>0</v>
      </c>
      <c r="R372" s="36">
        <f>SUMIFS(СВЦЭМ!$J$34:$J$777,СВЦЭМ!$A$34:$A$777,$A372,СВЦЭМ!$B$34:$B$777,R$367)+'СЕТ СН'!$F$16</f>
        <v>0</v>
      </c>
      <c r="S372" s="36">
        <f>SUMIFS(СВЦЭМ!$J$34:$J$777,СВЦЭМ!$A$34:$A$777,$A372,СВЦЭМ!$B$34:$B$777,S$367)+'СЕТ СН'!$F$16</f>
        <v>0</v>
      </c>
      <c r="T372" s="36">
        <f>SUMIFS(СВЦЭМ!$J$34:$J$777,СВЦЭМ!$A$34:$A$777,$A372,СВЦЭМ!$B$34:$B$777,T$367)+'СЕТ СН'!$F$16</f>
        <v>0</v>
      </c>
      <c r="U372" s="36">
        <f>SUMIFS(СВЦЭМ!$J$34:$J$777,СВЦЭМ!$A$34:$A$777,$A372,СВЦЭМ!$B$34:$B$777,U$367)+'СЕТ СН'!$F$16</f>
        <v>0</v>
      </c>
      <c r="V372" s="36">
        <f>SUMIFS(СВЦЭМ!$J$34:$J$777,СВЦЭМ!$A$34:$A$777,$A372,СВЦЭМ!$B$34:$B$777,V$367)+'СЕТ СН'!$F$16</f>
        <v>0</v>
      </c>
      <c r="W372" s="36">
        <f>SUMIFS(СВЦЭМ!$J$34:$J$777,СВЦЭМ!$A$34:$A$777,$A372,СВЦЭМ!$B$34:$B$777,W$367)+'СЕТ СН'!$F$16</f>
        <v>0</v>
      </c>
      <c r="X372" s="36">
        <f>SUMIFS(СВЦЭМ!$J$34:$J$777,СВЦЭМ!$A$34:$A$777,$A372,СВЦЭМ!$B$34:$B$777,X$367)+'СЕТ СН'!$F$16</f>
        <v>0</v>
      </c>
      <c r="Y372" s="36">
        <f>SUMIFS(СВЦЭМ!$J$34:$J$777,СВЦЭМ!$A$34:$A$777,$A372,СВЦЭМ!$B$34:$B$777,Y$367)+'СЕТ СН'!$F$16</f>
        <v>0</v>
      </c>
    </row>
    <row r="373" spans="1:25" ht="15.75" hidden="1" x14ac:dyDescent="0.2">
      <c r="A373" s="35">
        <f t="shared" si="10"/>
        <v>44110</v>
      </c>
      <c r="B373" s="36">
        <f>SUMIFS(СВЦЭМ!$J$34:$J$777,СВЦЭМ!$A$34:$A$777,$A373,СВЦЭМ!$B$34:$B$777,B$367)+'СЕТ СН'!$F$16</f>
        <v>0</v>
      </c>
      <c r="C373" s="36">
        <f>SUMIFS(СВЦЭМ!$J$34:$J$777,СВЦЭМ!$A$34:$A$777,$A373,СВЦЭМ!$B$34:$B$777,C$367)+'СЕТ СН'!$F$16</f>
        <v>0</v>
      </c>
      <c r="D373" s="36">
        <f>SUMIFS(СВЦЭМ!$J$34:$J$777,СВЦЭМ!$A$34:$A$777,$A373,СВЦЭМ!$B$34:$B$777,D$367)+'СЕТ СН'!$F$16</f>
        <v>0</v>
      </c>
      <c r="E373" s="36">
        <f>SUMIFS(СВЦЭМ!$J$34:$J$777,СВЦЭМ!$A$34:$A$777,$A373,СВЦЭМ!$B$34:$B$777,E$367)+'СЕТ СН'!$F$16</f>
        <v>0</v>
      </c>
      <c r="F373" s="36">
        <f>SUMIFS(СВЦЭМ!$J$34:$J$777,СВЦЭМ!$A$34:$A$777,$A373,СВЦЭМ!$B$34:$B$777,F$367)+'СЕТ СН'!$F$16</f>
        <v>0</v>
      </c>
      <c r="G373" s="36">
        <f>SUMIFS(СВЦЭМ!$J$34:$J$777,СВЦЭМ!$A$34:$A$777,$A373,СВЦЭМ!$B$34:$B$777,G$367)+'СЕТ СН'!$F$16</f>
        <v>0</v>
      </c>
      <c r="H373" s="36">
        <f>SUMIFS(СВЦЭМ!$J$34:$J$777,СВЦЭМ!$A$34:$A$777,$A373,СВЦЭМ!$B$34:$B$777,H$367)+'СЕТ СН'!$F$16</f>
        <v>0</v>
      </c>
      <c r="I373" s="36">
        <f>SUMIFS(СВЦЭМ!$J$34:$J$777,СВЦЭМ!$A$34:$A$777,$A373,СВЦЭМ!$B$34:$B$777,I$367)+'СЕТ СН'!$F$16</f>
        <v>0</v>
      </c>
      <c r="J373" s="36">
        <f>SUMIFS(СВЦЭМ!$J$34:$J$777,СВЦЭМ!$A$34:$A$777,$A373,СВЦЭМ!$B$34:$B$777,J$367)+'СЕТ СН'!$F$16</f>
        <v>0</v>
      </c>
      <c r="K373" s="36">
        <f>SUMIFS(СВЦЭМ!$J$34:$J$777,СВЦЭМ!$A$34:$A$777,$A373,СВЦЭМ!$B$34:$B$777,K$367)+'СЕТ СН'!$F$16</f>
        <v>0</v>
      </c>
      <c r="L373" s="36">
        <f>SUMIFS(СВЦЭМ!$J$34:$J$777,СВЦЭМ!$A$34:$A$777,$A373,СВЦЭМ!$B$34:$B$777,L$367)+'СЕТ СН'!$F$16</f>
        <v>0</v>
      </c>
      <c r="M373" s="36">
        <f>SUMIFS(СВЦЭМ!$J$34:$J$777,СВЦЭМ!$A$34:$A$777,$A373,СВЦЭМ!$B$34:$B$777,M$367)+'СЕТ СН'!$F$16</f>
        <v>0</v>
      </c>
      <c r="N373" s="36">
        <f>SUMIFS(СВЦЭМ!$J$34:$J$777,СВЦЭМ!$A$34:$A$777,$A373,СВЦЭМ!$B$34:$B$777,N$367)+'СЕТ СН'!$F$16</f>
        <v>0</v>
      </c>
      <c r="O373" s="36">
        <f>SUMIFS(СВЦЭМ!$J$34:$J$777,СВЦЭМ!$A$34:$A$777,$A373,СВЦЭМ!$B$34:$B$777,O$367)+'СЕТ СН'!$F$16</f>
        <v>0</v>
      </c>
      <c r="P373" s="36">
        <f>SUMIFS(СВЦЭМ!$J$34:$J$777,СВЦЭМ!$A$34:$A$777,$A373,СВЦЭМ!$B$34:$B$777,P$367)+'СЕТ СН'!$F$16</f>
        <v>0</v>
      </c>
      <c r="Q373" s="36">
        <f>SUMIFS(СВЦЭМ!$J$34:$J$777,СВЦЭМ!$A$34:$A$777,$A373,СВЦЭМ!$B$34:$B$777,Q$367)+'СЕТ СН'!$F$16</f>
        <v>0</v>
      </c>
      <c r="R373" s="36">
        <f>SUMIFS(СВЦЭМ!$J$34:$J$777,СВЦЭМ!$A$34:$A$777,$A373,СВЦЭМ!$B$34:$B$777,R$367)+'СЕТ СН'!$F$16</f>
        <v>0</v>
      </c>
      <c r="S373" s="36">
        <f>SUMIFS(СВЦЭМ!$J$34:$J$777,СВЦЭМ!$A$34:$A$777,$A373,СВЦЭМ!$B$34:$B$777,S$367)+'СЕТ СН'!$F$16</f>
        <v>0</v>
      </c>
      <c r="T373" s="36">
        <f>SUMIFS(СВЦЭМ!$J$34:$J$777,СВЦЭМ!$A$34:$A$777,$A373,СВЦЭМ!$B$34:$B$777,T$367)+'СЕТ СН'!$F$16</f>
        <v>0</v>
      </c>
      <c r="U373" s="36">
        <f>SUMIFS(СВЦЭМ!$J$34:$J$777,СВЦЭМ!$A$34:$A$777,$A373,СВЦЭМ!$B$34:$B$777,U$367)+'СЕТ СН'!$F$16</f>
        <v>0</v>
      </c>
      <c r="V373" s="36">
        <f>SUMIFS(СВЦЭМ!$J$34:$J$777,СВЦЭМ!$A$34:$A$777,$A373,СВЦЭМ!$B$34:$B$777,V$367)+'СЕТ СН'!$F$16</f>
        <v>0</v>
      </c>
      <c r="W373" s="36">
        <f>SUMIFS(СВЦЭМ!$J$34:$J$777,СВЦЭМ!$A$34:$A$777,$A373,СВЦЭМ!$B$34:$B$777,W$367)+'СЕТ СН'!$F$16</f>
        <v>0</v>
      </c>
      <c r="X373" s="36">
        <f>SUMIFS(СВЦЭМ!$J$34:$J$777,СВЦЭМ!$A$34:$A$777,$A373,СВЦЭМ!$B$34:$B$777,X$367)+'СЕТ СН'!$F$16</f>
        <v>0</v>
      </c>
      <c r="Y373" s="36">
        <f>SUMIFS(СВЦЭМ!$J$34:$J$777,СВЦЭМ!$A$34:$A$777,$A373,СВЦЭМ!$B$34:$B$777,Y$367)+'СЕТ СН'!$F$16</f>
        <v>0</v>
      </c>
    </row>
    <row r="374" spans="1:25" ht="15.75" hidden="1" x14ac:dyDescent="0.2">
      <c r="A374" s="35">
        <f t="shared" si="10"/>
        <v>44111</v>
      </c>
      <c r="B374" s="36">
        <f>SUMIFS(СВЦЭМ!$J$34:$J$777,СВЦЭМ!$A$34:$A$777,$A374,СВЦЭМ!$B$34:$B$777,B$367)+'СЕТ СН'!$F$16</f>
        <v>0</v>
      </c>
      <c r="C374" s="36">
        <f>SUMIFS(СВЦЭМ!$J$34:$J$777,СВЦЭМ!$A$34:$A$777,$A374,СВЦЭМ!$B$34:$B$777,C$367)+'СЕТ СН'!$F$16</f>
        <v>0</v>
      </c>
      <c r="D374" s="36">
        <f>SUMIFS(СВЦЭМ!$J$34:$J$777,СВЦЭМ!$A$34:$A$777,$A374,СВЦЭМ!$B$34:$B$777,D$367)+'СЕТ СН'!$F$16</f>
        <v>0</v>
      </c>
      <c r="E374" s="36">
        <f>SUMIFS(СВЦЭМ!$J$34:$J$777,СВЦЭМ!$A$34:$A$777,$A374,СВЦЭМ!$B$34:$B$777,E$367)+'СЕТ СН'!$F$16</f>
        <v>0</v>
      </c>
      <c r="F374" s="36">
        <f>SUMIFS(СВЦЭМ!$J$34:$J$777,СВЦЭМ!$A$34:$A$777,$A374,СВЦЭМ!$B$34:$B$777,F$367)+'СЕТ СН'!$F$16</f>
        <v>0</v>
      </c>
      <c r="G374" s="36">
        <f>SUMIFS(СВЦЭМ!$J$34:$J$777,СВЦЭМ!$A$34:$A$777,$A374,СВЦЭМ!$B$34:$B$777,G$367)+'СЕТ СН'!$F$16</f>
        <v>0</v>
      </c>
      <c r="H374" s="36">
        <f>SUMIFS(СВЦЭМ!$J$34:$J$777,СВЦЭМ!$A$34:$A$777,$A374,СВЦЭМ!$B$34:$B$777,H$367)+'СЕТ СН'!$F$16</f>
        <v>0</v>
      </c>
      <c r="I374" s="36">
        <f>SUMIFS(СВЦЭМ!$J$34:$J$777,СВЦЭМ!$A$34:$A$777,$A374,СВЦЭМ!$B$34:$B$777,I$367)+'СЕТ СН'!$F$16</f>
        <v>0</v>
      </c>
      <c r="J374" s="36">
        <f>SUMIFS(СВЦЭМ!$J$34:$J$777,СВЦЭМ!$A$34:$A$777,$A374,СВЦЭМ!$B$34:$B$777,J$367)+'СЕТ СН'!$F$16</f>
        <v>0</v>
      </c>
      <c r="K374" s="36">
        <f>SUMIFS(СВЦЭМ!$J$34:$J$777,СВЦЭМ!$A$34:$A$777,$A374,СВЦЭМ!$B$34:$B$777,K$367)+'СЕТ СН'!$F$16</f>
        <v>0</v>
      </c>
      <c r="L374" s="36">
        <f>SUMIFS(СВЦЭМ!$J$34:$J$777,СВЦЭМ!$A$34:$A$777,$A374,СВЦЭМ!$B$34:$B$777,L$367)+'СЕТ СН'!$F$16</f>
        <v>0</v>
      </c>
      <c r="M374" s="36">
        <f>SUMIFS(СВЦЭМ!$J$34:$J$777,СВЦЭМ!$A$34:$A$777,$A374,СВЦЭМ!$B$34:$B$777,M$367)+'СЕТ СН'!$F$16</f>
        <v>0</v>
      </c>
      <c r="N374" s="36">
        <f>SUMIFS(СВЦЭМ!$J$34:$J$777,СВЦЭМ!$A$34:$A$777,$A374,СВЦЭМ!$B$34:$B$777,N$367)+'СЕТ СН'!$F$16</f>
        <v>0</v>
      </c>
      <c r="O374" s="36">
        <f>SUMIFS(СВЦЭМ!$J$34:$J$777,СВЦЭМ!$A$34:$A$777,$A374,СВЦЭМ!$B$34:$B$777,O$367)+'СЕТ СН'!$F$16</f>
        <v>0</v>
      </c>
      <c r="P374" s="36">
        <f>SUMIFS(СВЦЭМ!$J$34:$J$777,СВЦЭМ!$A$34:$A$777,$A374,СВЦЭМ!$B$34:$B$777,P$367)+'СЕТ СН'!$F$16</f>
        <v>0</v>
      </c>
      <c r="Q374" s="36">
        <f>SUMIFS(СВЦЭМ!$J$34:$J$777,СВЦЭМ!$A$34:$A$777,$A374,СВЦЭМ!$B$34:$B$777,Q$367)+'СЕТ СН'!$F$16</f>
        <v>0</v>
      </c>
      <c r="R374" s="36">
        <f>SUMIFS(СВЦЭМ!$J$34:$J$777,СВЦЭМ!$A$34:$A$777,$A374,СВЦЭМ!$B$34:$B$777,R$367)+'СЕТ СН'!$F$16</f>
        <v>0</v>
      </c>
      <c r="S374" s="36">
        <f>SUMIFS(СВЦЭМ!$J$34:$J$777,СВЦЭМ!$A$34:$A$777,$A374,СВЦЭМ!$B$34:$B$777,S$367)+'СЕТ СН'!$F$16</f>
        <v>0</v>
      </c>
      <c r="T374" s="36">
        <f>SUMIFS(СВЦЭМ!$J$34:$J$777,СВЦЭМ!$A$34:$A$777,$A374,СВЦЭМ!$B$34:$B$777,T$367)+'СЕТ СН'!$F$16</f>
        <v>0</v>
      </c>
      <c r="U374" s="36">
        <f>SUMIFS(СВЦЭМ!$J$34:$J$777,СВЦЭМ!$A$34:$A$777,$A374,СВЦЭМ!$B$34:$B$777,U$367)+'СЕТ СН'!$F$16</f>
        <v>0</v>
      </c>
      <c r="V374" s="36">
        <f>SUMIFS(СВЦЭМ!$J$34:$J$777,СВЦЭМ!$A$34:$A$777,$A374,СВЦЭМ!$B$34:$B$777,V$367)+'СЕТ СН'!$F$16</f>
        <v>0</v>
      </c>
      <c r="W374" s="36">
        <f>SUMIFS(СВЦЭМ!$J$34:$J$777,СВЦЭМ!$A$34:$A$777,$A374,СВЦЭМ!$B$34:$B$777,W$367)+'СЕТ СН'!$F$16</f>
        <v>0</v>
      </c>
      <c r="X374" s="36">
        <f>SUMIFS(СВЦЭМ!$J$34:$J$777,СВЦЭМ!$A$34:$A$777,$A374,СВЦЭМ!$B$34:$B$777,X$367)+'СЕТ СН'!$F$16</f>
        <v>0</v>
      </c>
      <c r="Y374" s="36">
        <f>SUMIFS(СВЦЭМ!$J$34:$J$777,СВЦЭМ!$A$34:$A$777,$A374,СВЦЭМ!$B$34:$B$777,Y$367)+'СЕТ СН'!$F$16</f>
        <v>0</v>
      </c>
    </row>
    <row r="375" spans="1:25" ht="15.75" hidden="1" x14ac:dyDescent="0.2">
      <c r="A375" s="35">
        <f t="shared" si="10"/>
        <v>44112</v>
      </c>
      <c r="B375" s="36">
        <f>SUMIFS(СВЦЭМ!$J$34:$J$777,СВЦЭМ!$A$34:$A$777,$A375,СВЦЭМ!$B$34:$B$777,B$367)+'СЕТ СН'!$F$16</f>
        <v>0</v>
      </c>
      <c r="C375" s="36">
        <f>SUMIFS(СВЦЭМ!$J$34:$J$777,СВЦЭМ!$A$34:$A$777,$A375,СВЦЭМ!$B$34:$B$777,C$367)+'СЕТ СН'!$F$16</f>
        <v>0</v>
      </c>
      <c r="D375" s="36">
        <f>SUMIFS(СВЦЭМ!$J$34:$J$777,СВЦЭМ!$A$34:$A$777,$A375,СВЦЭМ!$B$34:$B$777,D$367)+'СЕТ СН'!$F$16</f>
        <v>0</v>
      </c>
      <c r="E375" s="36">
        <f>SUMIFS(СВЦЭМ!$J$34:$J$777,СВЦЭМ!$A$34:$A$777,$A375,СВЦЭМ!$B$34:$B$777,E$367)+'СЕТ СН'!$F$16</f>
        <v>0</v>
      </c>
      <c r="F375" s="36">
        <f>SUMIFS(СВЦЭМ!$J$34:$J$777,СВЦЭМ!$A$34:$A$777,$A375,СВЦЭМ!$B$34:$B$777,F$367)+'СЕТ СН'!$F$16</f>
        <v>0</v>
      </c>
      <c r="G375" s="36">
        <f>SUMIFS(СВЦЭМ!$J$34:$J$777,СВЦЭМ!$A$34:$A$777,$A375,СВЦЭМ!$B$34:$B$777,G$367)+'СЕТ СН'!$F$16</f>
        <v>0</v>
      </c>
      <c r="H375" s="36">
        <f>SUMIFS(СВЦЭМ!$J$34:$J$777,СВЦЭМ!$A$34:$A$777,$A375,СВЦЭМ!$B$34:$B$777,H$367)+'СЕТ СН'!$F$16</f>
        <v>0</v>
      </c>
      <c r="I375" s="36">
        <f>SUMIFS(СВЦЭМ!$J$34:$J$777,СВЦЭМ!$A$34:$A$777,$A375,СВЦЭМ!$B$34:$B$777,I$367)+'СЕТ СН'!$F$16</f>
        <v>0</v>
      </c>
      <c r="J375" s="36">
        <f>SUMIFS(СВЦЭМ!$J$34:$J$777,СВЦЭМ!$A$34:$A$777,$A375,СВЦЭМ!$B$34:$B$777,J$367)+'СЕТ СН'!$F$16</f>
        <v>0</v>
      </c>
      <c r="K375" s="36">
        <f>SUMIFS(СВЦЭМ!$J$34:$J$777,СВЦЭМ!$A$34:$A$777,$A375,СВЦЭМ!$B$34:$B$777,K$367)+'СЕТ СН'!$F$16</f>
        <v>0</v>
      </c>
      <c r="L375" s="36">
        <f>SUMIFS(СВЦЭМ!$J$34:$J$777,СВЦЭМ!$A$34:$A$777,$A375,СВЦЭМ!$B$34:$B$777,L$367)+'СЕТ СН'!$F$16</f>
        <v>0</v>
      </c>
      <c r="M375" s="36">
        <f>SUMIFS(СВЦЭМ!$J$34:$J$777,СВЦЭМ!$A$34:$A$777,$A375,СВЦЭМ!$B$34:$B$777,M$367)+'СЕТ СН'!$F$16</f>
        <v>0</v>
      </c>
      <c r="N375" s="36">
        <f>SUMIFS(СВЦЭМ!$J$34:$J$777,СВЦЭМ!$A$34:$A$777,$A375,СВЦЭМ!$B$34:$B$777,N$367)+'СЕТ СН'!$F$16</f>
        <v>0</v>
      </c>
      <c r="O375" s="36">
        <f>SUMIFS(СВЦЭМ!$J$34:$J$777,СВЦЭМ!$A$34:$A$777,$A375,СВЦЭМ!$B$34:$B$777,O$367)+'СЕТ СН'!$F$16</f>
        <v>0</v>
      </c>
      <c r="P375" s="36">
        <f>SUMIFS(СВЦЭМ!$J$34:$J$777,СВЦЭМ!$A$34:$A$777,$A375,СВЦЭМ!$B$34:$B$777,P$367)+'СЕТ СН'!$F$16</f>
        <v>0</v>
      </c>
      <c r="Q375" s="36">
        <f>SUMIFS(СВЦЭМ!$J$34:$J$777,СВЦЭМ!$A$34:$A$777,$A375,СВЦЭМ!$B$34:$B$777,Q$367)+'СЕТ СН'!$F$16</f>
        <v>0</v>
      </c>
      <c r="R375" s="36">
        <f>SUMIFS(СВЦЭМ!$J$34:$J$777,СВЦЭМ!$A$34:$A$777,$A375,СВЦЭМ!$B$34:$B$777,R$367)+'СЕТ СН'!$F$16</f>
        <v>0</v>
      </c>
      <c r="S375" s="36">
        <f>SUMIFS(СВЦЭМ!$J$34:$J$777,СВЦЭМ!$A$34:$A$777,$A375,СВЦЭМ!$B$34:$B$777,S$367)+'СЕТ СН'!$F$16</f>
        <v>0</v>
      </c>
      <c r="T375" s="36">
        <f>SUMIFS(СВЦЭМ!$J$34:$J$777,СВЦЭМ!$A$34:$A$777,$A375,СВЦЭМ!$B$34:$B$777,T$367)+'СЕТ СН'!$F$16</f>
        <v>0</v>
      </c>
      <c r="U375" s="36">
        <f>SUMIFS(СВЦЭМ!$J$34:$J$777,СВЦЭМ!$A$34:$A$777,$A375,СВЦЭМ!$B$34:$B$777,U$367)+'СЕТ СН'!$F$16</f>
        <v>0</v>
      </c>
      <c r="V375" s="36">
        <f>SUMIFS(СВЦЭМ!$J$34:$J$777,СВЦЭМ!$A$34:$A$777,$A375,СВЦЭМ!$B$34:$B$777,V$367)+'СЕТ СН'!$F$16</f>
        <v>0</v>
      </c>
      <c r="W375" s="36">
        <f>SUMIFS(СВЦЭМ!$J$34:$J$777,СВЦЭМ!$A$34:$A$777,$A375,СВЦЭМ!$B$34:$B$777,W$367)+'СЕТ СН'!$F$16</f>
        <v>0</v>
      </c>
      <c r="X375" s="36">
        <f>SUMIFS(СВЦЭМ!$J$34:$J$777,СВЦЭМ!$A$34:$A$777,$A375,СВЦЭМ!$B$34:$B$777,X$367)+'СЕТ СН'!$F$16</f>
        <v>0</v>
      </c>
      <c r="Y375" s="36">
        <f>SUMIFS(СВЦЭМ!$J$34:$J$777,СВЦЭМ!$A$34:$A$777,$A375,СВЦЭМ!$B$34:$B$777,Y$367)+'СЕТ СН'!$F$16</f>
        <v>0</v>
      </c>
    </row>
    <row r="376" spans="1:25" ht="15.75" hidden="1" x14ac:dyDescent="0.2">
      <c r="A376" s="35">
        <f t="shared" si="10"/>
        <v>44113</v>
      </c>
      <c r="B376" s="36">
        <f>SUMIFS(СВЦЭМ!$J$34:$J$777,СВЦЭМ!$A$34:$A$777,$A376,СВЦЭМ!$B$34:$B$777,B$367)+'СЕТ СН'!$F$16</f>
        <v>0</v>
      </c>
      <c r="C376" s="36">
        <f>SUMIFS(СВЦЭМ!$J$34:$J$777,СВЦЭМ!$A$34:$A$777,$A376,СВЦЭМ!$B$34:$B$777,C$367)+'СЕТ СН'!$F$16</f>
        <v>0</v>
      </c>
      <c r="D376" s="36">
        <f>SUMIFS(СВЦЭМ!$J$34:$J$777,СВЦЭМ!$A$34:$A$777,$A376,СВЦЭМ!$B$34:$B$777,D$367)+'СЕТ СН'!$F$16</f>
        <v>0</v>
      </c>
      <c r="E376" s="36">
        <f>SUMIFS(СВЦЭМ!$J$34:$J$777,СВЦЭМ!$A$34:$A$777,$A376,СВЦЭМ!$B$34:$B$777,E$367)+'СЕТ СН'!$F$16</f>
        <v>0</v>
      </c>
      <c r="F376" s="36">
        <f>SUMIFS(СВЦЭМ!$J$34:$J$777,СВЦЭМ!$A$34:$A$777,$A376,СВЦЭМ!$B$34:$B$777,F$367)+'СЕТ СН'!$F$16</f>
        <v>0</v>
      </c>
      <c r="G376" s="36">
        <f>SUMIFS(СВЦЭМ!$J$34:$J$777,СВЦЭМ!$A$34:$A$777,$A376,СВЦЭМ!$B$34:$B$777,G$367)+'СЕТ СН'!$F$16</f>
        <v>0</v>
      </c>
      <c r="H376" s="36">
        <f>SUMIFS(СВЦЭМ!$J$34:$J$777,СВЦЭМ!$A$34:$A$777,$A376,СВЦЭМ!$B$34:$B$777,H$367)+'СЕТ СН'!$F$16</f>
        <v>0</v>
      </c>
      <c r="I376" s="36">
        <f>SUMIFS(СВЦЭМ!$J$34:$J$777,СВЦЭМ!$A$34:$A$777,$A376,СВЦЭМ!$B$34:$B$777,I$367)+'СЕТ СН'!$F$16</f>
        <v>0</v>
      </c>
      <c r="J376" s="36">
        <f>SUMIFS(СВЦЭМ!$J$34:$J$777,СВЦЭМ!$A$34:$A$777,$A376,СВЦЭМ!$B$34:$B$777,J$367)+'СЕТ СН'!$F$16</f>
        <v>0</v>
      </c>
      <c r="K376" s="36">
        <f>SUMIFS(СВЦЭМ!$J$34:$J$777,СВЦЭМ!$A$34:$A$777,$A376,СВЦЭМ!$B$34:$B$777,K$367)+'СЕТ СН'!$F$16</f>
        <v>0</v>
      </c>
      <c r="L376" s="36">
        <f>SUMIFS(СВЦЭМ!$J$34:$J$777,СВЦЭМ!$A$34:$A$777,$A376,СВЦЭМ!$B$34:$B$777,L$367)+'СЕТ СН'!$F$16</f>
        <v>0</v>
      </c>
      <c r="M376" s="36">
        <f>SUMIFS(СВЦЭМ!$J$34:$J$777,СВЦЭМ!$A$34:$A$777,$A376,СВЦЭМ!$B$34:$B$777,M$367)+'СЕТ СН'!$F$16</f>
        <v>0</v>
      </c>
      <c r="N376" s="36">
        <f>SUMIFS(СВЦЭМ!$J$34:$J$777,СВЦЭМ!$A$34:$A$777,$A376,СВЦЭМ!$B$34:$B$777,N$367)+'СЕТ СН'!$F$16</f>
        <v>0</v>
      </c>
      <c r="O376" s="36">
        <f>SUMIFS(СВЦЭМ!$J$34:$J$777,СВЦЭМ!$A$34:$A$777,$A376,СВЦЭМ!$B$34:$B$777,O$367)+'СЕТ СН'!$F$16</f>
        <v>0</v>
      </c>
      <c r="P376" s="36">
        <f>SUMIFS(СВЦЭМ!$J$34:$J$777,СВЦЭМ!$A$34:$A$777,$A376,СВЦЭМ!$B$34:$B$777,P$367)+'СЕТ СН'!$F$16</f>
        <v>0</v>
      </c>
      <c r="Q376" s="36">
        <f>SUMIFS(СВЦЭМ!$J$34:$J$777,СВЦЭМ!$A$34:$A$777,$A376,СВЦЭМ!$B$34:$B$777,Q$367)+'СЕТ СН'!$F$16</f>
        <v>0</v>
      </c>
      <c r="R376" s="36">
        <f>SUMIFS(СВЦЭМ!$J$34:$J$777,СВЦЭМ!$A$34:$A$777,$A376,СВЦЭМ!$B$34:$B$777,R$367)+'СЕТ СН'!$F$16</f>
        <v>0</v>
      </c>
      <c r="S376" s="36">
        <f>SUMIFS(СВЦЭМ!$J$34:$J$777,СВЦЭМ!$A$34:$A$777,$A376,СВЦЭМ!$B$34:$B$777,S$367)+'СЕТ СН'!$F$16</f>
        <v>0</v>
      </c>
      <c r="T376" s="36">
        <f>SUMIFS(СВЦЭМ!$J$34:$J$777,СВЦЭМ!$A$34:$A$777,$A376,СВЦЭМ!$B$34:$B$777,T$367)+'СЕТ СН'!$F$16</f>
        <v>0</v>
      </c>
      <c r="U376" s="36">
        <f>SUMIFS(СВЦЭМ!$J$34:$J$777,СВЦЭМ!$A$34:$A$777,$A376,СВЦЭМ!$B$34:$B$777,U$367)+'СЕТ СН'!$F$16</f>
        <v>0</v>
      </c>
      <c r="V376" s="36">
        <f>SUMIFS(СВЦЭМ!$J$34:$J$777,СВЦЭМ!$A$34:$A$777,$A376,СВЦЭМ!$B$34:$B$777,V$367)+'СЕТ СН'!$F$16</f>
        <v>0</v>
      </c>
      <c r="W376" s="36">
        <f>SUMIFS(СВЦЭМ!$J$34:$J$777,СВЦЭМ!$A$34:$A$777,$A376,СВЦЭМ!$B$34:$B$777,W$367)+'СЕТ СН'!$F$16</f>
        <v>0</v>
      </c>
      <c r="X376" s="36">
        <f>SUMIFS(СВЦЭМ!$J$34:$J$777,СВЦЭМ!$A$34:$A$777,$A376,СВЦЭМ!$B$34:$B$777,X$367)+'СЕТ СН'!$F$16</f>
        <v>0</v>
      </c>
      <c r="Y376" s="36">
        <f>SUMIFS(СВЦЭМ!$J$34:$J$777,СВЦЭМ!$A$34:$A$777,$A376,СВЦЭМ!$B$34:$B$777,Y$367)+'СЕТ СН'!$F$16</f>
        <v>0</v>
      </c>
    </row>
    <row r="377" spans="1:25" ht="15.75" hidden="1" x14ac:dyDescent="0.2">
      <c r="A377" s="35">
        <f t="shared" si="10"/>
        <v>44114</v>
      </c>
      <c r="B377" s="36">
        <f>SUMIFS(СВЦЭМ!$J$34:$J$777,СВЦЭМ!$A$34:$A$777,$A377,СВЦЭМ!$B$34:$B$777,B$367)+'СЕТ СН'!$F$16</f>
        <v>0</v>
      </c>
      <c r="C377" s="36">
        <f>SUMIFS(СВЦЭМ!$J$34:$J$777,СВЦЭМ!$A$34:$A$777,$A377,СВЦЭМ!$B$34:$B$777,C$367)+'СЕТ СН'!$F$16</f>
        <v>0</v>
      </c>
      <c r="D377" s="36">
        <f>SUMIFS(СВЦЭМ!$J$34:$J$777,СВЦЭМ!$A$34:$A$777,$A377,СВЦЭМ!$B$34:$B$777,D$367)+'СЕТ СН'!$F$16</f>
        <v>0</v>
      </c>
      <c r="E377" s="36">
        <f>SUMIFS(СВЦЭМ!$J$34:$J$777,СВЦЭМ!$A$34:$A$777,$A377,СВЦЭМ!$B$34:$B$777,E$367)+'СЕТ СН'!$F$16</f>
        <v>0</v>
      </c>
      <c r="F377" s="36">
        <f>SUMIFS(СВЦЭМ!$J$34:$J$777,СВЦЭМ!$A$34:$A$777,$A377,СВЦЭМ!$B$34:$B$777,F$367)+'СЕТ СН'!$F$16</f>
        <v>0</v>
      </c>
      <c r="G377" s="36">
        <f>SUMIFS(СВЦЭМ!$J$34:$J$777,СВЦЭМ!$A$34:$A$777,$A377,СВЦЭМ!$B$34:$B$777,G$367)+'СЕТ СН'!$F$16</f>
        <v>0</v>
      </c>
      <c r="H377" s="36">
        <f>SUMIFS(СВЦЭМ!$J$34:$J$777,СВЦЭМ!$A$34:$A$777,$A377,СВЦЭМ!$B$34:$B$777,H$367)+'СЕТ СН'!$F$16</f>
        <v>0</v>
      </c>
      <c r="I377" s="36">
        <f>SUMIFS(СВЦЭМ!$J$34:$J$777,СВЦЭМ!$A$34:$A$777,$A377,СВЦЭМ!$B$34:$B$777,I$367)+'СЕТ СН'!$F$16</f>
        <v>0</v>
      </c>
      <c r="J377" s="36">
        <f>SUMIFS(СВЦЭМ!$J$34:$J$777,СВЦЭМ!$A$34:$A$777,$A377,СВЦЭМ!$B$34:$B$777,J$367)+'СЕТ СН'!$F$16</f>
        <v>0</v>
      </c>
      <c r="K377" s="36">
        <f>SUMIFS(СВЦЭМ!$J$34:$J$777,СВЦЭМ!$A$34:$A$777,$A377,СВЦЭМ!$B$34:$B$777,K$367)+'СЕТ СН'!$F$16</f>
        <v>0</v>
      </c>
      <c r="L377" s="36">
        <f>SUMIFS(СВЦЭМ!$J$34:$J$777,СВЦЭМ!$A$34:$A$777,$A377,СВЦЭМ!$B$34:$B$777,L$367)+'СЕТ СН'!$F$16</f>
        <v>0</v>
      </c>
      <c r="M377" s="36">
        <f>SUMIFS(СВЦЭМ!$J$34:$J$777,СВЦЭМ!$A$34:$A$777,$A377,СВЦЭМ!$B$34:$B$777,M$367)+'СЕТ СН'!$F$16</f>
        <v>0</v>
      </c>
      <c r="N377" s="36">
        <f>SUMIFS(СВЦЭМ!$J$34:$J$777,СВЦЭМ!$A$34:$A$777,$A377,СВЦЭМ!$B$34:$B$777,N$367)+'СЕТ СН'!$F$16</f>
        <v>0</v>
      </c>
      <c r="O377" s="36">
        <f>SUMIFS(СВЦЭМ!$J$34:$J$777,СВЦЭМ!$A$34:$A$777,$A377,СВЦЭМ!$B$34:$B$777,O$367)+'СЕТ СН'!$F$16</f>
        <v>0</v>
      </c>
      <c r="P377" s="36">
        <f>SUMIFS(СВЦЭМ!$J$34:$J$777,СВЦЭМ!$A$34:$A$777,$A377,СВЦЭМ!$B$34:$B$777,P$367)+'СЕТ СН'!$F$16</f>
        <v>0</v>
      </c>
      <c r="Q377" s="36">
        <f>SUMIFS(СВЦЭМ!$J$34:$J$777,СВЦЭМ!$A$34:$A$777,$A377,СВЦЭМ!$B$34:$B$777,Q$367)+'СЕТ СН'!$F$16</f>
        <v>0</v>
      </c>
      <c r="R377" s="36">
        <f>SUMIFS(СВЦЭМ!$J$34:$J$777,СВЦЭМ!$A$34:$A$777,$A377,СВЦЭМ!$B$34:$B$777,R$367)+'СЕТ СН'!$F$16</f>
        <v>0</v>
      </c>
      <c r="S377" s="36">
        <f>SUMIFS(СВЦЭМ!$J$34:$J$777,СВЦЭМ!$A$34:$A$777,$A377,СВЦЭМ!$B$34:$B$777,S$367)+'СЕТ СН'!$F$16</f>
        <v>0</v>
      </c>
      <c r="T377" s="36">
        <f>SUMIFS(СВЦЭМ!$J$34:$J$777,СВЦЭМ!$A$34:$A$777,$A377,СВЦЭМ!$B$34:$B$777,T$367)+'СЕТ СН'!$F$16</f>
        <v>0</v>
      </c>
      <c r="U377" s="36">
        <f>SUMIFS(СВЦЭМ!$J$34:$J$777,СВЦЭМ!$A$34:$A$777,$A377,СВЦЭМ!$B$34:$B$777,U$367)+'СЕТ СН'!$F$16</f>
        <v>0</v>
      </c>
      <c r="V377" s="36">
        <f>SUMIFS(СВЦЭМ!$J$34:$J$777,СВЦЭМ!$A$34:$A$777,$A377,СВЦЭМ!$B$34:$B$777,V$367)+'СЕТ СН'!$F$16</f>
        <v>0</v>
      </c>
      <c r="W377" s="36">
        <f>SUMIFS(СВЦЭМ!$J$34:$J$777,СВЦЭМ!$A$34:$A$777,$A377,СВЦЭМ!$B$34:$B$777,W$367)+'СЕТ СН'!$F$16</f>
        <v>0</v>
      </c>
      <c r="X377" s="36">
        <f>SUMIFS(СВЦЭМ!$J$34:$J$777,СВЦЭМ!$A$34:$A$777,$A377,СВЦЭМ!$B$34:$B$777,X$367)+'СЕТ СН'!$F$16</f>
        <v>0</v>
      </c>
      <c r="Y377" s="36">
        <f>SUMIFS(СВЦЭМ!$J$34:$J$777,СВЦЭМ!$A$34:$A$777,$A377,СВЦЭМ!$B$34:$B$777,Y$367)+'СЕТ СН'!$F$16</f>
        <v>0</v>
      </c>
    </row>
    <row r="378" spans="1:25" ht="15.75" hidden="1" x14ac:dyDescent="0.2">
      <c r="A378" s="35">
        <f t="shared" si="10"/>
        <v>44115</v>
      </c>
      <c r="B378" s="36">
        <f>SUMIFS(СВЦЭМ!$J$34:$J$777,СВЦЭМ!$A$34:$A$777,$A378,СВЦЭМ!$B$34:$B$777,B$367)+'СЕТ СН'!$F$16</f>
        <v>0</v>
      </c>
      <c r="C378" s="36">
        <f>SUMIFS(СВЦЭМ!$J$34:$J$777,СВЦЭМ!$A$34:$A$777,$A378,СВЦЭМ!$B$34:$B$777,C$367)+'СЕТ СН'!$F$16</f>
        <v>0</v>
      </c>
      <c r="D378" s="36">
        <f>SUMIFS(СВЦЭМ!$J$34:$J$777,СВЦЭМ!$A$34:$A$777,$A378,СВЦЭМ!$B$34:$B$777,D$367)+'СЕТ СН'!$F$16</f>
        <v>0</v>
      </c>
      <c r="E378" s="36">
        <f>SUMIFS(СВЦЭМ!$J$34:$J$777,СВЦЭМ!$A$34:$A$777,$A378,СВЦЭМ!$B$34:$B$777,E$367)+'СЕТ СН'!$F$16</f>
        <v>0</v>
      </c>
      <c r="F378" s="36">
        <f>SUMIFS(СВЦЭМ!$J$34:$J$777,СВЦЭМ!$A$34:$A$777,$A378,СВЦЭМ!$B$34:$B$777,F$367)+'СЕТ СН'!$F$16</f>
        <v>0</v>
      </c>
      <c r="G378" s="36">
        <f>SUMIFS(СВЦЭМ!$J$34:$J$777,СВЦЭМ!$A$34:$A$777,$A378,СВЦЭМ!$B$34:$B$777,G$367)+'СЕТ СН'!$F$16</f>
        <v>0</v>
      </c>
      <c r="H378" s="36">
        <f>SUMIFS(СВЦЭМ!$J$34:$J$777,СВЦЭМ!$A$34:$A$777,$A378,СВЦЭМ!$B$34:$B$777,H$367)+'СЕТ СН'!$F$16</f>
        <v>0</v>
      </c>
      <c r="I378" s="36">
        <f>SUMIFS(СВЦЭМ!$J$34:$J$777,СВЦЭМ!$A$34:$A$777,$A378,СВЦЭМ!$B$34:$B$777,I$367)+'СЕТ СН'!$F$16</f>
        <v>0</v>
      </c>
      <c r="J378" s="36">
        <f>SUMIFS(СВЦЭМ!$J$34:$J$777,СВЦЭМ!$A$34:$A$777,$A378,СВЦЭМ!$B$34:$B$777,J$367)+'СЕТ СН'!$F$16</f>
        <v>0</v>
      </c>
      <c r="K378" s="36">
        <f>SUMIFS(СВЦЭМ!$J$34:$J$777,СВЦЭМ!$A$34:$A$777,$A378,СВЦЭМ!$B$34:$B$777,K$367)+'СЕТ СН'!$F$16</f>
        <v>0</v>
      </c>
      <c r="L378" s="36">
        <f>SUMIFS(СВЦЭМ!$J$34:$J$777,СВЦЭМ!$A$34:$A$777,$A378,СВЦЭМ!$B$34:$B$777,L$367)+'СЕТ СН'!$F$16</f>
        <v>0</v>
      </c>
      <c r="M378" s="36">
        <f>SUMIFS(СВЦЭМ!$J$34:$J$777,СВЦЭМ!$A$34:$A$777,$A378,СВЦЭМ!$B$34:$B$777,M$367)+'СЕТ СН'!$F$16</f>
        <v>0</v>
      </c>
      <c r="N378" s="36">
        <f>SUMIFS(СВЦЭМ!$J$34:$J$777,СВЦЭМ!$A$34:$A$777,$A378,СВЦЭМ!$B$34:$B$777,N$367)+'СЕТ СН'!$F$16</f>
        <v>0</v>
      </c>
      <c r="O378" s="36">
        <f>SUMIFS(СВЦЭМ!$J$34:$J$777,СВЦЭМ!$A$34:$A$777,$A378,СВЦЭМ!$B$34:$B$777,O$367)+'СЕТ СН'!$F$16</f>
        <v>0</v>
      </c>
      <c r="P378" s="36">
        <f>SUMIFS(СВЦЭМ!$J$34:$J$777,СВЦЭМ!$A$34:$A$777,$A378,СВЦЭМ!$B$34:$B$777,P$367)+'СЕТ СН'!$F$16</f>
        <v>0</v>
      </c>
      <c r="Q378" s="36">
        <f>SUMIFS(СВЦЭМ!$J$34:$J$777,СВЦЭМ!$A$34:$A$777,$A378,СВЦЭМ!$B$34:$B$777,Q$367)+'СЕТ СН'!$F$16</f>
        <v>0</v>
      </c>
      <c r="R378" s="36">
        <f>SUMIFS(СВЦЭМ!$J$34:$J$777,СВЦЭМ!$A$34:$A$777,$A378,СВЦЭМ!$B$34:$B$777,R$367)+'СЕТ СН'!$F$16</f>
        <v>0</v>
      </c>
      <c r="S378" s="36">
        <f>SUMIFS(СВЦЭМ!$J$34:$J$777,СВЦЭМ!$A$34:$A$777,$A378,СВЦЭМ!$B$34:$B$777,S$367)+'СЕТ СН'!$F$16</f>
        <v>0</v>
      </c>
      <c r="T378" s="36">
        <f>SUMIFS(СВЦЭМ!$J$34:$J$777,СВЦЭМ!$A$34:$A$777,$A378,СВЦЭМ!$B$34:$B$777,T$367)+'СЕТ СН'!$F$16</f>
        <v>0</v>
      </c>
      <c r="U378" s="36">
        <f>SUMIFS(СВЦЭМ!$J$34:$J$777,СВЦЭМ!$A$34:$A$777,$A378,СВЦЭМ!$B$34:$B$777,U$367)+'СЕТ СН'!$F$16</f>
        <v>0</v>
      </c>
      <c r="V378" s="36">
        <f>SUMIFS(СВЦЭМ!$J$34:$J$777,СВЦЭМ!$A$34:$A$777,$A378,СВЦЭМ!$B$34:$B$777,V$367)+'СЕТ СН'!$F$16</f>
        <v>0</v>
      </c>
      <c r="W378" s="36">
        <f>SUMIFS(СВЦЭМ!$J$34:$J$777,СВЦЭМ!$A$34:$A$777,$A378,СВЦЭМ!$B$34:$B$777,W$367)+'СЕТ СН'!$F$16</f>
        <v>0</v>
      </c>
      <c r="X378" s="36">
        <f>SUMIFS(СВЦЭМ!$J$34:$J$777,СВЦЭМ!$A$34:$A$777,$A378,СВЦЭМ!$B$34:$B$777,X$367)+'СЕТ СН'!$F$16</f>
        <v>0</v>
      </c>
      <c r="Y378" s="36">
        <f>SUMIFS(СВЦЭМ!$J$34:$J$777,СВЦЭМ!$A$34:$A$777,$A378,СВЦЭМ!$B$34:$B$777,Y$367)+'СЕТ СН'!$F$16</f>
        <v>0</v>
      </c>
    </row>
    <row r="379" spans="1:25" ht="15.75" hidden="1" x14ac:dyDescent="0.2">
      <c r="A379" s="35">
        <f t="shared" si="10"/>
        <v>44116</v>
      </c>
      <c r="B379" s="36">
        <f>SUMIFS(СВЦЭМ!$J$34:$J$777,СВЦЭМ!$A$34:$A$777,$A379,СВЦЭМ!$B$34:$B$777,B$367)+'СЕТ СН'!$F$16</f>
        <v>0</v>
      </c>
      <c r="C379" s="36">
        <f>SUMIFS(СВЦЭМ!$J$34:$J$777,СВЦЭМ!$A$34:$A$777,$A379,СВЦЭМ!$B$34:$B$777,C$367)+'СЕТ СН'!$F$16</f>
        <v>0</v>
      </c>
      <c r="D379" s="36">
        <f>SUMIFS(СВЦЭМ!$J$34:$J$777,СВЦЭМ!$A$34:$A$777,$A379,СВЦЭМ!$B$34:$B$777,D$367)+'СЕТ СН'!$F$16</f>
        <v>0</v>
      </c>
      <c r="E379" s="36">
        <f>SUMIFS(СВЦЭМ!$J$34:$J$777,СВЦЭМ!$A$34:$A$777,$A379,СВЦЭМ!$B$34:$B$777,E$367)+'СЕТ СН'!$F$16</f>
        <v>0</v>
      </c>
      <c r="F379" s="36">
        <f>SUMIFS(СВЦЭМ!$J$34:$J$777,СВЦЭМ!$A$34:$A$777,$A379,СВЦЭМ!$B$34:$B$777,F$367)+'СЕТ СН'!$F$16</f>
        <v>0</v>
      </c>
      <c r="G379" s="36">
        <f>SUMIFS(СВЦЭМ!$J$34:$J$777,СВЦЭМ!$A$34:$A$777,$A379,СВЦЭМ!$B$34:$B$777,G$367)+'СЕТ СН'!$F$16</f>
        <v>0</v>
      </c>
      <c r="H379" s="36">
        <f>SUMIFS(СВЦЭМ!$J$34:$J$777,СВЦЭМ!$A$34:$A$777,$A379,СВЦЭМ!$B$34:$B$777,H$367)+'СЕТ СН'!$F$16</f>
        <v>0</v>
      </c>
      <c r="I379" s="36">
        <f>SUMIFS(СВЦЭМ!$J$34:$J$777,СВЦЭМ!$A$34:$A$777,$A379,СВЦЭМ!$B$34:$B$777,I$367)+'СЕТ СН'!$F$16</f>
        <v>0</v>
      </c>
      <c r="J379" s="36">
        <f>SUMIFS(СВЦЭМ!$J$34:$J$777,СВЦЭМ!$A$34:$A$777,$A379,СВЦЭМ!$B$34:$B$777,J$367)+'СЕТ СН'!$F$16</f>
        <v>0</v>
      </c>
      <c r="K379" s="36">
        <f>SUMIFS(СВЦЭМ!$J$34:$J$777,СВЦЭМ!$A$34:$A$777,$A379,СВЦЭМ!$B$34:$B$777,K$367)+'СЕТ СН'!$F$16</f>
        <v>0</v>
      </c>
      <c r="L379" s="36">
        <f>SUMIFS(СВЦЭМ!$J$34:$J$777,СВЦЭМ!$A$34:$A$777,$A379,СВЦЭМ!$B$34:$B$777,L$367)+'СЕТ СН'!$F$16</f>
        <v>0</v>
      </c>
      <c r="M379" s="36">
        <f>SUMIFS(СВЦЭМ!$J$34:$J$777,СВЦЭМ!$A$34:$A$777,$A379,СВЦЭМ!$B$34:$B$777,M$367)+'СЕТ СН'!$F$16</f>
        <v>0</v>
      </c>
      <c r="N379" s="36">
        <f>SUMIFS(СВЦЭМ!$J$34:$J$777,СВЦЭМ!$A$34:$A$777,$A379,СВЦЭМ!$B$34:$B$777,N$367)+'СЕТ СН'!$F$16</f>
        <v>0</v>
      </c>
      <c r="O379" s="36">
        <f>SUMIFS(СВЦЭМ!$J$34:$J$777,СВЦЭМ!$A$34:$A$777,$A379,СВЦЭМ!$B$34:$B$777,O$367)+'СЕТ СН'!$F$16</f>
        <v>0</v>
      </c>
      <c r="P379" s="36">
        <f>SUMIFS(СВЦЭМ!$J$34:$J$777,СВЦЭМ!$A$34:$A$777,$A379,СВЦЭМ!$B$34:$B$777,P$367)+'СЕТ СН'!$F$16</f>
        <v>0</v>
      </c>
      <c r="Q379" s="36">
        <f>SUMIFS(СВЦЭМ!$J$34:$J$777,СВЦЭМ!$A$34:$A$777,$A379,СВЦЭМ!$B$34:$B$777,Q$367)+'СЕТ СН'!$F$16</f>
        <v>0</v>
      </c>
      <c r="R379" s="36">
        <f>SUMIFS(СВЦЭМ!$J$34:$J$777,СВЦЭМ!$A$34:$A$777,$A379,СВЦЭМ!$B$34:$B$777,R$367)+'СЕТ СН'!$F$16</f>
        <v>0</v>
      </c>
      <c r="S379" s="36">
        <f>SUMIFS(СВЦЭМ!$J$34:$J$777,СВЦЭМ!$A$34:$A$777,$A379,СВЦЭМ!$B$34:$B$777,S$367)+'СЕТ СН'!$F$16</f>
        <v>0</v>
      </c>
      <c r="T379" s="36">
        <f>SUMIFS(СВЦЭМ!$J$34:$J$777,СВЦЭМ!$A$34:$A$777,$A379,СВЦЭМ!$B$34:$B$777,T$367)+'СЕТ СН'!$F$16</f>
        <v>0</v>
      </c>
      <c r="U379" s="36">
        <f>SUMIFS(СВЦЭМ!$J$34:$J$777,СВЦЭМ!$A$34:$A$777,$A379,СВЦЭМ!$B$34:$B$777,U$367)+'СЕТ СН'!$F$16</f>
        <v>0</v>
      </c>
      <c r="V379" s="36">
        <f>SUMIFS(СВЦЭМ!$J$34:$J$777,СВЦЭМ!$A$34:$A$777,$A379,СВЦЭМ!$B$34:$B$777,V$367)+'СЕТ СН'!$F$16</f>
        <v>0</v>
      </c>
      <c r="W379" s="36">
        <f>SUMIFS(СВЦЭМ!$J$34:$J$777,СВЦЭМ!$A$34:$A$777,$A379,СВЦЭМ!$B$34:$B$777,W$367)+'СЕТ СН'!$F$16</f>
        <v>0</v>
      </c>
      <c r="X379" s="36">
        <f>SUMIFS(СВЦЭМ!$J$34:$J$777,СВЦЭМ!$A$34:$A$777,$A379,СВЦЭМ!$B$34:$B$777,X$367)+'СЕТ СН'!$F$16</f>
        <v>0</v>
      </c>
      <c r="Y379" s="36">
        <f>SUMIFS(СВЦЭМ!$J$34:$J$777,СВЦЭМ!$A$34:$A$777,$A379,СВЦЭМ!$B$34:$B$777,Y$367)+'СЕТ СН'!$F$16</f>
        <v>0</v>
      </c>
    </row>
    <row r="380" spans="1:25" ht="15.75" hidden="1" x14ac:dyDescent="0.2">
      <c r="A380" s="35">
        <f t="shared" si="10"/>
        <v>44117</v>
      </c>
      <c r="B380" s="36">
        <f>SUMIFS(СВЦЭМ!$J$34:$J$777,СВЦЭМ!$A$34:$A$777,$A380,СВЦЭМ!$B$34:$B$777,B$367)+'СЕТ СН'!$F$16</f>
        <v>0</v>
      </c>
      <c r="C380" s="36">
        <f>SUMIFS(СВЦЭМ!$J$34:$J$777,СВЦЭМ!$A$34:$A$777,$A380,СВЦЭМ!$B$34:$B$777,C$367)+'СЕТ СН'!$F$16</f>
        <v>0</v>
      </c>
      <c r="D380" s="36">
        <f>SUMIFS(СВЦЭМ!$J$34:$J$777,СВЦЭМ!$A$34:$A$777,$A380,СВЦЭМ!$B$34:$B$777,D$367)+'СЕТ СН'!$F$16</f>
        <v>0</v>
      </c>
      <c r="E380" s="36">
        <f>SUMIFS(СВЦЭМ!$J$34:$J$777,СВЦЭМ!$A$34:$A$777,$A380,СВЦЭМ!$B$34:$B$777,E$367)+'СЕТ СН'!$F$16</f>
        <v>0</v>
      </c>
      <c r="F380" s="36">
        <f>SUMIFS(СВЦЭМ!$J$34:$J$777,СВЦЭМ!$A$34:$A$777,$A380,СВЦЭМ!$B$34:$B$777,F$367)+'СЕТ СН'!$F$16</f>
        <v>0</v>
      </c>
      <c r="G380" s="36">
        <f>SUMIFS(СВЦЭМ!$J$34:$J$777,СВЦЭМ!$A$34:$A$777,$A380,СВЦЭМ!$B$34:$B$777,G$367)+'СЕТ СН'!$F$16</f>
        <v>0</v>
      </c>
      <c r="H380" s="36">
        <f>SUMIFS(СВЦЭМ!$J$34:$J$777,СВЦЭМ!$A$34:$A$777,$A380,СВЦЭМ!$B$34:$B$777,H$367)+'СЕТ СН'!$F$16</f>
        <v>0</v>
      </c>
      <c r="I380" s="36">
        <f>SUMIFS(СВЦЭМ!$J$34:$J$777,СВЦЭМ!$A$34:$A$777,$A380,СВЦЭМ!$B$34:$B$777,I$367)+'СЕТ СН'!$F$16</f>
        <v>0</v>
      </c>
      <c r="J380" s="36">
        <f>SUMIFS(СВЦЭМ!$J$34:$J$777,СВЦЭМ!$A$34:$A$777,$A380,СВЦЭМ!$B$34:$B$777,J$367)+'СЕТ СН'!$F$16</f>
        <v>0</v>
      </c>
      <c r="K380" s="36">
        <f>SUMIFS(СВЦЭМ!$J$34:$J$777,СВЦЭМ!$A$34:$A$777,$A380,СВЦЭМ!$B$34:$B$777,K$367)+'СЕТ СН'!$F$16</f>
        <v>0</v>
      </c>
      <c r="L380" s="36">
        <f>SUMIFS(СВЦЭМ!$J$34:$J$777,СВЦЭМ!$A$34:$A$777,$A380,СВЦЭМ!$B$34:$B$777,L$367)+'СЕТ СН'!$F$16</f>
        <v>0</v>
      </c>
      <c r="M380" s="36">
        <f>SUMIFS(СВЦЭМ!$J$34:$J$777,СВЦЭМ!$A$34:$A$777,$A380,СВЦЭМ!$B$34:$B$777,M$367)+'СЕТ СН'!$F$16</f>
        <v>0</v>
      </c>
      <c r="N380" s="36">
        <f>SUMIFS(СВЦЭМ!$J$34:$J$777,СВЦЭМ!$A$34:$A$777,$A380,СВЦЭМ!$B$34:$B$777,N$367)+'СЕТ СН'!$F$16</f>
        <v>0</v>
      </c>
      <c r="O380" s="36">
        <f>SUMIFS(СВЦЭМ!$J$34:$J$777,СВЦЭМ!$A$34:$A$777,$A380,СВЦЭМ!$B$34:$B$777,O$367)+'СЕТ СН'!$F$16</f>
        <v>0</v>
      </c>
      <c r="P380" s="36">
        <f>SUMIFS(СВЦЭМ!$J$34:$J$777,СВЦЭМ!$A$34:$A$777,$A380,СВЦЭМ!$B$34:$B$777,P$367)+'СЕТ СН'!$F$16</f>
        <v>0</v>
      </c>
      <c r="Q380" s="36">
        <f>SUMIFS(СВЦЭМ!$J$34:$J$777,СВЦЭМ!$A$34:$A$777,$A380,СВЦЭМ!$B$34:$B$777,Q$367)+'СЕТ СН'!$F$16</f>
        <v>0</v>
      </c>
      <c r="R380" s="36">
        <f>SUMIFS(СВЦЭМ!$J$34:$J$777,СВЦЭМ!$A$34:$A$777,$A380,СВЦЭМ!$B$34:$B$777,R$367)+'СЕТ СН'!$F$16</f>
        <v>0</v>
      </c>
      <c r="S380" s="36">
        <f>SUMIFS(СВЦЭМ!$J$34:$J$777,СВЦЭМ!$A$34:$A$777,$A380,СВЦЭМ!$B$34:$B$777,S$367)+'СЕТ СН'!$F$16</f>
        <v>0</v>
      </c>
      <c r="T380" s="36">
        <f>SUMIFS(СВЦЭМ!$J$34:$J$777,СВЦЭМ!$A$34:$A$777,$A380,СВЦЭМ!$B$34:$B$777,T$367)+'СЕТ СН'!$F$16</f>
        <v>0</v>
      </c>
      <c r="U380" s="36">
        <f>SUMIFS(СВЦЭМ!$J$34:$J$777,СВЦЭМ!$A$34:$A$777,$A380,СВЦЭМ!$B$34:$B$777,U$367)+'СЕТ СН'!$F$16</f>
        <v>0</v>
      </c>
      <c r="V380" s="36">
        <f>SUMIFS(СВЦЭМ!$J$34:$J$777,СВЦЭМ!$A$34:$A$777,$A380,СВЦЭМ!$B$34:$B$777,V$367)+'СЕТ СН'!$F$16</f>
        <v>0</v>
      </c>
      <c r="W380" s="36">
        <f>SUMIFS(СВЦЭМ!$J$34:$J$777,СВЦЭМ!$A$34:$A$777,$A380,СВЦЭМ!$B$34:$B$777,W$367)+'СЕТ СН'!$F$16</f>
        <v>0</v>
      </c>
      <c r="X380" s="36">
        <f>SUMIFS(СВЦЭМ!$J$34:$J$777,СВЦЭМ!$A$34:$A$777,$A380,СВЦЭМ!$B$34:$B$777,X$367)+'СЕТ СН'!$F$16</f>
        <v>0</v>
      </c>
      <c r="Y380" s="36">
        <f>SUMIFS(СВЦЭМ!$J$34:$J$777,СВЦЭМ!$A$34:$A$777,$A380,СВЦЭМ!$B$34:$B$777,Y$367)+'СЕТ СН'!$F$16</f>
        <v>0</v>
      </c>
    </row>
    <row r="381" spans="1:25" ht="15.75" hidden="1" x14ac:dyDescent="0.2">
      <c r="A381" s="35">
        <f t="shared" si="10"/>
        <v>44118</v>
      </c>
      <c r="B381" s="36">
        <f>SUMIFS(СВЦЭМ!$J$34:$J$777,СВЦЭМ!$A$34:$A$777,$A381,СВЦЭМ!$B$34:$B$777,B$367)+'СЕТ СН'!$F$16</f>
        <v>0</v>
      </c>
      <c r="C381" s="36">
        <f>SUMIFS(СВЦЭМ!$J$34:$J$777,СВЦЭМ!$A$34:$A$777,$A381,СВЦЭМ!$B$34:$B$777,C$367)+'СЕТ СН'!$F$16</f>
        <v>0</v>
      </c>
      <c r="D381" s="36">
        <f>SUMIFS(СВЦЭМ!$J$34:$J$777,СВЦЭМ!$A$34:$A$777,$A381,СВЦЭМ!$B$34:$B$777,D$367)+'СЕТ СН'!$F$16</f>
        <v>0</v>
      </c>
      <c r="E381" s="36">
        <f>SUMIFS(СВЦЭМ!$J$34:$J$777,СВЦЭМ!$A$34:$A$777,$A381,СВЦЭМ!$B$34:$B$777,E$367)+'СЕТ СН'!$F$16</f>
        <v>0</v>
      </c>
      <c r="F381" s="36">
        <f>SUMIFS(СВЦЭМ!$J$34:$J$777,СВЦЭМ!$A$34:$A$777,$A381,СВЦЭМ!$B$34:$B$777,F$367)+'СЕТ СН'!$F$16</f>
        <v>0</v>
      </c>
      <c r="G381" s="36">
        <f>SUMIFS(СВЦЭМ!$J$34:$J$777,СВЦЭМ!$A$34:$A$777,$A381,СВЦЭМ!$B$34:$B$777,G$367)+'СЕТ СН'!$F$16</f>
        <v>0</v>
      </c>
      <c r="H381" s="36">
        <f>SUMIFS(СВЦЭМ!$J$34:$J$777,СВЦЭМ!$A$34:$A$777,$A381,СВЦЭМ!$B$34:$B$777,H$367)+'СЕТ СН'!$F$16</f>
        <v>0</v>
      </c>
      <c r="I381" s="36">
        <f>SUMIFS(СВЦЭМ!$J$34:$J$777,СВЦЭМ!$A$34:$A$777,$A381,СВЦЭМ!$B$34:$B$777,I$367)+'СЕТ СН'!$F$16</f>
        <v>0</v>
      </c>
      <c r="J381" s="36">
        <f>SUMIFS(СВЦЭМ!$J$34:$J$777,СВЦЭМ!$A$34:$A$777,$A381,СВЦЭМ!$B$34:$B$777,J$367)+'СЕТ СН'!$F$16</f>
        <v>0</v>
      </c>
      <c r="K381" s="36">
        <f>SUMIFS(СВЦЭМ!$J$34:$J$777,СВЦЭМ!$A$34:$A$777,$A381,СВЦЭМ!$B$34:$B$777,K$367)+'СЕТ СН'!$F$16</f>
        <v>0</v>
      </c>
      <c r="L381" s="36">
        <f>SUMIFS(СВЦЭМ!$J$34:$J$777,СВЦЭМ!$A$34:$A$777,$A381,СВЦЭМ!$B$34:$B$777,L$367)+'СЕТ СН'!$F$16</f>
        <v>0</v>
      </c>
      <c r="M381" s="36">
        <f>SUMIFS(СВЦЭМ!$J$34:$J$777,СВЦЭМ!$A$34:$A$777,$A381,СВЦЭМ!$B$34:$B$777,M$367)+'СЕТ СН'!$F$16</f>
        <v>0</v>
      </c>
      <c r="N381" s="36">
        <f>SUMIFS(СВЦЭМ!$J$34:$J$777,СВЦЭМ!$A$34:$A$777,$A381,СВЦЭМ!$B$34:$B$777,N$367)+'СЕТ СН'!$F$16</f>
        <v>0</v>
      </c>
      <c r="O381" s="36">
        <f>SUMIFS(СВЦЭМ!$J$34:$J$777,СВЦЭМ!$A$34:$A$777,$A381,СВЦЭМ!$B$34:$B$777,O$367)+'СЕТ СН'!$F$16</f>
        <v>0</v>
      </c>
      <c r="P381" s="36">
        <f>SUMIFS(СВЦЭМ!$J$34:$J$777,СВЦЭМ!$A$34:$A$777,$A381,СВЦЭМ!$B$34:$B$777,P$367)+'СЕТ СН'!$F$16</f>
        <v>0</v>
      </c>
      <c r="Q381" s="36">
        <f>SUMIFS(СВЦЭМ!$J$34:$J$777,СВЦЭМ!$A$34:$A$777,$A381,СВЦЭМ!$B$34:$B$777,Q$367)+'СЕТ СН'!$F$16</f>
        <v>0</v>
      </c>
      <c r="R381" s="36">
        <f>SUMIFS(СВЦЭМ!$J$34:$J$777,СВЦЭМ!$A$34:$A$777,$A381,СВЦЭМ!$B$34:$B$777,R$367)+'СЕТ СН'!$F$16</f>
        <v>0</v>
      </c>
      <c r="S381" s="36">
        <f>SUMIFS(СВЦЭМ!$J$34:$J$777,СВЦЭМ!$A$34:$A$777,$A381,СВЦЭМ!$B$34:$B$777,S$367)+'СЕТ СН'!$F$16</f>
        <v>0</v>
      </c>
      <c r="T381" s="36">
        <f>SUMIFS(СВЦЭМ!$J$34:$J$777,СВЦЭМ!$A$34:$A$777,$A381,СВЦЭМ!$B$34:$B$777,T$367)+'СЕТ СН'!$F$16</f>
        <v>0</v>
      </c>
      <c r="U381" s="36">
        <f>SUMIFS(СВЦЭМ!$J$34:$J$777,СВЦЭМ!$A$34:$A$777,$A381,СВЦЭМ!$B$34:$B$777,U$367)+'СЕТ СН'!$F$16</f>
        <v>0</v>
      </c>
      <c r="V381" s="36">
        <f>SUMIFS(СВЦЭМ!$J$34:$J$777,СВЦЭМ!$A$34:$A$777,$A381,СВЦЭМ!$B$34:$B$777,V$367)+'СЕТ СН'!$F$16</f>
        <v>0</v>
      </c>
      <c r="W381" s="36">
        <f>SUMIFS(СВЦЭМ!$J$34:$J$777,СВЦЭМ!$A$34:$A$777,$A381,СВЦЭМ!$B$34:$B$777,W$367)+'СЕТ СН'!$F$16</f>
        <v>0</v>
      </c>
      <c r="X381" s="36">
        <f>SUMIFS(СВЦЭМ!$J$34:$J$777,СВЦЭМ!$A$34:$A$777,$A381,СВЦЭМ!$B$34:$B$777,X$367)+'СЕТ СН'!$F$16</f>
        <v>0</v>
      </c>
      <c r="Y381" s="36">
        <f>SUMIFS(СВЦЭМ!$J$34:$J$777,СВЦЭМ!$A$34:$A$777,$A381,СВЦЭМ!$B$34:$B$777,Y$367)+'СЕТ СН'!$F$16</f>
        <v>0</v>
      </c>
    </row>
    <row r="382" spans="1:25" ht="15.75" hidden="1" x14ac:dyDescent="0.2">
      <c r="A382" s="35">
        <f t="shared" si="10"/>
        <v>44119</v>
      </c>
      <c r="B382" s="36">
        <f>SUMIFS(СВЦЭМ!$J$34:$J$777,СВЦЭМ!$A$34:$A$777,$A382,СВЦЭМ!$B$34:$B$777,B$367)+'СЕТ СН'!$F$16</f>
        <v>0</v>
      </c>
      <c r="C382" s="36">
        <f>SUMIFS(СВЦЭМ!$J$34:$J$777,СВЦЭМ!$A$34:$A$777,$A382,СВЦЭМ!$B$34:$B$777,C$367)+'СЕТ СН'!$F$16</f>
        <v>0</v>
      </c>
      <c r="D382" s="36">
        <f>SUMIFS(СВЦЭМ!$J$34:$J$777,СВЦЭМ!$A$34:$A$777,$A382,СВЦЭМ!$B$34:$B$777,D$367)+'СЕТ СН'!$F$16</f>
        <v>0</v>
      </c>
      <c r="E382" s="36">
        <f>SUMIFS(СВЦЭМ!$J$34:$J$777,СВЦЭМ!$A$34:$A$777,$A382,СВЦЭМ!$B$34:$B$777,E$367)+'СЕТ СН'!$F$16</f>
        <v>0</v>
      </c>
      <c r="F382" s="36">
        <f>SUMIFS(СВЦЭМ!$J$34:$J$777,СВЦЭМ!$A$34:$A$777,$A382,СВЦЭМ!$B$34:$B$777,F$367)+'СЕТ СН'!$F$16</f>
        <v>0</v>
      </c>
      <c r="G382" s="36">
        <f>SUMIFS(СВЦЭМ!$J$34:$J$777,СВЦЭМ!$A$34:$A$777,$A382,СВЦЭМ!$B$34:$B$777,G$367)+'СЕТ СН'!$F$16</f>
        <v>0</v>
      </c>
      <c r="H382" s="36">
        <f>SUMIFS(СВЦЭМ!$J$34:$J$777,СВЦЭМ!$A$34:$A$777,$A382,СВЦЭМ!$B$34:$B$777,H$367)+'СЕТ СН'!$F$16</f>
        <v>0</v>
      </c>
      <c r="I382" s="36">
        <f>SUMIFS(СВЦЭМ!$J$34:$J$777,СВЦЭМ!$A$34:$A$777,$A382,СВЦЭМ!$B$34:$B$777,I$367)+'СЕТ СН'!$F$16</f>
        <v>0</v>
      </c>
      <c r="J382" s="36">
        <f>SUMIFS(СВЦЭМ!$J$34:$J$777,СВЦЭМ!$A$34:$A$777,$A382,СВЦЭМ!$B$34:$B$777,J$367)+'СЕТ СН'!$F$16</f>
        <v>0</v>
      </c>
      <c r="K382" s="36">
        <f>SUMIFS(СВЦЭМ!$J$34:$J$777,СВЦЭМ!$A$34:$A$777,$A382,СВЦЭМ!$B$34:$B$777,K$367)+'СЕТ СН'!$F$16</f>
        <v>0</v>
      </c>
      <c r="L382" s="36">
        <f>SUMIFS(СВЦЭМ!$J$34:$J$777,СВЦЭМ!$A$34:$A$777,$A382,СВЦЭМ!$B$34:$B$777,L$367)+'СЕТ СН'!$F$16</f>
        <v>0</v>
      </c>
      <c r="M382" s="36">
        <f>SUMIFS(СВЦЭМ!$J$34:$J$777,СВЦЭМ!$A$34:$A$777,$A382,СВЦЭМ!$B$34:$B$777,M$367)+'СЕТ СН'!$F$16</f>
        <v>0</v>
      </c>
      <c r="N382" s="36">
        <f>SUMIFS(СВЦЭМ!$J$34:$J$777,СВЦЭМ!$A$34:$A$777,$A382,СВЦЭМ!$B$34:$B$777,N$367)+'СЕТ СН'!$F$16</f>
        <v>0</v>
      </c>
      <c r="O382" s="36">
        <f>SUMIFS(СВЦЭМ!$J$34:$J$777,СВЦЭМ!$A$34:$A$777,$A382,СВЦЭМ!$B$34:$B$777,O$367)+'СЕТ СН'!$F$16</f>
        <v>0</v>
      </c>
      <c r="P382" s="36">
        <f>SUMIFS(СВЦЭМ!$J$34:$J$777,СВЦЭМ!$A$34:$A$777,$A382,СВЦЭМ!$B$34:$B$777,P$367)+'СЕТ СН'!$F$16</f>
        <v>0</v>
      </c>
      <c r="Q382" s="36">
        <f>SUMIFS(СВЦЭМ!$J$34:$J$777,СВЦЭМ!$A$34:$A$777,$A382,СВЦЭМ!$B$34:$B$777,Q$367)+'СЕТ СН'!$F$16</f>
        <v>0</v>
      </c>
      <c r="R382" s="36">
        <f>SUMIFS(СВЦЭМ!$J$34:$J$777,СВЦЭМ!$A$34:$A$777,$A382,СВЦЭМ!$B$34:$B$777,R$367)+'СЕТ СН'!$F$16</f>
        <v>0</v>
      </c>
      <c r="S382" s="36">
        <f>SUMIFS(СВЦЭМ!$J$34:$J$777,СВЦЭМ!$A$34:$A$777,$A382,СВЦЭМ!$B$34:$B$777,S$367)+'СЕТ СН'!$F$16</f>
        <v>0</v>
      </c>
      <c r="T382" s="36">
        <f>SUMIFS(СВЦЭМ!$J$34:$J$777,СВЦЭМ!$A$34:$A$777,$A382,СВЦЭМ!$B$34:$B$777,T$367)+'СЕТ СН'!$F$16</f>
        <v>0</v>
      </c>
      <c r="U382" s="36">
        <f>SUMIFS(СВЦЭМ!$J$34:$J$777,СВЦЭМ!$A$34:$A$777,$A382,СВЦЭМ!$B$34:$B$777,U$367)+'СЕТ СН'!$F$16</f>
        <v>0</v>
      </c>
      <c r="V382" s="36">
        <f>SUMIFS(СВЦЭМ!$J$34:$J$777,СВЦЭМ!$A$34:$A$777,$A382,СВЦЭМ!$B$34:$B$777,V$367)+'СЕТ СН'!$F$16</f>
        <v>0</v>
      </c>
      <c r="W382" s="36">
        <f>SUMIFS(СВЦЭМ!$J$34:$J$777,СВЦЭМ!$A$34:$A$777,$A382,СВЦЭМ!$B$34:$B$777,W$367)+'СЕТ СН'!$F$16</f>
        <v>0</v>
      </c>
      <c r="X382" s="36">
        <f>SUMIFS(СВЦЭМ!$J$34:$J$777,СВЦЭМ!$A$34:$A$777,$A382,СВЦЭМ!$B$34:$B$777,X$367)+'СЕТ СН'!$F$16</f>
        <v>0</v>
      </c>
      <c r="Y382" s="36">
        <f>SUMIFS(СВЦЭМ!$J$34:$J$777,СВЦЭМ!$A$34:$A$777,$A382,СВЦЭМ!$B$34:$B$777,Y$367)+'СЕТ СН'!$F$16</f>
        <v>0</v>
      </c>
    </row>
    <row r="383" spans="1:25" ht="15.75" hidden="1" x14ac:dyDescent="0.2">
      <c r="A383" s="35">
        <f t="shared" si="10"/>
        <v>44120</v>
      </c>
      <c r="B383" s="36">
        <f>SUMIFS(СВЦЭМ!$J$34:$J$777,СВЦЭМ!$A$34:$A$777,$A383,СВЦЭМ!$B$34:$B$777,B$367)+'СЕТ СН'!$F$16</f>
        <v>0</v>
      </c>
      <c r="C383" s="36">
        <f>SUMIFS(СВЦЭМ!$J$34:$J$777,СВЦЭМ!$A$34:$A$777,$A383,СВЦЭМ!$B$34:$B$777,C$367)+'СЕТ СН'!$F$16</f>
        <v>0</v>
      </c>
      <c r="D383" s="36">
        <f>SUMIFS(СВЦЭМ!$J$34:$J$777,СВЦЭМ!$A$34:$A$777,$A383,СВЦЭМ!$B$34:$B$777,D$367)+'СЕТ СН'!$F$16</f>
        <v>0</v>
      </c>
      <c r="E383" s="36">
        <f>SUMIFS(СВЦЭМ!$J$34:$J$777,СВЦЭМ!$A$34:$A$777,$A383,СВЦЭМ!$B$34:$B$777,E$367)+'СЕТ СН'!$F$16</f>
        <v>0</v>
      </c>
      <c r="F383" s="36">
        <f>SUMIFS(СВЦЭМ!$J$34:$J$777,СВЦЭМ!$A$34:$A$777,$A383,СВЦЭМ!$B$34:$B$777,F$367)+'СЕТ СН'!$F$16</f>
        <v>0</v>
      </c>
      <c r="G383" s="36">
        <f>SUMIFS(СВЦЭМ!$J$34:$J$777,СВЦЭМ!$A$34:$A$777,$A383,СВЦЭМ!$B$34:$B$777,G$367)+'СЕТ СН'!$F$16</f>
        <v>0</v>
      </c>
      <c r="H383" s="36">
        <f>SUMIFS(СВЦЭМ!$J$34:$J$777,СВЦЭМ!$A$34:$A$777,$A383,СВЦЭМ!$B$34:$B$777,H$367)+'СЕТ СН'!$F$16</f>
        <v>0</v>
      </c>
      <c r="I383" s="36">
        <f>SUMIFS(СВЦЭМ!$J$34:$J$777,СВЦЭМ!$A$34:$A$777,$A383,СВЦЭМ!$B$34:$B$777,I$367)+'СЕТ СН'!$F$16</f>
        <v>0</v>
      </c>
      <c r="J383" s="36">
        <f>SUMIFS(СВЦЭМ!$J$34:$J$777,СВЦЭМ!$A$34:$A$777,$A383,СВЦЭМ!$B$34:$B$777,J$367)+'СЕТ СН'!$F$16</f>
        <v>0</v>
      </c>
      <c r="K383" s="36">
        <f>SUMIFS(СВЦЭМ!$J$34:$J$777,СВЦЭМ!$A$34:$A$777,$A383,СВЦЭМ!$B$34:$B$777,K$367)+'СЕТ СН'!$F$16</f>
        <v>0</v>
      </c>
      <c r="L383" s="36">
        <f>SUMIFS(СВЦЭМ!$J$34:$J$777,СВЦЭМ!$A$34:$A$777,$A383,СВЦЭМ!$B$34:$B$777,L$367)+'СЕТ СН'!$F$16</f>
        <v>0</v>
      </c>
      <c r="M383" s="36">
        <f>SUMIFS(СВЦЭМ!$J$34:$J$777,СВЦЭМ!$A$34:$A$777,$A383,СВЦЭМ!$B$34:$B$777,M$367)+'СЕТ СН'!$F$16</f>
        <v>0</v>
      </c>
      <c r="N383" s="36">
        <f>SUMIFS(СВЦЭМ!$J$34:$J$777,СВЦЭМ!$A$34:$A$777,$A383,СВЦЭМ!$B$34:$B$777,N$367)+'СЕТ СН'!$F$16</f>
        <v>0</v>
      </c>
      <c r="O383" s="36">
        <f>SUMIFS(СВЦЭМ!$J$34:$J$777,СВЦЭМ!$A$34:$A$777,$A383,СВЦЭМ!$B$34:$B$777,O$367)+'СЕТ СН'!$F$16</f>
        <v>0</v>
      </c>
      <c r="P383" s="36">
        <f>SUMIFS(СВЦЭМ!$J$34:$J$777,СВЦЭМ!$A$34:$A$777,$A383,СВЦЭМ!$B$34:$B$777,P$367)+'СЕТ СН'!$F$16</f>
        <v>0</v>
      </c>
      <c r="Q383" s="36">
        <f>SUMIFS(СВЦЭМ!$J$34:$J$777,СВЦЭМ!$A$34:$A$777,$A383,СВЦЭМ!$B$34:$B$777,Q$367)+'СЕТ СН'!$F$16</f>
        <v>0</v>
      </c>
      <c r="R383" s="36">
        <f>SUMIFS(СВЦЭМ!$J$34:$J$777,СВЦЭМ!$A$34:$A$777,$A383,СВЦЭМ!$B$34:$B$777,R$367)+'СЕТ СН'!$F$16</f>
        <v>0</v>
      </c>
      <c r="S383" s="36">
        <f>SUMIFS(СВЦЭМ!$J$34:$J$777,СВЦЭМ!$A$34:$A$777,$A383,СВЦЭМ!$B$34:$B$777,S$367)+'СЕТ СН'!$F$16</f>
        <v>0</v>
      </c>
      <c r="T383" s="36">
        <f>SUMIFS(СВЦЭМ!$J$34:$J$777,СВЦЭМ!$A$34:$A$777,$A383,СВЦЭМ!$B$34:$B$777,T$367)+'СЕТ СН'!$F$16</f>
        <v>0</v>
      </c>
      <c r="U383" s="36">
        <f>SUMIFS(СВЦЭМ!$J$34:$J$777,СВЦЭМ!$A$34:$A$777,$A383,СВЦЭМ!$B$34:$B$777,U$367)+'СЕТ СН'!$F$16</f>
        <v>0</v>
      </c>
      <c r="V383" s="36">
        <f>SUMIFS(СВЦЭМ!$J$34:$J$777,СВЦЭМ!$A$34:$A$777,$A383,СВЦЭМ!$B$34:$B$777,V$367)+'СЕТ СН'!$F$16</f>
        <v>0</v>
      </c>
      <c r="W383" s="36">
        <f>SUMIFS(СВЦЭМ!$J$34:$J$777,СВЦЭМ!$A$34:$A$777,$A383,СВЦЭМ!$B$34:$B$777,W$367)+'СЕТ СН'!$F$16</f>
        <v>0</v>
      </c>
      <c r="X383" s="36">
        <f>SUMIFS(СВЦЭМ!$J$34:$J$777,СВЦЭМ!$A$34:$A$777,$A383,СВЦЭМ!$B$34:$B$777,X$367)+'СЕТ СН'!$F$16</f>
        <v>0</v>
      </c>
      <c r="Y383" s="36">
        <f>SUMIFS(СВЦЭМ!$J$34:$J$777,СВЦЭМ!$A$34:$A$777,$A383,СВЦЭМ!$B$34:$B$777,Y$367)+'СЕТ СН'!$F$16</f>
        <v>0</v>
      </c>
    </row>
    <row r="384" spans="1:25" ht="15.75" hidden="1" x14ac:dyDescent="0.2">
      <c r="A384" s="35">
        <f t="shared" si="10"/>
        <v>44121</v>
      </c>
      <c r="B384" s="36">
        <f>SUMIFS(СВЦЭМ!$J$34:$J$777,СВЦЭМ!$A$34:$A$777,$A384,СВЦЭМ!$B$34:$B$777,B$367)+'СЕТ СН'!$F$16</f>
        <v>0</v>
      </c>
      <c r="C384" s="36">
        <f>SUMIFS(СВЦЭМ!$J$34:$J$777,СВЦЭМ!$A$34:$A$777,$A384,СВЦЭМ!$B$34:$B$777,C$367)+'СЕТ СН'!$F$16</f>
        <v>0</v>
      </c>
      <c r="D384" s="36">
        <f>SUMIFS(СВЦЭМ!$J$34:$J$777,СВЦЭМ!$A$34:$A$777,$A384,СВЦЭМ!$B$34:$B$777,D$367)+'СЕТ СН'!$F$16</f>
        <v>0</v>
      </c>
      <c r="E384" s="36">
        <f>SUMIFS(СВЦЭМ!$J$34:$J$777,СВЦЭМ!$A$34:$A$777,$A384,СВЦЭМ!$B$34:$B$777,E$367)+'СЕТ СН'!$F$16</f>
        <v>0</v>
      </c>
      <c r="F384" s="36">
        <f>SUMIFS(СВЦЭМ!$J$34:$J$777,СВЦЭМ!$A$34:$A$777,$A384,СВЦЭМ!$B$34:$B$777,F$367)+'СЕТ СН'!$F$16</f>
        <v>0</v>
      </c>
      <c r="G384" s="36">
        <f>SUMIFS(СВЦЭМ!$J$34:$J$777,СВЦЭМ!$A$34:$A$777,$A384,СВЦЭМ!$B$34:$B$777,G$367)+'СЕТ СН'!$F$16</f>
        <v>0</v>
      </c>
      <c r="H384" s="36">
        <f>SUMIFS(СВЦЭМ!$J$34:$J$777,СВЦЭМ!$A$34:$A$777,$A384,СВЦЭМ!$B$34:$B$777,H$367)+'СЕТ СН'!$F$16</f>
        <v>0</v>
      </c>
      <c r="I384" s="36">
        <f>SUMIFS(СВЦЭМ!$J$34:$J$777,СВЦЭМ!$A$34:$A$777,$A384,СВЦЭМ!$B$34:$B$777,I$367)+'СЕТ СН'!$F$16</f>
        <v>0</v>
      </c>
      <c r="J384" s="36">
        <f>SUMIFS(СВЦЭМ!$J$34:$J$777,СВЦЭМ!$A$34:$A$777,$A384,СВЦЭМ!$B$34:$B$777,J$367)+'СЕТ СН'!$F$16</f>
        <v>0</v>
      </c>
      <c r="K384" s="36">
        <f>SUMIFS(СВЦЭМ!$J$34:$J$777,СВЦЭМ!$A$34:$A$777,$A384,СВЦЭМ!$B$34:$B$777,K$367)+'СЕТ СН'!$F$16</f>
        <v>0</v>
      </c>
      <c r="L384" s="36">
        <f>SUMIFS(СВЦЭМ!$J$34:$J$777,СВЦЭМ!$A$34:$A$777,$A384,СВЦЭМ!$B$34:$B$777,L$367)+'СЕТ СН'!$F$16</f>
        <v>0</v>
      </c>
      <c r="M384" s="36">
        <f>SUMIFS(СВЦЭМ!$J$34:$J$777,СВЦЭМ!$A$34:$A$777,$A384,СВЦЭМ!$B$34:$B$777,M$367)+'СЕТ СН'!$F$16</f>
        <v>0</v>
      </c>
      <c r="N384" s="36">
        <f>SUMIFS(СВЦЭМ!$J$34:$J$777,СВЦЭМ!$A$34:$A$777,$A384,СВЦЭМ!$B$34:$B$777,N$367)+'СЕТ СН'!$F$16</f>
        <v>0</v>
      </c>
      <c r="O384" s="36">
        <f>SUMIFS(СВЦЭМ!$J$34:$J$777,СВЦЭМ!$A$34:$A$777,$A384,СВЦЭМ!$B$34:$B$777,O$367)+'СЕТ СН'!$F$16</f>
        <v>0</v>
      </c>
      <c r="P384" s="36">
        <f>SUMIFS(СВЦЭМ!$J$34:$J$777,СВЦЭМ!$A$34:$A$777,$A384,СВЦЭМ!$B$34:$B$777,P$367)+'СЕТ СН'!$F$16</f>
        <v>0</v>
      </c>
      <c r="Q384" s="36">
        <f>SUMIFS(СВЦЭМ!$J$34:$J$777,СВЦЭМ!$A$34:$A$777,$A384,СВЦЭМ!$B$34:$B$777,Q$367)+'СЕТ СН'!$F$16</f>
        <v>0</v>
      </c>
      <c r="R384" s="36">
        <f>SUMIFS(СВЦЭМ!$J$34:$J$777,СВЦЭМ!$A$34:$A$777,$A384,СВЦЭМ!$B$34:$B$777,R$367)+'СЕТ СН'!$F$16</f>
        <v>0</v>
      </c>
      <c r="S384" s="36">
        <f>SUMIFS(СВЦЭМ!$J$34:$J$777,СВЦЭМ!$A$34:$A$777,$A384,СВЦЭМ!$B$34:$B$777,S$367)+'СЕТ СН'!$F$16</f>
        <v>0</v>
      </c>
      <c r="T384" s="36">
        <f>SUMIFS(СВЦЭМ!$J$34:$J$777,СВЦЭМ!$A$34:$A$777,$A384,СВЦЭМ!$B$34:$B$777,T$367)+'СЕТ СН'!$F$16</f>
        <v>0</v>
      </c>
      <c r="U384" s="36">
        <f>SUMIFS(СВЦЭМ!$J$34:$J$777,СВЦЭМ!$A$34:$A$777,$A384,СВЦЭМ!$B$34:$B$777,U$367)+'СЕТ СН'!$F$16</f>
        <v>0</v>
      </c>
      <c r="V384" s="36">
        <f>SUMIFS(СВЦЭМ!$J$34:$J$777,СВЦЭМ!$A$34:$A$777,$A384,СВЦЭМ!$B$34:$B$777,V$367)+'СЕТ СН'!$F$16</f>
        <v>0</v>
      </c>
      <c r="W384" s="36">
        <f>SUMIFS(СВЦЭМ!$J$34:$J$777,СВЦЭМ!$A$34:$A$777,$A384,СВЦЭМ!$B$34:$B$777,W$367)+'СЕТ СН'!$F$16</f>
        <v>0</v>
      </c>
      <c r="X384" s="36">
        <f>SUMIFS(СВЦЭМ!$J$34:$J$777,СВЦЭМ!$A$34:$A$777,$A384,СВЦЭМ!$B$34:$B$777,X$367)+'СЕТ СН'!$F$16</f>
        <v>0</v>
      </c>
      <c r="Y384" s="36">
        <f>SUMIFS(СВЦЭМ!$J$34:$J$777,СВЦЭМ!$A$34:$A$777,$A384,СВЦЭМ!$B$34:$B$777,Y$367)+'СЕТ СН'!$F$16</f>
        <v>0</v>
      </c>
    </row>
    <row r="385" spans="1:26" ht="15.75" hidden="1" x14ac:dyDescent="0.2">
      <c r="A385" s="35">
        <f t="shared" si="10"/>
        <v>44122</v>
      </c>
      <c r="B385" s="36">
        <f>SUMIFS(СВЦЭМ!$J$34:$J$777,СВЦЭМ!$A$34:$A$777,$A385,СВЦЭМ!$B$34:$B$777,B$367)+'СЕТ СН'!$F$16</f>
        <v>0</v>
      </c>
      <c r="C385" s="36">
        <f>SUMIFS(СВЦЭМ!$J$34:$J$777,СВЦЭМ!$A$34:$A$777,$A385,СВЦЭМ!$B$34:$B$777,C$367)+'СЕТ СН'!$F$16</f>
        <v>0</v>
      </c>
      <c r="D385" s="36">
        <f>SUMIFS(СВЦЭМ!$J$34:$J$777,СВЦЭМ!$A$34:$A$777,$A385,СВЦЭМ!$B$34:$B$777,D$367)+'СЕТ СН'!$F$16</f>
        <v>0</v>
      </c>
      <c r="E385" s="36">
        <f>SUMIFS(СВЦЭМ!$J$34:$J$777,СВЦЭМ!$A$34:$A$777,$A385,СВЦЭМ!$B$34:$B$777,E$367)+'СЕТ СН'!$F$16</f>
        <v>0</v>
      </c>
      <c r="F385" s="36">
        <f>SUMIFS(СВЦЭМ!$J$34:$J$777,СВЦЭМ!$A$34:$A$777,$A385,СВЦЭМ!$B$34:$B$777,F$367)+'СЕТ СН'!$F$16</f>
        <v>0</v>
      </c>
      <c r="G385" s="36">
        <f>SUMIFS(СВЦЭМ!$J$34:$J$777,СВЦЭМ!$A$34:$A$777,$A385,СВЦЭМ!$B$34:$B$777,G$367)+'СЕТ СН'!$F$16</f>
        <v>0</v>
      </c>
      <c r="H385" s="36">
        <f>SUMIFS(СВЦЭМ!$J$34:$J$777,СВЦЭМ!$A$34:$A$777,$A385,СВЦЭМ!$B$34:$B$777,H$367)+'СЕТ СН'!$F$16</f>
        <v>0</v>
      </c>
      <c r="I385" s="36">
        <f>SUMIFS(СВЦЭМ!$J$34:$J$777,СВЦЭМ!$A$34:$A$777,$A385,СВЦЭМ!$B$34:$B$777,I$367)+'СЕТ СН'!$F$16</f>
        <v>0</v>
      </c>
      <c r="J385" s="36">
        <f>SUMIFS(СВЦЭМ!$J$34:$J$777,СВЦЭМ!$A$34:$A$777,$A385,СВЦЭМ!$B$34:$B$777,J$367)+'СЕТ СН'!$F$16</f>
        <v>0</v>
      </c>
      <c r="K385" s="36">
        <f>SUMIFS(СВЦЭМ!$J$34:$J$777,СВЦЭМ!$A$34:$A$777,$A385,СВЦЭМ!$B$34:$B$777,K$367)+'СЕТ СН'!$F$16</f>
        <v>0</v>
      </c>
      <c r="L385" s="36">
        <f>SUMIFS(СВЦЭМ!$J$34:$J$777,СВЦЭМ!$A$34:$A$777,$A385,СВЦЭМ!$B$34:$B$777,L$367)+'СЕТ СН'!$F$16</f>
        <v>0</v>
      </c>
      <c r="M385" s="36">
        <f>SUMIFS(СВЦЭМ!$J$34:$J$777,СВЦЭМ!$A$34:$A$777,$A385,СВЦЭМ!$B$34:$B$777,M$367)+'СЕТ СН'!$F$16</f>
        <v>0</v>
      </c>
      <c r="N385" s="36">
        <f>SUMIFS(СВЦЭМ!$J$34:$J$777,СВЦЭМ!$A$34:$A$777,$A385,СВЦЭМ!$B$34:$B$777,N$367)+'СЕТ СН'!$F$16</f>
        <v>0</v>
      </c>
      <c r="O385" s="36">
        <f>SUMIFS(СВЦЭМ!$J$34:$J$777,СВЦЭМ!$A$34:$A$777,$A385,СВЦЭМ!$B$34:$B$777,O$367)+'СЕТ СН'!$F$16</f>
        <v>0</v>
      </c>
      <c r="P385" s="36">
        <f>SUMIFS(СВЦЭМ!$J$34:$J$777,СВЦЭМ!$A$34:$A$777,$A385,СВЦЭМ!$B$34:$B$777,P$367)+'СЕТ СН'!$F$16</f>
        <v>0</v>
      </c>
      <c r="Q385" s="36">
        <f>SUMIFS(СВЦЭМ!$J$34:$J$777,СВЦЭМ!$A$34:$A$777,$A385,СВЦЭМ!$B$34:$B$777,Q$367)+'СЕТ СН'!$F$16</f>
        <v>0</v>
      </c>
      <c r="R385" s="36">
        <f>SUMIFS(СВЦЭМ!$J$34:$J$777,СВЦЭМ!$A$34:$A$777,$A385,СВЦЭМ!$B$34:$B$777,R$367)+'СЕТ СН'!$F$16</f>
        <v>0</v>
      </c>
      <c r="S385" s="36">
        <f>SUMIFS(СВЦЭМ!$J$34:$J$777,СВЦЭМ!$A$34:$A$777,$A385,СВЦЭМ!$B$34:$B$777,S$367)+'СЕТ СН'!$F$16</f>
        <v>0</v>
      </c>
      <c r="T385" s="36">
        <f>SUMIFS(СВЦЭМ!$J$34:$J$777,СВЦЭМ!$A$34:$A$777,$A385,СВЦЭМ!$B$34:$B$777,T$367)+'СЕТ СН'!$F$16</f>
        <v>0</v>
      </c>
      <c r="U385" s="36">
        <f>SUMIFS(СВЦЭМ!$J$34:$J$777,СВЦЭМ!$A$34:$A$777,$A385,СВЦЭМ!$B$34:$B$777,U$367)+'СЕТ СН'!$F$16</f>
        <v>0</v>
      </c>
      <c r="V385" s="36">
        <f>SUMIFS(СВЦЭМ!$J$34:$J$777,СВЦЭМ!$A$34:$A$777,$A385,СВЦЭМ!$B$34:$B$777,V$367)+'СЕТ СН'!$F$16</f>
        <v>0</v>
      </c>
      <c r="W385" s="36">
        <f>SUMIFS(СВЦЭМ!$J$34:$J$777,СВЦЭМ!$A$34:$A$777,$A385,СВЦЭМ!$B$34:$B$777,W$367)+'СЕТ СН'!$F$16</f>
        <v>0</v>
      </c>
      <c r="X385" s="36">
        <f>SUMIFS(СВЦЭМ!$J$34:$J$777,СВЦЭМ!$A$34:$A$777,$A385,СВЦЭМ!$B$34:$B$777,X$367)+'СЕТ СН'!$F$16</f>
        <v>0</v>
      </c>
      <c r="Y385" s="36">
        <f>SUMIFS(СВЦЭМ!$J$34:$J$777,СВЦЭМ!$A$34:$A$777,$A385,СВЦЭМ!$B$34:$B$777,Y$367)+'СЕТ СН'!$F$16</f>
        <v>0</v>
      </c>
    </row>
    <row r="386" spans="1:26" ht="15.75" hidden="1" x14ac:dyDescent="0.2">
      <c r="A386" s="35">
        <f t="shared" si="10"/>
        <v>44123</v>
      </c>
      <c r="B386" s="36">
        <f>SUMIFS(СВЦЭМ!$J$34:$J$777,СВЦЭМ!$A$34:$A$777,$A386,СВЦЭМ!$B$34:$B$777,B$367)+'СЕТ СН'!$F$16</f>
        <v>0</v>
      </c>
      <c r="C386" s="36">
        <f>SUMIFS(СВЦЭМ!$J$34:$J$777,СВЦЭМ!$A$34:$A$777,$A386,СВЦЭМ!$B$34:$B$777,C$367)+'СЕТ СН'!$F$16</f>
        <v>0</v>
      </c>
      <c r="D386" s="36">
        <f>SUMIFS(СВЦЭМ!$J$34:$J$777,СВЦЭМ!$A$34:$A$777,$A386,СВЦЭМ!$B$34:$B$777,D$367)+'СЕТ СН'!$F$16</f>
        <v>0</v>
      </c>
      <c r="E386" s="36">
        <f>SUMIFS(СВЦЭМ!$J$34:$J$777,СВЦЭМ!$A$34:$A$777,$A386,СВЦЭМ!$B$34:$B$777,E$367)+'СЕТ СН'!$F$16</f>
        <v>0</v>
      </c>
      <c r="F386" s="36">
        <f>SUMIFS(СВЦЭМ!$J$34:$J$777,СВЦЭМ!$A$34:$A$777,$A386,СВЦЭМ!$B$34:$B$777,F$367)+'СЕТ СН'!$F$16</f>
        <v>0</v>
      </c>
      <c r="G386" s="36">
        <f>SUMIFS(СВЦЭМ!$J$34:$J$777,СВЦЭМ!$A$34:$A$777,$A386,СВЦЭМ!$B$34:$B$777,G$367)+'СЕТ СН'!$F$16</f>
        <v>0</v>
      </c>
      <c r="H386" s="36">
        <f>SUMIFS(СВЦЭМ!$J$34:$J$777,СВЦЭМ!$A$34:$A$777,$A386,СВЦЭМ!$B$34:$B$777,H$367)+'СЕТ СН'!$F$16</f>
        <v>0</v>
      </c>
      <c r="I386" s="36">
        <f>SUMIFS(СВЦЭМ!$J$34:$J$777,СВЦЭМ!$A$34:$A$777,$A386,СВЦЭМ!$B$34:$B$777,I$367)+'СЕТ СН'!$F$16</f>
        <v>0</v>
      </c>
      <c r="J386" s="36">
        <f>SUMIFS(СВЦЭМ!$J$34:$J$777,СВЦЭМ!$A$34:$A$777,$A386,СВЦЭМ!$B$34:$B$777,J$367)+'СЕТ СН'!$F$16</f>
        <v>0</v>
      </c>
      <c r="K386" s="36">
        <f>SUMIFS(СВЦЭМ!$J$34:$J$777,СВЦЭМ!$A$34:$A$777,$A386,СВЦЭМ!$B$34:$B$777,K$367)+'СЕТ СН'!$F$16</f>
        <v>0</v>
      </c>
      <c r="L386" s="36">
        <f>SUMIFS(СВЦЭМ!$J$34:$J$777,СВЦЭМ!$A$34:$A$777,$A386,СВЦЭМ!$B$34:$B$777,L$367)+'СЕТ СН'!$F$16</f>
        <v>0</v>
      </c>
      <c r="M386" s="36">
        <f>SUMIFS(СВЦЭМ!$J$34:$J$777,СВЦЭМ!$A$34:$A$777,$A386,СВЦЭМ!$B$34:$B$777,M$367)+'СЕТ СН'!$F$16</f>
        <v>0</v>
      </c>
      <c r="N386" s="36">
        <f>SUMIFS(СВЦЭМ!$J$34:$J$777,СВЦЭМ!$A$34:$A$777,$A386,СВЦЭМ!$B$34:$B$777,N$367)+'СЕТ СН'!$F$16</f>
        <v>0</v>
      </c>
      <c r="O386" s="36">
        <f>SUMIFS(СВЦЭМ!$J$34:$J$777,СВЦЭМ!$A$34:$A$777,$A386,СВЦЭМ!$B$34:$B$777,O$367)+'СЕТ СН'!$F$16</f>
        <v>0</v>
      </c>
      <c r="P386" s="36">
        <f>SUMIFS(СВЦЭМ!$J$34:$J$777,СВЦЭМ!$A$34:$A$777,$A386,СВЦЭМ!$B$34:$B$777,P$367)+'СЕТ СН'!$F$16</f>
        <v>0</v>
      </c>
      <c r="Q386" s="36">
        <f>SUMIFS(СВЦЭМ!$J$34:$J$777,СВЦЭМ!$A$34:$A$777,$A386,СВЦЭМ!$B$34:$B$777,Q$367)+'СЕТ СН'!$F$16</f>
        <v>0</v>
      </c>
      <c r="R386" s="36">
        <f>SUMIFS(СВЦЭМ!$J$34:$J$777,СВЦЭМ!$A$34:$A$777,$A386,СВЦЭМ!$B$34:$B$777,R$367)+'СЕТ СН'!$F$16</f>
        <v>0</v>
      </c>
      <c r="S386" s="36">
        <f>SUMIFS(СВЦЭМ!$J$34:$J$777,СВЦЭМ!$A$34:$A$777,$A386,СВЦЭМ!$B$34:$B$777,S$367)+'СЕТ СН'!$F$16</f>
        <v>0</v>
      </c>
      <c r="T386" s="36">
        <f>SUMIFS(СВЦЭМ!$J$34:$J$777,СВЦЭМ!$A$34:$A$777,$A386,СВЦЭМ!$B$34:$B$777,T$367)+'СЕТ СН'!$F$16</f>
        <v>0</v>
      </c>
      <c r="U386" s="36">
        <f>SUMIFS(СВЦЭМ!$J$34:$J$777,СВЦЭМ!$A$34:$A$777,$A386,СВЦЭМ!$B$34:$B$777,U$367)+'СЕТ СН'!$F$16</f>
        <v>0</v>
      </c>
      <c r="V386" s="36">
        <f>SUMIFS(СВЦЭМ!$J$34:$J$777,СВЦЭМ!$A$34:$A$777,$A386,СВЦЭМ!$B$34:$B$777,V$367)+'СЕТ СН'!$F$16</f>
        <v>0</v>
      </c>
      <c r="W386" s="36">
        <f>SUMIFS(СВЦЭМ!$J$34:$J$777,СВЦЭМ!$A$34:$A$777,$A386,СВЦЭМ!$B$34:$B$777,W$367)+'СЕТ СН'!$F$16</f>
        <v>0</v>
      </c>
      <c r="X386" s="36">
        <f>SUMIFS(СВЦЭМ!$J$34:$J$777,СВЦЭМ!$A$34:$A$777,$A386,СВЦЭМ!$B$34:$B$777,X$367)+'СЕТ СН'!$F$16</f>
        <v>0</v>
      </c>
      <c r="Y386" s="36">
        <f>SUMIFS(СВЦЭМ!$J$34:$J$777,СВЦЭМ!$A$34:$A$777,$A386,СВЦЭМ!$B$34:$B$777,Y$367)+'СЕТ СН'!$F$16</f>
        <v>0</v>
      </c>
    </row>
    <row r="387" spans="1:26" ht="15.75" hidden="1" x14ac:dyDescent="0.2">
      <c r="A387" s="35">
        <f t="shared" si="10"/>
        <v>44124</v>
      </c>
      <c r="B387" s="36">
        <f>SUMIFS(СВЦЭМ!$J$34:$J$777,СВЦЭМ!$A$34:$A$777,$A387,СВЦЭМ!$B$34:$B$777,B$367)+'СЕТ СН'!$F$16</f>
        <v>0</v>
      </c>
      <c r="C387" s="36">
        <f>SUMIFS(СВЦЭМ!$J$34:$J$777,СВЦЭМ!$A$34:$A$777,$A387,СВЦЭМ!$B$34:$B$777,C$367)+'СЕТ СН'!$F$16</f>
        <v>0</v>
      </c>
      <c r="D387" s="36">
        <f>SUMIFS(СВЦЭМ!$J$34:$J$777,СВЦЭМ!$A$34:$A$777,$A387,СВЦЭМ!$B$34:$B$777,D$367)+'СЕТ СН'!$F$16</f>
        <v>0</v>
      </c>
      <c r="E387" s="36">
        <f>SUMIFS(СВЦЭМ!$J$34:$J$777,СВЦЭМ!$A$34:$A$777,$A387,СВЦЭМ!$B$34:$B$777,E$367)+'СЕТ СН'!$F$16</f>
        <v>0</v>
      </c>
      <c r="F387" s="36">
        <f>SUMIFS(СВЦЭМ!$J$34:$J$777,СВЦЭМ!$A$34:$A$777,$A387,СВЦЭМ!$B$34:$B$777,F$367)+'СЕТ СН'!$F$16</f>
        <v>0</v>
      </c>
      <c r="G387" s="36">
        <f>SUMIFS(СВЦЭМ!$J$34:$J$777,СВЦЭМ!$A$34:$A$777,$A387,СВЦЭМ!$B$34:$B$777,G$367)+'СЕТ СН'!$F$16</f>
        <v>0</v>
      </c>
      <c r="H387" s="36">
        <f>SUMIFS(СВЦЭМ!$J$34:$J$777,СВЦЭМ!$A$34:$A$777,$A387,СВЦЭМ!$B$34:$B$777,H$367)+'СЕТ СН'!$F$16</f>
        <v>0</v>
      </c>
      <c r="I387" s="36">
        <f>SUMIFS(СВЦЭМ!$J$34:$J$777,СВЦЭМ!$A$34:$A$777,$A387,СВЦЭМ!$B$34:$B$777,I$367)+'СЕТ СН'!$F$16</f>
        <v>0</v>
      </c>
      <c r="J387" s="36">
        <f>SUMIFS(СВЦЭМ!$J$34:$J$777,СВЦЭМ!$A$34:$A$777,$A387,СВЦЭМ!$B$34:$B$777,J$367)+'СЕТ СН'!$F$16</f>
        <v>0</v>
      </c>
      <c r="K387" s="36">
        <f>SUMIFS(СВЦЭМ!$J$34:$J$777,СВЦЭМ!$A$34:$A$777,$A387,СВЦЭМ!$B$34:$B$777,K$367)+'СЕТ СН'!$F$16</f>
        <v>0</v>
      </c>
      <c r="L387" s="36">
        <f>SUMIFS(СВЦЭМ!$J$34:$J$777,СВЦЭМ!$A$34:$A$777,$A387,СВЦЭМ!$B$34:$B$777,L$367)+'СЕТ СН'!$F$16</f>
        <v>0</v>
      </c>
      <c r="M387" s="36">
        <f>SUMIFS(СВЦЭМ!$J$34:$J$777,СВЦЭМ!$A$34:$A$777,$A387,СВЦЭМ!$B$34:$B$777,M$367)+'СЕТ СН'!$F$16</f>
        <v>0</v>
      </c>
      <c r="N387" s="36">
        <f>SUMIFS(СВЦЭМ!$J$34:$J$777,СВЦЭМ!$A$34:$A$777,$A387,СВЦЭМ!$B$34:$B$777,N$367)+'СЕТ СН'!$F$16</f>
        <v>0</v>
      </c>
      <c r="O387" s="36">
        <f>SUMIFS(СВЦЭМ!$J$34:$J$777,СВЦЭМ!$A$34:$A$777,$A387,СВЦЭМ!$B$34:$B$777,O$367)+'СЕТ СН'!$F$16</f>
        <v>0</v>
      </c>
      <c r="P387" s="36">
        <f>SUMIFS(СВЦЭМ!$J$34:$J$777,СВЦЭМ!$A$34:$A$777,$A387,СВЦЭМ!$B$34:$B$777,P$367)+'СЕТ СН'!$F$16</f>
        <v>0</v>
      </c>
      <c r="Q387" s="36">
        <f>SUMIFS(СВЦЭМ!$J$34:$J$777,СВЦЭМ!$A$34:$A$777,$A387,СВЦЭМ!$B$34:$B$777,Q$367)+'СЕТ СН'!$F$16</f>
        <v>0</v>
      </c>
      <c r="R387" s="36">
        <f>SUMIFS(СВЦЭМ!$J$34:$J$777,СВЦЭМ!$A$34:$A$777,$A387,СВЦЭМ!$B$34:$B$777,R$367)+'СЕТ СН'!$F$16</f>
        <v>0</v>
      </c>
      <c r="S387" s="36">
        <f>SUMIFS(СВЦЭМ!$J$34:$J$777,СВЦЭМ!$A$34:$A$777,$A387,СВЦЭМ!$B$34:$B$777,S$367)+'СЕТ СН'!$F$16</f>
        <v>0</v>
      </c>
      <c r="T387" s="36">
        <f>SUMIFS(СВЦЭМ!$J$34:$J$777,СВЦЭМ!$A$34:$A$777,$A387,СВЦЭМ!$B$34:$B$777,T$367)+'СЕТ СН'!$F$16</f>
        <v>0</v>
      </c>
      <c r="U387" s="36">
        <f>SUMIFS(СВЦЭМ!$J$34:$J$777,СВЦЭМ!$A$34:$A$777,$A387,СВЦЭМ!$B$34:$B$777,U$367)+'СЕТ СН'!$F$16</f>
        <v>0</v>
      </c>
      <c r="V387" s="36">
        <f>SUMIFS(СВЦЭМ!$J$34:$J$777,СВЦЭМ!$A$34:$A$777,$A387,СВЦЭМ!$B$34:$B$777,V$367)+'СЕТ СН'!$F$16</f>
        <v>0</v>
      </c>
      <c r="W387" s="36">
        <f>SUMIFS(СВЦЭМ!$J$34:$J$777,СВЦЭМ!$A$34:$A$777,$A387,СВЦЭМ!$B$34:$B$777,W$367)+'СЕТ СН'!$F$16</f>
        <v>0</v>
      </c>
      <c r="X387" s="36">
        <f>SUMIFS(СВЦЭМ!$J$34:$J$777,СВЦЭМ!$A$34:$A$777,$A387,СВЦЭМ!$B$34:$B$777,X$367)+'СЕТ СН'!$F$16</f>
        <v>0</v>
      </c>
      <c r="Y387" s="36">
        <f>SUMIFS(СВЦЭМ!$J$34:$J$777,СВЦЭМ!$A$34:$A$777,$A387,СВЦЭМ!$B$34:$B$777,Y$367)+'СЕТ СН'!$F$16</f>
        <v>0</v>
      </c>
    </row>
    <row r="388" spans="1:26" ht="15.75" hidden="1" x14ac:dyDescent="0.2">
      <c r="A388" s="35">
        <f t="shared" si="10"/>
        <v>44125</v>
      </c>
      <c r="B388" s="36">
        <f>SUMIFS(СВЦЭМ!$J$34:$J$777,СВЦЭМ!$A$34:$A$777,$A388,СВЦЭМ!$B$34:$B$777,B$367)+'СЕТ СН'!$F$16</f>
        <v>0</v>
      </c>
      <c r="C388" s="36">
        <f>SUMIFS(СВЦЭМ!$J$34:$J$777,СВЦЭМ!$A$34:$A$777,$A388,СВЦЭМ!$B$34:$B$777,C$367)+'СЕТ СН'!$F$16</f>
        <v>0</v>
      </c>
      <c r="D388" s="36">
        <f>SUMIFS(СВЦЭМ!$J$34:$J$777,СВЦЭМ!$A$34:$A$777,$A388,СВЦЭМ!$B$34:$B$777,D$367)+'СЕТ СН'!$F$16</f>
        <v>0</v>
      </c>
      <c r="E388" s="36">
        <f>SUMIFS(СВЦЭМ!$J$34:$J$777,СВЦЭМ!$A$34:$A$777,$A388,СВЦЭМ!$B$34:$B$777,E$367)+'СЕТ СН'!$F$16</f>
        <v>0</v>
      </c>
      <c r="F388" s="36">
        <f>SUMIFS(СВЦЭМ!$J$34:$J$777,СВЦЭМ!$A$34:$A$777,$A388,СВЦЭМ!$B$34:$B$777,F$367)+'СЕТ СН'!$F$16</f>
        <v>0</v>
      </c>
      <c r="G388" s="36">
        <f>SUMIFS(СВЦЭМ!$J$34:$J$777,СВЦЭМ!$A$34:$A$777,$A388,СВЦЭМ!$B$34:$B$777,G$367)+'СЕТ СН'!$F$16</f>
        <v>0</v>
      </c>
      <c r="H388" s="36">
        <f>SUMIFS(СВЦЭМ!$J$34:$J$777,СВЦЭМ!$A$34:$A$777,$A388,СВЦЭМ!$B$34:$B$777,H$367)+'СЕТ СН'!$F$16</f>
        <v>0</v>
      </c>
      <c r="I388" s="36">
        <f>SUMIFS(СВЦЭМ!$J$34:$J$777,СВЦЭМ!$A$34:$A$777,$A388,СВЦЭМ!$B$34:$B$777,I$367)+'СЕТ СН'!$F$16</f>
        <v>0</v>
      </c>
      <c r="J388" s="36">
        <f>SUMIFS(СВЦЭМ!$J$34:$J$777,СВЦЭМ!$A$34:$A$777,$A388,СВЦЭМ!$B$34:$B$777,J$367)+'СЕТ СН'!$F$16</f>
        <v>0</v>
      </c>
      <c r="K388" s="36">
        <f>SUMIFS(СВЦЭМ!$J$34:$J$777,СВЦЭМ!$A$34:$A$777,$A388,СВЦЭМ!$B$34:$B$777,K$367)+'СЕТ СН'!$F$16</f>
        <v>0</v>
      </c>
      <c r="L388" s="36">
        <f>SUMIFS(СВЦЭМ!$J$34:$J$777,СВЦЭМ!$A$34:$A$777,$A388,СВЦЭМ!$B$34:$B$777,L$367)+'СЕТ СН'!$F$16</f>
        <v>0</v>
      </c>
      <c r="M388" s="36">
        <f>SUMIFS(СВЦЭМ!$J$34:$J$777,СВЦЭМ!$A$34:$A$777,$A388,СВЦЭМ!$B$34:$B$777,M$367)+'СЕТ СН'!$F$16</f>
        <v>0</v>
      </c>
      <c r="N388" s="36">
        <f>SUMIFS(СВЦЭМ!$J$34:$J$777,СВЦЭМ!$A$34:$A$777,$A388,СВЦЭМ!$B$34:$B$777,N$367)+'СЕТ СН'!$F$16</f>
        <v>0</v>
      </c>
      <c r="O388" s="36">
        <f>SUMIFS(СВЦЭМ!$J$34:$J$777,СВЦЭМ!$A$34:$A$777,$A388,СВЦЭМ!$B$34:$B$777,O$367)+'СЕТ СН'!$F$16</f>
        <v>0</v>
      </c>
      <c r="P388" s="36">
        <f>SUMIFS(СВЦЭМ!$J$34:$J$777,СВЦЭМ!$A$34:$A$777,$A388,СВЦЭМ!$B$34:$B$777,P$367)+'СЕТ СН'!$F$16</f>
        <v>0</v>
      </c>
      <c r="Q388" s="36">
        <f>SUMIFS(СВЦЭМ!$J$34:$J$777,СВЦЭМ!$A$34:$A$777,$A388,СВЦЭМ!$B$34:$B$777,Q$367)+'СЕТ СН'!$F$16</f>
        <v>0</v>
      </c>
      <c r="R388" s="36">
        <f>SUMIFS(СВЦЭМ!$J$34:$J$777,СВЦЭМ!$A$34:$A$777,$A388,СВЦЭМ!$B$34:$B$777,R$367)+'СЕТ СН'!$F$16</f>
        <v>0</v>
      </c>
      <c r="S388" s="36">
        <f>SUMIFS(СВЦЭМ!$J$34:$J$777,СВЦЭМ!$A$34:$A$777,$A388,СВЦЭМ!$B$34:$B$777,S$367)+'СЕТ СН'!$F$16</f>
        <v>0</v>
      </c>
      <c r="T388" s="36">
        <f>SUMIFS(СВЦЭМ!$J$34:$J$777,СВЦЭМ!$A$34:$A$777,$A388,СВЦЭМ!$B$34:$B$777,T$367)+'СЕТ СН'!$F$16</f>
        <v>0</v>
      </c>
      <c r="U388" s="36">
        <f>SUMIFS(СВЦЭМ!$J$34:$J$777,СВЦЭМ!$A$34:$A$777,$A388,СВЦЭМ!$B$34:$B$777,U$367)+'СЕТ СН'!$F$16</f>
        <v>0</v>
      </c>
      <c r="V388" s="36">
        <f>SUMIFS(СВЦЭМ!$J$34:$J$777,СВЦЭМ!$A$34:$A$777,$A388,СВЦЭМ!$B$34:$B$777,V$367)+'СЕТ СН'!$F$16</f>
        <v>0</v>
      </c>
      <c r="W388" s="36">
        <f>SUMIFS(СВЦЭМ!$J$34:$J$777,СВЦЭМ!$A$34:$A$777,$A388,СВЦЭМ!$B$34:$B$777,W$367)+'СЕТ СН'!$F$16</f>
        <v>0</v>
      </c>
      <c r="X388" s="36">
        <f>SUMIFS(СВЦЭМ!$J$34:$J$777,СВЦЭМ!$A$34:$A$777,$A388,СВЦЭМ!$B$34:$B$777,X$367)+'СЕТ СН'!$F$16</f>
        <v>0</v>
      </c>
      <c r="Y388" s="36">
        <f>SUMIFS(СВЦЭМ!$J$34:$J$777,СВЦЭМ!$A$34:$A$777,$A388,СВЦЭМ!$B$34:$B$777,Y$367)+'СЕТ СН'!$F$16</f>
        <v>0</v>
      </c>
    </row>
    <row r="389" spans="1:26" ht="15.75" hidden="1" x14ac:dyDescent="0.2">
      <c r="A389" s="35">
        <f t="shared" si="10"/>
        <v>44126</v>
      </c>
      <c r="B389" s="36">
        <f>SUMIFS(СВЦЭМ!$J$34:$J$777,СВЦЭМ!$A$34:$A$777,$A389,СВЦЭМ!$B$34:$B$777,B$367)+'СЕТ СН'!$F$16</f>
        <v>0</v>
      </c>
      <c r="C389" s="36">
        <f>SUMIFS(СВЦЭМ!$J$34:$J$777,СВЦЭМ!$A$34:$A$777,$A389,СВЦЭМ!$B$34:$B$777,C$367)+'СЕТ СН'!$F$16</f>
        <v>0</v>
      </c>
      <c r="D389" s="36">
        <f>SUMIFS(СВЦЭМ!$J$34:$J$777,СВЦЭМ!$A$34:$A$777,$A389,СВЦЭМ!$B$34:$B$777,D$367)+'СЕТ СН'!$F$16</f>
        <v>0</v>
      </c>
      <c r="E389" s="36">
        <f>SUMIFS(СВЦЭМ!$J$34:$J$777,СВЦЭМ!$A$34:$A$777,$A389,СВЦЭМ!$B$34:$B$777,E$367)+'СЕТ СН'!$F$16</f>
        <v>0</v>
      </c>
      <c r="F389" s="36">
        <f>SUMIFS(СВЦЭМ!$J$34:$J$777,СВЦЭМ!$A$34:$A$777,$A389,СВЦЭМ!$B$34:$B$777,F$367)+'СЕТ СН'!$F$16</f>
        <v>0</v>
      </c>
      <c r="G389" s="36">
        <f>SUMIFS(СВЦЭМ!$J$34:$J$777,СВЦЭМ!$A$34:$A$777,$A389,СВЦЭМ!$B$34:$B$777,G$367)+'СЕТ СН'!$F$16</f>
        <v>0</v>
      </c>
      <c r="H389" s="36">
        <f>SUMIFS(СВЦЭМ!$J$34:$J$777,СВЦЭМ!$A$34:$A$777,$A389,СВЦЭМ!$B$34:$B$777,H$367)+'СЕТ СН'!$F$16</f>
        <v>0</v>
      </c>
      <c r="I389" s="36">
        <f>SUMIFS(СВЦЭМ!$J$34:$J$777,СВЦЭМ!$A$34:$A$777,$A389,СВЦЭМ!$B$34:$B$777,I$367)+'СЕТ СН'!$F$16</f>
        <v>0</v>
      </c>
      <c r="J389" s="36">
        <f>SUMIFS(СВЦЭМ!$J$34:$J$777,СВЦЭМ!$A$34:$A$777,$A389,СВЦЭМ!$B$34:$B$777,J$367)+'СЕТ СН'!$F$16</f>
        <v>0</v>
      </c>
      <c r="K389" s="36">
        <f>SUMIFS(СВЦЭМ!$J$34:$J$777,СВЦЭМ!$A$34:$A$777,$A389,СВЦЭМ!$B$34:$B$777,K$367)+'СЕТ СН'!$F$16</f>
        <v>0</v>
      </c>
      <c r="L389" s="36">
        <f>SUMIFS(СВЦЭМ!$J$34:$J$777,СВЦЭМ!$A$34:$A$777,$A389,СВЦЭМ!$B$34:$B$777,L$367)+'СЕТ СН'!$F$16</f>
        <v>0</v>
      </c>
      <c r="M389" s="36">
        <f>SUMIFS(СВЦЭМ!$J$34:$J$777,СВЦЭМ!$A$34:$A$777,$A389,СВЦЭМ!$B$34:$B$777,M$367)+'СЕТ СН'!$F$16</f>
        <v>0</v>
      </c>
      <c r="N389" s="36">
        <f>SUMIFS(СВЦЭМ!$J$34:$J$777,СВЦЭМ!$A$34:$A$777,$A389,СВЦЭМ!$B$34:$B$777,N$367)+'СЕТ СН'!$F$16</f>
        <v>0</v>
      </c>
      <c r="O389" s="36">
        <f>SUMIFS(СВЦЭМ!$J$34:$J$777,СВЦЭМ!$A$34:$A$777,$A389,СВЦЭМ!$B$34:$B$777,O$367)+'СЕТ СН'!$F$16</f>
        <v>0</v>
      </c>
      <c r="P389" s="36">
        <f>SUMIFS(СВЦЭМ!$J$34:$J$777,СВЦЭМ!$A$34:$A$777,$A389,СВЦЭМ!$B$34:$B$777,P$367)+'СЕТ СН'!$F$16</f>
        <v>0</v>
      </c>
      <c r="Q389" s="36">
        <f>SUMIFS(СВЦЭМ!$J$34:$J$777,СВЦЭМ!$A$34:$A$777,$A389,СВЦЭМ!$B$34:$B$777,Q$367)+'СЕТ СН'!$F$16</f>
        <v>0</v>
      </c>
      <c r="R389" s="36">
        <f>SUMIFS(СВЦЭМ!$J$34:$J$777,СВЦЭМ!$A$34:$A$777,$A389,СВЦЭМ!$B$34:$B$777,R$367)+'СЕТ СН'!$F$16</f>
        <v>0</v>
      </c>
      <c r="S389" s="36">
        <f>SUMIFS(СВЦЭМ!$J$34:$J$777,СВЦЭМ!$A$34:$A$777,$A389,СВЦЭМ!$B$34:$B$777,S$367)+'СЕТ СН'!$F$16</f>
        <v>0</v>
      </c>
      <c r="T389" s="36">
        <f>SUMIFS(СВЦЭМ!$J$34:$J$777,СВЦЭМ!$A$34:$A$777,$A389,СВЦЭМ!$B$34:$B$777,T$367)+'СЕТ СН'!$F$16</f>
        <v>0</v>
      </c>
      <c r="U389" s="36">
        <f>SUMIFS(СВЦЭМ!$J$34:$J$777,СВЦЭМ!$A$34:$A$777,$A389,СВЦЭМ!$B$34:$B$777,U$367)+'СЕТ СН'!$F$16</f>
        <v>0</v>
      </c>
      <c r="V389" s="36">
        <f>SUMIFS(СВЦЭМ!$J$34:$J$777,СВЦЭМ!$A$34:$A$777,$A389,СВЦЭМ!$B$34:$B$777,V$367)+'СЕТ СН'!$F$16</f>
        <v>0</v>
      </c>
      <c r="W389" s="36">
        <f>SUMIFS(СВЦЭМ!$J$34:$J$777,СВЦЭМ!$A$34:$A$777,$A389,СВЦЭМ!$B$34:$B$777,W$367)+'СЕТ СН'!$F$16</f>
        <v>0</v>
      </c>
      <c r="X389" s="36">
        <f>SUMIFS(СВЦЭМ!$J$34:$J$777,СВЦЭМ!$A$34:$A$777,$A389,СВЦЭМ!$B$34:$B$777,X$367)+'СЕТ СН'!$F$16</f>
        <v>0</v>
      </c>
      <c r="Y389" s="36">
        <f>SUMIFS(СВЦЭМ!$J$34:$J$777,СВЦЭМ!$A$34:$A$777,$A389,СВЦЭМ!$B$34:$B$777,Y$367)+'СЕТ СН'!$F$16</f>
        <v>0</v>
      </c>
    </row>
    <row r="390" spans="1:26" ht="15.75" hidden="1" x14ac:dyDescent="0.2">
      <c r="A390" s="35">
        <f t="shared" si="10"/>
        <v>44127</v>
      </c>
      <c r="B390" s="36">
        <f>SUMIFS(СВЦЭМ!$J$34:$J$777,СВЦЭМ!$A$34:$A$777,$A390,СВЦЭМ!$B$34:$B$777,B$367)+'СЕТ СН'!$F$16</f>
        <v>0</v>
      </c>
      <c r="C390" s="36">
        <f>SUMIFS(СВЦЭМ!$J$34:$J$777,СВЦЭМ!$A$34:$A$777,$A390,СВЦЭМ!$B$34:$B$777,C$367)+'СЕТ СН'!$F$16</f>
        <v>0</v>
      </c>
      <c r="D390" s="36">
        <f>SUMIFS(СВЦЭМ!$J$34:$J$777,СВЦЭМ!$A$34:$A$777,$A390,СВЦЭМ!$B$34:$B$777,D$367)+'СЕТ СН'!$F$16</f>
        <v>0</v>
      </c>
      <c r="E390" s="36">
        <f>SUMIFS(СВЦЭМ!$J$34:$J$777,СВЦЭМ!$A$34:$A$777,$A390,СВЦЭМ!$B$34:$B$777,E$367)+'СЕТ СН'!$F$16</f>
        <v>0</v>
      </c>
      <c r="F390" s="36">
        <f>SUMIFS(СВЦЭМ!$J$34:$J$777,СВЦЭМ!$A$34:$A$777,$A390,СВЦЭМ!$B$34:$B$777,F$367)+'СЕТ СН'!$F$16</f>
        <v>0</v>
      </c>
      <c r="G390" s="36">
        <f>SUMIFS(СВЦЭМ!$J$34:$J$777,СВЦЭМ!$A$34:$A$777,$A390,СВЦЭМ!$B$34:$B$777,G$367)+'СЕТ СН'!$F$16</f>
        <v>0</v>
      </c>
      <c r="H390" s="36">
        <f>SUMIFS(СВЦЭМ!$J$34:$J$777,СВЦЭМ!$A$34:$A$777,$A390,СВЦЭМ!$B$34:$B$777,H$367)+'СЕТ СН'!$F$16</f>
        <v>0</v>
      </c>
      <c r="I390" s="36">
        <f>SUMIFS(СВЦЭМ!$J$34:$J$777,СВЦЭМ!$A$34:$A$777,$A390,СВЦЭМ!$B$34:$B$777,I$367)+'СЕТ СН'!$F$16</f>
        <v>0</v>
      </c>
      <c r="J390" s="36">
        <f>SUMIFS(СВЦЭМ!$J$34:$J$777,СВЦЭМ!$A$34:$A$777,$A390,СВЦЭМ!$B$34:$B$777,J$367)+'СЕТ СН'!$F$16</f>
        <v>0</v>
      </c>
      <c r="K390" s="36">
        <f>SUMIFS(СВЦЭМ!$J$34:$J$777,СВЦЭМ!$A$34:$A$777,$A390,СВЦЭМ!$B$34:$B$777,K$367)+'СЕТ СН'!$F$16</f>
        <v>0</v>
      </c>
      <c r="L390" s="36">
        <f>SUMIFS(СВЦЭМ!$J$34:$J$777,СВЦЭМ!$A$34:$A$777,$A390,СВЦЭМ!$B$34:$B$777,L$367)+'СЕТ СН'!$F$16</f>
        <v>0</v>
      </c>
      <c r="M390" s="36">
        <f>SUMIFS(СВЦЭМ!$J$34:$J$777,СВЦЭМ!$A$34:$A$777,$A390,СВЦЭМ!$B$34:$B$777,M$367)+'СЕТ СН'!$F$16</f>
        <v>0</v>
      </c>
      <c r="N390" s="36">
        <f>SUMIFS(СВЦЭМ!$J$34:$J$777,СВЦЭМ!$A$34:$A$777,$A390,СВЦЭМ!$B$34:$B$777,N$367)+'СЕТ СН'!$F$16</f>
        <v>0</v>
      </c>
      <c r="O390" s="36">
        <f>SUMIFS(СВЦЭМ!$J$34:$J$777,СВЦЭМ!$A$34:$A$777,$A390,СВЦЭМ!$B$34:$B$777,O$367)+'СЕТ СН'!$F$16</f>
        <v>0</v>
      </c>
      <c r="P390" s="36">
        <f>SUMIFS(СВЦЭМ!$J$34:$J$777,СВЦЭМ!$A$34:$A$777,$A390,СВЦЭМ!$B$34:$B$777,P$367)+'СЕТ СН'!$F$16</f>
        <v>0</v>
      </c>
      <c r="Q390" s="36">
        <f>SUMIFS(СВЦЭМ!$J$34:$J$777,СВЦЭМ!$A$34:$A$777,$A390,СВЦЭМ!$B$34:$B$777,Q$367)+'СЕТ СН'!$F$16</f>
        <v>0</v>
      </c>
      <c r="R390" s="36">
        <f>SUMIFS(СВЦЭМ!$J$34:$J$777,СВЦЭМ!$A$34:$A$777,$A390,СВЦЭМ!$B$34:$B$777,R$367)+'СЕТ СН'!$F$16</f>
        <v>0</v>
      </c>
      <c r="S390" s="36">
        <f>SUMIFS(СВЦЭМ!$J$34:$J$777,СВЦЭМ!$A$34:$A$777,$A390,СВЦЭМ!$B$34:$B$777,S$367)+'СЕТ СН'!$F$16</f>
        <v>0</v>
      </c>
      <c r="T390" s="36">
        <f>SUMIFS(СВЦЭМ!$J$34:$J$777,СВЦЭМ!$A$34:$A$777,$A390,СВЦЭМ!$B$34:$B$777,T$367)+'СЕТ СН'!$F$16</f>
        <v>0</v>
      </c>
      <c r="U390" s="36">
        <f>SUMIFS(СВЦЭМ!$J$34:$J$777,СВЦЭМ!$A$34:$A$777,$A390,СВЦЭМ!$B$34:$B$777,U$367)+'СЕТ СН'!$F$16</f>
        <v>0</v>
      </c>
      <c r="V390" s="36">
        <f>SUMIFS(СВЦЭМ!$J$34:$J$777,СВЦЭМ!$A$34:$A$777,$A390,СВЦЭМ!$B$34:$B$777,V$367)+'СЕТ СН'!$F$16</f>
        <v>0</v>
      </c>
      <c r="W390" s="36">
        <f>SUMIFS(СВЦЭМ!$J$34:$J$777,СВЦЭМ!$A$34:$A$777,$A390,СВЦЭМ!$B$34:$B$777,W$367)+'СЕТ СН'!$F$16</f>
        <v>0</v>
      </c>
      <c r="X390" s="36">
        <f>SUMIFS(СВЦЭМ!$J$34:$J$777,СВЦЭМ!$A$34:$A$777,$A390,СВЦЭМ!$B$34:$B$777,X$367)+'СЕТ СН'!$F$16</f>
        <v>0</v>
      </c>
      <c r="Y390" s="36">
        <f>SUMIFS(СВЦЭМ!$J$34:$J$777,СВЦЭМ!$A$34:$A$777,$A390,СВЦЭМ!$B$34:$B$777,Y$367)+'СЕТ СН'!$F$16</f>
        <v>0</v>
      </c>
    </row>
    <row r="391" spans="1:26" ht="15.75" hidden="1" x14ac:dyDescent="0.2">
      <c r="A391" s="35">
        <f t="shared" si="10"/>
        <v>44128</v>
      </c>
      <c r="B391" s="36">
        <f>SUMIFS(СВЦЭМ!$J$34:$J$777,СВЦЭМ!$A$34:$A$777,$A391,СВЦЭМ!$B$34:$B$777,B$367)+'СЕТ СН'!$F$16</f>
        <v>0</v>
      </c>
      <c r="C391" s="36">
        <f>SUMIFS(СВЦЭМ!$J$34:$J$777,СВЦЭМ!$A$34:$A$777,$A391,СВЦЭМ!$B$34:$B$777,C$367)+'СЕТ СН'!$F$16</f>
        <v>0</v>
      </c>
      <c r="D391" s="36">
        <f>SUMIFS(СВЦЭМ!$J$34:$J$777,СВЦЭМ!$A$34:$A$777,$A391,СВЦЭМ!$B$34:$B$777,D$367)+'СЕТ СН'!$F$16</f>
        <v>0</v>
      </c>
      <c r="E391" s="36">
        <f>SUMIFS(СВЦЭМ!$J$34:$J$777,СВЦЭМ!$A$34:$A$777,$A391,СВЦЭМ!$B$34:$B$777,E$367)+'СЕТ СН'!$F$16</f>
        <v>0</v>
      </c>
      <c r="F391" s="36">
        <f>SUMIFS(СВЦЭМ!$J$34:$J$777,СВЦЭМ!$A$34:$A$777,$A391,СВЦЭМ!$B$34:$B$777,F$367)+'СЕТ СН'!$F$16</f>
        <v>0</v>
      </c>
      <c r="G391" s="36">
        <f>SUMIFS(СВЦЭМ!$J$34:$J$777,СВЦЭМ!$A$34:$A$777,$A391,СВЦЭМ!$B$34:$B$777,G$367)+'СЕТ СН'!$F$16</f>
        <v>0</v>
      </c>
      <c r="H391" s="36">
        <f>SUMIFS(СВЦЭМ!$J$34:$J$777,СВЦЭМ!$A$34:$A$777,$A391,СВЦЭМ!$B$34:$B$777,H$367)+'СЕТ СН'!$F$16</f>
        <v>0</v>
      </c>
      <c r="I391" s="36">
        <f>SUMIFS(СВЦЭМ!$J$34:$J$777,СВЦЭМ!$A$34:$A$777,$A391,СВЦЭМ!$B$34:$B$777,I$367)+'СЕТ СН'!$F$16</f>
        <v>0</v>
      </c>
      <c r="J391" s="36">
        <f>SUMIFS(СВЦЭМ!$J$34:$J$777,СВЦЭМ!$A$34:$A$777,$A391,СВЦЭМ!$B$34:$B$777,J$367)+'СЕТ СН'!$F$16</f>
        <v>0</v>
      </c>
      <c r="K391" s="36">
        <f>SUMIFS(СВЦЭМ!$J$34:$J$777,СВЦЭМ!$A$34:$A$777,$A391,СВЦЭМ!$B$34:$B$777,K$367)+'СЕТ СН'!$F$16</f>
        <v>0</v>
      </c>
      <c r="L391" s="36">
        <f>SUMIFS(СВЦЭМ!$J$34:$J$777,СВЦЭМ!$A$34:$A$777,$A391,СВЦЭМ!$B$34:$B$777,L$367)+'СЕТ СН'!$F$16</f>
        <v>0</v>
      </c>
      <c r="M391" s="36">
        <f>SUMIFS(СВЦЭМ!$J$34:$J$777,СВЦЭМ!$A$34:$A$777,$A391,СВЦЭМ!$B$34:$B$777,M$367)+'СЕТ СН'!$F$16</f>
        <v>0</v>
      </c>
      <c r="N391" s="36">
        <f>SUMIFS(СВЦЭМ!$J$34:$J$777,СВЦЭМ!$A$34:$A$777,$A391,СВЦЭМ!$B$34:$B$777,N$367)+'СЕТ СН'!$F$16</f>
        <v>0</v>
      </c>
      <c r="O391" s="36">
        <f>SUMIFS(СВЦЭМ!$J$34:$J$777,СВЦЭМ!$A$34:$A$777,$A391,СВЦЭМ!$B$34:$B$777,O$367)+'СЕТ СН'!$F$16</f>
        <v>0</v>
      </c>
      <c r="P391" s="36">
        <f>SUMIFS(СВЦЭМ!$J$34:$J$777,СВЦЭМ!$A$34:$A$777,$A391,СВЦЭМ!$B$34:$B$777,P$367)+'СЕТ СН'!$F$16</f>
        <v>0</v>
      </c>
      <c r="Q391" s="36">
        <f>SUMIFS(СВЦЭМ!$J$34:$J$777,СВЦЭМ!$A$34:$A$777,$A391,СВЦЭМ!$B$34:$B$777,Q$367)+'СЕТ СН'!$F$16</f>
        <v>0</v>
      </c>
      <c r="R391" s="36">
        <f>SUMIFS(СВЦЭМ!$J$34:$J$777,СВЦЭМ!$A$34:$A$777,$A391,СВЦЭМ!$B$34:$B$777,R$367)+'СЕТ СН'!$F$16</f>
        <v>0</v>
      </c>
      <c r="S391" s="36">
        <f>SUMIFS(СВЦЭМ!$J$34:$J$777,СВЦЭМ!$A$34:$A$777,$A391,СВЦЭМ!$B$34:$B$777,S$367)+'СЕТ СН'!$F$16</f>
        <v>0</v>
      </c>
      <c r="T391" s="36">
        <f>SUMIFS(СВЦЭМ!$J$34:$J$777,СВЦЭМ!$A$34:$A$777,$A391,СВЦЭМ!$B$34:$B$777,T$367)+'СЕТ СН'!$F$16</f>
        <v>0</v>
      </c>
      <c r="U391" s="36">
        <f>SUMIFS(СВЦЭМ!$J$34:$J$777,СВЦЭМ!$A$34:$A$777,$A391,СВЦЭМ!$B$34:$B$777,U$367)+'СЕТ СН'!$F$16</f>
        <v>0</v>
      </c>
      <c r="V391" s="36">
        <f>SUMIFS(СВЦЭМ!$J$34:$J$777,СВЦЭМ!$A$34:$A$777,$A391,СВЦЭМ!$B$34:$B$777,V$367)+'СЕТ СН'!$F$16</f>
        <v>0</v>
      </c>
      <c r="W391" s="36">
        <f>SUMIFS(СВЦЭМ!$J$34:$J$777,СВЦЭМ!$A$34:$A$777,$A391,СВЦЭМ!$B$34:$B$777,W$367)+'СЕТ СН'!$F$16</f>
        <v>0</v>
      </c>
      <c r="X391" s="36">
        <f>SUMIFS(СВЦЭМ!$J$34:$J$777,СВЦЭМ!$A$34:$A$777,$A391,СВЦЭМ!$B$34:$B$777,X$367)+'СЕТ СН'!$F$16</f>
        <v>0</v>
      </c>
      <c r="Y391" s="36">
        <f>SUMIFS(СВЦЭМ!$J$34:$J$777,СВЦЭМ!$A$34:$A$777,$A391,СВЦЭМ!$B$34:$B$777,Y$367)+'СЕТ СН'!$F$16</f>
        <v>0</v>
      </c>
    </row>
    <row r="392" spans="1:26" ht="15.75" hidden="1" x14ac:dyDescent="0.2">
      <c r="A392" s="35">
        <f t="shared" si="10"/>
        <v>44129</v>
      </c>
      <c r="B392" s="36">
        <f>SUMIFS(СВЦЭМ!$J$34:$J$777,СВЦЭМ!$A$34:$A$777,$A392,СВЦЭМ!$B$34:$B$777,B$367)+'СЕТ СН'!$F$16</f>
        <v>0</v>
      </c>
      <c r="C392" s="36">
        <f>SUMIFS(СВЦЭМ!$J$34:$J$777,СВЦЭМ!$A$34:$A$777,$A392,СВЦЭМ!$B$34:$B$777,C$367)+'СЕТ СН'!$F$16</f>
        <v>0</v>
      </c>
      <c r="D392" s="36">
        <f>SUMIFS(СВЦЭМ!$J$34:$J$777,СВЦЭМ!$A$34:$A$777,$A392,СВЦЭМ!$B$34:$B$777,D$367)+'СЕТ СН'!$F$16</f>
        <v>0</v>
      </c>
      <c r="E392" s="36">
        <f>SUMIFS(СВЦЭМ!$J$34:$J$777,СВЦЭМ!$A$34:$A$777,$A392,СВЦЭМ!$B$34:$B$777,E$367)+'СЕТ СН'!$F$16</f>
        <v>0</v>
      </c>
      <c r="F392" s="36">
        <f>SUMIFS(СВЦЭМ!$J$34:$J$777,СВЦЭМ!$A$34:$A$777,$A392,СВЦЭМ!$B$34:$B$777,F$367)+'СЕТ СН'!$F$16</f>
        <v>0</v>
      </c>
      <c r="G392" s="36">
        <f>SUMIFS(СВЦЭМ!$J$34:$J$777,СВЦЭМ!$A$34:$A$777,$A392,СВЦЭМ!$B$34:$B$777,G$367)+'СЕТ СН'!$F$16</f>
        <v>0</v>
      </c>
      <c r="H392" s="36">
        <f>SUMIFS(СВЦЭМ!$J$34:$J$777,СВЦЭМ!$A$34:$A$777,$A392,СВЦЭМ!$B$34:$B$777,H$367)+'СЕТ СН'!$F$16</f>
        <v>0</v>
      </c>
      <c r="I392" s="36">
        <f>SUMIFS(СВЦЭМ!$J$34:$J$777,СВЦЭМ!$A$34:$A$777,$A392,СВЦЭМ!$B$34:$B$777,I$367)+'СЕТ СН'!$F$16</f>
        <v>0</v>
      </c>
      <c r="J392" s="36">
        <f>SUMIFS(СВЦЭМ!$J$34:$J$777,СВЦЭМ!$A$34:$A$777,$A392,СВЦЭМ!$B$34:$B$777,J$367)+'СЕТ СН'!$F$16</f>
        <v>0</v>
      </c>
      <c r="K392" s="36">
        <f>SUMIFS(СВЦЭМ!$J$34:$J$777,СВЦЭМ!$A$34:$A$777,$A392,СВЦЭМ!$B$34:$B$777,K$367)+'СЕТ СН'!$F$16</f>
        <v>0</v>
      </c>
      <c r="L392" s="36">
        <f>SUMIFS(СВЦЭМ!$J$34:$J$777,СВЦЭМ!$A$34:$A$777,$A392,СВЦЭМ!$B$34:$B$777,L$367)+'СЕТ СН'!$F$16</f>
        <v>0</v>
      </c>
      <c r="M392" s="36">
        <f>SUMIFS(СВЦЭМ!$J$34:$J$777,СВЦЭМ!$A$34:$A$777,$A392,СВЦЭМ!$B$34:$B$777,M$367)+'СЕТ СН'!$F$16</f>
        <v>0</v>
      </c>
      <c r="N392" s="36">
        <f>SUMIFS(СВЦЭМ!$J$34:$J$777,СВЦЭМ!$A$34:$A$777,$A392,СВЦЭМ!$B$34:$B$777,N$367)+'СЕТ СН'!$F$16</f>
        <v>0</v>
      </c>
      <c r="O392" s="36">
        <f>SUMIFS(СВЦЭМ!$J$34:$J$777,СВЦЭМ!$A$34:$A$777,$A392,СВЦЭМ!$B$34:$B$777,O$367)+'СЕТ СН'!$F$16</f>
        <v>0</v>
      </c>
      <c r="P392" s="36">
        <f>SUMIFS(СВЦЭМ!$J$34:$J$777,СВЦЭМ!$A$34:$A$777,$A392,СВЦЭМ!$B$34:$B$777,P$367)+'СЕТ СН'!$F$16</f>
        <v>0</v>
      </c>
      <c r="Q392" s="36">
        <f>SUMIFS(СВЦЭМ!$J$34:$J$777,СВЦЭМ!$A$34:$A$777,$A392,СВЦЭМ!$B$34:$B$777,Q$367)+'СЕТ СН'!$F$16</f>
        <v>0</v>
      </c>
      <c r="R392" s="36">
        <f>SUMIFS(СВЦЭМ!$J$34:$J$777,СВЦЭМ!$A$34:$A$777,$A392,СВЦЭМ!$B$34:$B$777,R$367)+'СЕТ СН'!$F$16</f>
        <v>0</v>
      </c>
      <c r="S392" s="36">
        <f>SUMIFS(СВЦЭМ!$J$34:$J$777,СВЦЭМ!$A$34:$A$777,$A392,СВЦЭМ!$B$34:$B$777,S$367)+'СЕТ СН'!$F$16</f>
        <v>0</v>
      </c>
      <c r="T392" s="36">
        <f>SUMIFS(СВЦЭМ!$J$34:$J$777,СВЦЭМ!$A$34:$A$777,$A392,СВЦЭМ!$B$34:$B$777,T$367)+'СЕТ СН'!$F$16</f>
        <v>0</v>
      </c>
      <c r="U392" s="36">
        <f>SUMIFS(СВЦЭМ!$J$34:$J$777,СВЦЭМ!$A$34:$A$777,$A392,СВЦЭМ!$B$34:$B$777,U$367)+'СЕТ СН'!$F$16</f>
        <v>0</v>
      </c>
      <c r="V392" s="36">
        <f>SUMIFS(СВЦЭМ!$J$34:$J$777,СВЦЭМ!$A$34:$A$777,$A392,СВЦЭМ!$B$34:$B$777,V$367)+'СЕТ СН'!$F$16</f>
        <v>0</v>
      </c>
      <c r="W392" s="36">
        <f>SUMIFS(СВЦЭМ!$J$34:$J$777,СВЦЭМ!$A$34:$A$777,$A392,СВЦЭМ!$B$34:$B$777,W$367)+'СЕТ СН'!$F$16</f>
        <v>0</v>
      </c>
      <c r="X392" s="36">
        <f>SUMIFS(СВЦЭМ!$J$34:$J$777,СВЦЭМ!$A$34:$A$777,$A392,СВЦЭМ!$B$34:$B$777,X$367)+'СЕТ СН'!$F$16</f>
        <v>0</v>
      </c>
      <c r="Y392" s="36">
        <f>SUMIFS(СВЦЭМ!$J$34:$J$777,СВЦЭМ!$A$34:$A$777,$A392,СВЦЭМ!$B$34:$B$777,Y$367)+'СЕТ СН'!$F$16</f>
        <v>0</v>
      </c>
    </row>
    <row r="393" spans="1:26" ht="15.75" hidden="1" x14ac:dyDescent="0.2">
      <c r="A393" s="35">
        <f t="shared" si="10"/>
        <v>44130</v>
      </c>
      <c r="B393" s="36">
        <f>SUMIFS(СВЦЭМ!$J$34:$J$777,СВЦЭМ!$A$34:$A$777,$A393,СВЦЭМ!$B$34:$B$777,B$367)+'СЕТ СН'!$F$16</f>
        <v>0</v>
      </c>
      <c r="C393" s="36">
        <f>SUMIFS(СВЦЭМ!$J$34:$J$777,СВЦЭМ!$A$34:$A$777,$A393,СВЦЭМ!$B$34:$B$777,C$367)+'СЕТ СН'!$F$16</f>
        <v>0</v>
      </c>
      <c r="D393" s="36">
        <f>SUMIFS(СВЦЭМ!$J$34:$J$777,СВЦЭМ!$A$34:$A$777,$A393,СВЦЭМ!$B$34:$B$777,D$367)+'СЕТ СН'!$F$16</f>
        <v>0</v>
      </c>
      <c r="E393" s="36">
        <f>SUMIFS(СВЦЭМ!$J$34:$J$777,СВЦЭМ!$A$34:$A$777,$A393,СВЦЭМ!$B$34:$B$777,E$367)+'СЕТ СН'!$F$16</f>
        <v>0</v>
      </c>
      <c r="F393" s="36">
        <f>SUMIFS(СВЦЭМ!$J$34:$J$777,СВЦЭМ!$A$34:$A$777,$A393,СВЦЭМ!$B$34:$B$777,F$367)+'СЕТ СН'!$F$16</f>
        <v>0</v>
      </c>
      <c r="G393" s="36">
        <f>SUMIFS(СВЦЭМ!$J$34:$J$777,СВЦЭМ!$A$34:$A$777,$A393,СВЦЭМ!$B$34:$B$777,G$367)+'СЕТ СН'!$F$16</f>
        <v>0</v>
      </c>
      <c r="H393" s="36">
        <f>SUMIFS(СВЦЭМ!$J$34:$J$777,СВЦЭМ!$A$34:$A$777,$A393,СВЦЭМ!$B$34:$B$777,H$367)+'СЕТ СН'!$F$16</f>
        <v>0</v>
      </c>
      <c r="I393" s="36">
        <f>SUMIFS(СВЦЭМ!$J$34:$J$777,СВЦЭМ!$A$34:$A$777,$A393,СВЦЭМ!$B$34:$B$777,I$367)+'СЕТ СН'!$F$16</f>
        <v>0</v>
      </c>
      <c r="J393" s="36">
        <f>SUMIFS(СВЦЭМ!$J$34:$J$777,СВЦЭМ!$A$34:$A$777,$A393,СВЦЭМ!$B$34:$B$777,J$367)+'СЕТ СН'!$F$16</f>
        <v>0</v>
      </c>
      <c r="K393" s="36">
        <f>SUMIFS(СВЦЭМ!$J$34:$J$777,СВЦЭМ!$A$34:$A$777,$A393,СВЦЭМ!$B$34:$B$777,K$367)+'СЕТ СН'!$F$16</f>
        <v>0</v>
      </c>
      <c r="L393" s="36">
        <f>SUMIFS(СВЦЭМ!$J$34:$J$777,СВЦЭМ!$A$34:$A$777,$A393,СВЦЭМ!$B$34:$B$777,L$367)+'СЕТ СН'!$F$16</f>
        <v>0</v>
      </c>
      <c r="M393" s="36">
        <f>SUMIFS(СВЦЭМ!$J$34:$J$777,СВЦЭМ!$A$34:$A$777,$A393,СВЦЭМ!$B$34:$B$777,M$367)+'СЕТ СН'!$F$16</f>
        <v>0</v>
      </c>
      <c r="N393" s="36">
        <f>SUMIFS(СВЦЭМ!$J$34:$J$777,СВЦЭМ!$A$34:$A$777,$A393,СВЦЭМ!$B$34:$B$777,N$367)+'СЕТ СН'!$F$16</f>
        <v>0</v>
      </c>
      <c r="O393" s="36">
        <f>SUMIFS(СВЦЭМ!$J$34:$J$777,СВЦЭМ!$A$34:$A$777,$A393,СВЦЭМ!$B$34:$B$777,O$367)+'СЕТ СН'!$F$16</f>
        <v>0</v>
      </c>
      <c r="P393" s="36">
        <f>SUMIFS(СВЦЭМ!$J$34:$J$777,СВЦЭМ!$A$34:$A$777,$A393,СВЦЭМ!$B$34:$B$777,P$367)+'СЕТ СН'!$F$16</f>
        <v>0</v>
      </c>
      <c r="Q393" s="36">
        <f>SUMIFS(СВЦЭМ!$J$34:$J$777,СВЦЭМ!$A$34:$A$777,$A393,СВЦЭМ!$B$34:$B$777,Q$367)+'СЕТ СН'!$F$16</f>
        <v>0</v>
      </c>
      <c r="R393" s="36">
        <f>SUMIFS(СВЦЭМ!$J$34:$J$777,СВЦЭМ!$A$34:$A$777,$A393,СВЦЭМ!$B$34:$B$777,R$367)+'СЕТ СН'!$F$16</f>
        <v>0</v>
      </c>
      <c r="S393" s="36">
        <f>SUMIFS(СВЦЭМ!$J$34:$J$777,СВЦЭМ!$A$34:$A$777,$A393,СВЦЭМ!$B$34:$B$777,S$367)+'СЕТ СН'!$F$16</f>
        <v>0</v>
      </c>
      <c r="T393" s="36">
        <f>SUMIFS(СВЦЭМ!$J$34:$J$777,СВЦЭМ!$A$34:$A$777,$A393,СВЦЭМ!$B$34:$B$777,T$367)+'СЕТ СН'!$F$16</f>
        <v>0</v>
      </c>
      <c r="U393" s="36">
        <f>SUMIFS(СВЦЭМ!$J$34:$J$777,СВЦЭМ!$A$34:$A$777,$A393,СВЦЭМ!$B$34:$B$777,U$367)+'СЕТ СН'!$F$16</f>
        <v>0</v>
      </c>
      <c r="V393" s="36">
        <f>SUMIFS(СВЦЭМ!$J$34:$J$777,СВЦЭМ!$A$34:$A$777,$A393,СВЦЭМ!$B$34:$B$777,V$367)+'СЕТ СН'!$F$16</f>
        <v>0</v>
      </c>
      <c r="W393" s="36">
        <f>SUMIFS(СВЦЭМ!$J$34:$J$777,СВЦЭМ!$A$34:$A$777,$A393,СВЦЭМ!$B$34:$B$777,W$367)+'СЕТ СН'!$F$16</f>
        <v>0</v>
      </c>
      <c r="X393" s="36">
        <f>SUMIFS(СВЦЭМ!$J$34:$J$777,СВЦЭМ!$A$34:$A$777,$A393,СВЦЭМ!$B$34:$B$777,X$367)+'СЕТ СН'!$F$16</f>
        <v>0</v>
      </c>
      <c r="Y393" s="36">
        <f>SUMIFS(СВЦЭМ!$J$34:$J$777,СВЦЭМ!$A$34:$A$777,$A393,СВЦЭМ!$B$34:$B$777,Y$367)+'СЕТ СН'!$F$16</f>
        <v>0</v>
      </c>
    </row>
    <row r="394" spans="1:26" ht="15.75" hidden="1" x14ac:dyDescent="0.2">
      <c r="A394" s="35">
        <f t="shared" si="10"/>
        <v>44131</v>
      </c>
      <c r="B394" s="36">
        <f>SUMIFS(СВЦЭМ!$J$34:$J$777,СВЦЭМ!$A$34:$A$777,$A394,СВЦЭМ!$B$34:$B$777,B$367)+'СЕТ СН'!$F$16</f>
        <v>0</v>
      </c>
      <c r="C394" s="36">
        <f>SUMIFS(СВЦЭМ!$J$34:$J$777,СВЦЭМ!$A$34:$A$777,$A394,СВЦЭМ!$B$34:$B$777,C$367)+'СЕТ СН'!$F$16</f>
        <v>0</v>
      </c>
      <c r="D394" s="36">
        <f>SUMIFS(СВЦЭМ!$J$34:$J$777,СВЦЭМ!$A$34:$A$777,$A394,СВЦЭМ!$B$34:$B$777,D$367)+'СЕТ СН'!$F$16</f>
        <v>0</v>
      </c>
      <c r="E394" s="36">
        <f>SUMIFS(СВЦЭМ!$J$34:$J$777,СВЦЭМ!$A$34:$A$777,$A394,СВЦЭМ!$B$34:$B$777,E$367)+'СЕТ СН'!$F$16</f>
        <v>0</v>
      </c>
      <c r="F394" s="36">
        <f>SUMIFS(СВЦЭМ!$J$34:$J$777,СВЦЭМ!$A$34:$A$777,$A394,СВЦЭМ!$B$34:$B$777,F$367)+'СЕТ СН'!$F$16</f>
        <v>0</v>
      </c>
      <c r="G394" s="36">
        <f>SUMIFS(СВЦЭМ!$J$34:$J$777,СВЦЭМ!$A$34:$A$777,$A394,СВЦЭМ!$B$34:$B$777,G$367)+'СЕТ СН'!$F$16</f>
        <v>0</v>
      </c>
      <c r="H394" s="36">
        <f>SUMIFS(СВЦЭМ!$J$34:$J$777,СВЦЭМ!$A$34:$A$777,$A394,СВЦЭМ!$B$34:$B$777,H$367)+'СЕТ СН'!$F$16</f>
        <v>0</v>
      </c>
      <c r="I394" s="36">
        <f>SUMIFS(СВЦЭМ!$J$34:$J$777,СВЦЭМ!$A$34:$A$777,$A394,СВЦЭМ!$B$34:$B$777,I$367)+'СЕТ СН'!$F$16</f>
        <v>0</v>
      </c>
      <c r="J394" s="36">
        <f>SUMIFS(СВЦЭМ!$J$34:$J$777,СВЦЭМ!$A$34:$A$777,$A394,СВЦЭМ!$B$34:$B$777,J$367)+'СЕТ СН'!$F$16</f>
        <v>0</v>
      </c>
      <c r="K394" s="36">
        <f>SUMIFS(СВЦЭМ!$J$34:$J$777,СВЦЭМ!$A$34:$A$777,$A394,СВЦЭМ!$B$34:$B$777,K$367)+'СЕТ СН'!$F$16</f>
        <v>0</v>
      </c>
      <c r="L394" s="36">
        <f>SUMIFS(СВЦЭМ!$J$34:$J$777,СВЦЭМ!$A$34:$A$777,$A394,СВЦЭМ!$B$34:$B$777,L$367)+'СЕТ СН'!$F$16</f>
        <v>0</v>
      </c>
      <c r="M394" s="36">
        <f>SUMIFS(СВЦЭМ!$J$34:$J$777,СВЦЭМ!$A$34:$A$777,$A394,СВЦЭМ!$B$34:$B$777,M$367)+'СЕТ СН'!$F$16</f>
        <v>0</v>
      </c>
      <c r="N394" s="36">
        <f>SUMIFS(СВЦЭМ!$J$34:$J$777,СВЦЭМ!$A$34:$A$777,$A394,СВЦЭМ!$B$34:$B$777,N$367)+'СЕТ СН'!$F$16</f>
        <v>0</v>
      </c>
      <c r="O394" s="36">
        <f>SUMIFS(СВЦЭМ!$J$34:$J$777,СВЦЭМ!$A$34:$A$777,$A394,СВЦЭМ!$B$34:$B$777,O$367)+'СЕТ СН'!$F$16</f>
        <v>0</v>
      </c>
      <c r="P394" s="36">
        <f>SUMIFS(СВЦЭМ!$J$34:$J$777,СВЦЭМ!$A$34:$A$777,$A394,СВЦЭМ!$B$34:$B$777,P$367)+'СЕТ СН'!$F$16</f>
        <v>0</v>
      </c>
      <c r="Q394" s="36">
        <f>SUMIFS(СВЦЭМ!$J$34:$J$777,СВЦЭМ!$A$34:$A$777,$A394,СВЦЭМ!$B$34:$B$777,Q$367)+'СЕТ СН'!$F$16</f>
        <v>0</v>
      </c>
      <c r="R394" s="36">
        <f>SUMIFS(СВЦЭМ!$J$34:$J$777,СВЦЭМ!$A$34:$A$777,$A394,СВЦЭМ!$B$34:$B$777,R$367)+'СЕТ СН'!$F$16</f>
        <v>0</v>
      </c>
      <c r="S394" s="36">
        <f>SUMIFS(СВЦЭМ!$J$34:$J$777,СВЦЭМ!$A$34:$A$777,$A394,СВЦЭМ!$B$34:$B$777,S$367)+'СЕТ СН'!$F$16</f>
        <v>0</v>
      </c>
      <c r="T394" s="36">
        <f>SUMIFS(СВЦЭМ!$J$34:$J$777,СВЦЭМ!$A$34:$A$777,$A394,СВЦЭМ!$B$34:$B$777,T$367)+'СЕТ СН'!$F$16</f>
        <v>0</v>
      </c>
      <c r="U394" s="36">
        <f>SUMIFS(СВЦЭМ!$J$34:$J$777,СВЦЭМ!$A$34:$A$777,$A394,СВЦЭМ!$B$34:$B$777,U$367)+'СЕТ СН'!$F$16</f>
        <v>0</v>
      </c>
      <c r="V394" s="36">
        <f>SUMIFS(СВЦЭМ!$J$34:$J$777,СВЦЭМ!$A$34:$A$777,$A394,СВЦЭМ!$B$34:$B$777,V$367)+'СЕТ СН'!$F$16</f>
        <v>0</v>
      </c>
      <c r="W394" s="36">
        <f>SUMIFS(СВЦЭМ!$J$34:$J$777,СВЦЭМ!$A$34:$A$777,$A394,СВЦЭМ!$B$34:$B$777,W$367)+'СЕТ СН'!$F$16</f>
        <v>0</v>
      </c>
      <c r="X394" s="36">
        <f>SUMIFS(СВЦЭМ!$J$34:$J$777,СВЦЭМ!$A$34:$A$777,$A394,СВЦЭМ!$B$34:$B$777,X$367)+'СЕТ СН'!$F$16</f>
        <v>0</v>
      </c>
      <c r="Y394" s="36">
        <f>SUMIFS(СВЦЭМ!$J$34:$J$777,СВЦЭМ!$A$34:$A$777,$A394,СВЦЭМ!$B$34:$B$777,Y$367)+'СЕТ СН'!$F$16</f>
        <v>0</v>
      </c>
    </row>
    <row r="395" spans="1:26" ht="15.75" hidden="1" x14ac:dyDescent="0.2">
      <c r="A395" s="35">
        <f t="shared" si="10"/>
        <v>44132</v>
      </c>
      <c r="B395" s="36">
        <f>SUMIFS(СВЦЭМ!$J$34:$J$777,СВЦЭМ!$A$34:$A$777,$A395,СВЦЭМ!$B$34:$B$777,B$367)+'СЕТ СН'!$F$16</f>
        <v>0</v>
      </c>
      <c r="C395" s="36">
        <f>SUMIFS(СВЦЭМ!$J$34:$J$777,СВЦЭМ!$A$34:$A$777,$A395,СВЦЭМ!$B$34:$B$777,C$367)+'СЕТ СН'!$F$16</f>
        <v>0</v>
      </c>
      <c r="D395" s="36">
        <f>SUMIFS(СВЦЭМ!$J$34:$J$777,СВЦЭМ!$A$34:$A$777,$A395,СВЦЭМ!$B$34:$B$777,D$367)+'СЕТ СН'!$F$16</f>
        <v>0</v>
      </c>
      <c r="E395" s="36">
        <f>SUMIFS(СВЦЭМ!$J$34:$J$777,СВЦЭМ!$A$34:$A$777,$A395,СВЦЭМ!$B$34:$B$777,E$367)+'СЕТ СН'!$F$16</f>
        <v>0</v>
      </c>
      <c r="F395" s="36">
        <f>SUMIFS(СВЦЭМ!$J$34:$J$777,СВЦЭМ!$A$34:$A$777,$A395,СВЦЭМ!$B$34:$B$777,F$367)+'СЕТ СН'!$F$16</f>
        <v>0</v>
      </c>
      <c r="G395" s="36">
        <f>SUMIFS(СВЦЭМ!$J$34:$J$777,СВЦЭМ!$A$34:$A$777,$A395,СВЦЭМ!$B$34:$B$777,G$367)+'СЕТ СН'!$F$16</f>
        <v>0</v>
      </c>
      <c r="H395" s="36">
        <f>SUMIFS(СВЦЭМ!$J$34:$J$777,СВЦЭМ!$A$34:$A$777,$A395,СВЦЭМ!$B$34:$B$777,H$367)+'СЕТ СН'!$F$16</f>
        <v>0</v>
      </c>
      <c r="I395" s="36">
        <f>SUMIFS(СВЦЭМ!$J$34:$J$777,СВЦЭМ!$A$34:$A$777,$A395,СВЦЭМ!$B$34:$B$777,I$367)+'СЕТ СН'!$F$16</f>
        <v>0</v>
      </c>
      <c r="J395" s="36">
        <f>SUMIFS(СВЦЭМ!$J$34:$J$777,СВЦЭМ!$A$34:$A$777,$A395,СВЦЭМ!$B$34:$B$777,J$367)+'СЕТ СН'!$F$16</f>
        <v>0</v>
      </c>
      <c r="K395" s="36">
        <f>SUMIFS(СВЦЭМ!$J$34:$J$777,СВЦЭМ!$A$34:$A$777,$A395,СВЦЭМ!$B$34:$B$777,K$367)+'СЕТ СН'!$F$16</f>
        <v>0</v>
      </c>
      <c r="L395" s="36">
        <f>SUMIFS(СВЦЭМ!$J$34:$J$777,СВЦЭМ!$A$34:$A$777,$A395,СВЦЭМ!$B$34:$B$777,L$367)+'СЕТ СН'!$F$16</f>
        <v>0</v>
      </c>
      <c r="M395" s="36">
        <f>SUMIFS(СВЦЭМ!$J$34:$J$777,СВЦЭМ!$A$34:$A$777,$A395,СВЦЭМ!$B$34:$B$777,M$367)+'СЕТ СН'!$F$16</f>
        <v>0</v>
      </c>
      <c r="N395" s="36">
        <f>SUMIFS(СВЦЭМ!$J$34:$J$777,СВЦЭМ!$A$34:$A$777,$A395,СВЦЭМ!$B$34:$B$777,N$367)+'СЕТ СН'!$F$16</f>
        <v>0</v>
      </c>
      <c r="O395" s="36">
        <f>SUMIFS(СВЦЭМ!$J$34:$J$777,СВЦЭМ!$A$34:$A$777,$A395,СВЦЭМ!$B$34:$B$777,O$367)+'СЕТ СН'!$F$16</f>
        <v>0</v>
      </c>
      <c r="P395" s="36">
        <f>SUMIFS(СВЦЭМ!$J$34:$J$777,СВЦЭМ!$A$34:$A$777,$A395,СВЦЭМ!$B$34:$B$777,P$367)+'СЕТ СН'!$F$16</f>
        <v>0</v>
      </c>
      <c r="Q395" s="36">
        <f>SUMIFS(СВЦЭМ!$J$34:$J$777,СВЦЭМ!$A$34:$A$777,$A395,СВЦЭМ!$B$34:$B$777,Q$367)+'СЕТ СН'!$F$16</f>
        <v>0</v>
      </c>
      <c r="R395" s="36">
        <f>SUMIFS(СВЦЭМ!$J$34:$J$777,СВЦЭМ!$A$34:$A$777,$A395,СВЦЭМ!$B$34:$B$777,R$367)+'СЕТ СН'!$F$16</f>
        <v>0</v>
      </c>
      <c r="S395" s="36">
        <f>SUMIFS(СВЦЭМ!$J$34:$J$777,СВЦЭМ!$A$34:$A$777,$A395,СВЦЭМ!$B$34:$B$777,S$367)+'СЕТ СН'!$F$16</f>
        <v>0</v>
      </c>
      <c r="T395" s="36">
        <f>SUMIFS(СВЦЭМ!$J$34:$J$777,СВЦЭМ!$A$34:$A$777,$A395,СВЦЭМ!$B$34:$B$777,T$367)+'СЕТ СН'!$F$16</f>
        <v>0</v>
      </c>
      <c r="U395" s="36">
        <f>SUMIFS(СВЦЭМ!$J$34:$J$777,СВЦЭМ!$A$34:$A$777,$A395,СВЦЭМ!$B$34:$B$777,U$367)+'СЕТ СН'!$F$16</f>
        <v>0</v>
      </c>
      <c r="V395" s="36">
        <f>SUMIFS(СВЦЭМ!$J$34:$J$777,СВЦЭМ!$A$34:$A$777,$A395,СВЦЭМ!$B$34:$B$777,V$367)+'СЕТ СН'!$F$16</f>
        <v>0</v>
      </c>
      <c r="W395" s="36">
        <f>SUMIFS(СВЦЭМ!$J$34:$J$777,СВЦЭМ!$A$34:$A$777,$A395,СВЦЭМ!$B$34:$B$777,W$367)+'СЕТ СН'!$F$16</f>
        <v>0</v>
      </c>
      <c r="X395" s="36">
        <f>SUMIFS(СВЦЭМ!$J$34:$J$777,СВЦЭМ!$A$34:$A$777,$A395,СВЦЭМ!$B$34:$B$777,X$367)+'СЕТ СН'!$F$16</f>
        <v>0</v>
      </c>
      <c r="Y395" s="36">
        <f>SUMIFS(СВЦЭМ!$J$34:$J$777,СВЦЭМ!$A$34:$A$777,$A395,СВЦЭМ!$B$34:$B$777,Y$367)+'СЕТ СН'!$F$16</f>
        <v>0</v>
      </c>
    </row>
    <row r="396" spans="1:26" ht="15.75" hidden="1" x14ac:dyDescent="0.2">
      <c r="A396" s="35">
        <f t="shared" si="10"/>
        <v>44133</v>
      </c>
      <c r="B396" s="36">
        <f>SUMIFS(СВЦЭМ!$J$34:$J$777,СВЦЭМ!$A$34:$A$777,$A396,СВЦЭМ!$B$34:$B$777,B$367)+'СЕТ СН'!$F$16</f>
        <v>0</v>
      </c>
      <c r="C396" s="36">
        <f>SUMIFS(СВЦЭМ!$J$34:$J$777,СВЦЭМ!$A$34:$A$777,$A396,СВЦЭМ!$B$34:$B$777,C$367)+'СЕТ СН'!$F$16</f>
        <v>0</v>
      </c>
      <c r="D396" s="36">
        <f>SUMIFS(СВЦЭМ!$J$34:$J$777,СВЦЭМ!$A$34:$A$777,$A396,СВЦЭМ!$B$34:$B$777,D$367)+'СЕТ СН'!$F$16</f>
        <v>0</v>
      </c>
      <c r="E396" s="36">
        <f>SUMIFS(СВЦЭМ!$J$34:$J$777,СВЦЭМ!$A$34:$A$777,$A396,СВЦЭМ!$B$34:$B$777,E$367)+'СЕТ СН'!$F$16</f>
        <v>0</v>
      </c>
      <c r="F396" s="36">
        <f>SUMIFS(СВЦЭМ!$J$34:$J$777,СВЦЭМ!$A$34:$A$777,$A396,СВЦЭМ!$B$34:$B$777,F$367)+'СЕТ СН'!$F$16</f>
        <v>0</v>
      </c>
      <c r="G396" s="36">
        <f>SUMIFS(СВЦЭМ!$J$34:$J$777,СВЦЭМ!$A$34:$A$777,$A396,СВЦЭМ!$B$34:$B$777,G$367)+'СЕТ СН'!$F$16</f>
        <v>0</v>
      </c>
      <c r="H396" s="36">
        <f>SUMIFS(СВЦЭМ!$J$34:$J$777,СВЦЭМ!$A$34:$A$777,$A396,СВЦЭМ!$B$34:$B$777,H$367)+'СЕТ СН'!$F$16</f>
        <v>0</v>
      </c>
      <c r="I396" s="36">
        <f>SUMIFS(СВЦЭМ!$J$34:$J$777,СВЦЭМ!$A$34:$A$777,$A396,СВЦЭМ!$B$34:$B$777,I$367)+'СЕТ СН'!$F$16</f>
        <v>0</v>
      </c>
      <c r="J396" s="36">
        <f>SUMIFS(СВЦЭМ!$J$34:$J$777,СВЦЭМ!$A$34:$A$777,$A396,СВЦЭМ!$B$34:$B$777,J$367)+'СЕТ СН'!$F$16</f>
        <v>0</v>
      </c>
      <c r="K396" s="36">
        <f>SUMIFS(СВЦЭМ!$J$34:$J$777,СВЦЭМ!$A$34:$A$777,$A396,СВЦЭМ!$B$34:$B$777,K$367)+'СЕТ СН'!$F$16</f>
        <v>0</v>
      </c>
      <c r="L396" s="36">
        <f>SUMIFS(СВЦЭМ!$J$34:$J$777,СВЦЭМ!$A$34:$A$777,$A396,СВЦЭМ!$B$34:$B$777,L$367)+'СЕТ СН'!$F$16</f>
        <v>0</v>
      </c>
      <c r="M396" s="36">
        <f>SUMIFS(СВЦЭМ!$J$34:$J$777,СВЦЭМ!$A$34:$A$777,$A396,СВЦЭМ!$B$34:$B$777,M$367)+'СЕТ СН'!$F$16</f>
        <v>0</v>
      </c>
      <c r="N396" s="36">
        <f>SUMIFS(СВЦЭМ!$J$34:$J$777,СВЦЭМ!$A$34:$A$777,$A396,СВЦЭМ!$B$34:$B$777,N$367)+'СЕТ СН'!$F$16</f>
        <v>0</v>
      </c>
      <c r="O396" s="36">
        <f>SUMIFS(СВЦЭМ!$J$34:$J$777,СВЦЭМ!$A$34:$A$777,$A396,СВЦЭМ!$B$34:$B$777,O$367)+'СЕТ СН'!$F$16</f>
        <v>0</v>
      </c>
      <c r="P396" s="36">
        <f>SUMIFS(СВЦЭМ!$J$34:$J$777,СВЦЭМ!$A$34:$A$777,$A396,СВЦЭМ!$B$34:$B$777,P$367)+'СЕТ СН'!$F$16</f>
        <v>0</v>
      </c>
      <c r="Q396" s="36">
        <f>SUMIFS(СВЦЭМ!$J$34:$J$777,СВЦЭМ!$A$34:$A$777,$A396,СВЦЭМ!$B$34:$B$777,Q$367)+'СЕТ СН'!$F$16</f>
        <v>0</v>
      </c>
      <c r="R396" s="36">
        <f>SUMIFS(СВЦЭМ!$J$34:$J$777,СВЦЭМ!$A$34:$A$777,$A396,СВЦЭМ!$B$34:$B$777,R$367)+'СЕТ СН'!$F$16</f>
        <v>0</v>
      </c>
      <c r="S396" s="36">
        <f>SUMIFS(СВЦЭМ!$J$34:$J$777,СВЦЭМ!$A$34:$A$777,$A396,СВЦЭМ!$B$34:$B$777,S$367)+'СЕТ СН'!$F$16</f>
        <v>0</v>
      </c>
      <c r="T396" s="36">
        <f>SUMIFS(СВЦЭМ!$J$34:$J$777,СВЦЭМ!$A$34:$A$777,$A396,СВЦЭМ!$B$34:$B$777,T$367)+'СЕТ СН'!$F$16</f>
        <v>0</v>
      </c>
      <c r="U396" s="36">
        <f>SUMIFS(СВЦЭМ!$J$34:$J$777,СВЦЭМ!$A$34:$A$777,$A396,СВЦЭМ!$B$34:$B$777,U$367)+'СЕТ СН'!$F$16</f>
        <v>0</v>
      </c>
      <c r="V396" s="36">
        <f>SUMIFS(СВЦЭМ!$J$34:$J$777,СВЦЭМ!$A$34:$A$777,$A396,СВЦЭМ!$B$34:$B$777,V$367)+'СЕТ СН'!$F$16</f>
        <v>0</v>
      </c>
      <c r="W396" s="36">
        <f>SUMIFS(СВЦЭМ!$J$34:$J$777,СВЦЭМ!$A$34:$A$777,$A396,СВЦЭМ!$B$34:$B$777,W$367)+'СЕТ СН'!$F$16</f>
        <v>0</v>
      </c>
      <c r="X396" s="36">
        <f>SUMIFS(СВЦЭМ!$J$34:$J$777,СВЦЭМ!$A$34:$A$777,$A396,СВЦЭМ!$B$34:$B$777,X$367)+'СЕТ СН'!$F$16</f>
        <v>0</v>
      </c>
      <c r="Y396" s="36">
        <f>SUMIFS(СВЦЭМ!$J$34:$J$777,СВЦЭМ!$A$34:$A$777,$A396,СВЦЭМ!$B$34:$B$777,Y$367)+'СЕТ СН'!$F$16</f>
        <v>0</v>
      </c>
    </row>
    <row r="397" spans="1:26" ht="15.75" hidden="1" x14ac:dyDescent="0.2">
      <c r="A397" s="35">
        <f t="shared" si="10"/>
        <v>44134</v>
      </c>
      <c r="B397" s="36">
        <f>SUMIFS(СВЦЭМ!$J$34:$J$777,СВЦЭМ!$A$34:$A$777,$A397,СВЦЭМ!$B$34:$B$777,B$367)+'СЕТ СН'!$F$16</f>
        <v>0</v>
      </c>
      <c r="C397" s="36">
        <f>SUMIFS(СВЦЭМ!$J$34:$J$777,СВЦЭМ!$A$34:$A$777,$A397,СВЦЭМ!$B$34:$B$777,C$367)+'СЕТ СН'!$F$16</f>
        <v>0</v>
      </c>
      <c r="D397" s="36">
        <f>SUMIFS(СВЦЭМ!$J$34:$J$777,СВЦЭМ!$A$34:$A$777,$A397,СВЦЭМ!$B$34:$B$777,D$367)+'СЕТ СН'!$F$16</f>
        <v>0</v>
      </c>
      <c r="E397" s="36">
        <f>SUMIFS(СВЦЭМ!$J$34:$J$777,СВЦЭМ!$A$34:$A$777,$A397,СВЦЭМ!$B$34:$B$777,E$367)+'СЕТ СН'!$F$16</f>
        <v>0</v>
      </c>
      <c r="F397" s="36">
        <f>SUMIFS(СВЦЭМ!$J$34:$J$777,СВЦЭМ!$A$34:$A$777,$A397,СВЦЭМ!$B$34:$B$777,F$367)+'СЕТ СН'!$F$16</f>
        <v>0</v>
      </c>
      <c r="G397" s="36">
        <f>SUMIFS(СВЦЭМ!$J$34:$J$777,СВЦЭМ!$A$34:$A$777,$A397,СВЦЭМ!$B$34:$B$777,G$367)+'СЕТ СН'!$F$16</f>
        <v>0</v>
      </c>
      <c r="H397" s="36">
        <f>SUMIFS(СВЦЭМ!$J$34:$J$777,СВЦЭМ!$A$34:$A$777,$A397,СВЦЭМ!$B$34:$B$777,H$367)+'СЕТ СН'!$F$16</f>
        <v>0</v>
      </c>
      <c r="I397" s="36">
        <f>SUMIFS(СВЦЭМ!$J$34:$J$777,СВЦЭМ!$A$34:$A$777,$A397,СВЦЭМ!$B$34:$B$777,I$367)+'СЕТ СН'!$F$16</f>
        <v>0</v>
      </c>
      <c r="J397" s="36">
        <f>SUMIFS(СВЦЭМ!$J$34:$J$777,СВЦЭМ!$A$34:$A$777,$A397,СВЦЭМ!$B$34:$B$777,J$367)+'СЕТ СН'!$F$16</f>
        <v>0</v>
      </c>
      <c r="K397" s="36">
        <f>SUMIFS(СВЦЭМ!$J$34:$J$777,СВЦЭМ!$A$34:$A$777,$A397,СВЦЭМ!$B$34:$B$777,K$367)+'СЕТ СН'!$F$16</f>
        <v>0</v>
      </c>
      <c r="L397" s="36">
        <f>SUMIFS(СВЦЭМ!$J$34:$J$777,СВЦЭМ!$A$34:$A$777,$A397,СВЦЭМ!$B$34:$B$777,L$367)+'СЕТ СН'!$F$16</f>
        <v>0</v>
      </c>
      <c r="M397" s="36">
        <f>SUMIFS(СВЦЭМ!$J$34:$J$777,СВЦЭМ!$A$34:$A$777,$A397,СВЦЭМ!$B$34:$B$777,M$367)+'СЕТ СН'!$F$16</f>
        <v>0</v>
      </c>
      <c r="N397" s="36">
        <f>SUMIFS(СВЦЭМ!$J$34:$J$777,СВЦЭМ!$A$34:$A$777,$A397,СВЦЭМ!$B$34:$B$777,N$367)+'СЕТ СН'!$F$16</f>
        <v>0</v>
      </c>
      <c r="O397" s="36">
        <f>SUMIFS(СВЦЭМ!$J$34:$J$777,СВЦЭМ!$A$34:$A$777,$A397,СВЦЭМ!$B$34:$B$777,O$367)+'СЕТ СН'!$F$16</f>
        <v>0</v>
      </c>
      <c r="P397" s="36">
        <f>SUMIFS(СВЦЭМ!$J$34:$J$777,СВЦЭМ!$A$34:$A$777,$A397,СВЦЭМ!$B$34:$B$777,P$367)+'СЕТ СН'!$F$16</f>
        <v>0</v>
      </c>
      <c r="Q397" s="36">
        <f>SUMIFS(СВЦЭМ!$J$34:$J$777,СВЦЭМ!$A$34:$A$777,$A397,СВЦЭМ!$B$34:$B$777,Q$367)+'СЕТ СН'!$F$16</f>
        <v>0</v>
      </c>
      <c r="R397" s="36">
        <f>SUMIFS(СВЦЭМ!$J$34:$J$777,СВЦЭМ!$A$34:$A$777,$A397,СВЦЭМ!$B$34:$B$777,R$367)+'СЕТ СН'!$F$16</f>
        <v>0</v>
      </c>
      <c r="S397" s="36">
        <f>SUMIFS(СВЦЭМ!$J$34:$J$777,СВЦЭМ!$A$34:$A$777,$A397,СВЦЭМ!$B$34:$B$777,S$367)+'СЕТ СН'!$F$16</f>
        <v>0</v>
      </c>
      <c r="T397" s="36">
        <f>SUMIFS(СВЦЭМ!$J$34:$J$777,СВЦЭМ!$A$34:$A$777,$A397,СВЦЭМ!$B$34:$B$777,T$367)+'СЕТ СН'!$F$16</f>
        <v>0</v>
      </c>
      <c r="U397" s="36">
        <f>SUMIFS(СВЦЭМ!$J$34:$J$777,СВЦЭМ!$A$34:$A$777,$A397,СВЦЭМ!$B$34:$B$777,U$367)+'СЕТ СН'!$F$16</f>
        <v>0</v>
      </c>
      <c r="V397" s="36">
        <f>SUMIFS(СВЦЭМ!$J$34:$J$777,СВЦЭМ!$A$34:$A$777,$A397,СВЦЭМ!$B$34:$B$777,V$367)+'СЕТ СН'!$F$16</f>
        <v>0</v>
      </c>
      <c r="W397" s="36">
        <f>SUMIFS(СВЦЭМ!$J$34:$J$777,СВЦЭМ!$A$34:$A$777,$A397,СВЦЭМ!$B$34:$B$777,W$367)+'СЕТ СН'!$F$16</f>
        <v>0</v>
      </c>
      <c r="X397" s="36">
        <f>SUMIFS(СВЦЭМ!$J$34:$J$777,СВЦЭМ!$A$34:$A$777,$A397,СВЦЭМ!$B$34:$B$777,X$367)+'СЕТ СН'!$F$16</f>
        <v>0</v>
      </c>
      <c r="Y397" s="36">
        <f>SUMIFS(СВЦЭМ!$J$34:$J$777,СВЦЭМ!$A$34:$A$777,$A397,СВЦЭМ!$B$34:$B$777,Y$367)+'СЕТ СН'!$F$16</f>
        <v>0</v>
      </c>
    </row>
    <row r="398" spans="1:26" ht="15.75" hidden="1" x14ac:dyDescent="0.2">
      <c r="A398" s="35">
        <f t="shared" si="10"/>
        <v>44135</v>
      </c>
      <c r="B398" s="36">
        <f>SUMIFS(СВЦЭМ!$J$34:$J$777,СВЦЭМ!$A$34:$A$777,$A398,СВЦЭМ!$B$34:$B$777,B$367)+'СЕТ СН'!$F$16</f>
        <v>0</v>
      </c>
      <c r="C398" s="36">
        <f>SUMIFS(СВЦЭМ!$J$34:$J$777,СВЦЭМ!$A$34:$A$777,$A398,СВЦЭМ!$B$34:$B$777,C$367)+'СЕТ СН'!$F$16</f>
        <v>0</v>
      </c>
      <c r="D398" s="36">
        <f>SUMIFS(СВЦЭМ!$J$34:$J$777,СВЦЭМ!$A$34:$A$777,$A398,СВЦЭМ!$B$34:$B$777,D$367)+'СЕТ СН'!$F$16</f>
        <v>0</v>
      </c>
      <c r="E398" s="36">
        <f>SUMIFS(СВЦЭМ!$J$34:$J$777,СВЦЭМ!$A$34:$A$777,$A398,СВЦЭМ!$B$34:$B$777,E$367)+'СЕТ СН'!$F$16</f>
        <v>0</v>
      </c>
      <c r="F398" s="36">
        <f>SUMIFS(СВЦЭМ!$J$34:$J$777,СВЦЭМ!$A$34:$A$777,$A398,СВЦЭМ!$B$34:$B$777,F$367)+'СЕТ СН'!$F$16</f>
        <v>0</v>
      </c>
      <c r="G398" s="36">
        <f>SUMIFS(СВЦЭМ!$J$34:$J$777,СВЦЭМ!$A$34:$A$777,$A398,СВЦЭМ!$B$34:$B$777,G$367)+'СЕТ СН'!$F$16</f>
        <v>0</v>
      </c>
      <c r="H398" s="36">
        <f>SUMIFS(СВЦЭМ!$J$34:$J$777,СВЦЭМ!$A$34:$A$777,$A398,СВЦЭМ!$B$34:$B$777,H$367)+'СЕТ СН'!$F$16</f>
        <v>0</v>
      </c>
      <c r="I398" s="36">
        <f>SUMIFS(СВЦЭМ!$J$34:$J$777,СВЦЭМ!$A$34:$A$777,$A398,СВЦЭМ!$B$34:$B$777,I$367)+'СЕТ СН'!$F$16</f>
        <v>0</v>
      </c>
      <c r="J398" s="36">
        <f>SUMIFS(СВЦЭМ!$J$34:$J$777,СВЦЭМ!$A$34:$A$777,$A398,СВЦЭМ!$B$34:$B$777,J$367)+'СЕТ СН'!$F$16</f>
        <v>0</v>
      </c>
      <c r="K398" s="36">
        <f>SUMIFS(СВЦЭМ!$J$34:$J$777,СВЦЭМ!$A$34:$A$777,$A398,СВЦЭМ!$B$34:$B$777,K$367)+'СЕТ СН'!$F$16</f>
        <v>0</v>
      </c>
      <c r="L398" s="36">
        <f>SUMIFS(СВЦЭМ!$J$34:$J$777,СВЦЭМ!$A$34:$A$777,$A398,СВЦЭМ!$B$34:$B$777,L$367)+'СЕТ СН'!$F$16</f>
        <v>0</v>
      </c>
      <c r="M398" s="36">
        <f>SUMIFS(СВЦЭМ!$J$34:$J$777,СВЦЭМ!$A$34:$A$777,$A398,СВЦЭМ!$B$34:$B$777,M$367)+'СЕТ СН'!$F$16</f>
        <v>0</v>
      </c>
      <c r="N398" s="36">
        <f>SUMIFS(СВЦЭМ!$J$34:$J$777,СВЦЭМ!$A$34:$A$777,$A398,СВЦЭМ!$B$34:$B$777,N$367)+'СЕТ СН'!$F$16</f>
        <v>0</v>
      </c>
      <c r="O398" s="36">
        <f>SUMIFS(СВЦЭМ!$J$34:$J$777,СВЦЭМ!$A$34:$A$777,$A398,СВЦЭМ!$B$34:$B$777,O$367)+'СЕТ СН'!$F$16</f>
        <v>0</v>
      </c>
      <c r="P398" s="36">
        <f>SUMIFS(СВЦЭМ!$J$34:$J$777,СВЦЭМ!$A$34:$A$777,$A398,СВЦЭМ!$B$34:$B$777,P$367)+'СЕТ СН'!$F$16</f>
        <v>0</v>
      </c>
      <c r="Q398" s="36">
        <f>SUMIFS(СВЦЭМ!$J$34:$J$777,СВЦЭМ!$A$34:$A$777,$A398,СВЦЭМ!$B$34:$B$777,Q$367)+'СЕТ СН'!$F$16</f>
        <v>0</v>
      </c>
      <c r="R398" s="36">
        <f>SUMIFS(СВЦЭМ!$J$34:$J$777,СВЦЭМ!$A$34:$A$777,$A398,СВЦЭМ!$B$34:$B$777,R$367)+'СЕТ СН'!$F$16</f>
        <v>0</v>
      </c>
      <c r="S398" s="36">
        <f>SUMIFS(СВЦЭМ!$J$34:$J$777,СВЦЭМ!$A$34:$A$777,$A398,СВЦЭМ!$B$34:$B$777,S$367)+'СЕТ СН'!$F$16</f>
        <v>0</v>
      </c>
      <c r="T398" s="36">
        <f>SUMIFS(СВЦЭМ!$J$34:$J$777,СВЦЭМ!$A$34:$A$777,$A398,СВЦЭМ!$B$34:$B$777,T$367)+'СЕТ СН'!$F$16</f>
        <v>0</v>
      </c>
      <c r="U398" s="36">
        <f>SUMIFS(СВЦЭМ!$J$34:$J$777,СВЦЭМ!$A$34:$A$777,$A398,СВЦЭМ!$B$34:$B$777,U$367)+'СЕТ СН'!$F$16</f>
        <v>0</v>
      </c>
      <c r="V398" s="36">
        <f>SUMIFS(СВЦЭМ!$J$34:$J$777,СВЦЭМ!$A$34:$A$777,$A398,СВЦЭМ!$B$34:$B$777,V$367)+'СЕТ СН'!$F$16</f>
        <v>0</v>
      </c>
      <c r="W398" s="36">
        <f>SUMIFS(СВЦЭМ!$J$34:$J$777,СВЦЭМ!$A$34:$A$777,$A398,СВЦЭМ!$B$34:$B$777,W$367)+'СЕТ СН'!$F$16</f>
        <v>0</v>
      </c>
      <c r="X398" s="36">
        <f>SUMIFS(СВЦЭМ!$J$34:$J$777,СВЦЭМ!$A$34:$A$777,$A398,СВЦЭМ!$B$34:$B$777,X$367)+'СЕТ СН'!$F$16</f>
        <v>0</v>
      </c>
      <c r="Y398" s="36">
        <f>SUMIFS(СВЦЭМ!$J$34:$J$777,СВЦЭМ!$A$34:$A$777,$A398,СВЦЭМ!$B$34:$B$777,Y$367)+'СЕТ СН'!$F$16</f>
        <v>0</v>
      </c>
    </row>
    <row r="399" spans="1:26" ht="15.75" hidden="1" x14ac:dyDescent="0.2">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spans="1:26" ht="12.75" hidden="1" customHeight="1" x14ac:dyDescent="0.2">
      <c r="A400" s="136" t="s">
        <v>7</v>
      </c>
      <c r="B400" s="130" t="s">
        <v>120</v>
      </c>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ht="12.75" hidden="1" customHeight="1" x14ac:dyDescent="0.2">
      <c r="A401" s="137"/>
      <c r="B401" s="133"/>
      <c r="C401" s="134"/>
      <c r="D401" s="134"/>
      <c r="E401" s="134"/>
      <c r="F401" s="134"/>
      <c r="G401" s="134"/>
      <c r="H401" s="134"/>
      <c r="I401" s="134"/>
      <c r="J401" s="134"/>
      <c r="K401" s="134"/>
      <c r="L401" s="134"/>
      <c r="M401" s="134"/>
      <c r="N401" s="134"/>
      <c r="O401" s="134"/>
      <c r="P401" s="134"/>
      <c r="Q401" s="134"/>
      <c r="R401" s="134"/>
      <c r="S401" s="134"/>
      <c r="T401" s="134"/>
      <c r="U401" s="134"/>
      <c r="V401" s="134"/>
      <c r="W401" s="134"/>
      <c r="X401" s="134"/>
      <c r="Y401" s="135"/>
    </row>
    <row r="402" spans="1:27" s="46" customFormat="1" ht="12.75" hidden="1" customHeight="1" x14ac:dyDescent="0.2">
      <c r="A402" s="138"/>
      <c r="B402" s="34">
        <v>1</v>
      </c>
      <c r="C402" s="34">
        <v>2</v>
      </c>
      <c r="D402" s="34">
        <v>3</v>
      </c>
      <c r="E402" s="34">
        <v>4</v>
      </c>
      <c r="F402" s="34">
        <v>5</v>
      </c>
      <c r="G402" s="34">
        <v>6</v>
      </c>
      <c r="H402" s="34">
        <v>7</v>
      </c>
      <c r="I402" s="34">
        <v>8</v>
      </c>
      <c r="J402" s="34">
        <v>9</v>
      </c>
      <c r="K402" s="34">
        <v>10</v>
      </c>
      <c r="L402" s="34">
        <v>11</v>
      </c>
      <c r="M402" s="34">
        <v>12</v>
      </c>
      <c r="N402" s="34">
        <v>13</v>
      </c>
      <c r="O402" s="34">
        <v>14</v>
      </c>
      <c r="P402" s="34">
        <v>15</v>
      </c>
      <c r="Q402" s="34">
        <v>16</v>
      </c>
      <c r="R402" s="34">
        <v>17</v>
      </c>
      <c r="S402" s="34">
        <v>18</v>
      </c>
      <c r="T402" s="34">
        <v>19</v>
      </c>
      <c r="U402" s="34">
        <v>20</v>
      </c>
      <c r="V402" s="34">
        <v>21</v>
      </c>
      <c r="W402" s="34">
        <v>22</v>
      </c>
      <c r="X402" s="34">
        <v>23</v>
      </c>
      <c r="Y402" s="34">
        <v>24</v>
      </c>
    </row>
    <row r="403" spans="1:27" ht="15.75" hidden="1" customHeight="1" x14ac:dyDescent="0.2">
      <c r="A403" s="35" t="str">
        <f>A368</f>
        <v>01.10.2020</v>
      </c>
      <c r="B403" s="36">
        <f>SUMIFS(СВЦЭМ!$K$34:$K$777,СВЦЭМ!$A$34:$A$777,$A403,СВЦЭМ!$B$34:$B$777,B$402)+'СЕТ СН'!$F$16</f>
        <v>0</v>
      </c>
      <c r="C403" s="36">
        <f>SUMIFS(СВЦЭМ!$K$34:$K$777,СВЦЭМ!$A$34:$A$777,$A403,СВЦЭМ!$B$34:$B$777,C$402)+'СЕТ СН'!$F$16</f>
        <v>0</v>
      </c>
      <c r="D403" s="36">
        <f>SUMIFS(СВЦЭМ!$K$34:$K$777,СВЦЭМ!$A$34:$A$777,$A403,СВЦЭМ!$B$34:$B$777,D$402)+'СЕТ СН'!$F$16</f>
        <v>0</v>
      </c>
      <c r="E403" s="36">
        <f>SUMIFS(СВЦЭМ!$K$34:$K$777,СВЦЭМ!$A$34:$A$777,$A403,СВЦЭМ!$B$34:$B$777,E$402)+'СЕТ СН'!$F$16</f>
        <v>0</v>
      </c>
      <c r="F403" s="36">
        <f>SUMIFS(СВЦЭМ!$K$34:$K$777,СВЦЭМ!$A$34:$A$777,$A403,СВЦЭМ!$B$34:$B$777,F$402)+'СЕТ СН'!$F$16</f>
        <v>0</v>
      </c>
      <c r="G403" s="36">
        <f>SUMIFS(СВЦЭМ!$K$34:$K$777,СВЦЭМ!$A$34:$A$777,$A403,СВЦЭМ!$B$34:$B$777,G$402)+'СЕТ СН'!$F$16</f>
        <v>0</v>
      </c>
      <c r="H403" s="36">
        <f>SUMIFS(СВЦЭМ!$K$34:$K$777,СВЦЭМ!$A$34:$A$777,$A403,СВЦЭМ!$B$34:$B$777,H$402)+'СЕТ СН'!$F$16</f>
        <v>0</v>
      </c>
      <c r="I403" s="36">
        <f>SUMIFS(СВЦЭМ!$K$34:$K$777,СВЦЭМ!$A$34:$A$777,$A403,СВЦЭМ!$B$34:$B$777,I$402)+'СЕТ СН'!$F$16</f>
        <v>0</v>
      </c>
      <c r="J403" s="36">
        <f>SUMIFS(СВЦЭМ!$K$34:$K$777,СВЦЭМ!$A$34:$A$777,$A403,СВЦЭМ!$B$34:$B$777,J$402)+'СЕТ СН'!$F$16</f>
        <v>0</v>
      </c>
      <c r="K403" s="36">
        <f>SUMIFS(СВЦЭМ!$K$34:$K$777,СВЦЭМ!$A$34:$A$777,$A403,СВЦЭМ!$B$34:$B$777,K$402)+'СЕТ СН'!$F$16</f>
        <v>0</v>
      </c>
      <c r="L403" s="36">
        <f>SUMIFS(СВЦЭМ!$K$34:$K$777,СВЦЭМ!$A$34:$A$777,$A403,СВЦЭМ!$B$34:$B$777,L$402)+'СЕТ СН'!$F$16</f>
        <v>0</v>
      </c>
      <c r="M403" s="36">
        <f>SUMIFS(СВЦЭМ!$K$34:$K$777,СВЦЭМ!$A$34:$A$777,$A403,СВЦЭМ!$B$34:$B$777,M$402)+'СЕТ СН'!$F$16</f>
        <v>0</v>
      </c>
      <c r="N403" s="36">
        <f>SUMIFS(СВЦЭМ!$K$34:$K$777,СВЦЭМ!$A$34:$A$777,$A403,СВЦЭМ!$B$34:$B$777,N$402)+'СЕТ СН'!$F$16</f>
        <v>0</v>
      </c>
      <c r="O403" s="36">
        <f>SUMIFS(СВЦЭМ!$K$34:$K$777,СВЦЭМ!$A$34:$A$777,$A403,СВЦЭМ!$B$34:$B$777,O$402)+'СЕТ СН'!$F$16</f>
        <v>0</v>
      </c>
      <c r="P403" s="36">
        <f>SUMIFS(СВЦЭМ!$K$34:$K$777,СВЦЭМ!$A$34:$A$777,$A403,СВЦЭМ!$B$34:$B$777,P$402)+'СЕТ СН'!$F$16</f>
        <v>0</v>
      </c>
      <c r="Q403" s="36">
        <f>SUMIFS(СВЦЭМ!$K$34:$K$777,СВЦЭМ!$A$34:$A$777,$A403,СВЦЭМ!$B$34:$B$777,Q$402)+'СЕТ СН'!$F$16</f>
        <v>0</v>
      </c>
      <c r="R403" s="36">
        <f>SUMIFS(СВЦЭМ!$K$34:$K$777,СВЦЭМ!$A$34:$A$777,$A403,СВЦЭМ!$B$34:$B$777,R$402)+'СЕТ СН'!$F$16</f>
        <v>0</v>
      </c>
      <c r="S403" s="36">
        <f>SUMIFS(СВЦЭМ!$K$34:$K$777,СВЦЭМ!$A$34:$A$777,$A403,СВЦЭМ!$B$34:$B$777,S$402)+'СЕТ СН'!$F$16</f>
        <v>0</v>
      </c>
      <c r="T403" s="36">
        <f>SUMIFS(СВЦЭМ!$K$34:$K$777,СВЦЭМ!$A$34:$A$777,$A403,СВЦЭМ!$B$34:$B$777,T$402)+'СЕТ СН'!$F$16</f>
        <v>0</v>
      </c>
      <c r="U403" s="36">
        <f>SUMIFS(СВЦЭМ!$K$34:$K$777,СВЦЭМ!$A$34:$A$777,$A403,СВЦЭМ!$B$34:$B$777,U$402)+'СЕТ СН'!$F$16</f>
        <v>0</v>
      </c>
      <c r="V403" s="36">
        <f>SUMIFS(СВЦЭМ!$K$34:$K$777,СВЦЭМ!$A$34:$A$777,$A403,СВЦЭМ!$B$34:$B$777,V$402)+'СЕТ СН'!$F$16</f>
        <v>0</v>
      </c>
      <c r="W403" s="36">
        <f>SUMIFS(СВЦЭМ!$K$34:$K$777,СВЦЭМ!$A$34:$A$777,$A403,СВЦЭМ!$B$34:$B$777,W$402)+'СЕТ СН'!$F$16</f>
        <v>0</v>
      </c>
      <c r="X403" s="36">
        <f>SUMIFS(СВЦЭМ!$K$34:$K$777,СВЦЭМ!$A$34:$A$777,$A403,СВЦЭМ!$B$34:$B$777,X$402)+'СЕТ СН'!$F$16</f>
        <v>0</v>
      </c>
      <c r="Y403" s="36">
        <f>SUMIFS(СВЦЭМ!$K$34:$K$777,СВЦЭМ!$A$34:$A$777,$A403,СВЦЭМ!$B$34:$B$777,Y$402)+'СЕТ СН'!$F$16</f>
        <v>0</v>
      </c>
      <c r="AA403" s="45"/>
    </row>
    <row r="404" spans="1:27" ht="15.75" hidden="1" x14ac:dyDescent="0.2">
      <c r="A404" s="35">
        <f>A403+1</f>
        <v>44106</v>
      </c>
      <c r="B404" s="36">
        <f>SUMIFS(СВЦЭМ!$K$34:$K$777,СВЦЭМ!$A$34:$A$777,$A404,СВЦЭМ!$B$34:$B$777,B$402)+'СЕТ СН'!$F$16</f>
        <v>0</v>
      </c>
      <c r="C404" s="36">
        <f>SUMIFS(СВЦЭМ!$K$34:$K$777,СВЦЭМ!$A$34:$A$777,$A404,СВЦЭМ!$B$34:$B$777,C$402)+'СЕТ СН'!$F$16</f>
        <v>0</v>
      </c>
      <c r="D404" s="36">
        <f>SUMIFS(СВЦЭМ!$K$34:$K$777,СВЦЭМ!$A$34:$A$777,$A404,СВЦЭМ!$B$34:$B$777,D$402)+'СЕТ СН'!$F$16</f>
        <v>0</v>
      </c>
      <c r="E404" s="36">
        <f>SUMIFS(СВЦЭМ!$K$34:$K$777,СВЦЭМ!$A$34:$A$777,$A404,СВЦЭМ!$B$34:$B$777,E$402)+'СЕТ СН'!$F$16</f>
        <v>0</v>
      </c>
      <c r="F404" s="36">
        <f>SUMIFS(СВЦЭМ!$K$34:$K$777,СВЦЭМ!$A$34:$A$777,$A404,СВЦЭМ!$B$34:$B$777,F$402)+'СЕТ СН'!$F$16</f>
        <v>0</v>
      </c>
      <c r="G404" s="36">
        <f>SUMIFS(СВЦЭМ!$K$34:$K$777,СВЦЭМ!$A$34:$A$777,$A404,СВЦЭМ!$B$34:$B$777,G$402)+'СЕТ СН'!$F$16</f>
        <v>0</v>
      </c>
      <c r="H404" s="36">
        <f>SUMIFS(СВЦЭМ!$K$34:$K$777,СВЦЭМ!$A$34:$A$777,$A404,СВЦЭМ!$B$34:$B$777,H$402)+'СЕТ СН'!$F$16</f>
        <v>0</v>
      </c>
      <c r="I404" s="36">
        <f>SUMIFS(СВЦЭМ!$K$34:$K$777,СВЦЭМ!$A$34:$A$777,$A404,СВЦЭМ!$B$34:$B$777,I$402)+'СЕТ СН'!$F$16</f>
        <v>0</v>
      </c>
      <c r="J404" s="36">
        <f>SUMIFS(СВЦЭМ!$K$34:$K$777,СВЦЭМ!$A$34:$A$777,$A404,СВЦЭМ!$B$34:$B$777,J$402)+'СЕТ СН'!$F$16</f>
        <v>0</v>
      </c>
      <c r="K404" s="36">
        <f>SUMIFS(СВЦЭМ!$K$34:$K$777,СВЦЭМ!$A$34:$A$777,$A404,СВЦЭМ!$B$34:$B$777,K$402)+'СЕТ СН'!$F$16</f>
        <v>0</v>
      </c>
      <c r="L404" s="36">
        <f>SUMIFS(СВЦЭМ!$K$34:$K$777,СВЦЭМ!$A$34:$A$777,$A404,СВЦЭМ!$B$34:$B$777,L$402)+'СЕТ СН'!$F$16</f>
        <v>0</v>
      </c>
      <c r="M404" s="36">
        <f>SUMIFS(СВЦЭМ!$K$34:$K$777,СВЦЭМ!$A$34:$A$777,$A404,СВЦЭМ!$B$34:$B$777,M$402)+'СЕТ СН'!$F$16</f>
        <v>0</v>
      </c>
      <c r="N404" s="36">
        <f>SUMIFS(СВЦЭМ!$K$34:$K$777,СВЦЭМ!$A$34:$A$777,$A404,СВЦЭМ!$B$34:$B$777,N$402)+'СЕТ СН'!$F$16</f>
        <v>0</v>
      </c>
      <c r="O404" s="36">
        <f>SUMIFS(СВЦЭМ!$K$34:$K$777,СВЦЭМ!$A$34:$A$777,$A404,СВЦЭМ!$B$34:$B$777,O$402)+'СЕТ СН'!$F$16</f>
        <v>0</v>
      </c>
      <c r="P404" s="36">
        <f>SUMIFS(СВЦЭМ!$K$34:$K$777,СВЦЭМ!$A$34:$A$777,$A404,СВЦЭМ!$B$34:$B$777,P$402)+'СЕТ СН'!$F$16</f>
        <v>0</v>
      </c>
      <c r="Q404" s="36">
        <f>SUMIFS(СВЦЭМ!$K$34:$K$777,СВЦЭМ!$A$34:$A$777,$A404,СВЦЭМ!$B$34:$B$777,Q$402)+'СЕТ СН'!$F$16</f>
        <v>0</v>
      </c>
      <c r="R404" s="36">
        <f>SUMIFS(СВЦЭМ!$K$34:$K$777,СВЦЭМ!$A$34:$A$777,$A404,СВЦЭМ!$B$34:$B$777,R$402)+'СЕТ СН'!$F$16</f>
        <v>0</v>
      </c>
      <c r="S404" s="36">
        <f>SUMIFS(СВЦЭМ!$K$34:$K$777,СВЦЭМ!$A$34:$A$777,$A404,СВЦЭМ!$B$34:$B$777,S$402)+'СЕТ СН'!$F$16</f>
        <v>0</v>
      </c>
      <c r="T404" s="36">
        <f>SUMIFS(СВЦЭМ!$K$34:$K$777,СВЦЭМ!$A$34:$A$777,$A404,СВЦЭМ!$B$34:$B$777,T$402)+'СЕТ СН'!$F$16</f>
        <v>0</v>
      </c>
      <c r="U404" s="36">
        <f>SUMIFS(СВЦЭМ!$K$34:$K$777,СВЦЭМ!$A$34:$A$777,$A404,СВЦЭМ!$B$34:$B$777,U$402)+'СЕТ СН'!$F$16</f>
        <v>0</v>
      </c>
      <c r="V404" s="36">
        <f>SUMIFS(СВЦЭМ!$K$34:$K$777,СВЦЭМ!$A$34:$A$777,$A404,СВЦЭМ!$B$34:$B$777,V$402)+'СЕТ СН'!$F$16</f>
        <v>0</v>
      </c>
      <c r="W404" s="36">
        <f>SUMIFS(СВЦЭМ!$K$34:$K$777,СВЦЭМ!$A$34:$A$777,$A404,СВЦЭМ!$B$34:$B$777,W$402)+'СЕТ СН'!$F$16</f>
        <v>0</v>
      </c>
      <c r="X404" s="36">
        <f>SUMIFS(СВЦЭМ!$K$34:$K$777,СВЦЭМ!$A$34:$A$777,$A404,СВЦЭМ!$B$34:$B$777,X$402)+'СЕТ СН'!$F$16</f>
        <v>0</v>
      </c>
      <c r="Y404" s="36">
        <f>SUMIFS(СВЦЭМ!$K$34:$K$777,СВЦЭМ!$A$34:$A$777,$A404,СВЦЭМ!$B$34:$B$777,Y$402)+'СЕТ СН'!$F$16</f>
        <v>0</v>
      </c>
    </row>
    <row r="405" spans="1:27" ht="15.75" hidden="1" x14ac:dyDescent="0.2">
      <c r="A405" s="35">
        <f t="shared" ref="A405:A433" si="11">A404+1</f>
        <v>44107</v>
      </c>
      <c r="B405" s="36">
        <f>SUMIFS(СВЦЭМ!$K$34:$K$777,СВЦЭМ!$A$34:$A$777,$A405,СВЦЭМ!$B$34:$B$777,B$402)+'СЕТ СН'!$F$16</f>
        <v>0</v>
      </c>
      <c r="C405" s="36">
        <f>SUMIFS(СВЦЭМ!$K$34:$K$777,СВЦЭМ!$A$34:$A$777,$A405,СВЦЭМ!$B$34:$B$777,C$402)+'СЕТ СН'!$F$16</f>
        <v>0</v>
      </c>
      <c r="D405" s="36">
        <f>SUMIFS(СВЦЭМ!$K$34:$K$777,СВЦЭМ!$A$34:$A$777,$A405,СВЦЭМ!$B$34:$B$777,D$402)+'СЕТ СН'!$F$16</f>
        <v>0</v>
      </c>
      <c r="E405" s="36">
        <f>SUMIFS(СВЦЭМ!$K$34:$K$777,СВЦЭМ!$A$34:$A$777,$A405,СВЦЭМ!$B$34:$B$777,E$402)+'СЕТ СН'!$F$16</f>
        <v>0</v>
      </c>
      <c r="F405" s="36">
        <f>SUMIFS(СВЦЭМ!$K$34:$K$777,СВЦЭМ!$A$34:$A$777,$A405,СВЦЭМ!$B$34:$B$777,F$402)+'СЕТ СН'!$F$16</f>
        <v>0</v>
      </c>
      <c r="G405" s="36">
        <f>SUMIFS(СВЦЭМ!$K$34:$K$777,СВЦЭМ!$A$34:$A$777,$A405,СВЦЭМ!$B$34:$B$777,G$402)+'СЕТ СН'!$F$16</f>
        <v>0</v>
      </c>
      <c r="H405" s="36">
        <f>SUMIFS(СВЦЭМ!$K$34:$K$777,СВЦЭМ!$A$34:$A$777,$A405,СВЦЭМ!$B$34:$B$777,H$402)+'СЕТ СН'!$F$16</f>
        <v>0</v>
      </c>
      <c r="I405" s="36">
        <f>SUMIFS(СВЦЭМ!$K$34:$K$777,СВЦЭМ!$A$34:$A$777,$A405,СВЦЭМ!$B$34:$B$777,I$402)+'СЕТ СН'!$F$16</f>
        <v>0</v>
      </c>
      <c r="J405" s="36">
        <f>SUMIFS(СВЦЭМ!$K$34:$K$777,СВЦЭМ!$A$34:$A$777,$A405,СВЦЭМ!$B$34:$B$777,J$402)+'СЕТ СН'!$F$16</f>
        <v>0</v>
      </c>
      <c r="K405" s="36">
        <f>SUMIFS(СВЦЭМ!$K$34:$K$777,СВЦЭМ!$A$34:$A$777,$A405,СВЦЭМ!$B$34:$B$777,K$402)+'СЕТ СН'!$F$16</f>
        <v>0</v>
      </c>
      <c r="L405" s="36">
        <f>SUMIFS(СВЦЭМ!$K$34:$K$777,СВЦЭМ!$A$34:$A$777,$A405,СВЦЭМ!$B$34:$B$777,L$402)+'СЕТ СН'!$F$16</f>
        <v>0</v>
      </c>
      <c r="M405" s="36">
        <f>SUMIFS(СВЦЭМ!$K$34:$K$777,СВЦЭМ!$A$34:$A$777,$A405,СВЦЭМ!$B$34:$B$777,M$402)+'СЕТ СН'!$F$16</f>
        <v>0</v>
      </c>
      <c r="N405" s="36">
        <f>SUMIFS(СВЦЭМ!$K$34:$K$777,СВЦЭМ!$A$34:$A$777,$A405,СВЦЭМ!$B$34:$B$777,N$402)+'СЕТ СН'!$F$16</f>
        <v>0</v>
      </c>
      <c r="O405" s="36">
        <f>SUMIFS(СВЦЭМ!$K$34:$K$777,СВЦЭМ!$A$34:$A$777,$A405,СВЦЭМ!$B$34:$B$777,O$402)+'СЕТ СН'!$F$16</f>
        <v>0</v>
      </c>
      <c r="P405" s="36">
        <f>SUMIFS(СВЦЭМ!$K$34:$K$777,СВЦЭМ!$A$34:$A$777,$A405,СВЦЭМ!$B$34:$B$777,P$402)+'СЕТ СН'!$F$16</f>
        <v>0</v>
      </c>
      <c r="Q405" s="36">
        <f>SUMIFS(СВЦЭМ!$K$34:$K$777,СВЦЭМ!$A$34:$A$777,$A405,СВЦЭМ!$B$34:$B$777,Q$402)+'СЕТ СН'!$F$16</f>
        <v>0</v>
      </c>
      <c r="R405" s="36">
        <f>SUMIFS(СВЦЭМ!$K$34:$K$777,СВЦЭМ!$A$34:$A$777,$A405,СВЦЭМ!$B$34:$B$777,R$402)+'СЕТ СН'!$F$16</f>
        <v>0</v>
      </c>
      <c r="S405" s="36">
        <f>SUMIFS(СВЦЭМ!$K$34:$K$777,СВЦЭМ!$A$34:$A$777,$A405,СВЦЭМ!$B$34:$B$777,S$402)+'СЕТ СН'!$F$16</f>
        <v>0</v>
      </c>
      <c r="T405" s="36">
        <f>SUMIFS(СВЦЭМ!$K$34:$K$777,СВЦЭМ!$A$34:$A$777,$A405,СВЦЭМ!$B$34:$B$777,T$402)+'СЕТ СН'!$F$16</f>
        <v>0</v>
      </c>
      <c r="U405" s="36">
        <f>SUMIFS(СВЦЭМ!$K$34:$K$777,СВЦЭМ!$A$34:$A$777,$A405,СВЦЭМ!$B$34:$B$777,U$402)+'СЕТ СН'!$F$16</f>
        <v>0</v>
      </c>
      <c r="V405" s="36">
        <f>SUMIFS(СВЦЭМ!$K$34:$K$777,СВЦЭМ!$A$34:$A$777,$A405,СВЦЭМ!$B$34:$B$777,V$402)+'СЕТ СН'!$F$16</f>
        <v>0</v>
      </c>
      <c r="W405" s="36">
        <f>SUMIFS(СВЦЭМ!$K$34:$K$777,СВЦЭМ!$A$34:$A$777,$A405,СВЦЭМ!$B$34:$B$777,W$402)+'СЕТ СН'!$F$16</f>
        <v>0</v>
      </c>
      <c r="X405" s="36">
        <f>SUMIFS(СВЦЭМ!$K$34:$K$777,СВЦЭМ!$A$34:$A$777,$A405,СВЦЭМ!$B$34:$B$777,X$402)+'СЕТ СН'!$F$16</f>
        <v>0</v>
      </c>
      <c r="Y405" s="36">
        <f>SUMIFS(СВЦЭМ!$K$34:$K$777,СВЦЭМ!$A$34:$A$777,$A405,СВЦЭМ!$B$34:$B$777,Y$402)+'СЕТ СН'!$F$16</f>
        <v>0</v>
      </c>
    </row>
    <row r="406" spans="1:27" ht="15.75" hidden="1" x14ac:dyDescent="0.2">
      <c r="A406" s="35">
        <f t="shared" si="11"/>
        <v>44108</v>
      </c>
      <c r="B406" s="36">
        <f>SUMIFS(СВЦЭМ!$K$34:$K$777,СВЦЭМ!$A$34:$A$777,$A406,СВЦЭМ!$B$34:$B$777,B$402)+'СЕТ СН'!$F$16</f>
        <v>0</v>
      </c>
      <c r="C406" s="36">
        <f>SUMIFS(СВЦЭМ!$K$34:$K$777,СВЦЭМ!$A$34:$A$777,$A406,СВЦЭМ!$B$34:$B$777,C$402)+'СЕТ СН'!$F$16</f>
        <v>0</v>
      </c>
      <c r="D406" s="36">
        <f>SUMIFS(СВЦЭМ!$K$34:$K$777,СВЦЭМ!$A$34:$A$777,$A406,СВЦЭМ!$B$34:$B$777,D$402)+'СЕТ СН'!$F$16</f>
        <v>0</v>
      </c>
      <c r="E406" s="36">
        <f>SUMIFS(СВЦЭМ!$K$34:$K$777,СВЦЭМ!$A$34:$A$777,$A406,СВЦЭМ!$B$34:$B$777,E$402)+'СЕТ СН'!$F$16</f>
        <v>0</v>
      </c>
      <c r="F406" s="36">
        <f>SUMIFS(СВЦЭМ!$K$34:$K$777,СВЦЭМ!$A$34:$A$777,$A406,СВЦЭМ!$B$34:$B$777,F$402)+'СЕТ СН'!$F$16</f>
        <v>0</v>
      </c>
      <c r="G406" s="36">
        <f>SUMIFS(СВЦЭМ!$K$34:$K$777,СВЦЭМ!$A$34:$A$777,$A406,СВЦЭМ!$B$34:$B$777,G$402)+'СЕТ СН'!$F$16</f>
        <v>0</v>
      </c>
      <c r="H406" s="36">
        <f>SUMIFS(СВЦЭМ!$K$34:$K$777,СВЦЭМ!$A$34:$A$777,$A406,СВЦЭМ!$B$34:$B$777,H$402)+'СЕТ СН'!$F$16</f>
        <v>0</v>
      </c>
      <c r="I406" s="36">
        <f>SUMIFS(СВЦЭМ!$K$34:$K$777,СВЦЭМ!$A$34:$A$777,$A406,СВЦЭМ!$B$34:$B$777,I$402)+'СЕТ СН'!$F$16</f>
        <v>0</v>
      </c>
      <c r="J406" s="36">
        <f>SUMIFS(СВЦЭМ!$K$34:$K$777,СВЦЭМ!$A$34:$A$777,$A406,СВЦЭМ!$B$34:$B$777,J$402)+'СЕТ СН'!$F$16</f>
        <v>0</v>
      </c>
      <c r="K406" s="36">
        <f>SUMIFS(СВЦЭМ!$K$34:$K$777,СВЦЭМ!$A$34:$A$777,$A406,СВЦЭМ!$B$34:$B$777,K$402)+'СЕТ СН'!$F$16</f>
        <v>0</v>
      </c>
      <c r="L406" s="36">
        <f>SUMIFS(СВЦЭМ!$K$34:$K$777,СВЦЭМ!$A$34:$A$777,$A406,СВЦЭМ!$B$34:$B$777,L$402)+'СЕТ СН'!$F$16</f>
        <v>0</v>
      </c>
      <c r="M406" s="36">
        <f>SUMIFS(СВЦЭМ!$K$34:$K$777,СВЦЭМ!$A$34:$A$777,$A406,СВЦЭМ!$B$34:$B$777,M$402)+'СЕТ СН'!$F$16</f>
        <v>0</v>
      </c>
      <c r="N406" s="36">
        <f>SUMIFS(СВЦЭМ!$K$34:$K$777,СВЦЭМ!$A$34:$A$777,$A406,СВЦЭМ!$B$34:$B$777,N$402)+'СЕТ СН'!$F$16</f>
        <v>0</v>
      </c>
      <c r="O406" s="36">
        <f>SUMIFS(СВЦЭМ!$K$34:$K$777,СВЦЭМ!$A$34:$A$777,$A406,СВЦЭМ!$B$34:$B$777,O$402)+'СЕТ СН'!$F$16</f>
        <v>0</v>
      </c>
      <c r="P406" s="36">
        <f>SUMIFS(СВЦЭМ!$K$34:$K$777,СВЦЭМ!$A$34:$A$777,$A406,СВЦЭМ!$B$34:$B$777,P$402)+'СЕТ СН'!$F$16</f>
        <v>0</v>
      </c>
      <c r="Q406" s="36">
        <f>SUMIFS(СВЦЭМ!$K$34:$K$777,СВЦЭМ!$A$34:$A$777,$A406,СВЦЭМ!$B$34:$B$777,Q$402)+'СЕТ СН'!$F$16</f>
        <v>0</v>
      </c>
      <c r="R406" s="36">
        <f>SUMIFS(СВЦЭМ!$K$34:$K$777,СВЦЭМ!$A$34:$A$777,$A406,СВЦЭМ!$B$34:$B$777,R$402)+'СЕТ СН'!$F$16</f>
        <v>0</v>
      </c>
      <c r="S406" s="36">
        <f>SUMIFS(СВЦЭМ!$K$34:$K$777,СВЦЭМ!$A$34:$A$777,$A406,СВЦЭМ!$B$34:$B$777,S$402)+'СЕТ СН'!$F$16</f>
        <v>0</v>
      </c>
      <c r="T406" s="36">
        <f>SUMIFS(СВЦЭМ!$K$34:$K$777,СВЦЭМ!$A$34:$A$777,$A406,СВЦЭМ!$B$34:$B$777,T$402)+'СЕТ СН'!$F$16</f>
        <v>0</v>
      </c>
      <c r="U406" s="36">
        <f>SUMIFS(СВЦЭМ!$K$34:$K$777,СВЦЭМ!$A$34:$A$777,$A406,СВЦЭМ!$B$34:$B$777,U$402)+'СЕТ СН'!$F$16</f>
        <v>0</v>
      </c>
      <c r="V406" s="36">
        <f>SUMIFS(СВЦЭМ!$K$34:$K$777,СВЦЭМ!$A$34:$A$777,$A406,СВЦЭМ!$B$34:$B$777,V$402)+'СЕТ СН'!$F$16</f>
        <v>0</v>
      </c>
      <c r="W406" s="36">
        <f>SUMIFS(СВЦЭМ!$K$34:$K$777,СВЦЭМ!$A$34:$A$777,$A406,СВЦЭМ!$B$34:$B$777,W$402)+'СЕТ СН'!$F$16</f>
        <v>0</v>
      </c>
      <c r="X406" s="36">
        <f>SUMIFS(СВЦЭМ!$K$34:$K$777,СВЦЭМ!$A$34:$A$777,$A406,СВЦЭМ!$B$34:$B$777,X$402)+'СЕТ СН'!$F$16</f>
        <v>0</v>
      </c>
      <c r="Y406" s="36">
        <f>SUMIFS(СВЦЭМ!$K$34:$K$777,СВЦЭМ!$A$34:$A$777,$A406,СВЦЭМ!$B$34:$B$777,Y$402)+'СЕТ СН'!$F$16</f>
        <v>0</v>
      </c>
    </row>
    <row r="407" spans="1:27" ht="15.75" hidden="1" x14ac:dyDescent="0.2">
      <c r="A407" s="35">
        <f t="shared" si="11"/>
        <v>44109</v>
      </c>
      <c r="B407" s="36">
        <f>SUMIFS(СВЦЭМ!$K$34:$K$777,СВЦЭМ!$A$34:$A$777,$A407,СВЦЭМ!$B$34:$B$777,B$402)+'СЕТ СН'!$F$16</f>
        <v>0</v>
      </c>
      <c r="C407" s="36">
        <f>SUMIFS(СВЦЭМ!$K$34:$K$777,СВЦЭМ!$A$34:$A$777,$A407,СВЦЭМ!$B$34:$B$777,C$402)+'СЕТ СН'!$F$16</f>
        <v>0</v>
      </c>
      <c r="D407" s="36">
        <f>SUMIFS(СВЦЭМ!$K$34:$K$777,СВЦЭМ!$A$34:$A$777,$A407,СВЦЭМ!$B$34:$B$777,D$402)+'СЕТ СН'!$F$16</f>
        <v>0</v>
      </c>
      <c r="E407" s="36">
        <f>SUMIFS(СВЦЭМ!$K$34:$K$777,СВЦЭМ!$A$34:$A$777,$A407,СВЦЭМ!$B$34:$B$777,E$402)+'СЕТ СН'!$F$16</f>
        <v>0</v>
      </c>
      <c r="F407" s="36">
        <f>SUMIFS(СВЦЭМ!$K$34:$K$777,СВЦЭМ!$A$34:$A$777,$A407,СВЦЭМ!$B$34:$B$777,F$402)+'СЕТ СН'!$F$16</f>
        <v>0</v>
      </c>
      <c r="G407" s="36">
        <f>SUMIFS(СВЦЭМ!$K$34:$K$777,СВЦЭМ!$A$34:$A$777,$A407,СВЦЭМ!$B$34:$B$777,G$402)+'СЕТ СН'!$F$16</f>
        <v>0</v>
      </c>
      <c r="H407" s="36">
        <f>SUMIFS(СВЦЭМ!$K$34:$K$777,СВЦЭМ!$A$34:$A$777,$A407,СВЦЭМ!$B$34:$B$777,H$402)+'СЕТ СН'!$F$16</f>
        <v>0</v>
      </c>
      <c r="I407" s="36">
        <f>SUMIFS(СВЦЭМ!$K$34:$K$777,СВЦЭМ!$A$34:$A$777,$A407,СВЦЭМ!$B$34:$B$777,I$402)+'СЕТ СН'!$F$16</f>
        <v>0</v>
      </c>
      <c r="J407" s="36">
        <f>SUMIFS(СВЦЭМ!$K$34:$K$777,СВЦЭМ!$A$34:$A$777,$A407,СВЦЭМ!$B$34:$B$777,J$402)+'СЕТ СН'!$F$16</f>
        <v>0</v>
      </c>
      <c r="K407" s="36">
        <f>SUMIFS(СВЦЭМ!$K$34:$K$777,СВЦЭМ!$A$34:$A$777,$A407,СВЦЭМ!$B$34:$B$777,K$402)+'СЕТ СН'!$F$16</f>
        <v>0</v>
      </c>
      <c r="L407" s="36">
        <f>SUMIFS(СВЦЭМ!$K$34:$K$777,СВЦЭМ!$A$34:$A$777,$A407,СВЦЭМ!$B$34:$B$777,L$402)+'СЕТ СН'!$F$16</f>
        <v>0</v>
      </c>
      <c r="M407" s="36">
        <f>SUMIFS(СВЦЭМ!$K$34:$K$777,СВЦЭМ!$A$34:$A$777,$A407,СВЦЭМ!$B$34:$B$777,M$402)+'СЕТ СН'!$F$16</f>
        <v>0</v>
      </c>
      <c r="N407" s="36">
        <f>SUMIFS(СВЦЭМ!$K$34:$K$777,СВЦЭМ!$A$34:$A$777,$A407,СВЦЭМ!$B$34:$B$777,N$402)+'СЕТ СН'!$F$16</f>
        <v>0</v>
      </c>
      <c r="O407" s="36">
        <f>SUMIFS(СВЦЭМ!$K$34:$K$777,СВЦЭМ!$A$34:$A$777,$A407,СВЦЭМ!$B$34:$B$777,O$402)+'СЕТ СН'!$F$16</f>
        <v>0</v>
      </c>
      <c r="P407" s="36">
        <f>SUMIFS(СВЦЭМ!$K$34:$K$777,СВЦЭМ!$A$34:$A$777,$A407,СВЦЭМ!$B$34:$B$777,P$402)+'СЕТ СН'!$F$16</f>
        <v>0</v>
      </c>
      <c r="Q407" s="36">
        <f>SUMIFS(СВЦЭМ!$K$34:$K$777,СВЦЭМ!$A$34:$A$777,$A407,СВЦЭМ!$B$34:$B$777,Q$402)+'СЕТ СН'!$F$16</f>
        <v>0</v>
      </c>
      <c r="R407" s="36">
        <f>SUMIFS(СВЦЭМ!$K$34:$K$777,СВЦЭМ!$A$34:$A$777,$A407,СВЦЭМ!$B$34:$B$777,R$402)+'СЕТ СН'!$F$16</f>
        <v>0</v>
      </c>
      <c r="S407" s="36">
        <f>SUMIFS(СВЦЭМ!$K$34:$K$777,СВЦЭМ!$A$34:$A$777,$A407,СВЦЭМ!$B$34:$B$777,S$402)+'СЕТ СН'!$F$16</f>
        <v>0</v>
      </c>
      <c r="T407" s="36">
        <f>SUMIFS(СВЦЭМ!$K$34:$K$777,СВЦЭМ!$A$34:$A$777,$A407,СВЦЭМ!$B$34:$B$777,T$402)+'СЕТ СН'!$F$16</f>
        <v>0</v>
      </c>
      <c r="U407" s="36">
        <f>SUMIFS(СВЦЭМ!$K$34:$K$777,СВЦЭМ!$A$34:$A$777,$A407,СВЦЭМ!$B$34:$B$777,U$402)+'СЕТ СН'!$F$16</f>
        <v>0</v>
      </c>
      <c r="V407" s="36">
        <f>SUMIFS(СВЦЭМ!$K$34:$K$777,СВЦЭМ!$A$34:$A$777,$A407,СВЦЭМ!$B$34:$B$777,V$402)+'СЕТ СН'!$F$16</f>
        <v>0</v>
      </c>
      <c r="W407" s="36">
        <f>SUMIFS(СВЦЭМ!$K$34:$K$777,СВЦЭМ!$A$34:$A$777,$A407,СВЦЭМ!$B$34:$B$777,W$402)+'СЕТ СН'!$F$16</f>
        <v>0</v>
      </c>
      <c r="X407" s="36">
        <f>SUMIFS(СВЦЭМ!$K$34:$K$777,СВЦЭМ!$A$34:$A$777,$A407,СВЦЭМ!$B$34:$B$777,X$402)+'СЕТ СН'!$F$16</f>
        <v>0</v>
      </c>
      <c r="Y407" s="36">
        <f>SUMIFS(СВЦЭМ!$K$34:$K$777,СВЦЭМ!$A$34:$A$777,$A407,СВЦЭМ!$B$34:$B$777,Y$402)+'СЕТ СН'!$F$16</f>
        <v>0</v>
      </c>
    </row>
    <row r="408" spans="1:27" ht="15.75" hidden="1" x14ac:dyDescent="0.2">
      <c r="A408" s="35">
        <f t="shared" si="11"/>
        <v>44110</v>
      </c>
      <c r="B408" s="36">
        <f>SUMIFS(СВЦЭМ!$K$34:$K$777,СВЦЭМ!$A$34:$A$777,$A408,СВЦЭМ!$B$34:$B$777,B$402)+'СЕТ СН'!$F$16</f>
        <v>0</v>
      </c>
      <c r="C408" s="36">
        <f>SUMIFS(СВЦЭМ!$K$34:$K$777,СВЦЭМ!$A$34:$A$777,$A408,СВЦЭМ!$B$34:$B$777,C$402)+'СЕТ СН'!$F$16</f>
        <v>0</v>
      </c>
      <c r="D408" s="36">
        <f>SUMIFS(СВЦЭМ!$K$34:$K$777,СВЦЭМ!$A$34:$A$777,$A408,СВЦЭМ!$B$34:$B$777,D$402)+'СЕТ СН'!$F$16</f>
        <v>0</v>
      </c>
      <c r="E408" s="36">
        <f>SUMIFS(СВЦЭМ!$K$34:$K$777,СВЦЭМ!$A$34:$A$777,$A408,СВЦЭМ!$B$34:$B$777,E$402)+'СЕТ СН'!$F$16</f>
        <v>0</v>
      </c>
      <c r="F408" s="36">
        <f>SUMIFS(СВЦЭМ!$K$34:$K$777,СВЦЭМ!$A$34:$A$777,$A408,СВЦЭМ!$B$34:$B$777,F$402)+'СЕТ СН'!$F$16</f>
        <v>0</v>
      </c>
      <c r="G408" s="36">
        <f>SUMIFS(СВЦЭМ!$K$34:$K$777,СВЦЭМ!$A$34:$A$777,$A408,СВЦЭМ!$B$34:$B$777,G$402)+'СЕТ СН'!$F$16</f>
        <v>0</v>
      </c>
      <c r="H408" s="36">
        <f>SUMIFS(СВЦЭМ!$K$34:$K$777,СВЦЭМ!$A$34:$A$777,$A408,СВЦЭМ!$B$34:$B$777,H$402)+'СЕТ СН'!$F$16</f>
        <v>0</v>
      </c>
      <c r="I408" s="36">
        <f>SUMIFS(СВЦЭМ!$K$34:$K$777,СВЦЭМ!$A$34:$A$777,$A408,СВЦЭМ!$B$34:$B$777,I$402)+'СЕТ СН'!$F$16</f>
        <v>0</v>
      </c>
      <c r="J408" s="36">
        <f>SUMIFS(СВЦЭМ!$K$34:$K$777,СВЦЭМ!$A$34:$A$777,$A408,СВЦЭМ!$B$34:$B$777,J$402)+'СЕТ СН'!$F$16</f>
        <v>0</v>
      </c>
      <c r="K408" s="36">
        <f>SUMIFS(СВЦЭМ!$K$34:$K$777,СВЦЭМ!$A$34:$A$777,$A408,СВЦЭМ!$B$34:$B$777,K$402)+'СЕТ СН'!$F$16</f>
        <v>0</v>
      </c>
      <c r="L408" s="36">
        <f>SUMIFS(СВЦЭМ!$K$34:$K$777,СВЦЭМ!$A$34:$A$777,$A408,СВЦЭМ!$B$34:$B$777,L$402)+'СЕТ СН'!$F$16</f>
        <v>0</v>
      </c>
      <c r="M408" s="36">
        <f>SUMIFS(СВЦЭМ!$K$34:$K$777,СВЦЭМ!$A$34:$A$777,$A408,СВЦЭМ!$B$34:$B$777,M$402)+'СЕТ СН'!$F$16</f>
        <v>0</v>
      </c>
      <c r="N408" s="36">
        <f>SUMIFS(СВЦЭМ!$K$34:$K$777,СВЦЭМ!$A$34:$A$777,$A408,СВЦЭМ!$B$34:$B$777,N$402)+'СЕТ СН'!$F$16</f>
        <v>0</v>
      </c>
      <c r="O408" s="36">
        <f>SUMIFS(СВЦЭМ!$K$34:$K$777,СВЦЭМ!$A$34:$A$777,$A408,СВЦЭМ!$B$34:$B$777,O$402)+'СЕТ СН'!$F$16</f>
        <v>0</v>
      </c>
      <c r="P408" s="36">
        <f>SUMIFS(СВЦЭМ!$K$34:$K$777,СВЦЭМ!$A$34:$A$777,$A408,СВЦЭМ!$B$34:$B$777,P$402)+'СЕТ СН'!$F$16</f>
        <v>0</v>
      </c>
      <c r="Q408" s="36">
        <f>SUMIFS(СВЦЭМ!$K$34:$K$777,СВЦЭМ!$A$34:$A$777,$A408,СВЦЭМ!$B$34:$B$777,Q$402)+'СЕТ СН'!$F$16</f>
        <v>0</v>
      </c>
      <c r="R408" s="36">
        <f>SUMIFS(СВЦЭМ!$K$34:$K$777,СВЦЭМ!$A$34:$A$777,$A408,СВЦЭМ!$B$34:$B$777,R$402)+'СЕТ СН'!$F$16</f>
        <v>0</v>
      </c>
      <c r="S408" s="36">
        <f>SUMIFS(СВЦЭМ!$K$34:$K$777,СВЦЭМ!$A$34:$A$777,$A408,СВЦЭМ!$B$34:$B$777,S$402)+'СЕТ СН'!$F$16</f>
        <v>0</v>
      </c>
      <c r="T408" s="36">
        <f>SUMIFS(СВЦЭМ!$K$34:$K$777,СВЦЭМ!$A$34:$A$777,$A408,СВЦЭМ!$B$34:$B$777,T$402)+'СЕТ СН'!$F$16</f>
        <v>0</v>
      </c>
      <c r="U408" s="36">
        <f>SUMIFS(СВЦЭМ!$K$34:$K$777,СВЦЭМ!$A$34:$A$777,$A408,СВЦЭМ!$B$34:$B$777,U$402)+'СЕТ СН'!$F$16</f>
        <v>0</v>
      </c>
      <c r="V408" s="36">
        <f>SUMIFS(СВЦЭМ!$K$34:$K$777,СВЦЭМ!$A$34:$A$777,$A408,СВЦЭМ!$B$34:$B$777,V$402)+'СЕТ СН'!$F$16</f>
        <v>0</v>
      </c>
      <c r="W408" s="36">
        <f>SUMIFS(СВЦЭМ!$K$34:$K$777,СВЦЭМ!$A$34:$A$777,$A408,СВЦЭМ!$B$34:$B$777,W$402)+'СЕТ СН'!$F$16</f>
        <v>0</v>
      </c>
      <c r="X408" s="36">
        <f>SUMIFS(СВЦЭМ!$K$34:$K$777,СВЦЭМ!$A$34:$A$777,$A408,СВЦЭМ!$B$34:$B$777,X$402)+'СЕТ СН'!$F$16</f>
        <v>0</v>
      </c>
      <c r="Y408" s="36">
        <f>SUMIFS(СВЦЭМ!$K$34:$K$777,СВЦЭМ!$A$34:$A$777,$A408,СВЦЭМ!$B$34:$B$777,Y$402)+'СЕТ СН'!$F$16</f>
        <v>0</v>
      </c>
    </row>
    <row r="409" spans="1:27" ht="15.75" hidden="1" x14ac:dyDescent="0.2">
      <c r="A409" s="35">
        <f t="shared" si="11"/>
        <v>44111</v>
      </c>
      <c r="B409" s="36">
        <f>SUMIFS(СВЦЭМ!$K$34:$K$777,СВЦЭМ!$A$34:$A$777,$A409,СВЦЭМ!$B$34:$B$777,B$402)+'СЕТ СН'!$F$16</f>
        <v>0</v>
      </c>
      <c r="C409" s="36">
        <f>SUMIFS(СВЦЭМ!$K$34:$K$777,СВЦЭМ!$A$34:$A$777,$A409,СВЦЭМ!$B$34:$B$777,C$402)+'СЕТ СН'!$F$16</f>
        <v>0</v>
      </c>
      <c r="D409" s="36">
        <f>SUMIFS(СВЦЭМ!$K$34:$K$777,СВЦЭМ!$A$34:$A$777,$A409,СВЦЭМ!$B$34:$B$777,D$402)+'СЕТ СН'!$F$16</f>
        <v>0</v>
      </c>
      <c r="E409" s="36">
        <f>SUMIFS(СВЦЭМ!$K$34:$K$777,СВЦЭМ!$A$34:$A$777,$A409,СВЦЭМ!$B$34:$B$777,E$402)+'СЕТ СН'!$F$16</f>
        <v>0</v>
      </c>
      <c r="F409" s="36">
        <f>SUMIFS(СВЦЭМ!$K$34:$K$777,СВЦЭМ!$A$34:$A$777,$A409,СВЦЭМ!$B$34:$B$777,F$402)+'СЕТ СН'!$F$16</f>
        <v>0</v>
      </c>
      <c r="G409" s="36">
        <f>SUMIFS(СВЦЭМ!$K$34:$K$777,СВЦЭМ!$A$34:$A$777,$A409,СВЦЭМ!$B$34:$B$777,G$402)+'СЕТ СН'!$F$16</f>
        <v>0</v>
      </c>
      <c r="H409" s="36">
        <f>SUMIFS(СВЦЭМ!$K$34:$K$777,СВЦЭМ!$A$34:$A$777,$A409,СВЦЭМ!$B$34:$B$777,H$402)+'СЕТ СН'!$F$16</f>
        <v>0</v>
      </c>
      <c r="I409" s="36">
        <f>SUMIFS(СВЦЭМ!$K$34:$K$777,СВЦЭМ!$A$34:$A$777,$A409,СВЦЭМ!$B$34:$B$777,I$402)+'СЕТ СН'!$F$16</f>
        <v>0</v>
      </c>
      <c r="J409" s="36">
        <f>SUMIFS(СВЦЭМ!$K$34:$K$777,СВЦЭМ!$A$34:$A$777,$A409,СВЦЭМ!$B$34:$B$777,J$402)+'СЕТ СН'!$F$16</f>
        <v>0</v>
      </c>
      <c r="K409" s="36">
        <f>SUMIFS(СВЦЭМ!$K$34:$K$777,СВЦЭМ!$A$34:$A$777,$A409,СВЦЭМ!$B$34:$B$777,K$402)+'СЕТ СН'!$F$16</f>
        <v>0</v>
      </c>
      <c r="L409" s="36">
        <f>SUMIFS(СВЦЭМ!$K$34:$K$777,СВЦЭМ!$A$34:$A$777,$A409,СВЦЭМ!$B$34:$B$777,L$402)+'СЕТ СН'!$F$16</f>
        <v>0</v>
      </c>
      <c r="M409" s="36">
        <f>SUMIFS(СВЦЭМ!$K$34:$K$777,СВЦЭМ!$A$34:$A$777,$A409,СВЦЭМ!$B$34:$B$777,M$402)+'СЕТ СН'!$F$16</f>
        <v>0</v>
      </c>
      <c r="N409" s="36">
        <f>SUMIFS(СВЦЭМ!$K$34:$K$777,СВЦЭМ!$A$34:$A$777,$A409,СВЦЭМ!$B$34:$B$777,N$402)+'СЕТ СН'!$F$16</f>
        <v>0</v>
      </c>
      <c r="O409" s="36">
        <f>SUMIFS(СВЦЭМ!$K$34:$K$777,СВЦЭМ!$A$34:$A$777,$A409,СВЦЭМ!$B$34:$B$777,O$402)+'СЕТ СН'!$F$16</f>
        <v>0</v>
      </c>
      <c r="P409" s="36">
        <f>SUMIFS(СВЦЭМ!$K$34:$K$777,СВЦЭМ!$A$34:$A$777,$A409,СВЦЭМ!$B$34:$B$777,P$402)+'СЕТ СН'!$F$16</f>
        <v>0</v>
      </c>
      <c r="Q409" s="36">
        <f>SUMIFS(СВЦЭМ!$K$34:$K$777,СВЦЭМ!$A$34:$A$777,$A409,СВЦЭМ!$B$34:$B$777,Q$402)+'СЕТ СН'!$F$16</f>
        <v>0</v>
      </c>
      <c r="R409" s="36">
        <f>SUMIFS(СВЦЭМ!$K$34:$K$777,СВЦЭМ!$A$34:$A$777,$A409,СВЦЭМ!$B$34:$B$777,R$402)+'СЕТ СН'!$F$16</f>
        <v>0</v>
      </c>
      <c r="S409" s="36">
        <f>SUMIFS(СВЦЭМ!$K$34:$K$777,СВЦЭМ!$A$34:$A$777,$A409,СВЦЭМ!$B$34:$B$777,S$402)+'СЕТ СН'!$F$16</f>
        <v>0</v>
      </c>
      <c r="T409" s="36">
        <f>SUMIFS(СВЦЭМ!$K$34:$K$777,СВЦЭМ!$A$34:$A$777,$A409,СВЦЭМ!$B$34:$B$777,T$402)+'СЕТ СН'!$F$16</f>
        <v>0</v>
      </c>
      <c r="U409" s="36">
        <f>SUMIFS(СВЦЭМ!$K$34:$K$777,СВЦЭМ!$A$34:$A$777,$A409,СВЦЭМ!$B$34:$B$777,U$402)+'СЕТ СН'!$F$16</f>
        <v>0</v>
      </c>
      <c r="V409" s="36">
        <f>SUMIFS(СВЦЭМ!$K$34:$K$777,СВЦЭМ!$A$34:$A$777,$A409,СВЦЭМ!$B$34:$B$777,V$402)+'СЕТ СН'!$F$16</f>
        <v>0</v>
      </c>
      <c r="W409" s="36">
        <f>SUMIFS(СВЦЭМ!$K$34:$K$777,СВЦЭМ!$A$34:$A$777,$A409,СВЦЭМ!$B$34:$B$777,W$402)+'СЕТ СН'!$F$16</f>
        <v>0</v>
      </c>
      <c r="X409" s="36">
        <f>SUMIFS(СВЦЭМ!$K$34:$K$777,СВЦЭМ!$A$34:$A$777,$A409,СВЦЭМ!$B$34:$B$777,X$402)+'СЕТ СН'!$F$16</f>
        <v>0</v>
      </c>
      <c r="Y409" s="36">
        <f>SUMIFS(СВЦЭМ!$K$34:$K$777,СВЦЭМ!$A$34:$A$777,$A409,СВЦЭМ!$B$34:$B$777,Y$402)+'СЕТ СН'!$F$16</f>
        <v>0</v>
      </c>
    </row>
    <row r="410" spans="1:27" ht="15.75" hidden="1" x14ac:dyDescent="0.2">
      <c r="A410" s="35">
        <f t="shared" si="11"/>
        <v>44112</v>
      </c>
      <c r="B410" s="36">
        <f>SUMIFS(СВЦЭМ!$K$34:$K$777,СВЦЭМ!$A$34:$A$777,$A410,СВЦЭМ!$B$34:$B$777,B$402)+'СЕТ СН'!$F$16</f>
        <v>0</v>
      </c>
      <c r="C410" s="36">
        <f>SUMIFS(СВЦЭМ!$K$34:$K$777,СВЦЭМ!$A$34:$A$777,$A410,СВЦЭМ!$B$34:$B$777,C$402)+'СЕТ СН'!$F$16</f>
        <v>0</v>
      </c>
      <c r="D410" s="36">
        <f>SUMIFS(СВЦЭМ!$K$34:$K$777,СВЦЭМ!$A$34:$A$777,$A410,СВЦЭМ!$B$34:$B$777,D$402)+'СЕТ СН'!$F$16</f>
        <v>0</v>
      </c>
      <c r="E410" s="36">
        <f>SUMIFS(СВЦЭМ!$K$34:$K$777,СВЦЭМ!$A$34:$A$777,$A410,СВЦЭМ!$B$34:$B$777,E$402)+'СЕТ СН'!$F$16</f>
        <v>0</v>
      </c>
      <c r="F410" s="36">
        <f>SUMIFS(СВЦЭМ!$K$34:$K$777,СВЦЭМ!$A$34:$A$777,$A410,СВЦЭМ!$B$34:$B$777,F$402)+'СЕТ СН'!$F$16</f>
        <v>0</v>
      </c>
      <c r="G410" s="36">
        <f>SUMIFS(СВЦЭМ!$K$34:$K$777,СВЦЭМ!$A$34:$A$777,$A410,СВЦЭМ!$B$34:$B$777,G$402)+'СЕТ СН'!$F$16</f>
        <v>0</v>
      </c>
      <c r="H410" s="36">
        <f>SUMIFS(СВЦЭМ!$K$34:$K$777,СВЦЭМ!$A$34:$A$777,$A410,СВЦЭМ!$B$34:$B$777,H$402)+'СЕТ СН'!$F$16</f>
        <v>0</v>
      </c>
      <c r="I410" s="36">
        <f>SUMIFS(СВЦЭМ!$K$34:$K$777,СВЦЭМ!$A$34:$A$777,$A410,СВЦЭМ!$B$34:$B$777,I$402)+'СЕТ СН'!$F$16</f>
        <v>0</v>
      </c>
      <c r="J410" s="36">
        <f>SUMIFS(СВЦЭМ!$K$34:$K$777,СВЦЭМ!$A$34:$A$777,$A410,СВЦЭМ!$B$34:$B$777,J$402)+'СЕТ СН'!$F$16</f>
        <v>0</v>
      </c>
      <c r="K410" s="36">
        <f>SUMIFS(СВЦЭМ!$K$34:$K$777,СВЦЭМ!$A$34:$A$777,$A410,СВЦЭМ!$B$34:$B$777,K$402)+'СЕТ СН'!$F$16</f>
        <v>0</v>
      </c>
      <c r="L410" s="36">
        <f>SUMIFS(СВЦЭМ!$K$34:$K$777,СВЦЭМ!$A$34:$A$777,$A410,СВЦЭМ!$B$34:$B$777,L$402)+'СЕТ СН'!$F$16</f>
        <v>0</v>
      </c>
      <c r="M410" s="36">
        <f>SUMIFS(СВЦЭМ!$K$34:$K$777,СВЦЭМ!$A$34:$A$777,$A410,СВЦЭМ!$B$34:$B$777,M$402)+'СЕТ СН'!$F$16</f>
        <v>0</v>
      </c>
      <c r="N410" s="36">
        <f>SUMIFS(СВЦЭМ!$K$34:$K$777,СВЦЭМ!$A$34:$A$777,$A410,СВЦЭМ!$B$34:$B$777,N$402)+'СЕТ СН'!$F$16</f>
        <v>0</v>
      </c>
      <c r="O410" s="36">
        <f>SUMIFS(СВЦЭМ!$K$34:$K$777,СВЦЭМ!$A$34:$A$777,$A410,СВЦЭМ!$B$34:$B$777,O$402)+'СЕТ СН'!$F$16</f>
        <v>0</v>
      </c>
      <c r="P410" s="36">
        <f>SUMIFS(СВЦЭМ!$K$34:$K$777,СВЦЭМ!$A$34:$A$777,$A410,СВЦЭМ!$B$34:$B$777,P$402)+'СЕТ СН'!$F$16</f>
        <v>0</v>
      </c>
      <c r="Q410" s="36">
        <f>SUMIFS(СВЦЭМ!$K$34:$K$777,СВЦЭМ!$A$34:$A$777,$A410,СВЦЭМ!$B$34:$B$777,Q$402)+'СЕТ СН'!$F$16</f>
        <v>0</v>
      </c>
      <c r="R410" s="36">
        <f>SUMIFS(СВЦЭМ!$K$34:$K$777,СВЦЭМ!$A$34:$A$777,$A410,СВЦЭМ!$B$34:$B$777,R$402)+'СЕТ СН'!$F$16</f>
        <v>0</v>
      </c>
      <c r="S410" s="36">
        <f>SUMIFS(СВЦЭМ!$K$34:$K$777,СВЦЭМ!$A$34:$A$777,$A410,СВЦЭМ!$B$34:$B$777,S$402)+'СЕТ СН'!$F$16</f>
        <v>0</v>
      </c>
      <c r="T410" s="36">
        <f>SUMIFS(СВЦЭМ!$K$34:$K$777,СВЦЭМ!$A$34:$A$777,$A410,СВЦЭМ!$B$34:$B$777,T$402)+'СЕТ СН'!$F$16</f>
        <v>0</v>
      </c>
      <c r="U410" s="36">
        <f>SUMIFS(СВЦЭМ!$K$34:$K$777,СВЦЭМ!$A$34:$A$777,$A410,СВЦЭМ!$B$34:$B$777,U$402)+'СЕТ СН'!$F$16</f>
        <v>0</v>
      </c>
      <c r="V410" s="36">
        <f>SUMIFS(СВЦЭМ!$K$34:$K$777,СВЦЭМ!$A$34:$A$777,$A410,СВЦЭМ!$B$34:$B$777,V$402)+'СЕТ СН'!$F$16</f>
        <v>0</v>
      </c>
      <c r="W410" s="36">
        <f>SUMIFS(СВЦЭМ!$K$34:$K$777,СВЦЭМ!$A$34:$A$777,$A410,СВЦЭМ!$B$34:$B$777,W$402)+'СЕТ СН'!$F$16</f>
        <v>0</v>
      </c>
      <c r="X410" s="36">
        <f>SUMIFS(СВЦЭМ!$K$34:$K$777,СВЦЭМ!$A$34:$A$777,$A410,СВЦЭМ!$B$34:$B$777,X$402)+'СЕТ СН'!$F$16</f>
        <v>0</v>
      </c>
      <c r="Y410" s="36">
        <f>SUMIFS(СВЦЭМ!$K$34:$K$777,СВЦЭМ!$A$34:$A$777,$A410,СВЦЭМ!$B$34:$B$777,Y$402)+'СЕТ СН'!$F$16</f>
        <v>0</v>
      </c>
    </row>
    <row r="411" spans="1:27" ht="15.75" hidden="1" x14ac:dyDescent="0.2">
      <c r="A411" s="35">
        <f t="shared" si="11"/>
        <v>44113</v>
      </c>
      <c r="B411" s="36">
        <f>SUMIFS(СВЦЭМ!$K$34:$K$777,СВЦЭМ!$A$34:$A$777,$A411,СВЦЭМ!$B$34:$B$777,B$402)+'СЕТ СН'!$F$16</f>
        <v>0</v>
      </c>
      <c r="C411" s="36">
        <f>SUMIFS(СВЦЭМ!$K$34:$K$777,СВЦЭМ!$A$34:$A$777,$A411,СВЦЭМ!$B$34:$B$777,C$402)+'СЕТ СН'!$F$16</f>
        <v>0</v>
      </c>
      <c r="D411" s="36">
        <f>SUMIFS(СВЦЭМ!$K$34:$K$777,СВЦЭМ!$A$34:$A$777,$A411,СВЦЭМ!$B$34:$B$777,D$402)+'СЕТ СН'!$F$16</f>
        <v>0</v>
      </c>
      <c r="E411" s="36">
        <f>SUMIFS(СВЦЭМ!$K$34:$K$777,СВЦЭМ!$A$34:$A$777,$A411,СВЦЭМ!$B$34:$B$777,E$402)+'СЕТ СН'!$F$16</f>
        <v>0</v>
      </c>
      <c r="F411" s="36">
        <f>SUMIFS(СВЦЭМ!$K$34:$K$777,СВЦЭМ!$A$34:$A$777,$A411,СВЦЭМ!$B$34:$B$777,F$402)+'СЕТ СН'!$F$16</f>
        <v>0</v>
      </c>
      <c r="G411" s="36">
        <f>SUMIFS(СВЦЭМ!$K$34:$K$777,СВЦЭМ!$A$34:$A$777,$A411,СВЦЭМ!$B$34:$B$777,G$402)+'СЕТ СН'!$F$16</f>
        <v>0</v>
      </c>
      <c r="H411" s="36">
        <f>SUMIFS(СВЦЭМ!$K$34:$K$777,СВЦЭМ!$A$34:$A$777,$A411,СВЦЭМ!$B$34:$B$777,H$402)+'СЕТ СН'!$F$16</f>
        <v>0</v>
      </c>
      <c r="I411" s="36">
        <f>SUMIFS(СВЦЭМ!$K$34:$K$777,СВЦЭМ!$A$34:$A$777,$A411,СВЦЭМ!$B$34:$B$777,I$402)+'СЕТ СН'!$F$16</f>
        <v>0</v>
      </c>
      <c r="J411" s="36">
        <f>SUMIFS(СВЦЭМ!$K$34:$K$777,СВЦЭМ!$A$34:$A$777,$A411,СВЦЭМ!$B$34:$B$777,J$402)+'СЕТ СН'!$F$16</f>
        <v>0</v>
      </c>
      <c r="K411" s="36">
        <f>SUMIFS(СВЦЭМ!$K$34:$K$777,СВЦЭМ!$A$34:$A$777,$A411,СВЦЭМ!$B$34:$B$777,K$402)+'СЕТ СН'!$F$16</f>
        <v>0</v>
      </c>
      <c r="L411" s="36">
        <f>SUMIFS(СВЦЭМ!$K$34:$K$777,СВЦЭМ!$A$34:$A$777,$A411,СВЦЭМ!$B$34:$B$777,L$402)+'СЕТ СН'!$F$16</f>
        <v>0</v>
      </c>
      <c r="M411" s="36">
        <f>SUMIFS(СВЦЭМ!$K$34:$K$777,СВЦЭМ!$A$34:$A$777,$A411,СВЦЭМ!$B$34:$B$777,M$402)+'СЕТ СН'!$F$16</f>
        <v>0</v>
      </c>
      <c r="N411" s="36">
        <f>SUMIFS(СВЦЭМ!$K$34:$K$777,СВЦЭМ!$A$34:$A$777,$A411,СВЦЭМ!$B$34:$B$777,N$402)+'СЕТ СН'!$F$16</f>
        <v>0</v>
      </c>
      <c r="O411" s="36">
        <f>SUMIFS(СВЦЭМ!$K$34:$K$777,СВЦЭМ!$A$34:$A$777,$A411,СВЦЭМ!$B$34:$B$777,O$402)+'СЕТ СН'!$F$16</f>
        <v>0</v>
      </c>
      <c r="P411" s="36">
        <f>SUMIFS(СВЦЭМ!$K$34:$K$777,СВЦЭМ!$A$34:$A$777,$A411,СВЦЭМ!$B$34:$B$777,P$402)+'СЕТ СН'!$F$16</f>
        <v>0</v>
      </c>
      <c r="Q411" s="36">
        <f>SUMIFS(СВЦЭМ!$K$34:$K$777,СВЦЭМ!$A$34:$A$777,$A411,СВЦЭМ!$B$34:$B$777,Q$402)+'СЕТ СН'!$F$16</f>
        <v>0</v>
      </c>
      <c r="R411" s="36">
        <f>SUMIFS(СВЦЭМ!$K$34:$K$777,СВЦЭМ!$A$34:$A$777,$A411,СВЦЭМ!$B$34:$B$777,R$402)+'СЕТ СН'!$F$16</f>
        <v>0</v>
      </c>
      <c r="S411" s="36">
        <f>SUMIFS(СВЦЭМ!$K$34:$K$777,СВЦЭМ!$A$34:$A$777,$A411,СВЦЭМ!$B$34:$B$777,S$402)+'СЕТ СН'!$F$16</f>
        <v>0</v>
      </c>
      <c r="T411" s="36">
        <f>SUMIFS(СВЦЭМ!$K$34:$K$777,СВЦЭМ!$A$34:$A$777,$A411,СВЦЭМ!$B$34:$B$777,T$402)+'СЕТ СН'!$F$16</f>
        <v>0</v>
      </c>
      <c r="U411" s="36">
        <f>SUMIFS(СВЦЭМ!$K$34:$K$777,СВЦЭМ!$A$34:$A$777,$A411,СВЦЭМ!$B$34:$B$777,U$402)+'СЕТ СН'!$F$16</f>
        <v>0</v>
      </c>
      <c r="V411" s="36">
        <f>SUMIFS(СВЦЭМ!$K$34:$K$777,СВЦЭМ!$A$34:$A$777,$A411,СВЦЭМ!$B$34:$B$777,V$402)+'СЕТ СН'!$F$16</f>
        <v>0</v>
      </c>
      <c r="W411" s="36">
        <f>SUMIFS(СВЦЭМ!$K$34:$K$777,СВЦЭМ!$A$34:$A$777,$A411,СВЦЭМ!$B$34:$B$777,W$402)+'СЕТ СН'!$F$16</f>
        <v>0</v>
      </c>
      <c r="X411" s="36">
        <f>SUMIFS(СВЦЭМ!$K$34:$K$777,СВЦЭМ!$A$34:$A$777,$A411,СВЦЭМ!$B$34:$B$777,X$402)+'СЕТ СН'!$F$16</f>
        <v>0</v>
      </c>
      <c r="Y411" s="36">
        <f>SUMIFS(СВЦЭМ!$K$34:$K$777,СВЦЭМ!$A$34:$A$777,$A411,СВЦЭМ!$B$34:$B$777,Y$402)+'СЕТ СН'!$F$16</f>
        <v>0</v>
      </c>
    </row>
    <row r="412" spans="1:27" ht="15.75" hidden="1" x14ac:dyDescent="0.2">
      <c r="A412" s="35">
        <f t="shared" si="11"/>
        <v>44114</v>
      </c>
      <c r="B412" s="36">
        <f>SUMIFS(СВЦЭМ!$K$34:$K$777,СВЦЭМ!$A$34:$A$777,$A412,СВЦЭМ!$B$34:$B$777,B$402)+'СЕТ СН'!$F$16</f>
        <v>0</v>
      </c>
      <c r="C412" s="36">
        <f>SUMIFS(СВЦЭМ!$K$34:$K$777,СВЦЭМ!$A$34:$A$777,$A412,СВЦЭМ!$B$34:$B$777,C$402)+'СЕТ СН'!$F$16</f>
        <v>0</v>
      </c>
      <c r="D412" s="36">
        <f>SUMIFS(СВЦЭМ!$K$34:$K$777,СВЦЭМ!$A$34:$A$777,$A412,СВЦЭМ!$B$34:$B$777,D$402)+'СЕТ СН'!$F$16</f>
        <v>0</v>
      </c>
      <c r="E412" s="36">
        <f>SUMIFS(СВЦЭМ!$K$34:$K$777,СВЦЭМ!$A$34:$A$777,$A412,СВЦЭМ!$B$34:$B$777,E$402)+'СЕТ СН'!$F$16</f>
        <v>0</v>
      </c>
      <c r="F412" s="36">
        <f>SUMIFS(СВЦЭМ!$K$34:$K$777,СВЦЭМ!$A$34:$A$777,$A412,СВЦЭМ!$B$34:$B$777,F$402)+'СЕТ СН'!$F$16</f>
        <v>0</v>
      </c>
      <c r="G412" s="36">
        <f>SUMIFS(СВЦЭМ!$K$34:$K$777,СВЦЭМ!$A$34:$A$777,$A412,СВЦЭМ!$B$34:$B$777,G$402)+'СЕТ СН'!$F$16</f>
        <v>0</v>
      </c>
      <c r="H412" s="36">
        <f>SUMIFS(СВЦЭМ!$K$34:$K$777,СВЦЭМ!$A$34:$A$777,$A412,СВЦЭМ!$B$34:$B$777,H$402)+'СЕТ СН'!$F$16</f>
        <v>0</v>
      </c>
      <c r="I412" s="36">
        <f>SUMIFS(СВЦЭМ!$K$34:$K$777,СВЦЭМ!$A$34:$A$777,$A412,СВЦЭМ!$B$34:$B$777,I$402)+'СЕТ СН'!$F$16</f>
        <v>0</v>
      </c>
      <c r="J412" s="36">
        <f>SUMIFS(СВЦЭМ!$K$34:$K$777,СВЦЭМ!$A$34:$A$777,$A412,СВЦЭМ!$B$34:$B$777,J$402)+'СЕТ СН'!$F$16</f>
        <v>0</v>
      </c>
      <c r="K412" s="36">
        <f>SUMIFS(СВЦЭМ!$K$34:$K$777,СВЦЭМ!$A$34:$A$777,$A412,СВЦЭМ!$B$34:$B$777,K$402)+'СЕТ СН'!$F$16</f>
        <v>0</v>
      </c>
      <c r="L412" s="36">
        <f>SUMIFS(СВЦЭМ!$K$34:$K$777,СВЦЭМ!$A$34:$A$777,$A412,СВЦЭМ!$B$34:$B$777,L$402)+'СЕТ СН'!$F$16</f>
        <v>0</v>
      </c>
      <c r="M412" s="36">
        <f>SUMIFS(СВЦЭМ!$K$34:$K$777,СВЦЭМ!$A$34:$A$777,$A412,СВЦЭМ!$B$34:$B$777,M$402)+'СЕТ СН'!$F$16</f>
        <v>0</v>
      </c>
      <c r="N412" s="36">
        <f>SUMIFS(СВЦЭМ!$K$34:$K$777,СВЦЭМ!$A$34:$A$777,$A412,СВЦЭМ!$B$34:$B$777,N$402)+'СЕТ СН'!$F$16</f>
        <v>0</v>
      </c>
      <c r="O412" s="36">
        <f>SUMIFS(СВЦЭМ!$K$34:$K$777,СВЦЭМ!$A$34:$A$777,$A412,СВЦЭМ!$B$34:$B$777,O$402)+'СЕТ СН'!$F$16</f>
        <v>0</v>
      </c>
      <c r="P412" s="36">
        <f>SUMIFS(СВЦЭМ!$K$34:$K$777,СВЦЭМ!$A$34:$A$777,$A412,СВЦЭМ!$B$34:$B$777,P$402)+'СЕТ СН'!$F$16</f>
        <v>0</v>
      </c>
      <c r="Q412" s="36">
        <f>SUMIFS(СВЦЭМ!$K$34:$K$777,СВЦЭМ!$A$34:$A$777,$A412,СВЦЭМ!$B$34:$B$777,Q$402)+'СЕТ СН'!$F$16</f>
        <v>0</v>
      </c>
      <c r="R412" s="36">
        <f>SUMIFS(СВЦЭМ!$K$34:$K$777,СВЦЭМ!$A$34:$A$777,$A412,СВЦЭМ!$B$34:$B$777,R$402)+'СЕТ СН'!$F$16</f>
        <v>0</v>
      </c>
      <c r="S412" s="36">
        <f>SUMIFS(СВЦЭМ!$K$34:$K$777,СВЦЭМ!$A$34:$A$777,$A412,СВЦЭМ!$B$34:$B$777,S$402)+'СЕТ СН'!$F$16</f>
        <v>0</v>
      </c>
      <c r="T412" s="36">
        <f>SUMIFS(СВЦЭМ!$K$34:$K$777,СВЦЭМ!$A$34:$A$777,$A412,СВЦЭМ!$B$34:$B$777,T$402)+'СЕТ СН'!$F$16</f>
        <v>0</v>
      </c>
      <c r="U412" s="36">
        <f>SUMIFS(СВЦЭМ!$K$34:$K$777,СВЦЭМ!$A$34:$A$777,$A412,СВЦЭМ!$B$34:$B$777,U$402)+'СЕТ СН'!$F$16</f>
        <v>0</v>
      </c>
      <c r="V412" s="36">
        <f>SUMIFS(СВЦЭМ!$K$34:$K$777,СВЦЭМ!$A$34:$A$777,$A412,СВЦЭМ!$B$34:$B$777,V$402)+'СЕТ СН'!$F$16</f>
        <v>0</v>
      </c>
      <c r="W412" s="36">
        <f>SUMIFS(СВЦЭМ!$K$34:$K$777,СВЦЭМ!$A$34:$A$777,$A412,СВЦЭМ!$B$34:$B$777,W$402)+'СЕТ СН'!$F$16</f>
        <v>0</v>
      </c>
      <c r="X412" s="36">
        <f>SUMIFS(СВЦЭМ!$K$34:$K$777,СВЦЭМ!$A$34:$A$777,$A412,СВЦЭМ!$B$34:$B$777,X$402)+'СЕТ СН'!$F$16</f>
        <v>0</v>
      </c>
      <c r="Y412" s="36">
        <f>SUMIFS(СВЦЭМ!$K$34:$K$777,СВЦЭМ!$A$34:$A$777,$A412,СВЦЭМ!$B$34:$B$777,Y$402)+'СЕТ СН'!$F$16</f>
        <v>0</v>
      </c>
    </row>
    <row r="413" spans="1:27" ht="15.75" hidden="1" x14ac:dyDescent="0.2">
      <c r="A413" s="35">
        <f t="shared" si="11"/>
        <v>44115</v>
      </c>
      <c r="B413" s="36">
        <f>SUMIFS(СВЦЭМ!$K$34:$K$777,СВЦЭМ!$A$34:$A$777,$A413,СВЦЭМ!$B$34:$B$777,B$402)+'СЕТ СН'!$F$16</f>
        <v>0</v>
      </c>
      <c r="C413" s="36">
        <f>SUMIFS(СВЦЭМ!$K$34:$K$777,СВЦЭМ!$A$34:$A$777,$A413,СВЦЭМ!$B$34:$B$777,C$402)+'СЕТ СН'!$F$16</f>
        <v>0</v>
      </c>
      <c r="D413" s="36">
        <f>SUMIFS(СВЦЭМ!$K$34:$K$777,СВЦЭМ!$A$34:$A$777,$A413,СВЦЭМ!$B$34:$B$777,D$402)+'СЕТ СН'!$F$16</f>
        <v>0</v>
      </c>
      <c r="E413" s="36">
        <f>SUMIFS(СВЦЭМ!$K$34:$K$777,СВЦЭМ!$A$34:$A$777,$A413,СВЦЭМ!$B$34:$B$777,E$402)+'СЕТ СН'!$F$16</f>
        <v>0</v>
      </c>
      <c r="F413" s="36">
        <f>SUMIFS(СВЦЭМ!$K$34:$K$777,СВЦЭМ!$A$34:$A$777,$A413,СВЦЭМ!$B$34:$B$777,F$402)+'СЕТ СН'!$F$16</f>
        <v>0</v>
      </c>
      <c r="G413" s="36">
        <f>SUMIFS(СВЦЭМ!$K$34:$K$777,СВЦЭМ!$A$34:$A$777,$A413,СВЦЭМ!$B$34:$B$777,G$402)+'СЕТ СН'!$F$16</f>
        <v>0</v>
      </c>
      <c r="H413" s="36">
        <f>SUMIFS(СВЦЭМ!$K$34:$K$777,СВЦЭМ!$A$34:$A$777,$A413,СВЦЭМ!$B$34:$B$777,H$402)+'СЕТ СН'!$F$16</f>
        <v>0</v>
      </c>
      <c r="I413" s="36">
        <f>SUMIFS(СВЦЭМ!$K$34:$K$777,СВЦЭМ!$A$34:$A$777,$A413,СВЦЭМ!$B$34:$B$777,I$402)+'СЕТ СН'!$F$16</f>
        <v>0</v>
      </c>
      <c r="J413" s="36">
        <f>SUMIFS(СВЦЭМ!$K$34:$K$777,СВЦЭМ!$A$34:$A$777,$A413,СВЦЭМ!$B$34:$B$777,J$402)+'СЕТ СН'!$F$16</f>
        <v>0</v>
      </c>
      <c r="K413" s="36">
        <f>SUMIFS(СВЦЭМ!$K$34:$K$777,СВЦЭМ!$A$34:$A$777,$A413,СВЦЭМ!$B$34:$B$777,K$402)+'СЕТ СН'!$F$16</f>
        <v>0</v>
      </c>
      <c r="L413" s="36">
        <f>SUMIFS(СВЦЭМ!$K$34:$K$777,СВЦЭМ!$A$34:$A$777,$A413,СВЦЭМ!$B$34:$B$777,L$402)+'СЕТ СН'!$F$16</f>
        <v>0</v>
      </c>
      <c r="M413" s="36">
        <f>SUMIFS(СВЦЭМ!$K$34:$K$777,СВЦЭМ!$A$34:$A$777,$A413,СВЦЭМ!$B$34:$B$777,M$402)+'СЕТ СН'!$F$16</f>
        <v>0</v>
      </c>
      <c r="N413" s="36">
        <f>SUMIFS(СВЦЭМ!$K$34:$K$777,СВЦЭМ!$A$34:$A$777,$A413,СВЦЭМ!$B$34:$B$777,N$402)+'СЕТ СН'!$F$16</f>
        <v>0</v>
      </c>
      <c r="O413" s="36">
        <f>SUMIFS(СВЦЭМ!$K$34:$K$777,СВЦЭМ!$A$34:$A$777,$A413,СВЦЭМ!$B$34:$B$777,O$402)+'СЕТ СН'!$F$16</f>
        <v>0</v>
      </c>
      <c r="P413" s="36">
        <f>SUMIFS(СВЦЭМ!$K$34:$K$777,СВЦЭМ!$A$34:$A$777,$A413,СВЦЭМ!$B$34:$B$777,P$402)+'СЕТ СН'!$F$16</f>
        <v>0</v>
      </c>
      <c r="Q413" s="36">
        <f>SUMIFS(СВЦЭМ!$K$34:$K$777,СВЦЭМ!$A$34:$A$777,$A413,СВЦЭМ!$B$34:$B$777,Q$402)+'СЕТ СН'!$F$16</f>
        <v>0</v>
      </c>
      <c r="R413" s="36">
        <f>SUMIFS(СВЦЭМ!$K$34:$K$777,СВЦЭМ!$A$34:$A$777,$A413,СВЦЭМ!$B$34:$B$777,R$402)+'СЕТ СН'!$F$16</f>
        <v>0</v>
      </c>
      <c r="S413" s="36">
        <f>SUMIFS(СВЦЭМ!$K$34:$K$777,СВЦЭМ!$A$34:$A$777,$A413,СВЦЭМ!$B$34:$B$777,S$402)+'СЕТ СН'!$F$16</f>
        <v>0</v>
      </c>
      <c r="T413" s="36">
        <f>SUMIFS(СВЦЭМ!$K$34:$K$777,СВЦЭМ!$A$34:$A$777,$A413,СВЦЭМ!$B$34:$B$777,T$402)+'СЕТ СН'!$F$16</f>
        <v>0</v>
      </c>
      <c r="U413" s="36">
        <f>SUMIFS(СВЦЭМ!$K$34:$K$777,СВЦЭМ!$A$34:$A$777,$A413,СВЦЭМ!$B$34:$B$777,U$402)+'СЕТ СН'!$F$16</f>
        <v>0</v>
      </c>
      <c r="V413" s="36">
        <f>SUMIFS(СВЦЭМ!$K$34:$K$777,СВЦЭМ!$A$34:$A$777,$A413,СВЦЭМ!$B$34:$B$777,V$402)+'СЕТ СН'!$F$16</f>
        <v>0</v>
      </c>
      <c r="W413" s="36">
        <f>SUMIFS(СВЦЭМ!$K$34:$K$777,СВЦЭМ!$A$34:$A$777,$A413,СВЦЭМ!$B$34:$B$777,W$402)+'СЕТ СН'!$F$16</f>
        <v>0</v>
      </c>
      <c r="X413" s="36">
        <f>SUMIFS(СВЦЭМ!$K$34:$K$777,СВЦЭМ!$A$34:$A$777,$A413,СВЦЭМ!$B$34:$B$777,X$402)+'СЕТ СН'!$F$16</f>
        <v>0</v>
      </c>
      <c r="Y413" s="36">
        <f>SUMIFS(СВЦЭМ!$K$34:$K$777,СВЦЭМ!$A$34:$A$777,$A413,СВЦЭМ!$B$34:$B$777,Y$402)+'СЕТ СН'!$F$16</f>
        <v>0</v>
      </c>
    </row>
    <row r="414" spans="1:27" ht="15.75" hidden="1" x14ac:dyDescent="0.2">
      <c r="A414" s="35">
        <f t="shared" si="11"/>
        <v>44116</v>
      </c>
      <c r="B414" s="36">
        <f>SUMIFS(СВЦЭМ!$K$34:$K$777,СВЦЭМ!$A$34:$A$777,$A414,СВЦЭМ!$B$34:$B$777,B$402)+'СЕТ СН'!$F$16</f>
        <v>0</v>
      </c>
      <c r="C414" s="36">
        <f>SUMIFS(СВЦЭМ!$K$34:$K$777,СВЦЭМ!$A$34:$A$777,$A414,СВЦЭМ!$B$34:$B$777,C$402)+'СЕТ СН'!$F$16</f>
        <v>0</v>
      </c>
      <c r="D414" s="36">
        <f>SUMIFS(СВЦЭМ!$K$34:$K$777,СВЦЭМ!$A$34:$A$777,$A414,СВЦЭМ!$B$34:$B$777,D$402)+'СЕТ СН'!$F$16</f>
        <v>0</v>
      </c>
      <c r="E414" s="36">
        <f>SUMIFS(СВЦЭМ!$K$34:$K$777,СВЦЭМ!$A$34:$A$777,$A414,СВЦЭМ!$B$34:$B$777,E$402)+'СЕТ СН'!$F$16</f>
        <v>0</v>
      </c>
      <c r="F414" s="36">
        <f>SUMIFS(СВЦЭМ!$K$34:$K$777,СВЦЭМ!$A$34:$A$777,$A414,СВЦЭМ!$B$34:$B$777,F$402)+'СЕТ СН'!$F$16</f>
        <v>0</v>
      </c>
      <c r="G414" s="36">
        <f>SUMIFS(СВЦЭМ!$K$34:$K$777,СВЦЭМ!$A$34:$A$777,$A414,СВЦЭМ!$B$34:$B$777,G$402)+'СЕТ СН'!$F$16</f>
        <v>0</v>
      </c>
      <c r="H414" s="36">
        <f>SUMIFS(СВЦЭМ!$K$34:$K$777,СВЦЭМ!$A$34:$A$777,$A414,СВЦЭМ!$B$34:$B$777,H$402)+'СЕТ СН'!$F$16</f>
        <v>0</v>
      </c>
      <c r="I414" s="36">
        <f>SUMIFS(СВЦЭМ!$K$34:$K$777,СВЦЭМ!$A$34:$A$777,$A414,СВЦЭМ!$B$34:$B$777,I$402)+'СЕТ СН'!$F$16</f>
        <v>0</v>
      </c>
      <c r="J414" s="36">
        <f>SUMIFS(СВЦЭМ!$K$34:$K$777,СВЦЭМ!$A$34:$A$777,$A414,СВЦЭМ!$B$34:$B$777,J$402)+'СЕТ СН'!$F$16</f>
        <v>0</v>
      </c>
      <c r="K414" s="36">
        <f>SUMIFS(СВЦЭМ!$K$34:$K$777,СВЦЭМ!$A$34:$A$777,$A414,СВЦЭМ!$B$34:$B$777,K$402)+'СЕТ СН'!$F$16</f>
        <v>0</v>
      </c>
      <c r="L414" s="36">
        <f>SUMIFS(СВЦЭМ!$K$34:$K$777,СВЦЭМ!$A$34:$A$777,$A414,СВЦЭМ!$B$34:$B$777,L$402)+'СЕТ СН'!$F$16</f>
        <v>0</v>
      </c>
      <c r="M414" s="36">
        <f>SUMIFS(СВЦЭМ!$K$34:$K$777,СВЦЭМ!$A$34:$A$777,$A414,СВЦЭМ!$B$34:$B$777,M$402)+'СЕТ СН'!$F$16</f>
        <v>0</v>
      </c>
      <c r="N414" s="36">
        <f>SUMIFS(СВЦЭМ!$K$34:$K$777,СВЦЭМ!$A$34:$A$777,$A414,СВЦЭМ!$B$34:$B$777,N$402)+'СЕТ СН'!$F$16</f>
        <v>0</v>
      </c>
      <c r="O414" s="36">
        <f>SUMIFS(СВЦЭМ!$K$34:$K$777,СВЦЭМ!$A$34:$A$777,$A414,СВЦЭМ!$B$34:$B$777,O$402)+'СЕТ СН'!$F$16</f>
        <v>0</v>
      </c>
      <c r="P414" s="36">
        <f>SUMIFS(СВЦЭМ!$K$34:$K$777,СВЦЭМ!$A$34:$A$777,$A414,СВЦЭМ!$B$34:$B$777,P$402)+'СЕТ СН'!$F$16</f>
        <v>0</v>
      </c>
      <c r="Q414" s="36">
        <f>SUMIFS(СВЦЭМ!$K$34:$K$777,СВЦЭМ!$A$34:$A$777,$A414,СВЦЭМ!$B$34:$B$777,Q$402)+'СЕТ СН'!$F$16</f>
        <v>0</v>
      </c>
      <c r="R414" s="36">
        <f>SUMIFS(СВЦЭМ!$K$34:$K$777,СВЦЭМ!$A$34:$A$777,$A414,СВЦЭМ!$B$34:$B$777,R$402)+'СЕТ СН'!$F$16</f>
        <v>0</v>
      </c>
      <c r="S414" s="36">
        <f>SUMIFS(СВЦЭМ!$K$34:$K$777,СВЦЭМ!$A$34:$A$777,$A414,СВЦЭМ!$B$34:$B$777,S$402)+'СЕТ СН'!$F$16</f>
        <v>0</v>
      </c>
      <c r="T414" s="36">
        <f>SUMIFS(СВЦЭМ!$K$34:$K$777,СВЦЭМ!$A$34:$A$777,$A414,СВЦЭМ!$B$34:$B$777,T$402)+'СЕТ СН'!$F$16</f>
        <v>0</v>
      </c>
      <c r="U414" s="36">
        <f>SUMIFS(СВЦЭМ!$K$34:$K$777,СВЦЭМ!$A$34:$A$777,$A414,СВЦЭМ!$B$34:$B$777,U$402)+'СЕТ СН'!$F$16</f>
        <v>0</v>
      </c>
      <c r="V414" s="36">
        <f>SUMIFS(СВЦЭМ!$K$34:$K$777,СВЦЭМ!$A$34:$A$777,$A414,СВЦЭМ!$B$34:$B$777,V$402)+'СЕТ СН'!$F$16</f>
        <v>0</v>
      </c>
      <c r="W414" s="36">
        <f>SUMIFS(СВЦЭМ!$K$34:$K$777,СВЦЭМ!$A$34:$A$777,$A414,СВЦЭМ!$B$34:$B$777,W$402)+'СЕТ СН'!$F$16</f>
        <v>0</v>
      </c>
      <c r="X414" s="36">
        <f>SUMIFS(СВЦЭМ!$K$34:$K$777,СВЦЭМ!$A$34:$A$777,$A414,СВЦЭМ!$B$34:$B$777,X$402)+'СЕТ СН'!$F$16</f>
        <v>0</v>
      </c>
      <c r="Y414" s="36">
        <f>SUMIFS(СВЦЭМ!$K$34:$K$777,СВЦЭМ!$A$34:$A$777,$A414,СВЦЭМ!$B$34:$B$777,Y$402)+'СЕТ СН'!$F$16</f>
        <v>0</v>
      </c>
    </row>
    <row r="415" spans="1:27" ht="15.75" hidden="1" x14ac:dyDescent="0.2">
      <c r="A415" s="35">
        <f t="shared" si="11"/>
        <v>44117</v>
      </c>
      <c r="B415" s="36">
        <f>SUMIFS(СВЦЭМ!$K$34:$K$777,СВЦЭМ!$A$34:$A$777,$A415,СВЦЭМ!$B$34:$B$777,B$402)+'СЕТ СН'!$F$16</f>
        <v>0</v>
      </c>
      <c r="C415" s="36">
        <f>SUMIFS(СВЦЭМ!$K$34:$K$777,СВЦЭМ!$A$34:$A$777,$A415,СВЦЭМ!$B$34:$B$777,C$402)+'СЕТ СН'!$F$16</f>
        <v>0</v>
      </c>
      <c r="D415" s="36">
        <f>SUMIFS(СВЦЭМ!$K$34:$K$777,СВЦЭМ!$A$34:$A$777,$A415,СВЦЭМ!$B$34:$B$777,D$402)+'СЕТ СН'!$F$16</f>
        <v>0</v>
      </c>
      <c r="E415" s="36">
        <f>SUMIFS(СВЦЭМ!$K$34:$K$777,СВЦЭМ!$A$34:$A$777,$A415,СВЦЭМ!$B$34:$B$777,E$402)+'СЕТ СН'!$F$16</f>
        <v>0</v>
      </c>
      <c r="F415" s="36">
        <f>SUMIFS(СВЦЭМ!$K$34:$K$777,СВЦЭМ!$A$34:$A$777,$A415,СВЦЭМ!$B$34:$B$777,F$402)+'СЕТ СН'!$F$16</f>
        <v>0</v>
      </c>
      <c r="G415" s="36">
        <f>SUMIFS(СВЦЭМ!$K$34:$K$777,СВЦЭМ!$A$34:$A$777,$A415,СВЦЭМ!$B$34:$B$777,G$402)+'СЕТ СН'!$F$16</f>
        <v>0</v>
      </c>
      <c r="H415" s="36">
        <f>SUMIFS(СВЦЭМ!$K$34:$K$777,СВЦЭМ!$A$34:$A$777,$A415,СВЦЭМ!$B$34:$B$777,H$402)+'СЕТ СН'!$F$16</f>
        <v>0</v>
      </c>
      <c r="I415" s="36">
        <f>SUMIFS(СВЦЭМ!$K$34:$K$777,СВЦЭМ!$A$34:$A$777,$A415,СВЦЭМ!$B$34:$B$777,I$402)+'СЕТ СН'!$F$16</f>
        <v>0</v>
      </c>
      <c r="J415" s="36">
        <f>SUMIFS(СВЦЭМ!$K$34:$K$777,СВЦЭМ!$A$34:$A$777,$A415,СВЦЭМ!$B$34:$B$777,J$402)+'СЕТ СН'!$F$16</f>
        <v>0</v>
      </c>
      <c r="K415" s="36">
        <f>SUMIFS(СВЦЭМ!$K$34:$K$777,СВЦЭМ!$A$34:$A$777,$A415,СВЦЭМ!$B$34:$B$777,K$402)+'СЕТ СН'!$F$16</f>
        <v>0</v>
      </c>
      <c r="L415" s="36">
        <f>SUMIFS(СВЦЭМ!$K$34:$K$777,СВЦЭМ!$A$34:$A$777,$A415,СВЦЭМ!$B$34:$B$777,L$402)+'СЕТ СН'!$F$16</f>
        <v>0</v>
      </c>
      <c r="M415" s="36">
        <f>SUMIFS(СВЦЭМ!$K$34:$K$777,СВЦЭМ!$A$34:$A$777,$A415,СВЦЭМ!$B$34:$B$777,M$402)+'СЕТ СН'!$F$16</f>
        <v>0</v>
      </c>
      <c r="N415" s="36">
        <f>SUMIFS(СВЦЭМ!$K$34:$K$777,СВЦЭМ!$A$34:$A$777,$A415,СВЦЭМ!$B$34:$B$777,N$402)+'СЕТ СН'!$F$16</f>
        <v>0</v>
      </c>
      <c r="O415" s="36">
        <f>SUMIFS(СВЦЭМ!$K$34:$K$777,СВЦЭМ!$A$34:$A$777,$A415,СВЦЭМ!$B$34:$B$777,O$402)+'СЕТ СН'!$F$16</f>
        <v>0</v>
      </c>
      <c r="P415" s="36">
        <f>SUMIFS(СВЦЭМ!$K$34:$K$777,СВЦЭМ!$A$34:$A$777,$A415,СВЦЭМ!$B$34:$B$777,P$402)+'СЕТ СН'!$F$16</f>
        <v>0</v>
      </c>
      <c r="Q415" s="36">
        <f>SUMIFS(СВЦЭМ!$K$34:$K$777,СВЦЭМ!$A$34:$A$777,$A415,СВЦЭМ!$B$34:$B$777,Q$402)+'СЕТ СН'!$F$16</f>
        <v>0</v>
      </c>
      <c r="R415" s="36">
        <f>SUMIFS(СВЦЭМ!$K$34:$K$777,СВЦЭМ!$A$34:$A$777,$A415,СВЦЭМ!$B$34:$B$777,R$402)+'СЕТ СН'!$F$16</f>
        <v>0</v>
      </c>
      <c r="S415" s="36">
        <f>SUMIFS(СВЦЭМ!$K$34:$K$777,СВЦЭМ!$A$34:$A$777,$A415,СВЦЭМ!$B$34:$B$777,S$402)+'СЕТ СН'!$F$16</f>
        <v>0</v>
      </c>
      <c r="T415" s="36">
        <f>SUMIFS(СВЦЭМ!$K$34:$K$777,СВЦЭМ!$A$34:$A$777,$A415,СВЦЭМ!$B$34:$B$777,T$402)+'СЕТ СН'!$F$16</f>
        <v>0</v>
      </c>
      <c r="U415" s="36">
        <f>SUMIFS(СВЦЭМ!$K$34:$K$777,СВЦЭМ!$A$34:$A$777,$A415,СВЦЭМ!$B$34:$B$777,U$402)+'СЕТ СН'!$F$16</f>
        <v>0</v>
      </c>
      <c r="V415" s="36">
        <f>SUMIFS(СВЦЭМ!$K$34:$K$777,СВЦЭМ!$A$34:$A$777,$A415,СВЦЭМ!$B$34:$B$777,V$402)+'СЕТ СН'!$F$16</f>
        <v>0</v>
      </c>
      <c r="W415" s="36">
        <f>SUMIFS(СВЦЭМ!$K$34:$K$777,СВЦЭМ!$A$34:$A$777,$A415,СВЦЭМ!$B$34:$B$777,W$402)+'СЕТ СН'!$F$16</f>
        <v>0</v>
      </c>
      <c r="X415" s="36">
        <f>SUMIFS(СВЦЭМ!$K$34:$K$777,СВЦЭМ!$A$34:$A$777,$A415,СВЦЭМ!$B$34:$B$777,X$402)+'СЕТ СН'!$F$16</f>
        <v>0</v>
      </c>
      <c r="Y415" s="36">
        <f>SUMIFS(СВЦЭМ!$K$34:$K$777,СВЦЭМ!$A$34:$A$777,$A415,СВЦЭМ!$B$34:$B$777,Y$402)+'СЕТ СН'!$F$16</f>
        <v>0</v>
      </c>
    </row>
    <row r="416" spans="1:27" ht="15.75" hidden="1" x14ac:dyDescent="0.2">
      <c r="A416" s="35">
        <f t="shared" si="11"/>
        <v>44118</v>
      </c>
      <c r="B416" s="36">
        <f>SUMIFS(СВЦЭМ!$K$34:$K$777,СВЦЭМ!$A$34:$A$777,$A416,СВЦЭМ!$B$34:$B$777,B$402)+'СЕТ СН'!$F$16</f>
        <v>0</v>
      </c>
      <c r="C416" s="36">
        <f>SUMIFS(СВЦЭМ!$K$34:$K$777,СВЦЭМ!$A$34:$A$777,$A416,СВЦЭМ!$B$34:$B$777,C$402)+'СЕТ СН'!$F$16</f>
        <v>0</v>
      </c>
      <c r="D416" s="36">
        <f>SUMIFS(СВЦЭМ!$K$34:$K$777,СВЦЭМ!$A$34:$A$777,$A416,СВЦЭМ!$B$34:$B$777,D$402)+'СЕТ СН'!$F$16</f>
        <v>0</v>
      </c>
      <c r="E416" s="36">
        <f>SUMIFS(СВЦЭМ!$K$34:$K$777,СВЦЭМ!$A$34:$A$777,$A416,СВЦЭМ!$B$34:$B$777,E$402)+'СЕТ СН'!$F$16</f>
        <v>0</v>
      </c>
      <c r="F416" s="36">
        <f>SUMIFS(СВЦЭМ!$K$34:$K$777,СВЦЭМ!$A$34:$A$777,$A416,СВЦЭМ!$B$34:$B$777,F$402)+'СЕТ СН'!$F$16</f>
        <v>0</v>
      </c>
      <c r="G416" s="36">
        <f>SUMIFS(СВЦЭМ!$K$34:$K$777,СВЦЭМ!$A$34:$A$777,$A416,СВЦЭМ!$B$34:$B$777,G$402)+'СЕТ СН'!$F$16</f>
        <v>0</v>
      </c>
      <c r="H416" s="36">
        <f>SUMIFS(СВЦЭМ!$K$34:$K$777,СВЦЭМ!$A$34:$A$777,$A416,СВЦЭМ!$B$34:$B$777,H$402)+'СЕТ СН'!$F$16</f>
        <v>0</v>
      </c>
      <c r="I416" s="36">
        <f>SUMIFS(СВЦЭМ!$K$34:$K$777,СВЦЭМ!$A$34:$A$777,$A416,СВЦЭМ!$B$34:$B$777,I$402)+'СЕТ СН'!$F$16</f>
        <v>0</v>
      </c>
      <c r="J416" s="36">
        <f>SUMIFS(СВЦЭМ!$K$34:$K$777,СВЦЭМ!$A$34:$A$777,$A416,СВЦЭМ!$B$34:$B$777,J$402)+'СЕТ СН'!$F$16</f>
        <v>0</v>
      </c>
      <c r="K416" s="36">
        <f>SUMIFS(СВЦЭМ!$K$34:$K$777,СВЦЭМ!$A$34:$A$777,$A416,СВЦЭМ!$B$34:$B$777,K$402)+'СЕТ СН'!$F$16</f>
        <v>0</v>
      </c>
      <c r="L416" s="36">
        <f>SUMIFS(СВЦЭМ!$K$34:$K$777,СВЦЭМ!$A$34:$A$777,$A416,СВЦЭМ!$B$34:$B$777,L$402)+'СЕТ СН'!$F$16</f>
        <v>0</v>
      </c>
      <c r="M416" s="36">
        <f>SUMIFS(СВЦЭМ!$K$34:$K$777,СВЦЭМ!$A$34:$A$777,$A416,СВЦЭМ!$B$34:$B$777,M$402)+'СЕТ СН'!$F$16</f>
        <v>0</v>
      </c>
      <c r="N416" s="36">
        <f>SUMIFS(СВЦЭМ!$K$34:$K$777,СВЦЭМ!$A$34:$A$777,$A416,СВЦЭМ!$B$34:$B$777,N$402)+'СЕТ СН'!$F$16</f>
        <v>0</v>
      </c>
      <c r="O416" s="36">
        <f>SUMIFS(СВЦЭМ!$K$34:$K$777,СВЦЭМ!$A$34:$A$777,$A416,СВЦЭМ!$B$34:$B$777,O$402)+'СЕТ СН'!$F$16</f>
        <v>0</v>
      </c>
      <c r="P416" s="36">
        <f>SUMIFS(СВЦЭМ!$K$34:$K$777,СВЦЭМ!$A$34:$A$777,$A416,СВЦЭМ!$B$34:$B$777,P$402)+'СЕТ СН'!$F$16</f>
        <v>0</v>
      </c>
      <c r="Q416" s="36">
        <f>SUMIFS(СВЦЭМ!$K$34:$K$777,СВЦЭМ!$A$34:$A$777,$A416,СВЦЭМ!$B$34:$B$777,Q$402)+'СЕТ СН'!$F$16</f>
        <v>0</v>
      </c>
      <c r="R416" s="36">
        <f>SUMIFS(СВЦЭМ!$K$34:$K$777,СВЦЭМ!$A$34:$A$777,$A416,СВЦЭМ!$B$34:$B$777,R$402)+'СЕТ СН'!$F$16</f>
        <v>0</v>
      </c>
      <c r="S416" s="36">
        <f>SUMIFS(СВЦЭМ!$K$34:$K$777,СВЦЭМ!$A$34:$A$777,$A416,СВЦЭМ!$B$34:$B$777,S$402)+'СЕТ СН'!$F$16</f>
        <v>0</v>
      </c>
      <c r="T416" s="36">
        <f>SUMIFS(СВЦЭМ!$K$34:$K$777,СВЦЭМ!$A$34:$A$777,$A416,СВЦЭМ!$B$34:$B$777,T$402)+'СЕТ СН'!$F$16</f>
        <v>0</v>
      </c>
      <c r="U416" s="36">
        <f>SUMIFS(СВЦЭМ!$K$34:$K$777,СВЦЭМ!$A$34:$A$777,$A416,СВЦЭМ!$B$34:$B$777,U$402)+'СЕТ СН'!$F$16</f>
        <v>0</v>
      </c>
      <c r="V416" s="36">
        <f>SUMIFS(СВЦЭМ!$K$34:$K$777,СВЦЭМ!$A$34:$A$777,$A416,СВЦЭМ!$B$34:$B$777,V$402)+'СЕТ СН'!$F$16</f>
        <v>0</v>
      </c>
      <c r="W416" s="36">
        <f>SUMIFS(СВЦЭМ!$K$34:$K$777,СВЦЭМ!$A$34:$A$777,$A416,СВЦЭМ!$B$34:$B$777,W$402)+'СЕТ СН'!$F$16</f>
        <v>0</v>
      </c>
      <c r="X416" s="36">
        <f>SUMIFS(СВЦЭМ!$K$34:$K$777,СВЦЭМ!$A$34:$A$777,$A416,СВЦЭМ!$B$34:$B$777,X$402)+'СЕТ СН'!$F$16</f>
        <v>0</v>
      </c>
      <c r="Y416" s="36">
        <f>SUMIFS(СВЦЭМ!$K$34:$K$777,СВЦЭМ!$A$34:$A$777,$A416,СВЦЭМ!$B$34:$B$777,Y$402)+'СЕТ СН'!$F$16</f>
        <v>0</v>
      </c>
    </row>
    <row r="417" spans="1:25" ht="15.75" hidden="1" x14ac:dyDescent="0.2">
      <c r="A417" s="35">
        <f t="shared" si="11"/>
        <v>44119</v>
      </c>
      <c r="B417" s="36">
        <f>SUMIFS(СВЦЭМ!$K$34:$K$777,СВЦЭМ!$A$34:$A$777,$A417,СВЦЭМ!$B$34:$B$777,B$402)+'СЕТ СН'!$F$16</f>
        <v>0</v>
      </c>
      <c r="C417" s="36">
        <f>SUMIFS(СВЦЭМ!$K$34:$K$777,СВЦЭМ!$A$34:$A$777,$A417,СВЦЭМ!$B$34:$B$777,C$402)+'СЕТ СН'!$F$16</f>
        <v>0</v>
      </c>
      <c r="D417" s="36">
        <f>SUMIFS(СВЦЭМ!$K$34:$K$777,СВЦЭМ!$A$34:$A$777,$A417,СВЦЭМ!$B$34:$B$777,D$402)+'СЕТ СН'!$F$16</f>
        <v>0</v>
      </c>
      <c r="E417" s="36">
        <f>SUMIFS(СВЦЭМ!$K$34:$K$777,СВЦЭМ!$A$34:$A$777,$A417,СВЦЭМ!$B$34:$B$777,E$402)+'СЕТ СН'!$F$16</f>
        <v>0</v>
      </c>
      <c r="F417" s="36">
        <f>SUMIFS(СВЦЭМ!$K$34:$K$777,СВЦЭМ!$A$34:$A$777,$A417,СВЦЭМ!$B$34:$B$777,F$402)+'СЕТ СН'!$F$16</f>
        <v>0</v>
      </c>
      <c r="G417" s="36">
        <f>SUMIFS(СВЦЭМ!$K$34:$K$777,СВЦЭМ!$A$34:$A$777,$A417,СВЦЭМ!$B$34:$B$777,G$402)+'СЕТ СН'!$F$16</f>
        <v>0</v>
      </c>
      <c r="H417" s="36">
        <f>SUMIFS(СВЦЭМ!$K$34:$K$777,СВЦЭМ!$A$34:$A$777,$A417,СВЦЭМ!$B$34:$B$777,H$402)+'СЕТ СН'!$F$16</f>
        <v>0</v>
      </c>
      <c r="I417" s="36">
        <f>SUMIFS(СВЦЭМ!$K$34:$K$777,СВЦЭМ!$A$34:$A$777,$A417,СВЦЭМ!$B$34:$B$777,I$402)+'СЕТ СН'!$F$16</f>
        <v>0</v>
      </c>
      <c r="J417" s="36">
        <f>SUMIFS(СВЦЭМ!$K$34:$K$777,СВЦЭМ!$A$34:$A$777,$A417,СВЦЭМ!$B$34:$B$777,J$402)+'СЕТ СН'!$F$16</f>
        <v>0</v>
      </c>
      <c r="K417" s="36">
        <f>SUMIFS(СВЦЭМ!$K$34:$K$777,СВЦЭМ!$A$34:$A$777,$A417,СВЦЭМ!$B$34:$B$777,K$402)+'СЕТ СН'!$F$16</f>
        <v>0</v>
      </c>
      <c r="L417" s="36">
        <f>SUMIFS(СВЦЭМ!$K$34:$K$777,СВЦЭМ!$A$34:$A$777,$A417,СВЦЭМ!$B$34:$B$777,L$402)+'СЕТ СН'!$F$16</f>
        <v>0</v>
      </c>
      <c r="M417" s="36">
        <f>SUMIFS(СВЦЭМ!$K$34:$K$777,СВЦЭМ!$A$34:$A$777,$A417,СВЦЭМ!$B$34:$B$777,M$402)+'СЕТ СН'!$F$16</f>
        <v>0</v>
      </c>
      <c r="N417" s="36">
        <f>SUMIFS(СВЦЭМ!$K$34:$K$777,СВЦЭМ!$A$34:$A$777,$A417,СВЦЭМ!$B$34:$B$777,N$402)+'СЕТ СН'!$F$16</f>
        <v>0</v>
      </c>
      <c r="O417" s="36">
        <f>SUMIFS(СВЦЭМ!$K$34:$K$777,СВЦЭМ!$A$34:$A$777,$A417,СВЦЭМ!$B$34:$B$777,O$402)+'СЕТ СН'!$F$16</f>
        <v>0</v>
      </c>
      <c r="P417" s="36">
        <f>SUMIFS(СВЦЭМ!$K$34:$K$777,СВЦЭМ!$A$34:$A$777,$A417,СВЦЭМ!$B$34:$B$777,P$402)+'СЕТ СН'!$F$16</f>
        <v>0</v>
      </c>
      <c r="Q417" s="36">
        <f>SUMIFS(СВЦЭМ!$K$34:$K$777,СВЦЭМ!$A$34:$A$777,$A417,СВЦЭМ!$B$34:$B$777,Q$402)+'СЕТ СН'!$F$16</f>
        <v>0</v>
      </c>
      <c r="R417" s="36">
        <f>SUMIFS(СВЦЭМ!$K$34:$K$777,СВЦЭМ!$A$34:$A$777,$A417,СВЦЭМ!$B$34:$B$777,R$402)+'СЕТ СН'!$F$16</f>
        <v>0</v>
      </c>
      <c r="S417" s="36">
        <f>SUMIFS(СВЦЭМ!$K$34:$K$777,СВЦЭМ!$A$34:$A$777,$A417,СВЦЭМ!$B$34:$B$777,S$402)+'СЕТ СН'!$F$16</f>
        <v>0</v>
      </c>
      <c r="T417" s="36">
        <f>SUMIFS(СВЦЭМ!$K$34:$K$777,СВЦЭМ!$A$34:$A$777,$A417,СВЦЭМ!$B$34:$B$777,T$402)+'СЕТ СН'!$F$16</f>
        <v>0</v>
      </c>
      <c r="U417" s="36">
        <f>SUMIFS(СВЦЭМ!$K$34:$K$777,СВЦЭМ!$A$34:$A$777,$A417,СВЦЭМ!$B$34:$B$777,U$402)+'СЕТ СН'!$F$16</f>
        <v>0</v>
      </c>
      <c r="V417" s="36">
        <f>SUMIFS(СВЦЭМ!$K$34:$K$777,СВЦЭМ!$A$34:$A$777,$A417,СВЦЭМ!$B$34:$B$777,V$402)+'СЕТ СН'!$F$16</f>
        <v>0</v>
      </c>
      <c r="W417" s="36">
        <f>SUMIFS(СВЦЭМ!$K$34:$K$777,СВЦЭМ!$A$34:$A$777,$A417,СВЦЭМ!$B$34:$B$777,W$402)+'СЕТ СН'!$F$16</f>
        <v>0</v>
      </c>
      <c r="X417" s="36">
        <f>SUMIFS(СВЦЭМ!$K$34:$K$777,СВЦЭМ!$A$34:$A$777,$A417,СВЦЭМ!$B$34:$B$777,X$402)+'СЕТ СН'!$F$16</f>
        <v>0</v>
      </c>
      <c r="Y417" s="36">
        <f>SUMIFS(СВЦЭМ!$K$34:$K$777,СВЦЭМ!$A$34:$A$777,$A417,СВЦЭМ!$B$34:$B$777,Y$402)+'СЕТ СН'!$F$16</f>
        <v>0</v>
      </c>
    </row>
    <row r="418" spans="1:25" ht="15.75" hidden="1" x14ac:dyDescent="0.2">
      <c r="A418" s="35">
        <f t="shared" si="11"/>
        <v>44120</v>
      </c>
      <c r="B418" s="36">
        <f>SUMIFS(СВЦЭМ!$K$34:$K$777,СВЦЭМ!$A$34:$A$777,$A418,СВЦЭМ!$B$34:$B$777,B$402)+'СЕТ СН'!$F$16</f>
        <v>0</v>
      </c>
      <c r="C418" s="36">
        <f>SUMIFS(СВЦЭМ!$K$34:$K$777,СВЦЭМ!$A$34:$A$777,$A418,СВЦЭМ!$B$34:$B$777,C$402)+'СЕТ СН'!$F$16</f>
        <v>0</v>
      </c>
      <c r="D418" s="36">
        <f>SUMIFS(СВЦЭМ!$K$34:$K$777,СВЦЭМ!$A$34:$A$777,$A418,СВЦЭМ!$B$34:$B$777,D$402)+'СЕТ СН'!$F$16</f>
        <v>0</v>
      </c>
      <c r="E418" s="36">
        <f>SUMIFS(СВЦЭМ!$K$34:$K$777,СВЦЭМ!$A$34:$A$777,$A418,СВЦЭМ!$B$34:$B$777,E$402)+'СЕТ СН'!$F$16</f>
        <v>0</v>
      </c>
      <c r="F418" s="36">
        <f>SUMIFS(СВЦЭМ!$K$34:$K$777,СВЦЭМ!$A$34:$A$777,$A418,СВЦЭМ!$B$34:$B$777,F$402)+'СЕТ СН'!$F$16</f>
        <v>0</v>
      </c>
      <c r="G418" s="36">
        <f>SUMIFS(СВЦЭМ!$K$34:$K$777,СВЦЭМ!$A$34:$A$777,$A418,СВЦЭМ!$B$34:$B$777,G$402)+'СЕТ СН'!$F$16</f>
        <v>0</v>
      </c>
      <c r="H418" s="36">
        <f>SUMIFS(СВЦЭМ!$K$34:$K$777,СВЦЭМ!$A$34:$A$777,$A418,СВЦЭМ!$B$34:$B$777,H$402)+'СЕТ СН'!$F$16</f>
        <v>0</v>
      </c>
      <c r="I418" s="36">
        <f>SUMIFS(СВЦЭМ!$K$34:$K$777,СВЦЭМ!$A$34:$A$777,$A418,СВЦЭМ!$B$34:$B$777,I$402)+'СЕТ СН'!$F$16</f>
        <v>0</v>
      </c>
      <c r="J418" s="36">
        <f>SUMIFS(СВЦЭМ!$K$34:$K$777,СВЦЭМ!$A$34:$A$777,$A418,СВЦЭМ!$B$34:$B$777,J$402)+'СЕТ СН'!$F$16</f>
        <v>0</v>
      </c>
      <c r="K418" s="36">
        <f>SUMIFS(СВЦЭМ!$K$34:$K$777,СВЦЭМ!$A$34:$A$777,$A418,СВЦЭМ!$B$34:$B$777,K$402)+'СЕТ СН'!$F$16</f>
        <v>0</v>
      </c>
      <c r="L418" s="36">
        <f>SUMIFS(СВЦЭМ!$K$34:$K$777,СВЦЭМ!$A$34:$A$777,$A418,СВЦЭМ!$B$34:$B$777,L$402)+'СЕТ СН'!$F$16</f>
        <v>0</v>
      </c>
      <c r="M418" s="36">
        <f>SUMIFS(СВЦЭМ!$K$34:$K$777,СВЦЭМ!$A$34:$A$777,$A418,СВЦЭМ!$B$34:$B$777,M$402)+'СЕТ СН'!$F$16</f>
        <v>0</v>
      </c>
      <c r="N418" s="36">
        <f>SUMIFS(СВЦЭМ!$K$34:$K$777,СВЦЭМ!$A$34:$A$777,$A418,СВЦЭМ!$B$34:$B$777,N$402)+'СЕТ СН'!$F$16</f>
        <v>0</v>
      </c>
      <c r="O418" s="36">
        <f>SUMIFS(СВЦЭМ!$K$34:$K$777,СВЦЭМ!$A$34:$A$777,$A418,СВЦЭМ!$B$34:$B$777,O$402)+'СЕТ СН'!$F$16</f>
        <v>0</v>
      </c>
      <c r="P418" s="36">
        <f>SUMIFS(СВЦЭМ!$K$34:$K$777,СВЦЭМ!$A$34:$A$777,$A418,СВЦЭМ!$B$34:$B$777,P$402)+'СЕТ СН'!$F$16</f>
        <v>0</v>
      </c>
      <c r="Q418" s="36">
        <f>SUMIFS(СВЦЭМ!$K$34:$K$777,СВЦЭМ!$A$34:$A$777,$A418,СВЦЭМ!$B$34:$B$777,Q$402)+'СЕТ СН'!$F$16</f>
        <v>0</v>
      </c>
      <c r="R418" s="36">
        <f>SUMIFS(СВЦЭМ!$K$34:$K$777,СВЦЭМ!$A$34:$A$777,$A418,СВЦЭМ!$B$34:$B$777,R$402)+'СЕТ СН'!$F$16</f>
        <v>0</v>
      </c>
      <c r="S418" s="36">
        <f>SUMIFS(СВЦЭМ!$K$34:$K$777,СВЦЭМ!$A$34:$A$777,$A418,СВЦЭМ!$B$34:$B$777,S$402)+'СЕТ СН'!$F$16</f>
        <v>0</v>
      </c>
      <c r="T418" s="36">
        <f>SUMIFS(СВЦЭМ!$K$34:$K$777,СВЦЭМ!$A$34:$A$777,$A418,СВЦЭМ!$B$34:$B$777,T$402)+'СЕТ СН'!$F$16</f>
        <v>0</v>
      </c>
      <c r="U418" s="36">
        <f>SUMIFS(СВЦЭМ!$K$34:$K$777,СВЦЭМ!$A$34:$A$777,$A418,СВЦЭМ!$B$34:$B$777,U$402)+'СЕТ СН'!$F$16</f>
        <v>0</v>
      </c>
      <c r="V418" s="36">
        <f>SUMIFS(СВЦЭМ!$K$34:$K$777,СВЦЭМ!$A$34:$A$777,$A418,СВЦЭМ!$B$34:$B$777,V$402)+'СЕТ СН'!$F$16</f>
        <v>0</v>
      </c>
      <c r="W418" s="36">
        <f>SUMIFS(СВЦЭМ!$K$34:$K$777,СВЦЭМ!$A$34:$A$777,$A418,СВЦЭМ!$B$34:$B$777,W$402)+'СЕТ СН'!$F$16</f>
        <v>0</v>
      </c>
      <c r="X418" s="36">
        <f>SUMIFS(СВЦЭМ!$K$34:$K$777,СВЦЭМ!$A$34:$A$777,$A418,СВЦЭМ!$B$34:$B$777,X$402)+'СЕТ СН'!$F$16</f>
        <v>0</v>
      </c>
      <c r="Y418" s="36">
        <f>SUMIFS(СВЦЭМ!$K$34:$K$777,СВЦЭМ!$A$34:$A$777,$A418,СВЦЭМ!$B$34:$B$777,Y$402)+'СЕТ СН'!$F$16</f>
        <v>0</v>
      </c>
    </row>
    <row r="419" spans="1:25" ht="15.75" hidden="1" x14ac:dyDescent="0.2">
      <c r="A419" s="35">
        <f t="shared" si="11"/>
        <v>44121</v>
      </c>
      <c r="B419" s="36">
        <f>SUMIFS(СВЦЭМ!$K$34:$K$777,СВЦЭМ!$A$34:$A$777,$A419,СВЦЭМ!$B$34:$B$777,B$402)+'СЕТ СН'!$F$16</f>
        <v>0</v>
      </c>
      <c r="C419" s="36">
        <f>SUMIFS(СВЦЭМ!$K$34:$K$777,СВЦЭМ!$A$34:$A$777,$A419,СВЦЭМ!$B$34:$B$777,C$402)+'СЕТ СН'!$F$16</f>
        <v>0</v>
      </c>
      <c r="D419" s="36">
        <f>SUMIFS(СВЦЭМ!$K$34:$K$777,СВЦЭМ!$A$34:$A$777,$A419,СВЦЭМ!$B$34:$B$777,D$402)+'СЕТ СН'!$F$16</f>
        <v>0</v>
      </c>
      <c r="E419" s="36">
        <f>SUMIFS(СВЦЭМ!$K$34:$K$777,СВЦЭМ!$A$34:$A$777,$A419,СВЦЭМ!$B$34:$B$777,E$402)+'СЕТ СН'!$F$16</f>
        <v>0</v>
      </c>
      <c r="F419" s="36">
        <f>SUMIFS(СВЦЭМ!$K$34:$K$777,СВЦЭМ!$A$34:$A$777,$A419,СВЦЭМ!$B$34:$B$777,F$402)+'СЕТ СН'!$F$16</f>
        <v>0</v>
      </c>
      <c r="G419" s="36">
        <f>SUMIFS(СВЦЭМ!$K$34:$K$777,СВЦЭМ!$A$34:$A$777,$A419,СВЦЭМ!$B$34:$B$777,G$402)+'СЕТ СН'!$F$16</f>
        <v>0</v>
      </c>
      <c r="H419" s="36">
        <f>SUMIFS(СВЦЭМ!$K$34:$K$777,СВЦЭМ!$A$34:$A$777,$A419,СВЦЭМ!$B$34:$B$777,H$402)+'СЕТ СН'!$F$16</f>
        <v>0</v>
      </c>
      <c r="I419" s="36">
        <f>SUMIFS(СВЦЭМ!$K$34:$K$777,СВЦЭМ!$A$34:$A$777,$A419,СВЦЭМ!$B$34:$B$777,I$402)+'СЕТ СН'!$F$16</f>
        <v>0</v>
      </c>
      <c r="J419" s="36">
        <f>SUMIFS(СВЦЭМ!$K$34:$K$777,СВЦЭМ!$A$34:$A$777,$A419,СВЦЭМ!$B$34:$B$777,J$402)+'СЕТ СН'!$F$16</f>
        <v>0</v>
      </c>
      <c r="K419" s="36">
        <f>SUMIFS(СВЦЭМ!$K$34:$K$777,СВЦЭМ!$A$34:$A$777,$A419,СВЦЭМ!$B$34:$B$777,K$402)+'СЕТ СН'!$F$16</f>
        <v>0</v>
      </c>
      <c r="L419" s="36">
        <f>SUMIFS(СВЦЭМ!$K$34:$K$777,СВЦЭМ!$A$34:$A$777,$A419,СВЦЭМ!$B$34:$B$777,L$402)+'СЕТ СН'!$F$16</f>
        <v>0</v>
      </c>
      <c r="M419" s="36">
        <f>SUMIFS(СВЦЭМ!$K$34:$K$777,СВЦЭМ!$A$34:$A$777,$A419,СВЦЭМ!$B$34:$B$777,M$402)+'СЕТ СН'!$F$16</f>
        <v>0</v>
      </c>
      <c r="N419" s="36">
        <f>SUMIFS(СВЦЭМ!$K$34:$K$777,СВЦЭМ!$A$34:$A$777,$A419,СВЦЭМ!$B$34:$B$777,N$402)+'СЕТ СН'!$F$16</f>
        <v>0</v>
      </c>
      <c r="O419" s="36">
        <f>SUMIFS(СВЦЭМ!$K$34:$K$777,СВЦЭМ!$A$34:$A$777,$A419,СВЦЭМ!$B$34:$B$777,O$402)+'СЕТ СН'!$F$16</f>
        <v>0</v>
      </c>
      <c r="P419" s="36">
        <f>SUMIFS(СВЦЭМ!$K$34:$K$777,СВЦЭМ!$A$34:$A$777,$A419,СВЦЭМ!$B$34:$B$777,P$402)+'СЕТ СН'!$F$16</f>
        <v>0</v>
      </c>
      <c r="Q419" s="36">
        <f>SUMIFS(СВЦЭМ!$K$34:$K$777,СВЦЭМ!$A$34:$A$777,$A419,СВЦЭМ!$B$34:$B$777,Q$402)+'СЕТ СН'!$F$16</f>
        <v>0</v>
      </c>
      <c r="R419" s="36">
        <f>SUMIFS(СВЦЭМ!$K$34:$K$777,СВЦЭМ!$A$34:$A$777,$A419,СВЦЭМ!$B$34:$B$777,R$402)+'СЕТ СН'!$F$16</f>
        <v>0</v>
      </c>
      <c r="S419" s="36">
        <f>SUMIFS(СВЦЭМ!$K$34:$K$777,СВЦЭМ!$A$34:$A$777,$A419,СВЦЭМ!$B$34:$B$777,S$402)+'СЕТ СН'!$F$16</f>
        <v>0</v>
      </c>
      <c r="T419" s="36">
        <f>SUMIFS(СВЦЭМ!$K$34:$K$777,СВЦЭМ!$A$34:$A$777,$A419,СВЦЭМ!$B$34:$B$777,T$402)+'СЕТ СН'!$F$16</f>
        <v>0</v>
      </c>
      <c r="U419" s="36">
        <f>SUMIFS(СВЦЭМ!$K$34:$K$777,СВЦЭМ!$A$34:$A$777,$A419,СВЦЭМ!$B$34:$B$777,U$402)+'СЕТ СН'!$F$16</f>
        <v>0</v>
      </c>
      <c r="V419" s="36">
        <f>SUMIFS(СВЦЭМ!$K$34:$K$777,СВЦЭМ!$A$34:$A$777,$A419,СВЦЭМ!$B$34:$B$777,V$402)+'СЕТ СН'!$F$16</f>
        <v>0</v>
      </c>
      <c r="W419" s="36">
        <f>SUMIFS(СВЦЭМ!$K$34:$K$777,СВЦЭМ!$A$34:$A$777,$A419,СВЦЭМ!$B$34:$B$777,W$402)+'СЕТ СН'!$F$16</f>
        <v>0</v>
      </c>
      <c r="X419" s="36">
        <f>SUMIFS(СВЦЭМ!$K$34:$K$777,СВЦЭМ!$A$34:$A$777,$A419,СВЦЭМ!$B$34:$B$777,X$402)+'СЕТ СН'!$F$16</f>
        <v>0</v>
      </c>
      <c r="Y419" s="36">
        <f>SUMIFS(СВЦЭМ!$K$34:$K$777,СВЦЭМ!$A$34:$A$777,$A419,СВЦЭМ!$B$34:$B$777,Y$402)+'СЕТ СН'!$F$16</f>
        <v>0</v>
      </c>
    </row>
    <row r="420" spans="1:25" ht="15.75" hidden="1" x14ac:dyDescent="0.2">
      <c r="A420" s="35">
        <f t="shared" si="11"/>
        <v>44122</v>
      </c>
      <c r="B420" s="36">
        <f>SUMIFS(СВЦЭМ!$K$34:$K$777,СВЦЭМ!$A$34:$A$777,$A420,СВЦЭМ!$B$34:$B$777,B$402)+'СЕТ СН'!$F$16</f>
        <v>0</v>
      </c>
      <c r="C420" s="36">
        <f>SUMIFS(СВЦЭМ!$K$34:$K$777,СВЦЭМ!$A$34:$A$777,$A420,СВЦЭМ!$B$34:$B$777,C$402)+'СЕТ СН'!$F$16</f>
        <v>0</v>
      </c>
      <c r="D420" s="36">
        <f>SUMIFS(СВЦЭМ!$K$34:$K$777,СВЦЭМ!$A$34:$A$777,$A420,СВЦЭМ!$B$34:$B$777,D$402)+'СЕТ СН'!$F$16</f>
        <v>0</v>
      </c>
      <c r="E420" s="36">
        <f>SUMIFS(СВЦЭМ!$K$34:$K$777,СВЦЭМ!$A$34:$A$777,$A420,СВЦЭМ!$B$34:$B$777,E$402)+'СЕТ СН'!$F$16</f>
        <v>0</v>
      </c>
      <c r="F420" s="36">
        <f>SUMIFS(СВЦЭМ!$K$34:$K$777,СВЦЭМ!$A$34:$A$777,$A420,СВЦЭМ!$B$34:$B$777,F$402)+'СЕТ СН'!$F$16</f>
        <v>0</v>
      </c>
      <c r="G420" s="36">
        <f>SUMIFS(СВЦЭМ!$K$34:$K$777,СВЦЭМ!$A$34:$A$777,$A420,СВЦЭМ!$B$34:$B$777,G$402)+'СЕТ СН'!$F$16</f>
        <v>0</v>
      </c>
      <c r="H420" s="36">
        <f>SUMIFS(СВЦЭМ!$K$34:$K$777,СВЦЭМ!$A$34:$A$777,$A420,СВЦЭМ!$B$34:$B$777,H$402)+'СЕТ СН'!$F$16</f>
        <v>0</v>
      </c>
      <c r="I420" s="36">
        <f>SUMIFS(СВЦЭМ!$K$34:$K$777,СВЦЭМ!$A$34:$A$777,$A420,СВЦЭМ!$B$34:$B$777,I$402)+'СЕТ СН'!$F$16</f>
        <v>0</v>
      </c>
      <c r="J420" s="36">
        <f>SUMIFS(СВЦЭМ!$K$34:$K$777,СВЦЭМ!$A$34:$A$777,$A420,СВЦЭМ!$B$34:$B$777,J$402)+'СЕТ СН'!$F$16</f>
        <v>0</v>
      </c>
      <c r="K420" s="36">
        <f>SUMIFS(СВЦЭМ!$K$34:$K$777,СВЦЭМ!$A$34:$A$777,$A420,СВЦЭМ!$B$34:$B$777,K$402)+'СЕТ СН'!$F$16</f>
        <v>0</v>
      </c>
      <c r="L420" s="36">
        <f>SUMIFS(СВЦЭМ!$K$34:$K$777,СВЦЭМ!$A$34:$A$777,$A420,СВЦЭМ!$B$34:$B$777,L$402)+'СЕТ СН'!$F$16</f>
        <v>0</v>
      </c>
      <c r="M420" s="36">
        <f>SUMIFS(СВЦЭМ!$K$34:$K$777,СВЦЭМ!$A$34:$A$777,$A420,СВЦЭМ!$B$34:$B$777,M$402)+'СЕТ СН'!$F$16</f>
        <v>0</v>
      </c>
      <c r="N420" s="36">
        <f>SUMIFS(СВЦЭМ!$K$34:$K$777,СВЦЭМ!$A$34:$A$777,$A420,СВЦЭМ!$B$34:$B$777,N$402)+'СЕТ СН'!$F$16</f>
        <v>0</v>
      </c>
      <c r="O420" s="36">
        <f>SUMIFS(СВЦЭМ!$K$34:$K$777,СВЦЭМ!$A$34:$A$777,$A420,СВЦЭМ!$B$34:$B$777,O$402)+'СЕТ СН'!$F$16</f>
        <v>0</v>
      </c>
      <c r="P420" s="36">
        <f>SUMIFS(СВЦЭМ!$K$34:$K$777,СВЦЭМ!$A$34:$A$777,$A420,СВЦЭМ!$B$34:$B$777,P$402)+'СЕТ СН'!$F$16</f>
        <v>0</v>
      </c>
      <c r="Q420" s="36">
        <f>SUMIFS(СВЦЭМ!$K$34:$K$777,СВЦЭМ!$A$34:$A$777,$A420,СВЦЭМ!$B$34:$B$777,Q$402)+'СЕТ СН'!$F$16</f>
        <v>0</v>
      </c>
      <c r="R420" s="36">
        <f>SUMIFS(СВЦЭМ!$K$34:$K$777,СВЦЭМ!$A$34:$A$777,$A420,СВЦЭМ!$B$34:$B$777,R$402)+'СЕТ СН'!$F$16</f>
        <v>0</v>
      </c>
      <c r="S420" s="36">
        <f>SUMIFS(СВЦЭМ!$K$34:$K$777,СВЦЭМ!$A$34:$A$777,$A420,СВЦЭМ!$B$34:$B$777,S$402)+'СЕТ СН'!$F$16</f>
        <v>0</v>
      </c>
      <c r="T420" s="36">
        <f>SUMIFS(СВЦЭМ!$K$34:$K$777,СВЦЭМ!$A$34:$A$777,$A420,СВЦЭМ!$B$34:$B$777,T$402)+'СЕТ СН'!$F$16</f>
        <v>0</v>
      </c>
      <c r="U420" s="36">
        <f>SUMIFS(СВЦЭМ!$K$34:$K$777,СВЦЭМ!$A$34:$A$777,$A420,СВЦЭМ!$B$34:$B$777,U$402)+'СЕТ СН'!$F$16</f>
        <v>0</v>
      </c>
      <c r="V420" s="36">
        <f>SUMIFS(СВЦЭМ!$K$34:$K$777,СВЦЭМ!$A$34:$A$777,$A420,СВЦЭМ!$B$34:$B$777,V$402)+'СЕТ СН'!$F$16</f>
        <v>0</v>
      </c>
      <c r="W420" s="36">
        <f>SUMIFS(СВЦЭМ!$K$34:$K$777,СВЦЭМ!$A$34:$A$777,$A420,СВЦЭМ!$B$34:$B$777,W$402)+'СЕТ СН'!$F$16</f>
        <v>0</v>
      </c>
      <c r="X420" s="36">
        <f>SUMIFS(СВЦЭМ!$K$34:$K$777,СВЦЭМ!$A$34:$A$777,$A420,СВЦЭМ!$B$34:$B$777,X$402)+'СЕТ СН'!$F$16</f>
        <v>0</v>
      </c>
      <c r="Y420" s="36">
        <f>SUMIFS(СВЦЭМ!$K$34:$K$777,СВЦЭМ!$A$34:$A$777,$A420,СВЦЭМ!$B$34:$B$777,Y$402)+'СЕТ СН'!$F$16</f>
        <v>0</v>
      </c>
    </row>
    <row r="421" spans="1:25" ht="15.75" hidden="1" x14ac:dyDescent="0.2">
      <c r="A421" s="35">
        <f t="shared" si="11"/>
        <v>44123</v>
      </c>
      <c r="B421" s="36">
        <f>SUMIFS(СВЦЭМ!$K$34:$K$777,СВЦЭМ!$A$34:$A$777,$A421,СВЦЭМ!$B$34:$B$777,B$402)+'СЕТ СН'!$F$16</f>
        <v>0</v>
      </c>
      <c r="C421" s="36">
        <f>SUMIFS(СВЦЭМ!$K$34:$K$777,СВЦЭМ!$A$34:$A$777,$A421,СВЦЭМ!$B$34:$B$777,C$402)+'СЕТ СН'!$F$16</f>
        <v>0</v>
      </c>
      <c r="D421" s="36">
        <f>SUMIFS(СВЦЭМ!$K$34:$K$777,СВЦЭМ!$A$34:$A$777,$A421,СВЦЭМ!$B$34:$B$777,D$402)+'СЕТ СН'!$F$16</f>
        <v>0</v>
      </c>
      <c r="E421" s="36">
        <f>SUMIFS(СВЦЭМ!$K$34:$K$777,СВЦЭМ!$A$34:$A$777,$A421,СВЦЭМ!$B$34:$B$777,E$402)+'СЕТ СН'!$F$16</f>
        <v>0</v>
      </c>
      <c r="F421" s="36">
        <f>SUMIFS(СВЦЭМ!$K$34:$K$777,СВЦЭМ!$A$34:$A$777,$A421,СВЦЭМ!$B$34:$B$777,F$402)+'СЕТ СН'!$F$16</f>
        <v>0</v>
      </c>
      <c r="G421" s="36">
        <f>SUMIFS(СВЦЭМ!$K$34:$K$777,СВЦЭМ!$A$34:$A$777,$A421,СВЦЭМ!$B$34:$B$777,G$402)+'СЕТ СН'!$F$16</f>
        <v>0</v>
      </c>
      <c r="H421" s="36">
        <f>SUMIFS(СВЦЭМ!$K$34:$K$777,СВЦЭМ!$A$34:$A$777,$A421,СВЦЭМ!$B$34:$B$777,H$402)+'СЕТ СН'!$F$16</f>
        <v>0</v>
      </c>
      <c r="I421" s="36">
        <f>SUMIFS(СВЦЭМ!$K$34:$K$777,СВЦЭМ!$A$34:$A$777,$A421,СВЦЭМ!$B$34:$B$777,I$402)+'СЕТ СН'!$F$16</f>
        <v>0</v>
      </c>
      <c r="J421" s="36">
        <f>SUMIFS(СВЦЭМ!$K$34:$K$777,СВЦЭМ!$A$34:$A$777,$A421,СВЦЭМ!$B$34:$B$777,J$402)+'СЕТ СН'!$F$16</f>
        <v>0</v>
      </c>
      <c r="K421" s="36">
        <f>SUMIFS(СВЦЭМ!$K$34:$K$777,СВЦЭМ!$A$34:$A$777,$A421,СВЦЭМ!$B$34:$B$777,K$402)+'СЕТ СН'!$F$16</f>
        <v>0</v>
      </c>
      <c r="L421" s="36">
        <f>SUMIFS(СВЦЭМ!$K$34:$K$777,СВЦЭМ!$A$34:$A$777,$A421,СВЦЭМ!$B$34:$B$777,L$402)+'СЕТ СН'!$F$16</f>
        <v>0</v>
      </c>
      <c r="M421" s="36">
        <f>SUMIFS(СВЦЭМ!$K$34:$K$777,СВЦЭМ!$A$34:$A$777,$A421,СВЦЭМ!$B$34:$B$777,M$402)+'СЕТ СН'!$F$16</f>
        <v>0</v>
      </c>
      <c r="N421" s="36">
        <f>SUMIFS(СВЦЭМ!$K$34:$K$777,СВЦЭМ!$A$34:$A$777,$A421,СВЦЭМ!$B$34:$B$777,N$402)+'СЕТ СН'!$F$16</f>
        <v>0</v>
      </c>
      <c r="O421" s="36">
        <f>SUMIFS(СВЦЭМ!$K$34:$K$777,СВЦЭМ!$A$34:$A$777,$A421,СВЦЭМ!$B$34:$B$777,O$402)+'СЕТ СН'!$F$16</f>
        <v>0</v>
      </c>
      <c r="P421" s="36">
        <f>SUMIFS(СВЦЭМ!$K$34:$K$777,СВЦЭМ!$A$34:$A$777,$A421,СВЦЭМ!$B$34:$B$777,P$402)+'СЕТ СН'!$F$16</f>
        <v>0</v>
      </c>
      <c r="Q421" s="36">
        <f>SUMIFS(СВЦЭМ!$K$34:$K$777,СВЦЭМ!$A$34:$A$777,$A421,СВЦЭМ!$B$34:$B$777,Q$402)+'СЕТ СН'!$F$16</f>
        <v>0</v>
      </c>
      <c r="R421" s="36">
        <f>SUMIFS(СВЦЭМ!$K$34:$K$777,СВЦЭМ!$A$34:$A$777,$A421,СВЦЭМ!$B$34:$B$777,R$402)+'СЕТ СН'!$F$16</f>
        <v>0</v>
      </c>
      <c r="S421" s="36">
        <f>SUMIFS(СВЦЭМ!$K$34:$K$777,СВЦЭМ!$A$34:$A$777,$A421,СВЦЭМ!$B$34:$B$777,S$402)+'СЕТ СН'!$F$16</f>
        <v>0</v>
      </c>
      <c r="T421" s="36">
        <f>SUMIFS(СВЦЭМ!$K$34:$K$777,СВЦЭМ!$A$34:$A$777,$A421,СВЦЭМ!$B$34:$B$777,T$402)+'СЕТ СН'!$F$16</f>
        <v>0</v>
      </c>
      <c r="U421" s="36">
        <f>SUMIFS(СВЦЭМ!$K$34:$K$777,СВЦЭМ!$A$34:$A$777,$A421,СВЦЭМ!$B$34:$B$777,U$402)+'СЕТ СН'!$F$16</f>
        <v>0</v>
      </c>
      <c r="V421" s="36">
        <f>SUMIFS(СВЦЭМ!$K$34:$K$777,СВЦЭМ!$A$34:$A$777,$A421,СВЦЭМ!$B$34:$B$777,V$402)+'СЕТ СН'!$F$16</f>
        <v>0</v>
      </c>
      <c r="W421" s="36">
        <f>SUMIFS(СВЦЭМ!$K$34:$K$777,СВЦЭМ!$A$34:$A$777,$A421,СВЦЭМ!$B$34:$B$777,W$402)+'СЕТ СН'!$F$16</f>
        <v>0</v>
      </c>
      <c r="X421" s="36">
        <f>SUMIFS(СВЦЭМ!$K$34:$K$777,СВЦЭМ!$A$34:$A$777,$A421,СВЦЭМ!$B$34:$B$777,X$402)+'СЕТ СН'!$F$16</f>
        <v>0</v>
      </c>
      <c r="Y421" s="36">
        <f>SUMIFS(СВЦЭМ!$K$34:$K$777,СВЦЭМ!$A$34:$A$777,$A421,СВЦЭМ!$B$34:$B$777,Y$402)+'СЕТ СН'!$F$16</f>
        <v>0</v>
      </c>
    </row>
    <row r="422" spans="1:25" ht="15.75" hidden="1" x14ac:dyDescent="0.2">
      <c r="A422" s="35">
        <f t="shared" si="11"/>
        <v>44124</v>
      </c>
      <c r="B422" s="36">
        <f>SUMIFS(СВЦЭМ!$K$34:$K$777,СВЦЭМ!$A$34:$A$777,$A422,СВЦЭМ!$B$34:$B$777,B$402)+'СЕТ СН'!$F$16</f>
        <v>0</v>
      </c>
      <c r="C422" s="36">
        <f>SUMIFS(СВЦЭМ!$K$34:$K$777,СВЦЭМ!$A$34:$A$777,$A422,СВЦЭМ!$B$34:$B$777,C$402)+'СЕТ СН'!$F$16</f>
        <v>0</v>
      </c>
      <c r="D422" s="36">
        <f>SUMIFS(СВЦЭМ!$K$34:$K$777,СВЦЭМ!$A$34:$A$777,$A422,СВЦЭМ!$B$34:$B$777,D$402)+'СЕТ СН'!$F$16</f>
        <v>0</v>
      </c>
      <c r="E422" s="36">
        <f>SUMIFS(СВЦЭМ!$K$34:$K$777,СВЦЭМ!$A$34:$A$777,$A422,СВЦЭМ!$B$34:$B$777,E$402)+'СЕТ СН'!$F$16</f>
        <v>0</v>
      </c>
      <c r="F422" s="36">
        <f>SUMIFS(СВЦЭМ!$K$34:$K$777,СВЦЭМ!$A$34:$A$777,$A422,СВЦЭМ!$B$34:$B$777,F$402)+'СЕТ СН'!$F$16</f>
        <v>0</v>
      </c>
      <c r="G422" s="36">
        <f>SUMIFS(СВЦЭМ!$K$34:$K$777,СВЦЭМ!$A$34:$A$777,$A422,СВЦЭМ!$B$34:$B$777,G$402)+'СЕТ СН'!$F$16</f>
        <v>0</v>
      </c>
      <c r="H422" s="36">
        <f>SUMIFS(СВЦЭМ!$K$34:$K$777,СВЦЭМ!$A$34:$A$777,$A422,СВЦЭМ!$B$34:$B$777,H$402)+'СЕТ СН'!$F$16</f>
        <v>0</v>
      </c>
      <c r="I422" s="36">
        <f>SUMIFS(СВЦЭМ!$K$34:$K$777,СВЦЭМ!$A$34:$A$777,$A422,СВЦЭМ!$B$34:$B$777,I$402)+'СЕТ СН'!$F$16</f>
        <v>0</v>
      </c>
      <c r="J422" s="36">
        <f>SUMIFS(СВЦЭМ!$K$34:$K$777,СВЦЭМ!$A$34:$A$777,$A422,СВЦЭМ!$B$34:$B$777,J$402)+'СЕТ СН'!$F$16</f>
        <v>0</v>
      </c>
      <c r="K422" s="36">
        <f>SUMIFS(СВЦЭМ!$K$34:$K$777,СВЦЭМ!$A$34:$A$777,$A422,СВЦЭМ!$B$34:$B$777,K$402)+'СЕТ СН'!$F$16</f>
        <v>0</v>
      </c>
      <c r="L422" s="36">
        <f>SUMIFS(СВЦЭМ!$K$34:$K$777,СВЦЭМ!$A$34:$A$777,$A422,СВЦЭМ!$B$34:$B$777,L$402)+'СЕТ СН'!$F$16</f>
        <v>0</v>
      </c>
      <c r="M422" s="36">
        <f>SUMIFS(СВЦЭМ!$K$34:$K$777,СВЦЭМ!$A$34:$A$777,$A422,СВЦЭМ!$B$34:$B$777,M$402)+'СЕТ СН'!$F$16</f>
        <v>0</v>
      </c>
      <c r="N422" s="36">
        <f>SUMIFS(СВЦЭМ!$K$34:$K$777,СВЦЭМ!$A$34:$A$777,$A422,СВЦЭМ!$B$34:$B$777,N$402)+'СЕТ СН'!$F$16</f>
        <v>0</v>
      </c>
      <c r="O422" s="36">
        <f>SUMIFS(СВЦЭМ!$K$34:$K$777,СВЦЭМ!$A$34:$A$777,$A422,СВЦЭМ!$B$34:$B$777,O$402)+'СЕТ СН'!$F$16</f>
        <v>0</v>
      </c>
      <c r="P422" s="36">
        <f>SUMIFS(СВЦЭМ!$K$34:$K$777,СВЦЭМ!$A$34:$A$777,$A422,СВЦЭМ!$B$34:$B$777,P$402)+'СЕТ СН'!$F$16</f>
        <v>0</v>
      </c>
      <c r="Q422" s="36">
        <f>SUMIFS(СВЦЭМ!$K$34:$K$777,СВЦЭМ!$A$34:$A$777,$A422,СВЦЭМ!$B$34:$B$777,Q$402)+'СЕТ СН'!$F$16</f>
        <v>0</v>
      </c>
      <c r="R422" s="36">
        <f>SUMIFS(СВЦЭМ!$K$34:$K$777,СВЦЭМ!$A$34:$A$777,$A422,СВЦЭМ!$B$34:$B$777,R$402)+'СЕТ СН'!$F$16</f>
        <v>0</v>
      </c>
      <c r="S422" s="36">
        <f>SUMIFS(СВЦЭМ!$K$34:$K$777,СВЦЭМ!$A$34:$A$777,$A422,СВЦЭМ!$B$34:$B$777,S$402)+'СЕТ СН'!$F$16</f>
        <v>0</v>
      </c>
      <c r="T422" s="36">
        <f>SUMIFS(СВЦЭМ!$K$34:$K$777,СВЦЭМ!$A$34:$A$777,$A422,СВЦЭМ!$B$34:$B$777,T$402)+'СЕТ СН'!$F$16</f>
        <v>0</v>
      </c>
      <c r="U422" s="36">
        <f>SUMIFS(СВЦЭМ!$K$34:$K$777,СВЦЭМ!$A$34:$A$777,$A422,СВЦЭМ!$B$34:$B$777,U$402)+'СЕТ СН'!$F$16</f>
        <v>0</v>
      </c>
      <c r="V422" s="36">
        <f>SUMIFS(СВЦЭМ!$K$34:$K$777,СВЦЭМ!$A$34:$A$777,$A422,СВЦЭМ!$B$34:$B$777,V$402)+'СЕТ СН'!$F$16</f>
        <v>0</v>
      </c>
      <c r="W422" s="36">
        <f>SUMIFS(СВЦЭМ!$K$34:$K$777,СВЦЭМ!$A$34:$A$777,$A422,СВЦЭМ!$B$34:$B$777,W$402)+'СЕТ СН'!$F$16</f>
        <v>0</v>
      </c>
      <c r="X422" s="36">
        <f>SUMIFS(СВЦЭМ!$K$34:$K$777,СВЦЭМ!$A$34:$A$777,$A422,СВЦЭМ!$B$34:$B$777,X$402)+'СЕТ СН'!$F$16</f>
        <v>0</v>
      </c>
      <c r="Y422" s="36">
        <f>SUMIFS(СВЦЭМ!$K$34:$K$777,СВЦЭМ!$A$34:$A$777,$A422,СВЦЭМ!$B$34:$B$777,Y$402)+'СЕТ СН'!$F$16</f>
        <v>0</v>
      </c>
    </row>
    <row r="423" spans="1:25" ht="15.75" hidden="1" x14ac:dyDescent="0.2">
      <c r="A423" s="35">
        <f t="shared" si="11"/>
        <v>44125</v>
      </c>
      <c r="B423" s="36">
        <f>SUMIFS(СВЦЭМ!$K$34:$K$777,СВЦЭМ!$A$34:$A$777,$A423,СВЦЭМ!$B$34:$B$777,B$402)+'СЕТ СН'!$F$16</f>
        <v>0</v>
      </c>
      <c r="C423" s="36">
        <f>SUMIFS(СВЦЭМ!$K$34:$K$777,СВЦЭМ!$A$34:$A$777,$A423,СВЦЭМ!$B$34:$B$777,C$402)+'СЕТ СН'!$F$16</f>
        <v>0</v>
      </c>
      <c r="D423" s="36">
        <f>SUMIFS(СВЦЭМ!$K$34:$K$777,СВЦЭМ!$A$34:$A$777,$A423,СВЦЭМ!$B$34:$B$777,D$402)+'СЕТ СН'!$F$16</f>
        <v>0</v>
      </c>
      <c r="E423" s="36">
        <f>SUMIFS(СВЦЭМ!$K$34:$K$777,СВЦЭМ!$A$34:$A$777,$A423,СВЦЭМ!$B$34:$B$777,E$402)+'СЕТ СН'!$F$16</f>
        <v>0</v>
      </c>
      <c r="F423" s="36">
        <f>SUMIFS(СВЦЭМ!$K$34:$K$777,СВЦЭМ!$A$34:$A$777,$A423,СВЦЭМ!$B$34:$B$777,F$402)+'СЕТ СН'!$F$16</f>
        <v>0</v>
      </c>
      <c r="G423" s="36">
        <f>SUMIFS(СВЦЭМ!$K$34:$K$777,СВЦЭМ!$A$34:$A$777,$A423,СВЦЭМ!$B$34:$B$777,G$402)+'СЕТ СН'!$F$16</f>
        <v>0</v>
      </c>
      <c r="H423" s="36">
        <f>SUMIFS(СВЦЭМ!$K$34:$K$777,СВЦЭМ!$A$34:$A$777,$A423,СВЦЭМ!$B$34:$B$777,H$402)+'СЕТ СН'!$F$16</f>
        <v>0</v>
      </c>
      <c r="I423" s="36">
        <f>SUMIFS(СВЦЭМ!$K$34:$K$777,СВЦЭМ!$A$34:$A$777,$A423,СВЦЭМ!$B$34:$B$777,I$402)+'СЕТ СН'!$F$16</f>
        <v>0</v>
      </c>
      <c r="J423" s="36">
        <f>SUMIFS(СВЦЭМ!$K$34:$K$777,СВЦЭМ!$A$34:$A$777,$A423,СВЦЭМ!$B$34:$B$777,J$402)+'СЕТ СН'!$F$16</f>
        <v>0</v>
      </c>
      <c r="K423" s="36">
        <f>SUMIFS(СВЦЭМ!$K$34:$K$777,СВЦЭМ!$A$34:$A$777,$A423,СВЦЭМ!$B$34:$B$777,K$402)+'СЕТ СН'!$F$16</f>
        <v>0</v>
      </c>
      <c r="L423" s="36">
        <f>SUMIFS(СВЦЭМ!$K$34:$K$777,СВЦЭМ!$A$34:$A$777,$A423,СВЦЭМ!$B$34:$B$777,L$402)+'СЕТ СН'!$F$16</f>
        <v>0</v>
      </c>
      <c r="M423" s="36">
        <f>SUMIFS(СВЦЭМ!$K$34:$K$777,СВЦЭМ!$A$34:$A$777,$A423,СВЦЭМ!$B$34:$B$777,M$402)+'СЕТ СН'!$F$16</f>
        <v>0</v>
      </c>
      <c r="N423" s="36">
        <f>SUMIFS(СВЦЭМ!$K$34:$K$777,СВЦЭМ!$A$34:$A$777,$A423,СВЦЭМ!$B$34:$B$777,N$402)+'СЕТ СН'!$F$16</f>
        <v>0</v>
      </c>
      <c r="O423" s="36">
        <f>SUMIFS(СВЦЭМ!$K$34:$K$777,СВЦЭМ!$A$34:$A$777,$A423,СВЦЭМ!$B$34:$B$777,O$402)+'СЕТ СН'!$F$16</f>
        <v>0</v>
      </c>
      <c r="P423" s="36">
        <f>SUMIFS(СВЦЭМ!$K$34:$K$777,СВЦЭМ!$A$34:$A$777,$A423,СВЦЭМ!$B$34:$B$777,P$402)+'СЕТ СН'!$F$16</f>
        <v>0</v>
      </c>
      <c r="Q423" s="36">
        <f>SUMIFS(СВЦЭМ!$K$34:$K$777,СВЦЭМ!$A$34:$A$777,$A423,СВЦЭМ!$B$34:$B$777,Q$402)+'СЕТ СН'!$F$16</f>
        <v>0</v>
      </c>
      <c r="R423" s="36">
        <f>SUMIFS(СВЦЭМ!$K$34:$K$777,СВЦЭМ!$A$34:$A$777,$A423,СВЦЭМ!$B$34:$B$777,R$402)+'СЕТ СН'!$F$16</f>
        <v>0</v>
      </c>
      <c r="S423" s="36">
        <f>SUMIFS(СВЦЭМ!$K$34:$K$777,СВЦЭМ!$A$34:$A$777,$A423,СВЦЭМ!$B$34:$B$777,S$402)+'СЕТ СН'!$F$16</f>
        <v>0</v>
      </c>
      <c r="T423" s="36">
        <f>SUMIFS(СВЦЭМ!$K$34:$K$777,СВЦЭМ!$A$34:$A$777,$A423,СВЦЭМ!$B$34:$B$777,T$402)+'СЕТ СН'!$F$16</f>
        <v>0</v>
      </c>
      <c r="U423" s="36">
        <f>SUMIFS(СВЦЭМ!$K$34:$K$777,СВЦЭМ!$A$34:$A$777,$A423,СВЦЭМ!$B$34:$B$777,U$402)+'СЕТ СН'!$F$16</f>
        <v>0</v>
      </c>
      <c r="V423" s="36">
        <f>SUMIFS(СВЦЭМ!$K$34:$K$777,СВЦЭМ!$A$34:$A$777,$A423,СВЦЭМ!$B$34:$B$777,V$402)+'СЕТ СН'!$F$16</f>
        <v>0</v>
      </c>
      <c r="W423" s="36">
        <f>SUMIFS(СВЦЭМ!$K$34:$K$777,СВЦЭМ!$A$34:$A$777,$A423,СВЦЭМ!$B$34:$B$777,W$402)+'СЕТ СН'!$F$16</f>
        <v>0</v>
      </c>
      <c r="X423" s="36">
        <f>SUMIFS(СВЦЭМ!$K$34:$K$777,СВЦЭМ!$A$34:$A$777,$A423,СВЦЭМ!$B$34:$B$777,X$402)+'СЕТ СН'!$F$16</f>
        <v>0</v>
      </c>
      <c r="Y423" s="36">
        <f>SUMIFS(СВЦЭМ!$K$34:$K$777,СВЦЭМ!$A$34:$A$777,$A423,СВЦЭМ!$B$34:$B$777,Y$402)+'СЕТ СН'!$F$16</f>
        <v>0</v>
      </c>
    </row>
    <row r="424" spans="1:25" ht="15.75" hidden="1" x14ac:dyDescent="0.2">
      <c r="A424" s="35">
        <f t="shared" si="11"/>
        <v>44126</v>
      </c>
      <c r="B424" s="36">
        <f>SUMIFS(СВЦЭМ!$K$34:$K$777,СВЦЭМ!$A$34:$A$777,$A424,СВЦЭМ!$B$34:$B$777,B$402)+'СЕТ СН'!$F$16</f>
        <v>0</v>
      </c>
      <c r="C424" s="36">
        <f>SUMIFS(СВЦЭМ!$K$34:$K$777,СВЦЭМ!$A$34:$A$777,$A424,СВЦЭМ!$B$34:$B$777,C$402)+'СЕТ СН'!$F$16</f>
        <v>0</v>
      </c>
      <c r="D424" s="36">
        <f>SUMIFS(СВЦЭМ!$K$34:$K$777,СВЦЭМ!$A$34:$A$777,$A424,СВЦЭМ!$B$34:$B$777,D$402)+'СЕТ СН'!$F$16</f>
        <v>0</v>
      </c>
      <c r="E424" s="36">
        <f>SUMIFS(СВЦЭМ!$K$34:$K$777,СВЦЭМ!$A$34:$A$777,$A424,СВЦЭМ!$B$34:$B$777,E$402)+'СЕТ СН'!$F$16</f>
        <v>0</v>
      </c>
      <c r="F424" s="36">
        <f>SUMIFS(СВЦЭМ!$K$34:$K$777,СВЦЭМ!$A$34:$A$777,$A424,СВЦЭМ!$B$34:$B$777,F$402)+'СЕТ СН'!$F$16</f>
        <v>0</v>
      </c>
      <c r="G424" s="36">
        <f>SUMIFS(СВЦЭМ!$K$34:$K$777,СВЦЭМ!$A$34:$A$777,$A424,СВЦЭМ!$B$34:$B$777,G$402)+'СЕТ СН'!$F$16</f>
        <v>0</v>
      </c>
      <c r="H424" s="36">
        <f>SUMIFS(СВЦЭМ!$K$34:$K$777,СВЦЭМ!$A$34:$A$777,$A424,СВЦЭМ!$B$34:$B$777,H$402)+'СЕТ СН'!$F$16</f>
        <v>0</v>
      </c>
      <c r="I424" s="36">
        <f>SUMIFS(СВЦЭМ!$K$34:$K$777,СВЦЭМ!$A$34:$A$777,$A424,СВЦЭМ!$B$34:$B$777,I$402)+'СЕТ СН'!$F$16</f>
        <v>0</v>
      </c>
      <c r="J424" s="36">
        <f>SUMIFS(СВЦЭМ!$K$34:$K$777,СВЦЭМ!$A$34:$A$777,$A424,СВЦЭМ!$B$34:$B$777,J$402)+'СЕТ СН'!$F$16</f>
        <v>0</v>
      </c>
      <c r="K424" s="36">
        <f>SUMIFS(СВЦЭМ!$K$34:$K$777,СВЦЭМ!$A$34:$A$777,$A424,СВЦЭМ!$B$34:$B$777,K$402)+'СЕТ СН'!$F$16</f>
        <v>0</v>
      </c>
      <c r="L424" s="36">
        <f>SUMIFS(СВЦЭМ!$K$34:$K$777,СВЦЭМ!$A$34:$A$777,$A424,СВЦЭМ!$B$34:$B$777,L$402)+'СЕТ СН'!$F$16</f>
        <v>0</v>
      </c>
      <c r="M424" s="36">
        <f>SUMIFS(СВЦЭМ!$K$34:$K$777,СВЦЭМ!$A$34:$A$777,$A424,СВЦЭМ!$B$34:$B$777,M$402)+'СЕТ СН'!$F$16</f>
        <v>0</v>
      </c>
      <c r="N424" s="36">
        <f>SUMIFS(СВЦЭМ!$K$34:$K$777,СВЦЭМ!$A$34:$A$777,$A424,СВЦЭМ!$B$34:$B$777,N$402)+'СЕТ СН'!$F$16</f>
        <v>0</v>
      </c>
      <c r="O424" s="36">
        <f>SUMIFS(СВЦЭМ!$K$34:$K$777,СВЦЭМ!$A$34:$A$777,$A424,СВЦЭМ!$B$34:$B$777,O$402)+'СЕТ СН'!$F$16</f>
        <v>0</v>
      </c>
      <c r="P424" s="36">
        <f>SUMIFS(СВЦЭМ!$K$34:$K$777,СВЦЭМ!$A$34:$A$777,$A424,СВЦЭМ!$B$34:$B$777,P$402)+'СЕТ СН'!$F$16</f>
        <v>0</v>
      </c>
      <c r="Q424" s="36">
        <f>SUMIFS(СВЦЭМ!$K$34:$K$777,СВЦЭМ!$A$34:$A$777,$A424,СВЦЭМ!$B$34:$B$777,Q$402)+'СЕТ СН'!$F$16</f>
        <v>0</v>
      </c>
      <c r="R424" s="36">
        <f>SUMIFS(СВЦЭМ!$K$34:$K$777,СВЦЭМ!$A$34:$A$777,$A424,СВЦЭМ!$B$34:$B$777,R$402)+'СЕТ СН'!$F$16</f>
        <v>0</v>
      </c>
      <c r="S424" s="36">
        <f>SUMIFS(СВЦЭМ!$K$34:$K$777,СВЦЭМ!$A$34:$A$777,$A424,СВЦЭМ!$B$34:$B$777,S$402)+'СЕТ СН'!$F$16</f>
        <v>0</v>
      </c>
      <c r="T424" s="36">
        <f>SUMIFS(СВЦЭМ!$K$34:$K$777,СВЦЭМ!$A$34:$A$777,$A424,СВЦЭМ!$B$34:$B$777,T$402)+'СЕТ СН'!$F$16</f>
        <v>0</v>
      </c>
      <c r="U424" s="36">
        <f>SUMIFS(СВЦЭМ!$K$34:$K$777,СВЦЭМ!$A$34:$A$777,$A424,СВЦЭМ!$B$34:$B$777,U$402)+'СЕТ СН'!$F$16</f>
        <v>0</v>
      </c>
      <c r="V424" s="36">
        <f>SUMIFS(СВЦЭМ!$K$34:$K$777,СВЦЭМ!$A$34:$A$777,$A424,СВЦЭМ!$B$34:$B$777,V$402)+'СЕТ СН'!$F$16</f>
        <v>0</v>
      </c>
      <c r="W424" s="36">
        <f>SUMIFS(СВЦЭМ!$K$34:$K$777,СВЦЭМ!$A$34:$A$777,$A424,СВЦЭМ!$B$34:$B$777,W$402)+'СЕТ СН'!$F$16</f>
        <v>0</v>
      </c>
      <c r="X424" s="36">
        <f>SUMIFS(СВЦЭМ!$K$34:$K$777,СВЦЭМ!$A$34:$A$777,$A424,СВЦЭМ!$B$34:$B$777,X$402)+'СЕТ СН'!$F$16</f>
        <v>0</v>
      </c>
      <c r="Y424" s="36">
        <f>SUMIFS(СВЦЭМ!$K$34:$K$777,СВЦЭМ!$A$34:$A$777,$A424,СВЦЭМ!$B$34:$B$777,Y$402)+'СЕТ СН'!$F$16</f>
        <v>0</v>
      </c>
    </row>
    <row r="425" spans="1:25" ht="15.75" hidden="1" x14ac:dyDescent="0.2">
      <c r="A425" s="35">
        <f t="shared" si="11"/>
        <v>44127</v>
      </c>
      <c r="B425" s="36">
        <f>SUMIFS(СВЦЭМ!$K$34:$K$777,СВЦЭМ!$A$34:$A$777,$A425,СВЦЭМ!$B$34:$B$777,B$402)+'СЕТ СН'!$F$16</f>
        <v>0</v>
      </c>
      <c r="C425" s="36">
        <f>SUMIFS(СВЦЭМ!$K$34:$K$777,СВЦЭМ!$A$34:$A$777,$A425,СВЦЭМ!$B$34:$B$777,C$402)+'СЕТ СН'!$F$16</f>
        <v>0</v>
      </c>
      <c r="D425" s="36">
        <f>SUMIFS(СВЦЭМ!$K$34:$K$777,СВЦЭМ!$A$34:$A$777,$A425,СВЦЭМ!$B$34:$B$777,D$402)+'СЕТ СН'!$F$16</f>
        <v>0</v>
      </c>
      <c r="E425" s="36">
        <f>SUMIFS(СВЦЭМ!$K$34:$K$777,СВЦЭМ!$A$34:$A$777,$A425,СВЦЭМ!$B$34:$B$777,E$402)+'СЕТ СН'!$F$16</f>
        <v>0</v>
      </c>
      <c r="F425" s="36">
        <f>SUMIFS(СВЦЭМ!$K$34:$K$777,СВЦЭМ!$A$34:$A$777,$A425,СВЦЭМ!$B$34:$B$777,F$402)+'СЕТ СН'!$F$16</f>
        <v>0</v>
      </c>
      <c r="G425" s="36">
        <f>SUMIFS(СВЦЭМ!$K$34:$K$777,СВЦЭМ!$A$34:$A$777,$A425,СВЦЭМ!$B$34:$B$777,G$402)+'СЕТ СН'!$F$16</f>
        <v>0</v>
      </c>
      <c r="H425" s="36">
        <f>SUMIFS(СВЦЭМ!$K$34:$K$777,СВЦЭМ!$A$34:$A$777,$A425,СВЦЭМ!$B$34:$B$777,H$402)+'СЕТ СН'!$F$16</f>
        <v>0</v>
      </c>
      <c r="I425" s="36">
        <f>SUMIFS(СВЦЭМ!$K$34:$K$777,СВЦЭМ!$A$34:$A$777,$A425,СВЦЭМ!$B$34:$B$777,I$402)+'СЕТ СН'!$F$16</f>
        <v>0</v>
      </c>
      <c r="J425" s="36">
        <f>SUMIFS(СВЦЭМ!$K$34:$K$777,СВЦЭМ!$A$34:$A$777,$A425,СВЦЭМ!$B$34:$B$777,J$402)+'СЕТ СН'!$F$16</f>
        <v>0</v>
      </c>
      <c r="K425" s="36">
        <f>SUMIFS(СВЦЭМ!$K$34:$K$777,СВЦЭМ!$A$34:$A$777,$A425,СВЦЭМ!$B$34:$B$777,K$402)+'СЕТ СН'!$F$16</f>
        <v>0</v>
      </c>
      <c r="L425" s="36">
        <f>SUMIFS(СВЦЭМ!$K$34:$K$777,СВЦЭМ!$A$34:$A$777,$A425,СВЦЭМ!$B$34:$B$777,L$402)+'СЕТ СН'!$F$16</f>
        <v>0</v>
      </c>
      <c r="M425" s="36">
        <f>SUMIFS(СВЦЭМ!$K$34:$K$777,СВЦЭМ!$A$34:$A$777,$A425,СВЦЭМ!$B$34:$B$777,M$402)+'СЕТ СН'!$F$16</f>
        <v>0</v>
      </c>
      <c r="N425" s="36">
        <f>SUMIFS(СВЦЭМ!$K$34:$K$777,СВЦЭМ!$A$34:$A$777,$A425,СВЦЭМ!$B$34:$B$777,N$402)+'СЕТ СН'!$F$16</f>
        <v>0</v>
      </c>
      <c r="O425" s="36">
        <f>SUMIFS(СВЦЭМ!$K$34:$K$777,СВЦЭМ!$A$34:$A$777,$A425,СВЦЭМ!$B$34:$B$777,O$402)+'СЕТ СН'!$F$16</f>
        <v>0</v>
      </c>
      <c r="P425" s="36">
        <f>SUMIFS(СВЦЭМ!$K$34:$K$777,СВЦЭМ!$A$34:$A$777,$A425,СВЦЭМ!$B$34:$B$777,P$402)+'СЕТ СН'!$F$16</f>
        <v>0</v>
      </c>
      <c r="Q425" s="36">
        <f>SUMIFS(СВЦЭМ!$K$34:$K$777,СВЦЭМ!$A$34:$A$777,$A425,СВЦЭМ!$B$34:$B$777,Q$402)+'СЕТ СН'!$F$16</f>
        <v>0</v>
      </c>
      <c r="R425" s="36">
        <f>SUMIFS(СВЦЭМ!$K$34:$K$777,СВЦЭМ!$A$34:$A$777,$A425,СВЦЭМ!$B$34:$B$777,R$402)+'СЕТ СН'!$F$16</f>
        <v>0</v>
      </c>
      <c r="S425" s="36">
        <f>SUMIFS(СВЦЭМ!$K$34:$K$777,СВЦЭМ!$A$34:$A$777,$A425,СВЦЭМ!$B$34:$B$777,S$402)+'СЕТ СН'!$F$16</f>
        <v>0</v>
      </c>
      <c r="T425" s="36">
        <f>SUMIFS(СВЦЭМ!$K$34:$K$777,СВЦЭМ!$A$34:$A$777,$A425,СВЦЭМ!$B$34:$B$777,T$402)+'СЕТ СН'!$F$16</f>
        <v>0</v>
      </c>
      <c r="U425" s="36">
        <f>SUMIFS(СВЦЭМ!$K$34:$K$777,СВЦЭМ!$A$34:$A$777,$A425,СВЦЭМ!$B$34:$B$777,U$402)+'СЕТ СН'!$F$16</f>
        <v>0</v>
      </c>
      <c r="V425" s="36">
        <f>SUMIFS(СВЦЭМ!$K$34:$K$777,СВЦЭМ!$A$34:$A$777,$A425,СВЦЭМ!$B$34:$B$777,V$402)+'СЕТ СН'!$F$16</f>
        <v>0</v>
      </c>
      <c r="W425" s="36">
        <f>SUMIFS(СВЦЭМ!$K$34:$K$777,СВЦЭМ!$A$34:$A$777,$A425,СВЦЭМ!$B$34:$B$777,W$402)+'СЕТ СН'!$F$16</f>
        <v>0</v>
      </c>
      <c r="X425" s="36">
        <f>SUMIFS(СВЦЭМ!$K$34:$K$777,СВЦЭМ!$A$34:$A$777,$A425,СВЦЭМ!$B$34:$B$777,X$402)+'СЕТ СН'!$F$16</f>
        <v>0</v>
      </c>
      <c r="Y425" s="36">
        <f>SUMIFS(СВЦЭМ!$K$34:$K$777,СВЦЭМ!$A$34:$A$777,$A425,СВЦЭМ!$B$34:$B$777,Y$402)+'СЕТ СН'!$F$16</f>
        <v>0</v>
      </c>
    </row>
    <row r="426" spans="1:25" ht="15.75" hidden="1" x14ac:dyDescent="0.2">
      <c r="A426" s="35">
        <f t="shared" si="11"/>
        <v>44128</v>
      </c>
      <c r="B426" s="36">
        <f>SUMIFS(СВЦЭМ!$K$34:$K$777,СВЦЭМ!$A$34:$A$777,$A426,СВЦЭМ!$B$34:$B$777,B$402)+'СЕТ СН'!$F$16</f>
        <v>0</v>
      </c>
      <c r="C426" s="36">
        <f>SUMIFS(СВЦЭМ!$K$34:$K$777,СВЦЭМ!$A$34:$A$777,$A426,СВЦЭМ!$B$34:$B$777,C$402)+'СЕТ СН'!$F$16</f>
        <v>0</v>
      </c>
      <c r="D426" s="36">
        <f>SUMIFS(СВЦЭМ!$K$34:$K$777,СВЦЭМ!$A$34:$A$777,$A426,СВЦЭМ!$B$34:$B$777,D$402)+'СЕТ СН'!$F$16</f>
        <v>0</v>
      </c>
      <c r="E426" s="36">
        <f>SUMIFS(СВЦЭМ!$K$34:$K$777,СВЦЭМ!$A$34:$A$777,$A426,СВЦЭМ!$B$34:$B$777,E$402)+'СЕТ СН'!$F$16</f>
        <v>0</v>
      </c>
      <c r="F426" s="36">
        <f>SUMIFS(СВЦЭМ!$K$34:$K$777,СВЦЭМ!$A$34:$A$777,$A426,СВЦЭМ!$B$34:$B$777,F$402)+'СЕТ СН'!$F$16</f>
        <v>0</v>
      </c>
      <c r="G426" s="36">
        <f>SUMIFS(СВЦЭМ!$K$34:$K$777,СВЦЭМ!$A$34:$A$777,$A426,СВЦЭМ!$B$34:$B$777,G$402)+'СЕТ СН'!$F$16</f>
        <v>0</v>
      </c>
      <c r="H426" s="36">
        <f>SUMIFS(СВЦЭМ!$K$34:$K$777,СВЦЭМ!$A$34:$A$777,$A426,СВЦЭМ!$B$34:$B$777,H$402)+'СЕТ СН'!$F$16</f>
        <v>0</v>
      </c>
      <c r="I426" s="36">
        <f>SUMIFS(СВЦЭМ!$K$34:$K$777,СВЦЭМ!$A$34:$A$777,$A426,СВЦЭМ!$B$34:$B$777,I$402)+'СЕТ СН'!$F$16</f>
        <v>0</v>
      </c>
      <c r="J426" s="36">
        <f>SUMIFS(СВЦЭМ!$K$34:$K$777,СВЦЭМ!$A$34:$A$777,$A426,СВЦЭМ!$B$34:$B$777,J$402)+'СЕТ СН'!$F$16</f>
        <v>0</v>
      </c>
      <c r="K426" s="36">
        <f>SUMIFS(СВЦЭМ!$K$34:$K$777,СВЦЭМ!$A$34:$A$777,$A426,СВЦЭМ!$B$34:$B$777,K$402)+'СЕТ СН'!$F$16</f>
        <v>0</v>
      </c>
      <c r="L426" s="36">
        <f>SUMIFS(СВЦЭМ!$K$34:$K$777,СВЦЭМ!$A$34:$A$777,$A426,СВЦЭМ!$B$34:$B$777,L$402)+'СЕТ СН'!$F$16</f>
        <v>0</v>
      </c>
      <c r="M426" s="36">
        <f>SUMIFS(СВЦЭМ!$K$34:$K$777,СВЦЭМ!$A$34:$A$777,$A426,СВЦЭМ!$B$34:$B$777,M$402)+'СЕТ СН'!$F$16</f>
        <v>0</v>
      </c>
      <c r="N426" s="36">
        <f>SUMIFS(СВЦЭМ!$K$34:$K$777,СВЦЭМ!$A$34:$A$777,$A426,СВЦЭМ!$B$34:$B$777,N$402)+'СЕТ СН'!$F$16</f>
        <v>0</v>
      </c>
      <c r="O426" s="36">
        <f>SUMIFS(СВЦЭМ!$K$34:$K$777,СВЦЭМ!$A$34:$A$777,$A426,СВЦЭМ!$B$34:$B$777,O$402)+'СЕТ СН'!$F$16</f>
        <v>0</v>
      </c>
      <c r="P426" s="36">
        <f>SUMIFS(СВЦЭМ!$K$34:$K$777,СВЦЭМ!$A$34:$A$777,$A426,СВЦЭМ!$B$34:$B$777,P$402)+'СЕТ СН'!$F$16</f>
        <v>0</v>
      </c>
      <c r="Q426" s="36">
        <f>SUMIFS(СВЦЭМ!$K$34:$K$777,СВЦЭМ!$A$34:$A$777,$A426,СВЦЭМ!$B$34:$B$777,Q$402)+'СЕТ СН'!$F$16</f>
        <v>0</v>
      </c>
      <c r="R426" s="36">
        <f>SUMIFS(СВЦЭМ!$K$34:$K$777,СВЦЭМ!$A$34:$A$777,$A426,СВЦЭМ!$B$34:$B$777,R$402)+'СЕТ СН'!$F$16</f>
        <v>0</v>
      </c>
      <c r="S426" s="36">
        <f>SUMIFS(СВЦЭМ!$K$34:$K$777,СВЦЭМ!$A$34:$A$777,$A426,СВЦЭМ!$B$34:$B$777,S$402)+'СЕТ СН'!$F$16</f>
        <v>0</v>
      </c>
      <c r="T426" s="36">
        <f>SUMIFS(СВЦЭМ!$K$34:$K$777,СВЦЭМ!$A$34:$A$777,$A426,СВЦЭМ!$B$34:$B$777,T$402)+'СЕТ СН'!$F$16</f>
        <v>0</v>
      </c>
      <c r="U426" s="36">
        <f>SUMIFS(СВЦЭМ!$K$34:$K$777,СВЦЭМ!$A$34:$A$777,$A426,СВЦЭМ!$B$34:$B$777,U$402)+'СЕТ СН'!$F$16</f>
        <v>0</v>
      </c>
      <c r="V426" s="36">
        <f>SUMIFS(СВЦЭМ!$K$34:$K$777,СВЦЭМ!$A$34:$A$777,$A426,СВЦЭМ!$B$34:$B$777,V$402)+'СЕТ СН'!$F$16</f>
        <v>0</v>
      </c>
      <c r="W426" s="36">
        <f>SUMIFS(СВЦЭМ!$K$34:$K$777,СВЦЭМ!$A$34:$A$777,$A426,СВЦЭМ!$B$34:$B$777,W$402)+'СЕТ СН'!$F$16</f>
        <v>0</v>
      </c>
      <c r="X426" s="36">
        <f>SUMIFS(СВЦЭМ!$K$34:$K$777,СВЦЭМ!$A$34:$A$777,$A426,СВЦЭМ!$B$34:$B$777,X$402)+'СЕТ СН'!$F$16</f>
        <v>0</v>
      </c>
      <c r="Y426" s="36">
        <f>SUMIFS(СВЦЭМ!$K$34:$K$777,СВЦЭМ!$A$34:$A$777,$A426,СВЦЭМ!$B$34:$B$777,Y$402)+'СЕТ СН'!$F$16</f>
        <v>0</v>
      </c>
    </row>
    <row r="427" spans="1:25" ht="15.75" hidden="1" x14ac:dyDescent="0.2">
      <c r="A427" s="35">
        <f t="shared" si="11"/>
        <v>44129</v>
      </c>
      <c r="B427" s="36">
        <f>SUMIFS(СВЦЭМ!$K$34:$K$777,СВЦЭМ!$A$34:$A$777,$A427,СВЦЭМ!$B$34:$B$777,B$402)+'СЕТ СН'!$F$16</f>
        <v>0</v>
      </c>
      <c r="C427" s="36">
        <f>SUMIFS(СВЦЭМ!$K$34:$K$777,СВЦЭМ!$A$34:$A$777,$A427,СВЦЭМ!$B$34:$B$777,C$402)+'СЕТ СН'!$F$16</f>
        <v>0</v>
      </c>
      <c r="D427" s="36">
        <f>SUMIFS(СВЦЭМ!$K$34:$K$777,СВЦЭМ!$A$34:$A$777,$A427,СВЦЭМ!$B$34:$B$777,D$402)+'СЕТ СН'!$F$16</f>
        <v>0</v>
      </c>
      <c r="E427" s="36">
        <f>SUMIFS(СВЦЭМ!$K$34:$K$777,СВЦЭМ!$A$34:$A$777,$A427,СВЦЭМ!$B$34:$B$777,E$402)+'СЕТ СН'!$F$16</f>
        <v>0</v>
      </c>
      <c r="F427" s="36">
        <f>SUMIFS(СВЦЭМ!$K$34:$K$777,СВЦЭМ!$A$34:$A$777,$A427,СВЦЭМ!$B$34:$B$777,F$402)+'СЕТ СН'!$F$16</f>
        <v>0</v>
      </c>
      <c r="G427" s="36">
        <f>SUMIFS(СВЦЭМ!$K$34:$K$777,СВЦЭМ!$A$34:$A$777,$A427,СВЦЭМ!$B$34:$B$777,G$402)+'СЕТ СН'!$F$16</f>
        <v>0</v>
      </c>
      <c r="H427" s="36">
        <f>SUMIFS(СВЦЭМ!$K$34:$K$777,СВЦЭМ!$A$34:$A$777,$A427,СВЦЭМ!$B$34:$B$777,H$402)+'СЕТ СН'!$F$16</f>
        <v>0</v>
      </c>
      <c r="I427" s="36">
        <f>SUMIFS(СВЦЭМ!$K$34:$K$777,СВЦЭМ!$A$34:$A$777,$A427,СВЦЭМ!$B$34:$B$777,I$402)+'СЕТ СН'!$F$16</f>
        <v>0</v>
      </c>
      <c r="J427" s="36">
        <f>SUMIFS(СВЦЭМ!$K$34:$K$777,СВЦЭМ!$A$34:$A$777,$A427,СВЦЭМ!$B$34:$B$777,J$402)+'СЕТ СН'!$F$16</f>
        <v>0</v>
      </c>
      <c r="K427" s="36">
        <f>SUMIFS(СВЦЭМ!$K$34:$K$777,СВЦЭМ!$A$34:$A$777,$A427,СВЦЭМ!$B$34:$B$777,K$402)+'СЕТ СН'!$F$16</f>
        <v>0</v>
      </c>
      <c r="L427" s="36">
        <f>SUMIFS(СВЦЭМ!$K$34:$K$777,СВЦЭМ!$A$34:$A$777,$A427,СВЦЭМ!$B$34:$B$777,L$402)+'СЕТ СН'!$F$16</f>
        <v>0</v>
      </c>
      <c r="M427" s="36">
        <f>SUMIFS(СВЦЭМ!$K$34:$K$777,СВЦЭМ!$A$34:$A$777,$A427,СВЦЭМ!$B$34:$B$777,M$402)+'СЕТ СН'!$F$16</f>
        <v>0</v>
      </c>
      <c r="N427" s="36">
        <f>SUMIFS(СВЦЭМ!$K$34:$K$777,СВЦЭМ!$A$34:$A$777,$A427,СВЦЭМ!$B$34:$B$777,N$402)+'СЕТ СН'!$F$16</f>
        <v>0</v>
      </c>
      <c r="O427" s="36">
        <f>SUMIFS(СВЦЭМ!$K$34:$K$777,СВЦЭМ!$A$34:$A$777,$A427,СВЦЭМ!$B$34:$B$777,O$402)+'СЕТ СН'!$F$16</f>
        <v>0</v>
      </c>
      <c r="P427" s="36">
        <f>SUMIFS(СВЦЭМ!$K$34:$K$777,СВЦЭМ!$A$34:$A$777,$A427,СВЦЭМ!$B$34:$B$777,P$402)+'СЕТ СН'!$F$16</f>
        <v>0</v>
      </c>
      <c r="Q427" s="36">
        <f>SUMIFS(СВЦЭМ!$K$34:$K$777,СВЦЭМ!$A$34:$A$777,$A427,СВЦЭМ!$B$34:$B$777,Q$402)+'СЕТ СН'!$F$16</f>
        <v>0</v>
      </c>
      <c r="R427" s="36">
        <f>SUMIFS(СВЦЭМ!$K$34:$K$777,СВЦЭМ!$A$34:$A$777,$A427,СВЦЭМ!$B$34:$B$777,R$402)+'СЕТ СН'!$F$16</f>
        <v>0</v>
      </c>
      <c r="S427" s="36">
        <f>SUMIFS(СВЦЭМ!$K$34:$K$777,СВЦЭМ!$A$34:$A$777,$A427,СВЦЭМ!$B$34:$B$777,S$402)+'СЕТ СН'!$F$16</f>
        <v>0</v>
      </c>
      <c r="T427" s="36">
        <f>SUMIFS(СВЦЭМ!$K$34:$K$777,СВЦЭМ!$A$34:$A$777,$A427,СВЦЭМ!$B$34:$B$777,T$402)+'СЕТ СН'!$F$16</f>
        <v>0</v>
      </c>
      <c r="U427" s="36">
        <f>SUMIFS(СВЦЭМ!$K$34:$K$777,СВЦЭМ!$A$34:$A$777,$A427,СВЦЭМ!$B$34:$B$777,U$402)+'СЕТ СН'!$F$16</f>
        <v>0</v>
      </c>
      <c r="V427" s="36">
        <f>SUMIFS(СВЦЭМ!$K$34:$K$777,СВЦЭМ!$A$34:$A$777,$A427,СВЦЭМ!$B$34:$B$777,V$402)+'СЕТ СН'!$F$16</f>
        <v>0</v>
      </c>
      <c r="W427" s="36">
        <f>SUMIFS(СВЦЭМ!$K$34:$K$777,СВЦЭМ!$A$34:$A$777,$A427,СВЦЭМ!$B$34:$B$777,W$402)+'СЕТ СН'!$F$16</f>
        <v>0</v>
      </c>
      <c r="X427" s="36">
        <f>SUMIFS(СВЦЭМ!$K$34:$K$777,СВЦЭМ!$A$34:$A$777,$A427,СВЦЭМ!$B$34:$B$777,X$402)+'СЕТ СН'!$F$16</f>
        <v>0</v>
      </c>
      <c r="Y427" s="36">
        <f>SUMIFS(СВЦЭМ!$K$34:$K$777,СВЦЭМ!$A$34:$A$777,$A427,СВЦЭМ!$B$34:$B$777,Y$402)+'СЕТ СН'!$F$16</f>
        <v>0</v>
      </c>
    </row>
    <row r="428" spans="1:25" ht="15.75" hidden="1" x14ac:dyDescent="0.2">
      <c r="A428" s="35">
        <f t="shared" si="11"/>
        <v>44130</v>
      </c>
      <c r="B428" s="36">
        <f>SUMIFS(СВЦЭМ!$K$34:$K$777,СВЦЭМ!$A$34:$A$777,$A428,СВЦЭМ!$B$34:$B$777,B$402)+'СЕТ СН'!$F$16</f>
        <v>0</v>
      </c>
      <c r="C428" s="36">
        <f>SUMIFS(СВЦЭМ!$K$34:$K$777,СВЦЭМ!$A$34:$A$777,$A428,СВЦЭМ!$B$34:$B$777,C$402)+'СЕТ СН'!$F$16</f>
        <v>0</v>
      </c>
      <c r="D428" s="36">
        <f>SUMIFS(СВЦЭМ!$K$34:$K$777,СВЦЭМ!$A$34:$A$777,$A428,СВЦЭМ!$B$34:$B$777,D$402)+'СЕТ СН'!$F$16</f>
        <v>0</v>
      </c>
      <c r="E428" s="36">
        <f>SUMIFS(СВЦЭМ!$K$34:$K$777,СВЦЭМ!$A$34:$A$777,$A428,СВЦЭМ!$B$34:$B$777,E$402)+'СЕТ СН'!$F$16</f>
        <v>0</v>
      </c>
      <c r="F428" s="36">
        <f>SUMIFS(СВЦЭМ!$K$34:$K$777,СВЦЭМ!$A$34:$A$777,$A428,СВЦЭМ!$B$34:$B$777,F$402)+'СЕТ СН'!$F$16</f>
        <v>0</v>
      </c>
      <c r="G428" s="36">
        <f>SUMIFS(СВЦЭМ!$K$34:$K$777,СВЦЭМ!$A$34:$A$777,$A428,СВЦЭМ!$B$34:$B$777,G$402)+'СЕТ СН'!$F$16</f>
        <v>0</v>
      </c>
      <c r="H428" s="36">
        <f>SUMIFS(СВЦЭМ!$K$34:$K$777,СВЦЭМ!$A$34:$A$777,$A428,СВЦЭМ!$B$34:$B$777,H$402)+'СЕТ СН'!$F$16</f>
        <v>0</v>
      </c>
      <c r="I428" s="36">
        <f>SUMIFS(СВЦЭМ!$K$34:$K$777,СВЦЭМ!$A$34:$A$777,$A428,СВЦЭМ!$B$34:$B$777,I$402)+'СЕТ СН'!$F$16</f>
        <v>0</v>
      </c>
      <c r="J428" s="36">
        <f>SUMIFS(СВЦЭМ!$K$34:$K$777,СВЦЭМ!$A$34:$A$777,$A428,СВЦЭМ!$B$34:$B$777,J$402)+'СЕТ СН'!$F$16</f>
        <v>0</v>
      </c>
      <c r="K428" s="36">
        <f>SUMIFS(СВЦЭМ!$K$34:$K$777,СВЦЭМ!$A$34:$A$777,$A428,СВЦЭМ!$B$34:$B$777,K$402)+'СЕТ СН'!$F$16</f>
        <v>0</v>
      </c>
      <c r="L428" s="36">
        <f>SUMIFS(СВЦЭМ!$K$34:$K$777,СВЦЭМ!$A$34:$A$777,$A428,СВЦЭМ!$B$34:$B$777,L$402)+'СЕТ СН'!$F$16</f>
        <v>0</v>
      </c>
      <c r="M428" s="36">
        <f>SUMIFS(СВЦЭМ!$K$34:$K$777,СВЦЭМ!$A$34:$A$777,$A428,СВЦЭМ!$B$34:$B$777,M$402)+'СЕТ СН'!$F$16</f>
        <v>0</v>
      </c>
      <c r="N428" s="36">
        <f>SUMIFS(СВЦЭМ!$K$34:$K$777,СВЦЭМ!$A$34:$A$777,$A428,СВЦЭМ!$B$34:$B$777,N$402)+'СЕТ СН'!$F$16</f>
        <v>0</v>
      </c>
      <c r="O428" s="36">
        <f>SUMIFS(СВЦЭМ!$K$34:$K$777,СВЦЭМ!$A$34:$A$777,$A428,СВЦЭМ!$B$34:$B$777,O$402)+'СЕТ СН'!$F$16</f>
        <v>0</v>
      </c>
      <c r="P428" s="36">
        <f>SUMIFS(СВЦЭМ!$K$34:$K$777,СВЦЭМ!$A$34:$A$777,$A428,СВЦЭМ!$B$34:$B$777,P$402)+'СЕТ СН'!$F$16</f>
        <v>0</v>
      </c>
      <c r="Q428" s="36">
        <f>SUMIFS(СВЦЭМ!$K$34:$K$777,СВЦЭМ!$A$34:$A$777,$A428,СВЦЭМ!$B$34:$B$777,Q$402)+'СЕТ СН'!$F$16</f>
        <v>0</v>
      </c>
      <c r="R428" s="36">
        <f>SUMIFS(СВЦЭМ!$K$34:$K$777,СВЦЭМ!$A$34:$A$777,$A428,СВЦЭМ!$B$34:$B$777,R$402)+'СЕТ СН'!$F$16</f>
        <v>0</v>
      </c>
      <c r="S428" s="36">
        <f>SUMIFS(СВЦЭМ!$K$34:$K$777,СВЦЭМ!$A$34:$A$777,$A428,СВЦЭМ!$B$34:$B$777,S$402)+'СЕТ СН'!$F$16</f>
        <v>0</v>
      </c>
      <c r="T428" s="36">
        <f>SUMIFS(СВЦЭМ!$K$34:$K$777,СВЦЭМ!$A$34:$A$777,$A428,СВЦЭМ!$B$34:$B$777,T$402)+'СЕТ СН'!$F$16</f>
        <v>0</v>
      </c>
      <c r="U428" s="36">
        <f>SUMIFS(СВЦЭМ!$K$34:$K$777,СВЦЭМ!$A$34:$A$777,$A428,СВЦЭМ!$B$34:$B$777,U$402)+'СЕТ СН'!$F$16</f>
        <v>0</v>
      </c>
      <c r="V428" s="36">
        <f>SUMIFS(СВЦЭМ!$K$34:$K$777,СВЦЭМ!$A$34:$A$777,$A428,СВЦЭМ!$B$34:$B$777,V$402)+'СЕТ СН'!$F$16</f>
        <v>0</v>
      </c>
      <c r="W428" s="36">
        <f>SUMIFS(СВЦЭМ!$K$34:$K$777,СВЦЭМ!$A$34:$A$777,$A428,СВЦЭМ!$B$34:$B$777,W$402)+'СЕТ СН'!$F$16</f>
        <v>0</v>
      </c>
      <c r="X428" s="36">
        <f>SUMIFS(СВЦЭМ!$K$34:$K$777,СВЦЭМ!$A$34:$A$777,$A428,СВЦЭМ!$B$34:$B$777,X$402)+'СЕТ СН'!$F$16</f>
        <v>0</v>
      </c>
      <c r="Y428" s="36">
        <f>SUMIFS(СВЦЭМ!$K$34:$K$777,СВЦЭМ!$A$34:$A$777,$A428,СВЦЭМ!$B$34:$B$777,Y$402)+'СЕТ СН'!$F$16</f>
        <v>0</v>
      </c>
    </row>
    <row r="429" spans="1:25" ht="15.75" hidden="1" x14ac:dyDescent="0.2">
      <c r="A429" s="35">
        <f t="shared" si="11"/>
        <v>44131</v>
      </c>
      <c r="B429" s="36">
        <f>SUMIFS(СВЦЭМ!$K$34:$K$777,СВЦЭМ!$A$34:$A$777,$A429,СВЦЭМ!$B$34:$B$777,B$402)+'СЕТ СН'!$F$16</f>
        <v>0</v>
      </c>
      <c r="C429" s="36">
        <f>SUMIFS(СВЦЭМ!$K$34:$K$777,СВЦЭМ!$A$34:$A$777,$A429,СВЦЭМ!$B$34:$B$777,C$402)+'СЕТ СН'!$F$16</f>
        <v>0</v>
      </c>
      <c r="D429" s="36">
        <f>SUMIFS(СВЦЭМ!$K$34:$K$777,СВЦЭМ!$A$34:$A$777,$A429,СВЦЭМ!$B$34:$B$777,D$402)+'СЕТ СН'!$F$16</f>
        <v>0</v>
      </c>
      <c r="E429" s="36">
        <f>SUMIFS(СВЦЭМ!$K$34:$K$777,СВЦЭМ!$A$34:$A$777,$A429,СВЦЭМ!$B$34:$B$777,E$402)+'СЕТ СН'!$F$16</f>
        <v>0</v>
      </c>
      <c r="F429" s="36">
        <f>SUMIFS(СВЦЭМ!$K$34:$K$777,СВЦЭМ!$A$34:$A$777,$A429,СВЦЭМ!$B$34:$B$777,F$402)+'СЕТ СН'!$F$16</f>
        <v>0</v>
      </c>
      <c r="G429" s="36">
        <f>SUMIFS(СВЦЭМ!$K$34:$K$777,СВЦЭМ!$A$34:$A$777,$A429,СВЦЭМ!$B$34:$B$777,G$402)+'СЕТ СН'!$F$16</f>
        <v>0</v>
      </c>
      <c r="H429" s="36">
        <f>SUMIFS(СВЦЭМ!$K$34:$K$777,СВЦЭМ!$A$34:$A$777,$A429,СВЦЭМ!$B$34:$B$777,H$402)+'СЕТ СН'!$F$16</f>
        <v>0</v>
      </c>
      <c r="I429" s="36">
        <f>SUMIFS(СВЦЭМ!$K$34:$K$777,СВЦЭМ!$A$34:$A$777,$A429,СВЦЭМ!$B$34:$B$777,I$402)+'СЕТ СН'!$F$16</f>
        <v>0</v>
      </c>
      <c r="J429" s="36">
        <f>SUMIFS(СВЦЭМ!$K$34:$K$777,СВЦЭМ!$A$34:$A$777,$A429,СВЦЭМ!$B$34:$B$777,J$402)+'СЕТ СН'!$F$16</f>
        <v>0</v>
      </c>
      <c r="K429" s="36">
        <f>SUMIFS(СВЦЭМ!$K$34:$K$777,СВЦЭМ!$A$34:$A$777,$A429,СВЦЭМ!$B$34:$B$777,K$402)+'СЕТ СН'!$F$16</f>
        <v>0</v>
      </c>
      <c r="L429" s="36">
        <f>SUMIFS(СВЦЭМ!$K$34:$K$777,СВЦЭМ!$A$34:$A$777,$A429,СВЦЭМ!$B$34:$B$777,L$402)+'СЕТ СН'!$F$16</f>
        <v>0</v>
      </c>
      <c r="M429" s="36">
        <f>SUMIFS(СВЦЭМ!$K$34:$K$777,СВЦЭМ!$A$34:$A$777,$A429,СВЦЭМ!$B$34:$B$777,M$402)+'СЕТ СН'!$F$16</f>
        <v>0</v>
      </c>
      <c r="N429" s="36">
        <f>SUMIFS(СВЦЭМ!$K$34:$K$777,СВЦЭМ!$A$34:$A$777,$A429,СВЦЭМ!$B$34:$B$777,N$402)+'СЕТ СН'!$F$16</f>
        <v>0</v>
      </c>
      <c r="O429" s="36">
        <f>SUMIFS(СВЦЭМ!$K$34:$K$777,СВЦЭМ!$A$34:$A$777,$A429,СВЦЭМ!$B$34:$B$777,O$402)+'СЕТ СН'!$F$16</f>
        <v>0</v>
      </c>
      <c r="P429" s="36">
        <f>SUMIFS(СВЦЭМ!$K$34:$K$777,СВЦЭМ!$A$34:$A$777,$A429,СВЦЭМ!$B$34:$B$777,P$402)+'СЕТ СН'!$F$16</f>
        <v>0</v>
      </c>
      <c r="Q429" s="36">
        <f>SUMIFS(СВЦЭМ!$K$34:$K$777,СВЦЭМ!$A$34:$A$777,$A429,СВЦЭМ!$B$34:$B$777,Q$402)+'СЕТ СН'!$F$16</f>
        <v>0</v>
      </c>
      <c r="R429" s="36">
        <f>SUMIFS(СВЦЭМ!$K$34:$K$777,СВЦЭМ!$A$34:$A$777,$A429,СВЦЭМ!$B$34:$B$777,R$402)+'СЕТ СН'!$F$16</f>
        <v>0</v>
      </c>
      <c r="S429" s="36">
        <f>SUMIFS(СВЦЭМ!$K$34:$K$777,СВЦЭМ!$A$34:$A$777,$A429,СВЦЭМ!$B$34:$B$777,S$402)+'СЕТ СН'!$F$16</f>
        <v>0</v>
      </c>
      <c r="T429" s="36">
        <f>SUMIFS(СВЦЭМ!$K$34:$K$777,СВЦЭМ!$A$34:$A$777,$A429,СВЦЭМ!$B$34:$B$777,T$402)+'СЕТ СН'!$F$16</f>
        <v>0</v>
      </c>
      <c r="U429" s="36">
        <f>SUMIFS(СВЦЭМ!$K$34:$K$777,СВЦЭМ!$A$34:$A$777,$A429,СВЦЭМ!$B$34:$B$777,U$402)+'СЕТ СН'!$F$16</f>
        <v>0</v>
      </c>
      <c r="V429" s="36">
        <f>SUMIFS(СВЦЭМ!$K$34:$K$777,СВЦЭМ!$A$34:$A$777,$A429,СВЦЭМ!$B$34:$B$777,V$402)+'СЕТ СН'!$F$16</f>
        <v>0</v>
      </c>
      <c r="W429" s="36">
        <f>SUMIFS(СВЦЭМ!$K$34:$K$777,СВЦЭМ!$A$34:$A$777,$A429,СВЦЭМ!$B$34:$B$777,W$402)+'СЕТ СН'!$F$16</f>
        <v>0</v>
      </c>
      <c r="X429" s="36">
        <f>SUMIFS(СВЦЭМ!$K$34:$K$777,СВЦЭМ!$A$34:$A$777,$A429,СВЦЭМ!$B$34:$B$777,X$402)+'СЕТ СН'!$F$16</f>
        <v>0</v>
      </c>
      <c r="Y429" s="36">
        <f>SUMIFS(СВЦЭМ!$K$34:$K$777,СВЦЭМ!$A$34:$A$777,$A429,СВЦЭМ!$B$34:$B$777,Y$402)+'СЕТ СН'!$F$16</f>
        <v>0</v>
      </c>
    </row>
    <row r="430" spans="1:25" ht="15.75" hidden="1" x14ac:dyDescent="0.2">
      <c r="A430" s="35">
        <f t="shared" si="11"/>
        <v>44132</v>
      </c>
      <c r="B430" s="36">
        <f>SUMIFS(СВЦЭМ!$K$34:$K$777,СВЦЭМ!$A$34:$A$777,$A430,СВЦЭМ!$B$34:$B$777,B$402)+'СЕТ СН'!$F$16</f>
        <v>0</v>
      </c>
      <c r="C430" s="36">
        <f>SUMIFS(СВЦЭМ!$K$34:$K$777,СВЦЭМ!$A$34:$A$777,$A430,СВЦЭМ!$B$34:$B$777,C$402)+'СЕТ СН'!$F$16</f>
        <v>0</v>
      </c>
      <c r="D430" s="36">
        <f>SUMIFS(СВЦЭМ!$K$34:$K$777,СВЦЭМ!$A$34:$A$777,$A430,СВЦЭМ!$B$34:$B$777,D$402)+'СЕТ СН'!$F$16</f>
        <v>0</v>
      </c>
      <c r="E430" s="36">
        <f>SUMIFS(СВЦЭМ!$K$34:$K$777,СВЦЭМ!$A$34:$A$777,$A430,СВЦЭМ!$B$34:$B$777,E$402)+'СЕТ СН'!$F$16</f>
        <v>0</v>
      </c>
      <c r="F430" s="36">
        <f>SUMIFS(СВЦЭМ!$K$34:$K$777,СВЦЭМ!$A$34:$A$777,$A430,СВЦЭМ!$B$34:$B$777,F$402)+'СЕТ СН'!$F$16</f>
        <v>0</v>
      </c>
      <c r="G430" s="36">
        <f>SUMIFS(СВЦЭМ!$K$34:$K$777,СВЦЭМ!$A$34:$A$777,$A430,СВЦЭМ!$B$34:$B$777,G$402)+'СЕТ СН'!$F$16</f>
        <v>0</v>
      </c>
      <c r="H430" s="36">
        <f>SUMIFS(СВЦЭМ!$K$34:$K$777,СВЦЭМ!$A$34:$A$777,$A430,СВЦЭМ!$B$34:$B$777,H$402)+'СЕТ СН'!$F$16</f>
        <v>0</v>
      </c>
      <c r="I430" s="36">
        <f>SUMIFS(СВЦЭМ!$K$34:$K$777,СВЦЭМ!$A$34:$A$777,$A430,СВЦЭМ!$B$34:$B$777,I$402)+'СЕТ СН'!$F$16</f>
        <v>0</v>
      </c>
      <c r="J430" s="36">
        <f>SUMIFS(СВЦЭМ!$K$34:$K$777,СВЦЭМ!$A$34:$A$777,$A430,СВЦЭМ!$B$34:$B$777,J$402)+'СЕТ СН'!$F$16</f>
        <v>0</v>
      </c>
      <c r="K430" s="36">
        <f>SUMIFS(СВЦЭМ!$K$34:$K$777,СВЦЭМ!$A$34:$A$777,$A430,СВЦЭМ!$B$34:$B$777,K$402)+'СЕТ СН'!$F$16</f>
        <v>0</v>
      </c>
      <c r="L430" s="36">
        <f>SUMIFS(СВЦЭМ!$K$34:$K$777,СВЦЭМ!$A$34:$A$777,$A430,СВЦЭМ!$B$34:$B$777,L$402)+'СЕТ СН'!$F$16</f>
        <v>0</v>
      </c>
      <c r="M430" s="36">
        <f>SUMIFS(СВЦЭМ!$K$34:$K$777,СВЦЭМ!$A$34:$A$777,$A430,СВЦЭМ!$B$34:$B$777,M$402)+'СЕТ СН'!$F$16</f>
        <v>0</v>
      </c>
      <c r="N430" s="36">
        <f>SUMIFS(СВЦЭМ!$K$34:$K$777,СВЦЭМ!$A$34:$A$777,$A430,СВЦЭМ!$B$34:$B$777,N$402)+'СЕТ СН'!$F$16</f>
        <v>0</v>
      </c>
      <c r="O430" s="36">
        <f>SUMIFS(СВЦЭМ!$K$34:$K$777,СВЦЭМ!$A$34:$A$777,$A430,СВЦЭМ!$B$34:$B$777,O$402)+'СЕТ СН'!$F$16</f>
        <v>0</v>
      </c>
      <c r="P430" s="36">
        <f>SUMIFS(СВЦЭМ!$K$34:$K$777,СВЦЭМ!$A$34:$A$777,$A430,СВЦЭМ!$B$34:$B$777,P$402)+'СЕТ СН'!$F$16</f>
        <v>0</v>
      </c>
      <c r="Q430" s="36">
        <f>SUMIFS(СВЦЭМ!$K$34:$K$777,СВЦЭМ!$A$34:$A$777,$A430,СВЦЭМ!$B$34:$B$777,Q$402)+'СЕТ СН'!$F$16</f>
        <v>0</v>
      </c>
      <c r="R430" s="36">
        <f>SUMIFS(СВЦЭМ!$K$34:$K$777,СВЦЭМ!$A$34:$A$777,$A430,СВЦЭМ!$B$34:$B$777,R$402)+'СЕТ СН'!$F$16</f>
        <v>0</v>
      </c>
      <c r="S430" s="36">
        <f>SUMIFS(СВЦЭМ!$K$34:$K$777,СВЦЭМ!$A$34:$A$777,$A430,СВЦЭМ!$B$34:$B$777,S$402)+'СЕТ СН'!$F$16</f>
        <v>0</v>
      </c>
      <c r="T430" s="36">
        <f>SUMIFS(СВЦЭМ!$K$34:$K$777,СВЦЭМ!$A$34:$A$777,$A430,СВЦЭМ!$B$34:$B$777,T$402)+'СЕТ СН'!$F$16</f>
        <v>0</v>
      </c>
      <c r="U430" s="36">
        <f>SUMIFS(СВЦЭМ!$K$34:$K$777,СВЦЭМ!$A$34:$A$777,$A430,СВЦЭМ!$B$34:$B$777,U$402)+'СЕТ СН'!$F$16</f>
        <v>0</v>
      </c>
      <c r="V430" s="36">
        <f>SUMIFS(СВЦЭМ!$K$34:$K$777,СВЦЭМ!$A$34:$A$777,$A430,СВЦЭМ!$B$34:$B$777,V$402)+'СЕТ СН'!$F$16</f>
        <v>0</v>
      </c>
      <c r="W430" s="36">
        <f>SUMIFS(СВЦЭМ!$K$34:$K$777,СВЦЭМ!$A$34:$A$777,$A430,СВЦЭМ!$B$34:$B$777,W$402)+'СЕТ СН'!$F$16</f>
        <v>0</v>
      </c>
      <c r="X430" s="36">
        <f>SUMIFS(СВЦЭМ!$K$34:$K$777,СВЦЭМ!$A$34:$A$777,$A430,СВЦЭМ!$B$34:$B$777,X$402)+'СЕТ СН'!$F$16</f>
        <v>0</v>
      </c>
      <c r="Y430" s="36">
        <f>SUMIFS(СВЦЭМ!$K$34:$K$777,СВЦЭМ!$A$34:$A$777,$A430,СВЦЭМ!$B$34:$B$777,Y$402)+'СЕТ СН'!$F$16</f>
        <v>0</v>
      </c>
    </row>
    <row r="431" spans="1:25" ht="15.75" hidden="1" x14ac:dyDescent="0.2">
      <c r="A431" s="35">
        <f t="shared" si="11"/>
        <v>44133</v>
      </c>
      <c r="B431" s="36">
        <f>SUMIFS(СВЦЭМ!$K$34:$K$777,СВЦЭМ!$A$34:$A$777,$A431,СВЦЭМ!$B$34:$B$777,B$402)+'СЕТ СН'!$F$16</f>
        <v>0</v>
      </c>
      <c r="C431" s="36">
        <f>SUMIFS(СВЦЭМ!$K$34:$K$777,СВЦЭМ!$A$34:$A$777,$A431,СВЦЭМ!$B$34:$B$777,C$402)+'СЕТ СН'!$F$16</f>
        <v>0</v>
      </c>
      <c r="D431" s="36">
        <f>SUMIFS(СВЦЭМ!$K$34:$K$777,СВЦЭМ!$A$34:$A$777,$A431,СВЦЭМ!$B$34:$B$777,D$402)+'СЕТ СН'!$F$16</f>
        <v>0</v>
      </c>
      <c r="E431" s="36">
        <f>SUMIFS(СВЦЭМ!$K$34:$K$777,СВЦЭМ!$A$34:$A$777,$A431,СВЦЭМ!$B$34:$B$777,E$402)+'СЕТ СН'!$F$16</f>
        <v>0</v>
      </c>
      <c r="F431" s="36">
        <f>SUMIFS(СВЦЭМ!$K$34:$K$777,СВЦЭМ!$A$34:$A$777,$A431,СВЦЭМ!$B$34:$B$777,F$402)+'СЕТ СН'!$F$16</f>
        <v>0</v>
      </c>
      <c r="G431" s="36">
        <f>SUMIFS(СВЦЭМ!$K$34:$K$777,СВЦЭМ!$A$34:$A$777,$A431,СВЦЭМ!$B$34:$B$777,G$402)+'СЕТ СН'!$F$16</f>
        <v>0</v>
      </c>
      <c r="H431" s="36">
        <f>SUMIFS(СВЦЭМ!$K$34:$K$777,СВЦЭМ!$A$34:$A$777,$A431,СВЦЭМ!$B$34:$B$777,H$402)+'СЕТ СН'!$F$16</f>
        <v>0</v>
      </c>
      <c r="I431" s="36">
        <f>SUMIFS(СВЦЭМ!$K$34:$K$777,СВЦЭМ!$A$34:$A$777,$A431,СВЦЭМ!$B$34:$B$777,I$402)+'СЕТ СН'!$F$16</f>
        <v>0</v>
      </c>
      <c r="J431" s="36">
        <f>SUMIFS(СВЦЭМ!$K$34:$K$777,СВЦЭМ!$A$34:$A$777,$A431,СВЦЭМ!$B$34:$B$777,J$402)+'СЕТ СН'!$F$16</f>
        <v>0</v>
      </c>
      <c r="K431" s="36">
        <f>SUMIFS(СВЦЭМ!$K$34:$K$777,СВЦЭМ!$A$34:$A$777,$A431,СВЦЭМ!$B$34:$B$777,K$402)+'СЕТ СН'!$F$16</f>
        <v>0</v>
      </c>
      <c r="L431" s="36">
        <f>SUMIFS(СВЦЭМ!$K$34:$K$777,СВЦЭМ!$A$34:$A$777,$A431,СВЦЭМ!$B$34:$B$777,L$402)+'СЕТ СН'!$F$16</f>
        <v>0</v>
      </c>
      <c r="M431" s="36">
        <f>SUMIFS(СВЦЭМ!$K$34:$K$777,СВЦЭМ!$A$34:$A$777,$A431,СВЦЭМ!$B$34:$B$777,M$402)+'СЕТ СН'!$F$16</f>
        <v>0</v>
      </c>
      <c r="N431" s="36">
        <f>SUMIFS(СВЦЭМ!$K$34:$K$777,СВЦЭМ!$A$34:$A$777,$A431,СВЦЭМ!$B$34:$B$777,N$402)+'СЕТ СН'!$F$16</f>
        <v>0</v>
      </c>
      <c r="O431" s="36">
        <f>SUMIFS(СВЦЭМ!$K$34:$K$777,СВЦЭМ!$A$34:$A$777,$A431,СВЦЭМ!$B$34:$B$777,O$402)+'СЕТ СН'!$F$16</f>
        <v>0</v>
      </c>
      <c r="P431" s="36">
        <f>SUMIFS(СВЦЭМ!$K$34:$K$777,СВЦЭМ!$A$34:$A$777,$A431,СВЦЭМ!$B$34:$B$777,P$402)+'СЕТ СН'!$F$16</f>
        <v>0</v>
      </c>
      <c r="Q431" s="36">
        <f>SUMIFS(СВЦЭМ!$K$34:$K$777,СВЦЭМ!$A$34:$A$777,$A431,СВЦЭМ!$B$34:$B$777,Q$402)+'СЕТ СН'!$F$16</f>
        <v>0</v>
      </c>
      <c r="R431" s="36">
        <f>SUMIFS(СВЦЭМ!$K$34:$K$777,СВЦЭМ!$A$34:$A$777,$A431,СВЦЭМ!$B$34:$B$777,R$402)+'СЕТ СН'!$F$16</f>
        <v>0</v>
      </c>
      <c r="S431" s="36">
        <f>SUMIFS(СВЦЭМ!$K$34:$K$777,СВЦЭМ!$A$34:$A$777,$A431,СВЦЭМ!$B$34:$B$777,S$402)+'СЕТ СН'!$F$16</f>
        <v>0</v>
      </c>
      <c r="T431" s="36">
        <f>SUMIFS(СВЦЭМ!$K$34:$K$777,СВЦЭМ!$A$34:$A$777,$A431,СВЦЭМ!$B$34:$B$777,T$402)+'СЕТ СН'!$F$16</f>
        <v>0</v>
      </c>
      <c r="U431" s="36">
        <f>SUMIFS(СВЦЭМ!$K$34:$K$777,СВЦЭМ!$A$34:$A$777,$A431,СВЦЭМ!$B$34:$B$777,U$402)+'СЕТ СН'!$F$16</f>
        <v>0</v>
      </c>
      <c r="V431" s="36">
        <f>SUMIFS(СВЦЭМ!$K$34:$K$777,СВЦЭМ!$A$34:$A$777,$A431,СВЦЭМ!$B$34:$B$777,V$402)+'СЕТ СН'!$F$16</f>
        <v>0</v>
      </c>
      <c r="W431" s="36">
        <f>SUMIFS(СВЦЭМ!$K$34:$K$777,СВЦЭМ!$A$34:$A$777,$A431,СВЦЭМ!$B$34:$B$777,W$402)+'СЕТ СН'!$F$16</f>
        <v>0</v>
      </c>
      <c r="X431" s="36">
        <f>SUMIFS(СВЦЭМ!$K$34:$K$777,СВЦЭМ!$A$34:$A$777,$A431,СВЦЭМ!$B$34:$B$777,X$402)+'СЕТ СН'!$F$16</f>
        <v>0</v>
      </c>
      <c r="Y431" s="36">
        <f>SUMIFS(СВЦЭМ!$K$34:$K$777,СВЦЭМ!$A$34:$A$777,$A431,СВЦЭМ!$B$34:$B$777,Y$402)+'СЕТ СН'!$F$16</f>
        <v>0</v>
      </c>
    </row>
    <row r="432" spans="1:25" ht="15.75" hidden="1" x14ac:dyDescent="0.2">
      <c r="A432" s="35">
        <f t="shared" si="11"/>
        <v>44134</v>
      </c>
      <c r="B432" s="36">
        <f>SUMIFS(СВЦЭМ!$K$34:$K$777,СВЦЭМ!$A$34:$A$777,$A432,СВЦЭМ!$B$34:$B$777,B$402)+'СЕТ СН'!$F$16</f>
        <v>0</v>
      </c>
      <c r="C432" s="36">
        <f>SUMIFS(СВЦЭМ!$K$34:$K$777,СВЦЭМ!$A$34:$A$777,$A432,СВЦЭМ!$B$34:$B$777,C$402)+'СЕТ СН'!$F$16</f>
        <v>0</v>
      </c>
      <c r="D432" s="36">
        <f>SUMIFS(СВЦЭМ!$K$34:$K$777,СВЦЭМ!$A$34:$A$777,$A432,СВЦЭМ!$B$34:$B$777,D$402)+'СЕТ СН'!$F$16</f>
        <v>0</v>
      </c>
      <c r="E432" s="36">
        <f>SUMIFS(СВЦЭМ!$K$34:$K$777,СВЦЭМ!$A$34:$A$777,$A432,СВЦЭМ!$B$34:$B$777,E$402)+'СЕТ СН'!$F$16</f>
        <v>0</v>
      </c>
      <c r="F432" s="36">
        <f>SUMIFS(СВЦЭМ!$K$34:$K$777,СВЦЭМ!$A$34:$A$777,$A432,СВЦЭМ!$B$34:$B$777,F$402)+'СЕТ СН'!$F$16</f>
        <v>0</v>
      </c>
      <c r="G432" s="36">
        <f>SUMIFS(СВЦЭМ!$K$34:$K$777,СВЦЭМ!$A$34:$A$777,$A432,СВЦЭМ!$B$34:$B$777,G$402)+'СЕТ СН'!$F$16</f>
        <v>0</v>
      </c>
      <c r="H432" s="36">
        <f>SUMIFS(СВЦЭМ!$K$34:$K$777,СВЦЭМ!$A$34:$A$777,$A432,СВЦЭМ!$B$34:$B$777,H$402)+'СЕТ СН'!$F$16</f>
        <v>0</v>
      </c>
      <c r="I432" s="36">
        <f>SUMIFS(СВЦЭМ!$K$34:$K$777,СВЦЭМ!$A$34:$A$777,$A432,СВЦЭМ!$B$34:$B$777,I$402)+'СЕТ СН'!$F$16</f>
        <v>0</v>
      </c>
      <c r="J432" s="36">
        <f>SUMIFS(СВЦЭМ!$K$34:$K$777,СВЦЭМ!$A$34:$A$777,$A432,СВЦЭМ!$B$34:$B$777,J$402)+'СЕТ СН'!$F$16</f>
        <v>0</v>
      </c>
      <c r="K432" s="36">
        <f>SUMIFS(СВЦЭМ!$K$34:$K$777,СВЦЭМ!$A$34:$A$777,$A432,СВЦЭМ!$B$34:$B$777,K$402)+'СЕТ СН'!$F$16</f>
        <v>0</v>
      </c>
      <c r="L432" s="36">
        <f>SUMIFS(СВЦЭМ!$K$34:$K$777,СВЦЭМ!$A$34:$A$777,$A432,СВЦЭМ!$B$34:$B$777,L$402)+'СЕТ СН'!$F$16</f>
        <v>0</v>
      </c>
      <c r="M432" s="36">
        <f>SUMIFS(СВЦЭМ!$K$34:$K$777,СВЦЭМ!$A$34:$A$777,$A432,СВЦЭМ!$B$34:$B$777,M$402)+'СЕТ СН'!$F$16</f>
        <v>0</v>
      </c>
      <c r="N432" s="36">
        <f>SUMIFS(СВЦЭМ!$K$34:$K$777,СВЦЭМ!$A$34:$A$777,$A432,СВЦЭМ!$B$34:$B$777,N$402)+'СЕТ СН'!$F$16</f>
        <v>0</v>
      </c>
      <c r="O432" s="36">
        <f>SUMIFS(СВЦЭМ!$K$34:$K$777,СВЦЭМ!$A$34:$A$777,$A432,СВЦЭМ!$B$34:$B$777,O$402)+'СЕТ СН'!$F$16</f>
        <v>0</v>
      </c>
      <c r="P432" s="36">
        <f>SUMIFS(СВЦЭМ!$K$34:$K$777,СВЦЭМ!$A$34:$A$777,$A432,СВЦЭМ!$B$34:$B$777,P$402)+'СЕТ СН'!$F$16</f>
        <v>0</v>
      </c>
      <c r="Q432" s="36">
        <f>SUMIFS(СВЦЭМ!$K$34:$K$777,СВЦЭМ!$A$34:$A$777,$A432,СВЦЭМ!$B$34:$B$777,Q$402)+'СЕТ СН'!$F$16</f>
        <v>0</v>
      </c>
      <c r="R432" s="36">
        <f>SUMIFS(СВЦЭМ!$K$34:$K$777,СВЦЭМ!$A$34:$A$777,$A432,СВЦЭМ!$B$34:$B$777,R$402)+'СЕТ СН'!$F$16</f>
        <v>0</v>
      </c>
      <c r="S432" s="36">
        <f>SUMIFS(СВЦЭМ!$K$34:$K$777,СВЦЭМ!$A$34:$A$777,$A432,СВЦЭМ!$B$34:$B$777,S$402)+'СЕТ СН'!$F$16</f>
        <v>0</v>
      </c>
      <c r="T432" s="36">
        <f>SUMIFS(СВЦЭМ!$K$34:$K$777,СВЦЭМ!$A$34:$A$777,$A432,СВЦЭМ!$B$34:$B$777,T$402)+'СЕТ СН'!$F$16</f>
        <v>0</v>
      </c>
      <c r="U432" s="36">
        <f>SUMIFS(СВЦЭМ!$K$34:$K$777,СВЦЭМ!$A$34:$A$777,$A432,СВЦЭМ!$B$34:$B$777,U$402)+'СЕТ СН'!$F$16</f>
        <v>0</v>
      </c>
      <c r="V432" s="36">
        <f>SUMIFS(СВЦЭМ!$K$34:$K$777,СВЦЭМ!$A$34:$A$777,$A432,СВЦЭМ!$B$34:$B$777,V$402)+'СЕТ СН'!$F$16</f>
        <v>0</v>
      </c>
      <c r="W432" s="36">
        <f>SUMIFS(СВЦЭМ!$K$34:$K$777,СВЦЭМ!$A$34:$A$777,$A432,СВЦЭМ!$B$34:$B$777,W$402)+'СЕТ СН'!$F$16</f>
        <v>0</v>
      </c>
      <c r="X432" s="36">
        <f>SUMIFS(СВЦЭМ!$K$34:$K$777,СВЦЭМ!$A$34:$A$777,$A432,СВЦЭМ!$B$34:$B$777,X$402)+'СЕТ СН'!$F$16</f>
        <v>0</v>
      </c>
      <c r="Y432" s="36">
        <f>SUMIFS(СВЦЭМ!$K$34:$K$777,СВЦЭМ!$A$34:$A$777,$A432,СВЦЭМ!$B$34:$B$777,Y$402)+'СЕТ СН'!$F$16</f>
        <v>0</v>
      </c>
    </row>
    <row r="433" spans="1:27" ht="15.75" hidden="1" x14ac:dyDescent="0.2">
      <c r="A433" s="35">
        <f t="shared" si="11"/>
        <v>44135</v>
      </c>
      <c r="B433" s="36">
        <f>SUMIFS(СВЦЭМ!$K$34:$K$777,СВЦЭМ!$A$34:$A$777,$A433,СВЦЭМ!$B$34:$B$777,B$402)+'СЕТ СН'!$F$16</f>
        <v>0</v>
      </c>
      <c r="C433" s="36">
        <f>SUMIFS(СВЦЭМ!$K$34:$K$777,СВЦЭМ!$A$34:$A$777,$A433,СВЦЭМ!$B$34:$B$777,C$402)+'СЕТ СН'!$F$16</f>
        <v>0</v>
      </c>
      <c r="D433" s="36">
        <f>SUMIFS(СВЦЭМ!$K$34:$K$777,СВЦЭМ!$A$34:$A$777,$A433,СВЦЭМ!$B$34:$B$777,D$402)+'СЕТ СН'!$F$16</f>
        <v>0</v>
      </c>
      <c r="E433" s="36">
        <f>SUMIFS(СВЦЭМ!$K$34:$K$777,СВЦЭМ!$A$34:$A$777,$A433,СВЦЭМ!$B$34:$B$777,E$402)+'СЕТ СН'!$F$16</f>
        <v>0</v>
      </c>
      <c r="F433" s="36">
        <f>SUMIFS(СВЦЭМ!$K$34:$K$777,СВЦЭМ!$A$34:$A$777,$A433,СВЦЭМ!$B$34:$B$777,F$402)+'СЕТ СН'!$F$16</f>
        <v>0</v>
      </c>
      <c r="G433" s="36">
        <f>SUMIFS(СВЦЭМ!$K$34:$K$777,СВЦЭМ!$A$34:$A$777,$A433,СВЦЭМ!$B$34:$B$777,G$402)+'СЕТ СН'!$F$16</f>
        <v>0</v>
      </c>
      <c r="H433" s="36">
        <f>SUMIFS(СВЦЭМ!$K$34:$K$777,СВЦЭМ!$A$34:$A$777,$A433,СВЦЭМ!$B$34:$B$777,H$402)+'СЕТ СН'!$F$16</f>
        <v>0</v>
      </c>
      <c r="I433" s="36">
        <f>SUMIFS(СВЦЭМ!$K$34:$K$777,СВЦЭМ!$A$34:$A$777,$A433,СВЦЭМ!$B$34:$B$777,I$402)+'СЕТ СН'!$F$16</f>
        <v>0</v>
      </c>
      <c r="J433" s="36">
        <f>SUMIFS(СВЦЭМ!$K$34:$K$777,СВЦЭМ!$A$34:$A$777,$A433,СВЦЭМ!$B$34:$B$777,J$402)+'СЕТ СН'!$F$16</f>
        <v>0</v>
      </c>
      <c r="K433" s="36">
        <f>SUMIFS(СВЦЭМ!$K$34:$K$777,СВЦЭМ!$A$34:$A$777,$A433,СВЦЭМ!$B$34:$B$777,K$402)+'СЕТ СН'!$F$16</f>
        <v>0</v>
      </c>
      <c r="L433" s="36">
        <f>SUMIFS(СВЦЭМ!$K$34:$K$777,СВЦЭМ!$A$34:$A$777,$A433,СВЦЭМ!$B$34:$B$777,L$402)+'СЕТ СН'!$F$16</f>
        <v>0</v>
      </c>
      <c r="M433" s="36">
        <f>SUMIFS(СВЦЭМ!$K$34:$K$777,СВЦЭМ!$A$34:$A$777,$A433,СВЦЭМ!$B$34:$B$777,M$402)+'СЕТ СН'!$F$16</f>
        <v>0</v>
      </c>
      <c r="N433" s="36">
        <f>SUMIFS(СВЦЭМ!$K$34:$K$777,СВЦЭМ!$A$34:$A$777,$A433,СВЦЭМ!$B$34:$B$777,N$402)+'СЕТ СН'!$F$16</f>
        <v>0</v>
      </c>
      <c r="O433" s="36">
        <f>SUMIFS(СВЦЭМ!$K$34:$K$777,СВЦЭМ!$A$34:$A$777,$A433,СВЦЭМ!$B$34:$B$777,O$402)+'СЕТ СН'!$F$16</f>
        <v>0</v>
      </c>
      <c r="P433" s="36">
        <f>SUMIFS(СВЦЭМ!$K$34:$K$777,СВЦЭМ!$A$34:$A$777,$A433,СВЦЭМ!$B$34:$B$777,P$402)+'СЕТ СН'!$F$16</f>
        <v>0</v>
      </c>
      <c r="Q433" s="36">
        <f>SUMIFS(СВЦЭМ!$K$34:$K$777,СВЦЭМ!$A$34:$A$777,$A433,СВЦЭМ!$B$34:$B$777,Q$402)+'СЕТ СН'!$F$16</f>
        <v>0</v>
      </c>
      <c r="R433" s="36">
        <f>SUMIFS(СВЦЭМ!$K$34:$K$777,СВЦЭМ!$A$34:$A$777,$A433,СВЦЭМ!$B$34:$B$777,R$402)+'СЕТ СН'!$F$16</f>
        <v>0</v>
      </c>
      <c r="S433" s="36">
        <f>SUMIFS(СВЦЭМ!$K$34:$K$777,СВЦЭМ!$A$34:$A$777,$A433,СВЦЭМ!$B$34:$B$777,S$402)+'СЕТ СН'!$F$16</f>
        <v>0</v>
      </c>
      <c r="T433" s="36">
        <f>SUMIFS(СВЦЭМ!$K$34:$K$777,СВЦЭМ!$A$34:$A$777,$A433,СВЦЭМ!$B$34:$B$777,T$402)+'СЕТ СН'!$F$16</f>
        <v>0</v>
      </c>
      <c r="U433" s="36">
        <f>SUMIFS(СВЦЭМ!$K$34:$K$777,СВЦЭМ!$A$34:$A$777,$A433,СВЦЭМ!$B$34:$B$777,U$402)+'СЕТ СН'!$F$16</f>
        <v>0</v>
      </c>
      <c r="V433" s="36">
        <f>SUMIFS(СВЦЭМ!$K$34:$K$777,СВЦЭМ!$A$34:$A$777,$A433,СВЦЭМ!$B$34:$B$777,V$402)+'СЕТ СН'!$F$16</f>
        <v>0</v>
      </c>
      <c r="W433" s="36">
        <f>SUMIFS(СВЦЭМ!$K$34:$K$777,СВЦЭМ!$A$34:$A$777,$A433,СВЦЭМ!$B$34:$B$777,W$402)+'СЕТ СН'!$F$16</f>
        <v>0</v>
      </c>
      <c r="X433" s="36">
        <f>SUMIFS(СВЦЭМ!$K$34:$K$777,СВЦЭМ!$A$34:$A$777,$A433,СВЦЭМ!$B$34:$B$777,X$402)+'СЕТ СН'!$F$16</f>
        <v>0</v>
      </c>
      <c r="Y433" s="36">
        <f>SUMIFS(СВЦЭМ!$K$34:$K$777,СВЦЭМ!$A$34:$A$777,$A433,СВЦЭМ!$B$34:$B$777,Y$402)+'СЕТ СН'!$F$16</f>
        <v>0</v>
      </c>
    </row>
    <row r="434" spans="1:27"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7" ht="12.75" hidden="1" customHeight="1" x14ac:dyDescent="0.2">
      <c r="A435" s="136" t="s">
        <v>7</v>
      </c>
      <c r="B435" s="130" t="s">
        <v>121</v>
      </c>
      <c r="C435" s="131"/>
      <c r="D435" s="131"/>
      <c r="E435" s="131"/>
      <c r="F435" s="131"/>
      <c r="G435" s="131"/>
      <c r="H435" s="131"/>
      <c r="I435" s="131"/>
      <c r="J435" s="131"/>
      <c r="K435" s="131"/>
      <c r="L435" s="131"/>
      <c r="M435" s="131"/>
      <c r="N435" s="131"/>
      <c r="O435" s="131"/>
      <c r="P435" s="131"/>
      <c r="Q435" s="131"/>
      <c r="R435" s="131"/>
      <c r="S435" s="131"/>
      <c r="T435" s="131"/>
      <c r="U435" s="131"/>
      <c r="V435" s="131"/>
      <c r="W435" s="131"/>
      <c r="X435" s="131"/>
      <c r="Y435" s="132"/>
    </row>
    <row r="436" spans="1:27" ht="12.75" hidden="1" customHeight="1" x14ac:dyDescent="0.2">
      <c r="A436" s="137"/>
      <c r="B436" s="133"/>
      <c r="C436" s="134"/>
      <c r="D436" s="134"/>
      <c r="E436" s="134"/>
      <c r="F436" s="134"/>
      <c r="G436" s="134"/>
      <c r="H436" s="134"/>
      <c r="I436" s="134"/>
      <c r="J436" s="134"/>
      <c r="K436" s="134"/>
      <c r="L436" s="134"/>
      <c r="M436" s="134"/>
      <c r="N436" s="134"/>
      <c r="O436" s="134"/>
      <c r="P436" s="134"/>
      <c r="Q436" s="134"/>
      <c r="R436" s="134"/>
      <c r="S436" s="134"/>
      <c r="T436" s="134"/>
      <c r="U436" s="134"/>
      <c r="V436" s="134"/>
      <c r="W436" s="134"/>
      <c r="X436" s="134"/>
      <c r="Y436" s="135"/>
    </row>
    <row r="437" spans="1:27" s="46" customFormat="1" ht="12.75" hidden="1" customHeight="1" x14ac:dyDescent="0.2">
      <c r="A437" s="138"/>
      <c r="B437" s="34">
        <v>1</v>
      </c>
      <c r="C437" s="34">
        <v>2</v>
      </c>
      <c r="D437" s="34">
        <v>3</v>
      </c>
      <c r="E437" s="34">
        <v>4</v>
      </c>
      <c r="F437" s="34">
        <v>5</v>
      </c>
      <c r="G437" s="34">
        <v>6</v>
      </c>
      <c r="H437" s="34">
        <v>7</v>
      </c>
      <c r="I437" s="34">
        <v>8</v>
      </c>
      <c r="J437" s="34">
        <v>9</v>
      </c>
      <c r="K437" s="34">
        <v>10</v>
      </c>
      <c r="L437" s="34">
        <v>11</v>
      </c>
      <c r="M437" s="34">
        <v>12</v>
      </c>
      <c r="N437" s="34">
        <v>13</v>
      </c>
      <c r="O437" s="34">
        <v>14</v>
      </c>
      <c r="P437" s="34">
        <v>15</v>
      </c>
      <c r="Q437" s="34">
        <v>16</v>
      </c>
      <c r="R437" s="34">
        <v>17</v>
      </c>
      <c r="S437" s="34">
        <v>18</v>
      </c>
      <c r="T437" s="34">
        <v>19</v>
      </c>
      <c r="U437" s="34">
        <v>20</v>
      </c>
      <c r="V437" s="34">
        <v>21</v>
      </c>
      <c r="W437" s="34">
        <v>22</v>
      </c>
      <c r="X437" s="34">
        <v>23</v>
      </c>
      <c r="Y437" s="34">
        <v>24</v>
      </c>
    </row>
    <row r="438" spans="1:27" ht="15.75" hidden="1" customHeight="1" x14ac:dyDescent="0.2">
      <c r="A438" s="35" t="str">
        <f>A403</f>
        <v>01.10.2020</v>
      </c>
      <c r="B438" s="36">
        <f>SUMIFS(СВЦЭМ!$L$34:$L$777,СВЦЭМ!$A$34:$A$777,$A438,СВЦЭМ!$B$34:$B$777,B$437)+'СЕТ СН'!$F$16</f>
        <v>0</v>
      </c>
      <c r="C438" s="36">
        <f>SUMIFS(СВЦЭМ!$L$34:$L$777,СВЦЭМ!$A$34:$A$777,$A438,СВЦЭМ!$B$34:$B$777,C$437)+'СЕТ СН'!$F$16</f>
        <v>0</v>
      </c>
      <c r="D438" s="36">
        <f>SUMIFS(СВЦЭМ!$L$34:$L$777,СВЦЭМ!$A$34:$A$777,$A438,СВЦЭМ!$B$34:$B$777,D$437)+'СЕТ СН'!$F$16</f>
        <v>0</v>
      </c>
      <c r="E438" s="36">
        <f>SUMIFS(СВЦЭМ!$L$34:$L$777,СВЦЭМ!$A$34:$A$777,$A438,СВЦЭМ!$B$34:$B$777,E$437)+'СЕТ СН'!$F$16</f>
        <v>0</v>
      </c>
      <c r="F438" s="36">
        <f>SUMIFS(СВЦЭМ!$L$34:$L$777,СВЦЭМ!$A$34:$A$777,$A438,СВЦЭМ!$B$34:$B$777,F$437)+'СЕТ СН'!$F$16</f>
        <v>0</v>
      </c>
      <c r="G438" s="36">
        <f>SUMIFS(СВЦЭМ!$L$34:$L$777,СВЦЭМ!$A$34:$A$777,$A438,СВЦЭМ!$B$34:$B$777,G$437)+'СЕТ СН'!$F$16</f>
        <v>0</v>
      </c>
      <c r="H438" s="36">
        <f>SUMIFS(СВЦЭМ!$L$34:$L$777,СВЦЭМ!$A$34:$A$777,$A438,СВЦЭМ!$B$34:$B$777,H$437)+'СЕТ СН'!$F$16</f>
        <v>0</v>
      </c>
      <c r="I438" s="36">
        <f>SUMIFS(СВЦЭМ!$L$34:$L$777,СВЦЭМ!$A$34:$A$777,$A438,СВЦЭМ!$B$34:$B$777,I$437)+'СЕТ СН'!$F$16</f>
        <v>0</v>
      </c>
      <c r="J438" s="36">
        <f>SUMIFS(СВЦЭМ!$L$34:$L$777,СВЦЭМ!$A$34:$A$777,$A438,СВЦЭМ!$B$34:$B$777,J$437)+'СЕТ СН'!$F$16</f>
        <v>0</v>
      </c>
      <c r="K438" s="36">
        <f>SUMIFS(СВЦЭМ!$L$34:$L$777,СВЦЭМ!$A$34:$A$777,$A438,СВЦЭМ!$B$34:$B$777,K$437)+'СЕТ СН'!$F$16</f>
        <v>0</v>
      </c>
      <c r="L438" s="36">
        <f>SUMIFS(СВЦЭМ!$L$34:$L$777,СВЦЭМ!$A$34:$A$777,$A438,СВЦЭМ!$B$34:$B$777,L$437)+'СЕТ СН'!$F$16</f>
        <v>0</v>
      </c>
      <c r="M438" s="36">
        <f>SUMIFS(СВЦЭМ!$L$34:$L$777,СВЦЭМ!$A$34:$A$777,$A438,СВЦЭМ!$B$34:$B$777,M$437)+'СЕТ СН'!$F$16</f>
        <v>0</v>
      </c>
      <c r="N438" s="36">
        <f>SUMIFS(СВЦЭМ!$L$34:$L$777,СВЦЭМ!$A$34:$A$777,$A438,СВЦЭМ!$B$34:$B$777,N$437)+'СЕТ СН'!$F$16</f>
        <v>0</v>
      </c>
      <c r="O438" s="36">
        <f>SUMIFS(СВЦЭМ!$L$34:$L$777,СВЦЭМ!$A$34:$A$777,$A438,СВЦЭМ!$B$34:$B$777,O$437)+'СЕТ СН'!$F$16</f>
        <v>0</v>
      </c>
      <c r="P438" s="36">
        <f>SUMIFS(СВЦЭМ!$L$34:$L$777,СВЦЭМ!$A$34:$A$777,$A438,СВЦЭМ!$B$34:$B$777,P$437)+'СЕТ СН'!$F$16</f>
        <v>0</v>
      </c>
      <c r="Q438" s="36">
        <f>SUMIFS(СВЦЭМ!$L$34:$L$777,СВЦЭМ!$A$34:$A$777,$A438,СВЦЭМ!$B$34:$B$777,Q$437)+'СЕТ СН'!$F$16</f>
        <v>0</v>
      </c>
      <c r="R438" s="36">
        <f>SUMIFS(СВЦЭМ!$L$34:$L$777,СВЦЭМ!$A$34:$A$777,$A438,СВЦЭМ!$B$34:$B$777,R$437)+'СЕТ СН'!$F$16</f>
        <v>0</v>
      </c>
      <c r="S438" s="36">
        <f>SUMIFS(СВЦЭМ!$L$34:$L$777,СВЦЭМ!$A$34:$A$777,$A438,СВЦЭМ!$B$34:$B$777,S$437)+'СЕТ СН'!$F$16</f>
        <v>0</v>
      </c>
      <c r="T438" s="36">
        <f>SUMIFS(СВЦЭМ!$L$34:$L$777,СВЦЭМ!$A$34:$A$777,$A438,СВЦЭМ!$B$34:$B$777,T$437)+'СЕТ СН'!$F$16</f>
        <v>0</v>
      </c>
      <c r="U438" s="36">
        <f>SUMIFS(СВЦЭМ!$L$34:$L$777,СВЦЭМ!$A$34:$A$777,$A438,СВЦЭМ!$B$34:$B$777,U$437)+'СЕТ СН'!$F$16</f>
        <v>0</v>
      </c>
      <c r="V438" s="36">
        <f>SUMIFS(СВЦЭМ!$L$34:$L$777,СВЦЭМ!$A$34:$A$777,$A438,СВЦЭМ!$B$34:$B$777,V$437)+'СЕТ СН'!$F$16</f>
        <v>0</v>
      </c>
      <c r="W438" s="36">
        <f>SUMIFS(СВЦЭМ!$L$34:$L$777,СВЦЭМ!$A$34:$A$777,$A438,СВЦЭМ!$B$34:$B$777,W$437)+'СЕТ СН'!$F$16</f>
        <v>0</v>
      </c>
      <c r="X438" s="36">
        <f>SUMIFS(СВЦЭМ!$L$34:$L$777,СВЦЭМ!$A$34:$A$777,$A438,СВЦЭМ!$B$34:$B$777,X$437)+'СЕТ СН'!$F$16</f>
        <v>0</v>
      </c>
      <c r="Y438" s="36">
        <f>SUMIFS(СВЦЭМ!$L$34:$L$777,СВЦЭМ!$A$34:$A$777,$A438,СВЦЭМ!$B$34:$B$777,Y$437)+'СЕТ СН'!$F$16</f>
        <v>0</v>
      </c>
      <c r="AA438" s="45"/>
    </row>
    <row r="439" spans="1:27" ht="15.75" hidden="1" x14ac:dyDescent="0.2">
      <c r="A439" s="35">
        <f>A438+1</f>
        <v>44106</v>
      </c>
      <c r="B439" s="36">
        <f>SUMIFS(СВЦЭМ!$L$34:$L$777,СВЦЭМ!$A$34:$A$777,$A439,СВЦЭМ!$B$34:$B$777,B$437)+'СЕТ СН'!$F$16</f>
        <v>0</v>
      </c>
      <c r="C439" s="36">
        <f>SUMIFS(СВЦЭМ!$L$34:$L$777,СВЦЭМ!$A$34:$A$777,$A439,СВЦЭМ!$B$34:$B$777,C$437)+'СЕТ СН'!$F$16</f>
        <v>0</v>
      </c>
      <c r="D439" s="36">
        <f>SUMIFS(СВЦЭМ!$L$34:$L$777,СВЦЭМ!$A$34:$A$777,$A439,СВЦЭМ!$B$34:$B$777,D$437)+'СЕТ СН'!$F$16</f>
        <v>0</v>
      </c>
      <c r="E439" s="36">
        <f>SUMIFS(СВЦЭМ!$L$34:$L$777,СВЦЭМ!$A$34:$A$777,$A439,СВЦЭМ!$B$34:$B$777,E$437)+'СЕТ СН'!$F$16</f>
        <v>0</v>
      </c>
      <c r="F439" s="36">
        <f>SUMIFS(СВЦЭМ!$L$34:$L$777,СВЦЭМ!$A$34:$A$777,$A439,СВЦЭМ!$B$34:$B$777,F$437)+'СЕТ СН'!$F$16</f>
        <v>0</v>
      </c>
      <c r="G439" s="36">
        <f>SUMIFS(СВЦЭМ!$L$34:$L$777,СВЦЭМ!$A$34:$A$777,$A439,СВЦЭМ!$B$34:$B$777,G$437)+'СЕТ СН'!$F$16</f>
        <v>0</v>
      </c>
      <c r="H439" s="36">
        <f>SUMIFS(СВЦЭМ!$L$34:$L$777,СВЦЭМ!$A$34:$A$777,$A439,СВЦЭМ!$B$34:$B$777,H$437)+'СЕТ СН'!$F$16</f>
        <v>0</v>
      </c>
      <c r="I439" s="36">
        <f>SUMIFS(СВЦЭМ!$L$34:$L$777,СВЦЭМ!$A$34:$A$777,$A439,СВЦЭМ!$B$34:$B$777,I$437)+'СЕТ СН'!$F$16</f>
        <v>0</v>
      </c>
      <c r="J439" s="36">
        <f>SUMIFS(СВЦЭМ!$L$34:$L$777,СВЦЭМ!$A$34:$A$777,$A439,СВЦЭМ!$B$34:$B$777,J$437)+'СЕТ СН'!$F$16</f>
        <v>0</v>
      </c>
      <c r="K439" s="36">
        <f>SUMIFS(СВЦЭМ!$L$34:$L$777,СВЦЭМ!$A$34:$A$777,$A439,СВЦЭМ!$B$34:$B$777,K$437)+'СЕТ СН'!$F$16</f>
        <v>0</v>
      </c>
      <c r="L439" s="36">
        <f>SUMIFS(СВЦЭМ!$L$34:$L$777,СВЦЭМ!$A$34:$A$777,$A439,СВЦЭМ!$B$34:$B$777,L$437)+'СЕТ СН'!$F$16</f>
        <v>0</v>
      </c>
      <c r="M439" s="36">
        <f>SUMIFS(СВЦЭМ!$L$34:$L$777,СВЦЭМ!$A$34:$A$777,$A439,СВЦЭМ!$B$34:$B$777,M$437)+'СЕТ СН'!$F$16</f>
        <v>0</v>
      </c>
      <c r="N439" s="36">
        <f>SUMIFS(СВЦЭМ!$L$34:$L$777,СВЦЭМ!$A$34:$A$777,$A439,СВЦЭМ!$B$34:$B$777,N$437)+'СЕТ СН'!$F$16</f>
        <v>0</v>
      </c>
      <c r="O439" s="36">
        <f>SUMIFS(СВЦЭМ!$L$34:$L$777,СВЦЭМ!$A$34:$A$777,$A439,СВЦЭМ!$B$34:$B$777,O$437)+'СЕТ СН'!$F$16</f>
        <v>0</v>
      </c>
      <c r="P439" s="36">
        <f>SUMIFS(СВЦЭМ!$L$34:$L$777,СВЦЭМ!$A$34:$A$777,$A439,СВЦЭМ!$B$34:$B$777,P$437)+'СЕТ СН'!$F$16</f>
        <v>0</v>
      </c>
      <c r="Q439" s="36">
        <f>SUMIFS(СВЦЭМ!$L$34:$L$777,СВЦЭМ!$A$34:$A$777,$A439,СВЦЭМ!$B$34:$B$777,Q$437)+'СЕТ СН'!$F$16</f>
        <v>0</v>
      </c>
      <c r="R439" s="36">
        <f>SUMIFS(СВЦЭМ!$L$34:$L$777,СВЦЭМ!$A$34:$A$777,$A439,СВЦЭМ!$B$34:$B$777,R$437)+'СЕТ СН'!$F$16</f>
        <v>0</v>
      </c>
      <c r="S439" s="36">
        <f>SUMIFS(СВЦЭМ!$L$34:$L$777,СВЦЭМ!$A$34:$A$777,$A439,СВЦЭМ!$B$34:$B$777,S$437)+'СЕТ СН'!$F$16</f>
        <v>0</v>
      </c>
      <c r="T439" s="36">
        <f>SUMIFS(СВЦЭМ!$L$34:$L$777,СВЦЭМ!$A$34:$A$777,$A439,СВЦЭМ!$B$34:$B$777,T$437)+'СЕТ СН'!$F$16</f>
        <v>0</v>
      </c>
      <c r="U439" s="36">
        <f>SUMIFS(СВЦЭМ!$L$34:$L$777,СВЦЭМ!$A$34:$A$777,$A439,СВЦЭМ!$B$34:$B$777,U$437)+'СЕТ СН'!$F$16</f>
        <v>0</v>
      </c>
      <c r="V439" s="36">
        <f>SUMIFS(СВЦЭМ!$L$34:$L$777,СВЦЭМ!$A$34:$A$777,$A439,СВЦЭМ!$B$34:$B$777,V$437)+'СЕТ СН'!$F$16</f>
        <v>0</v>
      </c>
      <c r="W439" s="36">
        <f>SUMIFS(СВЦЭМ!$L$34:$L$777,СВЦЭМ!$A$34:$A$777,$A439,СВЦЭМ!$B$34:$B$777,W$437)+'СЕТ СН'!$F$16</f>
        <v>0</v>
      </c>
      <c r="X439" s="36">
        <f>SUMIFS(СВЦЭМ!$L$34:$L$777,СВЦЭМ!$A$34:$A$777,$A439,СВЦЭМ!$B$34:$B$777,X$437)+'СЕТ СН'!$F$16</f>
        <v>0</v>
      </c>
      <c r="Y439" s="36">
        <f>SUMIFS(СВЦЭМ!$L$34:$L$777,СВЦЭМ!$A$34:$A$777,$A439,СВЦЭМ!$B$34:$B$777,Y$437)+'СЕТ СН'!$F$16</f>
        <v>0</v>
      </c>
    </row>
    <row r="440" spans="1:27" ht="15.75" hidden="1" x14ac:dyDescent="0.2">
      <c r="A440" s="35">
        <f t="shared" ref="A440:A468" si="12">A439+1</f>
        <v>44107</v>
      </c>
      <c r="B440" s="36">
        <f>SUMIFS(СВЦЭМ!$L$34:$L$777,СВЦЭМ!$A$34:$A$777,$A440,СВЦЭМ!$B$34:$B$777,B$437)+'СЕТ СН'!$F$16</f>
        <v>0</v>
      </c>
      <c r="C440" s="36">
        <f>SUMIFS(СВЦЭМ!$L$34:$L$777,СВЦЭМ!$A$34:$A$777,$A440,СВЦЭМ!$B$34:$B$777,C$437)+'СЕТ СН'!$F$16</f>
        <v>0</v>
      </c>
      <c r="D440" s="36">
        <f>SUMIFS(СВЦЭМ!$L$34:$L$777,СВЦЭМ!$A$34:$A$777,$A440,СВЦЭМ!$B$34:$B$777,D$437)+'СЕТ СН'!$F$16</f>
        <v>0</v>
      </c>
      <c r="E440" s="36">
        <f>SUMIFS(СВЦЭМ!$L$34:$L$777,СВЦЭМ!$A$34:$A$777,$A440,СВЦЭМ!$B$34:$B$777,E$437)+'СЕТ СН'!$F$16</f>
        <v>0</v>
      </c>
      <c r="F440" s="36">
        <f>SUMIFS(СВЦЭМ!$L$34:$L$777,СВЦЭМ!$A$34:$A$777,$A440,СВЦЭМ!$B$34:$B$777,F$437)+'СЕТ СН'!$F$16</f>
        <v>0</v>
      </c>
      <c r="G440" s="36">
        <f>SUMIFS(СВЦЭМ!$L$34:$L$777,СВЦЭМ!$A$34:$A$777,$A440,СВЦЭМ!$B$34:$B$777,G$437)+'СЕТ СН'!$F$16</f>
        <v>0</v>
      </c>
      <c r="H440" s="36">
        <f>SUMIFS(СВЦЭМ!$L$34:$L$777,СВЦЭМ!$A$34:$A$777,$A440,СВЦЭМ!$B$34:$B$777,H$437)+'СЕТ СН'!$F$16</f>
        <v>0</v>
      </c>
      <c r="I440" s="36">
        <f>SUMIFS(СВЦЭМ!$L$34:$L$777,СВЦЭМ!$A$34:$A$777,$A440,СВЦЭМ!$B$34:$B$777,I$437)+'СЕТ СН'!$F$16</f>
        <v>0</v>
      </c>
      <c r="J440" s="36">
        <f>SUMIFS(СВЦЭМ!$L$34:$L$777,СВЦЭМ!$A$34:$A$777,$A440,СВЦЭМ!$B$34:$B$777,J$437)+'СЕТ СН'!$F$16</f>
        <v>0</v>
      </c>
      <c r="K440" s="36">
        <f>SUMIFS(СВЦЭМ!$L$34:$L$777,СВЦЭМ!$A$34:$A$777,$A440,СВЦЭМ!$B$34:$B$777,K$437)+'СЕТ СН'!$F$16</f>
        <v>0</v>
      </c>
      <c r="L440" s="36">
        <f>SUMIFS(СВЦЭМ!$L$34:$L$777,СВЦЭМ!$A$34:$A$777,$A440,СВЦЭМ!$B$34:$B$777,L$437)+'СЕТ СН'!$F$16</f>
        <v>0</v>
      </c>
      <c r="M440" s="36">
        <f>SUMIFS(СВЦЭМ!$L$34:$L$777,СВЦЭМ!$A$34:$A$777,$A440,СВЦЭМ!$B$34:$B$777,M$437)+'СЕТ СН'!$F$16</f>
        <v>0</v>
      </c>
      <c r="N440" s="36">
        <f>SUMIFS(СВЦЭМ!$L$34:$L$777,СВЦЭМ!$A$34:$A$777,$A440,СВЦЭМ!$B$34:$B$777,N$437)+'СЕТ СН'!$F$16</f>
        <v>0</v>
      </c>
      <c r="O440" s="36">
        <f>SUMIFS(СВЦЭМ!$L$34:$L$777,СВЦЭМ!$A$34:$A$777,$A440,СВЦЭМ!$B$34:$B$777,O$437)+'СЕТ СН'!$F$16</f>
        <v>0</v>
      </c>
      <c r="P440" s="36">
        <f>SUMIFS(СВЦЭМ!$L$34:$L$777,СВЦЭМ!$A$34:$A$777,$A440,СВЦЭМ!$B$34:$B$777,P$437)+'СЕТ СН'!$F$16</f>
        <v>0</v>
      </c>
      <c r="Q440" s="36">
        <f>SUMIFS(СВЦЭМ!$L$34:$L$777,СВЦЭМ!$A$34:$A$777,$A440,СВЦЭМ!$B$34:$B$777,Q$437)+'СЕТ СН'!$F$16</f>
        <v>0</v>
      </c>
      <c r="R440" s="36">
        <f>SUMIFS(СВЦЭМ!$L$34:$L$777,СВЦЭМ!$A$34:$A$777,$A440,СВЦЭМ!$B$34:$B$777,R$437)+'СЕТ СН'!$F$16</f>
        <v>0</v>
      </c>
      <c r="S440" s="36">
        <f>SUMIFS(СВЦЭМ!$L$34:$L$777,СВЦЭМ!$A$34:$A$777,$A440,СВЦЭМ!$B$34:$B$777,S$437)+'СЕТ СН'!$F$16</f>
        <v>0</v>
      </c>
      <c r="T440" s="36">
        <f>SUMIFS(СВЦЭМ!$L$34:$L$777,СВЦЭМ!$A$34:$A$777,$A440,СВЦЭМ!$B$34:$B$777,T$437)+'СЕТ СН'!$F$16</f>
        <v>0</v>
      </c>
      <c r="U440" s="36">
        <f>SUMIFS(СВЦЭМ!$L$34:$L$777,СВЦЭМ!$A$34:$A$777,$A440,СВЦЭМ!$B$34:$B$777,U$437)+'СЕТ СН'!$F$16</f>
        <v>0</v>
      </c>
      <c r="V440" s="36">
        <f>SUMIFS(СВЦЭМ!$L$34:$L$777,СВЦЭМ!$A$34:$A$777,$A440,СВЦЭМ!$B$34:$B$777,V$437)+'СЕТ СН'!$F$16</f>
        <v>0</v>
      </c>
      <c r="W440" s="36">
        <f>SUMIFS(СВЦЭМ!$L$34:$L$777,СВЦЭМ!$A$34:$A$777,$A440,СВЦЭМ!$B$34:$B$777,W$437)+'СЕТ СН'!$F$16</f>
        <v>0</v>
      </c>
      <c r="X440" s="36">
        <f>SUMIFS(СВЦЭМ!$L$34:$L$777,СВЦЭМ!$A$34:$A$777,$A440,СВЦЭМ!$B$34:$B$777,X$437)+'СЕТ СН'!$F$16</f>
        <v>0</v>
      </c>
      <c r="Y440" s="36">
        <f>SUMIFS(СВЦЭМ!$L$34:$L$777,СВЦЭМ!$A$34:$A$777,$A440,СВЦЭМ!$B$34:$B$777,Y$437)+'СЕТ СН'!$F$16</f>
        <v>0</v>
      </c>
    </row>
    <row r="441" spans="1:27" ht="15.75" hidden="1" x14ac:dyDescent="0.2">
      <c r="A441" s="35">
        <f t="shared" si="12"/>
        <v>44108</v>
      </c>
      <c r="B441" s="36">
        <f>SUMIFS(СВЦЭМ!$L$34:$L$777,СВЦЭМ!$A$34:$A$777,$A441,СВЦЭМ!$B$34:$B$777,B$437)+'СЕТ СН'!$F$16</f>
        <v>0</v>
      </c>
      <c r="C441" s="36">
        <f>SUMIFS(СВЦЭМ!$L$34:$L$777,СВЦЭМ!$A$34:$A$777,$A441,СВЦЭМ!$B$34:$B$777,C$437)+'СЕТ СН'!$F$16</f>
        <v>0</v>
      </c>
      <c r="D441" s="36">
        <f>SUMIFS(СВЦЭМ!$L$34:$L$777,СВЦЭМ!$A$34:$A$777,$A441,СВЦЭМ!$B$34:$B$777,D$437)+'СЕТ СН'!$F$16</f>
        <v>0</v>
      </c>
      <c r="E441" s="36">
        <f>SUMIFS(СВЦЭМ!$L$34:$L$777,СВЦЭМ!$A$34:$A$777,$A441,СВЦЭМ!$B$34:$B$777,E$437)+'СЕТ СН'!$F$16</f>
        <v>0</v>
      </c>
      <c r="F441" s="36">
        <f>SUMIFS(СВЦЭМ!$L$34:$L$777,СВЦЭМ!$A$34:$A$777,$A441,СВЦЭМ!$B$34:$B$777,F$437)+'СЕТ СН'!$F$16</f>
        <v>0</v>
      </c>
      <c r="G441" s="36">
        <f>SUMIFS(СВЦЭМ!$L$34:$L$777,СВЦЭМ!$A$34:$A$777,$A441,СВЦЭМ!$B$34:$B$777,G$437)+'СЕТ СН'!$F$16</f>
        <v>0</v>
      </c>
      <c r="H441" s="36">
        <f>SUMIFS(СВЦЭМ!$L$34:$L$777,СВЦЭМ!$A$34:$A$777,$A441,СВЦЭМ!$B$34:$B$777,H$437)+'СЕТ СН'!$F$16</f>
        <v>0</v>
      </c>
      <c r="I441" s="36">
        <f>SUMIFS(СВЦЭМ!$L$34:$L$777,СВЦЭМ!$A$34:$A$777,$A441,СВЦЭМ!$B$34:$B$777,I$437)+'СЕТ СН'!$F$16</f>
        <v>0</v>
      </c>
      <c r="J441" s="36">
        <f>SUMIFS(СВЦЭМ!$L$34:$L$777,СВЦЭМ!$A$34:$A$777,$A441,СВЦЭМ!$B$34:$B$777,J$437)+'СЕТ СН'!$F$16</f>
        <v>0</v>
      </c>
      <c r="K441" s="36">
        <f>SUMIFS(СВЦЭМ!$L$34:$L$777,СВЦЭМ!$A$34:$A$777,$A441,СВЦЭМ!$B$34:$B$777,K$437)+'СЕТ СН'!$F$16</f>
        <v>0</v>
      </c>
      <c r="L441" s="36">
        <f>SUMIFS(СВЦЭМ!$L$34:$L$777,СВЦЭМ!$A$34:$A$777,$A441,СВЦЭМ!$B$34:$B$777,L$437)+'СЕТ СН'!$F$16</f>
        <v>0</v>
      </c>
      <c r="M441" s="36">
        <f>SUMIFS(СВЦЭМ!$L$34:$L$777,СВЦЭМ!$A$34:$A$777,$A441,СВЦЭМ!$B$34:$B$777,M$437)+'СЕТ СН'!$F$16</f>
        <v>0</v>
      </c>
      <c r="N441" s="36">
        <f>SUMIFS(СВЦЭМ!$L$34:$L$777,СВЦЭМ!$A$34:$A$777,$A441,СВЦЭМ!$B$34:$B$777,N$437)+'СЕТ СН'!$F$16</f>
        <v>0</v>
      </c>
      <c r="O441" s="36">
        <f>SUMIFS(СВЦЭМ!$L$34:$L$777,СВЦЭМ!$A$34:$A$777,$A441,СВЦЭМ!$B$34:$B$777,O$437)+'СЕТ СН'!$F$16</f>
        <v>0</v>
      </c>
      <c r="P441" s="36">
        <f>SUMIFS(СВЦЭМ!$L$34:$L$777,СВЦЭМ!$A$34:$A$777,$A441,СВЦЭМ!$B$34:$B$777,P$437)+'СЕТ СН'!$F$16</f>
        <v>0</v>
      </c>
      <c r="Q441" s="36">
        <f>SUMIFS(СВЦЭМ!$L$34:$L$777,СВЦЭМ!$A$34:$A$777,$A441,СВЦЭМ!$B$34:$B$777,Q$437)+'СЕТ СН'!$F$16</f>
        <v>0</v>
      </c>
      <c r="R441" s="36">
        <f>SUMIFS(СВЦЭМ!$L$34:$L$777,СВЦЭМ!$A$34:$A$777,$A441,СВЦЭМ!$B$34:$B$777,R$437)+'СЕТ СН'!$F$16</f>
        <v>0</v>
      </c>
      <c r="S441" s="36">
        <f>SUMIFS(СВЦЭМ!$L$34:$L$777,СВЦЭМ!$A$34:$A$777,$A441,СВЦЭМ!$B$34:$B$777,S$437)+'СЕТ СН'!$F$16</f>
        <v>0</v>
      </c>
      <c r="T441" s="36">
        <f>SUMIFS(СВЦЭМ!$L$34:$L$777,СВЦЭМ!$A$34:$A$777,$A441,СВЦЭМ!$B$34:$B$777,T$437)+'СЕТ СН'!$F$16</f>
        <v>0</v>
      </c>
      <c r="U441" s="36">
        <f>SUMIFS(СВЦЭМ!$L$34:$L$777,СВЦЭМ!$A$34:$A$777,$A441,СВЦЭМ!$B$34:$B$777,U$437)+'СЕТ СН'!$F$16</f>
        <v>0</v>
      </c>
      <c r="V441" s="36">
        <f>SUMIFS(СВЦЭМ!$L$34:$L$777,СВЦЭМ!$A$34:$A$777,$A441,СВЦЭМ!$B$34:$B$777,V$437)+'СЕТ СН'!$F$16</f>
        <v>0</v>
      </c>
      <c r="W441" s="36">
        <f>SUMIFS(СВЦЭМ!$L$34:$L$777,СВЦЭМ!$A$34:$A$777,$A441,СВЦЭМ!$B$34:$B$777,W$437)+'СЕТ СН'!$F$16</f>
        <v>0</v>
      </c>
      <c r="X441" s="36">
        <f>SUMIFS(СВЦЭМ!$L$34:$L$777,СВЦЭМ!$A$34:$A$777,$A441,СВЦЭМ!$B$34:$B$777,X$437)+'СЕТ СН'!$F$16</f>
        <v>0</v>
      </c>
      <c r="Y441" s="36">
        <f>SUMIFS(СВЦЭМ!$L$34:$L$777,СВЦЭМ!$A$34:$A$777,$A441,СВЦЭМ!$B$34:$B$777,Y$437)+'СЕТ СН'!$F$16</f>
        <v>0</v>
      </c>
    </row>
    <row r="442" spans="1:27" ht="15.75" hidden="1" x14ac:dyDescent="0.2">
      <c r="A442" s="35">
        <f t="shared" si="12"/>
        <v>44109</v>
      </c>
      <c r="B442" s="36">
        <f>SUMIFS(СВЦЭМ!$L$34:$L$777,СВЦЭМ!$A$34:$A$777,$A442,СВЦЭМ!$B$34:$B$777,B$437)+'СЕТ СН'!$F$16</f>
        <v>0</v>
      </c>
      <c r="C442" s="36">
        <f>SUMIFS(СВЦЭМ!$L$34:$L$777,СВЦЭМ!$A$34:$A$777,$A442,СВЦЭМ!$B$34:$B$777,C$437)+'СЕТ СН'!$F$16</f>
        <v>0</v>
      </c>
      <c r="D442" s="36">
        <f>SUMIFS(СВЦЭМ!$L$34:$L$777,СВЦЭМ!$A$34:$A$777,$A442,СВЦЭМ!$B$34:$B$777,D$437)+'СЕТ СН'!$F$16</f>
        <v>0</v>
      </c>
      <c r="E442" s="36">
        <f>SUMIFS(СВЦЭМ!$L$34:$L$777,СВЦЭМ!$A$34:$A$777,$A442,СВЦЭМ!$B$34:$B$777,E$437)+'СЕТ СН'!$F$16</f>
        <v>0</v>
      </c>
      <c r="F442" s="36">
        <f>SUMIFS(СВЦЭМ!$L$34:$L$777,СВЦЭМ!$A$34:$A$777,$A442,СВЦЭМ!$B$34:$B$777,F$437)+'СЕТ СН'!$F$16</f>
        <v>0</v>
      </c>
      <c r="G442" s="36">
        <f>SUMIFS(СВЦЭМ!$L$34:$L$777,СВЦЭМ!$A$34:$A$777,$A442,СВЦЭМ!$B$34:$B$777,G$437)+'СЕТ СН'!$F$16</f>
        <v>0</v>
      </c>
      <c r="H442" s="36">
        <f>SUMIFS(СВЦЭМ!$L$34:$L$777,СВЦЭМ!$A$34:$A$777,$A442,СВЦЭМ!$B$34:$B$777,H$437)+'СЕТ СН'!$F$16</f>
        <v>0</v>
      </c>
      <c r="I442" s="36">
        <f>SUMIFS(СВЦЭМ!$L$34:$L$777,СВЦЭМ!$A$34:$A$777,$A442,СВЦЭМ!$B$34:$B$777,I$437)+'СЕТ СН'!$F$16</f>
        <v>0</v>
      </c>
      <c r="J442" s="36">
        <f>SUMIFS(СВЦЭМ!$L$34:$L$777,СВЦЭМ!$A$34:$A$777,$A442,СВЦЭМ!$B$34:$B$777,J$437)+'СЕТ СН'!$F$16</f>
        <v>0</v>
      </c>
      <c r="K442" s="36">
        <f>SUMIFS(СВЦЭМ!$L$34:$L$777,СВЦЭМ!$A$34:$A$777,$A442,СВЦЭМ!$B$34:$B$777,K$437)+'СЕТ СН'!$F$16</f>
        <v>0</v>
      </c>
      <c r="L442" s="36">
        <f>SUMIFS(СВЦЭМ!$L$34:$L$777,СВЦЭМ!$A$34:$A$777,$A442,СВЦЭМ!$B$34:$B$777,L$437)+'СЕТ СН'!$F$16</f>
        <v>0</v>
      </c>
      <c r="M442" s="36">
        <f>SUMIFS(СВЦЭМ!$L$34:$L$777,СВЦЭМ!$A$34:$A$777,$A442,СВЦЭМ!$B$34:$B$777,M$437)+'СЕТ СН'!$F$16</f>
        <v>0</v>
      </c>
      <c r="N442" s="36">
        <f>SUMIFS(СВЦЭМ!$L$34:$L$777,СВЦЭМ!$A$34:$A$777,$A442,СВЦЭМ!$B$34:$B$777,N$437)+'СЕТ СН'!$F$16</f>
        <v>0</v>
      </c>
      <c r="O442" s="36">
        <f>SUMIFS(СВЦЭМ!$L$34:$L$777,СВЦЭМ!$A$34:$A$777,$A442,СВЦЭМ!$B$34:$B$777,O$437)+'СЕТ СН'!$F$16</f>
        <v>0</v>
      </c>
      <c r="P442" s="36">
        <f>SUMIFS(СВЦЭМ!$L$34:$L$777,СВЦЭМ!$A$34:$A$777,$A442,СВЦЭМ!$B$34:$B$777,P$437)+'СЕТ СН'!$F$16</f>
        <v>0</v>
      </c>
      <c r="Q442" s="36">
        <f>SUMIFS(СВЦЭМ!$L$34:$L$777,СВЦЭМ!$A$34:$A$777,$A442,СВЦЭМ!$B$34:$B$777,Q$437)+'СЕТ СН'!$F$16</f>
        <v>0</v>
      </c>
      <c r="R442" s="36">
        <f>SUMIFS(СВЦЭМ!$L$34:$L$777,СВЦЭМ!$A$34:$A$777,$A442,СВЦЭМ!$B$34:$B$777,R$437)+'СЕТ СН'!$F$16</f>
        <v>0</v>
      </c>
      <c r="S442" s="36">
        <f>SUMIFS(СВЦЭМ!$L$34:$L$777,СВЦЭМ!$A$34:$A$777,$A442,СВЦЭМ!$B$34:$B$777,S$437)+'СЕТ СН'!$F$16</f>
        <v>0</v>
      </c>
      <c r="T442" s="36">
        <f>SUMIFS(СВЦЭМ!$L$34:$L$777,СВЦЭМ!$A$34:$A$777,$A442,СВЦЭМ!$B$34:$B$777,T$437)+'СЕТ СН'!$F$16</f>
        <v>0</v>
      </c>
      <c r="U442" s="36">
        <f>SUMIFS(СВЦЭМ!$L$34:$L$777,СВЦЭМ!$A$34:$A$777,$A442,СВЦЭМ!$B$34:$B$777,U$437)+'СЕТ СН'!$F$16</f>
        <v>0</v>
      </c>
      <c r="V442" s="36">
        <f>SUMIFS(СВЦЭМ!$L$34:$L$777,СВЦЭМ!$A$34:$A$777,$A442,СВЦЭМ!$B$34:$B$777,V$437)+'СЕТ СН'!$F$16</f>
        <v>0</v>
      </c>
      <c r="W442" s="36">
        <f>SUMIFS(СВЦЭМ!$L$34:$L$777,СВЦЭМ!$A$34:$A$777,$A442,СВЦЭМ!$B$34:$B$777,W$437)+'СЕТ СН'!$F$16</f>
        <v>0</v>
      </c>
      <c r="X442" s="36">
        <f>SUMIFS(СВЦЭМ!$L$34:$L$777,СВЦЭМ!$A$34:$A$777,$A442,СВЦЭМ!$B$34:$B$777,X$437)+'СЕТ СН'!$F$16</f>
        <v>0</v>
      </c>
      <c r="Y442" s="36">
        <f>SUMIFS(СВЦЭМ!$L$34:$L$777,СВЦЭМ!$A$34:$A$777,$A442,СВЦЭМ!$B$34:$B$777,Y$437)+'СЕТ СН'!$F$16</f>
        <v>0</v>
      </c>
    </row>
    <row r="443" spans="1:27" ht="15.75" hidden="1" x14ac:dyDescent="0.2">
      <c r="A443" s="35">
        <f t="shared" si="12"/>
        <v>44110</v>
      </c>
      <c r="B443" s="36">
        <f>SUMIFS(СВЦЭМ!$L$34:$L$777,СВЦЭМ!$A$34:$A$777,$A443,СВЦЭМ!$B$34:$B$777,B$437)+'СЕТ СН'!$F$16</f>
        <v>0</v>
      </c>
      <c r="C443" s="36">
        <f>SUMIFS(СВЦЭМ!$L$34:$L$777,СВЦЭМ!$A$34:$A$777,$A443,СВЦЭМ!$B$34:$B$777,C$437)+'СЕТ СН'!$F$16</f>
        <v>0</v>
      </c>
      <c r="D443" s="36">
        <f>SUMIFS(СВЦЭМ!$L$34:$L$777,СВЦЭМ!$A$34:$A$777,$A443,СВЦЭМ!$B$34:$B$777,D$437)+'СЕТ СН'!$F$16</f>
        <v>0</v>
      </c>
      <c r="E443" s="36">
        <f>SUMIFS(СВЦЭМ!$L$34:$L$777,СВЦЭМ!$A$34:$A$777,$A443,СВЦЭМ!$B$34:$B$777,E$437)+'СЕТ СН'!$F$16</f>
        <v>0</v>
      </c>
      <c r="F443" s="36">
        <f>SUMIFS(СВЦЭМ!$L$34:$L$777,СВЦЭМ!$A$34:$A$777,$A443,СВЦЭМ!$B$34:$B$777,F$437)+'СЕТ СН'!$F$16</f>
        <v>0</v>
      </c>
      <c r="G443" s="36">
        <f>SUMIFS(СВЦЭМ!$L$34:$L$777,СВЦЭМ!$A$34:$A$777,$A443,СВЦЭМ!$B$34:$B$777,G$437)+'СЕТ СН'!$F$16</f>
        <v>0</v>
      </c>
      <c r="H443" s="36">
        <f>SUMIFS(СВЦЭМ!$L$34:$L$777,СВЦЭМ!$A$34:$A$777,$A443,СВЦЭМ!$B$34:$B$777,H$437)+'СЕТ СН'!$F$16</f>
        <v>0</v>
      </c>
      <c r="I443" s="36">
        <f>SUMIFS(СВЦЭМ!$L$34:$L$777,СВЦЭМ!$A$34:$A$777,$A443,СВЦЭМ!$B$34:$B$777,I$437)+'СЕТ СН'!$F$16</f>
        <v>0</v>
      </c>
      <c r="J443" s="36">
        <f>SUMIFS(СВЦЭМ!$L$34:$L$777,СВЦЭМ!$A$34:$A$777,$A443,СВЦЭМ!$B$34:$B$777,J$437)+'СЕТ СН'!$F$16</f>
        <v>0</v>
      </c>
      <c r="K443" s="36">
        <f>SUMIFS(СВЦЭМ!$L$34:$L$777,СВЦЭМ!$A$34:$A$777,$A443,СВЦЭМ!$B$34:$B$777,K$437)+'СЕТ СН'!$F$16</f>
        <v>0</v>
      </c>
      <c r="L443" s="36">
        <f>SUMIFS(СВЦЭМ!$L$34:$L$777,СВЦЭМ!$A$34:$A$777,$A443,СВЦЭМ!$B$34:$B$777,L$437)+'СЕТ СН'!$F$16</f>
        <v>0</v>
      </c>
      <c r="M443" s="36">
        <f>SUMIFS(СВЦЭМ!$L$34:$L$777,СВЦЭМ!$A$34:$A$777,$A443,СВЦЭМ!$B$34:$B$777,M$437)+'СЕТ СН'!$F$16</f>
        <v>0</v>
      </c>
      <c r="N443" s="36">
        <f>SUMIFS(СВЦЭМ!$L$34:$L$777,СВЦЭМ!$A$34:$A$777,$A443,СВЦЭМ!$B$34:$B$777,N$437)+'СЕТ СН'!$F$16</f>
        <v>0</v>
      </c>
      <c r="O443" s="36">
        <f>SUMIFS(СВЦЭМ!$L$34:$L$777,СВЦЭМ!$A$34:$A$777,$A443,СВЦЭМ!$B$34:$B$777,O$437)+'СЕТ СН'!$F$16</f>
        <v>0</v>
      </c>
      <c r="P443" s="36">
        <f>SUMIFS(СВЦЭМ!$L$34:$L$777,СВЦЭМ!$A$34:$A$777,$A443,СВЦЭМ!$B$34:$B$777,P$437)+'СЕТ СН'!$F$16</f>
        <v>0</v>
      </c>
      <c r="Q443" s="36">
        <f>SUMIFS(СВЦЭМ!$L$34:$L$777,СВЦЭМ!$A$34:$A$777,$A443,СВЦЭМ!$B$34:$B$777,Q$437)+'СЕТ СН'!$F$16</f>
        <v>0</v>
      </c>
      <c r="R443" s="36">
        <f>SUMIFS(СВЦЭМ!$L$34:$L$777,СВЦЭМ!$A$34:$A$777,$A443,СВЦЭМ!$B$34:$B$777,R$437)+'СЕТ СН'!$F$16</f>
        <v>0</v>
      </c>
      <c r="S443" s="36">
        <f>SUMIFS(СВЦЭМ!$L$34:$L$777,СВЦЭМ!$A$34:$A$777,$A443,СВЦЭМ!$B$34:$B$777,S$437)+'СЕТ СН'!$F$16</f>
        <v>0</v>
      </c>
      <c r="T443" s="36">
        <f>SUMIFS(СВЦЭМ!$L$34:$L$777,СВЦЭМ!$A$34:$A$777,$A443,СВЦЭМ!$B$34:$B$777,T$437)+'СЕТ СН'!$F$16</f>
        <v>0</v>
      </c>
      <c r="U443" s="36">
        <f>SUMIFS(СВЦЭМ!$L$34:$L$777,СВЦЭМ!$A$34:$A$777,$A443,СВЦЭМ!$B$34:$B$777,U$437)+'СЕТ СН'!$F$16</f>
        <v>0</v>
      </c>
      <c r="V443" s="36">
        <f>SUMIFS(СВЦЭМ!$L$34:$L$777,СВЦЭМ!$A$34:$A$777,$A443,СВЦЭМ!$B$34:$B$777,V$437)+'СЕТ СН'!$F$16</f>
        <v>0</v>
      </c>
      <c r="W443" s="36">
        <f>SUMIFS(СВЦЭМ!$L$34:$L$777,СВЦЭМ!$A$34:$A$777,$A443,СВЦЭМ!$B$34:$B$777,W$437)+'СЕТ СН'!$F$16</f>
        <v>0</v>
      </c>
      <c r="X443" s="36">
        <f>SUMIFS(СВЦЭМ!$L$34:$L$777,СВЦЭМ!$A$34:$A$777,$A443,СВЦЭМ!$B$34:$B$777,X$437)+'СЕТ СН'!$F$16</f>
        <v>0</v>
      </c>
      <c r="Y443" s="36">
        <f>SUMIFS(СВЦЭМ!$L$34:$L$777,СВЦЭМ!$A$34:$A$777,$A443,СВЦЭМ!$B$34:$B$777,Y$437)+'СЕТ СН'!$F$16</f>
        <v>0</v>
      </c>
    </row>
    <row r="444" spans="1:27" ht="15.75" hidden="1" x14ac:dyDescent="0.2">
      <c r="A444" s="35">
        <f t="shared" si="12"/>
        <v>44111</v>
      </c>
      <c r="B444" s="36">
        <f>SUMIFS(СВЦЭМ!$L$34:$L$777,СВЦЭМ!$A$34:$A$777,$A444,СВЦЭМ!$B$34:$B$777,B$437)+'СЕТ СН'!$F$16</f>
        <v>0</v>
      </c>
      <c r="C444" s="36">
        <f>SUMIFS(СВЦЭМ!$L$34:$L$777,СВЦЭМ!$A$34:$A$777,$A444,СВЦЭМ!$B$34:$B$777,C$437)+'СЕТ СН'!$F$16</f>
        <v>0</v>
      </c>
      <c r="D444" s="36">
        <f>SUMIFS(СВЦЭМ!$L$34:$L$777,СВЦЭМ!$A$34:$A$777,$A444,СВЦЭМ!$B$34:$B$777,D$437)+'СЕТ СН'!$F$16</f>
        <v>0</v>
      </c>
      <c r="E444" s="36">
        <f>SUMIFS(СВЦЭМ!$L$34:$L$777,СВЦЭМ!$A$34:$A$777,$A444,СВЦЭМ!$B$34:$B$777,E$437)+'СЕТ СН'!$F$16</f>
        <v>0</v>
      </c>
      <c r="F444" s="36">
        <f>SUMIFS(СВЦЭМ!$L$34:$L$777,СВЦЭМ!$A$34:$A$777,$A444,СВЦЭМ!$B$34:$B$777,F$437)+'СЕТ СН'!$F$16</f>
        <v>0</v>
      </c>
      <c r="G444" s="36">
        <f>SUMIFS(СВЦЭМ!$L$34:$L$777,СВЦЭМ!$A$34:$A$777,$A444,СВЦЭМ!$B$34:$B$777,G$437)+'СЕТ СН'!$F$16</f>
        <v>0</v>
      </c>
      <c r="H444" s="36">
        <f>SUMIFS(СВЦЭМ!$L$34:$L$777,СВЦЭМ!$A$34:$A$777,$A444,СВЦЭМ!$B$34:$B$777,H$437)+'СЕТ СН'!$F$16</f>
        <v>0</v>
      </c>
      <c r="I444" s="36">
        <f>SUMIFS(СВЦЭМ!$L$34:$L$777,СВЦЭМ!$A$34:$A$777,$A444,СВЦЭМ!$B$34:$B$777,I$437)+'СЕТ СН'!$F$16</f>
        <v>0</v>
      </c>
      <c r="J444" s="36">
        <f>SUMIFS(СВЦЭМ!$L$34:$L$777,СВЦЭМ!$A$34:$A$777,$A444,СВЦЭМ!$B$34:$B$777,J$437)+'СЕТ СН'!$F$16</f>
        <v>0</v>
      </c>
      <c r="K444" s="36">
        <f>SUMIFS(СВЦЭМ!$L$34:$L$777,СВЦЭМ!$A$34:$A$777,$A444,СВЦЭМ!$B$34:$B$777,K$437)+'СЕТ СН'!$F$16</f>
        <v>0</v>
      </c>
      <c r="L444" s="36">
        <f>SUMIFS(СВЦЭМ!$L$34:$L$777,СВЦЭМ!$A$34:$A$777,$A444,СВЦЭМ!$B$34:$B$777,L$437)+'СЕТ СН'!$F$16</f>
        <v>0</v>
      </c>
      <c r="M444" s="36">
        <f>SUMIFS(СВЦЭМ!$L$34:$L$777,СВЦЭМ!$A$34:$A$777,$A444,СВЦЭМ!$B$34:$B$777,M$437)+'СЕТ СН'!$F$16</f>
        <v>0</v>
      </c>
      <c r="N444" s="36">
        <f>SUMIFS(СВЦЭМ!$L$34:$L$777,СВЦЭМ!$A$34:$A$777,$A444,СВЦЭМ!$B$34:$B$777,N$437)+'СЕТ СН'!$F$16</f>
        <v>0</v>
      </c>
      <c r="O444" s="36">
        <f>SUMIFS(СВЦЭМ!$L$34:$L$777,СВЦЭМ!$A$34:$A$777,$A444,СВЦЭМ!$B$34:$B$777,O$437)+'СЕТ СН'!$F$16</f>
        <v>0</v>
      </c>
      <c r="P444" s="36">
        <f>SUMIFS(СВЦЭМ!$L$34:$L$777,СВЦЭМ!$A$34:$A$777,$A444,СВЦЭМ!$B$34:$B$777,P$437)+'СЕТ СН'!$F$16</f>
        <v>0</v>
      </c>
      <c r="Q444" s="36">
        <f>SUMIFS(СВЦЭМ!$L$34:$L$777,СВЦЭМ!$A$34:$A$777,$A444,СВЦЭМ!$B$34:$B$777,Q$437)+'СЕТ СН'!$F$16</f>
        <v>0</v>
      </c>
      <c r="R444" s="36">
        <f>SUMIFS(СВЦЭМ!$L$34:$L$777,СВЦЭМ!$A$34:$A$777,$A444,СВЦЭМ!$B$34:$B$777,R$437)+'СЕТ СН'!$F$16</f>
        <v>0</v>
      </c>
      <c r="S444" s="36">
        <f>SUMIFS(СВЦЭМ!$L$34:$L$777,СВЦЭМ!$A$34:$A$777,$A444,СВЦЭМ!$B$34:$B$777,S$437)+'СЕТ СН'!$F$16</f>
        <v>0</v>
      </c>
      <c r="T444" s="36">
        <f>SUMIFS(СВЦЭМ!$L$34:$L$777,СВЦЭМ!$A$34:$A$777,$A444,СВЦЭМ!$B$34:$B$777,T$437)+'СЕТ СН'!$F$16</f>
        <v>0</v>
      </c>
      <c r="U444" s="36">
        <f>SUMIFS(СВЦЭМ!$L$34:$L$777,СВЦЭМ!$A$34:$A$777,$A444,СВЦЭМ!$B$34:$B$777,U$437)+'СЕТ СН'!$F$16</f>
        <v>0</v>
      </c>
      <c r="V444" s="36">
        <f>SUMIFS(СВЦЭМ!$L$34:$L$777,СВЦЭМ!$A$34:$A$777,$A444,СВЦЭМ!$B$34:$B$777,V$437)+'СЕТ СН'!$F$16</f>
        <v>0</v>
      </c>
      <c r="W444" s="36">
        <f>SUMIFS(СВЦЭМ!$L$34:$L$777,СВЦЭМ!$A$34:$A$777,$A444,СВЦЭМ!$B$34:$B$777,W$437)+'СЕТ СН'!$F$16</f>
        <v>0</v>
      </c>
      <c r="X444" s="36">
        <f>SUMIFS(СВЦЭМ!$L$34:$L$777,СВЦЭМ!$A$34:$A$777,$A444,СВЦЭМ!$B$34:$B$777,X$437)+'СЕТ СН'!$F$16</f>
        <v>0</v>
      </c>
      <c r="Y444" s="36">
        <f>SUMIFS(СВЦЭМ!$L$34:$L$777,СВЦЭМ!$A$34:$A$777,$A444,СВЦЭМ!$B$34:$B$777,Y$437)+'СЕТ СН'!$F$16</f>
        <v>0</v>
      </c>
    </row>
    <row r="445" spans="1:27" ht="15.75" hidden="1" x14ac:dyDescent="0.2">
      <c r="A445" s="35">
        <f t="shared" si="12"/>
        <v>44112</v>
      </c>
      <c r="B445" s="36">
        <f>SUMIFS(СВЦЭМ!$L$34:$L$777,СВЦЭМ!$A$34:$A$777,$A445,СВЦЭМ!$B$34:$B$777,B$437)+'СЕТ СН'!$F$16</f>
        <v>0</v>
      </c>
      <c r="C445" s="36">
        <f>SUMIFS(СВЦЭМ!$L$34:$L$777,СВЦЭМ!$A$34:$A$777,$A445,СВЦЭМ!$B$34:$B$777,C$437)+'СЕТ СН'!$F$16</f>
        <v>0</v>
      </c>
      <c r="D445" s="36">
        <f>SUMIFS(СВЦЭМ!$L$34:$L$777,СВЦЭМ!$A$34:$A$777,$A445,СВЦЭМ!$B$34:$B$777,D$437)+'СЕТ СН'!$F$16</f>
        <v>0</v>
      </c>
      <c r="E445" s="36">
        <f>SUMIFS(СВЦЭМ!$L$34:$L$777,СВЦЭМ!$A$34:$A$777,$A445,СВЦЭМ!$B$34:$B$777,E$437)+'СЕТ СН'!$F$16</f>
        <v>0</v>
      </c>
      <c r="F445" s="36">
        <f>SUMIFS(СВЦЭМ!$L$34:$L$777,СВЦЭМ!$A$34:$A$777,$A445,СВЦЭМ!$B$34:$B$777,F$437)+'СЕТ СН'!$F$16</f>
        <v>0</v>
      </c>
      <c r="G445" s="36">
        <f>SUMIFS(СВЦЭМ!$L$34:$L$777,СВЦЭМ!$A$34:$A$777,$A445,СВЦЭМ!$B$34:$B$777,G$437)+'СЕТ СН'!$F$16</f>
        <v>0</v>
      </c>
      <c r="H445" s="36">
        <f>SUMIFS(СВЦЭМ!$L$34:$L$777,СВЦЭМ!$A$34:$A$777,$A445,СВЦЭМ!$B$34:$B$777,H$437)+'СЕТ СН'!$F$16</f>
        <v>0</v>
      </c>
      <c r="I445" s="36">
        <f>SUMIFS(СВЦЭМ!$L$34:$L$777,СВЦЭМ!$A$34:$A$777,$A445,СВЦЭМ!$B$34:$B$777,I$437)+'СЕТ СН'!$F$16</f>
        <v>0</v>
      </c>
      <c r="J445" s="36">
        <f>SUMIFS(СВЦЭМ!$L$34:$L$777,СВЦЭМ!$A$34:$A$777,$A445,СВЦЭМ!$B$34:$B$777,J$437)+'СЕТ СН'!$F$16</f>
        <v>0</v>
      </c>
      <c r="K445" s="36">
        <f>SUMIFS(СВЦЭМ!$L$34:$L$777,СВЦЭМ!$A$34:$A$777,$A445,СВЦЭМ!$B$34:$B$777,K$437)+'СЕТ СН'!$F$16</f>
        <v>0</v>
      </c>
      <c r="L445" s="36">
        <f>SUMIFS(СВЦЭМ!$L$34:$L$777,СВЦЭМ!$A$34:$A$777,$A445,СВЦЭМ!$B$34:$B$777,L$437)+'СЕТ СН'!$F$16</f>
        <v>0</v>
      </c>
      <c r="M445" s="36">
        <f>SUMIFS(СВЦЭМ!$L$34:$L$777,СВЦЭМ!$A$34:$A$777,$A445,СВЦЭМ!$B$34:$B$777,M$437)+'СЕТ СН'!$F$16</f>
        <v>0</v>
      </c>
      <c r="N445" s="36">
        <f>SUMIFS(СВЦЭМ!$L$34:$L$777,СВЦЭМ!$A$34:$A$777,$A445,СВЦЭМ!$B$34:$B$777,N$437)+'СЕТ СН'!$F$16</f>
        <v>0</v>
      </c>
      <c r="O445" s="36">
        <f>SUMIFS(СВЦЭМ!$L$34:$L$777,СВЦЭМ!$A$34:$A$777,$A445,СВЦЭМ!$B$34:$B$777,O$437)+'СЕТ СН'!$F$16</f>
        <v>0</v>
      </c>
      <c r="P445" s="36">
        <f>SUMIFS(СВЦЭМ!$L$34:$L$777,СВЦЭМ!$A$34:$A$777,$A445,СВЦЭМ!$B$34:$B$777,P$437)+'СЕТ СН'!$F$16</f>
        <v>0</v>
      </c>
      <c r="Q445" s="36">
        <f>SUMIFS(СВЦЭМ!$L$34:$L$777,СВЦЭМ!$A$34:$A$777,$A445,СВЦЭМ!$B$34:$B$777,Q$437)+'СЕТ СН'!$F$16</f>
        <v>0</v>
      </c>
      <c r="R445" s="36">
        <f>SUMIFS(СВЦЭМ!$L$34:$L$777,СВЦЭМ!$A$34:$A$777,$A445,СВЦЭМ!$B$34:$B$777,R$437)+'СЕТ СН'!$F$16</f>
        <v>0</v>
      </c>
      <c r="S445" s="36">
        <f>SUMIFS(СВЦЭМ!$L$34:$L$777,СВЦЭМ!$A$34:$A$777,$A445,СВЦЭМ!$B$34:$B$777,S$437)+'СЕТ СН'!$F$16</f>
        <v>0</v>
      </c>
      <c r="T445" s="36">
        <f>SUMIFS(СВЦЭМ!$L$34:$L$777,СВЦЭМ!$A$34:$A$777,$A445,СВЦЭМ!$B$34:$B$777,T$437)+'СЕТ СН'!$F$16</f>
        <v>0</v>
      </c>
      <c r="U445" s="36">
        <f>SUMIFS(СВЦЭМ!$L$34:$L$777,СВЦЭМ!$A$34:$A$777,$A445,СВЦЭМ!$B$34:$B$777,U$437)+'СЕТ СН'!$F$16</f>
        <v>0</v>
      </c>
      <c r="V445" s="36">
        <f>SUMIFS(СВЦЭМ!$L$34:$L$777,СВЦЭМ!$A$34:$A$777,$A445,СВЦЭМ!$B$34:$B$777,V$437)+'СЕТ СН'!$F$16</f>
        <v>0</v>
      </c>
      <c r="W445" s="36">
        <f>SUMIFS(СВЦЭМ!$L$34:$L$777,СВЦЭМ!$A$34:$A$777,$A445,СВЦЭМ!$B$34:$B$777,W$437)+'СЕТ СН'!$F$16</f>
        <v>0</v>
      </c>
      <c r="X445" s="36">
        <f>SUMIFS(СВЦЭМ!$L$34:$L$777,СВЦЭМ!$A$34:$A$777,$A445,СВЦЭМ!$B$34:$B$777,X$437)+'СЕТ СН'!$F$16</f>
        <v>0</v>
      </c>
      <c r="Y445" s="36">
        <f>SUMIFS(СВЦЭМ!$L$34:$L$777,СВЦЭМ!$A$34:$A$777,$A445,СВЦЭМ!$B$34:$B$777,Y$437)+'СЕТ СН'!$F$16</f>
        <v>0</v>
      </c>
    </row>
    <row r="446" spans="1:27" ht="15.75" hidden="1" x14ac:dyDescent="0.2">
      <c r="A446" s="35">
        <f t="shared" si="12"/>
        <v>44113</v>
      </c>
      <c r="B446" s="36">
        <f>SUMIFS(СВЦЭМ!$L$34:$L$777,СВЦЭМ!$A$34:$A$777,$A446,СВЦЭМ!$B$34:$B$777,B$437)+'СЕТ СН'!$F$16</f>
        <v>0</v>
      </c>
      <c r="C446" s="36">
        <f>SUMIFS(СВЦЭМ!$L$34:$L$777,СВЦЭМ!$A$34:$A$777,$A446,СВЦЭМ!$B$34:$B$777,C$437)+'СЕТ СН'!$F$16</f>
        <v>0</v>
      </c>
      <c r="D446" s="36">
        <f>SUMIFS(СВЦЭМ!$L$34:$L$777,СВЦЭМ!$A$34:$A$777,$A446,СВЦЭМ!$B$34:$B$777,D$437)+'СЕТ СН'!$F$16</f>
        <v>0</v>
      </c>
      <c r="E446" s="36">
        <f>SUMIFS(СВЦЭМ!$L$34:$L$777,СВЦЭМ!$A$34:$A$777,$A446,СВЦЭМ!$B$34:$B$777,E$437)+'СЕТ СН'!$F$16</f>
        <v>0</v>
      </c>
      <c r="F446" s="36">
        <f>SUMIFS(СВЦЭМ!$L$34:$L$777,СВЦЭМ!$A$34:$A$777,$A446,СВЦЭМ!$B$34:$B$777,F$437)+'СЕТ СН'!$F$16</f>
        <v>0</v>
      </c>
      <c r="G446" s="36">
        <f>SUMIFS(СВЦЭМ!$L$34:$L$777,СВЦЭМ!$A$34:$A$777,$A446,СВЦЭМ!$B$34:$B$777,G$437)+'СЕТ СН'!$F$16</f>
        <v>0</v>
      </c>
      <c r="H446" s="36">
        <f>SUMIFS(СВЦЭМ!$L$34:$L$777,СВЦЭМ!$A$34:$A$777,$A446,СВЦЭМ!$B$34:$B$777,H$437)+'СЕТ СН'!$F$16</f>
        <v>0</v>
      </c>
      <c r="I446" s="36">
        <f>SUMIFS(СВЦЭМ!$L$34:$L$777,СВЦЭМ!$A$34:$A$777,$A446,СВЦЭМ!$B$34:$B$777,I$437)+'СЕТ СН'!$F$16</f>
        <v>0</v>
      </c>
      <c r="J446" s="36">
        <f>SUMIFS(СВЦЭМ!$L$34:$L$777,СВЦЭМ!$A$34:$A$777,$A446,СВЦЭМ!$B$34:$B$777,J$437)+'СЕТ СН'!$F$16</f>
        <v>0</v>
      </c>
      <c r="K446" s="36">
        <f>SUMIFS(СВЦЭМ!$L$34:$L$777,СВЦЭМ!$A$34:$A$777,$A446,СВЦЭМ!$B$34:$B$777,K$437)+'СЕТ СН'!$F$16</f>
        <v>0</v>
      </c>
      <c r="L446" s="36">
        <f>SUMIFS(СВЦЭМ!$L$34:$L$777,СВЦЭМ!$A$34:$A$777,$A446,СВЦЭМ!$B$34:$B$777,L$437)+'СЕТ СН'!$F$16</f>
        <v>0</v>
      </c>
      <c r="M446" s="36">
        <f>SUMIFS(СВЦЭМ!$L$34:$L$777,СВЦЭМ!$A$34:$A$777,$A446,СВЦЭМ!$B$34:$B$777,M$437)+'СЕТ СН'!$F$16</f>
        <v>0</v>
      </c>
      <c r="N446" s="36">
        <f>SUMIFS(СВЦЭМ!$L$34:$L$777,СВЦЭМ!$A$34:$A$777,$A446,СВЦЭМ!$B$34:$B$777,N$437)+'СЕТ СН'!$F$16</f>
        <v>0</v>
      </c>
      <c r="O446" s="36">
        <f>SUMIFS(СВЦЭМ!$L$34:$L$777,СВЦЭМ!$A$34:$A$777,$A446,СВЦЭМ!$B$34:$B$777,O$437)+'СЕТ СН'!$F$16</f>
        <v>0</v>
      </c>
      <c r="P446" s="36">
        <f>SUMIFS(СВЦЭМ!$L$34:$L$777,СВЦЭМ!$A$34:$A$777,$A446,СВЦЭМ!$B$34:$B$777,P$437)+'СЕТ СН'!$F$16</f>
        <v>0</v>
      </c>
      <c r="Q446" s="36">
        <f>SUMIFS(СВЦЭМ!$L$34:$L$777,СВЦЭМ!$A$34:$A$777,$A446,СВЦЭМ!$B$34:$B$777,Q$437)+'СЕТ СН'!$F$16</f>
        <v>0</v>
      </c>
      <c r="R446" s="36">
        <f>SUMIFS(СВЦЭМ!$L$34:$L$777,СВЦЭМ!$A$34:$A$777,$A446,СВЦЭМ!$B$34:$B$777,R$437)+'СЕТ СН'!$F$16</f>
        <v>0</v>
      </c>
      <c r="S446" s="36">
        <f>SUMIFS(СВЦЭМ!$L$34:$L$777,СВЦЭМ!$A$34:$A$777,$A446,СВЦЭМ!$B$34:$B$777,S$437)+'СЕТ СН'!$F$16</f>
        <v>0</v>
      </c>
      <c r="T446" s="36">
        <f>SUMIFS(СВЦЭМ!$L$34:$L$777,СВЦЭМ!$A$34:$A$777,$A446,СВЦЭМ!$B$34:$B$777,T$437)+'СЕТ СН'!$F$16</f>
        <v>0</v>
      </c>
      <c r="U446" s="36">
        <f>SUMIFS(СВЦЭМ!$L$34:$L$777,СВЦЭМ!$A$34:$A$777,$A446,СВЦЭМ!$B$34:$B$777,U$437)+'СЕТ СН'!$F$16</f>
        <v>0</v>
      </c>
      <c r="V446" s="36">
        <f>SUMIFS(СВЦЭМ!$L$34:$L$777,СВЦЭМ!$A$34:$A$777,$A446,СВЦЭМ!$B$34:$B$777,V$437)+'СЕТ СН'!$F$16</f>
        <v>0</v>
      </c>
      <c r="W446" s="36">
        <f>SUMIFS(СВЦЭМ!$L$34:$L$777,СВЦЭМ!$A$34:$A$777,$A446,СВЦЭМ!$B$34:$B$777,W$437)+'СЕТ СН'!$F$16</f>
        <v>0</v>
      </c>
      <c r="X446" s="36">
        <f>SUMIFS(СВЦЭМ!$L$34:$L$777,СВЦЭМ!$A$34:$A$777,$A446,СВЦЭМ!$B$34:$B$777,X$437)+'СЕТ СН'!$F$16</f>
        <v>0</v>
      </c>
      <c r="Y446" s="36">
        <f>SUMIFS(СВЦЭМ!$L$34:$L$777,СВЦЭМ!$A$34:$A$777,$A446,СВЦЭМ!$B$34:$B$777,Y$437)+'СЕТ СН'!$F$16</f>
        <v>0</v>
      </c>
    </row>
    <row r="447" spans="1:27" ht="15.75" hidden="1" x14ac:dyDescent="0.2">
      <c r="A447" s="35">
        <f t="shared" si="12"/>
        <v>44114</v>
      </c>
      <c r="B447" s="36">
        <f>SUMIFS(СВЦЭМ!$L$34:$L$777,СВЦЭМ!$A$34:$A$777,$A447,СВЦЭМ!$B$34:$B$777,B$437)+'СЕТ СН'!$F$16</f>
        <v>0</v>
      </c>
      <c r="C447" s="36">
        <f>SUMIFS(СВЦЭМ!$L$34:$L$777,СВЦЭМ!$A$34:$A$777,$A447,СВЦЭМ!$B$34:$B$777,C$437)+'СЕТ СН'!$F$16</f>
        <v>0</v>
      </c>
      <c r="D447" s="36">
        <f>SUMIFS(СВЦЭМ!$L$34:$L$777,СВЦЭМ!$A$34:$A$777,$A447,СВЦЭМ!$B$34:$B$777,D$437)+'СЕТ СН'!$F$16</f>
        <v>0</v>
      </c>
      <c r="E447" s="36">
        <f>SUMIFS(СВЦЭМ!$L$34:$L$777,СВЦЭМ!$A$34:$A$777,$A447,СВЦЭМ!$B$34:$B$777,E$437)+'СЕТ СН'!$F$16</f>
        <v>0</v>
      </c>
      <c r="F447" s="36">
        <f>SUMIFS(СВЦЭМ!$L$34:$L$777,СВЦЭМ!$A$34:$A$777,$A447,СВЦЭМ!$B$34:$B$777,F$437)+'СЕТ СН'!$F$16</f>
        <v>0</v>
      </c>
      <c r="G447" s="36">
        <f>SUMIFS(СВЦЭМ!$L$34:$L$777,СВЦЭМ!$A$34:$A$777,$A447,СВЦЭМ!$B$34:$B$777,G$437)+'СЕТ СН'!$F$16</f>
        <v>0</v>
      </c>
      <c r="H447" s="36">
        <f>SUMIFS(СВЦЭМ!$L$34:$L$777,СВЦЭМ!$A$34:$A$777,$A447,СВЦЭМ!$B$34:$B$777,H$437)+'СЕТ СН'!$F$16</f>
        <v>0</v>
      </c>
      <c r="I447" s="36">
        <f>SUMIFS(СВЦЭМ!$L$34:$L$777,СВЦЭМ!$A$34:$A$777,$A447,СВЦЭМ!$B$34:$B$777,I$437)+'СЕТ СН'!$F$16</f>
        <v>0</v>
      </c>
      <c r="J447" s="36">
        <f>SUMIFS(СВЦЭМ!$L$34:$L$777,СВЦЭМ!$A$34:$A$777,$A447,СВЦЭМ!$B$34:$B$777,J$437)+'СЕТ СН'!$F$16</f>
        <v>0</v>
      </c>
      <c r="K447" s="36">
        <f>SUMIFS(СВЦЭМ!$L$34:$L$777,СВЦЭМ!$A$34:$A$777,$A447,СВЦЭМ!$B$34:$B$777,K$437)+'СЕТ СН'!$F$16</f>
        <v>0</v>
      </c>
      <c r="L447" s="36">
        <f>SUMIFS(СВЦЭМ!$L$34:$L$777,СВЦЭМ!$A$34:$A$777,$A447,СВЦЭМ!$B$34:$B$777,L$437)+'СЕТ СН'!$F$16</f>
        <v>0</v>
      </c>
      <c r="M447" s="36">
        <f>SUMIFS(СВЦЭМ!$L$34:$L$777,СВЦЭМ!$A$34:$A$777,$A447,СВЦЭМ!$B$34:$B$777,M$437)+'СЕТ СН'!$F$16</f>
        <v>0</v>
      </c>
      <c r="N447" s="36">
        <f>SUMIFS(СВЦЭМ!$L$34:$L$777,СВЦЭМ!$A$34:$A$777,$A447,СВЦЭМ!$B$34:$B$777,N$437)+'СЕТ СН'!$F$16</f>
        <v>0</v>
      </c>
      <c r="O447" s="36">
        <f>SUMIFS(СВЦЭМ!$L$34:$L$777,СВЦЭМ!$A$34:$A$777,$A447,СВЦЭМ!$B$34:$B$777,O$437)+'СЕТ СН'!$F$16</f>
        <v>0</v>
      </c>
      <c r="P447" s="36">
        <f>SUMIFS(СВЦЭМ!$L$34:$L$777,СВЦЭМ!$A$34:$A$777,$A447,СВЦЭМ!$B$34:$B$777,P$437)+'СЕТ СН'!$F$16</f>
        <v>0</v>
      </c>
      <c r="Q447" s="36">
        <f>SUMIFS(СВЦЭМ!$L$34:$L$777,СВЦЭМ!$A$34:$A$777,$A447,СВЦЭМ!$B$34:$B$777,Q$437)+'СЕТ СН'!$F$16</f>
        <v>0</v>
      </c>
      <c r="R447" s="36">
        <f>SUMIFS(СВЦЭМ!$L$34:$L$777,СВЦЭМ!$A$34:$A$777,$A447,СВЦЭМ!$B$34:$B$777,R$437)+'СЕТ СН'!$F$16</f>
        <v>0</v>
      </c>
      <c r="S447" s="36">
        <f>SUMIFS(СВЦЭМ!$L$34:$L$777,СВЦЭМ!$A$34:$A$777,$A447,СВЦЭМ!$B$34:$B$777,S$437)+'СЕТ СН'!$F$16</f>
        <v>0</v>
      </c>
      <c r="T447" s="36">
        <f>SUMIFS(СВЦЭМ!$L$34:$L$777,СВЦЭМ!$A$34:$A$777,$A447,СВЦЭМ!$B$34:$B$777,T$437)+'СЕТ СН'!$F$16</f>
        <v>0</v>
      </c>
      <c r="U447" s="36">
        <f>SUMIFS(СВЦЭМ!$L$34:$L$777,СВЦЭМ!$A$34:$A$777,$A447,СВЦЭМ!$B$34:$B$777,U$437)+'СЕТ СН'!$F$16</f>
        <v>0</v>
      </c>
      <c r="V447" s="36">
        <f>SUMIFS(СВЦЭМ!$L$34:$L$777,СВЦЭМ!$A$34:$A$777,$A447,СВЦЭМ!$B$34:$B$777,V$437)+'СЕТ СН'!$F$16</f>
        <v>0</v>
      </c>
      <c r="W447" s="36">
        <f>SUMIFS(СВЦЭМ!$L$34:$L$777,СВЦЭМ!$A$34:$A$777,$A447,СВЦЭМ!$B$34:$B$777,W$437)+'СЕТ СН'!$F$16</f>
        <v>0</v>
      </c>
      <c r="X447" s="36">
        <f>SUMIFS(СВЦЭМ!$L$34:$L$777,СВЦЭМ!$A$34:$A$777,$A447,СВЦЭМ!$B$34:$B$777,X$437)+'СЕТ СН'!$F$16</f>
        <v>0</v>
      </c>
      <c r="Y447" s="36">
        <f>SUMIFS(СВЦЭМ!$L$34:$L$777,СВЦЭМ!$A$34:$A$777,$A447,СВЦЭМ!$B$34:$B$777,Y$437)+'СЕТ СН'!$F$16</f>
        <v>0</v>
      </c>
    </row>
    <row r="448" spans="1:27" ht="15.75" hidden="1" x14ac:dyDescent="0.2">
      <c r="A448" s="35">
        <f t="shared" si="12"/>
        <v>44115</v>
      </c>
      <c r="B448" s="36">
        <f>SUMIFS(СВЦЭМ!$L$34:$L$777,СВЦЭМ!$A$34:$A$777,$A448,СВЦЭМ!$B$34:$B$777,B$437)+'СЕТ СН'!$F$16</f>
        <v>0</v>
      </c>
      <c r="C448" s="36">
        <f>SUMIFS(СВЦЭМ!$L$34:$L$777,СВЦЭМ!$A$34:$A$777,$A448,СВЦЭМ!$B$34:$B$777,C$437)+'СЕТ СН'!$F$16</f>
        <v>0</v>
      </c>
      <c r="D448" s="36">
        <f>SUMIFS(СВЦЭМ!$L$34:$L$777,СВЦЭМ!$A$34:$A$777,$A448,СВЦЭМ!$B$34:$B$777,D$437)+'СЕТ СН'!$F$16</f>
        <v>0</v>
      </c>
      <c r="E448" s="36">
        <f>SUMIFS(СВЦЭМ!$L$34:$L$777,СВЦЭМ!$A$34:$A$777,$A448,СВЦЭМ!$B$34:$B$777,E$437)+'СЕТ СН'!$F$16</f>
        <v>0</v>
      </c>
      <c r="F448" s="36">
        <f>SUMIFS(СВЦЭМ!$L$34:$L$777,СВЦЭМ!$A$34:$A$777,$A448,СВЦЭМ!$B$34:$B$777,F$437)+'СЕТ СН'!$F$16</f>
        <v>0</v>
      </c>
      <c r="G448" s="36">
        <f>SUMIFS(СВЦЭМ!$L$34:$L$777,СВЦЭМ!$A$34:$A$777,$A448,СВЦЭМ!$B$34:$B$777,G$437)+'СЕТ СН'!$F$16</f>
        <v>0</v>
      </c>
      <c r="H448" s="36">
        <f>SUMIFS(СВЦЭМ!$L$34:$L$777,СВЦЭМ!$A$34:$A$777,$A448,СВЦЭМ!$B$34:$B$777,H$437)+'СЕТ СН'!$F$16</f>
        <v>0</v>
      </c>
      <c r="I448" s="36">
        <f>SUMIFS(СВЦЭМ!$L$34:$L$777,СВЦЭМ!$A$34:$A$777,$A448,СВЦЭМ!$B$34:$B$777,I$437)+'СЕТ СН'!$F$16</f>
        <v>0</v>
      </c>
      <c r="J448" s="36">
        <f>SUMIFS(СВЦЭМ!$L$34:$L$777,СВЦЭМ!$A$34:$A$777,$A448,СВЦЭМ!$B$34:$B$777,J$437)+'СЕТ СН'!$F$16</f>
        <v>0</v>
      </c>
      <c r="K448" s="36">
        <f>SUMIFS(СВЦЭМ!$L$34:$L$777,СВЦЭМ!$A$34:$A$777,$A448,СВЦЭМ!$B$34:$B$777,K$437)+'СЕТ СН'!$F$16</f>
        <v>0</v>
      </c>
      <c r="L448" s="36">
        <f>SUMIFS(СВЦЭМ!$L$34:$L$777,СВЦЭМ!$A$34:$A$777,$A448,СВЦЭМ!$B$34:$B$777,L$437)+'СЕТ СН'!$F$16</f>
        <v>0</v>
      </c>
      <c r="M448" s="36">
        <f>SUMIFS(СВЦЭМ!$L$34:$L$777,СВЦЭМ!$A$34:$A$777,$A448,СВЦЭМ!$B$34:$B$777,M$437)+'СЕТ СН'!$F$16</f>
        <v>0</v>
      </c>
      <c r="N448" s="36">
        <f>SUMIFS(СВЦЭМ!$L$34:$L$777,СВЦЭМ!$A$34:$A$777,$A448,СВЦЭМ!$B$34:$B$777,N$437)+'СЕТ СН'!$F$16</f>
        <v>0</v>
      </c>
      <c r="O448" s="36">
        <f>SUMIFS(СВЦЭМ!$L$34:$L$777,СВЦЭМ!$A$34:$A$777,$A448,СВЦЭМ!$B$34:$B$777,O$437)+'СЕТ СН'!$F$16</f>
        <v>0</v>
      </c>
      <c r="P448" s="36">
        <f>SUMIFS(СВЦЭМ!$L$34:$L$777,СВЦЭМ!$A$34:$A$777,$A448,СВЦЭМ!$B$34:$B$777,P$437)+'СЕТ СН'!$F$16</f>
        <v>0</v>
      </c>
      <c r="Q448" s="36">
        <f>SUMIFS(СВЦЭМ!$L$34:$L$777,СВЦЭМ!$A$34:$A$777,$A448,СВЦЭМ!$B$34:$B$777,Q$437)+'СЕТ СН'!$F$16</f>
        <v>0</v>
      </c>
      <c r="R448" s="36">
        <f>SUMIFS(СВЦЭМ!$L$34:$L$777,СВЦЭМ!$A$34:$A$777,$A448,СВЦЭМ!$B$34:$B$777,R$437)+'СЕТ СН'!$F$16</f>
        <v>0</v>
      </c>
      <c r="S448" s="36">
        <f>SUMIFS(СВЦЭМ!$L$34:$L$777,СВЦЭМ!$A$34:$A$777,$A448,СВЦЭМ!$B$34:$B$777,S$437)+'СЕТ СН'!$F$16</f>
        <v>0</v>
      </c>
      <c r="T448" s="36">
        <f>SUMIFS(СВЦЭМ!$L$34:$L$777,СВЦЭМ!$A$34:$A$777,$A448,СВЦЭМ!$B$34:$B$777,T$437)+'СЕТ СН'!$F$16</f>
        <v>0</v>
      </c>
      <c r="U448" s="36">
        <f>SUMIFS(СВЦЭМ!$L$34:$L$777,СВЦЭМ!$A$34:$A$777,$A448,СВЦЭМ!$B$34:$B$777,U$437)+'СЕТ СН'!$F$16</f>
        <v>0</v>
      </c>
      <c r="V448" s="36">
        <f>SUMIFS(СВЦЭМ!$L$34:$L$777,СВЦЭМ!$A$34:$A$777,$A448,СВЦЭМ!$B$34:$B$777,V$437)+'СЕТ СН'!$F$16</f>
        <v>0</v>
      </c>
      <c r="W448" s="36">
        <f>SUMIFS(СВЦЭМ!$L$34:$L$777,СВЦЭМ!$A$34:$A$777,$A448,СВЦЭМ!$B$34:$B$777,W$437)+'СЕТ СН'!$F$16</f>
        <v>0</v>
      </c>
      <c r="X448" s="36">
        <f>SUMIFS(СВЦЭМ!$L$34:$L$777,СВЦЭМ!$A$34:$A$777,$A448,СВЦЭМ!$B$34:$B$777,X$437)+'СЕТ СН'!$F$16</f>
        <v>0</v>
      </c>
      <c r="Y448" s="36">
        <f>SUMIFS(СВЦЭМ!$L$34:$L$777,СВЦЭМ!$A$34:$A$777,$A448,СВЦЭМ!$B$34:$B$777,Y$437)+'СЕТ СН'!$F$16</f>
        <v>0</v>
      </c>
    </row>
    <row r="449" spans="1:25" ht="15.75" hidden="1" x14ac:dyDescent="0.2">
      <c r="A449" s="35">
        <f t="shared" si="12"/>
        <v>44116</v>
      </c>
      <c r="B449" s="36">
        <f>SUMIFS(СВЦЭМ!$L$34:$L$777,СВЦЭМ!$A$34:$A$777,$A449,СВЦЭМ!$B$34:$B$777,B$437)+'СЕТ СН'!$F$16</f>
        <v>0</v>
      </c>
      <c r="C449" s="36">
        <f>SUMIFS(СВЦЭМ!$L$34:$L$777,СВЦЭМ!$A$34:$A$777,$A449,СВЦЭМ!$B$34:$B$777,C$437)+'СЕТ СН'!$F$16</f>
        <v>0</v>
      </c>
      <c r="D449" s="36">
        <f>SUMIFS(СВЦЭМ!$L$34:$L$777,СВЦЭМ!$A$34:$A$777,$A449,СВЦЭМ!$B$34:$B$777,D$437)+'СЕТ СН'!$F$16</f>
        <v>0</v>
      </c>
      <c r="E449" s="36">
        <f>SUMIFS(СВЦЭМ!$L$34:$L$777,СВЦЭМ!$A$34:$A$777,$A449,СВЦЭМ!$B$34:$B$777,E$437)+'СЕТ СН'!$F$16</f>
        <v>0</v>
      </c>
      <c r="F449" s="36">
        <f>SUMIFS(СВЦЭМ!$L$34:$L$777,СВЦЭМ!$A$34:$A$777,$A449,СВЦЭМ!$B$34:$B$777,F$437)+'СЕТ СН'!$F$16</f>
        <v>0</v>
      </c>
      <c r="G449" s="36">
        <f>SUMIFS(СВЦЭМ!$L$34:$L$777,СВЦЭМ!$A$34:$A$777,$A449,СВЦЭМ!$B$34:$B$777,G$437)+'СЕТ СН'!$F$16</f>
        <v>0</v>
      </c>
      <c r="H449" s="36">
        <f>SUMIFS(СВЦЭМ!$L$34:$L$777,СВЦЭМ!$A$34:$A$777,$A449,СВЦЭМ!$B$34:$B$777,H$437)+'СЕТ СН'!$F$16</f>
        <v>0</v>
      </c>
      <c r="I449" s="36">
        <f>SUMIFS(СВЦЭМ!$L$34:$L$777,СВЦЭМ!$A$34:$A$777,$A449,СВЦЭМ!$B$34:$B$777,I$437)+'СЕТ СН'!$F$16</f>
        <v>0</v>
      </c>
      <c r="J449" s="36">
        <f>SUMIFS(СВЦЭМ!$L$34:$L$777,СВЦЭМ!$A$34:$A$777,$A449,СВЦЭМ!$B$34:$B$777,J$437)+'СЕТ СН'!$F$16</f>
        <v>0</v>
      </c>
      <c r="K449" s="36">
        <f>SUMIFS(СВЦЭМ!$L$34:$L$777,СВЦЭМ!$A$34:$A$777,$A449,СВЦЭМ!$B$34:$B$777,K$437)+'СЕТ СН'!$F$16</f>
        <v>0</v>
      </c>
      <c r="L449" s="36">
        <f>SUMIFS(СВЦЭМ!$L$34:$L$777,СВЦЭМ!$A$34:$A$777,$A449,СВЦЭМ!$B$34:$B$777,L$437)+'СЕТ СН'!$F$16</f>
        <v>0</v>
      </c>
      <c r="M449" s="36">
        <f>SUMIFS(СВЦЭМ!$L$34:$L$777,СВЦЭМ!$A$34:$A$777,$A449,СВЦЭМ!$B$34:$B$777,M$437)+'СЕТ СН'!$F$16</f>
        <v>0</v>
      </c>
      <c r="N449" s="36">
        <f>SUMIFS(СВЦЭМ!$L$34:$L$777,СВЦЭМ!$A$34:$A$777,$A449,СВЦЭМ!$B$34:$B$777,N$437)+'СЕТ СН'!$F$16</f>
        <v>0</v>
      </c>
      <c r="O449" s="36">
        <f>SUMIFS(СВЦЭМ!$L$34:$L$777,СВЦЭМ!$A$34:$A$777,$A449,СВЦЭМ!$B$34:$B$777,O$437)+'СЕТ СН'!$F$16</f>
        <v>0</v>
      </c>
      <c r="P449" s="36">
        <f>SUMIFS(СВЦЭМ!$L$34:$L$777,СВЦЭМ!$A$34:$A$777,$A449,СВЦЭМ!$B$34:$B$777,P$437)+'СЕТ СН'!$F$16</f>
        <v>0</v>
      </c>
      <c r="Q449" s="36">
        <f>SUMIFS(СВЦЭМ!$L$34:$L$777,СВЦЭМ!$A$34:$A$777,$A449,СВЦЭМ!$B$34:$B$777,Q$437)+'СЕТ СН'!$F$16</f>
        <v>0</v>
      </c>
      <c r="R449" s="36">
        <f>SUMIFS(СВЦЭМ!$L$34:$L$777,СВЦЭМ!$A$34:$A$777,$A449,СВЦЭМ!$B$34:$B$777,R$437)+'СЕТ СН'!$F$16</f>
        <v>0</v>
      </c>
      <c r="S449" s="36">
        <f>SUMIFS(СВЦЭМ!$L$34:$L$777,СВЦЭМ!$A$34:$A$777,$A449,СВЦЭМ!$B$34:$B$777,S$437)+'СЕТ СН'!$F$16</f>
        <v>0</v>
      </c>
      <c r="T449" s="36">
        <f>SUMIFS(СВЦЭМ!$L$34:$L$777,СВЦЭМ!$A$34:$A$777,$A449,СВЦЭМ!$B$34:$B$777,T$437)+'СЕТ СН'!$F$16</f>
        <v>0</v>
      </c>
      <c r="U449" s="36">
        <f>SUMIFS(СВЦЭМ!$L$34:$L$777,СВЦЭМ!$A$34:$A$777,$A449,СВЦЭМ!$B$34:$B$777,U$437)+'СЕТ СН'!$F$16</f>
        <v>0</v>
      </c>
      <c r="V449" s="36">
        <f>SUMIFS(СВЦЭМ!$L$34:$L$777,СВЦЭМ!$A$34:$A$777,$A449,СВЦЭМ!$B$34:$B$777,V$437)+'СЕТ СН'!$F$16</f>
        <v>0</v>
      </c>
      <c r="W449" s="36">
        <f>SUMIFS(СВЦЭМ!$L$34:$L$777,СВЦЭМ!$A$34:$A$777,$A449,СВЦЭМ!$B$34:$B$777,W$437)+'СЕТ СН'!$F$16</f>
        <v>0</v>
      </c>
      <c r="X449" s="36">
        <f>SUMIFS(СВЦЭМ!$L$34:$L$777,СВЦЭМ!$A$34:$A$777,$A449,СВЦЭМ!$B$34:$B$777,X$437)+'СЕТ СН'!$F$16</f>
        <v>0</v>
      </c>
      <c r="Y449" s="36">
        <f>SUMIFS(СВЦЭМ!$L$34:$L$777,СВЦЭМ!$A$34:$A$777,$A449,СВЦЭМ!$B$34:$B$777,Y$437)+'СЕТ СН'!$F$16</f>
        <v>0</v>
      </c>
    </row>
    <row r="450" spans="1:25" ht="15.75" hidden="1" x14ac:dyDescent="0.2">
      <c r="A450" s="35">
        <f t="shared" si="12"/>
        <v>44117</v>
      </c>
      <c r="B450" s="36">
        <f>SUMIFS(СВЦЭМ!$L$34:$L$777,СВЦЭМ!$A$34:$A$777,$A450,СВЦЭМ!$B$34:$B$777,B$437)+'СЕТ СН'!$F$16</f>
        <v>0</v>
      </c>
      <c r="C450" s="36">
        <f>SUMIFS(СВЦЭМ!$L$34:$L$777,СВЦЭМ!$A$34:$A$777,$A450,СВЦЭМ!$B$34:$B$777,C$437)+'СЕТ СН'!$F$16</f>
        <v>0</v>
      </c>
      <c r="D450" s="36">
        <f>SUMIFS(СВЦЭМ!$L$34:$L$777,СВЦЭМ!$A$34:$A$777,$A450,СВЦЭМ!$B$34:$B$777,D$437)+'СЕТ СН'!$F$16</f>
        <v>0</v>
      </c>
      <c r="E450" s="36">
        <f>SUMIFS(СВЦЭМ!$L$34:$L$777,СВЦЭМ!$A$34:$A$777,$A450,СВЦЭМ!$B$34:$B$777,E$437)+'СЕТ СН'!$F$16</f>
        <v>0</v>
      </c>
      <c r="F450" s="36">
        <f>SUMIFS(СВЦЭМ!$L$34:$L$777,СВЦЭМ!$A$34:$A$777,$A450,СВЦЭМ!$B$34:$B$777,F$437)+'СЕТ СН'!$F$16</f>
        <v>0</v>
      </c>
      <c r="G450" s="36">
        <f>SUMIFS(СВЦЭМ!$L$34:$L$777,СВЦЭМ!$A$34:$A$777,$A450,СВЦЭМ!$B$34:$B$777,G$437)+'СЕТ СН'!$F$16</f>
        <v>0</v>
      </c>
      <c r="H450" s="36">
        <f>SUMIFS(СВЦЭМ!$L$34:$L$777,СВЦЭМ!$A$34:$A$777,$A450,СВЦЭМ!$B$34:$B$777,H$437)+'СЕТ СН'!$F$16</f>
        <v>0</v>
      </c>
      <c r="I450" s="36">
        <f>SUMIFS(СВЦЭМ!$L$34:$L$777,СВЦЭМ!$A$34:$A$777,$A450,СВЦЭМ!$B$34:$B$777,I$437)+'СЕТ СН'!$F$16</f>
        <v>0</v>
      </c>
      <c r="J450" s="36">
        <f>SUMIFS(СВЦЭМ!$L$34:$L$777,СВЦЭМ!$A$34:$A$777,$A450,СВЦЭМ!$B$34:$B$777,J$437)+'СЕТ СН'!$F$16</f>
        <v>0</v>
      </c>
      <c r="K450" s="36">
        <f>SUMIFS(СВЦЭМ!$L$34:$L$777,СВЦЭМ!$A$34:$A$777,$A450,СВЦЭМ!$B$34:$B$777,K$437)+'СЕТ СН'!$F$16</f>
        <v>0</v>
      </c>
      <c r="L450" s="36">
        <f>SUMIFS(СВЦЭМ!$L$34:$L$777,СВЦЭМ!$A$34:$A$777,$A450,СВЦЭМ!$B$34:$B$777,L$437)+'СЕТ СН'!$F$16</f>
        <v>0</v>
      </c>
      <c r="M450" s="36">
        <f>SUMIFS(СВЦЭМ!$L$34:$L$777,СВЦЭМ!$A$34:$A$777,$A450,СВЦЭМ!$B$34:$B$777,M$437)+'СЕТ СН'!$F$16</f>
        <v>0</v>
      </c>
      <c r="N450" s="36">
        <f>SUMIFS(СВЦЭМ!$L$34:$L$777,СВЦЭМ!$A$34:$A$777,$A450,СВЦЭМ!$B$34:$B$777,N$437)+'СЕТ СН'!$F$16</f>
        <v>0</v>
      </c>
      <c r="O450" s="36">
        <f>SUMIFS(СВЦЭМ!$L$34:$L$777,СВЦЭМ!$A$34:$A$777,$A450,СВЦЭМ!$B$34:$B$777,O$437)+'СЕТ СН'!$F$16</f>
        <v>0</v>
      </c>
      <c r="P450" s="36">
        <f>SUMIFS(СВЦЭМ!$L$34:$L$777,СВЦЭМ!$A$34:$A$777,$A450,СВЦЭМ!$B$34:$B$777,P$437)+'СЕТ СН'!$F$16</f>
        <v>0</v>
      </c>
      <c r="Q450" s="36">
        <f>SUMIFS(СВЦЭМ!$L$34:$L$777,СВЦЭМ!$A$34:$A$777,$A450,СВЦЭМ!$B$34:$B$777,Q$437)+'СЕТ СН'!$F$16</f>
        <v>0</v>
      </c>
      <c r="R450" s="36">
        <f>SUMIFS(СВЦЭМ!$L$34:$L$777,СВЦЭМ!$A$34:$A$777,$A450,СВЦЭМ!$B$34:$B$777,R$437)+'СЕТ СН'!$F$16</f>
        <v>0</v>
      </c>
      <c r="S450" s="36">
        <f>SUMIFS(СВЦЭМ!$L$34:$L$777,СВЦЭМ!$A$34:$A$777,$A450,СВЦЭМ!$B$34:$B$777,S$437)+'СЕТ СН'!$F$16</f>
        <v>0</v>
      </c>
      <c r="T450" s="36">
        <f>SUMIFS(СВЦЭМ!$L$34:$L$777,СВЦЭМ!$A$34:$A$777,$A450,СВЦЭМ!$B$34:$B$777,T$437)+'СЕТ СН'!$F$16</f>
        <v>0</v>
      </c>
      <c r="U450" s="36">
        <f>SUMIFS(СВЦЭМ!$L$34:$L$777,СВЦЭМ!$A$34:$A$777,$A450,СВЦЭМ!$B$34:$B$777,U$437)+'СЕТ СН'!$F$16</f>
        <v>0</v>
      </c>
      <c r="V450" s="36">
        <f>SUMIFS(СВЦЭМ!$L$34:$L$777,СВЦЭМ!$A$34:$A$777,$A450,СВЦЭМ!$B$34:$B$777,V$437)+'СЕТ СН'!$F$16</f>
        <v>0</v>
      </c>
      <c r="W450" s="36">
        <f>SUMIFS(СВЦЭМ!$L$34:$L$777,СВЦЭМ!$A$34:$A$777,$A450,СВЦЭМ!$B$34:$B$777,W$437)+'СЕТ СН'!$F$16</f>
        <v>0</v>
      </c>
      <c r="X450" s="36">
        <f>SUMIFS(СВЦЭМ!$L$34:$L$777,СВЦЭМ!$A$34:$A$777,$A450,СВЦЭМ!$B$34:$B$777,X$437)+'СЕТ СН'!$F$16</f>
        <v>0</v>
      </c>
      <c r="Y450" s="36">
        <f>SUMIFS(СВЦЭМ!$L$34:$L$777,СВЦЭМ!$A$34:$A$777,$A450,СВЦЭМ!$B$34:$B$777,Y$437)+'СЕТ СН'!$F$16</f>
        <v>0</v>
      </c>
    </row>
    <row r="451" spans="1:25" ht="15.75" hidden="1" x14ac:dyDescent="0.2">
      <c r="A451" s="35">
        <f t="shared" si="12"/>
        <v>44118</v>
      </c>
      <c r="B451" s="36">
        <f>SUMIFS(СВЦЭМ!$L$34:$L$777,СВЦЭМ!$A$34:$A$777,$A451,СВЦЭМ!$B$34:$B$777,B$437)+'СЕТ СН'!$F$16</f>
        <v>0</v>
      </c>
      <c r="C451" s="36">
        <f>SUMIFS(СВЦЭМ!$L$34:$L$777,СВЦЭМ!$A$34:$A$777,$A451,СВЦЭМ!$B$34:$B$777,C$437)+'СЕТ СН'!$F$16</f>
        <v>0</v>
      </c>
      <c r="D451" s="36">
        <f>SUMIFS(СВЦЭМ!$L$34:$L$777,СВЦЭМ!$A$34:$A$777,$A451,СВЦЭМ!$B$34:$B$777,D$437)+'СЕТ СН'!$F$16</f>
        <v>0</v>
      </c>
      <c r="E451" s="36">
        <f>SUMIFS(СВЦЭМ!$L$34:$L$777,СВЦЭМ!$A$34:$A$777,$A451,СВЦЭМ!$B$34:$B$777,E$437)+'СЕТ СН'!$F$16</f>
        <v>0</v>
      </c>
      <c r="F451" s="36">
        <f>SUMIFS(СВЦЭМ!$L$34:$L$777,СВЦЭМ!$A$34:$A$777,$A451,СВЦЭМ!$B$34:$B$777,F$437)+'СЕТ СН'!$F$16</f>
        <v>0</v>
      </c>
      <c r="G451" s="36">
        <f>SUMIFS(СВЦЭМ!$L$34:$L$777,СВЦЭМ!$A$34:$A$777,$A451,СВЦЭМ!$B$34:$B$777,G$437)+'СЕТ СН'!$F$16</f>
        <v>0</v>
      </c>
      <c r="H451" s="36">
        <f>SUMIFS(СВЦЭМ!$L$34:$L$777,СВЦЭМ!$A$34:$A$777,$A451,СВЦЭМ!$B$34:$B$777,H$437)+'СЕТ СН'!$F$16</f>
        <v>0</v>
      </c>
      <c r="I451" s="36">
        <f>SUMIFS(СВЦЭМ!$L$34:$L$777,СВЦЭМ!$A$34:$A$777,$A451,СВЦЭМ!$B$34:$B$777,I$437)+'СЕТ СН'!$F$16</f>
        <v>0</v>
      </c>
      <c r="J451" s="36">
        <f>SUMIFS(СВЦЭМ!$L$34:$L$777,СВЦЭМ!$A$34:$A$777,$A451,СВЦЭМ!$B$34:$B$777,J$437)+'СЕТ СН'!$F$16</f>
        <v>0</v>
      </c>
      <c r="K451" s="36">
        <f>SUMIFS(СВЦЭМ!$L$34:$L$777,СВЦЭМ!$A$34:$A$777,$A451,СВЦЭМ!$B$34:$B$777,K$437)+'СЕТ СН'!$F$16</f>
        <v>0</v>
      </c>
      <c r="L451" s="36">
        <f>SUMIFS(СВЦЭМ!$L$34:$L$777,СВЦЭМ!$A$34:$A$777,$A451,СВЦЭМ!$B$34:$B$777,L$437)+'СЕТ СН'!$F$16</f>
        <v>0</v>
      </c>
      <c r="M451" s="36">
        <f>SUMIFS(СВЦЭМ!$L$34:$L$777,СВЦЭМ!$A$34:$A$777,$A451,СВЦЭМ!$B$34:$B$777,M$437)+'СЕТ СН'!$F$16</f>
        <v>0</v>
      </c>
      <c r="N451" s="36">
        <f>SUMIFS(СВЦЭМ!$L$34:$L$777,СВЦЭМ!$A$34:$A$777,$A451,СВЦЭМ!$B$34:$B$777,N$437)+'СЕТ СН'!$F$16</f>
        <v>0</v>
      </c>
      <c r="O451" s="36">
        <f>SUMIFS(СВЦЭМ!$L$34:$L$777,СВЦЭМ!$A$34:$A$777,$A451,СВЦЭМ!$B$34:$B$777,O$437)+'СЕТ СН'!$F$16</f>
        <v>0</v>
      </c>
      <c r="P451" s="36">
        <f>SUMIFS(СВЦЭМ!$L$34:$L$777,СВЦЭМ!$A$34:$A$777,$A451,СВЦЭМ!$B$34:$B$777,P$437)+'СЕТ СН'!$F$16</f>
        <v>0</v>
      </c>
      <c r="Q451" s="36">
        <f>SUMIFS(СВЦЭМ!$L$34:$L$777,СВЦЭМ!$A$34:$A$777,$A451,СВЦЭМ!$B$34:$B$777,Q$437)+'СЕТ СН'!$F$16</f>
        <v>0</v>
      </c>
      <c r="R451" s="36">
        <f>SUMIFS(СВЦЭМ!$L$34:$L$777,СВЦЭМ!$A$34:$A$777,$A451,СВЦЭМ!$B$34:$B$777,R$437)+'СЕТ СН'!$F$16</f>
        <v>0</v>
      </c>
      <c r="S451" s="36">
        <f>SUMIFS(СВЦЭМ!$L$34:$L$777,СВЦЭМ!$A$34:$A$777,$A451,СВЦЭМ!$B$34:$B$777,S$437)+'СЕТ СН'!$F$16</f>
        <v>0</v>
      </c>
      <c r="T451" s="36">
        <f>SUMIFS(СВЦЭМ!$L$34:$L$777,СВЦЭМ!$A$34:$A$777,$A451,СВЦЭМ!$B$34:$B$777,T$437)+'СЕТ СН'!$F$16</f>
        <v>0</v>
      </c>
      <c r="U451" s="36">
        <f>SUMIFS(СВЦЭМ!$L$34:$L$777,СВЦЭМ!$A$34:$A$777,$A451,СВЦЭМ!$B$34:$B$777,U$437)+'СЕТ СН'!$F$16</f>
        <v>0</v>
      </c>
      <c r="V451" s="36">
        <f>SUMIFS(СВЦЭМ!$L$34:$L$777,СВЦЭМ!$A$34:$A$777,$A451,СВЦЭМ!$B$34:$B$777,V$437)+'СЕТ СН'!$F$16</f>
        <v>0</v>
      </c>
      <c r="W451" s="36">
        <f>SUMIFS(СВЦЭМ!$L$34:$L$777,СВЦЭМ!$A$34:$A$777,$A451,СВЦЭМ!$B$34:$B$777,W$437)+'СЕТ СН'!$F$16</f>
        <v>0</v>
      </c>
      <c r="X451" s="36">
        <f>SUMIFS(СВЦЭМ!$L$34:$L$777,СВЦЭМ!$A$34:$A$777,$A451,СВЦЭМ!$B$34:$B$777,X$437)+'СЕТ СН'!$F$16</f>
        <v>0</v>
      </c>
      <c r="Y451" s="36">
        <f>SUMIFS(СВЦЭМ!$L$34:$L$777,СВЦЭМ!$A$34:$A$777,$A451,СВЦЭМ!$B$34:$B$777,Y$437)+'СЕТ СН'!$F$16</f>
        <v>0</v>
      </c>
    </row>
    <row r="452" spans="1:25" ht="15.75" hidden="1" x14ac:dyDescent="0.2">
      <c r="A452" s="35">
        <f t="shared" si="12"/>
        <v>44119</v>
      </c>
      <c r="B452" s="36">
        <f>SUMIFS(СВЦЭМ!$L$34:$L$777,СВЦЭМ!$A$34:$A$777,$A452,СВЦЭМ!$B$34:$B$777,B$437)+'СЕТ СН'!$F$16</f>
        <v>0</v>
      </c>
      <c r="C452" s="36">
        <f>SUMIFS(СВЦЭМ!$L$34:$L$777,СВЦЭМ!$A$34:$A$777,$A452,СВЦЭМ!$B$34:$B$777,C$437)+'СЕТ СН'!$F$16</f>
        <v>0</v>
      </c>
      <c r="D452" s="36">
        <f>SUMIFS(СВЦЭМ!$L$34:$L$777,СВЦЭМ!$A$34:$A$777,$A452,СВЦЭМ!$B$34:$B$777,D$437)+'СЕТ СН'!$F$16</f>
        <v>0</v>
      </c>
      <c r="E452" s="36">
        <f>SUMIFS(СВЦЭМ!$L$34:$L$777,СВЦЭМ!$A$34:$A$777,$A452,СВЦЭМ!$B$34:$B$777,E$437)+'СЕТ СН'!$F$16</f>
        <v>0</v>
      </c>
      <c r="F452" s="36">
        <f>SUMIFS(СВЦЭМ!$L$34:$L$777,СВЦЭМ!$A$34:$A$777,$A452,СВЦЭМ!$B$34:$B$777,F$437)+'СЕТ СН'!$F$16</f>
        <v>0</v>
      </c>
      <c r="G452" s="36">
        <f>SUMIFS(СВЦЭМ!$L$34:$L$777,СВЦЭМ!$A$34:$A$777,$A452,СВЦЭМ!$B$34:$B$777,G$437)+'СЕТ СН'!$F$16</f>
        <v>0</v>
      </c>
      <c r="H452" s="36">
        <f>SUMIFS(СВЦЭМ!$L$34:$L$777,СВЦЭМ!$A$34:$A$777,$A452,СВЦЭМ!$B$34:$B$777,H$437)+'СЕТ СН'!$F$16</f>
        <v>0</v>
      </c>
      <c r="I452" s="36">
        <f>SUMIFS(СВЦЭМ!$L$34:$L$777,СВЦЭМ!$A$34:$A$777,$A452,СВЦЭМ!$B$34:$B$777,I$437)+'СЕТ СН'!$F$16</f>
        <v>0</v>
      </c>
      <c r="J452" s="36">
        <f>SUMIFS(СВЦЭМ!$L$34:$L$777,СВЦЭМ!$A$34:$A$777,$A452,СВЦЭМ!$B$34:$B$777,J$437)+'СЕТ СН'!$F$16</f>
        <v>0</v>
      </c>
      <c r="K452" s="36">
        <f>SUMIFS(СВЦЭМ!$L$34:$L$777,СВЦЭМ!$A$34:$A$777,$A452,СВЦЭМ!$B$34:$B$777,K$437)+'СЕТ СН'!$F$16</f>
        <v>0</v>
      </c>
      <c r="L452" s="36">
        <f>SUMIFS(СВЦЭМ!$L$34:$L$777,СВЦЭМ!$A$34:$A$777,$A452,СВЦЭМ!$B$34:$B$777,L$437)+'СЕТ СН'!$F$16</f>
        <v>0</v>
      </c>
      <c r="M452" s="36">
        <f>SUMIFS(СВЦЭМ!$L$34:$L$777,СВЦЭМ!$A$34:$A$777,$A452,СВЦЭМ!$B$34:$B$777,M$437)+'СЕТ СН'!$F$16</f>
        <v>0</v>
      </c>
      <c r="N452" s="36">
        <f>SUMIFS(СВЦЭМ!$L$34:$L$777,СВЦЭМ!$A$34:$A$777,$A452,СВЦЭМ!$B$34:$B$777,N$437)+'СЕТ СН'!$F$16</f>
        <v>0</v>
      </c>
      <c r="O452" s="36">
        <f>SUMIFS(СВЦЭМ!$L$34:$L$777,СВЦЭМ!$A$34:$A$777,$A452,СВЦЭМ!$B$34:$B$777,O$437)+'СЕТ СН'!$F$16</f>
        <v>0</v>
      </c>
      <c r="P452" s="36">
        <f>SUMIFS(СВЦЭМ!$L$34:$L$777,СВЦЭМ!$A$34:$A$777,$A452,СВЦЭМ!$B$34:$B$777,P$437)+'СЕТ СН'!$F$16</f>
        <v>0</v>
      </c>
      <c r="Q452" s="36">
        <f>SUMIFS(СВЦЭМ!$L$34:$L$777,СВЦЭМ!$A$34:$A$777,$A452,СВЦЭМ!$B$34:$B$777,Q$437)+'СЕТ СН'!$F$16</f>
        <v>0</v>
      </c>
      <c r="R452" s="36">
        <f>SUMIFS(СВЦЭМ!$L$34:$L$777,СВЦЭМ!$A$34:$A$777,$A452,СВЦЭМ!$B$34:$B$777,R$437)+'СЕТ СН'!$F$16</f>
        <v>0</v>
      </c>
      <c r="S452" s="36">
        <f>SUMIFS(СВЦЭМ!$L$34:$L$777,СВЦЭМ!$A$34:$A$777,$A452,СВЦЭМ!$B$34:$B$777,S$437)+'СЕТ СН'!$F$16</f>
        <v>0</v>
      </c>
      <c r="T452" s="36">
        <f>SUMIFS(СВЦЭМ!$L$34:$L$777,СВЦЭМ!$A$34:$A$777,$A452,СВЦЭМ!$B$34:$B$777,T$437)+'СЕТ СН'!$F$16</f>
        <v>0</v>
      </c>
      <c r="U452" s="36">
        <f>SUMIFS(СВЦЭМ!$L$34:$L$777,СВЦЭМ!$A$34:$A$777,$A452,СВЦЭМ!$B$34:$B$777,U$437)+'СЕТ СН'!$F$16</f>
        <v>0</v>
      </c>
      <c r="V452" s="36">
        <f>SUMIFS(СВЦЭМ!$L$34:$L$777,СВЦЭМ!$A$34:$A$777,$A452,СВЦЭМ!$B$34:$B$777,V$437)+'СЕТ СН'!$F$16</f>
        <v>0</v>
      </c>
      <c r="W452" s="36">
        <f>SUMIFS(СВЦЭМ!$L$34:$L$777,СВЦЭМ!$A$34:$A$777,$A452,СВЦЭМ!$B$34:$B$777,W$437)+'СЕТ СН'!$F$16</f>
        <v>0</v>
      </c>
      <c r="X452" s="36">
        <f>SUMIFS(СВЦЭМ!$L$34:$L$777,СВЦЭМ!$A$34:$A$777,$A452,СВЦЭМ!$B$34:$B$777,X$437)+'СЕТ СН'!$F$16</f>
        <v>0</v>
      </c>
      <c r="Y452" s="36">
        <f>SUMIFS(СВЦЭМ!$L$34:$L$777,СВЦЭМ!$A$34:$A$777,$A452,СВЦЭМ!$B$34:$B$777,Y$437)+'СЕТ СН'!$F$16</f>
        <v>0</v>
      </c>
    </row>
    <row r="453" spans="1:25" ht="15.75" hidden="1" x14ac:dyDescent="0.2">
      <c r="A453" s="35">
        <f t="shared" si="12"/>
        <v>44120</v>
      </c>
      <c r="B453" s="36">
        <f>SUMIFS(СВЦЭМ!$L$34:$L$777,СВЦЭМ!$A$34:$A$777,$A453,СВЦЭМ!$B$34:$B$777,B$437)+'СЕТ СН'!$F$16</f>
        <v>0</v>
      </c>
      <c r="C453" s="36">
        <f>SUMIFS(СВЦЭМ!$L$34:$L$777,СВЦЭМ!$A$34:$A$777,$A453,СВЦЭМ!$B$34:$B$777,C$437)+'СЕТ СН'!$F$16</f>
        <v>0</v>
      </c>
      <c r="D453" s="36">
        <f>SUMIFS(СВЦЭМ!$L$34:$L$777,СВЦЭМ!$A$34:$A$777,$A453,СВЦЭМ!$B$34:$B$777,D$437)+'СЕТ СН'!$F$16</f>
        <v>0</v>
      </c>
      <c r="E453" s="36">
        <f>SUMIFS(СВЦЭМ!$L$34:$L$777,СВЦЭМ!$A$34:$A$777,$A453,СВЦЭМ!$B$34:$B$777,E$437)+'СЕТ СН'!$F$16</f>
        <v>0</v>
      </c>
      <c r="F453" s="36">
        <f>SUMIFS(СВЦЭМ!$L$34:$L$777,СВЦЭМ!$A$34:$A$777,$A453,СВЦЭМ!$B$34:$B$777,F$437)+'СЕТ СН'!$F$16</f>
        <v>0</v>
      </c>
      <c r="G453" s="36">
        <f>SUMIFS(СВЦЭМ!$L$34:$L$777,СВЦЭМ!$A$34:$A$777,$A453,СВЦЭМ!$B$34:$B$777,G$437)+'СЕТ СН'!$F$16</f>
        <v>0</v>
      </c>
      <c r="H453" s="36">
        <f>SUMIFS(СВЦЭМ!$L$34:$L$777,СВЦЭМ!$A$34:$A$777,$A453,СВЦЭМ!$B$34:$B$777,H$437)+'СЕТ СН'!$F$16</f>
        <v>0</v>
      </c>
      <c r="I453" s="36">
        <f>SUMIFS(СВЦЭМ!$L$34:$L$777,СВЦЭМ!$A$34:$A$777,$A453,СВЦЭМ!$B$34:$B$777,I$437)+'СЕТ СН'!$F$16</f>
        <v>0</v>
      </c>
      <c r="J453" s="36">
        <f>SUMIFS(СВЦЭМ!$L$34:$L$777,СВЦЭМ!$A$34:$A$777,$A453,СВЦЭМ!$B$34:$B$777,J$437)+'СЕТ СН'!$F$16</f>
        <v>0</v>
      </c>
      <c r="K453" s="36">
        <f>SUMIFS(СВЦЭМ!$L$34:$L$777,СВЦЭМ!$A$34:$A$777,$A453,СВЦЭМ!$B$34:$B$777,K$437)+'СЕТ СН'!$F$16</f>
        <v>0</v>
      </c>
      <c r="L453" s="36">
        <f>SUMIFS(СВЦЭМ!$L$34:$L$777,СВЦЭМ!$A$34:$A$777,$A453,СВЦЭМ!$B$34:$B$777,L$437)+'СЕТ СН'!$F$16</f>
        <v>0</v>
      </c>
      <c r="M453" s="36">
        <f>SUMIFS(СВЦЭМ!$L$34:$L$777,СВЦЭМ!$A$34:$A$777,$A453,СВЦЭМ!$B$34:$B$777,M$437)+'СЕТ СН'!$F$16</f>
        <v>0</v>
      </c>
      <c r="N453" s="36">
        <f>SUMIFS(СВЦЭМ!$L$34:$L$777,СВЦЭМ!$A$34:$A$777,$A453,СВЦЭМ!$B$34:$B$777,N$437)+'СЕТ СН'!$F$16</f>
        <v>0</v>
      </c>
      <c r="O453" s="36">
        <f>SUMIFS(СВЦЭМ!$L$34:$L$777,СВЦЭМ!$A$34:$A$777,$A453,СВЦЭМ!$B$34:$B$777,O$437)+'СЕТ СН'!$F$16</f>
        <v>0</v>
      </c>
      <c r="P453" s="36">
        <f>SUMIFS(СВЦЭМ!$L$34:$L$777,СВЦЭМ!$A$34:$A$777,$A453,СВЦЭМ!$B$34:$B$777,P$437)+'СЕТ СН'!$F$16</f>
        <v>0</v>
      </c>
      <c r="Q453" s="36">
        <f>SUMIFS(СВЦЭМ!$L$34:$L$777,СВЦЭМ!$A$34:$A$777,$A453,СВЦЭМ!$B$34:$B$777,Q$437)+'СЕТ СН'!$F$16</f>
        <v>0</v>
      </c>
      <c r="R453" s="36">
        <f>SUMIFS(СВЦЭМ!$L$34:$L$777,СВЦЭМ!$A$34:$A$777,$A453,СВЦЭМ!$B$34:$B$777,R$437)+'СЕТ СН'!$F$16</f>
        <v>0</v>
      </c>
      <c r="S453" s="36">
        <f>SUMIFS(СВЦЭМ!$L$34:$L$777,СВЦЭМ!$A$34:$A$777,$A453,СВЦЭМ!$B$34:$B$777,S$437)+'СЕТ СН'!$F$16</f>
        <v>0</v>
      </c>
      <c r="T453" s="36">
        <f>SUMIFS(СВЦЭМ!$L$34:$L$777,СВЦЭМ!$A$34:$A$777,$A453,СВЦЭМ!$B$34:$B$777,T$437)+'СЕТ СН'!$F$16</f>
        <v>0</v>
      </c>
      <c r="U453" s="36">
        <f>SUMIFS(СВЦЭМ!$L$34:$L$777,СВЦЭМ!$A$34:$A$777,$A453,СВЦЭМ!$B$34:$B$777,U$437)+'СЕТ СН'!$F$16</f>
        <v>0</v>
      </c>
      <c r="V453" s="36">
        <f>SUMIFS(СВЦЭМ!$L$34:$L$777,СВЦЭМ!$A$34:$A$777,$A453,СВЦЭМ!$B$34:$B$777,V$437)+'СЕТ СН'!$F$16</f>
        <v>0</v>
      </c>
      <c r="W453" s="36">
        <f>SUMIFS(СВЦЭМ!$L$34:$L$777,СВЦЭМ!$A$34:$A$777,$A453,СВЦЭМ!$B$34:$B$777,W$437)+'СЕТ СН'!$F$16</f>
        <v>0</v>
      </c>
      <c r="X453" s="36">
        <f>SUMIFS(СВЦЭМ!$L$34:$L$777,СВЦЭМ!$A$34:$A$777,$A453,СВЦЭМ!$B$34:$B$777,X$437)+'СЕТ СН'!$F$16</f>
        <v>0</v>
      </c>
      <c r="Y453" s="36">
        <f>SUMIFS(СВЦЭМ!$L$34:$L$777,СВЦЭМ!$A$34:$A$777,$A453,СВЦЭМ!$B$34:$B$777,Y$437)+'СЕТ СН'!$F$16</f>
        <v>0</v>
      </c>
    </row>
    <row r="454" spans="1:25" ht="15.75" hidden="1" x14ac:dyDescent="0.2">
      <c r="A454" s="35">
        <f t="shared" si="12"/>
        <v>44121</v>
      </c>
      <c r="B454" s="36">
        <f>SUMIFS(СВЦЭМ!$L$34:$L$777,СВЦЭМ!$A$34:$A$777,$A454,СВЦЭМ!$B$34:$B$777,B$437)+'СЕТ СН'!$F$16</f>
        <v>0</v>
      </c>
      <c r="C454" s="36">
        <f>SUMIFS(СВЦЭМ!$L$34:$L$777,СВЦЭМ!$A$34:$A$777,$A454,СВЦЭМ!$B$34:$B$777,C$437)+'СЕТ СН'!$F$16</f>
        <v>0</v>
      </c>
      <c r="D454" s="36">
        <f>SUMIFS(СВЦЭМ!$L$34:$L$777,СВЦЭМ!$A$34:$A$777,$A454,СВЦЭМ!$B$34:$B$777,D$437)+'СЕТ СН'!$F$16</f>
        <v>0</v>
      </c>
      <c r="E454" s="36">
        <f>SUMIFS(СВЦЭМ!$L$34:$L$777,СВЦЭМ!$A$34:$A$777,$A454,СВЦЭМ!$B$34:$B$777,E$437)+'СЕТ СН'!$F$16</f>
        <v>0</v>
      </c>
      <c r="F454" s="36">
        <f>SUMIFS(СВЦЭМ!$L$34:$L$777,СВЦЭМ!$A$34:$A$777,$A454,СВЦЭМ!$B$34:$B$777,F$437)+'СЕТ СН'!$F$16</f>
        <v>0</v>
      </c>
      <c r="G454" s="36">
        <f>SUMIFS(СВЦЭМ!$L$34:$L$777,СВЦЭМ!$A$34:$A$777,$A454,СВЦЭМ!$B$34:$B$777,G$437)+'СЕТ СН'!$F$16</f>
        <v>0</v>
      </c>
      <c r="H454" s="36">
        <f>SUMIFS(СВЦЭМ!$L$34:$L$777,СВЦЭМ!$A$34:$A$777,$A454,СВЦЭМ!$B$34:$B$777,H$437)+'СЕТ СН'!$F$16</f>
        <v>0</v>
      </c>
      <c r="I454" s="36">
        <f>SUMIFS(СВЦЭМ!$L$34:$L$777,СВЦЭМ!$A$34:$A$777,$A454,СВЦЭМ!$B$34:$B$777,I$437)+'СЕТ СН'!$F$16</f>
        <v>0</v>
      </c>
      <c r="J454" s="36">
        <f>SUMIFS(СВЦЭМ!$L$34:$L$777,СВЦЭМ!$A$34:$A$777,$A454,СВЦЭМ!$B$34:$B$777,J$437)+'СЕТ СН'!$F$16</f>
        <v>0</v>
      </c>
      <c r="K454" s="36">
        <f>SUMIFS(СВЦЭМ!$L$34:$L$777,СВЦЭМ!$A$34:$A$777,$A454,СВЦЭМ!$B$34:$B$777,K$437)+'СЕТ СН'!$F$16</f>
        <v>0</v>
      </c>
      <c r="L454" s="36">
        <f>SUMIFS(СВЦЭМ!$L$34:$L$777,СВЦЭМ!$A$34:$A$777,$A454,СВЦЭМ!$B$34:$B$777,L$437)+'СЕТ СН'!$F$16</f>
        <v>0</v>
      </c>
      <c r="M454" s="36">
        <f>SUMIFS(СВЦЭМ!$L$34:$L$777,СВЦЭМ!$A$34:$A$777,$A454,СВЦЭМ!$B$34:$B$777,M$437)+'СЕТ СН'!$F$16</f>
        <v>0</v>
      </c>
      <c r="N454" s="36">
        <f>SUMIFS(СВЦЭМ!$L$34:$L$777,СВЦЭМ!$A$34:$A$777,$A454,СВЦЭМ!$B$34:$B$777,N$437)+'СЕТ СН'!$F$16</f>
        <v>0</v>
      </c>
      <c r="O454" s="36">
        <f>SUMIFS(СВЦЭМ!$L$34:$L$777,СВЦЭМ!$A$34:$A$777,$A454,СВЦЭМ!$B$34:$B$777,O$437)+'СЕТ СН'!$F$16</f>
        <v>0</v>
      </c>
      <c r="P454" s="36">
        <f>SUMIFS(СВЦЭМ!$L$34:$L$777,СВЦЭМ!$A$34:$A$777,$A454,СВЦЭМ!$B$34:$B$777,P$437)+'СЕТ СН'!$F$16</f>
        <v>0</v>
      </c>
      <c r="Q454" s="36">
        <f>SUMIFS(СВЦЭМ!$L$34:$L$777,СВЦЭМ!$A$34:$A$777,$A454,СВЦЭМ!$B$34:$B$777,Q$437)+'СЕТ СН'!$F$16</f>
        <v>0</v>
      </c>
      <c r="R454" s="36">
        <f>SUMIFS(СВЦЭМ!$L$34:$L$777,СВЦЭМ!$A$34:$A$777,$A454,СВЦЭМ!$B$34:$B$777,R$437)+'СЕТ СН'!$F$16</f>
        <v>0</v>
      </c>
      <c r="S454" s="36">
        <f>SUMIFS(СВЦЭМ!$L$34:$L$777,СВЦЭМ!$A$34:$A$777,$A454,СВЦЭМ!$B$34:$B$777,S$437)+'СЕТ СН'!$F$16</f>
        <v>0</v>
      </c>
      <c r="T454" s="36">
        <f>SUMIFS(СВЦЭМ!$L$34:$L$777,СВЦЭМ!$A$34:$A$777,$A454,СВЦЭМ!$B$34:$B$777,T$437)+'СЕТ СН'!$F$16</f>
        <v>0</v>
      </c>
      <c r="U454" s="36">
        <f>SUMIFS(СВЦЭМ!$L$34:$L$777,СВЦЭМ!$A$34:$A$777,$A454,СВЦЭМ!$B$34:$B$777,U$437)+'СЕТ СН'!$F$16</f>
        <v>0</v>
      </c>
      <c r="V454" s="36">
        <f>SUMIFS(СВЦЭМ!$L$34:$L$777,СВЦЭМ!$A$34:$A$777,$A454,СВЦЭМ!$B$34:$B$777,V$437)+'СЕТ СН'!$F$16</f>
        <v>0</v>
      </c>
      <c r="W454" s="36">
        <f>SUMIFS(СВЦЭМ!$L$34:$L$777,СВЦЭМ!$A$34:$A$777,$A454,СВЦЭМ!$B$34:$B$777,W$437)+'СЕТ СН'!$F$16</f>
        <v>0</v>
      </c>
      <c r="X454" s="36">
        <f>SUMIFS(СВЦЭМ!$L$34:$L$777,СВЦЭМ!$A$34:$A$777,$A454,СВЦЭМ!$B$34:$B$777,X$437)+'СЕТ СН'!$F$16</f>
        <v>0</v>
      </c>
      <c r="Y454" s="36">
        <f>SUMIFS(СВЦЭМ!$L$34:$L$777,СВЦЭМ!$A$34:$A$777,$A454,СВЦЭМ!$B$34:$B$777,Y$437)+'СЕТ СН'!$F$16</f>
        <v>0</v>
      </c>
    </row>
    <row r="455" spans="1:25" ht="15.75" hidden="1" x14ac:dyDescent="0.2">
      <c r="A455" s="35">
        <f t="shared" si="12"/>
        <v>44122</v>
      </c>
      <c r="B455" s="36">
        <f>SUMIFS(СВЦЭМ!$L$34:$L$777,СВЦЭМ!$A$34:$A$777,$A455,СВЦЭМ!$B$34:$B$777,B$437)+'СЕТ СН'!$F$16</f>
        <v>0</v>
      </c>
      <c r="C455" s="36">
        <f>SUMIFS(СВЦЭМ!$L$34:$L$777,СВЦЭМ!$A$34:$A$777,$A455,СВЦЭМ!$B$34:$B$777,C$437)+'СЕТ СН'!$F$16</f>
        <v>0</v>
      </c>
      <c r="D455" s="36">
        <f>SUMIFS(СВЦЭМ!$L$34:$L$777,СВЦЭМ!$A$34:$A$777,$A455,СВЦЭМ!$B$34:$B$777,D$437)+'СЕТ СН'!$F$16</f>
        <v>0</v>
      </c>
      <c r="E455" s="36">
        <f>SUMIFS(СВЦЭМ!$L$34:$L$777,СВЦЭМ!$A$34:$A$777,$A455,СВЦЭМ!$B$34:$B$777,E$437)+'СЕТ СН'!$F$16</f>
        <v>0</v>
      </c>
      <c r="F455" s="36">
        <f>SUMIFS(СВЦЭМ!$L$34:$L$777,СВЦЭМ!$A$34:$A$777,$A455,СВЦЭМ!$B$34:$B$777,F$437)+'СЕТ СН'!$F$16</f>
        <v>0</v>
      </c>
      <c r="G455" s="36">
        <f>SUMIFS(СВЦЭМ!$L$34:$L$777,СВЦЭМ!$A$34:$A$777,$A455,СВЦЭМ!$B$34:$B$777,G$437)+'СЕТ СН'!$F$16</f>
        <v>0</v>
      </c>
      <c r="H455" s="36">
        <f>SUMIFS(СВЦЭМ!$L$34:$L$777,СВЦЭМ!$A$34:$A$777,$A455,СВЦЭМ!$B$34:$B$777,H$437)+'СЕТ СН'!$F$16</f>
        <v>0</v>
      </c>
      <c r="I455" s="36">
        <f>SUMIFS(СВЦЭМ!$L$34:$L$777,СВЦЭМ!$A$34:$A$777,$A455,СВЦЭМ!$B$34:$B$777,I$437)+'СЕТ СН'!$F$16</f>
        <v>0</v>
      </c>
      <c r="J455" s="36">
        <f>SUMIFS(СВЦЭМ!$L$34:$L$777,СВЦЭМ!$A$34:$A$777,$A455,СВЦЭМ!$B$34:$B$777,J$437)+'СЕТ СН'!$F$16</f>
        <v>0</v>
      </c>
      <c r="K455" s="36">
        <f>SUMIFS(СВЦЭМ!$L$34:$L$777,СВЦЭМ!$A$34:$A$777,$A455,СВЦЭМ!$B$34:$B$777,K$437)+'СЕТ СН'!$F$16</f>
        <v>0</v>
      </c>
      <c r="L455" s="36">
        <f>SUMIFS(СВЦЭМ!$L$34:$L$777,СВЦЭМ!$A$34:$A$777,$A455,СВЦЭМ!$B$34:$B$777,L$437)+'СЕТ СН'!$F$16</f>
        <v>0</v>
      </c>
      <c r="M455" s="36">
        <f>SUMIFS(СВЦЭМ!$L$34:$L$777,СВЦЭМ!$A$34:$A$777,$A455,СВЦЭМ!$B$34:$B$777,M$437)+'СЕТ СН'!$F$16</f>
        <v>0</v>
      </c>
      <c r="N455" s="36">
        <f>SUMIFS(СВЦЭМ!$L$34:$L$777,СВЦЭМ!$A$34:$A$777,$A455,СВЦЭМ!$B$34:$B$777,N$437)+'СЕТ СН'!$F$16</f>
        <v>0</v>
      </c>
      <c r="O455" s="36">
        <f>SUMIFS(СВЦЭМ!$L$34:$L$777,СВЦЭМ!$A$34:$A$777,$A455,СВЦЭМ!$B$34:$B$777,O$437)+'СЕТ СН'!$F$16</f>
        <v>0</v>
      </c>
      <c r="P455" s="36">
        <f>SUMIFS(СВЦЭМ!$L$34:$L$777,СВЦЭМ!$A$34:$A$777,$A455,СВЦЭМ!$B$34:$B$777,P$437)+'СЕТ СН'!$F$16</f>
        <v>0</v>
      </c>
      <c r="Q455" s="36">
        <f>SUMIFS(СВЦЭМ!$L$34:$L$777,СВЦЭМ!$A$34:$A$777,$A455,СВЦЭМ!$B$34:$B$777,Q$437)+'СЕТ СН'!$F$16</f>
        <v>0</v>
      </c>
      <c r="R455" s="36">
        <f>SUMIFS(СВЦЭМ!$L$34:$L$777,СВЦЭМ!$A$34:$A$777,$A455,СВЦЭМ!$B$34:$B$777,R$437)+'СЕТ СН'!$F$16</f>
        <v>0</v>
      </c>
      <c r="S455" s="36">
        <f>SUMIFS(СВЦЭМ!$L$34:$L$777,СВЦЭМ!$A$34:$A$777,$A455,СВЦЭМ!$B$34:$B$777,S$437)+'СЕТ СН'!$F$16</f>
        <v>0</v>
      </c>
      <c r="T455" s="36">
        <f>SUMIFS(СВЦЭМ!$L$34:$L$777,СВЦЭМ!$A$34:$A$777,$A455,СВЦЭМ!$B$34:$B$777,T$437)+'СЕТ СН'!$F$16</f>
        <v>0</v>
      </c>
      <c r="U455" s="36">
        <f>SUMIFS(СВЦЭМ!$L$34:$L$777,СВЦЭМ!$A$34:$A$777,$A455,СВЦЭМ!$B$34:$B$777,U$437)+'СЕТ СН'!$F$16</f>
        <v>0</v>
      </c>
      <c r="V455" s="36">
        <f>SUMIFS(СВЦЭМ!$L$34:$L$777,СВЦЭМ!$A$34:$A$777,$A455,СВЦЭМ!$B$34:$B$777,V$437)+'СЕТ СН'!$F$16</f>
        <v>0</v>
      </c>
      <c r="W455" s="36">
        <f>SUMIFS(СВЦЭМ!$L$34:$L$777,СВЦЭМ!$A$34:$A$777,$A455,СВЦЭМ!$B$34:$B$777,W$437)+'СЕТ СН'!$F$16</f>
        <v>0</v>
      </c>
      <c r="X455" s="36">
        <f>SUMIFS(СВЦЭМ!$L$34:$L$777,СВЦЭМ!$A$34:$A$777,$A455,СВЦЭМ!$B$34:$B$777,X$437)+'СЕТ СН'!$F$16</f>
        <v>0</v>
      </c>
      <c r="Y455" s="36">
        <f>SUMIFS(СВЦЭМ!$L$34:$L$777,СВЦЭМ!$A$34:$A$777,$A455,СВЦЭМ!$B$34:$B$777,Y$437)+'СЕТ СН'!$F$16</f>
        <v>0</v>
      </c>
    </row>
    <row r="456" spans="1:25" ht="15.75" hidden="1" x14ac:dyDescent="0.2">
      <c r="A456" s="35">
        <f t="shared" si="12"/>
        <v>44123</v>
      </c>
      <c r="B456" s="36">
        <f>SUMIFS(СВЦЭМ!$L$34:$L$777,СВЦЭМ!$A$34:$A$777,$A456,СВЦЭМ!$B$34:$B$777,B$437)+'СЕТ СН'!$F$16</f>
        <v>0</v>
      </c>
      <c r="C456" s="36">
        <f>SUMIFS(СВЦЭМ!$L$34:$L$777,СВЦЭМ!$A$34:$A$777,$A456,СВЦЭМ!$B$34:$B$777,C$437)+'СЕТ СН'!$F$16</f>
        <v>0</v>
      </c>
      <c r="D456" s="36">
        <f>SUMIFS(СВЦЭМ!$L$34:$L$777,СВЦЭМ!$A$34:$A$777,$A456,СВЦЭМ!$B$34:$B$777,D$437)+'СЕТ СН'!$F$16</f>
        <v>0</v>
      </c>
      <c r="E456" s="36">
        <f>SUMIFS(СВЦЭМ!$L$34:$L$777,СВЦЭМ!$A$34:$A$777,$A456,СВЦЭМ!$B$34:$B$777,E$437)+'СЕТ СН'!$F$16</f>
        <v>0</v>
      </c>
      <c r="F456" s="36">
        <f>SUMIFS(СВЦЭМ!$L$34:$L$777,СВЦЭМ!$A$34:$A$777,$A456,СВЦЭМ!$B$34:$B$777,F$437)+'СЕТ СН'!$F$16</f>
        <v>0</v>
      </c>
      <c r="G456" s="36">
        <f>SUMIFS(СВЦЭМ!$L$34:$L$777,СВЦЭМ!$A$34:$A$777,$A456,СВЦЭМ!$B$34:$B$777,G$437)+'СЕТ СН'!$F$16</f>
        <v>0</v>
      </c>
      <c r="H456" s="36">
        <f>SUMIFS(СВЦЭМ!$L$34:$L$777,СВЦЭМ!$A$34:$A$777,$A456,СВЦЭМ!$B$34:$B$777,H$437)+'СЕТ СН'!$F$16</f>
        <v>0</v>
      </c>
      <c r="I456" s="36">
        <f>SUMIFS(СВЦЭМ!$L$34:$L$777,СВЦЭМ!$A$34:$A$777,$A456,СВЦЭМ!$B$34:$B$777,I$437)+'СЕТ СН'!$F$16</f>
        <v>0</v>
      </c>
      <c r="J456" s="36">
        <f>SUMIFS(СВЦЭМ!$L$34:$L$777,СВЦЭМ!$A$34:$A$777,$A456,СВЦЭМ!$B$34:$B$777,J$437)+'СЕТ СН'!$F$16</f>
        <v>0</v>
      </c>
      <c r="K456" s="36">
        <f>SUMIFS(СВЦЭМ!$L$34:$L$777,СВЦЭМ!$A$34:$A$777,$A456,СВЦЭМ!$B$34:$B$777,K$437)+'СЕТ СН'!$F$16</f>
        <v>0</v>
      </c>
      <c r="L456" s="36">
        <f>SUMIFS(СВЦЭМ!$L$34:$L$777,СВЦЭМ!$A$34:$A$777,$A456,СВЦЭМ!$B$34:$B$777,L$437)+'СЕТ СН'!$F$16</f>
        <v>0</v>
      </c>
      <c r="M456" s="36">
        <f>SUMIFS(СВЦЭМ!$L$34:$L$777,СВЦЭМ!$A$34:$A$777,$A456,СВЦЭМ!$B$34:$B$777,M$437)+'СЕТ СН'!$F$16</f>
        <v>0</v>
      </c>
      <c r="N456" s="36">
        <f>SUMIFS(СВЦЭМ!$L$34:$L$777,СВЦЭМ!$A$34:$A$777,$A456,СВЦЭМ!$B$34:$B$777,N$437)+'СЕТ СН'!$F$16</f>
        <v>0</v>
      </c>
      <c r="O456" s="36">
        <f>SUMIFS(СВЦЭМ!$L$34:$L$777,СВЦЭМ!$A$34:$A$777,$A456,СВЦЭМ!$B$34:$B$777,O$437)+'СЕТ СН'!$F$16</f>
        <v>0</v>
      </c>
      <c r="P456" s="36">
        <f>SUMIFS(СВЦЭМ!$L$34:$L$777,СВЦЭМ!$A$34:$A$777,$A456,СВЦЭМ!$B$34:$B$777,P$437)+'СЕТ СН'!$F$16</f>
        <v>0</v>
      </c>
      <c r="Q456" s="36">
        <f>SUMIFS(СВЦЭМ!$L$34:$L$777,СВЦЭМ!$A$34:$A$777,$A456,СВЦЭМ!$B$34:$B$777,Q$437)+'СЕТ СН'!$F$16</f>
        <v>0</v>
      </c>
      <c r="R456" s="36">
        <f>SUMIFS(СВЦЭМ!$L$34:$L$777,СВЦЭМ!$A$34:$A$777,$A456,СВЦЭМ!$B$34:$B$777,R$437)+'СЕТ СН'!$F$16</f>
        <v>0</v>
      </c>
      <c r="S456" s="36">
        <f>SUMIFS(СВЦЭМ!$L$34:$L$777,СВЦЭМ!$A$34:$A$777,$A456,СВЦЭМ!$B$34:$B$777,S$437)+'СЕТ СН'!$F$16</f>
        <v>0</v>
      </c>
      <c r="T456" s="36">
        <f>SUMIFS(СВЦЭМ!$L$34:$L$777,СВЦЭМ!$A$34:$A$777,$A456,СВЦЭМ!$B$34:$B$777,T$437)+'СЕТ СН'!$F$16</f>
        <v>0</v>
      </c>
      <c r="U456" s="36">
        <f>SUMIFS(СВЦЭМ!$L$34:$L$777,СВЦЭМ!$A$34:$A$777,$A456,СВЦЭМ!$B$34:$B$777,U$437)+'СЕТ СН'!$F$16</f>
        <v>0</v>
      </c>
      <c r="V456" s="36">
        <f>SUMIFS(СВЦЭМ!$L$34:$L$777,СВЦЭМ!$A$34:$A$777,$A456,СВЦЭМ!$B$34:$B$777,V$437)+'СЕТ СН'!$F$16</f>
        <v>0</v>
      </c>
      <c r="W456" s="36">
        <f>SUMIFS(СВЦЭМ!$L$34:$L$777,СВЦЭМ!$A$34:$A$777,$A456,СВЦЭМ!$B$34:$B$777,W$437)+'СЕТ СН'!$F$16</f>
        <v>0</v>
      </c>
      <c r="X456" s="36">
        <f>SUMIFS(СВЦЭМ!$L$34:$L$777,СВЦЭМ!$A$34:$A$777,$A456,СВЦЭМ!$B$34:$B$777,X$437)+'СЕТ СН'!$F$16</f>
        <v>0</v>
      </c>
      <c r="Y456" s="36">
        <f>SUMIFS(СВЦЭМ!$L$34:$L$777,СВЦЭМ!$A$34:$A$777,$A456,СВЦЭМ!$B$34:$B$777,Y$437)+'СЕТ СН'!$F$16</f>
        <v>0</v>
      </c>
    </row>
    <row r="457" spans="1:25" ht="15.75" hidden="1" x14ac:dyDescent="0.2">
      <c r="A457" s="35">
        <f t="shared" si="12"/>
        <v>44124</v>
      </c>
      <c r="B457" s="36">
        <f>SUMIFS(СВЦЭМ!$L$34:$L$777,СВЦЭМ!$A$34:$A$777,$A457,СВЦЭМ!$B$34:$B$777,B$437)+'СЕТ СН'!$F$16</f>
        <v>0</v>
      </c>
      <c r="C457" s="36">
        <f>SUMIFS(СВЦЭМ!$L$34:$L$777,СВЦЭМ!$A$34:$A$777,$A457,СВЦЭМ!$B$34:$B$777,C$437)+'СЕТ СН'!$F$16</f>
        <v>0</v>
      </c>
      <c r="D457" s="36">
        <f>SUMIFS(СВЦЭМ!$L$34:$L$777,СВЦЭМ!$A$34:$A$777,$A457,СВЦЭМ!$B$34:$B$777,D$437)+'СЕТ СН'!$F$16</f>
        <v>0</v>
      </c>
      <c r="E457" s="36">
        <f>SUMIFS(СВЦЭМ!$L$34:$L$777,СВЦЭМ!$A$34:$A$777,$A457,СВЦЭМ!$B$34:$B$777,E$437)+'СЕТ СН'!$F$16</f>
        <v>0</v>
      </c>
      <c r="F457" s="36">
        <f>SUMIFS(СВЦЭМ!$L$34:$L$777,СВЦЭМ!$A$34:$A$777,$A457,СВЦЭМ!$B$34:$B$777,F$437)+'СЕТ СН'!$F$16</f>
        <v>0</v>
      </c>
      <c r="G457" s="36">
        <f>SUMIFS(СВЦЭМ!$L$34:$L$777,СВЦЭМ!$A$34:$A$777,$A457,СВЦЭМ!$B$34:$B$777,G$437)+'СЕТ СН'!$F$16</f>
        <v>0</v>
      </c>
      <c r="H457" s="36">
        <f>SUMIFS(СВЦЭМ!$L$34:$L$777,СВЦЭМ!$A$34:$A$777,$A457,СВЦЭМ!$B$34:$B$777,H$437)+'СЕТ СН'!$F$16</f>
        <v>0</v>
      </c>
      <c r="I457" s="36">
        <f>SUMIFS(СВЦЭМ!$L$34:$L$777,СВЦЭМ!$A$34:$A$777,$A457,СВЦЭМ!$B$34:$B$777,I$437)+'СЕТ СН'!$F$16</f>
        <v>0</v>
      </c>
      <c r="J457" s="36">
        <f>SUMIFS(СВЦЭМ!$L$34:$L$777,СВЦЭМ!$A$34:$A$777,$A457,СВЦЭМ!$B$34:$B$777,J$437)+'СЕТ СН'!$F$16</f>
        <v>0</v>
      </c>
      <c r="K457" s="36">
        <f>SUMIFS(СВЦЭМ!$L$34:$L$777,СВЦЭМ!$A$34:$A$777,$A457,СВЦЭМ!$B$34:$B$777,K$437)+'СЕТ СН'!$F$16</f>
        <v>0</v>
      </c>
      <c r="L457" s="36">
        <f>SUMIFS(СВЦЭМ!$L$34:$L$777,СВЦЭМ!$A$34:$A$777,$A457,СВЦЭМ!$B$34:$B$777,L$437)+'СЕТ СН'!$F$16</f>
        <v>0</v>
      </c>
      <c r="M457" s="36">
        <f>SUMIFS(СВЦЭМ!$L$34:$L$777,СВЦЭМ!$A$34:$A$777,$A457,СВЦЭМ!$B$34:$B$777,M$437)+'СЕТ СН'!$F$16</f>
        <v>0</v>
      </c>
      <c r="N457" s="36">
        <f>SUMIFS(СВЦЭМ!$L$34:$L$777,СВЦЭМ!$A$34:$A$777,$A457,СВЦЭМ!$B$34:$B$777,N$437)+'СЕТ СН'!$F$16</f>
        <v>0</v>
      </c>
      <c r="O457" s="36">
        <f>SUMIFS(СВЦЭМ!$L$34:$L$777,СВЦЭМ!$A$34:$A$777,$A457,СВЦЭМ!$B$34:$B$777,O$437)+'СЕТ СН'!$F$16</f>
        <v>0</v>
      </c>
      <c r="P457" s="36">
        <f>SUMIFS(СВЦЭМ!$L$34:$L$777,СВЦЭМ!$A$34:$A$777,$A457,СВЦЭМ!$B$34:$B$777,P$437)+'СЕТ СН'!$F$16</f>
        <v>0</v>
      </c>
      <c r="Q457" s="36">
        <f>SUMIFS(СВЦЭМ!$L$34:$L$777,СВЦЭМ!$A$34:$A$777,$A457,СВЦЭМ!$B$34:$B$777,Q$437)+'СЕТ СН'!$F$16</f>
        <v>0</v>
      </c>
      <c r="R457" s="36">
        <f>SUMIFS(СВЦЭМ!$L$34:$L$777,СВЦЭМ!$A$34:$A$777,$A457,СВЦЭМ!$B$34:$B$777,R$437)+'СЕТ СН'!$F$16</f>
        <v>0</v>
      </c>
      <c r="S457" s="36">
        <f>SUMIFS(СВЦЭМ!$L$34:$L$777,СВЦЭМ!$A$34:$A$777,$A457,СВЦЭМ!$B$34:$B$777,S$437)+'СЕТ СН'!$F$16</f>
        <v>0</v>
      </c>
      <c r="T457" s="36">
        <f>SUMIFS(СВЦЭМ!$L$34:$L$777,СВЦЭМ!$A$34:$A$777,$A457,СВЦЭМ!$B$34:$B$777,T$437)+'СЕТ СН'!$F$16</f>
        <v>0</v>
      </c>
      <c r="U457" s="36">
        <f>SUMIFS(СВЦЭМ!$L$34:$L$777,СВЦЭМ!$A$34:$A$777,$A457,СВЦЭМ!$B$34:$B$777,U$437)+'СЕТ СН'!$F$16</f>
        <v>0</v>
      </c>
      <c r="V457" s="36">
        <f>SUMIFS(СВЦЭМ!$L$34:$L$777,СВЦЭМ!$A$34:$A$777,$A457,СВЦЭМ!$B$34:$B$777,V$437)+'СЕТ СН'!$F$16</f>
        <v>0</v>
      </c>
      <c r="W457" s="36">
        <f>SUMIFS(СВЦЭМ!$L$34:$L$777,СВЦЭМ!$A$34:$A$777,$A457,СВЦЭМ!$B$34:$B$777,W$437)+'СЕТ СН'!$F$16</f>
        <v>0</v>
      </c>
      <c r="X457" s="36">
        <f>SUMIFS(СВЦЭМ!$L$34:$L$777,СВЦЭМ!$A$34:$A$777,$A457,СВЦЭМ!$B$34:$B$777,X$437)+'СЕТ СН'!$F$16</f>
        <v>0</v>
      </c>
      <c r="Y457" s="36">
        <f>SUMIFS(СВЦЭМ!$L$34:$L$777,СВЦЭМ!$A$34:$A$777,$A457,СВЦЭМ!$B$34:$B$777,Y$437)+'СЕТ СН'!$F$16</f>
        <v>0</v>
      </c>
    </row>
    <row r="458" spans="1:25" ht="15.75" hidden="1" x14ac:dyDescent="0.2">
      <c r="A458" s="35">
        <f t="shared" si="12"/>
        <v>44125</v>
      </c>
      <c r="B458" s="36">
        <f>SUMIFS(СВЦЭМ!$L$34:$L$777,СВЦЭМ!$A$34:$A$777,$A458,СВЦЭМ!$B$34:$B$777,B$437)+'СЕТ СН'!$F$16</f>
        <v>0</v>
      </c>
      <c r="C458" s="36">
        <f>SUMIFS(СВЦЭМ!$L$34:$L$777,СВЦЭМ!$A$34:$A$777,$A458,СВЦЭМ!$B$34:$B$777,C$437)+'СЕТ СН'!$F$16</f>
        <v>0</v>
      </c>
      <c r="D458" s="36">
        <f>SUMIFS(СВЦЭМ!$L$34:$L$777,СВЦЭМ!$A$34:$A$777,$A458,СВЦЭМ!$B$34:$B$777,D$437)+'СЕТ СН'!$F$16</f>
        <v>0</v>
      </c>
      <c r="E458" s="36">
        <f>SUMIFS(СВЦЭМ!$L$34:$L$777,СВЦЭМ!$A$34:$A$777,$A458,СВЦЭМ!$B$34:$B$777,E$437)+'СЕТ СН'!$F$16</f>
        <v>0</v>
      </c>
      <c r="F458" s="36">
        <f>SUMIFS(СВЦЭМ!$L$34:$L$777,СВЦЭМ!$A$34:$A$777,$A458,СВЦЭМ!$B$34:$B$777,F$437)+'СЕТ СН'!$F$16</f>
        <v>0</v>
      </c>
      <c r="G458" s="36">
        <f>SUMIFS(СВЦЭМ!$L$34:$L$777,СВЦЭМ!$A$34:$A$777,$A458,СВЦЭМ!$B$34:$B$777,G$437)+'СЕТ СН'!$F$16</f>
        <v>0</v>
      </c>
      <c r="H458" s="36">
        <f>SUMIFS(СВЦЭМ!$L$34:$L$777,СВЦЭМ!$A$34:$A$777,$A458,СВЦЭМ!$B$34:$B$777,H$437)+'СЕТ СН'!$F$16</f>
        <v>0</v>
      </c>
      <c r="I458" s="36">
        <f>SUMIFS(СВЦЭМ!$L$34:$L$777,СВЦЭМ!$A$34:$A$777,$A458,СВЦЭМ!$B$34:$B$777,I$437)+'СЕТ СН'!$F$16</f>
        <v>0</v>
      </c>
      <c r="J458" s="36">
        <f>SUMIFS(СВЦЭМ!$L$34:$L$777,СВЦЭМ!$A$34:$A$777,$A458,СВЦЭМ!$B$34:$B$777,J$437)+'СЕТ СН'!$F$16</f>
        <v>0</v>
      </c>
      <c r="K458" s="36">
        <f>SUMIFS(СВЦЭМ!$L$34:$L$777,СВЦЭМ!$A$34:$A$777,$A458,СВЦЭМ!$B$34:$B$777,K$437)+'СЕТ СН'!$F$16</f>
        <v>0</v>
      </c>
      <c r="L458" s="36">
        <f>SUMIFS(СВЦЭМ!$L$34:$L$777,СВЦЭМ!$A$34:$A$777,$A458,СВЦЭМ!$B$34:$B$777,L$437)+'СЕТ СН'!$F$16</f>
        <v>0</v>
      </c>
      <c r="M458" s="36">
        <f>SUMIFS(СВЦЭМ!$L$34:$L$777,СВЦЭМ!$A$34:$A$777,$A458,СВЦЭМ!$B$34:$B$777,M$437)+'СЕТ СН'!$F$16</f>
        <v>0</v>
      </c>
      <c r="N458" s="36">
        <f>SUMIFS(СВЦЭМ!$L$34:$L$777,СВЦЭМ!$A$34:$A$777,$A458,СВЦЭМ!$B$34:$B$777,N$437)+'СЕТ СН'!$F$16</f>
        <v>0</v>
      </c>
      <c r="O458" s="36">
        <f>SUMIFS(СВЦЭМ!$L$34:$L$777,СВЦЭМ!$A$34:$A$777,$A458,СВЦЭМ!$B$34:$B$777,O$437)+'СЕТ СН'!$F$16</f>
        <v>0</v>
      </c>
      <c r="P458" s="36">
        <f>SUMIFS(СВЦЭМ!$L$34:$L$777,СВЦЭМ!$A$34:$A$777,$A458,СВЦЭМ!$B$34:$B$777,P$437)+'СЕТ СН'!$F$16</f>
        <v>0</v>
      </c>
      <c r="Q458" s="36">
        <f>SUMIFS(СВЦЭМ!$L$34:$L$777,СВЦЭМ!$A$34:$A$777,$A458,СВЦЭМ!$B$34:$B$777,Q$437)+'СЕТ СН'!$F$16</f>
        <v>0</v>
      </c>
      <c r="R458" s="36">
        <f>SUMIFS(СВЦЭМ!$L$34:$L$777,СВЦЭМ!$A$34:$A$777,$A458,СВЦЭМ!$B$34:$B$777,R$437)+'СЕТ СН'!$F$16</f>
        <v>0</v>
      </c>
      <c r="S458" s="36">
        <f>SUMIFS(СВЦЭМ!$L$34:$L$777,СВЦЭМ!$A$34:$A$777,$A458,СВЦЭМ!$B$34:$B$777,S$437)+'СЕТ СН'!$F$16</f>
        <v>0</v>
      </c>
      <c r="T458" s="36">
        <f>SUMIFS(СВЦЭМ!$L$34:$L$777,СВЦЭМ!$A$34:$A$777,$A458,СВЦЭМ!$B$34:$B$777,T$437)+'СЕТ СН'!$F$16</f>
        <v>0</v>
      </c>
      <c r="U458" s="36">
        <f>SUMIFS(СВЦЭМ!$L$34:$L$777,СВЦЭМ!$A$34:$A$777,$A458,СВЦЭМ!$B$34:$B$777,U$437)+'СЕТ СН'!$F$16</f>
        <v>0</v>
      </c>
      <c r="V458" s="36">
        <f>SUMIFS(СВЦЭМ!$L$34:$L$777,СВЦЭМ!$A$34:$A$777,$A458,СВЦЭМ!$B$34:$B$777,V$437)+'СЕТ СН'!$F$16</f>
        <v>0</v>
      </c>
      <c r="W458" s="36">
        <f>SUMIFS(СВЦЭМ!$L$34:$L$777,СВЦЭМ!$A$34:$A$777,$A458,СВЦЭМ!$B$34:$B$777,W$437)+'СЕТ СН'!$F$16</f>
        <v>0</v>
      </c>
      <c r="X458" s="36">
        <f>SUMIFS(СВЦЭМ!$L$34:$L$777,СВЦЭМ!$A$34:$A$777,$A458,СВЦЭМ!$B$34:$B$777,X$437)+'СЕТ СН'!$F$16</f>
        <v>0</v>
      </c>
      <c r="Y458" s="36">
        <f>SUMIFS(СВЦЭМ!$L$34:$L$777,СВЦЭМ!$A$34:$A$777,$A458,СВЦЭМ!$B$34:$B$777,Y$437)+'СЕТ СН'!$F$16</f>
        <v>0</v>
      </c>
    </row>
    <row r="459" spans="1:25" ht="15.75" hidden="1" x14ac:dyDescent="0.2">
      <c r="A459" s="35">
        <f t="shared" si="12"/>
        <v>44126</v>
      </c>
      <c r="B459" s="36">
        <f>SUMIFS(СВЦЭМ!$L$34:$L$777,СВЦЭМ!$A$34:$A$777,$A459,СВЦЭМ!$B$34:$B$777,B$437)+'СЕТ СН'!$F$16</f>
        <v>0</v>
      </c>
      <c r="C459" s="36">
        <f>SUMIFS(СВЦЭМ!$L$34:$L$777,СВЦЭМ!$A$34:$A$777,$A459,СВЦЭМ!$B$34:$B$777,C$437)+'СЕТ СН'!$F$16</f>
        <v>0</v>
      </c>
      <c r="D459" s="36">
        <f>SUMIFS(СВЦЭМ!$L$34:$L$777,СВЦЭМ!$A$34:$A$777,$A459,СВЦЭМ!$B$34:$B$777,D$437)+'СЕТ СН'!$F$16</f>
        <v>0</v>
      </c>
      <c r="E459" s="36">
        <f>SUMIFS(СВЦЭМ!$L$34:$L$777,СВЦЭМ!$A$34:$A$777,$A459,СВЦЭМ!$B$34:$B$777,E$437)+'СЕТ СН'!$F$16</f>
        <v>0</v>
      </c>
      <c r="F459" s="36">
        <f>SUMIFS(СВЦЭМ!$L$34:$L$777,СВЦЭМ!$A$34:$A$777,$A459,СВЦЭМ!$B$34:$B$777,F$437)+'СЕТ СН'!$F$16</f>
        <v>0</v>
      </c>
      <c r="G459" s="36">
        <f>SUMIFS(СВЦЭМ!$L$34:$L$777,СВЦЭМ!$A$34:$A$777,$A459,СВЦЭМ!$B$34:$B$777,G$437)+'СЕТ СН'!$F$16</f>
        <v>0</v>
      </c>
      <c r="H459" s="36">
        <f>SUMIFS(СВЦЭМ!$L$34:$L$777,СВЦЭМ!$A$34:$A$777,$A459,СВЦЭМ!$B$34:$B$777,H$437)+'СЕТ СН'!$F$16</f>
        <v>0</v>
      </c>
      <c r="I459" s="36">
        <f>SUMIFS(СВЦЭМ!$L$34:$L$777,СВЦЭМ!$A$34:$A$777,$A459,СВЦЭМ!$B$34:$B$777,I$437)+'СЕТ СН'!$F$16</f>
        <v>0</v>
      </c>
      <c r="J459" s="36">
        <f>SUMIFS(СВЦЭМ!$L$34:$L$777,СВЦЭМ!$A$34:$A$777,$A459,СВЦЭМ!$B$34:$B$777,J$437)+'СЕТ СН'!$F$16</f>
        <v>0</v>
      </c>
      <c r="K459" s="36">
        <f>SUMIFS(СВЦЭМ!$L$34:$L$777,СВЦЭМ!$A$34:$A$777,$A459,СВЦЭМ!$B$34:$B$777,K$437)+'СЕТ СН'!$F$16</f>
        <v>0</v>
      </c>
      <c r="L459" s="36">
        <f>SUMIFS(СВЦЭМ!$L$34:$L$777,СВЦЭМ!$A$34:$A$777,$A459,СВЦЭМ!$B$34:$B$777,L$437)+'СЕТ СН'!$F$16</f>
        <v>0</v>
      </c>
      <c r="M459" s="36">
        <f>SUMIFS(СВЦЭМ!$L$34:$L$777,СВЦЭМ!$A$34:$A$777,$A459,СВЦЭМ!$B$34:$B$777,M$437)+'СЕТ СН'!$F$16</f>
        <v>0</v>
      </c>
      <c r="N459" s="36">
        <f>SUMIFS(СВЦЭМ!$L$34:$L$777,СВЦЭМ!$A$34:$A$777,$A459,СВЦЭМ!$B$34:$B$777,N$437)+'СЕТ СН'!$F$16</f>
        <v>0</v>
      </c>
      <c r="O459" s="36">
        <f>SUMIFS(СВЦЭМ!$L$34:$L$777,СВЦЭМ!$A$34:$A$777,$A459,СВЦЭМ!$B$34:$B$777,O$437)+'СЕТ СН'!$F$16</f>
        <v>0</v>
      </c>
      <c r="P459" s="36">
        <f>SUMIFS(СВЦЭМ!$L$34:$L$777,СВЦЭМ!$A$34:$A$777,$A459,СВЦЭМ!$B$34:$B$777,P$437)+'СЕТ СН'!$F$16</f>
        <v>0</v>
      </c>
      <c r="Q459" s="36">
        <f>SUMIFS(СВЦЭМ!$L$34:$L$777,СВЦЭМ!$A$34:$A$777,$A459,СВЦЭМ!$B$34:$B$777,Q$437)+'СЕТ СН'!$F$16</f>
        <v>0</v>
      </c>
      <c r="R459" s="36">
        <f>SUMIFS(СВЦЭМ!$L$34:$L$777,СВЦЭМ!$A$34:$A$777,$A459,СВЦЭМ!$B$34:$B$777,R$437)+'СЕТ СН'!$F$16</f>
        <v>0</v>
      </c>
      <c r="S459" s="36">
        <f>SUMIFS(СВЦЭМ!$L$34:$L$777,СВЦЭМ!$A$34:$A$777,$A459,СВЦЭМ!$B$34:$B$777,S$437)+'СЕТ СН'!$F$16</f>
        <v>0</v>
      </c>
      <c r="T459" s="36">
        <f>SUMIFS(СВЦЭМ!$L$34:$L$777,СВЦЭМ!$A$34:$A$777,$A459,СВЦЭМ!$B$34:$B$777,T$437)+'СЕТ СН'!$F$16</f>
        <v>0</v>
      </c>
      <c r="U459" s="36">
        <f>SUMIFS(СВЦЭМ!$L$34:$L$777,СВЦЭМ!$A$34:$A$777,$A459,СВЦЭМ!$B$34:$B$777,U$437)+'СЕТ СН'!$F$16</f>
        <v>0</v>
      </c>
      <c r="V459" s="36">
        <f>SUMIFS(СВЦЭМ!$L$34:$L$777,СВЦЭМ!$A$34:$A$777,$A459,СВЦЭМ!$B$34:$B$777,V$437)+'СЕТ СН'!$F$16</f>
        <v>0</v>
      </c>
      <c r="W459" s="36">
        <f>SUMIFS(СВЦЭМ!$L$34:$L$777,СВЦЭМ!$A$34:$A$777,$A459,СВЦЭМ!$B$34:$B$777,W$437)+'СЕТ СН'!$F$16</f>
        <v>0</v>
      </c>
      <c r="X459" s="36">
        <f>SUMIFS(СВЦЭМ!$L$34:$L$777,СВЦЭМ!$A$34:$A$777,$A459,СВЦЭМ!$B$34:$B$777,X$437)+'СЕТ СН'!$F$16</f>
        <v>0</v>
      </c>
      <c r="Y459" s="36">
        <f>SUMIFS(СВЦЭМ!$L$34:$L$777,СВЦЭМ!$A$34:$A$777,$A459,СВЦЭМ!$B$34:$B$777,Y$437)+'СЕТ СН'!$F$16</f>
        <v>0</v>
      </c>
    </row>
    <row r="460" spans="1:25" ht="15.75" hidden="1" x14ac:dyDescent="0.2">
      <c r="A460" s="35">
        <f t="shared" si="12"/>
        <v>44127</v>
      </c>
      <c r="B460" s="36">
        <f>SUMIFS(СВЦЭМ!$L$34:$L$777,СВЦЭМ!$A$34:$A$777,$A460,СВЦЭМ!$B$34:$B$777,B$437)+'СЕТ СН'!$F$16</f>
        <v>0</v>
      </c>
      <c r="C460" s="36">
        <f>SUMIFS(СВЦЭМ!$L$34:$L$777,СВЦЭМ!$A$34:$A$777,$A460,СВЦЭМ!$B$34:$B$777,C$437)+'СЕТ СН'!$F$16</f>
        <v>0</v>
      </c>
      <c r="D460" s="36">
        <f>SUMIFS(СВЦЭМ!$L$34:$L$777,СВЦЭМ!$A$34:$A$777,$A460,СВЦЭМ!$B$34:$B$777,D$437)+'СЕТ СН'!$F$16</f>
        <v>0</v>
      </c>
      <c r="E460" s="36">
        <f>SUMIFS(СВЦЭМ!$L$34:$L$777,СВЦЭМ!$A$34:$A$777,$A460,СВЦЭМ!$B$34:$B$777,E$437)+'СЕТ СН'!$F$16</f>
        <v>0</v>
      </c>
      <c r="F460" s="36">
        <f>SUMIFS(СВЦЭМ!$L$34:$L$777,СВЦЭМ!$A$34:$A$777,$A460,СВЦЭМ!$B$34:$B$777,F$437)+'СЕТ СН'!$F$16</f>
        <v>0</v>
      </c>
      <c r="G460" s="36">
        <f>SUMIFS(СВЦЭМ!$L$34:$L$777,СВЦЭМ!$A$34:$A$777,$A460,СВЦЭМ!$B$34:$B$777,G$437)+'СЕТ СН'!$F$16</f>
        <v>0</v>
      </c>
      <c r="H460" s="36">
        <f>SUMIFS(СВЦЭМ!$L$34:$L$777,СВЦЭМ!$A$34:$A$777,$A460,СВЦЭМ!$B$34:$B$777,H$437)+'СЕТ СН'!$F$16</f>
        <v>0</v>
      </c>
      <c r="I460" s="36">
        <f>SUMIFS(СВЦЭМ!$L$34:$L$777,СВЦЭМ!$A$34:$A$777,$A460,СВЦЭМ!$B$34:$B$777,I$437)+'СЕТ СН'!$F$16</f>
        <v>0</v>
      </c>
      <c r="J460" s="36">
        <f>SUMIFS(СВЦЭМ!$L$34:$L$777,СВЦЭМ!$A$34:$A$777,$A460,СВЦЭМ!$B$34:$B$777,J$437)+'СЕТ СН'!$F$16</f>
        <v>0</v>
      </c>
      <c r="K460" s="36">
        <f>SUMIFS(СВЦЭМ!$L$34:$L$777,СВЦЭМ!$A$34:$A$777,$A460,СВЦЭМ!$B$34:$B$777,K$437)+'СЕТ СН'!$F$16</f>
        <v>0</v>
      </c>
      <c r="L460" s="36">
        <f>SUMIFS(СВЦЭМ!$L$34:$L$777,СВЦЭМ!$A$34:$A$777,$A460,СВЦЭМ!$B$34:$B$777,L$437)+'СЕТ СН'!$F$16</f>
        <v>0</v>
      </c>
      <c r="M460" s="36">
        <f>SUMIFS(СВЦЭМ!$L$34:$L$777,СВЦЭМ!$A$34:$A$777,$A460,СВЦЭМ!$B$34:$B$777,M$437)+'СЕТ СН'!$F$16</f>
        <v>0</v>
      </c>
      <c r="N460" s="36">
        <f>SUMIFS(СВЦЭМ!$L$34:$L$777,СВЦЭМ!$A$34:$A$777,$A460,СВЦЭМ!$B$34:$B$777,N$437)+'СЕТ СН'!$F$16</f>
        <v>0</v>
      </c>
      <c r="O460" s="36">
        <f>SUMIFS(СВЦЭМ!$L$34:$L$777,СВЦЭМ!$A$34:$A$777,$A460,СВЦЭМ!$B$34:$B$777,O$437)+'СЕТ СН'!$F$16</f>
        <v>0</v>
      </c>
      <c r="P460" s="36">
        <f>SUMIFS(СВЦЭМ!$L$34:$L$777,СВЦЭМ!$A$34:$A$777,$A460,СВЦЭМ!$B$34:$B$777,P$437)+'СЕТ СН'!$F$16</f>
        <v>0</v>
      </c>
      <c r="Q460" s="36">
        <f>SUMIFS(СВЦЭМ!$L$34:$L$777,СВЦЭМ!$A$34:$A$777,$A460,СВЦЭМ!$B$34:$B$777,Q$437)+'СЕТ СН'!$F$16</f>
        <v>0</v>
      </c>
      <c r="R460" s="36">
        <f>SUMIFS(СВЦЭМ!$L$34:$L$777,СВЦЭМ!$A$34:$A$777,$A460,СВЦЭМ!$B$34:$B$777,R$437)+'СЕТ СН'!$F$16</f>
        <v>0</v>
      </c>
      <c r="S460" s="36">
        <f>SUMIFS(СВЦЭМ!$L$34:$L$777,СВЦЭМ!$A$34:$A$777,$A460,СВЦЭМ!$B$34:$B$777,S$437)+'СЕТ СН'!$F$16</f>
        <v>0</v>
      </c>
      <c r="T460" s="36">
        <f>SUMIFS(СВЦЭМ!$L$34:$L$777,СВЦЭМ!$A$34:$A$777,$A460,СВЦЭМ!$B$34:$B$777,T$437)+'СЕТ СН'!$F$16</f>
        <v>0</v>
      </c>
      <c r="U460" s="36">
        <f>SUMIFS(СВЦЭМ!$L$34:$L$777,СВЦЭМ!$A$34:$A$777,$A460,СВЦЭМ!$B$34:$B$777,U$437)+'СЕТ СН'!$F$16</f>
        <v>0</v>
      </c>
      <c r="V460" s="36">
        <f>SUMIFS(СВЦЭМ!$L$34:$L$777,СВЦЭМ!$A$34:$A$777,$A460,СВЦЭМ!$B$34:$B$777,V$437)+'СЕТ СН'!$F$16</f>
        <v>0</v>
      </c>
      <c r="W460" s="36">
        <f>SUMIFS(СВЦЭМ!$L$34:$L$777,СВЦЭМ!$A$34:$A$777,$A460,СВЦЭМ!$B$34:$B$777,W$437)+'СЕТ СН'!$F$16</f>
        <v>0</v>
      </c>
      <c r="X460" s="36">
        <f>SUMIFS(СВЦЭМ!$L$34:$L$777,СВЦЭМ!$A$34:$A$777,$A460,СВЦЭМ!$B$34:$B$777,X$437)+'СЕТ СН'!$F$16</f>
        <v>0</v>
      </c>
      <c r="Y460" s="36">
        <f>SUMIFS(СВЦЭМ!$L$34:$L$777,СВЦЭМ!$A$34:$A$777,$A460,СВЦЭМ!$B$34:$B$777,Y$437)+'СЕТ СН'!$F$16</f>
        <v>0</v>
      </c>
    </row>
    <row r="461" spans="1:25" ht="15.75" hidden="1" x14ac:dyDescent="0.2">
      <c r="A461" s="35">
        <f t="shared" si="12"/>
        <v>44128</v>
      </c>
      <c r="B461" s="36">
        <f>SUMIFS(СВЦЭМ!$L$34:$L$777,СВЦЭМ!$A$34:$A$777,$A461,СВЦЭМ!$B$34:$B$777,B$437)+'СЕТ СН'!$F$16</f>
        <v>0</v>
      </c>
      <c r="C461" s="36">
        <f>SUMIFS(СВЦЭМ!$L$34:$L$777,СВЦЭМ!$A$34:$A$777,$A461,СВЦЭМ!$B$34:$B$777,C$437)+'СЕТ СН'!$F$16</f>
        <v>0</v>
      </c>
      <c r="D461" s="36">
        <f>SUMIFS(СВЦЭМ!$L$34:$L$777,СВЦЭМ!$A$34:$A$777,$A461,СВЦЭМ!$B$34:$B$777,D$437)+'СЕТ СН'!$F$16</f>
        <v>0</v>
      </c>
      <c r="E461" s="36">
        <f>SUMIFS(СВЦЭМ!$L$34:$L$777,СВЦЭМ!$A$34:$A$777,$A461,СВЦЭМ!$B$34:$B$777,E$437)+'СЕТ СН'!$F$16</f>
        <v>0</v>
      </c>
      <c r="F461" s="36">
        <f>SUMIFS(СВЦЭМ!$L$34:$L$777,СВЦЭМ!$A$34:$A$777,$A461,СВЦЭМ!$B$34:$B$777,F$437)+'СЕТ СН'!$F$16</f>
        <v>0</v>
      </c>
      <c r="G461" s="36">
        <f>SUMIFS(СВЦЭМ!$L$34:$L$777,СВЦЭМ!$A$34:$A$777,$A461,СВЦЭМ!$B$34:$B$777,G$437)+'СЕТ СН'!$F$16</f>
        <v>0</v>
      </c>
      <c r="H461" s="36">
        <f>SUMIFS(СВЦЭМ!$L$34:$L$777,СВЦЭМ!$A$34:$A$777,$A461,СВЦЭМ!$B$34:$B$777,H$437)+'СЕТ СН'!$F$16</f>
        <v>0</v>
      </c>
      <c r="I461" s="36">
        <f>SUMIFS(СВЦЭМ!$L$34:$L$777,СВЦЭМ!$A$34:$A$777,$A461,СВЦЭМ!$B$34:$B$777,I$437)+'СЕТ СН'!$F$16</f>
        <v>0</v>
      </c>
      <c r="J461" s="36">
        <f>SUMIFS(СВЦЭМ!$L$34:$L$777,СВЦЭМ!$A$34:$A$777,$A461,СВЦЭМ!$B$34:$B$777,J$437)+'СЕТ СН'!$F$16</f>
        <v>0</v>
      </c>
      <c r="K461" s="36">
        <f>SUMIFS(СВЦЭМ!$L$34:$L$777,СВЦЭМ!$A$34:$A$777,$A461,СВЦЭМ!$B$34:$B$777,K$437)+'СЕТ СН'!$F$16</f>
        <v>0</v>
      </c>
      <c r="L461" s="36">
        <f>SUMIFS(СВЦЭМ!$L$34:$L$777,СВЦЭМ!$A$34:$A$777,$A461,СВЦЭМ!$B$34:$B$777,L$437)+'СЕТ СН'!$F$16</f>
        <v>0</v>
      </c>
      <c r="M461" s="36">
        <f>SUMIFS(СВЦЭМ!$L$34:$L$777,СВЦЭМ!$A$34:$A$777,$A461,СВЦЭМ!$B$34:$B$777,M$437)+'СЕТ СН'!$F$16</f>
        <v>0</v>
      </c>
      <c r="N461" s="36">
        <f>SUMIFS(СВЦЭМ!$L$34:$L$777,СВЦЭМ!$A$34:$A$777,$A461,СВЦЭМ!$B$34:$B$777,N$437)+'СЕТ СН'!$F$16</f>
        <v>0</v>
      </c>
      <c r="O461" s="36">
        <f>SUMIFS(СВЦЭМ!$L$34:$L$777,СВЦЭМ!$A$34:$A$777,$A461,СВЦЭМ!$B$34:$B$777,O$437)+'СЕТ СН'!$F$16</f>
        <v>0</v>
      </c>
      <c r="P461" s="36">
        <f>SUMIFS(СВЦЭМ!$L$34:$L$777,СВЦЭМ!$A$34:$A$777,$A461,СВЦЭМ!$B$34:$B$777,P$437)+'СЕТ СН'!$F$16</f>
        <v>0</v>
      </c>
      <c r="Q461" s="36">
        <f>SUMIFS(СВЦЭМ!$L$34:$L$777,СВЦЭМ!$A$34:$A$777,$A461,СВЦЭМ!$B$34:$B$777,Q$437)+'СЕТ СН'!$F$16</f>
        <v>0</v>
      </c>
      <c r="R461" s="36">
        <f>SUMIFS(СВЦЭМ!$L$34:$L$777,СВЦЭМ!$A$34:$A$777,$A461,СВЦЭМ!$B$34:$B$777,R$437)+'СЕТ СН'!$F$16</f>
        <v>0</v>
      </c>
      <c r="S461" s="36">
        <f>SUMIFS(СВЦЭМ!$L$34:$L$777,СВЦЭМ!$A$34:$A$777,$A461,СВЦЭМ!$B$34:$B$777,S$437)+'СЕТ СН'!$F$16</f>
        <v>0</v>
      </c>
      <c r="T461" s="36">
        <f>SUMIFS(СВЦЭМ!$L$34:$L$777,СВЦЭМ!$A$34:$A$777,$A461,СВЦЭМ!$B$34:$B$777,T$437)+'СЕТ СН'!$F$16</f>
        <v>0</v>
      </c>
      <c r="U461" s="36">
        <f>SUMIFS(СВЦЭМ!$L$34:$L$777,СВЦЭМ!$A$34:$A$777,$A461,СВЦЭМ!$B$34:$B$777,U$437)+'СЕТ СН'!$F$16</f>
        <v>0</v>
      </c>
      <c r="V461" s="36">
        <f>SUMIFS(СВЦЭМ!$L$34:$L$777,СВЦЭМ!$A$34:$A$777,$A461,СВЦЭМ!$B$34:$B$777,V$437)+'СЕТ СН'!$F$16</f>
        <v>0</v>
      </c>
      <c r="W461" s="36">
        <f>SUMIFS(СВЦЭМ!$L$34:$L$777,СВЦЭМ!$A$34:$A$777,$A461,СВЦЭМ!$B$34:$B$777,W$437)+'СЕТ СН'!$F$16</f>
        <v>0</v>
      </c>
      <c r="X461" s="36">
        <f>SUMIFS(СВЦЭМ!$L$34:$L$777,СВЦЭМ!$A$34:$A$777,$A461,СВЦЭМ!$B$34:$B$777,X$437)+'СЕТ СН'!$F$16</f>
        <v>0</v>
      </c>
      <c r="Y461" s="36">
        <f>SUMIFS(СВЦЭМ!$L$34:$L$777,СВЦЭМ!$A$34:$A$777,$A461,СВЦЭМ!$B$34:$B$777,Y$437)+'СЕТ СН'!$F$16</f>
        <v>0</v>
      </c>
    </row>
    <row r="462" spans="1:25" ht="15.75" hidden="1" x14ac:dyDescent="0.2">
      <c r="A462" s="35">
        <f t="shared" si="12"/>
        <v>44129</v>
      </c>
      <c r="B462" s="36">
        <f>SUMIFS(СВЦЭМ!$L$34:$L$777,СВЦЭМ!$A$34:$A$777,$A462,СВЦЭМ!$B$34:$B$777,B$437)+'СЕТ СН'!$F$16</f>
        <v>0</v>
      </c>
      <c r="C462" s="36">
        <f>SUMIFS(СВЦЭМ!$L$34:$L$777,СВЦЭМ!$A$34:$A$777,$A462,СВЦЭМ!$B$34:$B$777,C$437)+'СЕТ СН'!$F$16</f>
        <v>0</v>
      </c>
      <c r="D462" s="36">
        <f>SUMIFS(СВЦЭМ!$L$34:$L$777,СВЦЭМ!$A$34:$A$777,$A462,СВЦЭМ!$B$34:$B$777,D$437)+'СЕТ СН'!$F$16</f>
        <v>0</v>
      </c>
      <c r="E462" s="36">
        <f>SUMIFS(СВЦЭМ!$L$34:$L$777,СВЦЭМ!$A$34:$A$777,$A462,СВЦЭМ!$B$34:$B$777,E$437)+'СЕТ СН'!$F$16</f>
        <v>0</v>
      </c>
      <c r="F462" s="36">
        <f>SUMIFS(СВЦЭМ!$L$34:$L$777,СВЦЭМ!$A$34:$A$777,$A462,СВЦЭМ!$B$34:$B$777,F$437)+'СЕТ СН'!$F$16</f>
        <v>0</v>
      </c>
      <c r="G462" s="36">
        <f>SUMIFS(СВЦЭМ!$L$34:$L$777,СВЦЭМ!$A$34:$A$777,$A462,СВЦЭМ!$B$34:$B$777,G$437)+'СЕТ СН'!$F$16</f>
        <v>0</v>
      </c>
      <c r="H462" s="36">
        <f>SUMIFS(СВЦЭМ!$L$34:$L$777,СВЦЭМ!$A$34:$A$777,$A462,СВЦЭМ!$B$34:$B$777,H$437)+'СЕТ СН'!$F$16</f>
        <v>0</v>
      </c>
      <c r="I462" s="36">
        <f>SUMIFS(СВЦЭМ!$L$34:$L$777,СВЦЭМ!$A$34:$A$777,$A462,СВЦЭМ!$B$34:$B$777,I$437)+'СЕТ СН'!$F$16</f>
        <v>0</v>
      </c>
      <c r="J462" s="36">
        <f>SUMIFS(СВЦЭМ!$L$34:$L$777,СВЦЭМ!$A$34:$A$777,$A462,СВЦЭМ!$B$34:$B$777,J$437)+'СЕТ СН'!$F$16</f>
        <v>0</v>
      </c>
      <c r="K462" s="36">
        <f>SUMIFS(СВЦЭМ!$L$34:$L$777,СВЦЭМ!$A$34:$A$777,$A462,СВЦЭМ!$B$34:$B$777,K$437)+'СЕТ СН'!$F$16</f>
        <v>0</v>
      </c>
      <c r="L462" s="36">
        <f>SUMIFS(СВЦЭМ!$L$34:$L$777,СВЦЭМ!$A$34:$A$777,$A462,СВЦЭМ!$B$34:$B$777,L$437)+'СЕТ СН'!$F$16</f>
        <v>0</v>
      </c>
      <c r="M462" s="36">
        <f>SUMIFS(СВЦЭМ!$L$34:$L$777,СВЦЭМ!$A$34:$A$777,$A462,СВЦЭМ!$B$34:$B$777,M$437)+'СЕТ СН'!$F$16</f>
        <v>0</v>
      </c>
      <c r="N462" s="36">
        <f>SUMIFS(СВЦЭМ!$L$34:$L$777,СВЦЭМ!$A$34:$A$777,$A462,СВЦЭМ!$B$34:$B$777,N$437)+'СЕТ СН'!$F$16</f>
        <v>0</v>
      </c>
      <c r="O462" s="36">
        <f>SUMIFS(СВЦЭМ!$L$34:$L$777,СВЦЭМ!$A$34:$A$777,$A462,СВЦЭМ!$B$34:$B$777,O$437)+'СЕТ СН'!$F$16</f>
        <v>0</v>
      </c>
      <c r="P462" s="36">
        <f>SUMIFS(СВЦЭМ!$L$34:$L$777,СВЦЭМ!$A$34:$A$777,$A462,СВЦЭМ!$B$34:$B$777,P$437)+'СЕТ СН'!$F$16</f>
        <v>0</v>
      </c>
      <c r="Q462" s="36">
        <f>SUMIFS(СВЦЭМ!$L$34:$L$777,СВЦЭМ!$A$34:$A$777,$A462,СВЦЭМ!$B$34:$B$777,Q$437)+'СЕТ СН'!$F$16</f>
        <v>0</v>
      </c>
      <c r="R462" s="36">
        <f>SUMIFS(СВЦЭМ!$L$34:$L$777,СВЦЭМ!$A$34:$A$777,$A462,СВЦЭМ!$B$34:$B$777,R$437)+'СЕТ СН'!$F$16</f>
        <v>0</v>
      </c>
      <c r="S462" s="36">
        <f>SUMIFS(СВЦЭМ!$L$34:$L$777,СВЦЭМ!$A$34:$A$777,$A462,СВЦЭМ!$B$34:$B$777,S$437)+'СЕТ СН'!$F$16</f>
        <v>0</v>
      </c>
      <c r="T462" s="36">
        <f>SUMIFS(СВЦЭМ!$L$34:$L$777,СВЦЭМ!$A$34:$A$777,$A462,СВЦЭМ!$B$34:$B$777,T$437)+'СЕТ СН'!$F$16</f>
        <v>0</v>
      </c>
      <c r="U462" s="36">
        <f>SUMIFS(СВЦЭМ!$L$34:$L$777,СВЦЭМ!$A$34:$A$777,$A462,СВЦЭМ!$B$34:$B$777,U$437)+'СЕТ СН'!$F$16</f>
        <v>0</v>
      </c>
      <c r="V462" s="36">
        <f>SUMIFS(СВЦЭМ!$L$34:$L$777,СВЦЭМ!$A$34:$A$777,$A462,СВЦЭМ!$B$34:$B$777,V$437)+'СЕТ СН'!$F$16</f>
        <v>0</v>
      </c>
      <c r="W462" s="36">
        <f>SUMIFS(СВЦЭМ!$L$34:$L$777,СВЦЭМ!$A$34:$A$777,$A462,СВЦЭМ!$B$34:$B$777,W$437)+'СЕТ СН'!$F$16</f>
        <v>0</v>
      </c>
      <c r="X462" s="36">
        <f>SUMIFS(СВЦЭМ!$L$34:$L$777,СВЦЭМ!$A$34:$A$777,$A462,СВЦЭМ!$B$34:$B$777,X$437)+'СЕТ СН'!$F$16</f>
        <v>0</v>
      </c>
      <c r="Y462" s="36">
        <f>SUMIFS(СВЦЭМ!$L$34:$L$777,СВЦЭМ!$A$34:$A$777,$A462,СВЦЭМ!$B$34:$B$777,Y$437)+'СЕТ СН'!$F$16</f>
        <v>0</v>
      </c>
    </row>
    <row r="463" spans="1:25" ht="15.75" hidden="1" x14ac:dyDescent="0.2">
      <c r="A463" s="35">
        <f t="shared" si="12"/>
        <v>44130</v>
      </c>
      <c r="B463" s="36">
        <f>SUMIFS(СВЦЭМ!$L$34:$L$777,СВЦЭМ!$A$34:$A$777,$A463,СВЦЭМ!$B$34:$B$777,B$437)+'СЕТ СН'!$F$16</f>
        <v>0</v>
      </c>
      <c r="C463" s="36">
        <f>SUMIFS(СВЦЭМ!$L$34:$L$777,СВЦЭМ!$A$34:$A$777,$A463,СВЦЭМ!$B$34:$B$777,C$437)+'СЕТ СН'!$F$16</f>
        <v>0</v>
      </c>
      <c r="D463" s="36">
        <f>SUMIFS(СВЦЭМ!$L$34:$L$777,СВЦЭМ!$A$34:$A$777,$A463,СВЦЭМ!$B$34:$B$777,D$437)+'СЕТ СН'!$F$16</f>
        <v>0</v>
      </c>
      <c r="E463" s="36">
        <f>SUMIFS(СВЦЭМ!$L$34:$L$777,СВЦЭМ!$A$34:$A$777,$A463,СВЦЭМ!$B$34:$B$777,E$437)+'СЕТ СН'!$F$16</f>
        <v>0</v>
      </c>
      <c r="F463" s="36">
        <f>SUMIFS(СВЦЭМ!$L$34:$L$777,СВЦЭМ!$A$34:$A$777,$A463,СВЦЭМ!$B$34:$B$777,F$437)+'СЕТ СН'!$F$16</f>
        <v>0</v>
      </c>
      <c r="G463" s="36">
        <f>SUMIFS(СВЦЭМ!$L$34:$L$777,СВЦЭМ!$A$34:$A$777,$A463,СВЦЭМ!$B$34:$B$777,G$437)+'СЕТ СН'!$F$16</f>
        <v>0</v>
      </c>
      <c r="H463" s="36">
        <f>SUMIFS(СВЦЭМ!$L$34:$L$777,СВЦЭМ!$A$34:$A$777,$A463,СВЦЭМ!$B$34:$B$777,H$437)+'СЕТ СН'!$F$16</f>
        <v>0</v>
      </c>
      <c r="I463" s="36">
        <f>SUMIFS(СВЦЭМ!$L$34:$L$777,СВЦЭМ!$A$34:$A$777,$A463,СВЦЭМ!$B$34:$B$777,I$437)+'СЕТ СН'!$F$16</f>
        <v>0</v>
      </c>
      <c r="J463" s="36">
        <f>SUMIFS(СВЦЭМ!$L$34:$L$777,СВЦЭМ!$A$34:$A$777,$A463,СВЦЭМ!$B$34:$B$777,J$437)+'СЕТ СН'!$F$16</f>
        <v>0</v>
      </c>
      <c r="K463" s="36">
        <f>SUMIFS(СВЦЭМ!$L$34:$L$777,СВЦЭМ!$A$34:$A$777,$A463,СВЦЭМ!$B$34:$B$777,K$437)+'СЕТ СН'!$F$16</f>
        <v>0</v>
      </c>
      <c r="L463" s="36">
        <f>SUMIFS(СВЦЭМ!$L$34:$L$777,СВЦЭМ!$A$34:$A$777,$A463,СВЦЭМ!$B$34:$B$777,L$437)+'СЕТ СН'!$F$16</f>
        <v>0</v>
      </c>
      <c r="M463" s="36">
        <f>SUMIFS(СВЦЭМ!$L$34:$L$777,СВЦЭМ!$A$34:$A$777,$A463,СВЦЭМ!$B$34:$B$777,M$437)+'СЕТ СН'!$F$16</f>
        <v>0</v>
      </c>
      <c r="N463" s="36">
        <f>SUMIFS(СВЦЭМ!$L$34:$L$777,СВЦЭМ!$A$34:$A$777,$A463,СВЦЭМ!$B$34:$B$777,N$437)+'СЕТ СН'!$F$16</f>
        <v>0</v>
      </c>
      <c r="O463" s="36">
        <f>SUMIFS(СВЦЭМ!$L$34:$L$777,СВЦЭМ!$A$34:$A$777,$A463,СВЦЭМ!$B$34:$B$777,O$437)+'СЕТ СН'!$F$16</f>
        <v>0</v>
      </c>
      <c r="P463" s="36">
        <f>SUMIFS(СВЦЭМ!$L$34:$L$777,СВЦЭМ!$A$34:$A$777,$A463,СВЦЭМ!$B$34:$B$777,P$437)+'СЕТ СН'!$F$16</f>
        <v>0</v>
      </c>
      <c r="Q463" s="36">
        <f>SUMIFS(СВЦЭМ!$L$34:$L$777,СВЦЭМ!$A$34:$A$777,$A463,СВЦЭМ!$B$34:$B$777,Q$437)+'СЕТ СН'!$F$16</f>
        <v>0</v>
      </c>
      <c r="R463" s="36">
        <f>SUMIFS(СВЦЭМ!$L$34:$L$777,СВЦЭМ!$A$34:$A$777,$A463,СВЦЭМ!$B$34:$B$777,R$437)+'СЕТ СН'!$F$16</f>
        <v>0</v>
      </c>
      <c r="S463" s="36">
        <f>SUMIFS(СВЦЭМ!$L$34:$L$777,СВЦЭМ!$A$34:$A$777,$A463,СВЦЭМ!$B$34:$B$777,S$437)+'СЕТ СН'!$F$16</f>
        <v>0</v>
      </c>
      <c r="T463" s="36">
        <f>SUMIFS(СВЦЭМ!$L$34:$L$777,СВЦЭМ!$A$34:$A$777,$A463,СВЦЭМ!$B$34:$B$777,T$437)+'СЕТ СН'!$F$16</f>
        <v>0</v>
      </c>
      <c r="U463" s="36">
        <f>SUMIFS(СВЦЭМ!$L$34:$L$777,СВЦЭМ!$A$34:$A$777,$A463,СВЦЭМ!$B$34:$B$777,U$437)+'СЕТ СН'!$F$16</f>
        <v>0</v>
      </c>
      <c r="V463" s="36">
        <f>SUMIFS(СВЦЭМ!$L$34:$L$777,СВЦЭМ!$A$34:$A$777,$A463,СВЦЭМ!$B$34:$B$777,V$437)+'СЕТ СН'!$F$16</f>
        <v>0</v>
      </c>
      <c r="W463" s="36">
        <f>SUMIFS(СВЦЭМ!$L$34:$L$777,СВЦЭМ!$A$34:$A$777,$A463,СВЦЭМ!$B$34:$B$777,W$437)+'СЕТ СН'!$F$16</f>
        <v>0</v>
      </c>
      <c r="X463" s="36">
        <f>SUMIFS(СВЦЭМ!$L$34:$L$777,СВЦЭМ!$A$34:$A$777,$A463,СВЦЭМ!$B$34:$B$777,X$437)+'СЕТ СН'!$F$16</f>
        <v>0</v>
      </c>
      <c r="Y463" s="36">
        <f>SUMIFS(СВЦЭМ!$L$34:$L$777,СВЦЭМ!$A$34:$A$777,$A463,СВЦЭМ!$B$34:$B$777,Y$437)+'СЕТ СН'!$F$16</f>
        <v>0</v>
      </c>
    </row>
    <row r="464" spans="1:25" ht="15.75" hidden="1" x14ac:dyDescent="0.2">
      <c r="A464" s="35">
        <f t="shared" si="12"/>
        <v>44131</v>
      </c>
      <c r="B464" s="36">
        <f>SUMIFS(СВЦЭМ!$L$34:$L$777,СВЦЭМ!$A$34:$A$777,$A464,СВЦЭМ!$B$34:$B$777,B$437)+'СЕТ СН'!$F$16</f>
        <v>0</v>
      </c>
      <c r="C464" s="36">
        <f>SUMIFS(СВЦЭМ!$L$34:$L$777,СВЦЭМ!$A$34:$A$777,$A464,СВЦЭМ!$B$34:$B$777,C$437)+'СЕТ СН'!$F$16</f>
        <v>0</v>
      </c>
      <c r="D464" s="36">
        <f>SUMIFS(СВЦЭМ!$L$34:$L$777,СВЦЭМ!$A$34:$A$777,$A464,СВЦЭМ!$B$34:$B$777,D$437)+'СЕТ СН'!$F$16</f>
        <v>0</v>
      </c>
      <c r="E464" s="36">
        <f>SUMIFS(СВЦЭМ!$L$34:$L$777,СВЦЭМ!$A$34:$A$777,$A464,СВЦЭМ!$B$34:$B$777,E$437)+'СЕТ СН'!$F$16</f>
        <v>0</v>
      </c>
      <c r="F464" s="36">
        <f>SUMIFS(СВЦЭМ!$L$34:$L$777,СВЦЭМ!$A$34:$A$777,$A464,СВЦЭМ!$B$34:$B$777,F$437)+'СЕТ СН'!$F$16</f>
        <v>0</v>
      </c>
      <c r="G464" s="36">
        <f>SUMIFS(СВЦЭМ!$L$34:$L$777,СВЦЭМ!$A$34:$A$777,$A464,СВЦЭМ!$B$34:$B$777,G$437)+'СЕТ СН'!$F$16</f>
        <v>0</v>
      </c>
      <c r="H464" s="36">
        <f>SUMIFS(СВЦЭМ!$L$34:$L$777,СВЦЭМ!$A$34:$A$777,$A464,СВЦЭМ!$B$34:$B$777,H$437)+'СЕТ СН'!$F$16</f>
        <v>0</v>
      </c>
      <c r="I464" s="36">
        <f>SUMIFS(СВЦЭМ!$L$34:$L$777,СВЦЭМ!$A$34:$A$777,$A464,СВЦЭМ!$B$34:$B$777,I$437)+'СЕТ СН'!$F$16</f>
        <v>0</v>
      </c>
      <c r="J464" s="36">
        <f>SUMIFS(СВЦЭМ!$L$34:$L$777,СВЦЭМ!$A$34:$A$777,$A464,СВЦЭМ!$B$34:$B$777,J$437)+'СЕТ СН'!$F$16</f>
        <v>0</v>
      </c>
      <c r="K464" s="36">
        <f>SUMIFS(СВЦЭМ!$L$34:$L$777,СВЦЭМ!$A$34:$A$777,$A464,СВЦЭМ!$B$34:$B$777,K$437)+'СЕТ СН'!$F$16</f>
        <v>0</v>
      </c>
      <c r="L464" s="36">
        <f>SUMIFS(СВЦЭМ!$L$34:$L$777,СВЦЭМ!$A$34:$A$777,$A464,СВЦЭМ!$B$34:$B$777,L$437)+'СЕТ СН'!$F$16</f>
        <v>0</v>
      </c>
      <c r="M464" s="36">
        <f>SUMIFS(СВЦЭМ!$L$34:$L$777,СВЦЭМ!$A$34:$A$777,$A464,СВЦЭМ!$B$34:$B$777,M$437)+'СЕТ СН'!$F$16</f>
        <v>0</v>
      </c>
      <c r="N464" s="36">
        <f>SUMIFS(СВЦЭМ!$L$34:$L$777,СВЦЭМ!$A$34:$A$777,$A464,СВЦЭМ!$B$34:$B$777,N$437)+'СЕТ СН'!$F$16</f>
        <v>0</v>
      </c>
      <c r="O464" s="36">
        <f>SUMIFS(СВЦЭМ!$L$34:$L$777,СВЦЭМ!$A$34:$A$777,$A464,СВЦЭМ!$B$34:$B$777,O$437)+'СЕТ СН'!$F$16</f>
        <v>0</v>
      </c>
      <c r="P464" s="36">
        <f>SUMIFS(СВЦЭМ!$L$34:$L$777,СВЦЭМ!$A$34:$A$777,$A464,СВЦЭМ!$B$34:$B$777,P$437)+'СЕТ СН'!$F$16</f>
        <v>0</v>
      </c>
      <c r="Q464" s="36">
        <f>SUMIFS(СВЦЭМ!$L$34:$L$777,СВЦЭМ!$A$34:$A$777,$A464,СВЦЭМ!$B$34:$B$777,Q$437)+'СЕТ СН'!$F$16</f>
        <v>0</v>
      </c>
      <c r="R464" s="36">
        <f>SUMIFS(СВЦЭМ!$L$34:$L$777,СВЦЭМ!$A$34:$A$777,$A464,СВЦЭМ!$B$34:$B$777,R$437)+'СЕТ СН'!$F$16</f>
        <v>0</v>
      </c>
      <c r="S464" s="36">
        <f>SUMIFS(СВЦЭМ!$L$34:$L$777,СВЦЭМ!$A$34:$A$777,$A464,СВЦЭМ!$B$34:$B$777,S$437)+'СЕТ СН'!$F$16</f>
        <v>0</v>
      </c>
      <c r="T464" s="36">
        <f>SUMIFS(СВЦЭМ!$L$34:$L$777,СВЦЭМ!$A$34:$A$777,$A464,СВЦЭМ!$B$34:$B$777,T$437)+'СЕТ СН'!$F$16</f>
        <v>0</v>
      </c>
      <c r="U464" s="36">
        <f>SUMIFS(СВЦЭМ!$L$34:$L$777,СВЦЭМ!$A$34:$A$777,$A464,СВЦЭМ!$B$34:$B$777,U$437)+'СЕТ СН'!$F$16</f>
        <v>0</v>
      </c>
      <c r="V464" s="36">
        <f>SUMIFS(СВЦЭМ!$L$34:$L$777,СВЦЭМ!$A$34:$A$777,$A464,СВЦЭМ!$B$34:$B$777,V$437)+'СЕТ СН'!$F$16</f>
        <v>0</v>
      </c>
      <c r="W464" s="36">
        <f>SUMIFS(СВЦЭМ!$L$34:$L$777,СВЦЭМ!$A$34:$A$777,$A464,СВЦЭМ!$B$34:$B$777,W$437)+'СЕТ СН'!$F$16</f>
        <v>0</v>
      </c>
      <c r="X464" s="36">
        <f>SUMIFS(СВЦЭМ!$L$34:$L$777,СВЦЭМ!$A$34:$A$777,$A464,СВЦЭМ!$B$34:$B$777,X$437)+'СЕТ СН'!$F$16</f>
        <v>0</v>
      </c>
      <c r="Y464" s="36">
        <f>SUMIFS(СВЦЭМ!$L$34:$L$777,СВЦЭМ!$A$34:$A$777,$A464,СВЦЭМ!$B$34:$B$777,Y$437)+'СЕТ СН'!$F$16</f>
        <v>0</v>
      </c>
    </row>
    <row r="465" spans="1:26" ht="15.75" hidden="1" x14ac:dyDescent="0.2">
      <c r="A465" s="35">
        <f t="shared" si="12"/>
        <v>44132</v>
      </c>
      <c r="B465" s="36">
        <f>SUMIFS(СВЦЭМ!$L$34:$L$777,СВЦЭМ!$A$34:$A$777,$A465,СВЦЭМ!$B$34:$B$777,B$437)+'СЕТ СН'!$F$16</f>
        <v>0</v>
      </c>
      <c r="C465" s="36">
        <f>SUMIFS(СВЦЭМ!$L$34:$L$777,СВЦЭМ!$A$34:$A$777,$A465,СВЦЭМ!$B$34:$B$777,C$437)+'СЕТ СН'!$F$16</f>
        <v>0</v>
      </c>
      <c r="D465" s="36">
        <f>SUMIFS(СВЦЭМ!$L$34:$L$777,СВЦЭМ!$A$34:$A$777,$A465,СВЦЭМ!$B$34:$B$777,D$437)+'СЕТ СН'!$F$16</f>
        <v>0</v>
      </c>
      <c r="E465" s="36">
        <f>SUMIFS(СВЦЭМ!$L$34:$L$777,СВЦЭМ!$A$34:$A$777,$A465,СВЦЭМ!$B$34:$B$777,E$437)+'СЕТ СН'!$F$16</f>
        <v>0</v>
      </c>
      <c r="F465" s="36">
        <f>SUMIFS(СВЦЭМ!$L$34:$L$777,СВЦЭМ!$A$34:$A$777,$A465,СВЦЭМ!$B$34:$B$777,F$437)+'СЕТ СН'!$F$16</f>
        <v>0</v>
      </c>
      <c r="G465" s="36">
        <f>SUMIFS(СВЦЭМ!$L$34:$L$777,СВЦЭМ!$A$34:$A$777,$A465,СВЦЭМ!$B$34:$B$777,G$437)+'СЕТ СН'!$F$16</f>
        <v>0</v>
      </c>
      <c r="H465" s="36">
        <f>SUMIFS(СВЦЭМ!$L$34:$L$777,СВЦЭМ!$A$34:$A$777,$A465,СВЦЭМ!$B$34:$B$777,H$437)+'СЕТ СН'!$F$16</f>
        <v>0</v>
      </c>
      <c r="I465" s="36">
        <f>SUMIFS(СВЦЭМ!$L$34:$L$777,СВЦЭМ!$A$34:$A$777,$A465,СВЦЭМ!$B$34:$B$777,I$437)+'СЕТ СН'!$F$16</f>
        <v>0</v>
      </c>
      <c r="J465" s="36">
        <f>SUMIFS(СВЦЭМ!$L$34:$L$777,СВЦЭМ!$A$34:$A$777,$A465,СВЦЭМ!$B$34:$B$777,J$437)+'СЕТ СН'!$F$16</f>
        <v>0</v>
      </c>
      <c r="K465" s="36">
        <f>SUMIFS(СВЦЭМ!$L$34:$L$777,СВЦЭМ!$A$34:$A$777,$A465,СВЦЭМ!$B$34:$B$777,K$437)+'СЕТ СН'!$F$16</f>
        <v>0</v>
      </c>
      <c r="L465" s="36">
        <f>SUMIFS(СВЦЭМ!$L$34:$L$777,СВЦЭМ!$A$34:$A$777,$A465,СВЦЭМ!$B$34:$B$777,L$437)+'СЕТ СН'!$F$16</f>
        <v>0</v>
      </c>
      <c r="M465" s="36">
        <f>SUMIFS(СВЦЭМ!$L$34:$L$777,СВЦЭМ!$A$34:$A$777,$A465,СВЦЭМ!$B$34:$B$777,M$437)+'СЕТ СН'!$F$16</f>
        <v>0</v>
      </c>
      <c r="N465" s="36">
        <f>SUMIFS(СВЦЭМ!$L$34:$L$777,СВЦЭМ!$A$34:$A$777,$A465,СВЦЭМ!$B$34:$B$777,N$437)+'СЕТ СН'!$F$16</f>
        <v>0</v>
      </c>
      <c r="O465" s="36">
        <f>SUMIFS(СВЦЭМ!$L$34:$L$777,СВЦЭМ!$A$34:$A$777,$A465,СВЦЭМ!$B$34:$B$777,O$437)+'СЕТ СН'!$F$16</f>
        <v>0</v>
      </c>
      <c r="P465" s="36">
        <f>SUMIFS(СВЦЭМ!$L$34:$L$777,СВЦЭМ!$A$34:$A$777,$A465,СВЦЭМ!$B$34:$B$777,P$437)+'СЕТ СН'!$F$16</f>
        <v>0</v>
      </c>
      <c r="Q465" s="36">
        <f>SUMIFS(СВЦЭМ!$L$34:$L$777,СВЦЭМ!$A$34:$A$777,$A465,СВЦЭМ!$B$34:$B$777,Q$437)+'СЕТ СН'!$F$16</f>
        <v>0</v>
      </c>
      <c r="R465" s="36">
        <f>SUMIFS(СВЦЭМ!$L$34:$L$777,СВЦЭМ!$A$34:$A$777,$A465,СВЦЭМ!$B$34:$B$777,R$437)+'СЕТ СН'!$F$16</f>
        <v>0</v>
      </c>
      <c r="S465" s="36">
        <f>SUMIFS(СВЦЭМ!$L$34:$L$777,СВЦЭМ!$A$34:$A$777,$A465,СВЦЭМ!$B$34:$B$777,S$437)+'СЕТ СН'!$F$16</f>
        <v>0</v>
      </c>
      <c r="T465" s="36">
        <f>SUMIFS(СВЦЭМ!$L$34:$L$777,СВЦЭМ!$A$34:$A$777,$A465,СВЦЭМ!$B$34:$B$777,T$437)+'СЕТ СН'!$F$16</f>
        <v>0</v>
      </c>
      <c r="U465" s="36">
        <f>SUMIFS(СВЦЭМ!$L$34:$L$777,СВЦЭМ!$A$34:$A$777,$A465,СВЦЭМ!$B$34:$B$777,U$437)+'СЕТ СН'!$F$16</f>
        <v>0</v>
      </c>
      <c r="V465" s="36">
        <f>SUMIFS(СВЦЭМ!$L$34:$L$777,СВЦЭМ!$A$34:$A$777,$A465,СВЦЭМ!$B$34:$B$777,V$437)+'СЕТ СН'!$F$16</f>
        <v>0</v>
      </c>
      <c r="W465" s="36">
        <f>SUMIFS(СВЦЭМ!$L$34:$L$777,СВЦЭМ!$A$34:$A$777,$A465,СВЦЭМ!$B$34:$B$777,W$437)+'СЕТ СН'!$F$16</f>
        <v>0</v>
      </c>
      <c r="X465" s="36">
        <f>SUMIFS(СВЦЭМ!$L$34:$L$777,СВЦЭМ!$A$34:$A$777,$A465,СВЦЭМ!$B$34:$B$777,X$437)+'СЕТ СН'!$F$16</f>
        <v>0</v>
      </c>
      <c r="Y465" s="36">
        <f>SUMIFS(СВЦЭМ!$L$34:$L$777,СВЦЭМ!$A$34:$A$777,$A465,СВЦЭМ!$B$34:$B$777,Y$437)+'СЕТ СН'!$F$16</f>
        <v>0</v>
      </c>
    </row>
    <row r="466" spans="1:26" ht="15.75" hidden="1" x14ac:dyDescent="0.2">
      <c r="A466" s="35">
        <f t="shared" si="12"/>
        <v>44133</v>
      </c>
      <c r="B466" s="36">
        <f>SUMIFS(СВЦЭМ!$L$34:$L$777,СВЦЭМ!$A$34:$A$777,$A466,СВЦЭМ!$B$34:$B$777,B$437)+'СЕТ СН'!$F$16</f>
        <v>0</v>
      </c>
      <c r="C466" s="36">
        <f>SUMIFS(СВЦЭМ!$L$34:$L$777,СВЦЭМ!$A$34:$A$777,$A466,СВЦЭМ!$B$34:$B$777,C$437)+'СЕТ СН'!$F$16</f>
        <v>0</v>
      </c>
      <c r="D466" s="36">
        <f>SUMIFS(СВЦЭМ!$L$34:$L$777,СВЦЭМ!$A$34:$A$777,$A466,СВЦЭМ!$B$34:$B$777,D$437)+'СЕТ СН'!$F$16</f>
        <v>0</v>
      </c>
      <c r="E466" s="36">
        <f>SUMIFS(СВЦЭМ!$L$34:$L$777,СВЦЭМ!$A$34:$A$777,$A466,СВЦЭМ!$B$34:$B$777,E$437)+'СЕТ СН'!$F$16</f>
        <v>0</v>
      </c>
      <c r="F466" s="36">
        <f>SUMIFS(СВЦЭМ!$L$34:$L$777,СВЦЭМ!$A$34:$A$777,$A466,СВЦЭМ!$B$34:$B$777,F$437)+'СЕТ СН'!$F$16</f>
        <v>0</v>
      </c>
      <c r="G466" s="36">
        <f>SUMIFS(СВЦЭМ!$L$34:$L$777,СВЦЭМ!$A$34:$A$777,$A466,СВЦЭМ!$B$34:$B$777,G$437)+'СЕТ СН'!$F$16</f>
        <v>0</v>
      </c>
      <c r="H466" s="36">
        <f>SUMIFS(СВЦЭМ!$L$34:$L$777,СВЦЭМ!$A$34:$A$777,$A466,СВЦЭМ!$B$34:$B$777,H$437)+'СЕТ СН'!$F$16</f>
        <v>0</v>
      </c>
      <c r="I466" s="36">
        <f>SUMIFS(СВЦЭМ!$L$34:$L$777,СВЦЭМ!$A$34:$A$777,$A466,СВЦЭМ!$B$34:$B$777,I$437)+'СЕТ СН'!$F$16</f>
        <v>0</v>
      </c>
      <c r="J466" s="36">
        <f>SUMIFS(СВЦЭМ!$L$34:$L$777,СВЦЭМ!$A$34:$A$777,$A466,СВЦЭМ!$B$34:$B$777,J$437)+'СЕТ СН'!$F$16</f>
        <v>0</v>
      </c>
      <c r="K466" s="36">
        <f>SUMIFS(СВЦЭМ!$L$34:$L$777,СВЦЭМ!$A$34:$A$777,$A466,СВЦЭМ!$B$34:$B$777,K$437)+'СЕТ СН'!$F$16</f>
        <v>0</v>
      </c>
      <c r="L466" s="36">
        <f>SUMIFS(СВЦЭМ!$L$34:$L$777,СВЦЭМ!$A$34:$A$777,$A466,СВЦЭМ!$B$34:$B$777,L$437)+'СЕТ СН'!$F$16</f>
        <v>0</v>
      </c>
      <c r="M466" s="36">
        <f>SUMIFS(СВЦЭМ!$L$34:$L$777,СВЦЭМ!$A$34:$A$777,$A466,СВЦЭМ!$B$34:$B$777,M$437)+'СЕТ СН'!$F$16</f>
        <v>0</v>
      </c>
      <c r="N466" s="36">
        <f>SUMIFS(СВЦЭМ!$L$34:$L$777,СВЦЭМ!$A$34:$A$777,$A466,СВЦЭМ!$B$34:$B$777,N$437)+'СЕТ СН'!$F$16</f>
        <v>0</v>
      </c>
      <c r="O466" s="36">
        <f>SUMIFS(СВЦЭМ!$L$34:$L$777,СВЦЭМ!$A$34:$A$777,$A466,СВЦЭМ!$B$34:$B$777,O$437)+'СЕТ СН'!$F$16</f>
        <v>0</v>
      </c>
      <c r="P466" s="36">
        <f>SUMIFS(СВЦЭМ!$L$34:$L$777,СВЦЭМ!$A$34:$A$777,$A466,СВЦЭМ!$B$34:$B$777,P$437)+'СЕТ СН'!$F$16</f>
        <v>0</v>
      </c>
      <c r="Q466" s="36">
        <f>SUMIFS(СВЦЭМ!$L$34:$L$777,СВЦЭМ!$A$34:$A$777,$A466,СВЦЭМ!$B$34:$B$777,Q$437)+'СЕТ СН'!$F$16</f>
        <v>0</v>
      </c>
      <c r="R466" s="36">
        <f>SUMIFS(СВЦЭМ!$L$34:$L$777,СВЦЭМ!$A$34:$A$777,$A466,СВЦЭМ!$B$34:$B$777,R$437)+'СЕТ СН'!$F$16</f>
        <v>0</v>
      </c>
      <c r="S466" s="36">
        <f>SUMIFS(СВЦЭМ!$L$34:$L$777,СВЦЭМ!$A$34:$A$777,$A466,СВЦЭМ!$B$34:$B$777,S$437)+'СЕТ СН'!$F$16</f>
        <v>0</v>
      </c>
      <c r="T466" s="36">
        <f>SUMIFS(СВЦЭМ!$L$34:$L$777,СВЦЭМ!$A$34:$A$777,$A466,СВЦЭМ!$B$34:$B$777,T$437)+'СЕТ СН'!$F$16</f>
        <v>0</v>
      </c>
      <c r="U466" s="36">
        <f>SUMIFS(СВЦЭМ!$L$34:$L$777,СВЦЭМ!$A$34:$A$777,$A466,СВЦЭМ!$B$34:$B$777,U$437)+'СЕТ СН'!$F$16</f>
        <v>0</v>
      </c>
      <c r="V466" s="36">
        <f>SUMIFS(СВЦЭМ!$L$34:$L$777,СВЦЭМ!$A$34:$A$777,$A466,СВЦЭМ!$B$34:$B$777,V$437)+'СЕТ СН'!$F$16</f>
        <v>0</v>
      </c>
      <c r="W466" s="36">
        <f>SUMIFS(СВЦЭМ!$L$34:$L$777,СВЦЭМ!$A$34:$A$777,$A466,СВЦЭМ!$B$34:$B$777,W$437)+'СЕТ СН'!$F$16</f>
        <v>0</v>
      </c>
      <c r="X466" s="36">
        <f>SUMIFS(СВЦЭМ!$L$34:$L$777,СВЦЭМ!$A$34:$A$777,$A466,СВЦЭМ!$B$34:$B$777,X$437)+'СЕТ СН'!$F$16</f>
        <v>0</v>
      </c>
      <c r="Y466" s="36">
        <f>SUMIFS(СВЦЭМ!$L$34:$L$777,СВЦЭМ!$A$34:$A$777,$A466,СВЦЭМ!$B$34:$B$777,Y$437)+'СЕТ СН'!$F$16</f>
        <v>0</v>
      </c>
    </row>
    <row r="467" spans="1:26" ht="15.75" hidden="1" x14ac:dyDescent="0.2">
      <c r="A467" s="35">
        <f t="shared" si="12"/>
        <v>44134</v>
      </c>
      <c r="B467" s="36">
        <f>SUMIFS(СВЦЭМ!$L$34:$L$777,СВЦЭМ!$A$34:$A$777,$A467,СВЦЭМ!$B$34:$B$777,B$437)+'СЕТ СН'!$F$16</f>
        <v>0</v>
      </c>
      <c r="C467" s="36">
        <f>SUMIFS(СВЦЭМ!$L$34:$L$777,СВЦЭМ!$A$34:$A$777,$A467,СВЦЭМ!$B$34:$B$777,C$437)+'СЕТ СН'!$F$16</f>
        <v>0</v>
      </c>
      <c r="D467" s="36">
        <f>SUMIFS(СВЦЭМ!$L$34:$L$777,СВЦЭМ!$A$34:$A$777,$A467,СВЦЭМ!$B$34:$B$777,D$437)+'СЕТ СН'!$F$16</f>
        <v>0</v>
      </c>
      <c r="E467" s="36">
        <f>SUMIFS(СВЦЭМ!$L$34:$L$777,СВЦЭМ!$A$34:$A$777,$A467,СВЦЭМ!$B$34:$B$777,E$437)+'СЕТ СН'!$F$16</f>
        <v>0</v>
      </c>
      <c r="F467" s="36">
        <f>SUMIFS(СВЦЭМ!$L$34:$L$777,СВЦЭМ!$A$34:$A$777,$A467,СВЦЭМ!$B$34:$B$777,F$437)+'СЕТ СН'!$F$16</f>
        <v>0</v>
      </c>
      <c r="G467" s="36">
        <f>SUMIFS(СВЦЭМ!$L$34:$L$777,СВЦЭМ!$A$34:$A$777,$A467,СВЦЭМ!$B$34:$B$777,G$437)+'СЕТ СН'!$F$16</f>
        <v>0</v>
      </c>
      <c r="H467" s="36">
        <f>SUMIFS(СВЦЭМ!$L$34:$L$777,СВЦЭМ!$A$34:$A$777,$A467,СВЦЭМ!$B$34:$B$777,H$437)+'СЕТ СН'!$F$16</f>
        <v>0</v>
      </c>
      <c r="I467" s="36">
        <f>SUMIFS(СВЦЭМ!$L$34:$L$777,СВЦЭМ!$A$34:$A$777,$A467,СВЦЭМ!$B$34:$B$777,I$437)+'СЕТ СН'!$F$16</f>
        <v>0</v>
      </c>
      <c r="J467" s="36">
        <f>SUMIFS(СВЦЭМ!$L$34:$L$777,СВЦЭМ!$A$34:$A$777,$A467,СВЦЭМ!$B$34:$B$777,J$437)+'СЕТ СН'!$F$16</f>
        <v>0</v>
      </c>
      <c r="K467" s="36">
        <f>SUMIFS(СВЦЭМ!$L$34:$L$777,СВЦЭМ!$A$34:$A$777,$A467,СВЦЭМ!$B$34:$B$777,K$437)+'СЕТ СН'!$F$16</f>
        <v>0</v>
      </c>
      <c r="L467" s="36">
        <f>SUMIFS(СВЦЭМ!$L$34:$L$777,СВЦЭМ!$A$34:$A$777,$A467,СВЦЭМ!$B$34:$B$777,L$437)+'СЕТ СН'!$F$16</f>
        <v>0</v>
      </c>
      <c r="M467" s="36">
        <f>SUMIFS(СВЦЭМ!$L$34:$L$777,СВЦЭМ!$A$34:$A$777,$A467,СВЦЭМ!$B$34:$B$777,M$437)+'СЕТ СН'!$F$16</f>
        <v>0</v>
      </c>
      <c r="N467" s="36">
        <f>SUMIFS(СВЦЭМ!$L$34:$L$777,СВЦЭМ!$A$34:$A$777,$A467,СВЦЭМ!$B$34:$B$777,N$437)+'СЕТ СН'!$F$16</f>
        <v>0</v>
      </c>
      <c r="O467" s="36">
        <f>SUMIFS(СВЦЭМ!$L$34:$L$777,СВЦЭМ!$A$34:$A$777,$A467,СВЦЭМ!$B$34:$B$777,O$437)+'СЕТ СН'!$F$16</f>
        <v>0</v>
      </c>
      <c r="P467" s="36">
        <f>SUMIFS(СВЦЭМ!$L$34:$L$777,СВЦЭМ!$A$34:$A$777,$A467,СВЦЭМ!$B$34:$B$777,P$437)+'СЕТ СН'!$F$16</f>
        <v>0</v>
      </c>
      <c r="Q467" s="36">
        <f>SUMIFS(СВЦЭМ!$L$34:$L$777,СВЦЭМ!$A$34:$A$777,$A467,СВЦЭМ!$B$34:$B$777,Q$437)+'СЕТ СН'!$F$16</f>
        <v>0</v>
      </c>
      <c r="R467" s="36">
        <f>SUMIFS(СВЦЭМ!$L$34:$L$777,СВЦЭМ!$A$34:$A$777,$A467,СВЦЭМ!$B$34:$B$777,R$437)+'СЕТ СН'!$F$16</f>
        <v>0</v>
      </c>
      <c r="S467" s="36">
        <f>SUMIFS(СВЦЭМ!$L$34:$L$777,СВЦЭМ!$A$34:$A$777,$A467,СВЦЭМ!$B$34:$B$777,S$437)+'СЕТ СН'!$F$16</f>
        <v>0</v>
      </c>
      <c r="T467" s="36">
        <f>SUMIFS(СВЦЭМ!$L$34:$L$777,СВЦЭМ!$A$34:$A$777,$A467,СВЦЭМ!$B$34:$B$777,T$437)+'СЕТ СН'!$F$16</f>
        <v>0</v>
      </c>
      <c r="U467" s="36">
        <f>SUMIFS(СВЦЭМ!$L$34:$L$777,СВЦЭМ!$A$34:$A$777,$A467,СВЦЭМ!$B$34:$B$777,U$437)+'СЕТ СН'!$F$16</f>
        <v>0</v>
      </c>
      <c r="V467" s="36">
        <f>SUMIFS(СВЦЭМ!$L$34:$L$777,СВЦЭМ!$A$34:$A$777,$A467,СВЦЭМ!$B$34:$B$777,V$437)+'СЕТ СН'!$F$16</f>
        <v>0</v>
      </c>
      <c r="W467" s="36">
        <f>SUMIFS(СВЦЭМ!$L$34:$L$777,СВЦЭМ!$A$34:$A$777,$A467,СВЦЭМ!$B$34:$B$777,W$437)+'СЕТ СН'!$F$16</f>
        <v>0</v>
      </c>
      <c r="X467" s="36">
        <f>SUMIFS(СВЦЭМ!$L$34:$L$777,СВЦЭМ!$A$34:$A$777,$A467,СВЦЭМ!$B$34:$B$777,X$437)+'СЕТ СН'!$F$16</f>
        <v>0</v>
      </c>
      <c r="Y467" s="36">
        <f>SUMIFS(СВЦЭМ!$L$34:$L$777,СВЦЭМ!$A$34:$A$777,$A467,СВЦЭМ!$B$34:$B$777,Y$437)+'СЕТ СН'!$F$16</f>
        <v>0</v>
      </c>
    </row>
    <row r="468" spans="1:26" ht="15.75" hidden="1" x14ac:dyDescent="0.2">
      <c r="A468" s="35">
        <f t="shared" si="12"/>
        <v>44135</v>
      </c>
      <c r="B468" s="36">
        <f>SUMIFS(СВЦЭМ!$L$34:$L$777,СВЦЭМ!$A$34:$A$777,$A468,СВЦЭМ!$B$34:$B$777,B$437)+'СЕТ СН'!$F$16</f>
        <v>0</v>
      </c>
      <c r="C468" s="36">
        <f>SUMIFS(СВЦЭМ!$L$34:$L$777,СВЦЭМ!$A$34:$A$777,$A468,СВЦЭМ!$B$34:$B$777,C$437)+'СЕТ СН'!$F$16</f>
        <v>0</v>
      </c>
      <c r="D468" s="36">
        <f>SUMIFS(СВЦЭМ!$L$34:$L$777,СВЦЭМ!$A$34:$A$777,$A468,СВЦЭМ!$B$34:$B$777,D$437)+'СЕТ СН'!$F$16</f>
        <v>0</v>
      </c>
      <c r="E468" s="36">
        <f>SUMIFS(СВЦЭМ!$L$34:$L$777,СВЦЭМ!$A$34:$A$777,$A468,СВЦЭМ!$B$34:$B$777,E$437)+'СЕТ СН'!$F$16</f>
        <v>0</v>
      </c>
      <c r="F468" s="36">
        <f>SUMIFS(СВЦЭМ!$L$34:$L$777,СВЦЭМ!$A$34:$A$777,$A468,СВЦЭМ!$B$34:$B$777,F$437)+'СЕТ СН'!$F$16</f>
        <v>0</v>
      </c>
      <c r="G468" s="36">
        <f>SUMIFS(СВЦЭМ!$L$34:$L$777,СВЦЭМ!$A$34:$A$777,$A468,СВЦЭМ!$B$34:$B$777,G$437)+'СЕТ СН'!$F$16</f>
        <v>0</v>
      </c>
      <c r="H468" s="36">
        <f>SUMIFS(СВЦЭМ!$L$34:$L$777,СВЦЭМ!$A$34:$A$777,$A468,СВЦЭМ!$B$34:$B$777,H$437)+'СЕТ СН'!$F$16</f>
        <v>0</v>
      </c>
      <c r="I468" s="36">
        <f>SUMIFS(СВЦЭМ!$L$34:$L$777,СВЦЭМ!$A$34:$A$777,$A468,СВЦЭМ!$B$34:$B$777,I$437)+'СЕТ СН'!$F$16</f>
        <v>0</v>
      </c>
      <c r="J468" s="36">
        <f>SUMIFS(СВЦЭМ!$L$34:$L$777,СВЦЭМ!$A$34:$A$777,$A468,СВЦЭМ!$B$34:$B$777,J$437)+'СЕТ СН'!$F$16</f>
        <v>0</v>
      </c>
      <c r="K468" s="36">
        <f>SUMIFS(СВЦЭМ!$L$34:$L$777,СВЦЭМ!$A$34:$A$777,$A468,СВЦЭМ!$B$34:$B$777,K$437)+'СЕТ СН'!$F$16</f>
        <v>0</v>
      </c>
      <c r="L468" s="36">
        <f>SUMIFS(СВЦЭМ!$L$34:$L$777,СВЦЭМ!$A$34:$A$777,$A468,СВЦЭМ!$B$34:$B$777,L$437)+'СЕТ СН'!$F$16</f>
        <v>0</v>
      </c>
      <c r="M468" s="36">
        <f>SUMIFS(СВЦЭМ!$L$34:$L$777,СВЦЭМ!$A$34:$A$777,$A468,СВЦЭМ!$B$34:$B$777,M$437)+'СЕТ СН'!$F$16</f>
        <v>0</v>
      </c>
      <c r="N468" s="36">
        <f>SUMIFS(СВЦЭМ!$L$34:$L$777,СВЦЭМ!$A$34:$A$777,$A468,СВЦЭМ!$B$34:$B$777,N$437)+'СЕТ СН'!$F$16</f>
        <v>0</v>
      </c>
      <c r="O468" s="36">
        <f>SUMIFS(СВЦЭМ!$L$34:$L$777,СВЦЭМ!$A$34:$A$777,$A468,СВЦЭМ!$B$34:$B$777,O$437)+'СЕТ СН'!$F$16</f>
        <v>0</v>
      </c>
      <c r="P468" s="36">
        <f>SUMIFS(СВЦЭМ!$L$34:$L$777,СВЦЭМ!$A$34:$A$777,$A468,СВЦЭМ!$B$34:$B$777,P$437)+'СЕТ СН'!$F$16</f>
        <v>0</v>
      </c>
      <c r="Q468" s="36">
        <f>SUMIFS(СВЦЭМ!$L$34:$L$777,СВЦЭМ!$A$34:$A$777,$A468,СВЦЭМ!$B$34:$B$777,Q$437)+'СЕТ СН'!$F$16</f>
        <v>0</v>
      </c>
      <c r="R468" s="36">
        <f>SUMIFS(СВЦЭМ!$L$34:$L$777,СВЦЭМ!$A$34:$A$777,$A468,СВЦЭМ!$B$34:$B$777,R$437)+'СЕТ СН'!$F$16</f>
        <v>0</v>
      </c>
      <c r="S468" s="36">
        <f>SUMIFS(СВЦЭМ!$L$34:$L$777,СВЦЭМ!$A$34:$A$777,$A468,СВЦЭМ!$B$34:$B$777,S$437)+'СЕТ СН'!$F$16</f>
        <v>0</v>
      </c>
      <c r="T468" s="36">
        <f>SUMIFS(СВЦЭМ!$L$34:$L$777,СВЦЭМ!$A$34:$A$777,$A468,СВЦЭМ!$B$34:$B$777,T$437)+'СЕТ СН'!$F$16</f>
        <v>0</v>
      </c>
      <c r="U468" s="36">
        <f>SUMIFS(СВЦЭМ!$L$34:$L$777,СВЦЭМ!$A$34:$A$777,$A468,СВЦЭМ!$B$34:$B$777,U$437)+'СЕТ СН'!$F$16</f>
        <v>0</v>
      </c>
      <c r="V468" s="36">
        <f>SUMIFS(СВЦЭМ!$L$34:$L$777,СВЦЭМ!$A$34:$A$777,$A468,СВЦЭМ!$B$34:$B$777,V$437)+'СЕТ СН'!$F$16</f>
        <v>0</v>
      </c>
      <c r="W468" s="36">
        <f>SUMIFS(СВЦЭМ!$L$34:$L$777,СВЦЭМ!$A$34:$A$777,$A468,СВЦЭМ!$B$34:$B$777,W$437)+'СЕТ СН'!$F$16</f>
        <v>0</v>
      </c>
      <c r="X468" s="36">
        <f>SUMIFS(СВЦЭМ!$L$34:$L$777,СВЦЭМ!$A$34:$A$777,$A468,СВЦЭМ!$B$34:$B$777,X$437)+'СЕТ СН'!$F$16</f>
        <v>0</v>
      </c>
      <c r="Y468" s="36">
        <f>SUMIFS(СВЦЭМ!$L$34:$L$777,СВЦЭМ!$A$34:$A$777,$A468,СВЦЭМ!$B$34:$B$777,Y$437)+'СЕТ СН'!$F$16</f>
        <v>0</v>
      </c>
    </row>
    <row r="469" spans="1:26" ht="15.75" x14ac:dyDescent="0.2">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spans="1:26" ht="15.75" x14ac:dyDescent="0.2">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spans="1:26" s="48" customFormat="1" ht="66" customHeight="1" x14ac:dyDescent="0.25">
      <c r="A471" s="156" t="s">
        <v>122</v>
      </c>
      <c r="B471" s="156"/>
      <c r="C471" s="156"/>
      <c r="D471" s="156"/>
      <c r="E471" s="156"/>
      <c r="F471" s="156"/>
      <c r="G471" s="156"/>
      <c r="H471" s="156"/>
      <c r="I471" s="156"/>
      <c r="J471" s="156"/>
      <c r="K471" s="156"/>
      <c r="L471" s="157">
        <f>СВЦЭМ!$D$18+'СЕТ СН'!$F$17</f>
        <v>22.61129991</v>
      </c>
      <c r="M471" s="158"/>
      <c r="N471" s="47"/>
      <c r="O471" s="47"/>
      <c r="P471" s="47"/>
      <c r="Q471" s="47"/>
      <c r="R471" s="47"/>
      <c r="S471" s="47"/>
      <c r="T471" s="47"/>
      <c r="U471" s="47"/>
      <c r="V471" s="47"/>
      <c r="W471" s="47"/>
      <c r="X471" s="47"/>
      <c r="Y471" s="47"/>
    </row>
    <row r="472" spans="1:26" ht="30" customHeight="1" x14ac:dyDescent="0.2">
      <c r="A472" s="38"/>
      <c r="B472" s="47"/>
      <c r="C472" s="47"/>
      <c r="D472" s="47"/>
      <c r="E472" s="47"/>
      <c r="F472" s="47"/>
      <c r="G472" s="47"/>
      <c r="H472" s="47"/>
      <c r="I472" s="47"/>
      <c r="J472" s="47"/>
      <c r="K472" s="47"/>
      <c r="L472" s="47"/>
      <c r="M472" s="47"/>
      <c r="N472" s="47"/>
      <c r="O472" s="47"/>
      <c r="P472" s="47"/>
      <c r="Q472" s="47"/>
      <c r="R472" s="47"/>
      <c r="S472" s="47"/>
      <c r="T472" s="47"/>
      <c r="U472" s="47"/>
      <c r="V472" s="47"/>
      <c r="W472" s="47"/>
      <c r="X472" s="47"/>
      <c r="Y472" s="47"/>
    </row>
    <row r="473" spans="1:26" ht="15.75" x14ac:dyDescent="0.2">
      <c r="A473" s="125" t="s">
        <v>74</v>
      </c>
      <c r="B473" s="125"/>
      <c r="C473" s="125"/>
      <c r="D473" s="125"/>
      <c r="E473" s="125"/>
      <c r="F473" s="125"/>
      <c r="G473" s="125"/>
      <c r="H473" s="125"/>
      <c r="I473" s="125"/>
      <c r="J473" s="125"/>
      <c r="K473" s="125"/>
      <c r="L473" s="125"/>
      <c r="M473" s="125"/>
      <c r="N473" s="159">
        <f>СВЦЭМ!$D$12+'СЕТ СН'!$F$13</f>
        <v>598357.33583489677</v>
      </c>
      <c r="O473" s="160"/>
      <c r="P473" s="47"/>
      <c r="Q473" s="47"/>
      <c r="R473" s="47"/>
      <c r="S473" s="47"/>
      <c r="T473" s="47"/>
      <c r="U473" s="47"/>
      <c r="V473" s="47"/>
      <c r="W473" s="47"/>
      <c r="X473" s="47"/>
      <c r="Y473" s="47"/>
    </row>
    <row r="474" spans="1:26" ht="15.75" x14ac:dyDescent="0.2">
      <c r="A474" s="125"/>
      <c r="B474" s="125"/>
      <c r="C474" s="125"/>
      <c r="D474" s="125"/>
      <c r="E474" s="125"/>
      <c r="F474" s="125"/>
      <c r="G474" s="125"/>
      <c r="H474" s="125"/>
      <c r="I474" s="125"/>
      <c r="J474" s="125"/>
      <c r="K474" s="125"/>
      <c r="L474" s="125"/>
      <c r="M474" s="125"/>
      <c r="N474" s="161"/>
      <c r="O474" s="162"/>
      <c r="P474" s="47"/>
      <c r="Q474" s="47"/>
      <c r="R474" s="47"/>
      <c r="S474" s="47"/>
      <c r="T474" s="47"/>
      <c r="U474" s="47"/>
      <c r="V474" s="47"/>
      <c r="W474" s="47"/>
      <c r="X474" s="47"/>
      <c r="Y474" s="47"/>
    </row>
    <row r="475" spans="1:26" ht="15.75" x14ac:dyDescent="0.2">
      <c r="A475" s="125"/>
      <c r="B475" s="125"/>
      <c r="C475" s="125"/>
      <c r="D475" s="125"/>
      <c r="E475" s="125"/>
      <c r="F475" s="125"/>
      <c r="G475" s="125"/>
      <c r="H475" s="125"/>
      <c r="I475" s="125"/>
      <c r="J475" s="125"/>
      <c r="K475" s="125"/>
      <c r="L475" s="125"/>
      <c r="M475" s="125"/>
      <c r="N475" s="163"/>
      <c r="O475" s="164"/>
      <c r="P475" s="47"/>
      <c r="Q475" s="47"/>
      <c r="R475" s="47"/>
      <c r="S475" s="47"/>
      <c r="T475" s="47"/>
      <c r="U475" s="47"/>
      <c r="V475" s="47"/>
      <c r="W475" s="47"/>
      <c r="X475" s="47"/>
      <c r="Y475" s="47"/>
    </row>
    <row r="476" spans="1:26" ht="30" customHeight="1" x14ac:dyDescent="0.25"/>
    <row r="477" spans="1:26" ht="15.75" x14ac:dyDescent="0.25">
      <c r="A477" s="144" t="s">
        <v>135</v>
      </c>
      <c r="B477" s="145"/>
      <c r="C477" s="145"/>
      <c r="D477" s="145"/>
      <c r="E477" s="145"/>
      <c r="F477" s="145"/>
      <c r="G477" s="145"/>
      <c r="H477" s="145"/>
      <c r="I477" s="145"/>
      <c r="J477" s="145"/>
      <c r="K477" s="145"/>
      <c r="L477" s="145"/>
      <c r="M477" s="146"/>
      <c r="N477" s="126" t="s">
        <v>29</v>
      </c>
      <c r="O477" s="126"/>
      <c r="P477" s="126"/>
      <c r="Q477" s="126"/>
      <c r="R477" s="126"/>
      <c r="S477" s="126"/>
      <c r="T477" s="126"/>
      <c r="U477" s="126"/>
    </row>
    <row r="478" spans="1:26" ht="15.75" x14ac:dyDescent="0.25">
      <c r="A478" s="147"/>
      <c r="B478" s="148"/>
      <c r="C478" s="148"/>
      <c r="D478" s="148"/>
      <c r="E478" s="148"/>
      <c r="F478" s="148"/>
      <c r="G478" s="148"/>
      <c r="H478" s="148"/>
      <c r="I478" s="148"/>
      <c r="J478" s="148"/>
      <c r="K478" s="148"/>
      <c r="L478" s="148"/>
      <c r="M478" s="149"/>
      <c r="N478" s="127" t="s">
        <v>0</v>
      </c>
      <c r="O478" s="127"/>
      <c r="P478" s="127" t="s">
        <v>1</v>
      </c>
      <c r="Q478" s="127"/>
      <c r="R478" s="127" t="s">
        <v>2</v>
      </c>
      <c r="S478" s="127"/>
      <c r="T478" s="127" t="s">
        <v>3</v>
      </c>
      <c r="U478" s="127"/>
    </row>
    <row r="479" spans="1:26" ht="15.75" x14ac:dyDescent="0.25">
      <c r="A479" s="150"/>
      <c r="B479" s="151"/>
      <c r="C479" s="151"/>
      <c r="D479" s="151"/>
      <c r="E479" s="151"/>
      <c r="F479" s="151"/>
      <c r="G479" s="151"/>
      <c r="H479" s="151"/>
      <c r="I479" s="151"/>
      <c r="J479" s="151"/>
      <c r="K479" s="151"/>
      <c r="L479" s="151"/>
      <c r="M479" s="152"/>
      <c r="N479" s="143">
        <f>'СЕТ СН'!$F$7</f>
        <v>1466461.65</v>
      </c>
      <c r="O479" s="143"/>
      <c r="P479" s="143">
        <f>'СЕТ СН'!$G$7</f>
        <v>1029924.38</v>
      </c>
      <c r="Q479" s="143"/>
      <c r="R479" s="143">
        <f>'СЕТ СН'!$H$7</f>
        <v>1366087.15</v>
      </c>
      <c r="S479" s="143"/>
      <c r="T479" s="143">
        <f>'СЕТ СН'!$I$7</f>
        <v>1264711.31</v>
      </c>
      <c r="U479" s="143"/>
    </row>
    <row r="482" spans="1:25" ht="15.75" x14ac:dyDescent="0.25">
      <c r="A482" s="144" t="s">
        <v>136</v>
      </c>
      <c r="B482" s="145"/>
      <c r="C482" s="145"/>
      <c r="D482" s="145"/>
      <c r="E482" s="145"/>
      <c r="F482" s="145"/>
      <c r="G482" s="145"/>
      <c r="H482" s="145"/>
      <c r="I482" s="145"/>
      <c r="J482" s="145"/>
      <c r="K482" s="145"/>
      <c r="L482" s="145"/>
      <c r="M482" s="146"/>
      <c r="N482" s="92" t="s">
        <v>137</v>
      </c>
      <c r="O482" s="93"/>
      <c r="T482" s="42"/>
      <c r="U482" s="42"/>
      <c r="V482" s="42"/>
      <c r="W482" s="42"/>
      <c r="X482" s="42"/>
      <c r="Y482" s="42"/>
    </row>
    <row r="483" spans="1:25" ht="15.75" x14ac:dyDescent="0.25">
      <c r="A483" s="147"/>
      <c r="B483" s="148"/>
      <c r="C483" s="148"/>
      <c r="D483" s="148"/>
      <c r="E483" s="148"/>
      <c r="F483" s="148"/>
      <c r="G483" s="148"/>
      <c r="H483" s="148"/>
      <c r="I483" s="148"/>
      <c r="J483" s="148"/>
      <c r="K483" s="148"/>
      <c r="L483" s="148"/>
      <c r="M483" s="149"/>
      <c r="N483" s="127" t="s">
        <v>142</v>
      </c>
      <c r="O483" s="127"/>
      <c r="T483" s="42"/>
      <c r="U483" s="42"/>
      <c r="V483" s="42"/>
      <c r="W483" s="42"/>
      <c r="X483" s="42"/>
      <c r="Y483" s="42"/>
    </row>
    <row r="484" spans="1:25" ht="15.75" x14ac:dyDescent="0.25">
      <c r="A484" s="150"/>
      <c r="B484" s="151"/>
      <c r="C484" s="151"/>
      <c r="D484" s="151"/>
      <c r="E484" s="151"/>
      <c r="F484" s="151"/>
      <c r="G484" s="151"/>
      <c r="H484" s="151"/>
      <c r="I484" s="151"/>
      <c r="J484" s="151"/>
      <c r="K484" s="151"/>
      <c r="L484" s="151"/>
      <c r="M484" s="152"/>
      <c r="N484" s="143">
        <f>'СЕТ СН'!$F$10</f>
        <v>192746.05</v>
      </c>
      <c r="O484" s="143"/>
      <c r="T484" s="42"/>
      <c r="U484" s="42"/>
      <c r="V484" s="42"/>
      <c r="W484" s="42"/>
      <c r="X484" s="42"/>
      <c r="Y484" s="42"/>
    </row>
    <row r="485" spans="1:25" ht="30" customHeight="1" x14ac:dyDescent="0.25"/>
    <row r="486" spans="1:25" ht="30" customHeight="1" x14ac:dyDescent="0.25"/>
    <row r="487" spans="1:25" ht="30" customHeight="1" x14ac:dyDescent="0.25"/>
    <row r="488" spans="1:25" ht="30" customHeight="1" x14ac:dyDescent="0.25"/>
    <row r="489" spans="1:25" ht="30" customHeight="1" x14ac:dyDescent="0.25"/>
    <row r="490" spans="1:25" ht="30" customHeight="1" x14ac:dyDescent="0.25"/>
    <row r="491" spans="1:25" ht="30" customHeight="1" x14ac:dyDescent="0.25"/>
    <row r="492" spans="1:25" ht="30" customHeight="1" x14ac:dyDescent="0.25"/>
    <row r="493" spans="1:25" ht="30" customHeight="1" x14ac:dyDescent="0.25"/>
    <row r="494" spans="1:25" ht="30" customHeight="1" x14ac:dyDescent="0.25"/>
    <row r="495" spans="1:25" ht="30" customHeight="1" x14ac:dyDescent="0.25"/>
    <row r="496" spans="1:25"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row r="539" ht="30" customHeight="1" x14ac:dyDescent="0.25"/>
    <row r="540" ht="30" customHeight="1" x14ac:dyDescent="0.25"/>
    <row r="541" ht="30" customHeight="1" x14ac:dyDescent="0.25"/>
    <row r="542" ht="30" customHeight="1" x14ac:dyDescent="0.25"/>
    <row r="543" ht="30" customHeight="1" x14ac:dyDescent="0.25"/>
    <row r="544" ht="30" customHeight="1" x14ac:dyDescent="0.25"/>
    <row r="545" ht="30" customHeight="1" x14ac:dyDescent="0.25"/>
    <row r="546" ht="30" customHeight="1" x14ac:dyDescent="0.25"/>
    <row r="547" ht="30" customHeight="1" x14ac:dyDescent="0.25"/>
    <row r="548" ht="30" customHeight="1" x14ac:dyDescent="0.25"/>
    <row r="549" ht="30" customHeight="1" x14ac:dyDescent="0.25"/>
    <row r="550" ht="30" customHeight="1" x14ac:dyDescent="0.25"/>
    <row r="551" ht="30" customHeight="1" x14ac:dyDescent="0.25"/>
    <row r="552" ht="30" customHeight="1" x14ac:dyDescent="0.25"/>
    <row r="553" ht="30" customHeight="1" x14ac:dyDescent="0.25"/>
    <row r="554" ht="30" customHeight="1" x14ac:dyDescent="0.25"/>
    <row r="555" ht="30" customHeight="1" x14ac:dyDescent="0.25"/>
    <row r="556" ht="30" customHeight="1" x14ac:dyDescent="0.25"/>
    <row r="557" ht="30" customHeight="1" x14ac:dyDescent="0.25"/>
    <row r="558" ht="30" customHeight="1" x14ac:dyDescent="0.25"/>
    <row r="559" ht="30" customHeight="1" x14ac:dyDescent="0.25"/>
    <row r="560" ht="30" customHeight="1" x14ac:dyDescent="0.25"/>
    <row r="561" ht="30" customHeight="1" x14ac:dyDescent="0.25"/>
    <row r="562" ht="30" customHeight="1" x14ac:dyDescent="0.25"/>
    <row r="563" ht="30" customHeight="1" x14ac:dyDescent="0.25"/>
    <row r="564" ht="30" customHeight="1" x14ac:dyDescent="0.25"/>
    <row r="565" ht="30" customHeight="1" x14ac:dyDescent="0.25"/>
    <row r="566" ht="30" customHeight="1" x14ac:dyDescent="0.25"/>
    <row r="567" ht="30" customHeight="1" x14ac:dyDescent="0.25"/>
    <row r="568" ht="30" customHeight="1" x14ac:dyDescent="0.25"/>
    <row r="569" ht="30" customHeight="1" x14ac:dyDescent="0.25"/>
    <row r="570" ht="30" customHeight="1" x14ac:dyDescent="0.25"/>
    <row r="571" ht="30" customHeight="1" x14ac:dyDescent="0.25"/>
    <row r="572" ht="30" customHeight="1" x14ac:dyDescent="0.25"/>
    <row r="573" ht="30" customHeight="1" x14ac:dyDescent="0.25"/>
    <row r="574" ht="30" customHeight="1" x14ac:dyDescent="0.25"/>
  </sheetData>
  <sheetProtection password="CF36" sheet="1" objects="1" scenarios="1" formatCells="0" formatColumns="0" formatRows="0" insertColumns="0" insertRows="0" insertHyperlinks="0" deleteColumns="0" deleteRows="0" sort="0" autoFilter="0" pivotTables="0"/>
  <mergeCells count="46">
    <mergeCell ref="A81:A83"/>
    <mergeCell ref="B81:Y82"/>
    <mergeCell ref="A1:Y1"/>
    <mergeCell ref="A3:Y3"/>
    <mergeCell ref="A4:Y4"/>
    <mergeCell ref="A45:A47"/>
    <mergeCell ref="B45:Y46"/>
    <mergeCell ref="A9:A11"/>
    <mergeCell ref="B9:Y10"/>
    <mergeCell ref="A117:A119"/>
    <mergeCell ref="B117:Y118"/>
    <mergeCell ref="A153:A155"/>
    <mergeCell ref="B153:Y154"/>
    <mergeCell ref="A189:A191"/>
    <mergeCell ref="B189:Y190"/>
    <mergeCell ref="A224:A226"/>
    <mergeCell ref="B224:Y225"/>
    <mergeCell ref="A259:A261"/>
    <mergeCell ref="B259:Y260"/>
    <mergeCell ref="A294:A296"/>
    <mergeCell ref="B294:Y295"/>
    <mergeCell ref="A330:A332"/>
    <mergeCell ref="B330:Y331"/>
    <mergeCell ref="A365:A367"/>
    <mergeCell ref="B365:Y366"/>
    <mergeCell ref="A400:A402"/>
    <mergeCell ref="B400:Y401"/>
    <mergeCell ref="A435:A437"/>
    <mergeCell ref="B435:Y436"/>
    <mergeCell ref="A471:K471"/>
    <mergeCell ref="L471:M471"/>
    <mergeCell ref="A473:M475"/>
    <mergeCell ref="N473:O475"/>
    <mergeCell ref="A482:M484"/>
    <mergeCell ref="N483:O483"/>
    <mergeCell ref="N484:O484"/>
    <mergeCell ref="A477:M479"/>
    <mergeCell ref="N477:U477"/>
    <mergeCell ref="N478:O478"/>
    <mergeCell ref="P478:Q478"/>
    <mergeCell ref="R478:S478"/>
    <mergeCell ref="T478:U478"/>
    <mergeCell ref="N479:O479"/>
    <mergeCell ref="P479:Q479"/>
    <mergeCell ref="R479:S479"/>
    <mergeCell ref="T479:U479"/>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zoomScale="70" zoomScaleNormal="70" zoomScaleSheetLayoutView="80" workbookViewId="0">
      <selection sqref="A1:I1"/>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65" t="s">
        <v>43</v>
      </c>
      <c r="B1" s="165"/>
      <c r="C1" s="165"/>
      <c r="D1" s="165"/>
      <c r="E1" s="165"/>
      <c r="F1" s="165"/>
      <c r="G1" s="165"/>
      <c r="H1" s="165"/>
      <c r="I1" s="165"/>
    </row>
    <row r="2" spans="1:9" x14ac:dyDescent="0.25">
      <c r="A2" s="51"/>
      <c r="B2" s="51"/>
      <c r="C2" s="51"/>
      <c r="D2" s="51"/>
      <c r="E2" s="51"/>
      <c r="F2" s="51"/>
      <c r="G2" s="51"/>
      <c r="H2" s="51"/>
      <c r="I2" s="51"/>
    </row>
    <row r="3" spans="1:9" ht="39" customHeight="1" x14ac:dyDescent="0.2">
      <c r="A3" s="166" t="s">
        <v>15</v>
      </c>
      <c r="B3" s="167" t="s">
        <v>16</v>
      </c>
      <c r="C3" s="167" t="s">
        <v>17</v>
      </c>
      <c r="D3" s="167" t="s">
        <v>18</v>
      </c>
      <c r="E3" s="167" t="s">
        <v>11</v>
      </c>
      <c r="F3" s="167" t="s">
        <v>19</v>
      </c>
      <c r="G3" s="167"/>
      <c r="H3" s="167"/>
      <c r="I3" s="167"/>
    </row>
    <row r="4" spans="1:9" x14ac:dyDescent="0.2">
      <c r="A4" s="166"/>
      <c r="B4" s="167"/>
      <c r="C4" s="167"/>
      <c r="D4" s="167"/>
      <c r="E4" s="167"/>
      <c r="F4" s="52" t="s">
        <v>0</v>
      </c>
      <c r="G4" s="52" t="s">
        <v>1</v>
      </c>
      <c r="H4" s="52" t="s">
        <v>2</v>
      </c>
      <c r="I4" s="52" t="s">
        <v>3</v>
      </c>
    </row>
    <row r="5" spans="1:9" ht="45" x14ac:dyDescent="0.2">
      <c r="A5" s="53" t="s">
        <v>144</v>
      </c>
      <c r="B5" s="100" t="s">
        <v>149</v>
      </c>
      <c r="C5" s="54">
        <v>44013</v>
      </c>
      <c r="D5" s="54">
        <v>44196</v>
      </c>
      <c r="E5" s="52" t="s">
        <v>20</v>
      </c>
      <c r="F5" s="52">
        <v>2530</v>
      </c>
      <c r="G5" s="52">
        <v>2660</v>
      </c>
      <c r="H5" s="52">
        <v>2730</v>
      </c>
      <c r="I5" s="52">
        <v>2730</v>
      </c>
    </row>
    <row r="6" spans="1:9" ht="60" x14ac:dyDescent="0.2">
      <c r="A6" s="53" t="s">
        <v>145</v>
      </c>
      <c r="B6" s="100" t="s">
        <v>149</v>
      </c>
      <c r="C6" s="54">
        <v>44013</v>
      </c>
      <c r="D6" s="54">
        <v>44196</v>
      </c>
      <c r="E6" s="52" t="s">
        <v>20</v>
      </c>
      <c r="F6" s="52">
        <v>73.23</v>
      </c>
      <c r="G6" s="52">
        <v>595.12</v>
      </c>
      <c r="H6" s="52">
        <v>409.4</v>
      </c>
      <c r="I6" s="52">
        <v>653.16999999999996</v>
      </c>
    </row>
    <row r="7" spans="1:9" ht="60" x14ac:dyDescent="0.2">
      <c r="A7" s="53" t="s">
        <v>146</v>
      </c>
      <c r="B7" s="100" t="s">
        <v>149</v>
      </c>
      <c r="C7" s="54">
        <v>44013</v>
      </c>
      <c r="D7" s="54">
        <v>44196</v>
      </c>
      <c r="E7" s="52" t="s">
        <v>21</v>
      </c>
      <c r="F7" s="52">
        <v>1466461.65</v>
      </c>
      <c r="G7" s="52">
        <v>1029924.38</v>
      </c>
      <c r="H7" s="52">
        <v>1366087.15</v>
      </c>
      <c r="I7" s="52">
        <v>1264711.31</v>
      </c>
    </row>
    <row r="8" spans="1:9" ht="90" x14ac:dyDescent="0.2">
      <c r="A8" s="53" t="s">
        <v>141</v>
      </c>
      <c r="B8" s="91" t="s">
        <v>150</v>
      </c>
      <c r="C8" s="101">
        <v>43831</v>
      </c>
      <c r="D8" s="101">
        <v>44196</v>
      </c>
      <c r="E8" s="91" t="s">
        <v>140</v>
      </c>
      <c r="F8" s="95">
        <v>6.7400000000000002E-2</v>
      </c>
      <c r="G8" s="91"/>
      <c r="H8" s="91"/>
      <c r="I8" s="91"/>
    </row>
    <row r="9" spans="1:9" ht="75" x14ac:dyDescent="0.2">
      <c r="A9" s="53" t="s">
        <v>133</v>
      </c>
      <c r="B9" s="91" t="s">
        <v>138</v>
      </c>
      <c r="C9" s="54">
        <v>44105</v>
      </c>
      <c r="D9" s="54">
        <v>44135</v>
      </c>
      <c r="E9" s="91" t="s">
        <v>20</v>
      </c>
      <c r="F9" s="94" t="s">
        <v>185</v>
      </c>
      <c r="G9" s="91"/>
      <c r="H9" s="91"/>
      <c r="I9" s="91"/>
    </row>
    <row r="10" spans="1:9" ht="45" x14ac:dyDescent="0.2">
      <c r="A10" s="53" t="s">
        <v>139</v>
      </c>
      <c r="B10" s="91" t="s">
        <v>151</v>
      </c>
      <c r="C10" s="54">
        <v>44013</v>
      </c>
      <c r="D10" s="54">
        <v>44196</v>
      </c>
      <c r="E10" s="91" t="s">
        <v>21</v>
      </c>
      <c r="F10" s="91">
        <v>192746.05</v>
      </c>
      <c r="G10" s="91"/>
      <c r="H10" s="91"/>
      <c r="I10" s="91"/>
    </row>
    <row r="11" spans="1:9" ht="30" x14ac:dyDescent="0.2">
      <c r="A11" s="53" t="s">
        <v>113</v>
      </c>
      <c r="B11" s="85"/>
      <c r="C11" s="54"/>
      <c r="D11" s="54"/>
      <c r="E11" s="52" t="s">
        <v>20</v>
      </c>
      <c r="F11" s="90">
        <v>50</v>
      </c>
      <c r="G11" s="90">
        <v>50</v>
      </c>
      <c r="H11" s="90">
        <v>50</v>
      </c>
      <c r="I11" s="90">
        <v>50</v>
      </c>
    </row>
    <row r="12" spans="1:9" ht="30" x14ac:dyDescent="0.2">
      <c r="A12" s="53" t="s">
        <v>114</v>
      </c>
      <c r="B12" s="52"/>
      <c r="C12" s="54"/>
      <c r="D12" s="54"/>
      <c r="E12" s="52" t="s">
        <v>20</v>
      </c>
      <c r="F12" s="90">
        <v>50</v>
      </c>
      <c r="G12" s="90">
        <v>50</v>
      </c>
      <c r="H12" s="90">
        <v>50</v>
      </c>
      <c r="I12" s="90">
        <v>50</v>
      </c>
    </row>
    <row r="13" spans="1:9" ht="30" x14ac:dyDescent="0.2">
      <c r="A13" s="53" t="s">
        <v>80</v>
      </c>
      <c r="B13" s="52"/>
      <c r="C13" s="54"/>
      <c r="D13" s="54"/>
      <c r="E13" s="52" t="s">
        <v>115</v>
      </c>
      <c r="F13" s="90">
        <v>0</v>
      </c>
      <c r="G13" s="90">
        <v>0</v>
      </c>
      <c r="H13" s="90">
        <v>0</v>
      </c>
      <c r="I13" s="90">
        <v>0</v>
      </c>
    </row>
    <row r="14" spans="1:9" ht="30" x14ac:dyDescent="0.2">
      <c r="A14" s="53" t="s">
        <v>76</v>
      </c>
      <c r="B14" s="52"/>
      <c r="C14" s="54"/>
      <c r="D14" s="54"/>
      <c r="E14" s="52" t="s">
        <v>20</v>
      </c>
      <c r="F14" s="90">
        <v>50</v>
      </c>
      <c r="G14" s="90">
        <v>50</v>
      </c>
      <c r="H14" s="90">
        <v>50</v>
      </c>
      <c r="I14" s="90">
        <v>50</v>
      </c>
    </row>
    <row r="15" spans="1:9" ht="30" x14ac:dyDescent="0.2">
      <c r="A15" s="53" t="s">
        <v>77</v>
      </c>
      <c r="B15" s="52"/>
      <c r="C15" s="54"/>
      <c r="D15" s="54"/>
      <c r="E15" s="52" t="s">
        <v>20</v>
      </c>
      <c r="F15" s="90">
        <v>0</v>
      </c>
      <c r="G15" s="90">
        <v>0</v>
      </c>
      <c r="H15" s="90">
        <v>0</v>
      </c>
      <c r="I15" s="90">
        <v>0</v>
      </c>
    </row>
    <row r="16" spans="1:9" ht="30" x14ac:dyDescent="0.2">
      <c r="A16" s="53" t="s">
        <v>78</v>
      </c>
      <c r="B16" s="52"/>
      <c r="C16" s="54"/>
      <c r="D16" s="54"/>
      <c r="E16" s="52" t="s">
        <v>20</v>
      </c>
      <c r="F16" s="90">
        <v>0</v>
      </c>
      <c r="G16" s="90">
        <v>0</v>
      </c>
      <c r="H16" s="90">
        <v>0</v>
      </c>
      <c r="I16" s="90">
        <v>0</v>
      </c>
    </row>
    <row r="17" spans="1:9" ht="30" x14ac:dyDescent="0.2">
      <c r="A17" s="53" t="s">
        <v>79</v>
      </c>
      <c r="B17" s="52"/>
      <c r="C17" s="54"/>
      <c r="D17" s="54"/>
      <c r="E17" s="52" t="s">
        <v>20</v>
      </c>
      <c r="F17" s="90">
        <v>0</v>
      </c>
      <c r="G17" s="90">
        <v>0</v>
      </c>
      <c r="H17" s="90">
        <v>0</v>
      </c>
      <c r="I17" s="90">
        <v>0</v>
      </c>
    </row>
    <row r="18" spans="1:9" ht="75" hidden="1" x14ac:dyDescent="0.2">
      <c r="A18" s="53" t="s">
        <v>123</v>
      </c>
      <c r="B18" s="89"/>
      <c r="C18" s="54"/>
      <c r="D18" s="54"/>
      <c r="E18" s="87"/>
      <c r="F18" s="87"/>
      <c r="G18" s="87"/>
      <c r="H18" s="87"/>
      <c r="I18" s="87"/>
    </row>
    <row r="19" spans="1:9" ht="75" hidden="1" x14ac:dyDescent="0.2">
      <c r="A19" s="53" t="s">
        <v>124</v>
      </c>
      <c r="B19" s="89"/>
      <c r="C19" s="54"/>
      <c r="D19" s="54"/>
      <c r="E19" s="88"/>
      <c r="F19" s="88"/>
      <c r="G19" s="89"/>
      <c r="H19" s="89"/>
      <c r="I19" s="89"/>
    </row>
    <row r="20" spans="1:9" ht="75" hidden="1" x14ac:dyDescent="0.2">
      <c r="A20" s="53" t="s">
        <v>125</v>
      </c>
      <c r="B20" s="89"/>
      <c r="C20" s="54"/>
      <c r="D20" s="54"/>
      <c r="E20" s="87"/>
      <c r="F20" s="87"/>
      <c r="G20" s="89"/>
      <c r="H20" s="89"/>
      <c r="I20" s="89"/>
    </row>
    <row r="21" spans="1:9" ht="75" hidden="1" x14ac:dyDescent="0.2">
      <c r="A21" s="53" t="s">
        <v>126</v>
      </c>
      <c r="B21" s="89"/>
      <c r="C21" s="54"/>
      <c r="D21" s="54"/>
      <c r="E21" s="87"/>
      <c r="F21" s="87"/>
      <c r="G21" s="87"/>
      <c r="H21" s="87"/>
      <c r="I21" s="87"/>
    </row>
    <row r="22" spans="1:9" ht="75" hidden="1" x14ac:dyDescent="0.2">
      <c r="A22" s="53" t="s">
        <v>127</v>
      </c>
      <c r="B22" s="89"/>
      <c r="C22" s="54"/>
      <c r="D22" s="54"/>
      <c r="E22" s="88"/>
      <c r="F22" s="89"/>
      <c r="G22" s="89"/>
      <c r="H22" s="89"/>
      <c r="I22" s="89"/>
    </row>
    <row r="23" spans="1:9" ht="75" hidden="1" x14ac:dyDescent="0.2">
      <c r="A23" s="53" t="s">
        <v>128</v>
      </c>
      <c r="B23" s="89"/>
      <c r="C23" s="54"/>
      <c r="D23" s="54"/>
      <c r="E23" s="88"/>
      <c r="F23" s="89"/>
      <c r="G23" s="89"/>
      <c r="H23" s="89"/>
      <c r="I23" s="89"/>
    </row>
    <row r="24" spans="1:9" ht="75" hidden="1" x14ac:dyDescent="0.2">
      <c r="A24" s="53" t="s">
        <v>130</v>
      </c>
      <c r="B24" s="89"/>
      <c r="C24" s="54"/>
      <c r="D24" s="54"/>
      <c r="E24" s="89"/>
      <c r="F24" s="89"/>
      <c r="G24" s="89"/>
      <c r="H24" s="89"/>
      <c r="I24" s="89"/>
    </row>
    <row r="25" spans="1:9" ht="75" hidden="1" x14ac:dyDescent="0.2">
      <c r="A25" s="53" t="s">
        <v>129</v>
      </c>
      <c r="B25" s="89"/>
      <c r="C25" s="54"/>
      <c r="D25" s="54"/>
      <c r="E25" s="89"/>
      <c r="F25" s="89"/>
      <c r="G25" s="89"/>
      <c r="H25" s="89"/>
      <c r="I25" s="89"/>
    </row>
    <row r="26" spans="1:9" ht="75" hidden="1" x14ac:dyDescent="0.2">
      <c r="A26" s="53" t="s">
        <v>131</v>
      </c>
      <c r="B26" s="89"/>
      <c r="C26" s="54"/>
      <c r="D26" s="54"/>
      <c r="E26" s="89"/>
      <c r="F26" s="89"/>
      <c r="G26" s="89"/>
      <c r="H26" s="89"/>
      <c r="I26" s="89"/>
    </row>
    <row r="27" spans="1:9" ht="75" hidden="1" x14ac:dyDescent="0.2">
      <c r="A27" s="53" t="s">
        <v>132</v>
      </c>
      <c r="B27" s="89"/>
      <c r="C27" s="54"/>
      <c r="D27" s="54"/>
      <c r="E27" s="89"/>
      <c r="F27" s="89"/>
      <c r="G27" s="89"/>
      <c r="H27" s="89"/>
      <c r="I27" s="89"/>
    </row>
  </sheetData>
  <sheetProtection algorithmName="SHA-512" hashValue="YlfeknW8AVhGfz2FZlbRrG0nTQJKchF+EyrNYkfUXzMNmZ+z8CMoOhFTZYZIvrNSTI+14omg4yICdXUAU/kuVw==" saltValue="UJ6ggwYQm6k1717VAFZe1g==" spinCount="100000" sheet="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76"/>
  <sheetViews>
    <sheetView zoomScale="70" zoomScaleNormal="70" workbookViewId="0">
      <selection activeCell="D4" sqref="D4"/>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74" t="s">
        <v>84</v>
      </c>
      <c r="B4" s="175"/>
      <c r="C4" s="63"/>
      <c r="D4" s="64" t="s">
        <v>85</v>
      </c>
    </row>
    <row r="5" spans="1:4" ht="15" customHeight="1" x14ac:dyDescent="0.2">
      <c r="A5" s="177" t="s">
        <v>86</v>
      </c>
      <c r="B5" s="178"/>
      <c r="C5" s="65"/>
      <c r="D5" s="66" t="s">
        <v>87</v>
      </c>
    </row>
    <row r="6" spans="1:4" ht="15" customHeight="1" x14ac:dyDescent="0.2">
      <c r="A6" s="174" t="s">
        <v>88</v>
      </c>
      <c r="B6" s="175"/>
      <c r="C6" s="67"/>
      <c r="D6" s="64" t="s">
        <v>143</v>
      </c>
    </row>
    <row r="7" spans="1:4" ht="15" customHeight="1" x14ac:dyDescent="0.2">
      <c r="A7" s="174" t="s">
        <v>89</v>
      </c>
      <c r="B7" s="175"/>
      <c r="C7" s="67"/>
      <c r="D7" s="64" t="s">
        <v>153</v>
      </c>
    </row>
    <row r="8" spans="1:4" ht="15" customHeight="1" x14ac:dyDescent="0.2">
      <c r="A8" s="176" t="s">
        <v>90</v>
      </c>
      <c r="B8" s="176"/>
      <c r="C8" s="102"/>
      <c r="D8" s="68"/>
    </row>
    <row r="9" spans="1:4" ht="15" customHeight="1" x14ac:dyDescent="0.2">
      <c r="A9" s="69" t="s">
        <v>91</v>
      </c>
      <c r="B9" s="70"/>
      <c r="C9" s="71"/>
      <c r="D9" s="72"/>
    </row>
    <row r="10" spans="1:4" ht="30" customHeight="1" x14ac:dyDescent="0.2">
      <c r="A10" s="168" t="s">
        <v>92</v>
      </c>
      <c r="B10" s="169"/>
      <c r="C10" s="73"/>
      <c r="D10" s="74">
        <v>6.2508416499999999</v>
      </c>
    </row>
    <row r="11" spans="1:4" ht="66" customHeight="1" x14ac:dyDescent="0.2">
      <c r="A11" s="168" t="s">
        <v>93</v>
      </c>
      <c r="B11" s="169"/>
      <c r="C11" s="73"/>
      <c r="D11" s="74">
        <v>713.23318996</v>
      </c>
    </row>
    <row r="12" spans="1:4" ht="30" customHeight="1" x14ac:dyDescent="0.2">
      <c r="A12" s="168" t="s">
        <v>94</v>
      </c>
      <c r="B12" s="169"/>
      <c r="C12" s="73"/>
      <c r="D12" s="75">
        <v>598357.33583489677</v>
      </c>
    </row>
    <row r="13" spans="1:4" ht="30" customHeight="1" x14ac:dyDescent="0.2">
      <c r="A13" s="168" t="s">
        <v>95</v>
      </c>
      <c r="B13" s="169"/>
      <c r="C13" s="73"/>
      <c r="D13" s="76"/>
    </row>
    <row r="14" spans="1:4" ht="15" customHeight="1" x14ac:dyDescent="0.2">
      <c r="A14" s="172" t="s">
        <v>96</v>
      </c>
      <c r="B14" s="173"/>
      <c r="C14" s="73"/>
      <c r="D14" s="74">
        <v>818.91002742000001</v>
      </c>
    </row>
    <row r="15" spans="1:4" ht="15" customHeight="1" x14ac:dyDescent="0.2">
      <c r="A15" s="172" t="s">
        <v>97</v>
      </c>
      <c r="B15" s="173"/>
      <c r="C15" s="73"/>
      <c r="D15" s="74">
        <v>1530.8267061399999</v>
      </c>
    </row>
    <row r="16" spans="1:4" ht="15" customHeight="1" x14ac:dyDescent="0.2">
      <c r="A16" s="172" t="s">
        <v>98</v>
      </c>
      <c r="B16" s="173"/>
      <c r="C16" s="73"/>
      <c r="D16" s="74">
        <v>2175.56509916</v>
      </c>
    </row>
    <row r="17" spans="1:6" ht="15" customHeight="1" x14ac:dyDescent="0.2">
      <c r="A17" s="172" t="s">
        <v>99</v>
      </c>
      <c r="B17" s="173"/>
      <c r="C17" s="73"/>
      <c r="D17" s="74">
        <v>1866.6414800699999</v>
      </c>
    </row>
    <row r="18" spans="1:6" ht="52.5" customHeight="1" x14ac:dyDescent="0.2">
      <c r="A18" s="168" t="s">
        <v>100</v>
      </c>
      <c r="B18" s="169"/>
      <c r="C18" s="73"/>
      <c r="D18" s="74">
        <v>22.61129991</v>
      </c>
    </row>
    <row r="19" spans="1:6" ht="15" customHeight="1" x14ac:dyDescent="0.2">
      <c r="A19" s="69" t="s">
        <v>101</v>
      </c>
      <c r="B19" s="70"/>
      <c r="C19" s="77"/>
      <c r="D19" s="78"/>
    </row>
    <row r="20" spans="1:6" ht="30" customHeight="1" x14ac:dyDescent="0.2">
      <c r="A20" s="168" t="s">
        <v>102</v>
      </c>
      <c r="B20" s="169"/>
      <c r="C20" s="73"/>
      <c r="D20" s="79">
        <v>1942.971</v>
      </c>
    </row>
    <row r="21" spans="1:6" ht="30" customHeight="1" x14ac:dyDescent="0.2">
      <c r="A21" s="168" t="s">
        <v>103</v>
      </c>
      <c r="B21" s="169"/>
      <c r="C21" s="80"/>
      <c r="D21" s="79">
        <v>2.665</v>
      </c>
    </row>
    <row r="22" spans="1:6" ht="15" customHeight="1" x14ac:dyDescent="0.2">
      <c r="A22" s="69" t="s">
        <v>104</v>
      </c>
      <c r="B22" s="70"/>
      <c r="C22" s="77"/>
      <c r="D22" s="78"/>
    </row>
    <row r="23" spans="1:6" ht="15" customHeight="1" x14ac:dyDescent="0.25">
      <c r="A23" s="168" t="s">
        <v>105</v>
      </c>
      <c r="B23" s="169"/>
      <c r="C23" s="81"/>
      <c r="D23" s="76"/>
    </row>
    <row r="24" spans="1:6" ht="15" customHeight="1" x14ac:dyDescent="0.25">
      <c r="A24" s="172" t="s">
        <v>96</v>
      </c>
      <c r="B24" s="173"/>
      <c r="C24" s="81"/>
      <c r="D24" s="82">
        <v>0</v>
      </c>
    </row>
    <row r="25" spans="1:6" ht="15" customHeight="1" x14ac:dyDescent="0.25">
      <c r="A25" s="172" t="s">
        <v>97</v>
      </c>
      <c r="B25" s="173"/>
      <c r="C25" s="81"/>
      <c r="D25" s="82">
        <v>1.423817365245E-3</v>
      </c>
    </row>
    <row r="26" spans="1:6" ht="15" customHeight="1" x14ac:dyDescent="0.25">
      <c r="A26" s="172" t="s">
        <v>98</v>
      </c>
      <c r="B26" s="173"/>
      <c r="C26" s="81"/>
      <c r="D26" s="82">
        <v>2.5708992176509998E-3</v>
      </c>
    </row>
    <row r="27" spans="1:6" ht="15" customHeight="1" x14ac:dyDescent="0.25">
      <c r="A27" s="172" t="s">
        <v>99</v>
      </c>
      <c r="B27" s="173"/>
      <c r="C27" s="81"/>
      <c r="D27" s="82">
        <v>2.0188292759789998E-3</v>
      </c>
    </row>
    <row r="29" spans="1:6" x14ac:dyDescent="0.2">
      <c r="A29" s="58" t="s">
        <v>106</v>
      </c>
      <c r="B29" s="59"/>
      <c r="C29" s="59"/>
      <c r="D29" s="56"/>
      <c r="E29" s="56"/>
      <c r="F29" s="60"/>
    </row>
    <row r="30" spans="1:6" ht="280.5" customHeight="1" x14ac:dyDescent="0.2">
      <c r="A30" s="170" t="s">
        <v>7</v>
      </c>
      <c r="B30" s="170" t="s">
        <v>107</v>
      </c>
      <c r="C30" s="57" t="s">
        <v>108</v>
      </c>
      <c r="D30" s="57" t="s">
        <v>109</v>
      </c>
      <c r="E30" s="57" t="s">
        <v>110</v>
      </c>
      <c r="F30" s="57" t="s">
        <v>111</v>
      </c>
    </row>
    <row r="31" spans="1:6" x14ac:dyDescent="0.2">
      <c r="A31" s="171"/>
      <c r="B31" s="171"/>
      <c r="C31" s="57" t="s">
        <v>112</v>
      </c>
      <c r="D31" s="57" t="s">
        <v>112</v>
      </c>
      <c r="E31" s="96" t="s">
        <v>112</v>
      </c>
      <c r="F31" s="96" t="s">
        <v>112</v>
      </c>
    </row>
    <row r="32" spans="1:6" ht="30.75" customHeight="1" x14ac:dyDescent="0.2">
      <c r="A32" s="97"/>
      <c r="B32" s="97"/>
      <c r="C32" s="97"/>
      <c r="D32" s="97"/>
      <c r="E32" s="98"/>
      <c r="F32" s="99"/>
    </row>
    <row r="33" spans="1:6" ht="12.75" customHeight="1" x14ac:dyDescent="0.2">
      <c r="A33" s="83" t="s">
        <v>154</v>
      </c>
      <c r="B33" s="83">
        <v>1</v>
      </c>
      <c r="C33" s="84">
        <v>650.17240890999994</v>
      </c>
      <c r="D33" s="84">
        <v>621.42163734999997</v>
      </c>
      <c r="E33" s="84">
        <v>91.950031609999996</v>
      </c>
      <c r="F33" s="84">
        <v>91.950031609999996</v>
      </c>
    </row>
    <row r="34" spans="1:6" ht="12.75" customHeight="1" x14ac:dyDescent="0.2">
      <c r="A34" s="83" t="s">
        <v>154</v>
      </c>
      <c r="B34" s="83">
        <v>2</v>
      </c>
      <c r="C34" s="84">
        <v>711.90419368000005</v>
      </c>
      <c r="D34" s="84">
        <v>682.37055103</v>
      </c>
      <c r="E34" s="84">
        <v>100.96847287999999</v>
      </c>
      <c r="F34" s="84">
        <v>100.96847287999999</v>
      </c>
    </row>
    <row r="35" spans="1:6" ht="12.75" customHeight="1" x14ac:dyDescent="0.2">
      <c r="A35" s="83" t="s">
        <v>154</v>
      </c>
      <c r="B35" s="83">
        <v>3</v>
      </c>
      <c r="C35" s="84">
        <v>757.89908631000003</v>
      </c>
      <c r="D35" s="84">
        <v>726.85983679000003</v>
      </c>
      <c r="E35" s="84">
        <v>107.55142877999999</v>
      </c>
      <c r="F35" s="84">
        <v>107.55142877999999</v>
      </c>
    </row>
    <row r="36" spans="1:6" ht="12.75" customHeight="1" x14ac:dyDescent="0.2">
      <c r="A36" s="83" t="s">
        <v>154</v>
      </c>
      <c r="B36" s="83">
        <v>4</v>
      </c>
      <c r="C36" s="84">
        <v>779.44803983999998</v>
      </c>
      <c r="D36" s="84">
        <v>748.51541870000005</v>
      </c>
      <c r="E36" s="84">
        <v>110.75574501</v>
      </c>
      <c r="F36" s="84">
        <v>110.75574501</v>
      </c>
    </row>
    <row r="37" spans="1:6" ht="12.75" customHeight="1" x14ac:dyDescent="0.2">
      <c r="A37" s="83" t="s">
        <v>154</v>
      </c>
      <c r="B37" s="83">
        <v>5</v>
      </c>
      <c r="C37" s="84">
        <v>779.81588810999995</v>
      </c>
      <c r="D37" s="84">
        <v>749.23040006999997</v>
      </c>
      <c r="E37" s="84">
        <v>110.86153882000001</v>
      </c>
      <c r="F37" s="84">
        <v>110.86153882000001</v>
      </c>
    </row>
    <row r="38" spans="1:6" ht="12.75" customHeight="1" x14ac:dyDescent="0.2">
      <c r="A38" s="83" t="s">
        <v>154</v>
      </c>
      <c r="B38" s="83">
        <v>6</v>
      </c>
      <c r="C38" s="84">
        <v>763.02734064000003</v>
      </c>
      <c r="D38" s="84">
        <v>732.68974334999996</v>
      </c>
      <c r="E38" s="84">
        <v>108.41406384</v>
      </c>
      <c r="F38" s="84">
        <v>108.41406384</v>
      </c>
    </row>
    <row r="39" spans="1:6" ht="12.75" customHeight="1" x14ac:dyDescent="0.2">
      <c r="A39" s="83" t="s">
        <v>154</v>
      </c>
      <c r="B39" s="83">
        <v>7</v>
      </c>
      <c r="C39" s="84">
        <v>710.77506664999999</v>
      </c>
      <c r="D39" s="84">
        <v>681.43118919999995</v>
      </c>
      <c r="E39" s="84">
        <v>100.82947812</v>
      </c>
      <c r="F39" s="84">
        <v>100.82947812</v>
      </c>
    </row>
    <row r="40" spans="1:6" ht="12.75" customHeight="1" x14ac:dyDescent="0.2">
      <c r="A40" s="83" t="s">
        <v>154</v>
      </c>
      <c r="B40" s="83">
        <v>8</v>
      </c>
      <c r="C40" s="84">
        <v>654.96785119000003</v>
      </c>
      <c r="D40" s="84">
        <v>625.69054098000004</v>
      </c>
      <c r="E40" s="84">
        <v>92.581689409999996</v>
      </c>
      <c r="F40" s="84">
        <v>92.581689409999996</v>
      </c>
    </row>
    <row r="41" spans="1:6" ht="12.75" customHeight="1" x14ac:dyDescent="0.2">
      <c r="A41" s="83" t="s">
        <v>154</v>
      </c>
      <c r="B41" s="83">
        <v>9</v>
      </c>
      <c r="C41" s="84">
        <v>592.69715891999999</v>
      </c>
      <c r="D41" s="84">
        <v>564.15636833999997</v>
      </c>
      <c r="E41" s="84">
        <v>83.476648999999995</v>
      </c>
      <c r="F41" s="84">
        <v>83.476648999999995</v>
      </c>
    </row>
    <row r="42" spans="1:6" ht="12.75" customHeight="1" x14ac:dyDescent="0.2">
      <c r="A42" s="83" t="s">
        <v>154</v>
      </c>
      <c r="B42" s="83">
        <v>10</v>
      </c>
      <c r="C42" s="84">
        <v>557.81879049999998</v>
      </c>
      <c r="D42" s="84">
        <v>530.46487690000004</v>
      </c>
      <c r="E42" s="84">
        <v>78.491412699999998</v>
      </c>
      <c r="F42" s="84">
        <v>78.491412699999998</v>
      </c>
    </row>
    <row r="43" spans="1:6" ht="12.75" customHeight="1" x14ac:dyDescent="0.2">
      <c r="A43" s="83" t="s">
        <v>154</v>
      </c>
      <c r="B43" s="83">
        <v>11</v>
      </c>
      <c r="C43" s="84">
        <v>558.42473009000003</v>
      </c>
      <c r="D43" s="84">
        <v>531.24088671000004</v>
      </c>
      <c r="E43" s="84">
        <v>78.606236719999998</v>
      </c>
      <c r="F43" s="84">
        <v>78.606236719999998</v>
      </c>
    </row>
    <row r="44" spans="1:6" ht="12.75" customHeight="1" x14ac:dyDescent="0.2">
      <c r="A44" s="83" t="s">
        <v>154</v>
      </c>
      <c r="B44" s="83">
        <v>12</v>
      </c>
      <c r="C44" s="84">
        <v>561.17524494999998</v>
      </c>
      <c r="D44" s="84">
        <v>536.27100655000004</v>
      </c>
      <c r="E44" s="84">
        <v>79.350529559999998</v>
      </c>
      <c r="F44" s="84">
        <v>79.350529559999998</v>
      </c>
    </row>
    <row r="45" spans="1:6" ht="12.75" customHeight="1" x14ac:dyDescent="0.2">
      <c r="A45" s="83" t="s">
        <v>154</v>
      </c>
      <c r="B45" s="83">
        <v>13</v>
      </c>
      <c r="C45" s="84">
        <v>575.29175994000002</v>
      </c>
      <c r="D45" s="84">
        <v>550.40398228000004</v>
      </c>
      <c r="E45" s="84">
        <v>81.441746679999994</v>
      </c>
      <c r="F45" s="84">
        <v>81.441746679999994</v>
      </c>
    </row>
    <row r="46" spans="1:6" ht="12.75" customHeight="1" x14ac:dyDescent="0.2">
      <c r="A46" s="83" t="s">
        <v>154</v>
      </c>
      <c r="B46" s="83">
        <v>14</v>
      </c>
      <c r="C46" s="84">
        <v>598.85682171999997</v>
      </c>
      <c r="D46" s="84">
        <v>573.24472235999997</v>
      </c>
      <c r="E46" s="84">
        <v>84.821427470000003</v>
      </c>
      <c r="F46" s="84">
        <v>84.821427470000003</v>
      </c>
    </row>
    <row r="47" spans="1:6" ht="12.75" customHeight="1" x14ac:dyDescent="0.2">
      <c r="A47" s="83" t="s">
        <v>154</v>
      </c>
      <c r="B47" s="83">
        <v>15</v>
      </c>
      <c r="C47" s="84">
        <v>627.51422825999998</v>
      </c>
      <c r="D47" s="84">
        <v>598.19733384999995</v>
      </c>
      <c r="E47" s="84">
        <v>88.513596010000001</v>
      </c>
      <c r="F47" s="84">
        <v>88.513596010000001</v>
      </c>
    </row>
    <row r="48" spans="1:6" ht="12.75" customHeight="1" x14ac:dyDescent="0.2">
      <c r="A48" s="83" t="s">
        <v>154</v>
      </c>
      <c r="B48" s="83">
        <v>16</v>
      </c>
      <c r="C48" s="84">
        <v>593.33859749999999</v>
      </c>
      <c r="D48" s="84">
        <v>564.66118513000004</v>
      </c>
      <c r="E48" s="84">
        <v>83.551345339999997</v>
      </c>
      <c r="F48" s="84">
        <v>83.551345339999997</v>
      </c>
    </row>
    <row r="49" spans="1:6" ht="12.75" customHeight="1" x14ac:dyDescent="0.2">
      <c r="A49" s="83" t="s">
        <v>154</v>
      </c>
      <c r="B49" s="83">
        <v>17</v>
      </c>
      <c r="C49" s="84">
        <v>554.74143742000001</v>
      </c>
      <c r="D49" s="84">
        <v>527.01559096999995</v>
      </c>
      <c r="E49" s="84">
        <v>77.981031459999997</v>
      </c>
      <c r="F49" s="84">
        <v>77.981031459999997</v>
      </c>
    </row>
    <row r="50" spans="1:6" ht="12.75" customHeight="1" x14ac:dyDescent="0.2">
      <c r="A50" s="83" t="s">
        <v>154</v>
      </c>
      <c r="B50" s="83">
        <v>18</v>
      </c>
      <c r="C50" s="84">
        <v>514.02096599000004</v>
      </c>
      <c r="D50" s="84">
        <v>487.06452146999999</v>
      </c>
      <c r="E50" s="84">
        <v>72.069582800000006</v>
      </c>
      <c r="F50" s="84">
        <v>72.069582800000006</v>
      </c>
    </row>
    <row r="51" spans="1:6" ht="12.75" customHeight="1" x14ac:dyDescent="0.2">
      <c r="A51" s="83" t="s">
        <v>154</v>
      </c>
      <c r="B51" s="83">
        <v>19</v>
      </c>
      <c r="C51" s="84">
        <v>503.05296396</v>
      </c>
      <c r="D51" s="84">
        <v>475.98329788000001</v>
      </c>
      <c r="E51" s="84">
        <v>70.429924959999994</v>
      </c>
      <c r="F51" s="84">
        <v>70.429924959999994</v>
      </c>
    </row>
    <row r="52" spans="1:6" ht="12.75" customHeight="1" x14ac:dyDescent="0.2">
      <c r="A52" s="83" t="s">
        <v>154</v>
      </c>
      <c r="B52" s="83">
        <v>20</v>
      </c>
      <c r="C52" s="84">
        <v>507.26336909999998</v>
      </c>
      <c r="D52" s="84">
        <v>480.03976982</v>
      </c>
      <c r="E52" s="84">
        <v>71.030149829999999</v>
      </c>
      <c r="F52" s="84">
        <v>71.030149829999999</v>
      </c>
    </row>
    <row r="53" spans="1:6" ht="12.75" customHeight="1" x14ac:dyDescent="0.2">
      <c r="A53" s="83" t="s">
        <v>154</v>
      </c>
      <c r="B53" s="83">
        <v>21</v>
      </c>
      <c r="C53" s="84">
        <v>503.69346789999997</v>
      </c>
      <c r="D53" s="84">
        <v>476.84197291999999</v>
      </c>
      <c r="E53" s="84">
        <v>70.556980719999999</v>
      </c>
      <c r="F53" s="84">
        <v>70.556980719999999</v>
      </c>
    </row>
    <row r="54" spans="1:6" ht="12.75" customHeight="1" x14ac:dyDescent="0.2">
      <c r="A54" s="83" t="s">
        <v>154</v>
      </c>
      <c r="B54" s="83">
        <v>22</v>
      </c>
      <c r="C54" s="84">
        <v>502.75440951000002</v>
      </c>
      <c r="D54" s="84">
        <v>475.21504361000001</v>
      </c>
      <c r="E54" s="84">
        <v>70.316248509999994</v>
      </c>
      <c r="F54" s="84">
        <v>70.316248509999994</v>
      </c>
    </row>
    <row r="55" spans="1:6" ht="12.75" customHeight="1" x14ac:dyDescent="0.2">
      <c r="A55" s="83" t="s">
        <v>154</v>
      </c>
      <c r="B55" s="83">
        <v>23</v>
      </c>
      <c r="C55" s="84">
        <v>512.25978468999995</v>
      </c>
      <c r="D55" s="84">
        <v>484.12580273999998</v>
      </c>
      <c r="E55" s="84">
        <v>71.634748759999994</v>
      </c>
      <c r="F55" s="84">
        <v>71.634748759999994</v>
      </c>
    </row>
    <row r="56" spans="1:6" ht="12.75" customHeight="1" x14ac:dyDescent="0.2">
      <c r="A56" s="83" t="s">
        <v>154</v>
      </c>
      <c r="B56" s="83">
        <v>24</v>
      </c>
      <c r="C56" s="84">
        <v>543.36459359000003</v>
      </c>
      <c r="D56" s="84">
        <v>514.22450069000001</v>
      </c>
      <c r="E56" s="84">
        <v>76.088369400000005</v>
      </c>
      <c r="F56" s="84">
        <v>76.088369400000005</v>
      </c>
    </row>
    <row r="57" spans="1:6" ht="12.75" customHeight="1" x14ac:dyDescent="0.2">
      <c r="A57" s="83" t="s">
        <v>155</v>
      </c>
      <c r="B57" s="83">
        <v>1</v>
      </c>
      <c r="C57" s="84">
        <v>613.90501505999998</v>
      </c>
      <c r="D57" s="84">
        <v>585.10665214999995</v>
      </c>
      <c r="E57" s="84">
        <v>86.576604239999995</v>
      </c>
      <c r="F57" s="84">
        <v>86.576604239999995</v>
      </c>
    </row>
    <row r="58" spans="1:6" ht="12.75" customHeight="1" x14ac:dyDescent="0.2">
      <c r="A58" s="83" t="s">
        <v>155</v>
      </c>
      <c r="B58" s="83">
        <v>2</v>
      </c>
      <c r="C58" s="84">
        <v>693.91244227000004</v>
      </c>
      <c r="D58" s="84">
        <v>664.55943849000005</v>
      </c>
      <c r="E58" s="84">
        <v>98.333012089999997</v>
      </c>
      <c r="F58" s="84">
        <v>98.333012089999997</v>
      </c>
    </row>
    <row r="59" spans="1:6" ht="12.75" customHeight="1" x14ac:dyDescent="0.2">
      <c r="A59" s="83" t="s">
        <v>155</v>
      </c>
      <c r="B59" s="83">
        <v>3</v>
      </c>
      <c r="C59" s="84">
        <v>752.18502036999996</v>
      </c>
      <c r="D59" s="84">
        <v>721.32709892000003</v>
      </c>
      <c r="E59" s="84">
        <v>106.73276494</v>
      </c>
      <c r="F59" s="84">
        <v>106.73276494</v>
      </c>
    </row>
    <row r="60" spans="1:6" ht="12.75" customHeight="1" x14ac:dyDescent="0.2">
      <c r="A60" s="83" t="s">
        <v>155</v>
      </c>
      <c r="B60" s="83">
        <v>4</v>
      </c>
      <c r="C60" s="84">
        <v>771.40259032999995</v>
      </c>
      <c r="D60" s="84">
        <v>740.80475480999996</v>
      </c>
      <c r="E60" s="84">
        <v>109.61481952</v>
      </c>
      <c r="F60" s="84">
        <v>109.61481952</v>
      </c>
    </row>
    <row r="61" spans="1:6" ht="12.75" customHeight="1" x14ac:dyDescent="0.2">
      <c r="A61" s="83" t="s">
        <v>155</v>
      </c>
      <c r="B61" s="83">
        <v>5</v>
      </c>
      <c r="C61" s="84">
        <v>778.16793408000001</v>
      </c>
      <c r="D61" s="84">
        <v>747.39556446999995</v>
      </c>
      <c r="E61" s="84">
        <v>110.5900433</v>
      </c>
      <c r="F61" s="84">
        <v>110.5900433</v>
      </c>
    </row>
    <row r="62" spans="1:6" ht="12.75" customHeight="1" x14ac:dyDescent="0.2">
      <c r="A62" s="83" t="s">
        <v>155</v>
      </c>
      <c r="B62" s="83">
        <v>6</v>
      </c>
      <c r="C62" s="84">
        <v>758.04109955000001</v>
      </c>
      <c r="D62" s="84">
        <v>727.56104727000002</v>
      </c>
      <c r="E62" s="84">
        <v>107.65518494</v>
      </c>
      <c r="F62" s="84">
        <v>107.65518494</v>
      </c>
    </row>
    <row r="63" spans="1:6" ht="12.75" customHeight="1" x14ac:dyDescent="0.2">
      <c r="A63" s="83" t="s">
        <v>155</v>
      </c>
      <c r="B63" s="83">
        <v>7</v>
      </c>
      <c r="C63" s="84">
        <v>702.53175856999997</v>
      </c>
      <c r="D63" s="84">
        <v>672.6855769</v>
      </c>
      <c r="E63" s="84">
        <v>99.535414189999997</v>
      </c>
      <c r="F63" s="84">
        <v>99.535414189999997</v>
      </c>
    </row>
    <row r="64" spans="1:6" ht="12.75" customHeight="1" x14ac:dyDescent="0.2">
      <c r="A64" s="83" t="s">
        <v>155</v>
      </c>
      <c r="B64" s="83">
        <v>8</v>
      </c>
      <c r="C64" s="84">
        <v>648.22828316000005</v>
      </c>
      <c r="D64" s="84">
        <v>618.88806832</v>
      </c>
      <c r="E64" s="84">
        <v>91.575146450000005</v>
      </c>
      <c r="F64" s="84">
        <v>91.575146450000005</v>
      </c>
    </row>
    <row r="65" spans="1:6" ht="12.75" customHeight="1" x14ac:dyDescent="0.2">
      <c r="A65" s="83" t="s">
        <v>155</v>
      </c>
      <c r="B65" s="83">
        <v>9</v>
      </c>
      <c r="C65" s="84">
        <v>590.72281256999997</v>
      </c>
      <c r="D65" s="84">
        <v>562.17958686999998</v>
      </c>
      <c r="E65" s="84">
        <v>83.184150149999994</v>
      </c>
      <c r="F65" s="84">
        <v>83.184150149999994</v>
      </c>
    </row>
    <row r="66" spans="1:6" ht="12.75" customHeight="1" x14ac:dyDescent="0.2">
      <c r="A66" s="83" t="s">
        <v>155</v>
      </c>
      <c r="B66" s="83">
        <v>10</v>
      </c>
      <c r="C66" s="84">
        <v>556.45260570000005</v>
      </c>
      <c r="D66" s="84">
        <v>528.78604756000004</v>
      </c>
      <c r="E66" s="84">
        <v>78.243001000000007</v>
      </c>
      <c r="F66" s="84">
        <v>78.243001000000007</v>
      </c>
    </row>
    <row r="67" spans="1:6" ht="12.75" customHeight="1" x14ac:dyDescent="0.2">
      <c r="A67" s="83" t="s">
        <v>155</v>
      </c>
      <c r="B67" s="83">
        <v>11</v>
      </c>
      <c r="C67" s="84">
        <v>554.65775742000005</v>
      </c>
      <c r="D67" s="84">
        <v>527.46267584999998</v>
      </c>
      <c r="E67" s="84">
        <v>78.04718536</v>
      </c>
      <c r="F67" s="84">
        <v>78.04718536</v>
      </c>
    </row>
    <row r="68" spans="1:6" ht="12.75" customHeight="1" x14ac:dyDescent="0.2">
      <c r="A68" s="83" t="s">
        <v>155</v>
      </c>
      <c r="B68" s="83">
        <v>12</v>
      </c>
      <c r="C68" s="84">
        <v>557.18337242999996</v>
      </c>
      <c r="D68" s="84">
        <v>532.40323819000002</v>
      </c>
      <c r="E68" s="84">
        <v>78.778226630000006</v>
      </c>
      <c r="F68" s="84">
        <v>78.778226630000006</v>
      </c>
    </row>
    <row r="69" spans="1:6" ht="12.75" customHeight="1" x14ac:dyDescent="0.2">
      <c r="A69" s="83" t="s">
        <v>155</v>
      </c>
      <c r="B69" s="83">
        <v>13</v>
      </c>
      <c r="C69" s="84">
        <v>568.34938662000002</v>
      </c>
      <c r="D69" s="84">
        <v>543.52819304000002</v>
      </c>
      <c r="E69" s="84">
        <v>80.424355270000007</v>
      </c>
      <c r="F69" s="84">
        <v>80.424355270000007</v>
      </c>
    </row>
    <row r="70" spans="1:6" ht="12.75" customHeight="1" x14ac:dyDescent="0.2">
      <c r="A70" s="83" t="s">
        <v>155</v>
      </c>
      <c r="B70" s="83">
        <v>14</v>
      </c>
      <c r="C70" s="84">
        <v>593.91129567999997</v>
      </c>
      <c r="D70" s="84">
        <v>568.66465946000005</v>
      </c>
      <c r="E70" s="84">
        <v>84.143728300000006</v>
      </c>
      <c r="F70" s="84">
        <v>84.143728300000006</v>
      </c>
    </row>
    <row r="71" spans="1:6" ht="12.75" customHeight="1" x14ac:dyDescent="0.2">
      <c r="A71" s="83" t="s">
        <v>155</v>
      </c>
      <c r="B71" s="83">
        <v>15</v>
      </c>
      <c r="C71" s="84">
        <v>630.48953256000004</v>
      </c>
      <c r="D71" s="84">
        <v>600.99269189999995</v>
      </c>
      <c r="E71" s="84">
        <v>88.92721736</v>
      </c>
      <c r="F71" s="84">
        <v>88.92721736</v>
      </c>
    </row>
    <row r="72" spans="1:6" ht="12.75" customHeight="1" x14ac:dyDescent="0.2">
      <c r="A72" s="83" t="s">
        <v>155</v>
      </c>
      <c r="B72" s="83">
        <v>16</v>
      </c>
      <c r="C72" s="84">
        <v>596.65413577000004</v>
      </c>
      <c r="D72" s="84">
        <v>568.93479991000004</v>
      </c>
      <c r="E72" s="84">
        <v>84.183700229999999</v>
      </c>
      <c r="F72" s="84">
        <v>84.183700229999999</v>
      </c>
    </row>
    <row r="73" spans="1:6" ht="12.75" customHeight="1" x14ac:dyDescent="0.2">
      <c r="A73" s="83" t="s">
        <v>155</v>
      </c>
      <c r="B73" s="83">
        <v>17</v>
      </c>
      <c r="C73" s="84">
        <v>556.60155276</v>
      </c>
      <c r="D73" s="84">
        <v>529.18015737999997</v>
      </c>
      <c r="E73" s="84">
        <v>78.301316330000006</v>
      </c>
      <c r="F73" s="84">
        <v>78.301316330000006</v>
      </c>
    </row>
    <row r="74" spans="1:6" ht="12.75" customHeight="1" x14ac:dyDescent="0.2">
      <c r="A74" s="83" t="s">
        <v>155</v>
      </c>
      <c r="B74" s="83">
        <v>18</v>
      </c>
      <c r="C74" s="84">
        <v>518.16765301999999</v>
      </c>
      <c r="D74" s="84">
        <v>491.47999842000002</v>
      </c>
      <c r="E74" s="84">
        <v>72.72292865</v>
      </c>
      <c r="F74" s="84">
        <v>72.72292865</v>
      </c>
    </row>
    <row r="75" spans="1:6" ht="12.75" customHeight="1" x14ac:dyDescent="0.2">
      <c r="A75" s="83" t="s">
        <v>155</v>
      </c>
      <c r="B75" s="83">
        <v>19</v>
      </c>
      <c r="C75" s="84">
        <v>493.40084973</v>
      </c>
      <c r="D75" s="84">
        <v>466.94196203000001</v>
      </c>
      <c r="E75" s="84">
        <v>69.092103640000005</v>
      </c>
      <c r="F75" s="84">
        <v>69.092103640000005</v>
      </c>
    </row>
    <row r="76" spans="1:6" ht="12.75" customHeight="1" x14ac:dyDescent="0.2">
      <c r="A76" s="83" t="s">
        <v>155</v>
      </c>
      <c r="B76" s="83">
        <v>20</v>
      </c>
      <c r="C76" s="84">
        <v>486.76523154</v>
      </c>
      <c r="D76" s="84">
        <v>460.44898195000002</v>
      </c>
      <c r="E76" s="84">
        <v>68.131355429999999</v>
      </c>
      <c r="F76" s="84">
        <v>68.131355429999999</v>
      </c>
    </row>
    <row r="77" spans="1:6" ht="12.75" customHeight="1" x14ac:dyDescent="0.2">
      <c r="A77" s="83" t="s">
        <v>155</v>
      </c>
      <c r="B77" s="83">
        <v>21</v>
      </c>
      <c r="C77" s="84">
        <v>491.78725551000002</v>
      </c>
      <c r="D77" s="84">
        <v>464.99247222000002</v>
      </c>
      <c r="E77" s="84">
        <v>68.803643050000005</v>
      </c>
      <c r="F77" s="84">
        <v>68.803643050000005</v>
      </c>
    </row>
    <row r="78" spans="1:6" ht="12.75" customHeight="1" x14ac:dyDescent="0.2">
      <c r="A78" s="83" t="s">
        <v>155</v>
      </c>
      <c r="B78" s="83">
        <v>22</v>
      </c>
      <c r="C78" s="84">
        <v>491.35936142000003</v>
      </c>
      <c r="D78" s="84">
        <v>464.18626368000002</v>
      </c>
      <c r="E78" s="84">
        <v>68.684350620000004</v>
      </c>
      <c r="F78" s="84">
        <v>68.684350620000004</v>
      </c>
    </row>
    <row r="79" spans="1:6" ht="12.75" customHeight="1" x14ac:dyDescent="0.2">
      <c r="A79" s="83" t="s">
        <v>155</v>
      </c>
      <c r="B79" s="83">
        <v>23</v>
      </c>
      <c r="C79" s="84">
        <v>512.49675272000002</v>
      </c>
      <c r="D79" s="84">
        <v>484.68314710999999</v>
      </c>
      <c r="E79" s="84">
        <v>71.717217460000001</v>
      </c>
      <c r="F79" s="84">
        <v>71.717217460000001</v>
      </c>
    </row>
    <row r="80" spans="1:6" ht="12.75" customHeight="1" x14ac:dyDescent="0.2">
      <c r="A80" s="83" t="s">
        <v>155</v>
      </c>
      <c r="B80" s="83">
        <v>24</v>
      </c>
      <c r="C80" s="84">
        <v>541.73454602000004</v>
      </c>
      <c r="D80" s="84">
        <v>512.92674394000005</v>
      </c>
      <c r="E80" s="84">
        <v>75.896343939999994</v>
      </c>
      <c r="F80" s="84">
        <v>75.896343939999994</v>
      </c>
    </row>
    <row r="81" spans="1:6" ht="12.75" customHeight="1" x14ac:dyDescent="0.2">
      <c r="A81" s="83" t="s">
        <v>156</v>
      </c>
      <c r="B81" s="83">
        <v>1</v>
      </c>
      <c r="C81" s="84">
        <v>605.77543107999998</v>
      </c>
      <c r="D81" s="84">
        <v>577.56156333000001</v>
      </c>
      <c r="E81" s="84">
        <v>85.460178429999999</v>
      </c>
      <c r="F81" s="84">
        <v>85.460178429999999</v>
      </c>
    </row>
    <row r="82" spans="1:6" ht="12.75" customHeight="1" x14ac:dyDescent="0.2">
      <c r="A82" s="83" t="s">
        <v>156</v>
      </c>
      <c r="B82" s="83">
        <v>2</v>
      </c>
      <c r="C82" s="84">
        <v>685.71299680000004</v>
      </c>
      <c r="D82" s="84">
        <v>656.52653104000001</v>
      </c>
      <c r="E82" s="84">
        <v>97.144405109999994</v>
      </c>
      <c r="F82" s="84">
        <v>97.144405109999994</v>
      </c>
    </row>
    <row r="83" spans="1:6" ht="12.75" customHeight="1" x14ac:dyDescent="0.2">
      <c r="A83" s="83" t="s">
        <v>156</v>
      </c>
      <c r="B83" s="83">
        <v>3</v>
      </c>
      <c r="C83" s="84">
        <v>755.59159692000003</v>
      </c>
      <c r="D83" s="84">
        <v>724.87812024000004</v>
      </c>
      <c r="E83" s="84">
        <v>107.25819969</v>
      </c>
      <c r="F83" s="84">
        <v>107.25819969</v>
      </c>
    </row>
    <row r="84" spans="1:6" ht="12.75" customHeight="1" x14ac:dyDescent="0.2">
      <c r="A84" s="83" t="s">
        <v>156</v>
      </c>
      <c r="B84" s="83">
        <v>4</v>
      </c>
      <c r="C84" s="84">
        <v>767.45105794000006</v>
      </c>
      <c r="D84" s="84">
        <v>736.43265042999997</v>
      </c>
      <c r="E84" s="84">
        <v>108.96789139000001</v>
      </c>
      <c r="F84" s="84">
        <v>108.96789139000001</v>
      </c>
    </row>
    <row r="85" spans="1:6" ht="12.75" customHeight="1" x14ac:dyDescent="0.2">
      <c r="A85" s="83" t="s">
        <v>156</v>
      </c>
      <c r="B85" s="83">
        <v>5</v>
      </c>
      <c r="C85" s="84">
        <v>771.08660066000004</v>
      </c>
      <c r="D85" s="84">
        <v>740.71848848000002</v>
      </c>
      <c r="E85" s="84">
        <v>109.60205492999999</v>
      </c>
      <c r="F85" s="84">
        <v>109.60205492999999</v>
      </c>
    </row>
    <row r="86" spans="1:6" ht="12.75" customHeight="1" x14ac:dyDescent="0.2">
      <c r="A86" s="83" t="s">
        <v>156</v>
      </c>
      <c r="B86" s="83">
        <v>6</v>
      </c>
      <c r="C86" s="84">
        <v>758.92570445000001</v>
      </c>
      <c r="D86" s="84">
        <v>728.75737042000003</v>
      </c>
      <c r="E86" s="84">
        <v>107.83220154999999</v>
      </c>
      <c r="F86" s="84">
        <v>107.83220154999999</v>
      </c>
    </row>
    <row r="87" spans="1:6" ht="12.75" customHeight="1" x14ac:dyDescent="0.2">
      <c r="A87" s="83" t="s">
        <v>156</v>
      </c>
      <c r="B87" s="83">
        <v>7</v>
      </c>
      <c r="C87" s="84">
        <v>735.17644856000004</v>
      </c>
      <c r="D87" s="84">
        <v>705.48376296000004</v>
      </c>
      <c r="E87" s="84">
        <v>104.38847058</v>
      </c>
      <c r="F87" s="84">
        <v>104.38847058</v>
      </c>
    </row>
    <row r="88" spans="1:6" ht="12.75" customHeight="1" x14ac:dyDescent="0.2">
      <c r="A88" s="83" t="s">
        <v>156</v>
      </c>
      <c r="B88" s="83">
        <v>8</v>
      </c>
      <c r="C88" s="84">
        <v>699.07313785999997</v>
      </c>
      <c r="D88" s="84">
        <v>669.47004972000002</v>
      </c>
      <c r="E88" s="84">
        <v>99.059621579999998</v>
      </c>
      <c r="F88" s="84">
        <v>99.059621579999998</v>
      </c>
    </row>
    <row r="89" spans="1:6" ht="12.75" customHeight="1" x14ac:dyDescent="0.2">
      <c r="A89" s="83" t="s">
        <v>156</v>
      </c>
      <c r="B89" s="83">
        <v>9</v>
      </c>
      <c r="C89" s="84">
        <v>612.33918575999996</v>
      </c>
      <c r="D89" s="84">
        <v>583.54617758999996</v>
      </c>
      <c r="E89" s="84">
        <v>86.345705159999994</v>
      </c>
      <c r="F89" s="84">
        <v>86.345705159999994</v>
      </c>
    </row>
    <row r="90" spans="1:6" ht="12.75" customHeight="1" x14ac:dyDescent="0.2">
      <c r="A90" s="83" t="s">
        <v>156</v>
      </c>
      <c r="B90" s="83">
        <v>10</v>
      </c>
      <c r="C90" s="84">
        <v>555.82597969999995</v>
      </c>
      <c r="D90" s="84">
        <v>527.98602015999995</v>
      </c>
      <c r="E90" s="84">
        <v>78.124623170000007</v>
      </c>
      <c r="F90" s="84">
        <v>78.124623170000007</v>
      </c>
    </row>
    <row r="91" spans="1:6" ht="12.75" customHeight="1" x14ac:dyDescent="0.2">
      <c r="A91" s="83" t="s">
        <v>156</v>
      </c>
      <c r="B91" s="83">
        <v>11</v>
      </c>
      <c r="C91" s="84">
        <v>550.01094873</v>
      </c>
      <c r="D91" s="84">
        <v>522.25009546000001</v>
      </c>
      <c r="E91" s="84">
        <v>77.275894339999994</v>
      </c>
      <c r="F91" s="84">
        <v>77.275894339999994</v>
      </c>
    </row>
    <row r="92" spans="1:6" ht="12.75" customHeight="1" x14ac:dyDescent="0.2">
      <c r="A92" s="83" t="s">
        <v>156</v>
      </c>
      <c r="B92" s="83">
        <v>12</v>
      </c>
      <c r="C92" s="84">
        <v>553.04571763000001</v>
      </c>
      <c r="D92" s="84">
        <v>528.07815668000001</v>
      </c>
      <c r="E92" s="84">
        <v>78.138256350000006</v>
      </c>
      <c r="F92" s="84">
        <v>78.138256350000006</v>
      </c>
    </row>
    <row r="93" spans="1:6" ht="12.75" customHeight="1" x14ac:dyDescent="0.2">
      <c r="A93" s="83" t="s">
        <v>156</v>
      </c>
      <c r="B93" s="83">
        <v>13</v>
      </c>
      <c r="C93" s="84">
        <v>563.95477975999995</v>
      </c>
      <c r="D93" s="84">
        <v>538.84951637999995</v>
      </c>
      <c r="E93" s="84">
        <v>79.732064489999999</v>
      </c>
      <c r="F93" s="84">
        <v>79.732064489999999</v>
      </c>
    </row>
    <row r="94" spans="1:6" ht="12.75" customHeight="1" x14ac:dyDescent="0.2">
      <c r="A94" s="83" t="s">
        <v>156</v>
      </c>
      <c r="B94" s="83">
        <v>14</v>
      </c>
      <c r="C94" s="84">
        <v>597.76624675999994</v>
      </c>
      <c r="D94" s="84">
        <v>572.01777993999997</v>
      </c>
      <c r="E94" s="84">
        <v>84.639880219999995</v>
      </c>
      <c r="F94" s="84">
        <v>84.639880219999995</v>
      </c>
    </row>
    <row r="95" spans="1:6" ht="12.75" customHeight="1" x14ac:dyDescent="0.2">
      <c r="A95" s="83" t="s">
        <v>156</v>
      </c>
      <c r="B95" s="83">
        <v>15</v>
      </c>
      <c r="C95" s="84">
        <v>635.49458864999997</v>
      </c>
      <c r="D95" s="84">
        <v>606.28405827999995</v>
      </c>
      <c r="E95" s="84">
        <v>89.710166130000005</v>
      </c>
      <c r="F95" s="84">
        <v>89.710166130000005</v>
      </c>
    </row>
    <row r="96" spans="1:6" ht="12.75" customHeight="1" x14ac:dyDescent="0.2">
      <c r="A96" s="83" t="s">
        <v>156</v>
      </c>
      <c r="B96" s="83">
        <v>16</v>
      </c>
      <c r="C96" s="84">
        <v>608.10681613999998</v>
      </c>
      <c r="D96" s="84">
        <v>579.08799252999995</v>
      </c>
      <c r="E96" s="84">
        <v>85.686039910000005</v>
      </c>
      <c r="F96" s="84">
        <v>85.686039910000005</v>
      </c>
    </row>
    <row r="97" spans="1:6" ht="12.75" customHeight="1" x14ac:dyDescent="0.2">
      <c r="A97" s="83" t="s">
        <v>156</v>
      </c>
      <c r="B97" s="83">
        <v>17</v>
      </c>
      <c r="C97" s="84">
        <v>568.10594741</v>
      </c>
      <c r="D97" s="84">
        <v>539.58101409000005</v>
      </c>
      <c r="E97" s="84">
        <v>79.840302170000001</v>
      </c>
      <c r="F97" s="84">
        <v>79.840302170000001</v>
      </c>
    </row>
    <row r="98" spans="1:6" ht="12.75" customHeight="1" x14ac:dyDescent="0.2">
      <c r="A98" s="83" t="s">
        <v>156</v>
      </c>
      <c r="B98" s="83">
        <v>18</v>
      </c>
      <c r="C98" s="84">
        <v>516.38202524999997</v>
      </c>
      <c r="D98" s="84">
        <v>488.59637047000001</v>
      </c>
      <c r="E98" s="84">
        <v>72.296246240000002</v>
      </c>
      <c r="F98" s="84">
        <v>72.296246240000002</v>
      </c>
    </row>
    <row r="99" spans="1:6" ht="12.75" customHeight="1" x14ac:dyDescent="0.2">
      <c r="A99" s="83" t="s">
        <v>156</v>
      </c>
      <c r="B99" s="83">
        <v>19</v>
      </c>
      <c r="C99" s="84">
        <v>499.61888513999997</v>
      </c>
      <c r="D99" s="84">
        <v>471.98929661</v>
      </c>
      <c r="E99" s="84">
        <v>69.838943700000002</v>
      </c>
      <c r="F99" s="84">
        <v>69.838943700000002</v>
      </c>
    </row>
    <row r="100" spans="1:6" ht="12.75" customHeight="1" x14ac:dyDescent="0.2">
      <c r="A100" s="83" t="s">
        <v>156</v>
      </c>
      <c r="B100" s="83">
        <v>20</v>
      </c>
      <c r="C100" s="84">
        <v>489.93971355000002</v>
      </c>
      <c r="D100" s="84">
        <v>463.11665600999999</v>
      </c>
      <c r="E100" s="84">
        <v>68.526083740000004</v>
      </c>
      <c r="F100" s="84">
        <v>68.526083740000004</v>
      </c>
    </row>
    <row r="101" spans="1:6" ht="12.75" customHeight="1" x14ac:dyDescent="0.2">
      <c r="A101" s="83" t="s">
        <v>156</v>
      </c>
      <c r="B101" s="83">
        <v>21</v>
      </c>
      <c r="C101" s="84">
        <v>483.96831338999999</v>
      </c>
      <c r="D101" s="84">
        <v>457.52828763000002</v>
      </c>
      <c r="E101" s="84">
        <v>67.699188410000005</v>
      </c>
      <c r="F101" s="84">
        <v>67.699188410000005</v>
      </c>
    </row>
    <row r="102" spans="1:6" ht="12.75" customHeight="1" x14ac:dyDescent="0.2">
      <c r="A102" s="83" t="s">
        <v>156</v>
      </c>
      <c r="B102" s="83">
        <v>22</v>
      </c>
      <c r="C102" s="84">
        <v>492.17880876999999</v>
      </c>
      <c r="D102" s="84">
        <v>464.96296860000001</v>
      </c>
      <c r="E102" s="84">
        <v>68.799277480000001</v>
      </c>
      <c r="F102" s="84">
        <v>68.799277480000001</v>
      </c>
    </row>
    <row r="103" spans="1:6" ht="12.75" customHeight="1" x14ac:dyDescent="0.2">
      <c r="A103" s="83" t="s">
        <v>156</v>
      </c>
      <c r="B103" s="83">
        <v>23</v>
      </c>
      <c r="C103" s="84">
        <v>505.74844480000002</v>
      </c>
      <c r="D103" s="84">
        <v>478.05636091999997</v>
      </c>
      <c r="E103" s="84">
        <v>70.736670329999995</v>
      </c>
      <c r="F103" s="84">
        <v>70.736670329999995</v>
      </c>
    </row>
    <row r="104" spans="1:6" ht="12.75" customHeight="1" x14ac:dyDescent="0.2">
      <c r="A104" s="83" t="s">
        <v>156</v>
      </c>
      <c r="B104" s="83">
        <v>24</v>
      </c>
      <c r="C104" s="84">
        <v>542.09632307000004</v>
      </c>
      <c r="D104" s="84">
        <v>513.67096644000003</v>
      </c>
      <c r="E104" s="84">
        <v>76.006464469999997</v>
      </c>
      <c r="F104" s="84">
        <v>76.006464469999997</v>
      </c>
    </row>
    <row r="105" spans="1:6" ht="12.75" customHeight="1" x14ac:dyDescent="0.2">
      <c r="A105" s="83" t="s">
        <v>157</v>
      </c>
      <c r="B105" s="83">
        <v>1</v>
      </c>
      <c r="C105" s="84">
        <v>637.73086166999997</v>
      </c>
      <c r="D105" s="84">
        <v>609.44486732999997</v>
      </c>
      <c r="E105" s="84">
        <v>90.177862259999998</v>
      </c>
      <c r="F105" s="84">
        <v>90.177862259999998</v>
      </c>
    </row>
    <row r="106" spans="1:6" ht="12.75" customHeight="1" x14ac:dyDescent="0.2">
      <c r="A106" s="83" t="s">
        <v>157</v>
      </c>
      <c r="B106" s="83">
        <v>2</v>
      </c>
      <c r="C106" s="84">
        <v>715.48888194000006</v>
      </c>
      <c r="D106" s="84">
        <v>686.42894355999999</v>
      </c>
      <c r="E106" s="84">
        <v>101.56898194</v>
      </c>
      <c r="F106" s="84">
        <v>101.56898194</v>
      </c>
    </row>
    <row r="107" spans="1:6" ht="12.75" customHeight="1" x14ac:dyDescent="0.2">
      <c r="A107" s="83" t="s">
        <v>157</v>
      </c>
      <c r="B107" s="83">
        <v>3</v>
      </c>
      <c r="C107" s="84">
        <v>790.74322729999994</v>
      </c>
      <c r="D107" s="84">
        <v>760.16285653</v>
      </c>
      <c r="E107" s="84">
        <v>112.479184</v>
      </c>
      <c r="F107" s="84">
        <v>112.479184</v>
      </c>
    </row>
    <row r="108" spans="1:6" ht="12.75" customHeight="1" x14ac:dyDescent="0.2">
      <c r="A108" s="83" t="s">
        <v>157</v>
      </c>
      <c r="B108" s="83">
        <v>4</v>
      </c>
      <c r="C108" s="84">
        <v>819.98902134000002</v>
      </c>
      <c r="D108" s="84">
        <v>789.08129813999994</v>
      </c>
      <c r="E108" s="84">
        <v>116.75816539</v>
      </c>
      <c r="F108" s="84">
        <v>116.75816539</v>
      </c>
    </row>
    <row r="109" spans="1:6" ht="12.75" customHeight="1" x14ac:dyDescent="0.2">
      <c r="A109" s="83" t="s">
        <v>157</v>
      </c>
      <c r="B109" s="83">
        <v>5</v>
      </c>
      <c r="C109" s="84">
        <v>824.32265786999994</v>
      </c>
      <c r="D109" s="84">
        <v>793.67082903999994</v>
      </c>
      <c r="E109" s="84">
        <v>117.43726551</v>
      </c>
      <c r="F109" s="84">
        <v>117.43726551</v>
      </c>
    </row>
    <row r="110" spans="1:6" ht="12.75" customHeight="1" x14ac:dyDescent="0.2">
      <c r="A110" s="83" t="s">
        <v>157</v>
      </c>
      <c r="B110" s="83">
        <v>6</v>
      </c>
      <c r="C110" s="84">
        <v>814.12139850999995</v>
      </c>
      <c r="D110" s="84">
        <v>783.60970736000002</v>
      </c>
      <c r="E110" s="84">
        <v>115.94854932</v>
      </c>
      <c r="F110" s="84">
        <v>115.94854932</v>
      </c>
    </row>
    <row r="111" spans="1:6" ht="12.75" customHeight="1" x14ac:dyDescent="0.2">
      <c r="A111" s="83" t="s">
        <v>157</v>
      </c>
      <c r="B111" s="83">
        <v>7</v>
      </c>
      <c r="C111" s="84">
        <v>799.38764116000004</v>
      </c>
      <c r="D111" s="84">
        <v>769.61074541999994</v>
      </c>
      <c r="E111" s="84">
        <v>113.87716184999999</v>
      </c>
      <c r="F111" s="84">
        <v>113.87716184999999</v>
      </c>
    </row>
    <row r="112" spans="1:6" ht="12.75" customHeight="1" x14ac:dyDescent="0.2">
      <c r="A112" s="83" t="s">
        <v>157</v>
      </c>
      <c r="B112" s="83">
        <v>8</v>
      </c>
      <c r="C112" s="84">
        <v>766.43698293</v>
      </c>
      <c r="D112" s="84">
        <v>737.23520107000002</v>
      </c>
      <c r="E112" s="84">
        <v>109.08664258</v>
      </c>
      <c r="F112" s="84">
        <v>109.08664258</v>
      </c>
    </row>
    <row r="113" spans="1:6" ht="12.75" customHeight="1" x14ac:dyDescent="0.2">
      <c r="A113" s="83" t="s">
        <v>157</v>
      </c>
      <c r="B113" s="83">
        <v>9</v>
      </c>
      <c r="C113" s="84">
        <v>671.27015234999999</v>
      </c>
      <c r="D113" s="84">
        <v>642.29993747000003</v>
      </c>
      <c r="E113" s="84">
        <v>95.039335620000003</v>
      </c>
      <c r="F113" s="84">
        <v>95.039335620000003</v>
      </c>
    </row>
    <row r="114" spans="1:6" ht="12.75" customHeight="1" x14ac:dyDescent="0.2">
      <c r="A114" s="83" t="s">
        <v>157</v>
      </c>
      <c r="B114" s="83">
        <v>10</v>
      </c>
      <c r="C114" s="84">
        <v>600.09687864</v>
      </c>
      <c r="D114" s="84">
        <v>571.82295162000003</v>
      </c>
      <c r="E114" s="84">
        <v>84.611052009999995</v>
      </c>
      <c r="F114" s="84">
        <v>84.611052009999995</v>
      </c>
    </row>
    <row r="115" spans="1:6" ht="12.75" customHeight="1" x14ac:dyDescent="0.2">
      <c r="A115" s="83" t="s">
        <v>157</v>
      </c>
      <c r="B115" s="83">
        <v>11</v>
      </c>
      <c r="C115" s="84">
        <v>566.43208206999998</v>
      </c>
      <c r="D115" s="84">
        <v>538.65117229999998</v>
      </c>
      <c r="E115" s="84">
        <v>79.702716069999994</v>
      </c>
      <c r="F115" s="84">
        <v>79.702716069999994</v>
      </c>
    </row>
    <row r="116" spans="1:6" ht="12.75" customHeight="1" x14ac:dyDescent="0.2">
      <c r="A116" s="83" t="s">
        <v>157</v>
      </c>
      <c r="B116" s="83">
        <v>12</v>
      </c>
      <c r="C116" s="84">
        <v>569.50288210999997</v>
      </c>
      <c r="D116" s="84">
        <v>544.54279297999994</v>
      </c>
      <c r="E116" s="84">
        <v>80.574482799999998</v>
      </c>
      <c r="F116" s="84">
        <v>80.574482799999998</v>
      </c>
    </row>
    <row r="117" spans="1:6" ht="12.75" customHeight="1" x14ac:dyDescent="0.2">
      <c r="A117" s="83" t="s">
        <v>157</v>
      </c>
      <c r="B117" s="83">
        <v>13</v>
      </c>
      <c r="C117" s="84">
        <v>580.36881721999998</v>
      </c>
      <c r="D117" s="84">
        <v>555.48745093000002</v>
      </c>
      <c r="E117" s="84">
        <v>82.193933400000006</v>
      </c>
      <c r="F117" s="84">
        <v>82.193933400000006</v>
      </c>
    </row>
    <row r="118" spans="1:6" ht="12.75" customHeight="1" x14ac:dyDescent="0.2">
      <c r="A118" s="83" t="s">
        <v>157</v>
      </c>
      <c r="B118" s="83">
        <v>14</v>
      </c>
      <c r="C118" s="84">
        <v>640.02280465000001</v>
      </c>
      <c r="D118" s="84">
        <v>614.35104564000005</v>
      </c>
      <c r="E118" s="84">
        <v>90.903815820000005</v>
      </c>
      <c r="F118" s="84">
        <v>90.903815820000005</v>
      </c>
    </row>
    <row r="119" spans="1:6" ht="12.75" customHeight="1" x14ac:dyDescent="0.2">
      <c r="A119" s="83" t="s">
        <v>157</v>
      </c>
      <c r="B119" s="83">
        <v>15</v>
      </c>
      <c r="C119" s="84">
        <v>673.74718891999999</v>
      </c>
      <c r="D119" s="84">
        <v>644.70893934000003</v>
      </c>
      <c r="E119" s="84">
        <v>95.395788929999995</v>
      </c>
      <c r="F119" s="84">
        <v>95.395788929999995</v>
      </c>
    </row>
    <row r="120" spans="1:6" ht="12.75" customHeight="1" x14ac:dyDescent="0.2">
      <c r="A120" s="83" t="s">
        <v>157</v>
      </c>
      <c r="B120" s="83">
        <v>16</v>
      </c>
      <c r="C120" s="84">
        <v>633.77269582999998</v>
      </c>
      <c r="D120" s="84">
        <v>605.44797172999995</v>
      </c>
      <c r="E120" s="84">
        <v>89.586452730000005</v>
      </c>
      <c r="F120" s="84">
        <v>89.586452730000005</v>
      </c>
    </row>
    <row r="121" spans="1:6" ht="12.75" customHeight="1" x14ac:dyDescent="0.2">
      <c r="A121" s="83" t="s">
        <v>157</v>
      </c>
      <c r="B121" s="83">
        <v>17</v>
      </c>
      <c r="C121" s="84">
        <v>588.14698518</v>
      </c>
      <c r="D121" s="84">
        <v>560.41963290000001</v>
      </c>
      <c r="E121" s="84">
        <v>82.92373465</v>
      </c>
      <c r="F121" s="84">
        <v>82.92373465</v>
      </c>
    </row>
    <row r="122" spans="1:6" ht="12.75" customHeight="1" x14ac:dyDescent="0.2">
      <c r="A122" s="83" t="s">
        <v>157</v>
      </c>
      <c r="B122" s="83">
        <v>18</v>
      </c>
      <c r="C122" s="84">
        <v>547.11111811000001</v>
      </c>
      <c r="D122" s="84">
        <v>519.94022715999995</v>
      </c>
      <c r="E122" s="84">
        <v>76.934109550000002</v>
      </c>
      <c r="F122" s="84">
        <v>76.934109550000002</v>
      </c>
    </row>
    <row r="123" spans="1:6" ht="12.75" customHeight="1" x14ac:dyDescent="0.2">
      <c r="A123" s="83" t="s">
        <v>157</v>
      </c>
      <c r="B123" s="83">
        <v>19</v>
      </c>
      <c r="C123" s="84">
        <v>518.53861186999995</v>
      </c>
      <c r="D123" s="84">
        <v>491.95816459999998</v>
      </c>
      <c r="E123" s="84">
        <v>72.793681570000004</v>
      </c>
      <c r="F123" s="84">
        <v>72.793681570000004</v>
      </c>
    </row>
    <row r="124" spans="1:6" ht="12.75" customHeight="1" x14ac:dyDescent="0.2">
      <c r="A124" s="83" t="s">
        <v>157</v>
      </c>
      <c r="B124" s="83">
        <v>20</v>
      </c>
      <c r="C124" s="84">
        <v>509.46219022000002</v>
      </c>
      <c r="D124" s="84">
        <v>483.50446578999998</v>
      </c>
      <c r="E124" s="84">
        <v>71.542811259999993</v>
      </c>
      <c r="F124" s="84">
        <v>71.542811259999993</v>
      </c>
    </row>
    <row r="125" spans="1:6" ht="12.75" customHeight="1" x14ac:dyDescent="0.2">
      <c r="A125" s="83" t="s">
        <v>157</v>
      </c>
      <c r="B125" s="83">
        <v>21</v>
      </c>
      <c r="C125" s="84">
        <v>526.68686973000001</v>
      </c>
      <c r="D125" s="84">
        <v>504.07437519000001</v>
      </c>
      <c r="E125" s="84">
        <v>74.586483549999997</v>
      </c>
      <c r="F125" s="84">
        <v>74.586483549999997</v>
      </c>
    </row>
    <row r="126" spans="1:6" ht="12.75" customHeight="1" x14ac:dyDescent="0.2">
      <c r="A126" s="83" t="s">
        <v>157</v>
      </c>
      <c r="B126" s="83">
        <v>22</v>
      </c>
      <c r="C126" s="84">
        <v>530.47547696000004</v>
      </c>
      <c r="D126" s="84">
        <v>503.40775711999999</v>
      </c>
      <c r="E126" s="84">
        <v>74.487845930000006</v>
      </c>
      <c r="F126" s="84">
        <v>74.487845930000006</v>
      </c>
    </row>
    <row r="127" spans="1:6" ht="12.75" customHeight="1" x14ac:dyDescent="0.2">
      <c r="A127" s="83" t="s">
        <v>157</v>
      </c>
      <c r="B127" s="83">
        <v>23</v>
      </c>
      <c r="C127" s="84">
        <v>549.62087365000002</v>
      </c>
      <c r="D127" s="84">
        <v>522.02799211000001</v>
      </c>
      <c r="E127" s="84">
        <v>77.243030320000003</v>
      </c>
      <c r="F127" s="84">
        <v>77.243030320000003</v>
      </c>
    </row>
    <row r="128" spans="1:6" ht="12.75" customHeight="1" x14ac:dyDescent="0.2">
      <c r="A128" s="83" t="s">
        <v>157</v>
      </c>
      <c r="B128" s="83">
        <v>24</v>
      </c>
      <c r="C128" s="84">
        <v>594.59041487000002</v>
      </c>
      <c r="D128" s="84">
        <v>565.97221092999996</v>
      </c>
      <c r="E128" s="84">
        <v>83.74533418</v>
      </c>
      <c r="F128" s="84">
        <v>83.74533418</v>
      </c>
    </row>
    <row r="129" spans="1:6" ht="12.75" customHeight="1" x14ac:dyDescent="0.2">
      <c r="A129" s="83" t="s">
        <v>158</v>
      </c>
      <c r="B129" s="83">
        <v>1</v>
      </c>
      <c r="C129" s="84">
        <v>652.36145567999995</v>
      </c>
      <c r="D129" s="84">
        <v>624.29387112999996</v>
      </c>
      <c r="E129" s="84">
        <v>92.375028060000005</v>
      </c>
      <c r="F129" s="84">
        <v>92.375028060000005</v>
      </c>
    </row>
    <row r="130" spans="1:6" ht="12.75" customHeight="1" x14ac:dyDescent="0.2">
      <c r="A130" s="83" t="s">
        <v>158</v>
      </c>
      <c r="B130" s="83">
        <v>2</v>
      </c>
      <c r="C130" s="84">
        <v>739.04595566</v>
      </c>
      <c r="D130" s="84">
        <v>710.17419070999995</v>
      </c>
      <c r="E130" s="84">
        <v>105.08250013</v>
      </c>
      <c r="F130" s="84">
        <v>105.08250013</v>
      </c>
    </row>
    <row r="131" spans="1:6" ht="12.75" customHeight="1" x14ac:dyDescent="0.2">
      <c r="A131" s="83" t="s">
        <v>158</v>
      </c>
      <c r="B131" s="83">
        <v>3</v>
      </c>
      <c r="C131" s="84">
        <v>817.34375684999998</v>
      </c>
      <c r="D131" s="84">
        <v>787.02798875999997</v>
      </c>
      <c r="E131" s="84">
        <v>116.45434290999999</v>
      </c>
      <c r="F131" s="84">
        <v>116.45434290999999</v>
      </c>
    </row>
    <row r="132" spans="1:6" ht="12.75" customHeight="1" x14ac:dyDescent="0.2">
      <c r="A132" s="83" t="s">
        <v>158</v>
      </c>
      <c r="B132" s="83">
        <v>4</v>
      </c>
      <c r="C132" s="84">
        <v>838.58041827</v>
      </c>
      <c r="D132" s="84">
        <v>808.06074422999995</v>
      </c>
      <c r="E132" s="84">
        <v>119.56650125</v>
      </c>
      <c r="F132" s="84">
        <v>119.56650125</v>
      </c>
    </row>
    <row r="133" spans="1:6" ht="12.75" customHeight="1" x14ac:dyDescent="0.2">
      <c r="A133" s="83" t="s">
        <v>158</v>
      </c>
      <c r="B133" s="83">
        <v>5</v>
      </c>
      <c r="C133" s="84">
        <v>837.96784080999998</v>
      </c>
      <c r="D133" s="84">
        <v>807.77915830999996</v>
      </c>
      <c r="E133" s="84">
        <v>119.52483576</v>
      </c>
      <c r="F133" s="84">
        <v>119.52483576</v>
      </c>
    </row>
    <row r="134" spans="1:6" ht="12.75" customHeight="1" x14ac:dyDescent="0.2">
      <c r="A134" s="83" t="s">
        <v>158</v>
      </c>
      <c r="B134" s="83">
        <v>6</v>
      </c>
      <c r="C134" s="84">
        <v>817.6025611</v>
      </c>
      <c r="D134" s="84">
        <v>787.71633760999998</v>
      </c>
      <c r="E134" s="84">
        <v>116.55619597</v>
      </c>
      <c r="F134" s="84">
        <v>116.55619597</v>
      </c>
    </row>
    <row r="135" spans="1:6" ht="12.75" customHeight="1" x14ac:dyDescent="0.2">
      <c r="A135" s="83" t="s">
        <v>158</v>
      </c>
      <c r="B135" s="83">
        <v>7</v>
      </c>
      <c r="C135" s="84">
        <v>754.97368442000004</v>
      </c>
      <c r="D135" s="84">
        <v>725.91242376000002</v>
      </c>
      <c r="E135" s="84">
        <v>107.41124271</v>
      </c>
      <c r="F135" s="84">
        <v>107.41124271</v>
      </c>
    </row>
    <row r="136" spans="1:6" ht="12.75" customHeight="1" x14ac:dyDescent="0.2">
      <c r="A136" s="83" t="s">
        <v>158</v>
      </c>
      <c r="B136" s="83">
        <v>8</v>
      </c>
      <c r="C136" s="84">
        <v>697.68909182000004</v>
      </c>
      <c r="D136" s="84">
        <v>668.86863407999999</v>
      </c>
      <c r="E136" s="84">
        <v>98.970631780000005</v>
      </c>
      <c r="F136" s="84">
        <v>98.970631780000005</v>
      </c>
    </row>
    <row r="137" spans="1:6" ht="12.75" customHeight="1" x14ac:dyDescent="0.2">
      <c r="A137" s="83" t="s">
        <v>158</v>
      </c>
      <c r="B137" s="83">
        <v>9</v>
      </c>
      <c r="C137" s="84">
        <v>631.86841836999997</v>
      </c>
      <c r="D137" s="84">
        <v>603.94808759</v>
      </c>
      <c r="E137" s="84">
        <v>89.364519049999998</v>
      </c>
      <c r="F137" s="84">
        <v>89.364519049999998</v>
      </c>
    </row>
    <row r="138" spans="1:6" ht="12.75" customHeight="1" x14ac:dyDescent="0.2">
      <c r="A138" s="83" t="s">
        <v>158</v>
      </c>
      <c r="B138" s="83">
        <v>10</v>
      </c>
      <c r="C138" s="84">
        <v>598.72450895999998</v>
      </c>
      <c r="D138" s="84">
        <v>571.39661048000005</v>
      </c>
      <c r="E138" s="84">
        <v>84.547967499999999</v>
      </c>
      <c r="F138" s="84">
        <v>84.547967499999999</v>
      </c>
    </row>
    <row r="139" spans="1:6" ht="12.75" customHeight="1" x14ac:dyDescent="0.2">
      <c r="A139" s="83" t="s">
        <v>158</v>
      </c>
      <c r="B139" s="83">
        <v>11</v>
      </c>
      <c r="C139" s="84">
        <v>593.62364499</v>
      </c>
      <c r="D139" s="84">
        <v>568.46290706000002</v>
      </c>
      <c r="E139" s="84">
        <v>84.113875559999997</v>
      </c>
      <c r="F139" s="84">
        <v>84.113875559999997</v>
      </c>
    </row>
    <row r="140" spans="1:6" ht="12.75" customHeight="1" x14ac:dyDescent="0.2">
      <c r="A140" s="83" t="s">
        <v>158</v>
      </c>
      <c r="B140" s="83">
        <v>12</v>
      </c>
      <c r="C140" s="84">
        <v>616.79891758999997</v>
      </c>
      <c r="D140" s="84">
        <v>592.34794882000006</v>
      </c>
      <c r="E140" s="84">
        <v>87.648078769999998</v>
      </c>
      <c r="F140" s="84">
        <v>87.648078769999998</v>
      </c>
    </row>
    <row r="141" spans="1:6" ht="12.75" customHeight="1" x14ac:dyDescent="0.2">
      <c r="A141" s="83" t="s">
        <v>158</v>
      </c>
      <c r="B141" s="83">
        <v>13</v>
      </c>
      <c r="C141" s="84">
        <v>625.94432672000005</v>
      </c>
      <c r="D141" s="84">
        <v>601.57279405999998</v>
      </c>
      <c r="E141" s="84">
        <v>89.013053470000003</v>
      </c>
      <c r="F141" s="84">
        <v>89.013053470000003</v>
      </c>
    </row>
    <row r="142" spans="1:6" ht="12.75" customHeight="1" x14ac:dyDescent="0.2">
      <c r="A142" s="83" t="s">
        <v>158</v>
      </c>
      <c r="B142" s="83">
        <v>14</v>
      </c>
      <c r="C142" s="84">
        <v>653.94316283000001</v>
      </c>
      <c r="D142" s="84">
        <v>629.07198033999998</v>
      </c>
      <c r="E142" s="84">
        <v>93.08203159</v>
      </c>
      <c r="F142" s="84">
        <v>93.08203159</v>
      </c>
    </row>
    <row r="143" spans="1:6" ht="12.75" customHeight="1" x14ac:dyDescent="0.2">
      <c r="A143" s="83" t="s">
        <v>158</v>
      </c>
      <c r="B143" s="83">
        <v>15</v>
      </c>
      <c r="C143" s="84">
        <v>685.79906239000002</v>
      </c>
      <c r="D143" s="84">
        <v>657.14538794999999</v>
      </c>
      <c r="E143" s="84">
        <v>97.23597565</v>
      </c>
      <c r="F143" s="84">
        <v>97.23597565</v>
      </c>
    </row>
    <row r="144" spans="1:6" ht="12.75" customHeight="1" x14ac:dyDescent="0.2">
      <c r="A144" s="83" t="s">
        <v>158</v>
      </c>
      <c r="B144" s="83">
        <v>16</v>
      </c>
      <c r="C144" s="84">
        <v>648.49218933999998</v>
      </c>
      <c r="D144" s="84">
        <v>621.59112286000004</v>
      </c>
      <c r="E144" s="84">
        <v>91.97510991</v>
      </c>
      <c r="F144" s="84">
        <v>91.97510991</v>
      </c>
    </row>
    <row r="145" spans="1:6" ht="12.75" customHeight="1" x14ac:dyDescent="0.2">
      <c r="A145" s="83" t="s">
        <v>158</v>
      </c>
      <c r="B145" s="83">
        <v>17</v>
      </c>
      <c r="C145" s="84">
        <v>612.09027965999996</v>
      </c>
      <c r="D145" s="84">
        <v>585.51797178000004</v>
      </c>
      <c r="E145" s="84">
        <v>86.637466059999994</v>
      </c>
      <c r="F145" s="84">
        <v>86.637466059999994</v>
      </c>
    </row>
    <row r="146" spans="1:6" ht="12.75" customHeight="1" x14ac:dyDescent="0.2">
      <c r="A146" s="83" t="s">
        <v>158</v>
      </c>
      <c r="B146" s="83">
        <v>18</v>
      </c>
      <c r="C146" s="84">
        <v>599.19546101000003</v>
      </c>
      <c r="D146" s="84">
        <v>573.33914986000002</v>
      </c>
      <c r="E146" s="84">
        <v>84.835399649999999</v>
      </c>
      <c r="F146" s="84">
        <v>84.835399649999999</v>
      </c>
    </row>
    <row r="147" spans="1:6" ht="12.75" customHeight="1" x14ac:dyDescent="0.2">
      <c r="A147" s="83" t="s">
        <v>158</v>
      </c>
      <c r="B147" s="83">
        <v>19</v>
      </c>
      <c r="C147" s="84">
        <v>615.69755758999997</v>
      </c>
      <c r="D147" s="84">
        <v>592.36657226</v>
      </c>
      <c r="E147" s="84">
        <v>87.650834430000003</v>
      </c>
      <c r="F147" s="84">
        <v>87.650834430000003</v>
      </c>
    </row>
    <row r="148" spans="1:6" ht="12.75" customHeight="1" x14ac:dyDescent="0.2">
      <c r="A148" s="83" t="s">
        <v>158</v>
      </c>
      <c r="B148" s="83">
        <v>20</v>
      </c>
      <c r="C148" s="84">
        <v>596.09782104999999</v>
      </c>
      <c r="D148" s="84">
        <v>569.4907389</v>
      </c>
      <c r="E148" s="84">
        <v>84.265960980000003</v>
      </c>
      <c r="F148" s="84">
        <v>84.265960980000003</v>
      </c>
    </row>
    <row r="149" spans="1:6" ht="12.75" customHeight="1" x14ac:dyDescent="0.2">
      <c r="A149" s="83" t="s">
        <v>158</v>
      </c>
      <c r="B149" s="83">
        <v>21</v>
      </c>
      <c r="C149" s="84">
        <v>596.71503631999997</v>
      </c>
      <c r="D149" s="84">
        <v>571.71079071999998</v>
      </c>
      <c r="E149" s="84">
        <v>84.594455870000004</v>
      </c>
      <c r="F149" s="84">
        <v>84.594455870000004</v>
      </c>
    </row>
    <row r="150" spans="1:6" ht="12.75" customHeight="1" x14ac:dyDescent="0.2">
      <c r="A150" s="83" t="s">
        <v>158</v>
      </c>
      <c r="B150" s="83">
        <v>22</v>
      </c>
      <c r="C150" s="84">
        <v>630.81157213999995</v>
      </c>
      <c r="D150" s="84">
        <v>602.91472858999998</v>
      </c>
      <c r="E150" s="84">
        <v>89.211615789999996</v>
      </c>
      <c r="F150" s="84">
        <v>89.211615789999996</v>
      </c>
    </row>
    <row r="151" spans="1:6" ht="12.75" customHeight="1" x14ac:dyDescent="0.2">
      <c r="A151" s="83" t="s">
        <v>158</v>
      </c>
      <c r="B151" s="83">
        <v>23</v>
      </c>
      <c r="C151" s="84">
        <v>627.56713319999994</v>
      </c>
      <c r="D151" s="84">
        <v>599.28704203999996</v>
      </c>
      <c r="E151" s="84">
        <v>88.674837100000005</v>
      </c>
      <c r="F151" s="84">
        <v>88.674837100000005</v>
      </c>
    </row>
    <row r="152" spans="1:6" ht="12.75" customHeight="1" x14ac:dyDescent="0.2">
      <c r="A152" s="83" t="s">
        <v>158</v>
      </c>
      <c r="B152" s="83">
        <v>24</v>
      </c>
      <c r="C152" s="84">
        <v>662.61304602999996</v>
      </c>
      <c r="D152" s="84">
        <v>633.38891586</v>
      </c>
      <c r="E152" s="84">
        <v>93.720796539999995</v>
      </c>
      <c r="F152" s="84">
        <v>93.720796539999995</v>
      </c>
    </row>
    <row r="153" spans="1:6" ht="12.75" customHeight="1" x14ac:dyDescent="0.2">
      <c r="A153" s="83" t="s">
        <v>159</v>
      </c>
      <c r="B153" s="83">
        <v>1</v>
      </c>
      <c r="C153" s="84">
        <v>732.47610397000005</v>
      </c>
      <c r="D153" s="84">
        <v>703.65410472999997</v>
      </c>
      <c r="E153" s="84">
        <v>104.11774114000001</v>
      </c>
      <c r="F153" s="84">
        <v>104.11774114000001</v>
      </c>
    </row>
    <row r="154" spans="1:6" ht="12.75" customHeight="1" x14ac:dyDescent="0.2">
      <c r="A154" s="83" t="s">
        <v>159</v>
      </c>
      <c r="B154" s="83">
        <v>2</v>
      </c>
      <c r="C154" s="84">
        <v>814.65301377000003</v>
      </c>
      <c r="D154" s="84">
        <v>785.23805700000003</v>
      </c>
      <c r="E154" s="84">
        <v>116.18949168</v>
      </c>
      <c r="F154" s="84">
        <v>116.18949168</v>
      </c>
    </row>
    <row r="155" spans="1:6" ht="12.75" customHeight="1" x14ac:dyDescent="0.2">
      <c r="A155" s="83" t="s">
        <v>159</v>
      </c>
      <c r="B155" s="83">
        <v>3</v>
      </c>
      <c r="C155" s="84">
        <v>877.75584303000005</v>
      </c>
      <c r="D155" s="84">
        <v>846.79203459999997</v>
      </c>
      <c r="E155" s="84">
        <v>125.29746258</v>
      </c>
      <c r="F155" s="84">
        <v>125.29746258</v>
      </c>
    </row>
    <row r="156" spans="1:6" ht="12.75" customHeight="1" x14ac:dyDescent="0.2">
      <c r="A156" s="83" t="s">
        <v>159</v>
      </c>
      <c r="B156" s="83">
        <v>4</v>
      </c>
      <c r="C156" s="84">
        <v>899.01758639000002</v>
      </c>
      <c r="D156" s="84">
        <v>868.64906358999997</v>
      </c>
      <c r="E156" s="84">
        <v>128.53158637999999</v>
      </c>
      <c r="F156" s="84">
        <v>128.53158637999999</v>
      </c>
    </row>
    <row r="157" spans="1:6" ht="12.75" customHeight="1" x14ac:dyDescent="0.2">
      <c r="A157" s="83" t="s">
        <v>159</v>
      </c>
      <c r="B157" s="83">
        <v>5</v>
      </c>
      <c r="C157" s="84">
        <v>903.43422181999995</v>
      </c>
      <c r="D157" s="84">
        <v>872.84706802999995</v>
      </c>
      <c r="E157" s="84">
        <v>129.15275342000001</v>
      </c>
      <c r="F157" s="84">
        <v>129.15275342000001</v>
      </c>
    </row>
    <row r="158" spans="1:6" ht="12.75" customHeight="1" x14ac:dyDescent="0.2">
      <c r="A158" s="83" t="s">
        <v>159</v>
      </c>
      <c r="B158" s="83">
        <v>6</v>
      </c>
      <c r="C158" s="84">
        <v>890.30886657999997</v>
      </c>
      <c r="D158" s="84">
        <v>859.55225281000003</v>
      </c>
      <c r="E158" s="84">
        <v>127.18555658</v>
      </c>
      <c r="F158" s="84">
        <v>127.18555658</v>
      </c>
    </row>
    <row r="159" spans="1:6" ht="12.75" customHeight="1" x14ac:dyDescent="0.2">
      <c r="A159" s="83" t="s">
        <v>159</v>
      </c>
      <c r="B159" s="83">
        <v>7</v>
      </c>
      <c r="C159" s="84">
        <v>828.80609914000001</v>
      </c>
      <c r="D159" s="84">
        <v>798.86512191999998</v>
      </c>
      <c r="E159" s="84">
        <v>118.20585059</v>
      </c>
      <c r="F159" s="84">
        <v>118.20585059</v>
      </c>
    </row>
    <row r="160" spans="1:6" ht="12.75" customHeight="1" x14ac:dyDescent="0.2">
      <c r="A160" s="83" t="s">
        <v>159</v>
      </c>
      <c r="B160" s="83">
        <v>8</v>
      </c>
      <c r="C160" s="84">
        <v>776.82318846999999</v>
      </c>
      <c r="D160" s="84">
        <v>747.92985511999996</v>
      </c>
      <c r="E160" s="84">
        <v>110.6691008</v>
      </c>
      <c r="F160" s="84">
        <v>110.6691008</v>
      </c>
    </row>
    <row r="161" spans="1:6" ht="12.75" customHeight="1" x14ac:dyDescent="0.2">
      <c r="A161" s="83" t="s">
        <v>159</v>
      </c>
      <c r="B161" s="83">
        <v>9</v>
      </c>
      <c r="C161" s="84">
        <v>709.97794708000004</v>
      </c>
      <c r="D161" s="84">
        <v>681.63309679999998</v>
      </c>
      <c r="E161" s="84">
        <v>100.85935383</v>
      </c>
      <c r="F161" s="84">
        <v>100.85935383</v>
      </c>
    </row>
    <row r="162" spans="1:6" ht="12.75" customHeight="1" x14ac:dyDescent="0.2">
      <c r="A162" s="83" t="s">
        <v>159</v>
      </c>
      <c r="B162" s="83">
        <v>10</v>
      </c>
      <c r="C162" s="84">
        <v>670.41738950000001</v>
      </c>
      <c r="D162" s="84">
        <v>642.56554675999996</v>
      </c>
      <c r="E162" s="84">
        <v>95.078637090000001</v>
      </c>
      <c r="F162" s="84">
        <v>95.078637090000001</v>
      </c>
    </row>
    <row r="163" spans="1:6" ht="12.75" customHeight="1" x14ac:dyDescent="0.2">
      <c r="A163" s="83" t="s">
        <v>159</v>
      </c>
      <c r="B163" s="83">
        <v>11</v>
      </c>
      <c r="C163" s="84">
        <v>674.30152268999996</v>
      </c>
      <c r="D163" s="84">
        <v>647.23770976000003</v>
      </c>
      <c r="E163" s="84">
        <v>95.769964060000007</v>
      </c>
      <c r="F163" s="84">
        <v>95.769964060000007</v>
      </c>
    </row>
    <row r="164" spans="1:6" ht="12.75" customHeight="1" x14ac:dyDescent="0.2">
      <c r="A164" s="83" t="s">
        <v>159</v>
      </c>
      <c r="B164" s="83">
        <v>12</v>
      </c>
      <c r="C164" s="84">
        <v>675.49742676000005</v>
      </c>
      <c r="D164" s="84">
        <v>650.77572253000005</v>
      </c>
      <c r="E164" s="84">
        <v>96.293473969999994</v>
      </c>
      <c r="F164" s="84">
        <v>96.293473969999994</v>
      </c>
    </row>
    <row r="165" spans="1:6" ht="12.75" customHeight="1" x14ac:dyDescent="0.2">
      <c r="A165" s="83" t="s">
        <v>159</v>
      </c>
      <c r="B165" s="83">
        <v>13</v>
      </c>
      <c r="C165" s="84">
        <v>690.00240344999997</v>
      </c>
      <c r="D165" s="84">
        <v>665.3082167</v>
      </c>
      <c r="E165" s="84">
        <v>98.443806719999998</v>
      </c>
      <c r="F165" s="84">
        <v>98.443806719999998</v>
      </c>
    </row>
    <row r="166" spans="1:6" ht="12.75" customHeight="1" x14ac:dyDescent="0.2">
      <c r="A166" s="83" t="s">
        <v>159</v>
      </c>
      <c r="B166" s="83">
        <v>14</v>
      </c>
      <c r="C166" s="84">
        <v>729.27104640000005</v>
      </c>
      <c r="D166" s="84">
        <v>703.93766102999996</v>
      </c>
      <c r="E166" s="84">
        <v>104.15969817</v>
      </c>
      <c r="F166" s="84">
        <v>104.15969817</v>
      </c>
    </row>
    <row r="167" spans="1:6" ht="12.75" customHeight="1" x14ac:dyDescent="0.2">
      <c r="A167" s="83" t="s">
        <v>159</v>
      </c>
      <c r="B167" s="83">
        <v>15</v>
      </c>
      <c r="C167" s="84">
        <v>764.13283257000001</v>
      </c>
      <c r="D167" s="84">
        <v>734.31315706999999</v>
      </c>
      <c r="E167" s="84">
        <v>108.65427585</v>
      </c>
      <c r="F167" s="84">
        <v>108.65427585</v>
      </c>
    </row>
    <row r="168" spans="1:6" ht="12.75" customHeight="1" x14ac:dyDescent="0.2">
      <c r="A168" s="83" t="s">
        <v>159</v>
      </c>
      <c r="B168" s="83">
        <v>16</v>
      </c>
      <c r="C168" s="84">
        <v>719.62261149999995</v>
      </c>
      <c r="D168" s="84">
        <v>691.35867014999997</v>
      </c>
      <c r="E168" s="84">
        <v>102.29841987</v>
      </c>
      <c r="F168" s="84">
        <v>102.29841987</v>
      </c>
    </row>
    <row r="169" spans="1:6" ht="12.75" customHeight="1" x14ac:dyDescent="0.2">
      <c r="A169" s="83" t="s">
        <v>159</v>
      </c>
      <c r="B169" s="83">
        <v>17</v>
      </c>
      <c r="C169" s="84">
        <v>666.88667936000002</v>
      </c>
      <c r="D169" s="84">
        <v>643.73589797</v>
      </c>
      <c r="E169" s="84">
        <v>95.251810710000001</v>
      </c>
      <c r="F169" s="84">
        <v>95.251810710000001</v>
      </c>
    </row>
    <row r="170" spans="1:6" ht="12.75" customHeight="1" x14ac:dyDescent="0.2">
      <c r="A170" s="83" t="s">
        <v>159</v>
      </c>
      <c r="B170" s="83">
        <v>18</v>
      </c>
      <c r="C170" s="84">
        <v>622.81292388999998</v>
      </c>
      <c r="D170" s="84">
        <v>599.69362186000001</v>
      </c>
      <c r="E170" s="84">
        <v>88.734997579999998</v>
      </c>
      <c r="F170" s="84">
        <v>88.734997579999998</v>
      </c>
    </row>
    <row r="171" spans="1:6" ht="12.75" customHeight="1" x14ac:dyDescent="0.2">
      <c r="A171" s="83" t="s">
        <v>159</v>
      </c>
      <c r="B171" s="83">
        <v>19</v>
      </c>
      <c r="C171" s="84">
        <v>602.02767872000004</v>
      </c>
      <c r="D171" s="84">
        <v>575.39315707000003</v>
      </c>
      <c r="E171" s="84">
        <v>85.139325380000002</v>
      </c>
      <c r="F171" s="84">
        <v>85.139325380000002</v>
      </c>
    </row>
    <row r="172" spans="1:6" ht="12.75" customHeight="1" x14ac:dyDescent="0.2">
      <c r="A172" s="83" t="s">
        <v>159</v>
      </c>
      <c r="B172" s="83">
        <v>20</v>
      </c>
      <c r="C172" s="84">
        <v>603.49006325000005</v>
      </c>
      <c r="D172" s="84">
        <v>577.12599408999995</v>
      </c>
      <c r="E172" s="84">
        <v>85.395728460000001</v>
      </c>
      <c r="F172" s="84">
        <v>85.395728460000001</v>
      </c>
    </row>
    <row r="173" spans="1:6" ht="12.75" customHeight="1" x14ac:dyDescent="0.2">
      <c r="A173" s="83" t="s">
        <v>159</v>
      </c>
      <c r="B173" s="83">
        <v>21</v>
      </c>
      <c r="C173" s="84">
        <v>590.98532661000002</v>
      </c>
      <c r="D173" s="84">
        <v>567.33626833000005</v>
      </c>
      <c r="E173" s="84">
        <v>83.947169959999997</v>
      </c>
      <c r="F173" s="84">
        <v>83.947169959999997</v>
      </c>
    </row>
    <row r="174" spans="1:6" ht="12.75" customHeight="1" x14ac:dyDescent="0.2">
      <c r="A174" s="83" t="s">
        <v>159</v>
      </c>
      <c r="B174" s="83">
        <v>22</v>
      </c>
      <c r="C174" s="84">
        <v>599.50349685000003</v>
      </c>
      <c r="D174" s="84">
        <v>572.96444867000002</v>
      </c>
      <c r="E174" s="84">
        <v>84.779956159999998</v>
      </c>
      <c r="F174" s="84">
        <v>84.779956159999998</v>
      </c>
    </row>
    <row r="175" spans="1:6" ht="12.75" customHeight="1" x14ac:dyDescent="0.2">
      <c r="A175" s="83" t="s">
        <v>159</v>
      </c>
      <c r="B175" s="83">
        <v>23</v>
      </c>
      <c r="C175" s="84">
        <v>621.28689970000005</v>
      </c>
      <c r="D175" s="84">
        <v>593.93098136000003</v>
      </c>
      <c r="E175" s="84">
        <v>87.882315689999999</v>
      </c>
      <c r="F175" s="84">
        <v>87.882315689999999</v>
      </c>
    </row>
    <row r="176" spans="1:6" ht="12.75" customHeight="1" x14ac:dyDescent="0.2">
      <c r="A176" s="83" t="s">
        <v>159</v>
      </c>
      <c r="B176" s="83">
        <v>24</v>
      </c>
      <c r="C176" s="84">
        <v>661.69803048000006</v>
      </c>
      <c r="D176" s="84">
        <v>633.59265645000005</v>
      </c>
      <c r="E176" s="84">
        <v>93.750943460000002</v>
      </c>
      <c r="F176" s="84">
        <v>93.750943460000002</v>
      </c>
    </row>
    <row r="177" spans="1:6" ht="12.75" customHeight="1" x14ac:dyDescent="0.2">
      <c r="A177" s="83" t="s">
        <v>160</v>
      </c>
      <c r="B177" s="83">
        <v>1</v>
      </c>
      <c r="C177" s="84">
        <v>714.42186528000002</v>
      </c>
      <c r="D177" s="84">
        <v>691.22322107000002</v>
      </c>
      <c r="E177" s="84">
        <v>102.27837785</v>
      </c>
      <c r="F177" s="84">
        <v>102.27837785</v>
      </c>
    </row>
    <row r="178" spans="1:6" ht="12.75" customHeight="1" x14ac:dyDescent="0.2">
      <c r="A178" s="83" t="s">
        <v>160</v>
      </c>
      <c r="B178" s="83">
        <v>2</v>
      </c>
      <c r="C178" s="84">
        <v>799.83156224000004</v>
      </c>
      <c r="D178" s="84">
        <v>776.87283410999999</v>
      </c>
      <c r="E178" s="84">
        <v>114.95171292000001</v>
      </c>
      <c r="F178" s="84">
        <v>114.95171292000001</v>
      </c>
    </row>
    <row r="179" spans="1:6" ht="12.75" customHeight="1" x14ac:dyDescent="0.2">
      <c r="A179" s="83" t="s">
        <v>160</v>
      </c>
      <c r="B179" s="83">
        <v>3</v>
      </c>
      <c r="C179" s="84">
        <v>879.91422779000004</v>
      </c>
      <c r="D179" s="84">
        <v>849.97952926999994</v>
      </c>
      <c r="E179" s="84">
        <v>125.7691073</v>
      </c>
      <c r="F179" s="84">
        <v>125.7691073</v>
      </c>
    </row>
    <row r="180" spans="1:6" ht="12.75" customHeight="1" x14ac:dyDescent="0.2">
      <c r="A180" s="83" t="s">
        <v>160</v>
      </c>
      <c r="B180" s="83">
        <v>4</v>
      </c>
      <c r="C180" s="84">
        <v>903.29959329999997</v>
      </c>
      <c r="D180" s="84">
        <v>873.40268929000001</v>
      </c>
      <c r="E180" s="84">
        <v>129.23496714999999</v>
      </c>
      <c r="F180" s="84">
        <v>129.23496714999999</v>
      </c>
    </row>
    <row r="181" spans="1:6" ht="12.75" customHeight="1" x14ac:dyDescent="0.2">
      <c r="A181" s="83" t="s">
        <v>160</v>
      </c>
      <c r="B181" s="83">
        <v>5</v>
      </c>
      <c r="C181" s="84">
        <v>895.10089963999997</v>
      </c>
      <c r="D181" s="84">
        <v>868.60682387999998</v>
      </c>
      <c r="E181" s="84">
        <v>128.52533629000001</v>
      </c>
      <c r="F181" s="84">
        <v>128.52533629000001</v>
      </c>
    </row>
    <row r="182" spans="1:6" ht="12.75" customHeight="1" x14ac:dyDescent="0.2">
      <c r="A182" s="83" t="s">
        <v>160</v>
      </c>
      <c r="B182" s="83">
        <v>6</v>
      </c>
      <c r="C182" s="84">
        <v>874.10636165000005</v>
      </c>
      <c r="D182" s="84">
        <v>848.48587688999999</v>
      </c>
      <c r="E182" s="84">
        <v>125.54809571</v>
      </c>
      <c r="F182" s="84">
        <v>125.54809571</v>
      </c>
    </row>
    <row r="183" spans="1:6" ht="12.75" customHeight="1" x14ac:dyDescent="0.2">
      <c r="A183" s="83" t="s">
        <v>160</v>
      </c>
      <c r="B183" s="83">
        <v>7</v>
      </c>
      <c r="C183" s="84">
        <v>825.87690737000003</v>
      </c>
      <c r="D183" s="84">
        <v>801.52793582000004</v>
      </c>
      <c r="E183" s="84">
        <v>118.59985974999999</v>
      </c>
      <c r="F183" s="84">
        <v>118.59985974999999</v>
      </c>
    </row>
    <row r="184" spans="1:6" ht="12.75" customHeight="1" x14ac:dyDescent="0.2">
      <c r="A184" s="83" t="s">
        <v>160</v>
      </c>
      <c r="B184" s="83">
        <v>8</v>
      </c>
      <c r="C184" s="84">
        <v>776.63236097000004</v>
      </c>
      <c r="D184" s="84">
        <v>748.10856337999996</v>
      </c>
      <c r="E184" s="84">
        <v>110.69554376000001</v>
      </c>
      <c r="F184" s="84">
        <v>110.69554376000001</v>
      </c>
    </row>
    <row r="185" spans="1:6" ht="12.75" customHeight="1" x14ac:dyDescent="0.2">
      <c r="A185" s="83" t="s">
        <v>160</v>
      </c>
      <c r="B185" s="83">
        <v>9</v>
      </c>
      <c r="C185" s="84">
        <v>711.78302928000005</v>
      </c>
      <c r="D185" s="84">
        <v>683.16659503999995</v>
      </c>
      <c r="E185" s="84">
        <v>101.0862613</v>
      </c>
      <c r="F185" s="84">
        <v>101.0862613</v>
      </c>
    </row>
    <row r="186" spans="1:6" ht="12.75" customHeight="1" x14ac:dyDescent="0.2">
      <c r="A186" s="83" t="s">
        <v>160</v>
      </c>
      <c r="B186" s="83">
        <v>10</v>
      </c>
      <c r="C186" s="84">
        <v>679.86094175999995</v>
      </c>
      <c r="D186" s="84">
        <v>651.97655455999995</v>
      </c>
      <c r="E186" s="84">
        <v>96.471157750000003</v>
      </c>
      <c r="F186" s="84">
        <v>96.471157750000003</v>
      </c>
    </row>
    <row r="187" spans="1:6" ht="12.75" customHeight="1" x14ac:dyDescent="0.2">
      <c r="A187" s="83" t="s">
        <v>160</v>
      </c>
      <c r="B187" s="83">
        <v>11</v>
      </c>
      <c r="C187" s="84">
        <v>680.21734789000004</v>
      </c>
      <c r="D187" s="84">
        <v>656.581907</v>
      </c>
      <c r="E187" s="84">
        <v>97.152598940000004</v>
      </c>
      <c r="F187" s="84">
        <v>97.152598940000004</v>
      </c>
    </row>
    <row r="188" spans="1:6" ht="12.75" customHeight="1" x14ac:dyDescent="0.2">
      <c r="A188" s="83" t="s">
        <v>160</v>
      </c>
      <c r="B188" s="83">
        <v>12</v>
      </c>
      <c r="C188" s="84">
        <v>689.61112772000001</v>
      </c>
      <c r="D188" s="84">
        <v>664.7251632</v>
      </c>
      <c r="E188" s="84">
        <v>98.357533910000001</v>
      </c>
      <c r="F188" s="84">
        <v>98.357533910000001</v>
      </c>
    </row>
    <row r="189" spans="1:6" ht="12.75" customHeight="1" x14ac:dyDescent="0.2">
      <c r="A189" s="83" t="s">
        <v>160</v>
      </c>
      <c r="B189" s="83">
        <v>13</v>
      </c>
      <c r="C189" s="84">
        <v>695.08862398999997</v>
      </c>
      <c r="D189" s="84">
        <v>670.21049959000004</v>
      </c>
      <c r="E189" s="84">
        <v>99.169183889999999</v>
      </c>
      <c r="F189" s="84">
        <v>99.169183889999999</v>
      </c>
    </row>
    <row r="190" spans="1:6" ht="12.75" customHeight="1" x14ac:dyDescent="0.2">
      <c r="A190" s="83" t="s">
        <v>160</v>
      </c>
      <c r="B190" s="83">
        <v>14</v>
      </c>
      <c r="C190" s="84">
        <v>725.17194906999998</v>
      </c>
      <c r="D190" s="84">
        <v>699.54343663999998</v>
      </c>
      <c r="E190" s="84">
        <v>103.50949701</v>
      </c>
      <c r="F190" s="84">
        <v>103.50949701</v>
      </c>
    </row>
    <row r="191" spans="1:6" ht="12.75" customHeight="1" x14ac:dyDescent="0.2">
      <c r="A191" s="83" t="s">
        <v>160</v>
      </c>
      <c r="B191" s="83">
        <v>15</v>
      </c>
      <c r="C191" s="84">
        <v>757.25917331999995</v>
      </c>
      <c r="D191" s="84">
        <v>727.14444601000002</v>
      </c>
      <c r="E191" s="84">
        <v>107.59354161</v>
      </c>
      <c r="F191" s="84">
        <v>107.59354161</v>
      </c>
    </row>
    <row r="192" spans="1:6" ht="12.75" customHeight="1" x14ac:dyDescent="0.2">
      <c r="A192" s="83" t="s">
        <v>160</v>
      </c>
      <c r="B192" s="83">
        <v>16</v>
      </c>
      <c r="C192" s="84">
        <v>717.11195133000001</v>
      </c>
      <c r="D192" s="84">
        <v>687.86311895999995</v>
      </c>
      <c r="E192" s="84">
        <v>101.78119289</v>
      </c>
      <c r="F192" s="84">
        <v>101.78119289</v>
      </c>
    </row>
    <row r="193" spans="1:6" ht="12.75" customHeight="1" x14ac:dyDescent="0.2">
      <c r="A193" s="83" t="s">
        <v>160</v>
      </c>
      <c r="B193" s="83">
        <v>17</v>
      </c>
      <c r="C193" s="84">
        <v>663.84824225</v>
      </c>
      <c r="D193" s="84">
        <v>635.35853204</v>
      </c>
      <c r="E193" s="84">
        <v>94.012235160000003</v>
      </c>
      <c r="F193" s="84">
        <v>94.012235160000003</v>
      </c>
    </row>
    <row r="194" spans="1:6" ht="12.75" customHeight="1" x14ac:dyDescent="0.2">
      <c r="A194" s="83" t="s">
        <v>160</v>
      </c>
      <c r="B194" s="83">
        <v>18</v>
      </c>
      <c r="C194" s="84">
        <v>614.04365008000002</v>
      </c>
      <c r="D194" s="84">
        <v>585.49813909</v>
      </c>
      <c r="E194" s="84">
        <v>86.634531469999999</v>
      </c>
      <c r="F194" s="84">
        <v>86.634531469999999</v>
      </c>
    </row>
    <row r="195" spans="1:6" ht="12.75" customHeight="1" x14ac:dyDescent="0.2">
      <c r="A195" s="83" t="s">
        <v>160</v>
      </c>
      <c r="B195" s="83">
        <v>19</v>
      </c>
      <c r="C195" s="84">
        <v>605.90504739000005</v>
      </c>
      <c r="D195" s="84">
        <v>577.54209486000002</v>
      </c>
      <c r="E195" s="84">
        <v>85.457297729999993</v>
      </c>
      <c r="F195" s="84">
        <v>85.457297729999993</v>
      </c>
    </row>
    <row r="196" spans="1:6" ht="12.75" customHeight="1" x14ac:dyDescent="0.2">
      <c r="A196" s="83" t="s">
        <v>160</v>
      </c>
      <c r="B196" s="83">
        <v>20</v>
      </c>
      <c r="C196" s="84">
        <v>612.95797537999999</v>
      </c>
      <c r="D196" s="84">
        <v>584.86927290999995</v>
      </c>
      <c r="E196" s="84">
        <v>86.541479890000005</v>
      </c>
      <c r="F196" s="84">
        <v>86.541479890000005</v>
      </c>
    </row>
    <row r="197" spans="1:6" ht="12.75" customHeight="1" x14ac:dyDescent="0.2">
      <c r="A197" s="83" t="s">
        <v>160</v>
      </c>
      <c r="B197" s="83">
        <v>21</v>
      </c>
      <c r="C197" s="84">
        <v>609.12767994000001</v>
      </c>
      <c r="D197" s="84">
        <v>581.36456082999996</v>
      </c>
      <c r="E197" s="84">
        <v>86.022897389999997</v>
      </c>
      <c r="F197" s="84">
        <v>86.022897389999997</v>
      </c>
    </row>
    <row r="198" spans="1:6" ht="12.75" customHeight="1" x14ac:dyDescent="0.2">
      <c r="A198" s="83" t="s">
        <v>160</v>
      </c>
      <c r="B198" s="83">
        <v>22</v>
      </c>
      <c r="C198" s="84">
        <v>606.36345231999996</v>
      </c>
      <c r="D198" s="84">
        <v>578.25564011999995</v>
      </c>
      <c r="E198" s="84">
        <v>85.562879039999999</v>
      </c>
      <c r="F198" s="84">
        <v>85.562879039999999</v>
      </c>
    </row>
    <row r="199" spans="1:6" ht="12.75" customHeight="1" x14ac:dyDescent="0.2">
      <c r="A199" s="83" t="s">
        <v>160</v>
      </c>
      <c r="B199" s="83">
        <v>23</v>
      </c>
      <c r="C199" s="84">
        <v>609.67126986000005</v>
      </c>
      <c r="D199" s="84">
        <v>581.3170384</v>
      </c>
      <c r="E199" s="84">
        <v>86.015865629999993</v>
      </c>
      <c r="F199" s="84">
        <v>86.015865629999993</v>
      </c>
    </row>
    <row r="200" spans="1:6" ht="12.75" customHeight="1" x14ac:dyDescent="0.2">
      <c r="A200" s="83" t="s">
        <v>160</v>
      </c>
      <c r="B200" s="83">
        <v>24</v>
      </c>
      <c r="C200" s="84">
        <v>650.05800242999999</v>
      </c>
      <c r="D200" s="84">
        <v>620.74774989000002</v>
      </c>
      <c r="E200" s="84">
        <v>91.850318360000003</v>
      </c>
      <c r="F200" s="84">
        <v>91.850318360000003</v>
      </c>
    </row>
    <row r="201" spans="1:6" ht="12.75" customHeight="1" x14ac:dyDescent="0.2">
      <c r="A201" s="83" t="s">
        <v>161</v>
      </c>
      <c r="B201" s="83">
        <v>1</v>
      </c>
      <c r="C201" s="84">
        <v>697.13751392999995</v>
      </c>
      <c r="D201" s="84">
        <v>668.41445011999997</v>
      </c>
      <c r="E201" s="84">
        <v>98.903427440000002</v>
      </c>
      <c r="F201" s="84">
        <v>98.903427440000002</v>
      </c>
    </row>
    <row r="202" spans="1:6" ht="12.75" customHeight="1" x14ac:dyDescent="0.2">
      <c r="A202" s="83" t="s">
        <v>161</v>
      </c>
      <c r="B202" s="83">
        <v>2</v>
      </c>
      <c r="C202" s="84">
        <v>781.12389131999998</v>
      </c>
      <c r="D202" s="84">
        <v>751.66048255999999</v>
      </c>
      <c r="E202" s="84">
        <v>111.22111137</v>
      </c>
      <c r="F202" s="84">
        <v>111.22111137</v>
      </c>
    </row>
    <row r="203" spans="1:6" ht="12.75" customHeight="1" x14ac:dyDescent="0.2">
      <c r="A203" s="83" t="s">
        <v>161</v>
      </c>
      <c r="B203" s="83">
        <v>3</v>
      </c>
      <c r="C203" s="84">
        <v>847.25246425</v>
      </c>
      <c r="D203" s="84">
        <v>816.22658683999998</v>
      </c>
      <c r="E203" s="84">
        <v>120.77477827</v>
      </c>
      <c r="F203" s="84">
        <v>120.77477827</v>
      </c>
    </row>
    <row r="204" spans="1:6" ht="12.75" customHeight="1" x14ac:dyDescent="0.2">
      <c r="A204" s="83" t="s">
        <v>161</v>
      </c>
      <c r="B204" s="83">
        <v>4</v>
      </c>
      <c r="C204" s="84">
        <v>859.61835475999999</v>
      </c>
      <c r="D204" s="84">
        <v>828.98361656999998</v>
      </c>
      <c r="E204" s="84">
        <v>122.66240048</v>
      </c>
      <c r="F204" s="84">
        <v>122.66240048</v>
      </c>
    </row>
    <row r="205" spans="1:6" ht="12.75" customHeight="1" x14ac:dyDescent="0.2">
      <c r="A205" s="83" t="s">
        <v>161</v>
      </c>
      <c r="B205" s="83">
        <v>5</v>
      </c>
      <c r="C205" s="84">
        <v>854.91566174000002</v>
      </c>
      <c r="D205" s="84">
        <v>824.81996397</v>
      </c>
      <c r="E205" s="84">
        <v>122.04631639</v>
      </c>
      <c r="F205" s="84">
        <v>122.04631639</v>
      </c>
    </row>
    <row r="206" spans="1:6" ht="12.75" customHeight="1" x14ac:dyDescent="0.2">
      <c r="A206" s="83" t="s">
        <v>161</v>
      </c>
      <c r="B206" s="83">
        <v>6</v>
      </c>
      <c r="C206" s="84">
        <v>835.80638986999998</v>
      </c>
      <c r="D206" s="84">
        <v>805.86129517999996</v>
      </c>
      <c r="E206" s="84">
        <v>119.24105489</v>
      </c>
      <c r="F206" s="84">
        <v>119.24105489</v>
      </c>
    </row>
    <row r="207" spans="1:6" ht="12.75" customHeight="1" x14ac:dyDescent="0.2">
      <c r="A207" s="83" t="s">
        <v>161</v>
      </c>
      <c r="B207" s="83">
        <v>7</v>
      </c>
      <c r="C207" s="84">
        <v>786.01712015999999</v>
      </c>
      <c r="D207" s="84">
        <v>757.19475555999998</v>
      </c>
      <c r="E207" s="84">
        <v>112.04000234999999</v>
      </c>
      <c r="F207" s="84">
        <v>112.04000234999999</v>
      </c>
    </row>
    <row r="208" spans="1:6" ht="12.75" customHeight="1" x14ac:dyDescent="0.2">
      <c r="A208" s="83" t="s">
        <v>161</v>
      </c>
      <c r="B208" s="83">
        <v>8</v>
      </c>
      <c r="C208" s="84">
        <v>732.54456935999997</v>
      </c>
      <c r="D208" s="84">
        <v>703.92556911999998</v>
      </c>
      <c r="E208" s="84">
        <v>104.15790896999999</v>
      </c>
      <c r="F208" s="84">
        <v>104.15790896999999</v>
      </c>
    </row>
    <row r="209" spans="1:6" ht="12.75" customHeight="1" x14ac:dyDescent="0.2">
      <c r="A209" s="83" t="s">
        <v>161</v>
      </c>
      <c r="B209" s="83">
        <v>9</v>
      </c>
      <c r="C209" s="84">
        <v>672.07279979999998</v>
      </c>
      <c r="D209" s="84">
        <v>643.72800087999997</v>
      </c>
      <c r="E209" s="84">
        <v>95.250642189999994</v>
      </c>
      <c r="F209" s="84">
        <v>95.250642189999994</v>
      </c>
    </row>
    <row r="210" spans="1:6" ht="12.75" customHeight="1" x14ac:dyDescent="0.2">
      <c r="A210" s="83" t="s">
        <v>161</v>
      </c>
      <c r="B210" s="83">
        <v>10</v>
      </c>
      <c r="C210" s="84">
        <v>639.56373833999999</v>
      </c>
      <c r="D210" s="84">
        <v>612.04703299000005</v>
      </c>
      <c r="E210" s="84">
        <v>90.562897480000004</v>
      </c>
      <c r="F210" s="84">
        <v>90.562897480000004</v>
      </c>
    </row>
    <row r="211" spans="1:6" ht="12.75" customHeight="1" x14ac:dyDescent="0.2">
      <c r="A211" s="83" t="s">
        <v>161</v>
      </c>
      <c r="B211" s="83">
        <v>11</v>
      </c>
      <c r="C211" s="84">
        <v>645.04005617999997</v>
      </c>
      <c r="D211" s="84">
        <v>617.67193041999997</v>
      </c>
      <c r="E211" s="84">
        <v>91.395197909999993</v>
      </c>
      <c r="F211" s="84">
        <v>91.395197909999993</v>
      </c>
    </row>
    <row r="212" spans="1:6" ht="12.75" customHeight="1" x14ac:dyDescent="0.2">
      <c r="A212" s="83" t="s">
        <v>161</v>
      </c>
      <c r="B212" s="83">
        <v>12</v>
      </c>
      <c r="C212" s="84">
        <v>650.28094934000001</v>
      </c>
      <c r="D212" s="84">
        <v>625.24995029000002</v>
      </c>
      <c r="E212" s="84">
        <v>92.516496430000004</v>
      </c>
      <c r="F212" s="84">
        <v>92.516496430000004</v>
      </c>
    </row>
    <row r="213" spans="1:6" ht="12.75" customHeight="1" x14ac:dyDescent="0.2">
      <c r="A213" s="83" t="s">
        <v>161</v>
      </c>
      <c r="B213" s="83">
        <v>13</v>
      </c>
      <c r="C213" s="84">
        <v>660.05041761999996</v>
      </c>
      <c r="D213" s="84">
        <v>634.97039490999998</v>
      </c>
      <c r="E213" s="84">
        <v>93.954803589999997</v>
      </c>
      <c r="F213" s="84">
        <v>93.954803589999997</v>
      </c>
    </row>
    <row r="214" spans="1:6" ht="12.75" customHeight="1" x14ac:dyDescent="0.2">
      <c r="A214" s="83" t="s">
        <v>161</v>
      </c>
      <c r="B214" s="83">
        <v>14</v>
      </c>
      <c r="C214" s="84">
        <v>695.18889675000003</v>
      </c>
      <c r="D214" s="84">
        <v>669.52696222999998</v>
      </c>
      <c r="E214" s="84">
        <v>99.068042759999997</v>
      </c>
      <c r="F214" s="84">
        <v>99.068042759999997</v>
      </c>
    </row>
    <row r="215" spans="1:6" ht="12.75" customHeight="1" x14ac:dyDescent="0.2">
      <c r="A215" s="83" t="s">
        <v>161</v>
      </c>
      <c r="B215" s="83">
        <v>15</v>
      </c>
      <c r="C215" s="84">
        <v>727.61335860999998</v>
      </c>
      <c r="D215" s="84">
        <v>697.21891239000001</v>
      </c>
      <c r="E215" s="84">
        <v>103.16554361999999</v>
      </c>
      <c r="F215" s="84">
        <v>103.16554361999999</v>
      </c>
    </row>
    <row r="216" spans="1:6" ht="12.75" customHeight="1" x14ac:dyDescent="0.2">
      <c r="A216" s="83" t="s">
        <v>161</v>
      </c>
      <c r="B216" s="83">
        <v>16</v>
      </c>
      <c r="C216" s="84">
        <v>683.68210119000003</v>
      </c>
      <c r="D216" s="84">
        <v>655.60619718999999</v>
      </c>
      <c r="E216" s="84">
        <v>97.008225870000004</v>
      </c>
      <c r="F216" s="84">
        <v>97.008225870000004</v>
      </c>
    </row>
    <row r="217" spans="1:6" ht="12.75" customHeight="1" x14ac:dyDescent="0.2">
      <c r="A217" s="83" t="s">
        <v>161</v>
      </c>
      <c r="B217" s="83">
        <v>17</v>
      </c>
      <c r="C217" s="84">
        <v>633.41664460000004</v>
      </c>
      <c r="D217" s="84">
        <v>606.54575707000004</v>
      </c>
      <c r="E217" s="84">
        <v>89.748888980000004</v>
      </c>
      <c r="F217" s="84">
        <v>89.748888980000004</v>
      </c>
    </row>
    <row r="218" spans="1:6" ht="12.75" customHeight="1" x14ac:dyDescent="0.2">
      <c r="A218" s="83" t="s">
        <v>161</v>
      </c>
      <c r="B218" s="83">
        <v>18</v>
      </c>
      <c r="C218" s="84">
        <v>586.22203232000004</v>
      </c>
      <c r="D218" s="84">
        <v>562.21805253000002</v>
      </c>
      <c r="E218" s="84">
        <v>83.189841799999996</v>
      </c>
      <c r="F218" s="84">
        <v>83.189841799999996</v>
      </c>
    </row>
    <row r="219" spans="1:6" ht="12.75" customHeight="1" x14ac:dyDescent="0.2">
      <c r="A219" s="83" t="s">
        <v>161</v>
      </c>
      <c r="B219" s="83">
        <v>19</v>
      </c>
      <c r="C219" s="84">
        <v>587.36574610000002</v>
      </c>
      <c r="D219" s="84">
        <v>562.30004254999994</v>
      </c>
      <c r="E219" s="84">
        <v>83.201973640000006</v>
      </c>
      <c r="F219" s="84">
        <v>83.201973640000006</v>
      </c>
    </row>
    <row r="220" spans="1:6" ht="12.75" customHeight="1" x14ac:dyDescent="0.2">
      <c r="A220" s="83" t="s">
        <v>161</v>
      </c>
      <c r="B220" s="83">
        <v>20</v>
      </c>
      <c r="C220" s="84">
        <v>604.88031883999997</v>
      </c>
      <c r="D220" s="84">
        <v>578.28443250999999</v>
      </c>
      <c r="E220" s="84">
        <v>85.567139370000007</v>
      </c>
      <c r="F220" s="84">
        <v>85.567139370000007</v>
      </c>
    </row>
    <row r="221" spans="1:6" ht="12.75" customHeight="1" x14ac:dyDescent="0.2">
      <c r="A221" s="83" t="s">
        <v>161</v>
      </c>
      <c r="B221" s="83">
        <v>21</v>
      </c>
      <c r="C221" s="84">
        <v>594.48426624000001</v>
      </c>
      <c r="D221" s="84">
        <v>569.21802353999999</v>
      </c>
      <c r="E221" s="84">
        <v>84.225608050000005</v>
      </c>
      <c r="F221" s="84">
        <v>84.225608050000005</v>
      </c>
    </row>
    <row r="222" spans="1:6" ht="12.75" customHeight="1" x14ac:dyDescent="0.2">
      <c r="A222" s="83" t="s">
        <v>161</v>
      </c>
      <c r="B222" s="83">
        <v>22</v>
      </c>
      <c r="C222" s="84">
        <v>590.53778482999996</v>
      </c>
      <c r="D222" s="84">
        <v>564.53279199999997</v>
      </c>
      <c r="E222" s="84">
        <v>83.532347360000003</v>
      </c>
      <c r="F222" s="84">
        <v>83.532347360000003</v>
      </c>
    </row>
    <row r="223" spans="1:6" ht="12.75" customHeight="1" x14ac:dyDescent="0.2">
      <c r="A223" s="83" t="s">
        <v>161</v>
      </c>
      <c r="B223" s="83">
        <v>23</v>
      </c>
      <c r="C223" s="84">
        <v>601.97372147999999</v>
      </c>
      <c r="D223" s="84">
        <v>574.73354135</v>
      </c>
      <c r="E223" s="84">
        <v>85.041723880000006</v>
      </c>
      <c r="F223" s="84">
        <v>85.041723880000006</v>
      </c>
    </row>
    <row r="224" spans="1:6" ht="12.75" customHeight="1" x14ac:dyDescent="0.2">
      <c r="A224" s="83" t="s">
        <v>161</v>
      </c>
      <c r="B224" s="83">
        <v>24</v>
      </c>
      <c r="C224" s="84">
        <v>637.94314336000002</v>
      </c>
      <c r="D224" s="84">
        <v>609.88180276000003</v>
      </c>
      <c r="E224" s="84">
        <v>90.242514380000003</v>
      </c>
      <c r="F224" s="84">
        <v>90.242514380000003</v>
      </c>
    </row>
    <row r="225" spans="1:6" ht="12.75" customHeight="1" x14ac:dyDescent="0.2">
      <c r="A225" s="83" t="s">
        <v>162</v>
      </c>
      <c r="B225" s="83">
        <v>1</v>
      </c>
      <c r="C225" s="84">
        <v>688.11586153999997</v>
      </c>
      <c r="D225" s="84">
        <v>664.64428433</v>
      </c>
      <c r="E225" s="84">
        <v>98.345566489999996</v>
      </c>
      <c r="F225" s="84">
        <v>98.345566489999996</v>
      </c>
    </row>
    <row r="226" spans="1:6" ht="12.75" customHeight="1" x14ac:dyDescent="0.2">
      <c r="A226" s="83" t="s">
        <v>162</v>
      </c>
      <c r="B226" s="83">
        <v>2</v>
      </c>
      <c r="C226" s="84">
        <v>768.24512146999996</v>
      </c>
      <c r="D226" s="84">
        <v>744.27870045999998</v>
      </c>
      <c r="E226" s="84">
        <v>110.1288496</v>
      </c>
      <c r="F226" s="84">
        <v>110.1288496</v>
      </c>
    </row>
    <row r="227" spans="1:6" ht="12.75" customHeight="1" x14ac:dyDescent="0.2">
      <c r="A227" s="83" t="s">
        <v>162</v>
      </c>
      <c r="B227" s="83">
        <v>3</v>
      </c>
      <c r="C227" s="84">
        <v>842.81481154000005</v>
      </c>
      <c r="D227" s="84">
        <v>813.66506482</v>
      </c>
      <c r="E227" s="84">
        <v>120.39575698</v>
      </c>
      <c r="F227" s="84">
        <v>120.39575698</v>
      </c>
    </row>
    <row r="228" spans="1:6" ht="12.75" customHeight="1" x14ac:dyDescent="0.2">
      <c r="A228" s="83" t="s">
        <v>162</v>
      </c>
      <c r="B228" s="83">
        <v>4</v>
      </c>
      <c r="C228" s="84">
        <v>858.97802141</v>
      </c>
      <c r="D228" s="84">
        <v>829.13882468999998</v>
      </c>
      <c r="E228" s="84">
        <v>122.6853662</v>
      </c>
      <c r="F228" s="84">
        <v>122.6853662</v>
      </c>
    </row>
    <row r="229" spans="1:6" ht="12.75" customHeight="1" x14ac:dyDescent="0.2">
      <c r="A229" s="83" t="s">
        <v>162</v>
      </c>
      <c r="B229" s="83">
        <v>5</v>
      </c>
      <c r="C229" s="84">
        <v>864.38505229999998</v>
      </c>
      <c r="D229" s="84">
        <v>835.18891729999996</v>
      </c>
      <c r="E229" s="84">
        <v>123.58058158</v>
      </c>
      <c r="F229" s="84">
        <v>123.58058158</v>
      </c>
    </row>
    <row r="230" spans="1:6" ht="12.75" customHeight="1" x14ac:dyDescent="0.2">
      <c r="A230" s="83" t="s">
        <v>162</v>
      </c>
      <c r="B230" s="83">
        <v>6</v>
      </c>
      <c r="C230" s="84">
        <v>835.26650745999996</v>
      </c>
      <c r="D230" s="84">
        <v>811.60939636000001</v>
      </c>
      <c r="E230" s="84">
        <v>120.09158544</v>
      </c>
      <c r="F230" s="84">
        <v>120.09158544</v>
      </c>
    </row>
    <row r="231" spans="1:6" ht="12.75" customHeight="1" x14ac:dyDescent="0.2">
      <c r="A231" s="83" t="s">
        <v>162</v>
      </c>
      <c r="B231" s="83">
        <v>7</v>
      </c>
      <c r="C231" s="84">
        <v>780.19515744</v>
      </c>
      <c r="D231" s="84">
        <v>756.94062804999999</v>
      </c>
      <c r="E231" s="84">
        <v>112.00239981</v>
      </c>
      <c r="F231" s="84">
        <v>112.00239981</v>
      </c>
    </row>
    <row r="232" spans="1:6" ht="12.75" customHeight="1" x14ac:dyDescent="0.2">
      <c r="A232" s="83" t="s">
        <v>162</v>
      </c>
      <c r="B232" s="83">
        <v>8</v>
      </c>
      <c r="C232" s="84">
        <v>732.87269442000002</v>
      </c>
      <c r="D232" s="84">
        <v>707.57518942000002</v>
      </c>
      <c r="E232" s="84">
        <v>104.69793314</v>
      </c>
      <c r="F232" s="84">
        <v>104.69793314</v>
      </c>
    </row>
    <row r="233" spans="1:6" ht="12.75" customHeight="1" x14ac:dyDescent="0.2">
      <c r="A233" s="83" t="s">
        <v>162</v>
      </c>
      <c r="B233" s="83">
        <v>9</v>
      </c>
      <c r="C233" s="84">
        <v>680.10495661000004</v>
      </c>
      <c r="D233" s="84">
        <v>652.17827375000002</v>
      </c>
      <c r="E233" s="84">
        <v>96.501005570000004</v>
      </c>
      <c r="F233" s="84">
        <v>96.501005570000004</v>
      </c>
    </row>
    <row r="234" spans="1:6" ht="12.75" customHeight="1" x14ac:dyDescent="0.2">
      <c r="A234" s="83" t="s">
        <v>162</v>
      </c>
      <c r="B234" s="83">
        <v>10</v>
      </c>
      <c r="C234" s="84">
        <v>665.43007987999999</v>
      </c>
      <c r="D234" s="84">
        <v>639.42853871</v>
      </c>
      <c r="E234" s="84">
        <v>94.61446273</v>
      </c>
      <c r="F234" s="84">
        <v>94.61446273</v>
      </c>
    </row>
    <row r="235" spans="1:6" ht="12.75" customHeight="1" x14ac:dyDescent="0.2">
      <c r="A235" s="83" t="s">
        <v>162</v>
      </c>
      <c r="B235" s="83">
        <v>11</v>
      </c>
      <c r="C235" s="84">
        <v>667.27073837</v>
      </c>
      <c r="D235" s="84">
        <v>640.00215261999995</v>
      </c>
      <c r="E235" s="84">
        <v>94.699338789999999</v>
      </c>
      <c r="F235" s="84">
        <v>94.699338789999999</v>
      </c>
    </row>
    <row r="236" spans="1:6" ht="12.75" customHeight="1" x14ac:dyDescent="0.2">
      <c r="A236" s="83" t="s">
        <v>162</v>
      </c>
      <c r="B236" s="83">
        <v>12</v>
      </c>
      <c r="C236" s="84">
        <v>677.88688105000006</v>
      </c>
      <c r="D236" s="84">
        <v>652.86553329000003</v>
      </c>
      <c r="E236" s="84">
        <v>96.602697460000002</v>
      </c>
      <c r="F236" s="84">
        <v>96.602697460000002</v>
      </c>
    </row>
    <row r="237" spans="1:6" ht="12.75" customHeight="1" x14ac:dyDescent="0.2">
      <c r="A237" s="83" t="s">
        <v>162</v>
      </c>
      <c r="B237" s="83">
        <v>13</v>
      </c>
      <c r="C237" s="84">
        <v>688.14902017999998</v>
      </c>
      <c r="D237" s="84">
        <v>663.22358489999999</v>
      </c>
      <c r="E237" s="84">
        <v>98.135349550000001</v>
      </c>
      <c r="F237" s="84">
        <v>98.135349550000001</v>
      </c>
    </row>
    <row r="238" spans="1:6" ht="12.75" customHeight="1" x14ac:dyDescent="0.2">
      <c r="A238" s="83" t="s">
        <v>162</v>
      </c>
      <c r="B238" s="83">
        <v>14</v>
      </c>
      <c r="C238" s="84">
        <v>690.06931516999998</v>
      </c>
      <c r="D238" s="84">
        <v>664.54550042000005</v>
      </c>
      <c r="E238" s="84">
        <v>98.330949709999999</v>
      </c>
      <c r="F238" s="84">
        <v>98.330949709999999</v>
      </c>
    </row>
    <row r="239" spans="1:6" ht="12.75" customHeight="1" x14ac:dyDescent="0.2">
      <c r="A239" s="83" t="s">
        <v>162</v>
      </c>
      <c r="B239" s="83">
        <v>15</v>
      </c>
      <c r="C239" s="84">
        <v>705.47753052999997</v>
      </c>
      <c r="D239" s="84">
        <v>675.89186385999994</v>
      </c>
      <c r="E239" s="84">
        <v>100.00983956</v>
      </c>
      <c r="F239" s="84">
        <v>100.00983956</v>
      </c>
    </row>
    <row r="240" spans="1:6" ht="12.75" customHeight="1" x14ac:dyDescent="0.2">
      <c r="A240" s="83" t="s">
        <v>162</v>
      </c>
      <c r="B240" s="83">
        <v>16</v>
      </c>
      <c r="C240" s="84">
        <v>708.07818829999997</v>
      </c>
      <c r="D240" s="84">
        <v>681.53971788000001</v>
      </c>
      <c r="E240" s="84">
        <v>100.84553681</v>
      </c>
      <c r="F240" s="84">
        <v>100.84553681</v>
      </c>
    </row>
    <row r="241" spans="1:6" ht="12.75" customHeight="1" x14ac:dyDescent="0.2">
      <c r="A241" s="83" t="s">
        <v>162</v>
      </c>
      <c r="B241" s="83">
        <v>17</v>
      </c>
      <c r="C241" s="84">
        <v>666.41844049999997</v>
      </c>
      <c r="D241" s="84">
        <v>640.69892262999997</v>
      </c>
      <c r="E241" s="84">
        <v>94.802437909999995</v>
      </c>
      <c r="F241" s="84">
        <v>94.802437909999995</v>
      </c>
    </row>
    <row r="242" spans="1:6" ht="12.75" customHeight="1" x14ac:dyDescent="0.2">
      <c r="A242" s="83" t="s">
        <v>162</v>
      </c>
      <c r="B242" s="83">
        <v>18</v>
      </c>
      <c r="C242" s="84">
        <v>600.60323244999995</v>
      </c>
      <c r="D242" s="84">
        <v>576.56367697999997</v>
      </c>
      <c r="E242" s="84">
        <v>85.312523959999993</v>
      </c>
      <c r="F242" s="84">
        <v>85.312523959999993</v>
      </c>
    </row>
    <row r="243" spans="1:6" ht="12.75" customHeight="1" x14ac:dyDescent="0.2">
      <c r="A243" s="83" t="s">
        <v>162</v>
      </c>
      <c r="B243" s="83">
        <v>19</v>
      </c>
      <c r="C243" s="84">
        <v>560.01956444999996</v>
      </c>
      <c r="D243" s="84">
        <v>535.27906413000005</v>
      </c>
      <c r="E243" s="84">
        <v>79.203754599999996</v>
      </c>
      <c r="F243" s="84">
        <v>79.203754599999996</v>
      </c>
    </row>
    <row r="244" spans="1:6" ht="12.75" customHeight="1" x14ac:dyDescent="0.2">
      <c r="A244" s="83" t="s">
        <v>162</v>
      </c>
      <c r="B244" s="83">
        <v>20</v>
      </c>
      <c r="C244" s="84">
        <v>593.92393030999995</v>
      </c>
      <c r="D244" s="84">
        <v>568.73496567999996</v>
      </c>
      <c r="E244" s="84">
        <v>84.154131320000005</v>
      </c>
      <c r="F244" s="84">
        <v>84.154131320000005</v>
      </c>
    </row>
    <row r="245" spans="1:6" ht="12.75" customHeight="1" x14ac:dyDescent="0.2">
      <c r="A245" s="83" t="s">
        <v>162</v>
      </c>
      <c r="B245" s="83">
        <v>21</v>
      </c>
      <c r="C245" s="84">
        <v>594.03172083000004</v>
      </c>
      <c r="D245" s="84">
        <v>566.93973281000001</v>
      </c>
      <c r="E245" s="84">
        <v>83.888495700000007</v>
      </c>
      <c r="F245" s="84">
        <v>83.888495700000007</v>
      </c>
    </row>
    <row r="246" spans="1:6" ht="12.75" customHeight="1" x14ac:dyDescent="0.2">
      <c r="A246" s="83" t="s">
        <v>162</v>
      </c>
      <c r="B246" s="83">
        <v>22</v>
      </c>
      <c r="C246" s="84">
        <v>582.16612824000003</v>
      </c>
      <c r="D246" s="84">
        <v>557.57653126000002</v>
      </c>
      <c r="E246" s="84">
        <v>82.503048809999996</v>
      </c>
      <c r="F246" s="84">
        <v>82.503048809999996</v>
      </c>
    </row>
    <row r="247" spans="1:6" ht="12.75" customHeight="1" x14ac:dyDescent="0.2">
      <c r="A247" s="83" t="s">
        <v>162</v>
      </c>
      <c r="B247" s="83">
        <v>23</v>
      </c>
      <c r="C247" s="84">
        <v>595.03945123000005</v>
      </c>
      <c r="D247" s="84">
        <v>567.89161334000005</v>
      </c>
      <c r="E247" s="84">
        <v>84.029342819999997</v>
      </c>
      <c r="F247" s="84">
        <v>84.029342819999997</v>
      </c>
    </row>
    <row r="248" spans="1:6" ht="12.75" customHeight="1" x14ac:dyDescent="0.2">
      <c r="A248" s="83" t="s">
        <v>162</v>
      </c>
      <c r="B248" s="83">
        <v>24</v>
      </c>
      <c r="C248" s="84">
        <v>624.28984049999997</v>
      </c>
      <c r="D248" s="84">
        <v>596.40851620000001</v>
      </c>
      <c r="E248" s="84">
        <v>88.24890963</v>
      </c>
      <c r="F248" s="84">
        <v>88.24890963</v>
      </c>
    </row>
    <row r="249" spans="1:6" ht="12.75" customHeight="1" x14ac:dyDescent="0.2">
      <c r="A249" s="83" t="s">
        <v>163</v>
      </c>
      <c r="B249" s="83">
        <v>1</v>
      </c>
      <c r="C249" s="84">
        <v>675.68371508999996</v>
      </c>
      <c r="D249" s="84">
        <v>650.10669429999996</v>
      </c>
      <c r="E249" s="84">
        <v>96.194479720000004</v>
      </c>
      <c r="F249" s="84">
        <v>96.194479720000004</v>
      </c>
    </row>
    <row r="250" spans="1:6" ht="12.75" customHeight="1" x14ac:dyDescent="0.2">
      <c r="A250" s="83" t="s">
        <v>163</v>
      </c>
      <c r="B250" s="83">
        <v>2</v>
      </c>
      <c r="C250" s="84">
        <v>755.44485903999998</v>
      </c>
      <c r="D250" s="84">
        <v>728.43408524999995</v>
      </c>
      <c r="E250" s="84">
        <v>107.78436594999999</v>
      </c>
      <c r="F250" s="84">
        <v>107.78436594999999</v>
      </c>
    </row>
    <row r="251" spans="1:6" ht="12.75" customHeight="1" x14ac:dyDescent="0.2">
      <c r="A251" s="83" t="s">
        <v>163</v>
      </c>
      <c r="B251" s="83">
        <v>3</v>
      </c>
      <c r="C251" s="84">
        <v>829.48152837999999</v>
      </c>
      <c r="D251" s="84">
        <v>801.39758986000004</v>
      </c>
      <c r="E251" s="84">
        <v>118.58057282</v>
      </c>
      <c r="F251" s="84">
        <v>118.58057282</v>
      </c>
    </row>
    <row r="252" spans="1:6" ht="12.75" customHeight="1" x14ac:dyDescent="0.2">
      <c r="A252" s="83" t="s">
        <v>163</v>
      </c>
      <c r="B252" s="83">
        <v>4</v>
      </c>
      <c r="C252" s="84">
        <v>857.68038702000001</v>
      </c>
      <c r="D252" s="84">
        <v>828.11271251000005</v>
      </c>
      <c r="E252" s="84">
        <v>122.53353523</v>
      </c>
      <c r="F252" s="84">
        <v>122.53353523</v>
      </c>
    </row>
    <row r="253" spans="1:6" ht="12.75" customHeight="1" x14ac:dyDescent="0.2">
      <c r="A253" s="83" t="s">
        <v>163</v>
      </c>
      <c r="B253" s="83">
        <v>5</v>
      </c>
      <c r="C253" s="84">
        <v>859.5225696</v>
      </c>
      <c r="D253" s="84">
        <v>832.42037335999999</v>
      </c>
      <c r="E253" s="84">
        <v>123.17092783</v>
      </c>
      <c r="F253" s="84">
        <v>123.17092783</v>
      </c>
    </row>
    <row r="254" spans="1:6" ht="12.75" customHeight="1" x14ac:dyDescent="0.2">
      <c r="A254" s="83" t="s">
        <v>163</v>
      </c>
      <c r="B254" s="83">
        <v>6</v>
      </c>
      <c r="C254" s="84">
        <v>838.63269763000005</v>
      </c>
      <c r="D254" s="84">
        <v>815.31380853999997</v>
      </c>
      <c r="E254" s="84">
        <v>120.639717</v>
      </c>
      <c r="F254" s="84">
        <v>120.639717</v>
      </c>
    </row>
    <row r="255" spans="1:6" ht="12.75" customHeight="1" x14ac:dyDescent="0.2">
      <c r="A255" s="83" t="s">
        <v>163</v>
      </c>
      <c r="B255" s="83">
        <v>7</v>
      </c>
      <c r="C255" s="84">
        <v>826.55902312000001</v>
      </c>
      <c r="D255" s="84">
        <v>798.36396133000005</v>
      </c>
      <c r="E255" s="84">
        <v>118.13169525000001</v>
      </c>
      <c r="F255" s="84">
        <v>118.13169525000001</v>
      </c>
    </row>
    <row r="256" spans="1:6" ht="12.75" customHeight="1" x14ac:dyDescent="0.2">
      <c r="A256" s="83" t="s">
        <v>163</v>
      </c>
      <c r="B256" s="83">
        <v>8</v>
      </c>
      <c r="C256" s="84">
        <v>792.49168141999996</v>
      </c>
      <c r="D256" s="84">
        <v>767.95473658000003</v>
      </c>
      <c r="E256" s="84">
        <v>113.63212682</v>
      </c>
      <c r="F256" s="84">
        <v>113.63212682</v>
      </c>
    </row>
    <row r="257" spans="1:6" ht="12.75" customHeight="1" x14ac:dyDescent="0.2">
      <c r="A257" s="83" t="s">
        <v>163</v>
      </c>
      <c r="B257" s="83">
        <v>9</v>
      </c>
      <c r="C257" s="84">
        <v>706.83736302</v>
      </c>
      <c r="D257" s="84">
        <v>678.73206842000002</v>
      </c>
      <c r="E257" s="84">
        <v>100.43009673</v>
      </c>
      <c r="F257" s="84">
        <v>100.43009673</v>
      </c>
    </row>
    <row r="258" spans="1:6" ht="12.75" customHeight="1" x14ac:dyDescent="0.2">
      <c r="A258" s="83" t="s">
        <v>163</v>
      </c>
      <c r="B258" s="83">
        <v>10</v>
      </c>
      <c r="C258" s="84">
        <v>649.80635113000005</v>
      </c>
      <c r="D258" s="84">
        <v>622.81939514999999</v>
      </c>
      <c r="E258" s="84">
        <v>92.156853949999999</v>
      </c>
      <c r="F258" s="84">
        <v>92.156853949999999</v>
      </c>
    </row>
    <row r="259" spans="1:6" ht="12.75" customHeight="1" x14ac:dyDescent="0.2">
      <c r="A259" s="83" t="s">
        <v>163</v>
      </c>
      <c r="B259" s="83">
        <v>11</v>
      </c>
      <c r="C259" s="84">
        <v>642.13326823</v>
      </c>
      <c r="D259" s="84">
        <v>615.40772643000003</v>
      </c>
      <c r="E259" s="84">
        <v>91.060169939999994</v>
      </c>
      <c r="F259" s="84">
        <v>91.060169939999994</v>
      </c>
    </row>
    <row r="260" spans="1:6" ht="12.75" customHeight="1" x14ac:dyDescent="0.2">
      <c r="A260" s="83" t="s">
        <v>163</v>
      </c>
      <c r="B260" s="83">
        <v>12</v>
      </c>
      <c r="C260" s="84">
        <v>635.01169815000003</v>
      </c>
      <c r="D260" s="84">
        <v>610.58807546000003</v>
      </c>
      <c r="E260" s="84">
        <v>90.347019590000002</v>
      </c>
      <c r="F260" s="84">
        <v>90.347019590000002</v>
      </c>
    </row>
    <row r="261" spans="1:6" ht="12.75" customHeight="1" x14ac:dyDescent="0.2">
      <c r="A261" s="83" t="s">
        <v>163</v>
      </c>
      <c r="B261" s="83">
        <v>13</v>
      </c>
      <c r="C261" s="84">
        <v>641.55589722000002</v>
      </c>
      <c r="D261" s="84">
        <v>617.15357511000002</v>
      </c>
      <c r="E261" s="84">
        <v>91.318498309999995</v>
      </c>
      <c r="F261" s="84">
        <v>91.318498309999995</v>
      </c>
    </row>
    <row r="262" spans="1:6" ht="12.75" customHeight="1" x14ac:dyDescent="0.2">
      <c r="A262" s="83" t="s">
        <v>163</v>
      </c>
      <c r="B262" s="83">
        <v>14</v>
      </c>
      <c r="C262" s="84">
        <v>693.23894426000004</v>
      </c>
      <c r="D262" s="84">
        <v>668.34424845000001</v>
      </c>
      <c r="E262" s="84">
        <v>98.893039889999997</v>
      </c>
      <c r="F262" s="84">
        <v>98.893039889999997</v>
      </c>
    </row>
    <row r="263" spans="1:6" ht="12.75" customHeight="1" x14ac:dyDescent="0.2">
      <c r="A263" s="83" t="s">
        <v>163</v>
      </c>
      <c r="B263" s="83">
        <v>15</v>
      </c>
      <c r="C263" s="84">
        <v>723.06402992999995</v>
      </c>
      <c r="D263" s="84">
        <v>694.22195118000002</v>
      </c>
      <c r="E263" s="84">
        <v>102.72209161000001</v>
      </c>
      <c r="F263" s="84">
        <v>102.72209161000001</v>
      </c>
    </row>
    <row r="264" spans="1:6" ht="12.75" customHeight="1" x14ac:dyDescent="0.2">
      <c r="A264" s="83" t="s">
        <v>163</v>
      </c>
      <c r="B264" s="83">
        <v>16</v>
      </c>
      <c r="C264" s="84">
        <v>711.50351876000002</v>
      </c>
      <c r="D264" s="84">
        <v>684.26791059000004</v>
      </c>
      <c r="E264" s="84">
        <v>101.2492199</v>
      </c>
      <c r="F264" s="84">
        <v>101.2492199</v>
      </c>
    </row>
    <row r="265" spans="1:6" ht="12.75" customHeight="1" x14ac:dyDescent="0.2">
      <c r="A265" s="83" t="s">
        <v>163</v>
      </c>
      <c r="B265" s="83">
        <v>17</v>
      </c>
      <c r="C265" s="84">
        <v>654.49111685000003</v>
      </c>
      <c r="D265" s="84">
        <v>627.93679952000002</v>
      </c>
      <c r="E265" s="84">
        <v>92.914062040000005</v>
      </c>
      <c r="F265" s="84">
        <v>92.914062040000005</v>
      </c>
    </row>
    <row r="266" spans="1:6" ht="12.75" customHeight="1" x14ac:dyDescent="0.2">
      <c r="A266" s="83" t="s">
        <v>163</v>
      </c>
      <c r="B266" s="83">
        <v>18</v>
      </c>
      <c r="C266" s="84">
        <v>632.95847147999996</v>
      </c>
      <c r="D266" s="84">
        <v>606.42713483</v>
      </c>
      <c r="E266" s="84">
        <v>89.731336769999999</v>
      </c>
      <c r="F266" s="84">
        <v>89.731336769999999</v>
      </c>
    </row>
    <row r="267" spans="1:6" ht="12.75" customHeight="1" x14ac:dyDescent="0.2">
      <c r="A267" s="83" t="s">
        <v>163</v>
      </c>
      <c r="B267" s="83">
        <v>19</v>
      </c>
      <c r="C267" s="84">
        <v>614.21921950000001</v>
      </c>
      <c r="D267" s="84">
        <v>587.64246677999995</v>
      </c>
      <c r="E267" s="84">
        <v>86.951821679999995</v>
      </c>
      <c r="F267" s="84">
        <v>86.951821679999995</v>
      </c>
    </row>
    <row r="268" spans="1:6" ht="12.75" customHeight="1" x14ac:dyDescent="0.2">
      <c r="A268" s="83" t="s">
        <v>163</v>
      </c>
      <c r="B268" s="83">
        <v>20</v>
      </c>
      <c r="C268" s="84">
        <v>610.33044671000005</v>
      </c>
      <c r="D268" s="84">
        <v>584.14563266000005</v>
      </c>
      <c r="E268" s="84">
        <v>86.434404860000001</v>
      </c>
      <c r="F268" s="84">
        <v>86.434404860000001</v>
      </c>
    </row>
    <row r="269" spans="1:6" ht="12.75" customHeight="1" x14ac:dyDescent="0.2">
      <c r="A269" s="83" t="s">
        <v>163</v>
      </c>
      <c r="B269" s="83">
        <v>21</v>
      </c>
      <c r="C269" s="84">
        <v>568.68103345999998</v>
      </c>
      <c r="D269" s="84">
        <v>546.06853892000004</v>
      </c>
      <c r="E269" s="84">
        <v>80.800243179999995</v>
      </c>
      <c r="F269" s="84">
        <v>80.800243179999995</v>
      </c>
    </row>
    <row r="270" spans="1:6" ht="12.75" customHeight="1" x14ac:dyDescent="0.2">
      <c r="A270" s="83" t="s">
        <v>163</v>
      </c>
      <c r="B270" s="83">
        <v>22</v>
      </c>
      <c r="C270" s="84">
        <v>567.25972705000004</v>
      </c>
      <c r="D270" s="84">
        <v>541.16563747999999</v>
      </c>
      <c r="E270" s="84">
        <v>80.074774489999996</v>
      </c>
      <c r="F270" s="84">
        <v>80.074774489999996</v>
      </c>
    </row>
    <row r="271" spans="1:6" ht="12.75" customHeight="1" x14ac:dyDescent="0.2">
      <c r="A271" s="83" t="s">
        <v>163</v>
      </c>
      <c r="B271" s="83">
        <v>23</v>
      </c>
      <c r="C271" s="84">
        <v>556.36740165000003</v>
      </c>
      <c r="D271" s="84">
        <v>529.56658042000004</v>
      </c>
      <c r="E271" s="84">
        <v>78.358494269999994</v>
      </c>
      <c r="F271" s="84">
        <v>78.358494269999994</v>
      </c>
    </row>
    <row r="272" spans="1:6" ht="12.75" customHeight="1" x14ac:dyDescent="0.2">
      <c r="A272" s="83" t="s">
        <v>163</v>
      </c>
      <c r="B272" s="83">
        <v>24</v>
      </c>
      <c r="C272" s="84">
        <v>599.72405040000001</v>
      </c>
      <c r="D272" s="84">
        <v>572.25361027999998</v>
      </c>
      <c r="E272" s="84">
        <v>84.67477538</v>
      </c>
      <c r="F272" s="84">
        <v>84.67477538</v>
      </c>
    </row>
    <row r="273" spans="1:6" ht="12.75" customHeight="1" x14ac:dyDescent="0.2">
      <c r="A273" s="83" t="s">
        <v>164</v>
      </c>
      <c r="B273" s="83">
        <v>1</v>
      </c>
      <c r="C273" s="84">
        <v>680.60624218999999</v>
      </c>
      <c r="D273" s="84">
        <v>655.53547400000002</v>
      </c>
      <c r="E273" s="84">
        <v>96.997761159999996</v>
      </c>
      <c r="F273" s="84">
        <v>96.997761159999996</v>
      </c>
    </row>
    <row r="274" spans="1:6" ht="12.75" customHeight="1" x14ac:dyDescent="0.2">
      <c r="A274" s="83" t="s">
        <v>164</v>
      </c>
      <c r="B274" s="83">
        <v>2</v>
      </c>
      <c r="C274" s="84">
        <v>772.8006431</v>
      </c>
      <c r="D274" s="84">
        <v>744.97910335999995</v>
      </c>
      <c r="E274" s="84">
        <v>110.23248627</v>
      </c>
      <c r="F274" s="84">
        <v>110.23248627</v>
      </c>
    </row>
    <row r="275" spans="1:6" ht="12.75" customHeight="1" x14ac:dyDescent="0.2">
      <c r="A275" s="83" t="s">
        <v>164</v>
      </c>
      <c r="B275" s="83">
        <v>3</v>
      </c>
      <c r="C275" s="84">
        <v>870.29986755000004</v>
      </c>
      <c r="D275" s="84">
        <v>840.22177153999996</v>
      </c>
      <c r="E275" s="84">
        <v>124.32527902</v>
      </c>
      <c r="F275" s="84">
        <v>124.32527902</v>
      </c>
    </row>
    <row r="276" spans="1:6" ht="12.75" customHeight="1" x14ac:dyDescent="0.2">
      <c r="A276" s="83" t="s">
        <v>164</v>
      </c>
      <c r="B276" s="83">
        <v>4</v>
      </c>
      <c r="C276" s="84">
        <v>901.44592947000001</v>
      </c>
      <c r="D276" s="84">
        <v>871.81141720999995</v>
      </c>
      <c r="E276" s="84">
        <v>128.99951105</v>
      </c>
      <c r="F276" s="84">
        <v>128.99951105</v>
      </c>
    </row>
    <row r="277" spans="1:6" ht="12.75" customHeight="1" x14ac:dyDescent="0.2">
      <c r="A277" s="83" t="s">
        <v>164</v>
      </c>
      <c r="B277" s="83">
        <v>5</v>
      </c>
      <c r="C277" s="84">
        <v>904.25989919999995</v>
      </c>
      <c r="D277" s="84">
        <v>876.50633964999997</v>
      </c>
      <c r="E277" s="84">
        <v>129.69420567</v>
      </c>
      <c r="F277" s="84">
        <v>129.69420567</v>
      </c>
    </row>
    <row r="278" spans="1:6" ht="12.75" customHeight="1" x14ac:dyDescent="0.2">
      <c r="A278" s="83" t="s">
        <v>164</v>
      </c>
      <c r="B278" s="83">
        <v>6</v>
      </c>
      <c r="C278" s="84">
        <v>897.15523645999997</v>
      </c>
      <c r="D278" s="84">
        <v>867.44011010999998</v>
      </c>
      <c r="E278" s="84">
        <v>128.35270088999999</v>
      </c>
      <c r="F278" s="84">
        <v>128.35270088999999</v>
      </c>
    </row>
    <row r="279" spans="1:6" ht="12.75" customHeight="1" x14ac:dyDescent="0.2">
      <c r="A279" s="83" t="s">
        <v>164</v>
      </c>
      <c r="B279" s="83">
        <v>7</v>
      </c>
      <c r="C279" s="84">
        <v>878.83570692000001</v>
      </c>
      <c r="D279" s="84">
        <v>849.44935234000002</v>
      </c>
      <c r="E279" s="84">
        <v>125.6906585</v>
      </c>
      <c r="F279" s="84">
        <v>125.6906585</v>
      </c>
    </row>
    <row r="280" spans="1:6" ht="12.75" customHeight="1" x14ac:dyDescent="0.2">
      <c r="A280" s="83" t="s">
        <v>164</v>
      </c>
      <c r="B280" s="83">
        <v>8</v>
      </c>
      <c r="C280" s="84">
        <v>858.17223711999998</v>
      </c>
      <c r="D280" s="84">
        <v>828.66353404999995</v>
      </c>
      <c r="E280" s="84">
        <v>122.61503876</v>
      </c>
      <c r="F280" s="84">
        <v>122.61503876</v>
      </c>
    </row>
    <row r="281" spans="1:6" ht="12.75" customHeight="1" x14ac:dyDescent="0.2">
      <c r="A281" s="83" t="s">
        <v>164</v>
      </c>
      <c r="B281" s="83">
        <v>9</v>
      </c>
      <c r="C281" s="84">
        <v>761.13803472999996</v>
      </c>
      <c r="D281" s="84">
        <v>732.36632409000003</v>
      </c>
      <c r="E281" s="84">
        <v>108.36620839</v>
      </c>
      <c r="F281" s="84">
        <v>108.36620839</v>
      </c>
    </row>
    <row r="282" spans="1:6" ht="12.75" customHeight="1" x14ac:dyDescent="0.2">
      <c r="A282" s="83" t="s">
        <v>164</v>
      </c>
      <c r="B282" s="83">
        <v>10</v>
      </c>
      <c r="C282" s="84">
        <v>686.34573610999996</v>
      </c>
      <c r="D282" s="84">
        <v>659.11700647999999</v>
      </c>
      <c r="E282" s="84">
        <v>97.527710560000003</v>
      </c>
      <c r="F282" s="84">
        <v>97.527710560000003</v>
      </c>
    </row>
    <row r="283" spans="1:6" ht="12.75" customHeight="1" x14ac:dyDescent="0.2">
      <c r="A283" s="83" t="s">
        <v>164</v>
      </c>
      <c r="B283" s="83">
        <v>11</v>
      </c>
      <c r="C283" s="84">
        <v>677.07094866</v>
      </c>
      <c r="D283" s="84">
        <v>649.99835255999994</v>
      </c>
      <c r="E283" s="84">
        <v>96.178448700000004</v>
      </c>
      <c r="F283" s="84">
        <v>96.178448700000004</v>
      </c>
    </row>
    <row r="284" spans="1:6" ht="12.75" customHeight="1" x14ac:dyDescent="0.2">
      <c r="A284" s="83" t="s">
        <v>164</v>
      </c>
      <c r="B284" s="83">
        <v>12</v>
      </c>
      <c r="C284" s="84">
        <v>675.11591791000001</v>
      </c>
      <c r="D284" s="84">
        <v>650.43916029000002</v>
      </c>
      <c r="E284" s="84">
        <v>96.243673790000003</v>
      </c>
      <c r="F284" s="84">
        <v>96.243673790000003</v>
      </c>
    </row>
    <row r="285" spans="1:6" ht="12.75" customHeight="1" x14ac:dyDescent="0.2">
      <c r="A285" s="83" t="s">
        <v>164</v>
      </c>
      <c r="B285" s="83">
        <v>13</v>
      </c>
      <c r="C285" s="84">
        <v>685.39263726000001</v>
      </c>
      <c r="D285" s="84">
        <v>660.64263273999995</v>
      </c>
      <c r="E285" s="84">
        <v>97.753453230000005</v>
      </c>
      <c r="F285" s="84">
        <v>97.753453230000005</v>
      </c>
    </row>
    <row r="286" spans="1:6" ht="12.75" customHeight="1" x14ac:dyDescent="0.2">
      <c r="A286" s="83" t="s">
        <v>164</v>
      </c>
      <c r="B286" s="83">
        <v>14</v>
      </c>
      <c r="C286" s="84">
        <v>729.54701825999996</v>
      </c>
      <c r="D286" s="84">
        <v>703.97203901</v>
      </c>
      <c r="E286" s="84">
        <v>104.16478499</v>
      </c>
      <c r="F286" s="84">
        <v>104.16478499</v>
      </c>
    </row>
    <row r="287" spans="1:6" ht="12.75" customHeight="1" x14ac:dyDescent="0.2">
      <c r="A287" s="83" t="s">
        <v>164</v>
      </c>
      <c r="B287" s="83">
        <v>15</v>
      </c>
      <c r="C287" s="84">
        <v>767.68545309000001</v>
      </c>
      <c r="D287" s="84">
        <v>738.87168559999998</v>
      </c>
      <c r="E287" s="84">
        <v>109.32878864</v>
      </c>
      <c r="F287" s="84">
        <v>109.32878864</v>
      </c>
    </row>
    <row r="288" spans="1:6" ht="12.75" customHeight="1" x14ac:dyDescent="0.2">
      <c r="A288" s="83" t="s">
        <v>164</v>
      </c>
      <c r="B288" s="83">
        <v>16</v>
      </c>
      <c r="C288" s="84">
        <v>720.56659687000001</v>
      </c>
      <c r="D288" s="84">
        <v>693.77332525999998</v>
      </c>
      <c r="E288" s="84">
        <v>102.65570968</v>
      </c>
      <c r="F288" s="84">
        <v>102.65570968</v>
      </c>
    </row>
    <row r="289" spans="1:6" ht="12.75" customHeight="1" x14ac:dyDescent="0.2">
      <c r="A289" s="83" t="s">
        <v>164</v>
      </c>
      <c r="B289" s="83">
        <v>17</v>
      </c>
      <c r="C289" s="84">
        <v>666.01937672999998</v>
      </c>
      <c r="D289" s="84">
        <v>641.77127874999996</v>
      </c>
      <c r="E289" s="84">
        <v>94.961111459999998</v>
      </c>
      <c r="F289" s="84">
        <v>94.961111459999998</v>
      </c>
    </row>
    <row r="290" spans="1:6" ht="12.75" customHeight="1" x14ac:dyDescent="0.2">
      <c r="A290" s="83" t="s">
        <v>164</v>
      </c>
      <c r="B290" s="83">
        <v>18</v>
      </c>
      <c r="C290" s="84">
        <v>624.77384254000003</v>
      </c>
      <c r="D290" s="84">
        <v>600.09672458</v>
      </c>
      <c r="E290" s="84">
        <v>88.794643570000005</v>
      </c>
      <c r="F290" s="84">
        <v>88.794643570000005</v>
      </c>
    </row>
    <row r="291" spans="1:6" ht="12.75" customHeight="1" x14ac:dyDescent="0.2">
      <c r="A291" s="83" t="s">
        <v>164</v>
      </c>
      <c r="B291" s="83">
        <v>19</v>
      </c>
      <c r="C291" s="84">
        <v>646.54604058999996</v>
      </c>
      <c r="D291" s="84">
        <v>619.08726635999994</v>
      </c>
      <c r="E291" s="84">
        <v>91.604621230000006</v>
      </c>
      <c r="F291" s="84">
        <v>91.604621230000006</v>
      </c>
    </row>
    <row r="292" spans="1:6" ht="12.75" customHeight="1" x14ac:dyDescent="0.2">
      <c r="A292" s="83" t="s">
        <v>164</v>
      </c>
      <c r="B292" s="83">
        <v>20</v>
      </c>
      <c r="C292" s="84">
        <v>654.23308845999998</v>
      </c>
      <c r="D292" s="84">
        <v>627.94830272000002</v>
      </c>
      <c r="E292" s="84">
        <v>92.915764139999993</v>
      </c>
      <c r="F292" s="84">
        <v>92.915764139999993</v>
      </c>
    </row>
    <row r="293" spans="1:6" ht="12.75" customHeight="1" x14ac:dyDescent="0.2">
      <c r="A293" s="83" t="s">
        <v>164</v>
      </c>
      <c r="B293" s="83">
        <v>21</v>
      </c>
      <c r="C293" s="84">
        <v>623.78859765000004</v>
      </c>
      <c r="D293" s="84">
        <v>597.35394219</v>
      </c>
      <c r="E293" s="84">
        <v>88.388801689999994</v>
      </c>
      <c r="F293" s="84">
        <v>88.388801689999994</v>
      </c>
    </row>
    <row r="294" spans="1:6" ht="12.75" customHeight="1" x14ac:dyDescent="0.2">
      <c r="A294" s="83" t="s">
        <v>164</v>
      </c>
      <c r="B294" s="83">
        <v>22</v>
      </c>
      <c r="C294" s="84">
        <v>607.39502092999999</v>
      </c>
      <c r="D294" s="84">
        <v>580.18115689000001</v>
      </c>
      <c r="E294" s="84">
        <v>85.847792400000003</v>
      </c>
      <c r="F294" s="84">
        <v>85.847792400000003</v>
      </c>
    </row>
    <row r="295" spans="1:6" ht="12.75" customHeight="1" x14ac:dyDescent="0.2">
      <c r="A295" s="83" t="s">
        <v>164</v>
      </c>
      <c r="B295" s="83">
        <v>23</v>
      </c>
      <c r="C295" s="84">
        <v>583.98901071</v>
      </c>
      <c r="D295" s="84">
        <v>556.76092184000004</v>
      </c>
      <c r="E295" s="84">
        <v>82.382365350000001</v>
      </c>
      <c r="F295" s="84">
        <v>82.382365350000001</v>
      </c>
    </row>
    <row r="296" spans="1:6" ht="12.75" customHeight="1" x14ac:dyDescent="0.2">
      <c r="A296" s="83" t="s">
        <v>164</v>
      </c>
      <c r="B296" s="83">
        <v>24</v>
      </c>
      <c r="C296" s="84">
        <v>620.69101737999995</v>
      </c>
      <c r="D296" s="84">
        <v>592.66501330000006</v>
      </c>
      <c r="E296" s="84">
        <v>87.694993920000002</v>
      </c>
      <c r="F296" s="84">
        <v>87.694993920000002</v>
      </c>
    </row>
    <row r="297" spans="1:6" ht="12.75" customHeight="1" x14ac:dyDescent="0.2">
      <c r="A297" s="83" t="s">
        <v>165</v>
      </c>
      <c r="B297" s="83">
        <v>1</v>
      </c>
      <c r="C297" s="84">
        <v>672.92928000999996</v>
      </c>
      <c r="D297" s="84">
        <v>650.31986629999994</v>
      </c>
      <c r="E297" s="84">
        <v>96.226022189999995</v>
      </c>
      <c r="F297" s="84">
        <v>96.226022189999995</v>
      </c>
    </row>
    <row r="298" spans="1:6" ht="12.75" customHeight="1" x14ac:dyDescent="0.2">
      <c r="A298" s="83" t="s">
        <v>165</v>
      </c>
      <c r="B298" s="83">
        <v>2</v>
      </c>
      <c r="C298" s="84">
        <v>749.83772619000001</v>
      </c>
      <c r="D298" s="84">
        <v>725.30574244000002</v>
      </c>
      <c r="E298" s="84">
        <v>107.32147376</v>
      </c>
      <c r="F298" s="84">
        <v>107.32147376</v>
      </c>
    </row>
    <row r="299" spans="1:6" ht="12.75" customHeight="1" x14ac:dyDescent="0.2">
      <c r="A299" s="83" t="s">
        <v>165</v>
      </c>
      <c r="B299" s="83">
        <v>3</v>
      </c>
      <c r="C299" s="84">
        <v>824.50901878000002</v>
      </c>
      <c r="D299" s="84">
        <v>795.18414760999997</v>
      </c>
      <c r="E299" s="84">
        <v>117.66118705</v>
      </c>
      <c r="F299" s="84">
        <v>117.66118705</v>
      </c>
    </row>
    <row r="300" spans="1:6" ht="12.75" customHeight="1" x14ac:dyDescent="0.2">
      <c r="A300" s="83" t="s">
        <v>165</v>
      </c>
      <c r="B300" s="83">
        <v>4</v>
      </c>
      <c r="C300" s="84">
        <v>842.48323662999996</v>
      </c>
      <c r="D300" s="84">
        <v>813.52045274</v>
      </c>
      <c r="E300" s="84">
        <v>120.37435913</v>
      </c>
      <c r="F300" s="84">
        <v>120.37435913</v>
      </c>
    </row>
    <row r="301" spans="1:6" ht="12.75" customHeight="1" x14ac:dyDescent="0.2">
      <c r="A301" s="83" t="s">
        <v>165</v>
      </c>
      <c r="B301" s="83">
        <v>5</v>
      </c>
      <c r="C301" s="84">
        <v>835.87492916999997</v>
      </c>
      <c r="D301" s="84">
        <v>808.89967368999999</v>
      </c>
      <c r="E301" s="84">
        <v>119.69063531</v>
      </c>
      <c r="F301" s="84">
        <v>119.69063531</v>
      </c>
    </row>
    <row r="302" spans="1:6" ht="12.75" customHeight="1" x14ac:dyDescent="0.2">
      <c r="A302" s="83" t="s">
        <v>165</v>
      </c>
      <c r="B302" s="83">
        <v>6</v>
      </c>
      <c r="C302" s="84">
        <v>821.47099945000002</v>
      </c>
      <c r="D302" s="84">
        <v>792.49304923</v>
      </c>
      <c r="E302" s="84">
        <v>117.26299271000001</v>
      </c>
      <c r="F302" s="84">
        <v>117.26299271000001</v>
      </c>
    </row>
    <row r="303" spans="1:6" ht="12.75" customHeight="1" x14ac:dyDescent="0.2">
      <c r="A303" s="83" t="s">
        <v>165</v>
      </c>
      <c r="B303" s="83">
        <v>7</v>
      </c>
      <c r="C303" s="84">
        <v>765.13165155000002</v>
      </c>
      <c r="D303" s="84">
        <v>742.52223784</v>
      </c>
      <c r="E303" s="84">
        <v>109.86895070999999</v>
      </c>
      <c r="F303" s="84">
        <v>109.86895070999999</v>
      </c>
    </row>
    <row r="304" spans="1:6" ht="12.75" customHeight="1" x14ac:dyDescent="0.2">
      <c r="A304" s="83" t="s">
        <v>165</v>
      </c>
      <c r="B304" s="83">
        <v>8</v>
      </c>
      <c r="C304" s="84">
        <v>728.77534633000005</v>
      </c>
      <c r="D304" s="84">
        <v>702.57972379</v>
      </c>
      <c r="E304" s="84">
        <v>103.95876798</v>
      </c>
      <c r="F304" s="84">
        <v>103.95876798</v>
      </c>
    </row>
    <row r="305" spans="1:6" ht="12.75" customHeight="1" x14ac:dyDescent="0.2">
      <c r="A305" s="83" t="s">
        <v>165</v>
      </c>
      <c r="B305" s="83">
        <v>9</v>
      </c>
      <c r="C305" s="84">
        <v>654.70527325</v>
      </c>
      <c r="D305" s="84">
        <v>627.11177070999997</v>
      </c>
      <c r="E305" s="84">
        <v>92.791984819999996</v>
      </c>
      <c r="F305" s="84">
        <v>92.791984819999996</v>
      </c>
    </row>
    <row r="306" spans="1:6" ht="12.75" customHeight="1" x14ac:dyDescent="0.2">
      <c r="A306" s="83" t="s">
        <v>165</v>
      </c>
      <c r="B306" s="83">
        <v>10</v>
      </c>
      <c r="C306" s="84">
        <v>605.95706384000005</v>
      </c>
      <c r="D306" s="84">
        <v>578.65268800000001</v>
      </c>
      <c r="E306" s="84">
        <v>85.621629110000001</v>
      </c>
      <c r="F306" s="84">
        <v>85.621629110000001</v>
      </c>
    </row>
    <row r="307" spans="1:6" ht="12.75" customHeight="1" x14ac:dyDescent="0.2">
      <c r="A307" s="83" t="s">
        <v>165</v>
      </c>
      <c r="B307" s="83">
        <v>11</v>
      </c>
      <c r="C307" s="84">
        <v>601.30639038000004</v>
      </c>
      <c r="D307" s="84">
        <v>574.69266670000002</v>
      </c>
      <c r="E307" s="84">
        <v>85.035675769999997</v>
      </c>
      <c r="F307" s="84">
        <v>85.035675769999997</v>
      </c>
    </row>
    <row r="308" spans="1:6" ht="12.75" customHeight="1" x14ac:dyDescent="0.2">
      <c r="A308" s="83" t="s">
        <v>165</v>
      </c>
      <c r="B308" s="83">
        <v>12</v>
      </c>
      <c r="C308" s="84">
        <v>599.70022630999995</v>
      </c>
      <c r="D308" s="84">
        <v>575.03862670000001</v>
      </c>
      <c r="E308" s="84">
        <v>85.086866509999993</v>
      </c>
      <c r="F308" s="84">
        <v>85.086866509999993</v>
      </c>
    </row>
    <row r="309" spans="1:6" ht="12.75" customHeight="1" x14ac:dyDescent="0.2">
      <c r="A309" s="83" t="s">
        <v>165</v>
      </c>
      <c r="B309" s="83">
        <v>13</v>
      </c>
      <c r="C309" s="84">
        <v>606.63811389</v>
      </c>
      <c r="D309" s="84">
        <v>582.02996450000001</v>
      </c>
      <c r="E309" s="84">
        <v>86.121355320000006</v>
      </c>
      <c r="F309" s="84">
        <v>86.121355320000006</v>
      </c>
    </row>
    <row r="310" spans="1:6" ht="12.75" customHeight="1" x14ac:dyDescent="0.2">
      <c r="A310" s="83" t="s">
        <v>165</v>
      </c>
      <c r="B310" s="83">
        <v>14</v>
      </c>
      <c r="C310" s="84">
        <v>627.23100929999998</v>
      </c>
      <c r="D310" s="84">
        <v>602.39128807999998</v>
      </c>
      <c r="E310" s="84">
        <v>89.134163749999999</v>
      </c>
      <c r="F310" s="84">
        <v>89.134163749999999</v>
      </c>
    </row>
    <row r="311" spans="1:6" ht="12.75" customHeight="1" x14ac:dyDescent="0.2">
      <c r="A311" s="83" t="s">
        <v>165</v>
      </c>
      <c r="B311" s="83">
        <v>15</v>
      </c>
      <c r="C311" s="84">
        <v>667.99045611999998</v>
      </c>
      <c r="D311" s="84">
        <v>639.96941826</v>
      </c>
      <c r="E311" s="84">
        <v>94.694495180000004</v>
      </c>
      <c r="F311" s="84">
        <v>94.694495180000004</v>
      </c>
    </row>
    <row r="312" spans="1:6" ht="12.75" customHeight="1" x14ac:dyDescent="0.2">
      <c r="A312" s="83" t="s">
        <v>165</v>
      </c>
      <c r="B312" s="83">
        <v>16</v>
      </c>
      <c r="C312" s="84">
        <v>651.62660229000005</v>
      </c>
      <c r="D312" s="84">
        <v>624.97271727999998</v>
      </c>
      <c r="E312" s="84">
        <v>92.475475040000006</v>
      </c>
      <c r="F312" s="84">
        <v>92.475475040000006</v>
      </c>
    </row>
    <row r="313" spans="1:6" ht="12.75" customHeight="1" x14ac:dyDescent="0.2">
      <c r="A313" s="83" t="s">
        <v>165</v>
      </c>
      <c r="B313" s="83">
        <v>17</v>
      </c>
      <c r="C313" s="84">
        <v>605.24961820999999</v>
      </c>
      <c r="D313" s="84">
        <v>578.94166776999998</v>
      </c>
      <c r="E313" s="84">
        <v>85.664388639999999</v>
      </c>
      <c r="F313" s="84">
        <v>85.664388639999999</v>
      </c>
    </row>
    <row r="314" spans="1:6" ht="12.75" customHeight="1" x14ac:dyDescent="0.2">
      <c r="A314" s="83" t="s">
        <v>165</v>
      </c>
      <c r="B314" s="83">
        <v>18</v>
      </c>
      <c r="C314" s="84">
        <v>555.16893434999997</v>
      </c>
      <c r="D314" s="84">
        <v>529.23512225000002</v>
      </c>
      <c r="E314" s="84">
        <v>78.309449330000007</v>
      </c>
      <c r="F314" s="84">
        <v>78.309449330000007</v>
      </c>
    </row>
    <row r="315" spans="1:6" ht="12.75" customHeight="1" x14ac:dyDescent="0.2">
      <c r="A315" s="83" t="s">
        <v>165</v>
      </c>
      <c r="B315" s="83">
        <v>19</v>
      </c>
      <c r="C315" s="84">
        <v>565.51013995999995</v>
      </c>
      <c r="D315" s="84">
        <v>539.30523727000002</v>
      </c>
      <c r="E315" s="84">
        <v>79.799496250000004</v>
      </c>
      <c r="F315" s="84">
        <v>79.799496250000004</v>
      </c>
    </row>
    <row r="316" spans="1:6" ht="12.75" customHeight="1" x14ac:dyDescent="0.2">
      <c r="A316" s="83" t="s">
        <v>165</v>
      </c>
      <c r="B316" s="83">
        <v>20</v>
      </c>
      <c r="C316" s="84">
        <v>593.95167566999999</v>
      </c>
      <c r="D316" s="84">
        <v>567.66998876000002</v>
      </c>
      <c r="E316" s="84">
        <v>83.996549650000006</v>
      </c>
      <c r="F316" s="84">
        <v>83.996549650000006</v>
      </c>
    </row>
    <row r="317" spans="1:6" ht="12.75" customHeight="1" x14ac:dyDescent="0.2">
      <c r="A317" s="83" t="s">
        <v>165</v>
      </c>
      <c r="B317" s="83">
        <v>21</v>
      </c>
      <c r="C317" s="84">
        <v>593.31299092999996</v>
      </c>
      <c r="D317" s="84">
        <v>566.93506343000001</v>
      </c>
      <c r="E317" s="84">
        <v>83.887804790000004</v>
      </c>
      <c r="F317" s="84">
        <v>83.887804790000004</v>
      </c>
    </row>
    <row r="318" spans="1:6" ht="12.75" customHeight="1" x14ac:dyDescent="0.2">
      <c r="A318" s="83" t="s">
        <v>165</v>
      </c>
      <c r="B318" s="83">
        <v>22</v>
      </c>
      <c r="C318" s="84">
        <v>585.93512624000005</v>
      </c>
      <c r="D318" s="84">
        <v>559.43655839999997</v>
      </c>
      <c r="E318" s="84">
        <v>82.778271849999996</v>
      </c>
      <c r="F318" s="84">
        <v>82.778271849999996</v>
      </c>
    </row>
    <row r="319" spans="1:6" ht="12.75" customHeight="1" x14ac:dyDescent="0.2">
      <c r="A319" s="83" t="s">
        <v>165</v>
      </c>
      <c r="B319" s="83">
        <v>23</v>
      </c>
      <c r="C319" s="84">
        <v>559.43256355000005</v>
      </c>
      <c r="D319" s="84">
        <v>533.56177190000005</v>
      </c>
      <c r="E319" s="84">
        <v>78.949651650000007</v>
      </c>
      <c r="F319" s="84">
        <v>78.949651650000007</v>
      </c>
    </row>
    <row r="320" spans="1:6" ht="12.75" customHeight="1" x14ac:dyDescent="0.2">
      <c r="A320" s="83" t="s">
        <v>165</v>
      </c>
      <c r="B320" s="83">
        <v>24</v>
      </c>
      <c r="C320" s="84">
        <v>588.31700449000004</v>
      </c>
      <c r="D320" s="84">
        <v>565.32125525000004</v>
      </c>
      <c r="E320" s="84">
        <v>83.649014080000001</v>
      </c>
      <c r="F320" s="84">
        <v>83.649014080000001</v>
      </c>
    </row>
    <row r="321" spans="1:6" ht="12.75" customHeight="1" x14ac:dyDescent="0.2">
      <c r="A321" s="83" t="s">
        <v>166</v>
      </c>
      <c r="B321" s="83">
        <v>1</v>
      </c>
      <c r="C321" s="84">
        <v>662.53723072000003</v>
      </c>
      <c r="D321" s="84">
        <v>636.06884559000002</v>
      </c>
      <c r="E321" s="84">
        <v>94.117338290000006</v>
      </c>
      <c r="F321" s="84">
        <v>94.117338290000006</v>
      </c>
    </row>
    <row r="322" spans="1:6" ht="12.75" customHeight="1" x14ac:dyDescent="0.2">
      <c r="A322" s="83" t="s">
        <v>166</v>
      </c>
      <c r="B322" s="83">
        <v>2</v>
      </c>
      <c r="C322" s="84">
        <v>738.26821692999999</v>
      </c>
      <c r="D322" s="84">
        <v>711.53236961000005</v>
      </c>
      <c r="E322" s="84">
        <v>105.28346608</v>
      </c>
      <c r="F322" s="84">
        <v>105.28346608</v>
      </c>
    </row>
    <row r="323" spans="1:6" ht="12.75" customHeight="1" x14ac:dyDescent="0.2">
      <c r="A323" s="83" t="s">
        <v>166</v>
      </c>
      <c r="B323" s="83">
        <v>3</v>
      </c>
      <c r="C323" s="84">
        <v>800.20303898999998</v>
      </c>
      <c r="D323" s="84">
        <v>772.19632888000001</v>
      </c>
      <c r="E323" s="84">
        <v>114.25974343999999</v>
      </c>
      <c r="F323" s="84">
        <v>114.25974343999999</v>
      </c>
    </row>
    <row r="324" spans="1:6" ht="12.75" customHeight="1" x14ac:dyDescent="0.2">
      <c r="A324" s="83" t="s">
        <v>166</v>
      </c>
      <c r="B324" s="83">
        <v>4</v>
      </c>
      <c r="C324" s="84">
        <v>815.60785183999997</v>
      </c>
      <c r="D324" s="84">
        <v>787.82972737</v>
      </c>
      <c r="E324" s="84">
        <v>116.57297394</v>
      </c>
      <c r="F324" s="84">
        <v>116.57297394</v>
      </c>
    </row>
    <row r="325" spans="1:6" ht="12.75" customHeight="1" x14ac:dyDescent="0.2">
      <c r="A325" s="83" t="s">
        <v>166</v>
      </c>
      <c r="B325" s="83">
        <v>5</v>
      </c>
      <c r="C325" s="84">
        <v>810.70929923999995</v>
      </c>
      <c r="D325" s="84">
        <v>783.25405464000005</v>
      </c>
      <c r="E325" s="84">
        <v>115.89592437</v>
      </c>
      <c r="F325" s="84">
        <v>115.89592437</v>
      </c>
    </row>
    <row r="326" spans="1:6" ht="12.75" customHeight="1" x14ac:dyDescent="0.2">
      <c r="A326" s="83" t="s">
        <v>166</v>
      </c>
      <c r="B326" s="83">
        <v>6</v>
      </c>
      <c r="C326" s="84">
        <v>799.35540999</v>
      </c>
      <c r="D326" s="84">
        <v>771.86220519999995</v>
      </c>
      <c r="E326" s="84">
        <v>114.21030408999999</v>
      </c>
      <c r="F326" s="84">
        <v>114.21030408999999</v>
      </c>
    </row>
    <row r="327" spans="1:6" ht="12.75" customHeight="1" x14ac:dyDescent="0.2">
      <c r="A327" s="83" t="s">
        <v>166</v>
      </c>
      <c r="B327" s="83">
        <v>7</v>
      </c>
      <c r="C327" s="84">
        <v>774.77122012999996</v>
      </c>
      <c r="D327" s="84">
        <v>747.52639185999999</v>
      </c>
      <c r="E327" s="84">
        <v>110.60940146</v>
      </c>
      <c r="F327" s="84">
        <v>110.60940146</v>
      </c>
    </row>
    <row r="328" spans="1:6" ht="12.75" customHeight="1" x14ac:dyDescent="0.2">
      <c r="A328" s="83" t="s">
        <v>166</v>
      </c>
      <c r="B328" s="83">
        <v>8</v>
      </c>
      <c r="C328" s="84">
        <v>768.18999336000002</v>
      </c>
      <c r="D328" s="84">
        <v>740.91423906</v>
      </c>
      <c r="E328" s="84">
        <v>109.6310196</v>
      </c>
      <c r="F328" s="84">
        <v>109.6310196</v>
      </c>
    </row>
    <row r="329" spans="1:6" ht="12.75" customHeight="1" x14ac:dyDescent="0.2">
      <c r="A329" s="83" t="s">
        <v>166</v>
      </c>
      <c r="B329" s="83">
        <v>9</v>
      </c>
      <c r="C329" s="84">
        <v>712.10598778999997</v>
      </c>
      <c r="D329" s="84">
        <v>684.80664724999997</v>
      </c>
      <c r="E329" s="84">
        <v>101.32893527</v>
      </c>
      <c r="F329" s="84">
        <v>101.32893527</v>
      </c>
    </row>
    <row r="330" spans="1:6" ht="12.75" customHeight="1" x14ac:dyDescent="0.2">
      <c r="A330" s="83" t="s">
        <v>166</v>
      </c>
      <c r="B330" s="83">
        <v>10</v>
      </c>
      <c r="C330" s="84">
        <v>666.57065783999997</v>
      </c>
      <c r="D330" s="84">
        <v>643.19317733000003</v>
      </c>
      <c r="E330" s="84">
        <v>95.171505839999995</v>
      </c>
      <c r="F330" s="84">
        <v>95.171505839999995</v>
      </c>
    </row>
    <row r="331" spans="1:6" ht="12.75" customHeight="1" x14ac:dyDescent="0.2">
      <c r="A331" s="83" t="s">
        <v>166</v>
      </c>
      <c r="B331" s="83">
        <v>11</v>
      </c>
      <c r="C331" s="84">
        <v>672.07486186000006</v>
      </c>
      <c r="D331" s="84">
        <v>645.08926435000001</v>
      </c>
      <c r="E331" s="84">
        <v>95.452064570000005</v>
      </c>
      <c r="F331" s="84">
        <v>95.452064570000005</v>
      </c>
    </row>
    <row r="332" spans="1:6" ht="12.75" customHeight="1" x14ac:dyDescent="0.2">
      <c r="A332" s="83" t="s">
        <v>166</v>
      </c>
      <c r="B332" s="83">
        <v>12</v>
      </c>
      <c r="C332" s="84">
        <v>680.14548322999997</v>
      </c>
      <c r="D332" s="84">
        <v>655.41335448999996</v>
      </c>
      <c r="E332" s="84">
        <v>96.979691470000006</v>
      </c>
      <c r="F332" s="84">
        <v>96.979691470000006</v>
      </c>
    </row>
    <row r="333" spans="1:6" ht="12.75" customHeight="1" x14ac:dyDescent="0.2">
      <c r="A333" s="83" t="s">
        <v>166</v>
      </c>
      <c r="B333" s="83">
        <v>13</v>
      </c>
      <c r="C333" s="84">
        <v>685.77100157999996</v>
      </c>
      <c r="D333" s="84">
        <v>661.13817081000002</v>
      </c>
      <c r="E333" s="84">
        <v>97.826776620000004</v>
      </c>
      <c r="F333" s="84">
        <v>97.826776620000004</v>
      </c>
    </row>
    <row r="334" spans="1:6" ht="12.75" customHeight="1" x14ac:dyDescent="0.2">
      <c r="A334" s="83" t="s">
        <v>166</v>
      </c>
      <c r="B334" s="83">
        <v>14</v>
      </c>
      <c r="C334" s="84">
        <v>723.19369875999996</v>
      </c>
      <c r="D334" s="84">
        <v>698.34291486999996</v>
      </c>
      <c r="E334" s="84">
        <v>103.33185914000001</v>
      </c>
      <c r="F334" s="84">
        <v>103.33185914000001</v>
      </c>
    </row>
    <row r="335" spans="1:6" ht="12.75" customHeight="1" x14ac:dyDescent="0.2">
      <c r="A335" s="83" t="s">
        <v>166</v>
      </c>
      <c r="B335" s="83">
        <v>15</v>
      </c>
      <c r="C335" s="84">
        <v>754.53560818000005</v>
      </c>
      <c r="D335" s="84">
        <v>729.24044957000001</v>
      </c>
      <c r="E335" s="84">
        <v>107.90368143000001</v>
      </c>
      <c r="F335" s="84">
        <v>107.90368143000001</v>
      </c>
    </row>
    <row r="336" spans="1:6" ht="12.75" customHeight="1" x14ac:dyDescent="0.2">
      <c r="A336" s="83" t="s">
        <v>166</v>
      </c>
      <c r="B336" s="83">
        <v>16</v>
      </c>
      <c r="C336" s="84">
        <v>716.63109614999996</v>
      </c>
      <c r="D336" s="84">
        <v>689.70273900999996</v>
      </c>
      <c r="E336" s="84">
        <v>102.05339635</v>
      </c>
      <c r="F336" s="84">
        <v>102.05339635</v>
      </c>
    </row>
    <row r="337" spans="1:6" ht="12.75" customHeight="1" x14ac:dyDescent="0.2">
      <c r="A337" s="83" t="s">
        <v>166</v>
      </c>
      <c r="B337" s="83">
        <v>17</v>
      </c>
      <c r="C337" s="84">
        <v>666.13964524999994</v>
      </c>
      <c r="D337" s="84">
        <v>639.25569367000003</v>
      </c>
      <c r="E337" s="84">
        <v>94.588887330000006</v>
      </c>
      <c r="F337" s="84">
        <v>94.588887330000006</v>
      </c>
    </row>
    <row r="338" spans="1:6" ht="12.75" customHeight="1" x14ac:dyDescent="0.2">
      <c r="A338" s="83" t="s">
        <v>166</v>
      </c>
      <c r="B338" s="83">
        <v>18</v>
      </c>
      <c r="C338" s="84">
        <v>621.66549540999995</v>
      </c>
      <c r="D338" s="84">
        <v>595.21903784999995</v>
      </c>
      <c r="E338" s="84">
        <v>88.072905829999996</v>
      </c>
      <c r="F338" s="84">
        <v>88.072905829999996</v>
      </c>
    </row>
    <row r="339" spans="1:6" ht="12.75" customHeight="1" x14ac:dyDescent="0.2">
      <c r="A339" s="83" t="s">
        <v>166</v>
      </c>
      <c r="B339" s="83">
        <v>19</v>
      </c>
      <c r="C339" s="84">
        <v>620.25470571000005</v>
      </c>
      <c r="D339" s="84">
        <v>593.59949854000001</v>
      </c>
      <c r="E339" s="84">
        <v>87.8332671</v>
      </c>
      <c r="F339" s="84">
        <v>87.8332671</v>
      </c>
    </row>
    <row r="340" spans="1:6" ht="12.75" customHeight="1" x14ac:dyDescent="0.2">
      <c r="A340" s="83" t="s">
        <v>166</v>
      </c>
      <c r="B340" s="83">
        <v>20</v>
      </c>
      <c r="C340" s="84">
        <v>641.71572693999997</v>
      </c>
      <c r="D340" s="84">
        <v>615.08580420999999</v>
      </c>
      <c r="E340" s="84">
        <v>91.012535999999997</v>
      </c>
      <c r="F340" s="84">
        <v>91.012535999999997</v>
      </c>
    </row>
    <row r="341" spans="1:6" ht="12.75" customHeight="1" x14ac:dyDescent="0.2">
      <c r="A341" s="83" t="s">
        <v>166</v>
      </c>
      <c r="B341" s="83">
        <v>21</v>
      </c>
      <c r="C341" s="84">
        <v>636.08227565000004</v>
      </c>
      <c r="D341" s="84">
        <v>609.62989848999996</v>
      </c>
      <c r="E341" s="84">
        <v>90.205240810000006</v>
      </c>
      <c r="F341" s="84">
        <v>90.205240810000006</v>
      </c>
    </row>
    <row r="342" spans="1:6" ht="12.75" customHeight="1" x14ac:dyDescent="0.2">
      <c r="A342" s="83" t="s">
        <v>166</v>
      </c>
      <c r="B342" s="83">
        <v>22</v>
      </c>
      <c r="C342" s="84">
        <v>625.45048845999997</v>
      </c>
      <c r="D342" s="84">
        <v>601.69503859999998</v>
      </c>
      <c r="E342" s="84">
        <v>89.031141649999995</v>
      </c>
      <c r="F342" s="84">
        <v>89.031141649999995</v>
      </c>
    </row>
    <row r="343" spans="1:6" ht="12.75" customHeight="1" x14ac:dyDescent="0.2">
      <c r="A343" s="83" t="s">
        <v>166</v>
      </c>
      <c r="B343" s="83">
        <v>23</v>
      </c>
      <c r="C343" s="84">
        <v>606.98541735000003</v>
      </c>
      <c r="D343" s="84">
        <v>584.37434421</v>
      </c>
      <c r="E343" s="84">
        <v>86.468246669999999</v>
      </c>
      <c r="F343" s="84">
        <v>86.468246669999999</v>
      </c>
    </row>
    <row r="344" spans="1:6" ht="12.75" customHeight="1" x14ac:dyDescent="0.2">
      <c r="A344" s="83" t="s">
        <v>166</v>
      </c>
      <c r="B344" s="83">
        <v>24</v>
      </c>
      <c r="C344" s="84">
        <v>630.18005613000003</v>
      </c>
      <c r="D344" s="84">
        <v>604.60212554999998</v>
      </c>
      <c r="E344" s="84">
        <v>89.461295219999997</v>
      </c>
      <c r="F344" s="84">
        <v>89.461295219999997</v>
      </c>
    </row>
    <row r="345" spans="1:6" ht="12.75" customHeight="1" x14ac:dyDescent="0.2">
      <c r="A345" s="83" t="s">
        <v>167</v>
      </c>
      <c r="B345" s="83">
        <v>1</v>
      </c>
      <c r="C345" s="84">
        <v>701.96206893999999</v>
      </c>
      <c r="D345" s="84">
        <v>675.32171755000002</v>
      </c>
      <c r="E345" s="84">
        <v>99.925476590000002</v>
      </c>
      <c r="F345" s="84">
        <v>99.925476590000002</v>
      </c>
    </row>
    <row r="346" spans="1:6" ht="12.75" customHeight="1" x14ac:dyDescent="0.2">
      <c r="A346" s="83" t="s">
        <v>167</v>
      </c>
      <c r="B346" s="83">
        <v>2</v>
      </c>
      <c r="C346" s="84">
        <v>770.31248161999997</v>
      </c>
      <c r="D346" s="84">
        <v>743.20055301000002</v>
      </c>
      <c r="E346" s="84">
        <v>109.96931911999999</v>
      </c>
      <c r="F346" s="84">
        <v>109.96931911999999</v>
      </c>
    </row>
    <row r="347" spans="1:6" ht="12.75" customHeight="1" x14ac:dyDescent="0.2">
      <c r="A347" s="83" t="s">
        <v>167</v>
      </c>
      <c r="B347" s="83">
        <v>3</v>
      </c>
      <c r="C347" s="84">
        <v>837.10105034000003</v>
      </c>
      <c r="D347" s="84">
        <v>810.07648796000001</v>
      </c>
      <c r="E347" s="84">
        <v>119.86476524</v>
      </c>
      <c r="F347" s="84">
        <v>119.86476524</v>
      </c>
    </row>
    <row r="348" spans="1:6" ht="12.75" customHeight="1" x14ac:dyDescent="0.2">
      <c r="A348" s="83" t="s">
        <v>167</v>
      </c>
      <c r="B348" s="83">
        <v>4</v>
      </c>
      <c r="C348" s="84">
        <v>852.78137783</v>
      </c>
      <c r="D348" s="84">
        <v>824.70388212</v>
      </c>
      <c r="E348" s="84">
        <v>122.02914008</v>
      </c>
      <c r="F348" s="84">
        <v>122.02914008</v>
      </c>
    </row>
    <row r="349" spans="1:6" ht="12.75" customHeight="1" x14ac:dyDescent="0.2">
      <c r="A349" s="83" t="s">
        <v>167</v>
      </c>
      <c r="B349" s="83">
        <v>5</v>
      </c>
      <c r="C349" s="84">
        <v>844.38890492999997</v>
      </c>
      <c r="D349" s="84">
        <v>816.56235901000002</v>
      </c>
      <c r="E349" s="84">
        <v>120.82446155</v>
      </c>
      <c r="F349" s="84">
        <v>120.82446155</v>
      </c>
    </row>
    <row r="350" spans="1:6" ht="12.75" customHeight="1" x14ac:dyDescent="0.2">
      <c r="A350" s="83" t="s">
        <v>167</v>
      </c>
      <c r="B350" s="83">
        <v>6</v>
      </c>
      <c r="C350" s="84">
        <v>835.55923800000005</v>
      </c>
      <c r="D350" s="84">
        <v>807.85051456999997</v>
      </c>
      <c r="E350" s="84">
        <v>119.53539415</v>
      </c>
      <c r="F350" s="84">
        <v>119.53539415</v>
      </c>
    </row>
    <row r="351" spans="1:6" ht="12.75" customHeight="1" x14ac:dyDescent="0.2">
      <c r="A351" s="83" t="s">
        <v>167</v>
      </c>
      <c r="B351" s="83">
        <v>7</v>
      </c>
      <c r="C351" s="84">
        <v>788.37376647999997</v>
      </c>
      <c r="D351" s="84">
        <v>761.10170488000006</v>
      </c>
      <c r="E351" s="84">
        <v>112.61810278</v>
      </c>
      <c r="F351" s="84">
        <v>112.61810278</v>
      </c>
    </row>
    <row r="352" spans="1:6" ht="12.75" customHeight="1" x14ac:dyDescent="0.2">
      <c r="A352" s="83" t="s">
        <v>167</v>
      </c>
      <c r="B352" s="83">
        <v>8</v>
      </c>
      <c r="C352" s="84">
        <v>745.65322259000004</v>
      </c>
      <c r="D352" s="84">
        <v>718.51848266000002</v>
      </c>
      <c r="E352" s="84">
        <v>106.3171818</v>
      </c>
      <c r="F352" s="84">
        <v>106.3171818</v>
      </c>
    </row>
    <row r="353" spans="1:6" ht="12.75" customHeight="1" x14ac:dyDescent="0.2">
      <c r="A353" s="83" t="s">
        <v>167</v>
      </c>
      <c r="B353" s="83">
        <v>9</v>
      </c>
      <c r="C353" s="84">
        <v>683.15416372000004</v>
      </c>
      <c r="D353" s="84">
        <v>656.19995773000005</v>
      </c>
      <c r="E353" s="84">
        <v>97.096082969999998</v>
      </c>
      <c r="F353" s="84">
        <v>97.096082969999998</v>
      </c>
    </row>
    <row r="354" spans="1:6" ht="12.75" customHeight="1" x14ac:dyDescent="0.2">
      <c r="A354" s="83" t="s">
        <v>167</v>
      </c>
      <c r="B354" s="83">
        <v>10</v>
      </c>
      <c r="C354" s="84">
        <v>644.99505617</v>
      </c>
      <c r="D354" s="84">
        <v>618.39193112999999</v>
      </c>
      <c r="E354" s="84">
        <v>91.501734409999997</v>
      </c>
      <c r="F354" s="84">
        <v>91.501734409999997</v>
      </c>
    </row>
    <row r="355" spans="1:6" ht="12.75" customHeight="1" x14ac:dyDescent="0.2">
      <c r="A355" s="83" t="s">
        <v>167</v>
      </c>
      <c r="B355" s="83">
        <v>11</v>
      </c>
      <c r="C355" s="84">
        <v>652.43568888000004</v>
      </c>
      <c r="D355" s="84">
        <v>625.77617633</v>
      </c>
      <c r="E355" s="84">
        <v>92.594360640000005</v>
      </c>
      <c r="F355" s="84">
        <v>92.594360640000005</v>
      </c>
    </row>
    <row r="356" spans="1:6" ht="12.75" customHeight="1" x14ac:dyDescent="0.2">
      <c r="A356" s="83" t="s">
        <v>167</v>
      </c>
      <c r="B356" s="83">
        <v>12</v>
      </c>
      <c r="C356" s="84">
        <v>666.32482746999995</v>
      </c>
      <c r="D356" s="84">
        <v>641.83382626000002</v>
      </c>
      <c r="E356" s="84">
        <v>94.970366440000006</v>
      </c>
      <c r="F356" s="84">
        <v>94.970366440000006</v>
      </c>
    </row>
    <row r="357" spans="1:6" ht="12.75" customHeight="1" x14ac:dyDescent="0.2">
      <c r="A357" s="83" t="s">
        <v>167</v>
      </c>
      <c r="B357" s="83">
        <v>13</v>
      </c>
      <c r="C357" s="84">
        <v>672.80340848000003</v>
      </c>
      <c r="D357" s="84">
        <v>648.40806863</v>
      </c>
      <c r="E357" s="84">
        <v>95.943138809999994</v>
      </c>
      <c r="F357" s="84">
        <v>95.943138809999994</v>
      </c>
    </row>
    <row r="358" spans="1:6" ht="12.75" customHeight="1" x14ac:dyDescent="0.2">
      <c r="A358" s="83" t="s">
        <v>167</v>
      </c>
      <c r="B358" s="83">
        <v>14</v>
      </c>
      <c r="C358" s="84">
        <v>723.59890221000001</v>
      </c>
      <c r="D358" s="84">
        <v>698.81610244000001</v>
      </c>
      <c r="E358" s="84">
        <v>103.40187539</v>
      </c>
      <c r="F358" s="84">
        <v>103.40187539</v>
      </c>
    </row>
    <row r="359" spans="1:6" ht="12.75" customHeight="1" x14ac:dyDescent="0.2">
      <c r="A359" s="83" t="s">
        <v>167</v>
      </c>
      <c r="B359" s="83">
        <v>15</v>
      </c>
      <c r="C359" s="84">
        <v>756.67429248999997</v>
      </c>
      <c r="D359" s="84">
        <v>729.02592588000005</v>
      </c>
      <c r="E359" s="84">
        <v>107.87193895999999</v>
      </c>
      <c r="F359" s="84">
        <v>107.87193895999999</v>
      </c>
    </row>
    <row r="360" spans="1:6" ht="12.75" customHeight="1" x14ac:dyDescent="0.2">
      <c r="A360" s="83" t="s">
        <v>167</v>
      </c>
      <c r="B360" s="83">
        <v>16</v>
      </c>
      <c r="C360" s="84">
        <v>716.05139626000005</v>
      </c>
      <c r="D360" s="84">
        <v>689.40996325000003</v>
      </c>
      <c r="E360" s="84">
        <v>102.01007513</v>
      </c>
      <c r="F360" s="84">
        <v>102.01007513</v>
      </c>
    </row>
    <row r="361" spans="1:6" ht="12.75" customHeight="1" x14ac:dyDescent="0.2">
      <c r="A361" s="83" t="s">
        <v>167</v>
      </c>
      <c r="B361" s="83">
        <v>17</v>
      </c>
      <c r="C361" s="84">
        <v>664.37911319</v>
      </c>
      <c r="D361" s="84">
        <v>637.97131563999994</v>
      </c>
      <c r="E361" s="84">
        <v>94.398841489999995</v>
      </c>
      <c r="F361" s="84">
        <v>94.398841489999995</v>
      </c>
    </row>
    <row r="362" spans="1:6" ht="12.75" customHeight="1" x14ac:dyDescent="0.2">
      <c r="A362" s="83" t="s">
        <v>167</v>
      </c>
      <c r="B362" s="83">
        <v>18</v>
      </c>
      <c r="C362" s="84">
        <v>609.10155972999996</v>
      </c>
      <c r="D362" s="84">
        <v>583.13803070999995</v>
      </c>
      <c r="E362" s="84">
        <v>86.2853128</v>
      </c>
      <c r="F362" s="84">
        <v>86.2853128</v>
      </c>
    </row>
    <row r="363" spans="1:6" ht="12.75" customHeight="1" x14ac:dyDescent="0.2">
      <c r="A363" s="83" t="s">
        <v>167</v>
      </c>
      <c r="B363" s="83">
        <v>19</v>
      </c>
      <c r="C363" s="84">
        <v>591.57713723999996</v>
      </c>
      <c r="D363" s="84">
        <v>565.55310997000004</v>
      </c>
      <c r="E363" s="84">
        <v>83.683320980000005</v>
      </c>
      <c r="F363" s="84">
        <v>83.683320980000005</v>
      </c>
    </row>
    <row r="364" spans="1:6" ht="12.75" customHeight="1" x14ac:dyDescent="0.2">
      <c r="A364" s="83" t="s">
        <v>167</v>
      </c>
      <c r="B364" s="83">
        <v>20</v>
      </c>
      <c r="C364" s="84">
        <v>620.62661905000004</v>
      </c>
      <c r="D364" s="84">
        <v>594.54462186000001</v>
      </c>
      <c r="E364" s="84">
        <v>87.973114370000005</v>
      </c>
      <c r="F364" s="84">
        <v>87.973114370000005</v>
      </c>
    </row>
    <row r="365" spans="1:6" ht="12.75" customHeight="1" x14ac:dyDescent="0.2">
      <c r="A365" s="83" t="s">
        <v>167</v>
      </c>
      <c r="B365" s="83">
        <v>21</v>
      </c>
      <c r="C365" s="84">
        <v>615.17600976000006</v>
      </c>
      <c r="D365" s="84">
        <v>589.10582332000001</v>
      </c>
      <c r="E365" s="84">
        <v>87.168350480000001</v>
      </c>
      <c r="F365" s="84">
        <v>87.168350480000001</v>
      </c>
    </row>
    <row r="366" spans="1:6" ht="12.75" customHeight="1" x14ac:dyDescent="0.2">
      <c r="A366" s="83" t="s">
        <v>167</v>
      </c>
      <c r="B366" s="83">
        <v>22</v>
      </c>
      <c r="C366" s="84">
        <v>603.12072074000002</v>
      </c>
      <c r="D366" s="84">
        <v>576.96303823000005</v>
      </c>
      <c r="E366" s="84">
        <v>85.371616329999995</v>
      </c>
      <c r="F366" s="84">
        <v>85.371616329999995</v>
      </c>
    </row>
    <row r="367" spans="1:6" ht="12.75" customHeight="1" x14ac:dyDescent="0.2">
      <c r="A367" s="83" t="s">
        <v>167</v>
      </c>
      <c r="B367" s="83">
        <v>23</v>
      </c>
      <c r="C367" s="84">
        <v>586.34931449999999</v>
      </c>
      <c r="D367" s="84">
        <v>560.13736558999994</v>
      </c>
      <c r="E367" s="84">
        <v>82.88196834</v>
      </c>
      <c r="F367" s="84">
        <v>82.88196834</v>
      </c>
    </row>
    <row r="368" spans="1:6" ht="12.75" customHeight="1" x14ac:dyDescent="0.2">
      <c r="A368" s="83" t="s">
        <v>167</v>
      </c>
      <c r="B368" s="83">
        <v>24</v>
      </c>
      <c r="C368" s="84">
        <v>616.810653</v>
      </c>
      <c r="D368" s="84">
        <v>590.21562925000001</v>
      </c>
      <c r="E368" s="84">
        <v>87.332565369999998</v>
      </c>
      <c r="F368" s="84">
        <v>87.332565369999998</v>
      </c>
    </row>
    <row r="369" spans="1:6" ht="12.75" customHeight="1" x14ac:dyDescent="0.2">
      <c r="A369" s="83" t="s">
        <v>168</v>
      </c>
      <c r="B369" s="83">
        <v>1</v>
      </c>
      <c r="C369" s="84">
        <v>719.14744032999999</v>
      </c>
      <c r="D369" s="84">
        <v>692.64948651999998</v>
      </c>
      <c r="E369" s="84">
        <v>102.48941838</v>
      </c>
      <c r="F369" s="84">
        <v>102.48941838</v>
      </c>
    </row>
    <row r="370" spans="1:6" ht="12.75" customHeight="1" x14ac:dyDescent="0.2">
      <c r="A370" s="83" t="s">
        <v>168</v>
      </c>
      <c r="B370" s="83">
        <v>2</v>
      </c>
      <c r="C370" s="84">
        <v>802.95118246000004</v>
      </c>
      <c r="D370" s="84">
        <v>776.10505561000002</v>
      </c>
      <c r="E370" s="84">
        <v>114.83810687</v>
      </c>
      <c r="F370" s="84">
        <v>114.83810687</v>
      </c>
    </row>
    <row r="371" spans="1:6" ht="12.75" customHeight="1" x14ac:dyDescent="0.2">
      <c r="A371" s="83" t="s">
        <v>168</v>
      </c>
      <c r="B371" s="83">
        <v>3</v>
      </c>
      <c r="C371" s="84">
        <v>869.65827909999996</v>
      </c>
      <c r="D371" s="84">
        <v>841.13838761</v>
      </c>
      <c r="E371" s="84">
        <v>124.46090816</v>
      </c>
      <c r="F371" s="84">
        <v>124.46090816</v>
      </c>
    </row>
    <row r="372" spans="1:6" ht="12.75" customHeight="1" x14ac:dyDescent="0.2">
      <c r="A372" s="83" t="s">
        <v>168</v>
      </c>
      <c r="B372" s="83">
        <v>4</v>
      </c>
      <c r="C372" s="84">
        <v>874.25682864999999</v>
      </c>
      <c r="D372" s="84">
        <v>846.42931135000003</v>
      </c>
      <c r="E372" s="84">
        <v>125.24379143</v>
      </c>
      <c r="F372" s="84">
        <v>125.24379143</v>
      </c>
    </row>
    <row r="373" spans="1:6" ht="12.75" customHeight="1" x14ac:dyDescent="0.2">
      <c r="A373" s="83" t="s">
        <v>168</v>
      </c>
      <c r="B373" s="83">
        <v>5</v>
      </c>
      <c r="C373" s="84">
        <v>867.67843335999999</v>
      </c>
      <c r="D373" s="84">
        <v>839.98605266000004</v>
      </c>
      <c r="E373" s="84">
        <v>124.29040036000001</v>
      </c>
      <c r="F373" s="84">
        <v>124.29040036000001</v>
      </c>
    </row>
    <row r="374" spans="1:6" ht="12.75" customHeight="1" x14ac:dyDescent="0.2">
      <c r="A374" s="83" t="s">
        <v>168</v>
      </c>
      <c r="B374" s="83">
        <v>6</v>
      </c>
      <c r="C374" s="84">
        <v>846.33985038000003</v>
      </c>
      <c r="D374" s="84">
        <v>818.82032417999994</v>
      </c>
      <c r="E374" s="84">
        <v>121.15856637</v>
      </c>
      <c r="F374" s="84">
        <v>121.15856637</v>
      </c>
    </row>
    <row r="375" spans="1:6" ht="12.75" customHeight="1" x14ac:dyDescent="0.2">
      <c r="A375" s="83" t="s">
        <v>168</v>
      </c>
      <c r="B375" s="83">
        <v>7</v>
      </c>
      <c r="C375" s="84">
        <v>799.7438909</v>
      </c>
      <c r="D375" s="84">
        <v>772.61591522000003</v>
      </c>
      <c r="E375" s="84">
        <v>114.32182846000001</v>
      </c>
      <c r="F375" s="84">
        <v>114.32182846000001</v>
      </c>
    </row>
    <row r="376" spans="1:6" ht="12.75" customHeight="1" x14ac:dyDescent="0.2">
      <c r="A376" s="83" t="s">
        <v>168</v>
      </c>
      <c r="B376" s="83">
        <v>8</v>
      </c>
      <c r="C376" s="84">
        <v>755.22947196999996</v>
      </c>
      <c r="D376" s="84">
        <v>728.06516879000003</v>
      </c>
      <c r="E376" s="84">
        <v>107.7297784</v>
      </c>
      <c r="F376" s="84">
        <v>107.7297784</v>
      </c>
    </row>
    <row r="377" spans="1:6" ht="12.75" customHeight="1" x14ac:dyDescent="0.2">
      <c r="A377" s="83" t="s">
        <v>168</v>
      </c>
      <c r="B377" s="83">
        <v>9</v>
      </c>
      <c r="C377" s="84">
        <v>694.43237371999999</v>
      </c>
      <c r="D377" s="84">
        <v>667.42520932000002</v>
      </c>
      <c r="E377" s="84">
        <v>98.757052229999999</v>
      </c>
      <c r="F377" s="84">
        <v>98.757052229999999</v>
      </c>
    </row>
    <row r="378" spans="1:6" ht="12.75" customHeight="1" x14ac:dyDescent="0.2">
      <c r="A378" s="83" t="s">
        <v>168</v>
      </c>
      <c r="B378" s="83">
        <v>10</v>
      </c>
      <c r="C378" s="84">
        <v>655.22244450000005</v>
      </c>
      <c r="D378" s="84">
        <v>628.72314209000001</v>
      </c>
      <c r="E378" s="84">
        <v>93.030414969999995</v>
      </c>
      <c r="F378" s="84">
        <v>93.030414969999995</v>
      </c>
    </row>
    <row r="379" spans="1:6" ht="12.75" customHeight="1" x14ac:dyDescent="0.2">
      <c r="A379" s="83" t="s">
        <v>168</v>
      </c>
      <c r="B379" s="83">
        <v>11</v>
      </c>
      <c r="C379" s="84">
        <v>658.34286471999997</v>
      </c>
      <c r="D379" s="84">
        <v>631.94522616999996</v>
      </c>
      <c r="E379" s="84">
        <v>93.50717779</v>
      </c>
      <c r="F379" s="84">
        <v>93.50717779</v>
      </c>
    </row>
    <row r="380" spans="1:6" ht="12.75" customHeight="1" x14ac:dyDescent="0.2">
      <c r="A380" s="83" t="s">
        <v>168</v>
      </c>
      <c r="B380" s="83">
        <v>12</v>
      </c>
      <c r="C380" s="84">
        <v>664.15395995999995</v>
      </c>
      <c r="D380" s="84">
        <v>639.76649870000006</v>
      </c>
      <c r="E380" s="84">
        <v>94.664469729999993</v>
      </c>
      <c r="F380" s="84">
        <v>94.664469729999993</v>
      </c>
    </row>
    <row r="381" spans="1:6" ht="12.75" customHeight="1" x14ac:dyDescent="0.2">
      <c r="A381" s="83" t="s">
        <v>168</v>
      </c>
      <c r="B381" s="83">
        <v>13</v>
      </c>
      <c r="C381" s="84">
        <v>674.96633693000001</v>
      </c>
      <c r="D381" s="84">
        <v>650.65000527999996</v>
      </c>
      <c r="E381" s="84">
        <v>96.274871939999997</v>
      </c>
      <c r="F381" s="84">
        <v>96.274871939999997</v>
      </c>
    </row>
    <row r="382" spans="1:6" ht="12.75" customHeight="1" x14ac:dyDescent="0.2">
      <c r="A382" s="83" t="s">
        <v>168</v>
      </c>
      <c r="B382" s="83">
        <v>14</v>
      </c>
      <c r="C382" s="84">
        <v>695.17305927999996</v>
      </c>
      <c r="D382" s="84">
        <v>670.57348710999997</v>
      </c>
      <c r="E382" s="84">
        <v>99.222894139999994</v>
      </c>
      <c r="F382" s="84">
        <v>99.222894139999994</v>
      </c>
    </row>
    <row r="383" spans="1:6" ht="12.75" customHeight="1" x14ac:dyDescent="0.2">
      <c r="A383" s="83" t="s">
        <v>168</v>
      </c>
      <c r="B383" s="83">
        <v>15</v>
      </c>
      <c r="C383" s="84">
        <v>722.21316129000002</v>
      </c>
      <c r="D383" s="84">
        <v>694.71209280000005</v>
      </c>
      <c r="E383" s="84">
        <v>102.7946165</v>
      </c>
      <c r="F383" s="84">
        <v>102.7946165</v>
      </c>
    </row>
    <row r="384" spans="1:6" ht="12.75" customHeight="1" x14ac:dyDescent="0.2">
      <c r="A384" s="83" t="s">
        <v>168</v>
      </c>
      <c r="B384" s="83">
        <v>16</v>
      </c>
      <c r="C384" s="84">
        <v>684.37792229000001</v>
      </c>
      <c r="D384" s="84">
        <v>657.67820443999994</v>
      </c>
      <c r="E384" s="84">
        <v>97.314815019999998</v>
      </c>
      <c r="F384" s="84">
        <v>97.314815019999998</v>
      </c>
    </row>
    <row r="385" spans="1:6" ht="12.75" customHeight="1" x14ac:dyDescent="0.2">
      <c r="A385" s="83" t="s">
        <v>168</v>
      </c>
      <c r="B385" s="83">
        <v>17</v>
      </c>
      <c r="C385" s="84">
        <v>635.58456355999999</v>
      </c>
      <c r="D385" s="84">
        <v>609.41032761999998</v>
      </c>
      <c r="E385" s="84">
        <v>90.172751509999998</v>
      </c>
      <c r="F385" s="84">
        <v>90.172751509999998</v>
      </c>
    </row>
    <row r="386" spans="1:6" ht="12.75" customHeight="1" x14ac:dyDescent="0.2">
      <c r="A386" s="83" t="s">
        <v>168</v>
      </c>
      <c r="B386" s="83">
        <v>18</v>
      </c>
      <c r="C386" s="84">
        <v>581.01483883000003</v>
      </c>
      <c r="D386" s="84">
        <v>555.21830447000002</v>
      </c>
      <c r="E386" s="84">
        <v>82.154108550000004</v>
      </c>
      <c r="F386" s="84">
        <v>82.154108550000004</v>
      </c>
    </row>
    <row r="387" spans="1:6" ht="12.75" customHeight="1" x14ac:dyDescent="0.2">
      <c r="A387" s="83" t="s">
        <v>168</v>
      </c>
      <c r="B387" s="83">
        <v>19</v>
      </c>
      <c r="C387" s="84">
        <v>585.34844449000002</v>
      </c>
      <c r="D387" s="84">
        <v>559.44322251999995</v>
      </c>
      <c r="E387" s="84">
        <v>82.779257920000006</v>
      </c>
      <c r="F387" s="84">
        <v>82.779257920000006</v>
      </c>
    </row>
    <row r="388" spans="1:6" ht="12.75" customHeight="1" x14ac:dyDescent="0.2">
      <c r="A388" s="83" t="s">
        <v>168</v>
      </c>
      <c r="B388" s="83">
        <v>20</v>
      </c>
      <c r="C388" s="84">
        <v>609.86016085000006</v>
      </c>
      <c r="D388" s="84">
        <v>583.88603749000004</v>
      </c>
      <c r="E388" s="84">
        <v>86.395993279999999</v>
      </c>
      <c r="F388" s="84">
        <v>86.395993279999999</v>
      </c>
    </row>
    <row r="389" spans="1:6" ht="12.75" customHeight="1" x14ac:dyDescent="0.2">
      <c r="A389" s="83" t="s">
        <v>168</v>
      </c>
      <c r="B389" s="83">
        <v>21</v>
      </c>
      <c r="C389" s="84">
        <v>603.24613588</v>
      </c>
      <c r="D389" s="84">
        <v>577.13667580000003</v>
      </c>
      <c r="E389" s="84">
        <v>85.397309000000007</v>
      </c>
      <c r="F389" s="84">
        <v>85.397309000000007</v>
      </c>
    </row>
    <row r="390" spans="1:6" ht="12.75" customHeight="1" x14ac:dyDescent="0.2">
      <c r="A390" s="83" t="s">
        <v>168</v>
      </c>
      <c r="B390" s="83">
        <v>22</v>
      </c>
      <c r="C390" s="84">
        <v>592.44765472999995</v>
      </c>
      <c r="D390" s="84">
        <v>566.25263416999996</v>
      </c>
      <c r="E390" s="84">
        <v>83.786827630000005</v>
      </c>
      <c r="F390" s="84">
        <v>83.786827630000005</v>
      </c>
    </row>
    <row r="391" spans="1:6" ht="12.75" customHeight="1" x14ac:dyDescent="0.2">
      <c r="A391" s="83" t="s">
        <v>168</v>
      </c>
      <c r="B391" s="83">
        <v>23</v>
      </c>
      <c r="C391" s="84">
        <v>567.54776073000005</v>
      </c>
      <c r="D391" s="84">
        <v>542.69550288000005</v>
      </c>
      <c r="E391" s="84">
        <v>80.30114442</v>
      </c>
      <c r="F391" s="84">
        <v>80.30114442</v>
      </c>
    </row>
    <row r="392" spans="1:6" ht="12.75" customHeight="1" x14ac:dyDescent="0.2">
      <c r="A392" s="83" t="s">
        <v>168</v>
      </c>
      <c r="B392" s="83">
        <v>24</v>
      </c>
      <c r="C392" s="84">
        <v>618.86352345</v>
      </c>
      <c r="D392" s="84">
        <v>592.04196014000001</v>
      </c>
      <c r="E392" s="84">
        <v>87.602802479999994</v>
      </c>
      <c r="F392" s="84">
        <v>87.602802479999994</v>
      </c>
    </row>
    <row r="393" spans="1:6" ht="12.75" customHeight="1" x14ac:dyDescent="0.2">
      <c r="A393" s="83" t="s">
        <v>169</v>
      </c>
      <c r="B393" s="83">
        <v>1</v>
      </c>
      <c r="C393" s="84">
        <v>666.40298472999996</v>
      </c>
      <c r="D393" s="84">
        <v>639.68888643000003</v>
      </c>
      <c r="E393" s="84">
        <v>94.652985659999999</v>
      </c>
      <c r="F393" s="84">
        <v>94.652985659999999</v>
      </c>
    </row>
    <row r="394" spans="1:6" ht="12.75" customHeight="1" x14ac:dyDescent="0.2">
      <c r="A394" s="83" t="s">
        <v>169</v>
      </c>
      <c r="B394" s="83">
        <v>2</v>
      </c>
      <c r="C394" s="84">
        <v>744.99515105</v>
      </c>
      <c r="D394" s="84">
        <v>717.88117288000001</v>
      </c>
      <c r="E394" s="84">
        <v>106.22288085</v>
      </c>
      <c r="F394" s="84">
        <v>106.22288085</v>
      </c>
    </row>
    <row r="395" spans="1:6" ht="12.75" customHeight="1" x14ac:dyDescent="0.2">
      <c r="A395" s="83" t="s">
        <v>169</v>
      </c>
      <c r="B395" s="83">
        <v>3</v>
      </c>
      <c r="C395" s="84">
        <v>799.58630140000002</v>
      </c>
      <c r="D395" s="84">
        <v>771.56963818999998</v>
      </c>
      <c r="E395" s="84">
        <v>114.16701376</v>
      </c>
      <c r="F395" s="84">
        <v>114.16701376</v>
      </c>
    </row>
    <row r="396" spans="1:6" ht="12.75" customHeight="1" x14ac:dyDescent="0.2">
      <c r="A396" s="83" t="s">
        <v>169</v>
      </c>
      <c r="B396" s="83">
        <v>4</v>
      </c>
      <c r="C396" s="84">
        <v>804.52690380000001</v>
      </c>
      <c r="D396" s="84">
        <v>776.54385821000005</v>
      </c>
      <c r="E396" s="84">
        <v>114.90303527</v>
      </c>
      <c r="F396" s="84">
        <v>114.90303527</v>
      </c>
    </row>
    <row r="397" spans="1:6" ht="12.75" customHeight="1" x14ac:dyDescent="0.2">
      <c r="A397" s="83" t="s">
        <v>169</v>
      </c>
      <c r="B397" s="83">
        <v>5</v>
      </c>
      <c r="C397" s="84">
        <v>801.18716104999999</v>
      </c>
      <c r="D397" s="84">
        <v>773.38779119000003</v>
      </c>
      <c r="E397" s="84">
        <v>114.43604080999999</v>
      </c>
      <c r="F397" s="84">
        <v>114.43604080999999</v>
      </c>
    </row>
    <row r="398" spans="1:6" ht="12.75" customHeight="1" x14ac:dyDescent="0.2">
      <c r="A398" s="83" t="s">
        <v>169</v>
      </c>
      <c r="B398" s="83">
        <v>6</v>
      </c>
      <c r="C398" s="84">
        <v>786.73942607000004</v>
      </c>
      <c r="D398" s="84">
        <v>759.52038561999996</v>
      </c>
      <c r="E398" s="84">
        <v>112.38411936999999</v>
      </c>
      <c r="F398" s="84">
        <v>112.38411936999999</v>
      </c>
    </row>
    <row r="399" spans="1:6" ht="12.75" customHeight="1" x14ac:dyDescent="0.2">
      <c r="A399" s="83" t="s">
        <v>169</v>
      </c>
      <c r="B399" s="83">
        <v>7</v>
      </c>
      <c r="C399" s="84">
        <v>756.03436118000002</v>
      </c>
      <c r="D399" s="84">
        <v>729.18173659000001</v>
      </c>
      <c r="E399" s="84">
        <v>107.89499384</v>
      </c>
      <c r="F399" s="84">
        <v>107.89499384</v>
      </c>
    </row>
    <row r="400" spans="1:6" ht="12.75" customHeight="1" x14ac:dyDescent="0.2">
      <c r="A400" s="83" t="s">
        <v>169</v>
      </c>
      <c r="B400" s="83">
        <v>8</v>
      </c>
      <c r="C400" s="84">
        <v>730.54174865000005</v>
      </c>
      <c r="D400" s="84">
        <v>703.71989886999995</v>
      </c>
      <c r="E400" s="84">
        <v>104.12747650999999</v>
      </c>
      <c r="F400" s="84">
        <v>104.12747650999999</v>
      </c>
    </row>
    <row r="401" spans="1:6" ht="12.75" customHeight="1" x14ac:dyDescent="0.2">
      <c r="A401" s="83" t="s">
        <v>169</v>
      </c>
      <c r="B401" s="83">
        <v>9</v>
      </c>
      <c r="C401" s="84">
        <v>701.83920631000001</v>
      </c>
      <c r="D401" s="84">
        <v>674.90480359000003</v>
      </c>
      <c r="E401" s="84">
        <v>99.863786989999994</v>
      </c>
      <c r="F401" s="84">
        <v>99.863786989999994</v>
      </c>
    </row>
    <row r="402" spans="1:6" ht="12.75" customHeight="1" x14ac:dyDescent="0.2">
      <c r="A402" s="83" t="s">
        <v>169</v>
      </c>
      <c r="B402" s="83">
        <v>10</v>
      </c>
      <c r="C402" s="84">
        <v>668.86429166000005</v>
      </c>
      <c r="D402" s="84">
        <v>641.99039157000004</v>
      </c>
      <c r="E402" s="84">
        <v>94.993532979999998</v>
      </c>
      <c r="F402" s="84">
        <v>94.993532979999998</v>
      </c>
    </row>
    <row r="403" spans="1:6" ht="12.75" customHeight="1" x14ac:dyDescent="0.2">
      <c r="A403" s="83" t="s">
        <v>169</v>
      </c>
      <c r="B403" s="83">
        <v>11</v>
      </c>
      <c r="C403" s="84">
        <v>666.27724692000004</v>
      </c>
      <c r="D403" s="84">
        <v>639.64623771000004</v>
      </c>
      <c r="E403" s="84">
        <v>94.646675049999999</v>
      </c>
      <c r="F403" s="84">
        <v>94.646675049999999</v>
      </c>
    </row>
    <row r="404" spans="1:6" ht="12.75" customHeight="1" x14ac:dyDescent="0.2">
      <c r="A404" s="83" t="s">
        <v>169</v>
      </c>
      <c r="B404" s="83">
        <v>12</v>
      </c>
      <c r="C404" s="84">
        <v>668.22876212999995</v>
      </c>
      <c r="D404" s="84">
        <v>643.71383934000005</v>
      </c>
      <c r="E404" s="84">
        <v>95.248546750000003</v>
      </c>
      <c r="F404" s="84">
        <v>95.248546750000003</v>
      </c>
    </row>
    <row r="405" spans="1:6" ht="12.75" customHeight="1" x14ac:dyDescent="0.2">
      <c r="A405" s="83" t="s">
        <v>169</v>
      </c>
      <c r="B405" s="83">
        <v>13</v>
      </c>
      <c r="C405" s="84">
        <v>680.46459801000003</v>
      </c>
      <c r="D405" s="84">
        <v>656.01280832999998</v>
      </c>
      <c r="E405" s="84">
        <v>97.068390989999997</v>
      </c>
      <c r="F405" s="84">
        <v>97.068390989999997</v>
      </c>
    </row>
    <row r="406" spans="1:6" ht="12.75" customHeight="1" x14ac:dyDescent="0.2">
      <c r="A406" s="83" t="s">
        <v>169</v>
      </c>
      <c r="B406" s="83">
        <v>14</v>
      </c>
      <c r="C406" s="84">
        <v>716.56791647</v>
      </c>
      <c r="D406" s="84">
        <v>691.58858391000001</v>
      </c>
      <c r="E406" s="84">
        <v>102.33243957000001</v>
      </c>
      <c r="F406" s="84">
        <v>102.33243957000001</v>
      </c>
    </row>
    <row r="407" spans="1:6" ht="12.75" customHeight="1" x14ac:dyDescent="0.2">
      <c r="A407" s="83" t="s">
        <v>169</v>
      </c>
      <c r="B407" s="83">
        <v>15</v>
      </c>
      <c r="C407" s="84">
        <v>757.97139784000001</v>
      </c>
      <c r="D407" s="84">
        <v>734.74722919999999</v>
      </c>
      <c r="E407" s="84">
        <v>108.71850430000001</v>
      </c>
      <c r="F407" s="84">
        <v>108.71850430000001</v>
      </c>
    </row>
    <row r="408" spans="1:6" ht="12.75" customHeight="1" x14ac:dyDescent="0.2">
      <c r="A408" s="83" t="s">
        <v>169</v>
      </c>
      <c r="B408" s="83">
        <v>16</v>
      </c>
      <c r="C408" s="84">
        <v>728.64870990999998</v>
      </c>
      <c r="D408" s="84">
        <v>701.39740455000003</v>
      </c>
      <c r="E408" s="84">
        <v>103.78382349</v>
      </c>
      <c r="F408" s="84">
        <v>103.78382349</v>
      </c>
    </row>
    <row r="409" spans="1:6" ht="12.75" customHeight="1" x14ac:dyDescent="0.2">
      <c r="A409" s="83" t="s">
        <v>169</v>
      </c>
      <c r="B409" s="83">
        <v>17</v>
      </c>
      <c r="C409" s="84">
        <v>681.20747399000004</v>
      </c>
      <c r="D409" s="84">
        <v>654.59174598000004</v>
      </c>
      <c r="E409" s="84">
        <v>96.858120349999993</v>
      </c>
      <c r="F409" s="84">
        <v>96.858120349999993</v>
      </c>
    </row>
    <row r="410" spans="1:6" ht="12.75" customHeight="1" x14ac:dyDescent="0.2">
      <c r="A410" s="83" t="s">
        <v>169</v>
      </c>
      <c r="B410" s="83">
        <v>18</v>
      </c>
      <c r="C410" s="84">
        <v>620.56917189000001</v>
      </c>
      <c r="D410" s="84">
        <v>594.42238151000004</v>
      </c>
      <c r="E410" s="84">
        <v>87.955026810000007</v>
      </c>
      <c r="F410" s="84">
        <v>87.955026810000007</v>
      </c>
    </row>
    <row r="411" spans="1:6" ht="12.75" customHeight="1" x14ac:dyDescent="0.2">
      <c r="A411" s="83" t="s">
        <v>169</v>
      </c>
      <c r="B411" s="83">
        <v>19</v>
      </c>
      <c r="C411" s="84">
        <v>594.52706367999997</v>
      </c>
      <c r="D411" s="84">
        <v>568.41660064999996</v>
      </c>
      <c r="E411" s="84">
        <v>84.107023729999995</v>
      </c>
      <c r="F411" s="84">
        <v>84.107023729999995</v>
      </c>
    </row>
    <row r="412" spans="1:6" ht="12.75" customHeight="1" x14ac:dyDescent="0.2">
      <c r="A412" s="83" t="s">
        <v>169</v>
      </c>
      <c r="B412" s="83">
        <v>20</v>
      </c>
      <c r="C412" s="84">
        <v>596.84131773000001</v>
      </c>
      <c r="D412" s="84">
        <v>570.81227740999998</v>
      </c>
      <c r="E412" s="84">
        <v>84.461505360000004</v>
      </c>
      <c r="F412" s="84">
        <v>84.461505360000004</v>
      </c>
    </row>
    <row r="413" spans="1:6" ht="12.75" customHeight="1" x14ac:dyDescent="0.2">
      <c r="A413" s="83" t="s">
        <v>169</v>
      </c>
      <c r="B413" s="83">
        <v>21</v>
      </c>
      <c r="C413" s="84">
        <v>585.27151647000005</v>
      </c>
      <c r="D413" s="84">
        <v>559.14571024999998</v>
      </c>
      <c r="E413" s="84">
        <v>82.735235860000003</v>
      </c>
      <c r="F413" s="84">
        <v>82.735235860000003</v>
      </c>
    </row>
    <row r="414" spans="1:6" ht="12.75" customHeight="1" x14ac:dyDescent="0.2">
      <c r="A414" s="83" t="s">
        <v>169</v>
      </c>
      <c r="B414" s="83">
        <v>22</v>
      </c>
      <c r="C414" s="84">
        <v>581.32390636000002</v>
      </c>
      <c r="D414" s="84">
        <v>554.94113119999997</v>
      </c>
      <c r="E414" s="84">
        <v>82.113095990000005</v>
      </c>
      <c r="F414" s="84">
        <v>82.113095990000005</v>
      </c>
    </row>
    <row r="415" spans="1:6" ht="12.75" customHeight="1" x14ac:dyDescent="0.2">
      <c r="A415" s="83" t="s">
        <v>169</v>
      </c>
      <c r="B415" s="83">
        <v>23</v>
      </c>
      <c r="C415" s="84">
        <v>579.32779746000006</v>
      </c>
      <c r="D415" s="84">
        <v>554.42709613</v>
      </c>
      <c r="E415" s="84">
        <v>82.037035650000007</v>
      </c>
      <c r="F415" s="84">
        <v>82.037035650000007</v>
      </c>
    </row>
    <row r="416" spans="1:6" ht="12.75" customHeight="1" x14ac:dyDescent="0.2">
      <c r="A416" s="83" t="s">
        <v>169</v>
      </c>
      <c r="B416" s="83">
        <v>24</v>
      </c>
      <c r="C416" s="84">
        <v>608.82507401999999</v>
      </c>
      <c r="D416" s="84">
        <v>585.00594063000005</v>
      </c>
      <c r="E416" s="84">
        <v>86.561702240000002</v>
      </c>
      <c r="F416" s="84">
        <v>86.561702240000002</v>
      </c>
    </row>
    <row r="417" spans="1:6" ht="12.75" customHeight="1" x14ac:dyDescent="0.2">
      <c r="A417" s="83" t="s">
        <v>170</v>
      </c>
      <c r="B417" s="83">
        <v>1</v>
      </c>
      <c r="C417" s="84">
        <v>663.20925613999998</v>
      </c>
      <c r="D417" s="84">
        <v>636.68158129000005</v>
      </c>
      <c r="E417" s="84">
        <v>94.208003079999997</v>
      </c>
      <c r="F417" s="84">
        <v>94.208003079999997</v>
      </c>
    </row>
    <row r="418" spans="1:6" ht="12.75" customHeight="1" x14ac:dyDescent="0.2">
      <c r="A418" s="83" t="s">
        <v>170</v>
      </c>
      <c r="B418" s="83">
        <v>2</v>
      </c>
      <c r="C418" s="84">
        <v>739.41444473000001</v>
      </c>
      <c r="D418" s="84">
        <v>712.37807425000005</v>
      </c>
      <c r="E418" s="84">
        <v>105.40860265000001</v>
      </c>
      <c r="F418" s="84">
        <v>105.40860265000001</v>
      </c>
    </row>
    <row r="419" spans="1:6" ht="12.75" customHeight="1" x14ac:dyDescent="0.2">
      <c r="A419" s="83" t="s">
        <v>170</v>
      </c>
      <c r="B419" s="83">
        <v>3</v>
      </c>
      <c r="C419" s="84">
        <v>801.31701481000005</v>
      </c>
      <c r="D419" s="84">
        <v>773.58343072000002</v>
      </c>
      <c r="E419" s="84">
        <v>114.46498904000001</v>
      </c>
      <c r="F419" s="84">
        <v>114.46498904000001</v>
      </c>
    </row>
    <row r="420" spans="1:6" ht="12.75" customHeight="1" x14ac:dyDescent="0.2">
      <c r="A420" s="83" t="s">
        <v>170</v>
      </c>
      <c r="B420" s="83">
        <v>4</v>
      </c>
      <c r="C420" s="84">
        <v>809.51883289</v>
      </c>
      <c r="D420" s="84">
        <v>781.76785751</v>
      </c>
      <c r="E420" s="84">
        <v>115.67601592</v>
      </c>
      <c r="F420" s="84">
        <v>115.67601592</v>
      </c>
    </row>
    <row r="421" spans="1:6" ht="12.75" customHeight="1" x14ac:dyDescent="0.2">
      <c r="A421" s="83" t="s">
        <v>170</v>
      </c>
      <c r="B421" s="83">
        <v>5</v>
      </c>
      <c r="C421" s="84">
        <v>808.49247682999999</v>
      </c>
      <c r="D421" s="84">
        <v>785.20360489999996</v>
      </c>
      <c r="E421" s="84">
        <v>116.1843939</v>
      </c>
      <c r="F421" s="84">
        <v>116.1843939</v>
      </c>
    </row>
    <row r="422" spans="1:6" ht="12.75" customHeight="1" x14ac:dyDescent="0.2">
      <c r="A422" s="83" t="s">
        <v>170</v>
      </c>
      <c r="B422" s="83">
        <v>6</v>
      </c>
      <c r="C422" s="84">
        <v>802.92500054000004</v>
      </c>
      <c r="D422" s="84">
        <v>775.19282439000006</v>
      </c>
      <c r="E422" s="84">
        <v>114.70312654999999</v>
      </c>
      <c r="F422" s="84">
        <v>114.70312654999999</v>
      </c>
    </row>
    <row r="423" spans="1:6" ht="12.75" customHeight="1" x14ac:dyDescent="0.2">
      <c r="A423" s="83" t="s">
        <v>170</v>
      </c>
      <c r="B423" s="83">
        <v>7</v>
      </c>
      <c r="C423" s="84">
        <v>790.14560515000005</v>
      </c>
      <c r="D423" s="84">
        <v>762.63108364000004</v>
      </c>
      <c r="E423" s="84">
        <v>112.84440069999999</v>
      </c>
      <c r="F423" s="84">
        <v>112.84440069999999</v>
      </c>
    </row>
    <row r="424" spans="1:6" ht="12.75" customHeight="1" x14ac:dyDescent="0.2">
      <c r="A424" s="83" t="s">
        <v>170</v>
      </c>
      <c r="B424" s="83">
        <v>8</v>
      </c>
      <c r="C424" s="84">
        <v>787.69111253999995</v>
      </c>
      <c r="D424" s="84">
        <v>759.96790097999997</v>
      </c>
      <c r="E424" s="84">
        <v>112.45033697</v>
      </c>
      <c r="F424" s="84">
        <v>112.45033697</v>
      </c>
    </row>
    <row r="425" spans="1:6" ht="12.75" customHeight="1" x14ac:dyDescent="0.2">
      <c r="A425" s="83" t="s">
        <v>170</v>
      </c>
      <c r="B425" s="83">
        <v>9</v>
      </c>
      <c r="C425" s="84">
        <v>732.76282788000003</v>
      </c>
      <c r="D425" s="84">
        <v>705.20367340999996</v>
      </c>
      <c r="E425" s="84">
        <v>104.34702651000001</v>
      </c>
      <c r="F425" s="84">
        <v>104.34702651000001</v>
      </c>
    </row>
    <row r="426" spans="1:6" ht="12.75" customHeight="1" x14ac:dyDescent="0.2">
      <c r="A426" s="83" t="s">
        <v>170</v>
      </c>
      <c r="B426" s="83">
        <v>10</v>
      </c>
      <c r="C426" s="84">
        <v>708.34215768000001</v>
      </c>
      <c r="D426" s="84">
        <v>681.06487888000004</v>
      </c>
      <c r="E426" s="84">
        <v>100.77527621</v>
      </c>
      <c r="F426" s="84">
        <v>100.77527621</v>
      </c>
    </row>
    <row r="427" spans="1:6" ht="12.75" customHeight="1" x14ac:dyDescent="0.2">
      <c r="A427" s="83" t="s">
        <v>170</v>
      </c>
      <c r="B427" s="83">
        <v>11</v>
      </c>
      <c r="C427" s="84">
        <v>679.91669358000001</v>
      </c>
      <c r="D427" s="84">
        <v>652.87828372000001</v>
      </c>
      <c r="E427" s="84">
        <v>96.604584099999997</v>
      </c>
      <c r="F427" s="84">
        <v>96.604584099999997</v>
      </c>
    </row>
    <row r="428" spans="1:6" ht="12.75" customHeight="1" x14ac:dyDescent="0.2">
      <c r="A428" s="83" t="s">
        <v>170</v>
      </c>
      <c r="B428" s="83">
        <v>12</v>
      </c>
      <c r="C428" s="84">
        <v>685.37455226999998</v>
      </c>
      <c r="D428" s="84">
        <v>660.56599036</v>
      </c>
      <c r="E428" s="84">
        <v>97.742112669999997</v>
      </c>
      <c r="F428" s="84">
        <v>97.742112669999997</v>
      </c>
    </row>
    <row r="429" spans="1:6" ht="12.75" customHeight="1" x14ac:dyDescent="0.2">
      <c r="A429" s="83" t="s">
        <v>170</v>
      </c>
      <c r="B429" s="83">
        <v>13</v>
      </c>
      <c r="C429" s="84">
        <v>698.41911648999996</v>
      </c>
      <c r="D429" s="84">
        <v>673.62193888000002</v>
      </c>
      <c r="E429" s="84">
        <v>99.673965069999994</v>
      </c>
      <c r="F429" s="84">
        <v>99.673965069999994</v>
      </c>
    </row>
    <row r="430" spans="1:6" ht="12.75" customHeight="1" x14ac:dyDescent="0.2">
      <c r="A430" s="83" t="s">
        <v>170</v>
      </c>
      <c r="B430" s="83">
        <v>14</v>
      </c>
      <c r="C430" s="84">
        <v>739.71122667999998</v>
      </c>
      <c r="D430" s="84">
        <v>714.19936660999997</v>
      </c>
      <c r="E430" s="84">
        <v>105.67809421</v>
      </c>
      <c r="F430" s="84">
        <v>105.67809421</v>
      </c>
    </row>
    <row r="431" spans="1:6" ht="12.75" customHeight="1" x14ac:dyDescent="0.2">
      <c r="A431" s="83" t="s">
        <v>170</v>
      </c>
      <c r="B431" s="83">
        <v>15</v>
      </c>
      <c r="C431" s="84">
        <v>786.88306295999996</v>
      </c>
      <c r="D431" s="84">
        <v>758.08448805</v>
      </c>
      <c r="E431" s="84">
        <v>112.1716536</v>
      </c>
      <c r="F431" s="84">
        <v>112.1716536</v>
      </c>
    </row>
    <row r="432" spans="1:6" ht="12.75" customHeight="1" x14ac:dyDescent="0.2">
      <c r="A432" s="83" t="s">
        <v>170</v>
      </c>
      <c r="B432" s="83">
        <v>16</v>
      </c>
      <c r="C432" s="84">
        <v>758.11619327000005</v>
      </c>
      <c r="D432" s="84">
        <v>729.63345050999999</v>
      </c>
      <c r="E432" s="84">
        <v>107.96183268999999</v>
      </c>
      <c r="F432" s="84">
        <v>107.96183268999999</v>
      </c>
    </row>
    <row r="433" spans="1:6" ht="12.75" customHeight="1" x14ac:dyDescent="0.2">
      <c r="A433" s="83" t="s">
        <v>170</v>
      </c>
      <c r="B433" s="83">
        <v>17</v>
      </c>
      <c r="C433" s="84">
        <v>711.39414767000005</v>
      </c>
      <c r="D433" s="84">
        <v>684.92055450999999</v>
      </c>
      <c r="E433" s="84">
        <v>101.34578981</v>
      </c>
      <c r="F433" s="84">
        <v>101.34578981</v>
      </c>
    </row>
    <row r="434" spans="1:6" ht="12.75" customHeight="1" x14ac:dyDescent="0.2">
      <c r="A434" s="83" t="s">
        <v>170</v>
      </c>
      <c r="B434" s="83">
        <v>18</v>
      </c>
      <c r="C434" s="84">
        <v>645.91269194999995</v>
      </c>
      <c r="D434" s="84">
        <v>620.34174570000005</v>
      </c>
      <c r="E434" s="84">
        <v>91.790243050000001</v>
      </c>
      <c r="F434" s="84">
        <v>91.790243050000001</v>
      </c>
    </row>
    <row r="435" spans="1:6" ht="12.75" customHeight="1" x14ac:dyDescent="0.2">
      <c r="A435" s="83" t="s">
        <v>170</v>
      </c>
      <c r="B435" s="83">
        <v>19</v>
      </c>
      <c r="C435" s="84">
        <v>607.32925287</v>
      </c>
      <c r="D435" s="84">
        <v>583.77397436000001</v>
      </c>
      <c r="E435" s="84">
        <v>86.379411610000005</v>
      </c>
      <c r="F435" s="84">
        <v>86.379411610000005</v>
      </c>
    </row>
    <row r="436" spans="1:6" ht="12.75" customHeight="1" x14ac:dyDescent="0.2">
      <c r="A436" s="83" t="s">
        <v>170</v>
      </c>
      <c r="B436" s="83">
        <v>20</v>
      </c>
      <c r="C436" s="84">
        <v>598.66570687000001</v>
      </c>
      <c r="D436" s="84">
        <v>572.12813496000001</v>
      </c>
      <c r="E436" s="84">
        <v>84.656209140000001</v>
      </c>
      <c r="F436" s="84">
        <v>84.656209140000001</v>
      </c>
    </row>
    <row r="437" spans="1:6" ht="12.75" customHeight="1" x14ac:dyDescent="0.2">
      <c r="A437" s="83" t="s">
        <v>170</v>
      </c>
      <c r="B437" s="83">
        <v>21</v>
      </c>
      <c r="C437" s="84">
        <v>599.31087371000001</v>
      </c>
      <c r="D437" s="84">
        <v>573.00468423999996</v>
      </c>
      <c r="E437" s="84">
        <v>84.785909700000005</v>
      </c>
      <c r="F437" s="84">
        <v>84.785909700000005</v>
      </c>
    </row>
    <row r="438" spans="1:6" ht="12.75" customHeight="1" x14ac:dyDescent="0.2">
      <c r="A438" s="83" t="s">
        <v>170</v>
      </c>
      <c r="B438" s="83">
        <v>22</v>
      </c>
      <c r="C438" s="84">
        <v>600.96554055000001</v>
      </c>
      <c r="D438" s="84">
        <v>574.44145728000001</v>
      </c>
      <c r="E438" s="84">
        <v>84.998505010000002</v>
      </c>
      <c r="F438" s="84">
        <v>84.998505010000002</v>
      </c>
    </row>
    <row r="439" spans="1:6" ht="12.75" customHeight="1" x14ac:dyDescent="0.2">
      <c r="A439" s="83" t="s">
        <v>170</v>
      </c>
      <c r="B439" s="83">
        <v>23</v>
      </c>
      <c r="C439" s="84">
        <v>621.24232112000004</v>
      </c>
      <c r="D439" s="84">
        <v>594.44495402999996</v>
      </c>
      <c r="E439" s="84">
        <v>87.958366799999993</v>
      </c>
      <c r="F439" s="84">
        <v>87.958366799999993</v>
      </c>
    </row>
    <row r="440" spans="1:6" ht="12.75" customHeight="1" x14ac:dyDescent="0.2">
      <c r="A440" s="83" t="s">
        <v>170</v>
      </c>
      <c r="B440" s="83">
        <v>24</v>
      </c>
      <c r="C440" s="84">
        <v>652.86359647999996</v>
      </c>
      <c r="D440" s="84">
        <v>625.10675102000005</v>
      </c>
      <c r="E440" s="84">
        <v>92.495307639999993</v>
      </c>
      <c r="F440" s="84">
        <v>92.495307639999993</v>
      </c>
    </row>
    <row r="441" spans="1:6" ht="12.75" customHeight="1" x14ac:dyDescent="0.2">
      <c r="A441" s="83" t="s">
        <v>171</v>
      </c>
      <c r="B441" s="83">
        <v>1</v>
      </c>
      <c r="C441" s="84">
        <v>747.19352982999999</v>
      </c>
      <c r="D441" s="84">
        <v>722.46340269999996</v>
      </c>
      <c r="E441" s="84">
        <v>106.90090065</v>
      </c>
      <c r="F441" s="84">
        <v>106.90090065</v>
      </c>
    </row>
    <row r="442" spans="1:6" ht="12.75" customHeight="1" x14ac:dyDescent="0.2">
      <c r="A442" s="83" t="s">
        <v>171</v>
      </c>
      <c r="B442" s="83">
        <v>2</v>
      </c>
      <c r="C442" s="84">
        <v>845.17020252999998</v>
      </c>
      <c r="D442" s="84">
        <v>817.95891155000004</v>
      </c>
      <c r="E442" s="84">
        <v>121.03110554</v>
      </c>
      <c r="F442" s="84">
        <v>121.03110554</v>
      </c>
    </row>
    <row r="443" spans="1:6" ht="12.75" customHeight="1" x14ac:dyDescent="0.2">
      <c r="A443" s="83" t="s">
        <v>171</v>
      </c>
      <c r="B443" s="83">
        <v>3</v>
      </c>
      <c r="C443" s="84">
        <v>910.45370515000002</v>
      </c>
      <c r="D443" s="84">
        <v>887.84446145000004</v>
      </c>
      <c r="E443" s="84">
        <v>131.37187602</v>
      </c>
      <c r="F443" s="84">
        <v>131.37187602</v>
      </c>
    </row>
    <row r="444" spans="1:6" ht="12.75" customHeight="1" x14ac:dyDescent="0.2">
      <c r="A444" s="83" t="s">
        <v>171</v>
      </c>
      <c r="B444" s="83">
        <v>4</v>
      </c>
      <c r="C444" s="84">
        <v>924.30604362999998</v>
      </c>
      <c r="D444" s="84">
        <v>895.50031195999998</v>
      </c>
      <c r="E444" s="84">
        <v>132.50469093000001</v>
      </c>
      <c r="F444" s="84">
        <v>132.50469093000001</v>
      </c>
    </row>
    <row r="445" spans="1:6" ht="12.75" customHeight="1" x14ac:dyDescent="0.2">
      <c r="A445" s="83" t="s">
        <v>171</v>
      </c>
      <c r="B445" s="83">
        <v>5</v>
      </c>
      <c r="C445" s="84">
        <v>930.42837325000005</v>
      </c>
      <c r="D445" s="84">
        <v>902.19123581999997</v>
      </c>
      <c r="E445" s="84">
        <v>133.49472832999999</v>
      </c>
      <c r="F445" s="84">
        <v>133.49472832999999</v>
      </c>
    </row>
    <row r="446" spans="1:6" ht="12.75" customHeight="1" x14ac:dyDescent="0.2">
      <c r="A446" s="83" t="s">
        <v>171</v>
      </c>
      <c r="B446" s="83">
        <v>6</v>
      </c>
      <c r="C446" s="84">
        <v>918.11149885999998</v>
      </c>
      <c r="D446" s="84">
        <v>889.96544056000005</v>
      </c>
      <c r="E446" s="84">
        <v>131.6857114</v>
      </c>
      <c r="F446" s="84">
        <v>131.6857114</v>
      </c>
    </row>
    <row r="447" spans="1:6" ht="12.75" customHeight="1" x14ac:dyDescent="0.2">
      <c r="A447" s="83" t="s">
        <v>171</v>
      </c>
      <c r="B447" s="83">
        <v>7</v>
      </c>
      <c r="C447" s="84">
        <v>896.84836661999998</v>
      </c>
      <c r="D447" s="84">
        <v>868.41411273999995</v>
      </c>
      <c r="E447" s="84">
        <v>128.49682135</v>
      </c>
      <c r="F447" s="84">
        <v>128.49682135</v>
      </c>
    </row>
    <row r="448" spans="1:6" ht="12.75" customHeight="1" x14ac:dyDescent="0.2">
      <c r="A448" s="83" t="s">
        <v>171</v>
      </c>
      <c r="B448" s="83">
        <v>8</v>
      </c>
      <c r="C448" s="84">
        <v>861.55250691000003</v>
      </c>
      <c r="D448" s="84">
        <v>834.68285220999996</v>
      </c>
      <c r="E448" s="84">
        <v>123.50570053</v>
      </c>
      <c r="F448" s="84">
        <v>123.50570053</v>
      </c>
    </row>
    <row r="449" spans="1:6" ht="12.75" customHeight="1" x14ac:dyDescent="0.2">
      <c r="A449" s="83" t="s">
        <v>171</v>
      </c>
      <c r="B449" s="83">
        <v>9</v>
      </c>
      <c r="C449" s="84">
        <v>780.14789198000005</v>
      </c>
      <c r="D449" s="84">
        <v>752.24497809000002</v>
      </c>
      <c r="E449" s="84">
        <v>111.30759755</v>
      </c>
      <c r="F449" s="84">
        <v>111.30759755</v>
      </c>
    </row>
    <row r="450" spans="1:6" ht="12.75" customHeight="1" x14ac:dyDescent="0.2">
      <c r="A450" s="83" t="s">
        <v>171</v>
      </c>
      <c r="B450" s="83">
        <v>10</v>
      </c>
      <c r="C450" s="84">
        <v>713.58973433000006</v>
      </c>
      <c r="D450" s="84">
        <v>686.18423791999999</v>
      </c>
      <c r="E450" s="84">
        <v>101.53277353</v>
      </c>
      <c r="F450" s="84">
        <v>101.53277353</v>
      </c>
    </row>
    <row r="451" spans="1:6" ht="12.75" customHeight="1" x14ac:dyDescent="0.2">
      <c r="A451" s="83" t="s">
        <v>171</v>
      </c>
      <c r="B451" s="83">
        <v>11</v>
      </c>
      <c r="C451" s="84">
        <v>703.86721183999998</v>
      </c>
      <c r="D451" s="84">
        <v>676.66750252999998</v>
      </c>
      <c r="E451" s="84">
        <v>100.12460866000001</v>
      </c>
      <c r="F451" s="84">
        <v>100.12460866000001</v>
      </c>
    </row>
    <row r="452" spans="1:6" ht="12.75" customHeight="1" x14ac:dyDescent="0.2">
      <c r="A452" s="83" t="s">
        <v>171</v>
      </c>
      <c r="B452" s="83">
        <v>12</v>
      </c>
      <c r="C452" s="84">
        <v>702.89442009000004</v>
      </c>
      <c r="D452" s="84">
        <v>677.89477281999996</v>
      </c>
      <c r="E452" s="84">
        <v>100.30620442999999</v>
      </c>
      <c r="F452" s="84">
        <v>100.30620442999999</v>
      </c>
    </row>
    <row r="453" spans="1:6" ht="12.75" customHeight="1" x14ac:dyDescent="0.2">
      <c r="A453" s="83" t="s">
        <v>171</v>
      </c>
      <c r="B453" s="83">
        <v>13</v>
      </c>
      <c r="C453" s="84">
        <v>709.83225579999998</v>
      </c>
      <c r="D453" s="84">
        <v>684.87146131999998</v>
      </c>
      <c r="E453" s="84">
        <v>101.33852562</v>
      </c>
      <c r="F453" s="84">
        <v>101.33852562</v>
      </c>
    </row>
    <row r="454" spans="1:6" ht="12.75" customHeight="1" x14ac:dyDescent="0.2">
      <c r="A454" s="83" t="s">
        <v>171</v>
      </c>
      <c r="B454" s="83">
        <v>14</v>
      </c>
      <c r="C454" s="84">
        <v>760.05597807000004</v>
      </c>
      <c r="D454" s="84">
        <v>734.53291909999996</v>
      </c>
      <c r="E454" s="84">
        <v>108.68679342999999</v>
      </c>
      <c r="F454" s="84">
        <v>108.68679342999999</v>
      </c>
    </row>
    <row r="455" spans="1:6" ht="12.75" customHeight="1" x14ac:dyDescent="0.2">
      <c r="A455" s="83" t="s">
        <v>171</v>
      </c>
      <c r="B455" s="83">
        <v>15</v>
      </c>
      <c r="C455" s="84">
        <v>810.67450914999995</v>
      </c>
      <c r="D455" s="84">
        <v>782.58309764000001</v>
      </c>
      <c r="E455" s="84">
        <v>115.79664473</v>
      </c>
      <c r="F455" s="84">
        <v>115.79664473</v>
      </c>
    </row>
    <row r="456" spans="1:6" ht="12.75" customHeight="1" x14ac:dyDescent="0.2">
      <c r="A456" s="83" t="s">
        <v>171</v>
      </c>
      <c r="B456" s="83">
        <v>16</v>
      </c>
      <c r="C456" s="84">
        <v>774.88952472999995</v>
      </c>
      <c r="D456" s="84">
        <v>747.65174008999998</v>
      </c>
      <c r="E456" s="84">
        <v>110.62794889</v>
      </c>
      <c r="F456" s="84">
        <v>110.62794889</v>
      </c>
    </row>
    <row r="457" spans="1:6" ht="12.75" customHeight="1" x14ac:dyDescent="0.2">
      <c r="A457" s="83" t="s">
        <v>171</v>
      </c>
      <c r="B457" s="83">
        <v>17</v>
      </c>
      <c r="C457" s="84">
        <v>718.94516670999997</v>
      </c>
      <c r="D457" s="84">
        <v>692.00801065999997</v>
      </c>
      <c r="E457" s="84">
        <v>102.39450098</v>
      </c>
      <c r="F457" s="84">
        <v>102.39450098</v>
      </c>
    </row>
    <row r="458" spans="1:6" ht="12.75" customHeight="1" x14ac:dyDescent="0.2">
      <c r="A458" s="83" t="s">
        <v>171</v>
      </c>
      <c r="B458" s="83">
        <v>18</v>
      </c>
      <c r="C458" s="84">
        <v>646.04866795999999</v>
      </c>
      <c r="D458" s="84">
        <v>619.52175745</v>
      </c>
      <c r="E458" s="84">
        <v>91.66891167</v>
      </c>
      <c r="F458" s="84">
        <v>91.66891167</v>
      </c>
    </row>
    <row r="459" spans="1:6" ht="12.75" customHeight="1" x14ac:dyDescent="0.2">
      <c r="A459" s="83" t="s">
        <v>171</v>
      </c>
      <c r="B459" s="83">
        <v>19</v>
      </c>
      <c r="C459" s="84">
        <v>607.09438975</v>
      </c>
      <c r="D459" s="84">
        <v>580.48673492</v>
      </c>
      <c r="E459" s="84">
        <v>85.893007929999996</v>
      </c>
      <c r="F459" s="84">
        <v>85.893007929999996</v>
      </c>
    </row>
    <row r="460" spans="1:6" ht="12.75" customHeight="1" x14ac:dyDescent="0.2">
      <c r="A460" s="83" t="s">
        <v>171</v>
      </c>
      <c r="B460" s="83">
        <v>20</v>
      </c>
      <c r="C460" s="84">
        <v>603.22814689999996</v>
      </c>
      <c r="D460" s="84">
        <v>576.82661475999998</v>
      </c>
      <c r="E460" s="84">
        <v>85.351430129999997</v>
      </c>
      <c r="F460" s="84">
        <v>85.351430129999997</v>
      </c>
    </row>
    <row r="461" spans="1:6" ht="12.75" customHeight="1" x14ac:dyDescent="0.2">
      <c r="A461" s="83" t="s">
        <v>171</v>
      </c>
      <c r="B461" s="83">
        <v>21</v>
      </c>
      <c r="C461" s="84">
        <v>601.79521355999998</v>
      </c>
      <c r="D461" s="84">
        <v>575.71057827000004</v>
      </c>
      <c r="E461" s="84">
        <v>85.186293320000004</v>
      </c>
      <c r="F461" s="84">
        <v>85.186293320000004</v>
      </c>
    </row>
    <row r="462" spans="1:6" ht="12.75" customHeight="1" x14ac:dyDescent="0.2">
      <c r="A462" s="83" t="s">
        <v>171</v>
      </c>
      <c r="B462" s="83">
        <v>22</v>
      </c>
      <c r="C462" s="84">
        <v>600.86545044000002</v>
      </c>
      <c r="D462" s="84">
        <v>574.70426241999996</v>
      </c>
      <c r="E462" s="84">
        <v>85.037391560000003</v>
      </c>
      <c r="F462" s="84">
        <v>85.037391560000003</v>
      </c>
    </row>
    <row r="463" spans="1:6" ht="12.75" customHeight="1" x14ac:dyDescent="0.2">
      <c r="A463" s="83" t="s">
        <v>171</v>
      </c>
      <c r="B463" s="83">
        <v>23</v>
      </c>
      <c r="C463" s="84">
        <v>601.26426389999995</v>
      </c>
      <c r="D463" s="84">
        <v>574.81460054000001</v>
      </c>
      <c r="E463" s="84">
        <v>85.053717980000002</v>
      </c>
      <c r="F463" s="84">
        <v>85.053717980000002</v>
      </c>
    </row>
    <row r="464" spans="1:6" ht="12.75" customHeight="1" x14ac:dyDescent="0.2">
      <c r="A464" s="83" t="s">
        <v>171</v>
      </c>
      <c r="B464" s="83">
        <v>24</v>
      </c>
      <c r="C464" s="84">
        <v>642.18282254999997</v>
      </c>
      <c r="D464" s="84">
        <v>615.2478175</v>
      </c>
      <c r="E464" s="84">
        <v>91.036508659999996</v>
      </c>
      <c r="F464" s="84">
        <v>91.036508659999996</v>
      </c>
    </row>
    <row r="465" spans="1:6" ht="12.75" customHeight="1" x14ac:dyDescent="0.2">
      <c r="A465" s="83" t="s">
        <v>172</v>
      </c>
      <c r="B465" s="83">
        <v>1</v>
      </c>
      <c r="C465" s="84">
        <v>707.46063632000005</v>
      </c>
      <c r="D465" s="84">
        <v>680.92224183999997</v>
      </c>
      <c r="E465" s="84">
        <v>100.75417059999999</v>
      </c>
      <c r="F465" s="84">
        <v>100.75417059999999</v>
      </c>
    </row>
    <row r="466" spans="1:6" ht="12.75" customHeight="1" x14ac:dyDescent="0.2">
      <c r="A466" s="83" t="s">
        <v>172</v>
      </c>
      <c r="B466" s="83">
        <v>2</v>
      </c>
      <c r="C466" s="84">
        <v>783.53257351000002</v>
      </c>
      <c r="D466" s="84">
        <v>756.78316949999999</v>
      </c>
      <c r="E466" s="84">
        <v>111.97910111</v>
      </c>
      <c r="F466" s="84">
        <v>111.97910111</v>
      </c>
    </row>
    <row r="467" spans="1:6" ht="12.75" customHeight="1" x14ac:dyDescent="0.2">
      <c r="A467" s="83" t="s">
        <v>172</v>
      </c>
      <c r="B467" s="83">
        <v>3</v>
      </c>
      <c r="C467" s="84">
        <v>854.66782868999996</v>
      </c>
      <c r="D467" s="84">
        <v>827.29382683999995</v>
      </c>
      <c r="E467" s="84">
        <v>122.412367</v>
      </c>
      <c r="F467" s="84">
        <v>122.412367</v>
      </c>
    </row>
    <row r="468" spans="1:6" ht="12.75" customHeight="1" x14ac:dyDescent="0.2">
      <c r="A468" s="83" t="s">
        <v>172</v>
      </c>
      <c r="B468" s="83">
        <v>4</v>
      </c>
      <c r="C468" s="84">
        <v>857.89740397000003</v>
      </c>
      <c r="D468" s="84">
        <v>830.25414281999997</v>
      </c>
      <c r="E468" s="84">
        <v>122.85039672000001</v>
      </c>
      <c r="F468" s="84">
        <v>122.85039672000001</v>
      </c>
    </row>
    <row r="469" spans="1:6" ht="12.75" customHeight="1" x14ac:dyDescent="0.2">
      <c r="A469" s="83" t="s">
        <v>172</v>
      </c>
      <c r="B469" s="83">
        <v>5</v>
      </c>
      <c r="C469" s="84">
        <v>860.98234631000003</v>
      </c>
      <c r="D469" s="84">
        <v>833.03769365000005</v>
      </c>
      <c r="E469" s="84">
        <v>123.262271</v>
      </c>
      <c r="F469" s="84">
        <v>123.262271</v>
      </c>
    </row>
    <row r="470" spans="1:6" ht="12.75" customHeight="1" x14ac:dyDescent="0.2">
      <c r="A470" s="83" t="s">
        <v>172</v>
      </c>
      <c r="B470" s="83">
        <v>6</v>
      </c>
      <c r="C470" s="84">
        <v>841.32070810000005</v>
      </c>
      <c r="D470" s="84">
        <v>813.88834716999997</v>
      </c>
      <c r="E470" s="84">
        <v>120.42879545</v>
      </c>
      <c r="F470" s="84">
        <v>120.42879545</v>
      </c>
    </row>
    <row r="471" spans="1:6" ht="12.75" customHeight="1" x14ac:dyDescent="0.2">
      <c r="A471" s="83" t="s">
        <v>172</v>
      </c>
      <c r="B471" s="83">
        <v>7</v>
      </c>
      <c r="C471" s="84">
        <v>791.79627109</v>
      </c>
      <c r="D471" s="84">
        <v>764.7556998</v>
      </c>
      <c r="E471" s="84">
        <v>113.15877424999999</v>
      </c>
      <c r="F471" s="84">
        <v>113.15877424999999</v>
      </c>
    </row>
    <row r="472" spans="1:6" ht="12.75" customHeight="1" x14ac:dyDescent="0.2">
      <c r="A472" s="83" t="s">
        <v>172</v>
      </c>
      <c r="B472" s="83">
        <v>8</v>
      </c>
      <c r="C472" s="84">
        <v>736.45489736000002</v>
      </c>
      <c r="D472" s="84">
        <v>709.70002433000002</v>
      </c>
      <c r="E472" s="84">
        <v>105.01233904999999</v>
      </c>
      <c r="F472" s="84">
        <v>105.01233904999999</v>
      </c>
    </row>
    <row r="473" spans="1:6" ht="12.75" customHeight="1" x14ac:dyDescent="0.2">
      <c r="A473" s="83" t="s">
        <v>172</v>
      </c>
      <c r="B473" s="83">
        <v>9</v>
      </c>
      <c r="C473" s="84">
        <v>680.62924383999996</v>
      </c>
      <c r="D473" s="84">
        <v>653.80036575999998</v>
      </c>
      <c r="E473" s="84">
        <v>96.741022020000003</v>
      </c>
      <c r="F473" s="84">
        <v>96.741022020000003</v>
      </c>
    </row>
    <row r="474" spans="1:6" ht="12.75" customHeight="1" x14ac:dyDescent="0.2">
      <c r="A474" s="83" t="s">
        <v>172</v>
      </c>
      <c r="B474" s="83">
        <v>10</v>
      </c>
      <c r="C474" s="84">
        <v>646.35440243000005</v>
      </c>
      <c r="D474" s="84">
        <v>619.94412761000001</v>
      </c>
      <c r="E474" s="84">
        <v>91.731408610000003</v>
      </c>
      <c r="F474" s="84">
        <v>91.731408610000003</v>
      </c>
    </row>
    <row r="475" spans="1:6" ht="12.75" customHeight="1" x14ac:dyDescent="0.2">
      <c r="A475" s="83" t="s">
        <v>172</v>
      </c>
      <c r="B475" s="83">
        <v>11</v>
      </c>
      <c r="C475" s="84">
        <v>647.93512602999999</v>
      </c>
      <c r="D475" s="84">
        <v>621.98339611999995</v>
      </c>
      <c r="E475" s="84">
        <v>92.033153499999997</v>
      </c>
      <c r="F475" s="84">
        <v>92.033153499999997</v>
      </c>
    </row>
    <row r="476" spans="1:6" ht="12.75" customHeight="1" x14ac:dyDescent="0.2">
      <c r="A476" s="83" t="s">
        <v>172</v>
      </c>
      <c r="B476" s="83">
        <v>12</v>
      </c>
      <c r="C476" s="84">
        <v>651.70230285000002</v>
      </c>
      <c r="D476" s="84">
        <v>627.35248041</v>
      </c>
      <c r="E476" s="84">
        <v>92.827601970000003</v>
      </c>
      <c r="F476" s="84">
        <v>92.827601970000003</v>
      </c>
    </row>
    <row r="477" spans="1:6" ht="12.75" customHeight="1" x14ac:dyDescent="0.2">
      <c r="A477" s="83" t="s">
        <v>172</v>
      </c>
      <c r="B477" s="83">
        <v>13</v>
      </c>
      <c r="C477" s="84">
        <v>664.26247922000005</v>
      </c>
      <c r="D477" s="84">
        <v>639.84889386999998</v>
      </c>
      <c r="E477" s="84">
        <v>94.676661519999996</v>
      </c>
      <c r="F477" s="84">
        <v>94.676661519999996</v>
      </c>
    </row>
    <row r="478" spans="1:6" ht="12.75" customHeight="1" x14ac:dyDescent="0.2">
      <c r="A478" s="83" t="s">
        <v>172</v>
      </c>
      <c r="B478" s="83">
        <v>14</v>
      </c>
      <c r="C478" s="84">
        <v>707.80543129</v>
      </c>
      <c r="D478" s="84">
        <v>683.12714695</v>
      </c>
      <c r="E478" s="84">
        <v>101.08042428</v>
      </c>
      <c r="F478" s="84">
        <v>101.08042428</v>
      </c>
    </row>
    <row r="479" spans="1:6" ht="12.75" customHeight="1" x14ac:dyDescent="0.2">
      <c r="A479" s="83" t="s">
        <v>172</v>
      </c>
      <c r="B479" s="83">
        <v>15</v>
      </c>
      <c r="C479" s="84">
        <v>749.38905351000005</v>
      </c>
      <c r="D479" s="84">
        <v>721.73652562999996</v>
      </c>
      <c r="E479" s="84">
        <v>106.79334667000001</v>
      </c>
      <c r="F479" s="84">
        <v>106.79334667000001</v>
      </c>
    </row>
    <row r="480" spans="1:6" ht="12.75" customHeight="1" x14ac:dyDescent="0.2">
      <c r="A480" s="83" t="s">
        <v>172</v>
      </c>
      <c r="B480" s="83">
        <v>16</v>
      </c>
      <c r="C480" s="84">
        <v>720.02679882999996</v>
      </c>
      <c r="D480" s="84">
        <v>692.90139390000002</v>
      </c>
      <c r="E480" s="84">
        <v>102.52669242</v>
      </c>
      <c r="F480" s="84">
        <v>102.52669242</v>
      </c>
    </row>
    <row r="481" spans="1:6" ht="12.75" customHeight="1" x14ac:dyDescent="0.2">
      <c r="A481" s="83" t="s">
        <v>172</v>
      </c>
      <c r="B481" s="83">
        <v>17</v>
      </c>
      <c r="C481" s="84">
        <v>675.40467350999995</v>
      </c>
      <c r="D481" s="84">
        <v>648.36010967000004</v>
      </c>
      <c r="E481" s="84">
        <v>95.936042450000002</v>
      </c>
      <c r="F481" s="84">
        <v>95.936042450000002</v>
      </c>
    </row>
    <row r="482" spans="1:6" ht="12.75" customHeight="1" x14ac:dyDescent="0.2">
      <c r="A482" s="83" t="s">
        <v>172</v>
      </c>
      <c r="B482" s="83">
        <v>18</v>
      </c>
      <c r="C482" s="84">
        <v>618.93639263</v>
      </c>
      <c r="D482" s="84">
        <v>592.35965495000005</v>
      </c>
      <c r="E482" s="84">
        <v>87.649810889999998</v>
      </c>
      <c r="F482" s="84">
        <v>87.649810889999998</v>
      </c>
    </row>
    <row r="483" spans="1:6" ht="12.75" customHeight="1" x14ac:dyDescent="0.2">
      <c r="A483" s="83" t="s">
        <v>172</v>
      </c>
      <c r="B483" s="83">
        <v>19</v>
      </c>
      <c r="C483" s="84">
        <v>588.43183059</v>
      </c>
      <c r="D483" s="84">
        <v>563.14555295000002</v>
      </c>
      <c r="E483" s="84">
        <v>83.327081460000002</v>
      </c>
      <c r="F483" s="84">
        <v>83.327081460000002</v>
      </c>
    </row>
    <row r="484" spans="1:6" ht="12.75" customHeight="1" x14ac:dyDescent="0.2">
      <c r="A484" s="83" t="s">
        <v>172</v>
      </c>
      <c r="B484" s="83">
        <v>20</v>
      </c>
      <c r="C484" s="84">
        <v>597.63692856</v>
      </c>
      <c r="D484" s="84">
        <v>571.21403735000001</v>
      </c>
      <c r="E484" s="84">
        <v>84.520952660000006</v>
      </c>
      <c r="F484" s="84">
        <v>84.520952660000006</v>
      </c>
    </row>
    <row r="485" spans="1:6" ht="12.75" customHeight="1" x14ac:dyDescent="0.2">
      <c r="A485" s="83" t="s">
        <v>172</v>
      </c>
      <c r="B485" s="83">
        <v>21</v>
      </c>
      <c r="C485" s="84">
        <v>588.69072002999997</v>
      </c>
      <c r="D485" s="84">
        <v>562.66898217999994</v>
      </c>
      <c r="E485" s="84">
        <v>83.256564609999998</v>
      </c>
      <c r="F485" s="84">
        <v>83.256564609999998</v>
      </c>
    </row>
    <row r="486" spans="1:6" ht="12.75" customHeight="1" x14ac:dyDescent="0.2">
      <c r="A486" s="83" t="s">
        <v>172</v>
      </c>
      <c r="B486" s="83">
        <v>22</v>
      </c>
      <c r="C486" s="84">
        <v>593.18285060999995</v>
      </c>
      <c r="D486" s="84">
        <v>567.10668045</v>
      </c>
      <c r="E486" s="84">
        <v>83.913198480000005</v>
      </c>
      <c r="F486" s="84">
        <v>83.913198480000005</v>
      </c>
    </row>
    <row r="487" spans="1:6" ht="12.75" customHeight="1" x14ac:dyDescent="0.2">
      <c r="A487" s="83" t="s">
        <v>172</v>
      </c>
      <c r="B487" s="83">
        <v>23</v>
      </c>
      <c r="C487" s="84">
        <v>607.50512916000002</v>
      </c>
      <c r="D487" s="84">
        <v>581.18663191999997</v>
      </c>
      <c r="E487" s="84">
        <v>85.996569750000006</v>
      </c>
      <c r="F487" s="84">
        <v>85.996569750000006</v>
      </c>
    </row>
    <row r="488" spans="1:6" ht="12.75" customHeight="1" x14ac:dyDescent="0.2">
      <c r="A488" s="83" t="s">
        <v>172</v>
      </c>
      <c r="B488" s="83">
        <v>24</v>
      </c>
      <c r="C488" s="84">
        <v>639.05457375000003</v>
      </c>
      <c r="D488" s="84">
        <v>612.23334165999995</v>
      </c>
      <c r="E488" s="84">
        <v>90.590465050000006</v>
      </c>
      <c r="F488" s="84">
        <v>90.590465050000006</v>
      </c>
    </row>
    <row r="489" spans="1:6" ht="12.75" customHeight="1" x14ac:dyDescent="0.2">
      <c r="A489" s="83" t="s">
        <v>173</v>
      </c>
      <c r="B489" s="83">
        <v>1</v>
      </c>
      <c r="C489" s="84">
        <v>748.21182005000003</v>
      </c>
      <c r="D489" s="84">
        <v>721.56813418000002</v>
      </c>
      <c r="E489" s="84">
        <v>106.76843026</v>
      </c>
      <c r="F489" s="84">
        <v>106.76843026</v>
      </c>
    </row>
    <row r="490" spans="1:6" ht="12.75" customHeight="1" x14ac:dyDescent="0.2">
      <c r="A490" s="83" t="s">
        <v>173</v>
      </c>
      <c r="B490" s="83">
        <v>2</v>
      </c>
      <c r="C490" s="84">
        <v>829.58803110999997</v>
      </c>
      <c r="D490" s="84">
        <v>802.69372127999998</v>
      </c>
      <c r="E490" s="84">
        <v>118.77235779</v>
      </c>
      <c r="F490" s="84">
        <v>118.77235779</v>
      </c>
    </row>
    <row r="491" spans="1:6" ht="12.75" customHeight="1" x14ac:dyDescent="0.2">
      <c r="A491" s="83" t="s">
        <v>173</v>
      </c>
      <c r="B491" s="83">
        <v>3</v>
      </c>
      <c r="C491" s="84">
        <v>898.26944276999996</v>
      </c>
      <c r="D491" s="84">
        <v>870.49392280999996</v>
      </c>
      <c r="E491" s="84">
        <v>128.80456507</v>
      </c>
      <c r="F491" s="84">
        <v>128.80456507</v>
      </c>
    </row>
    <row r="492" spans="1:6" ht="12.75" customHeight="1" x14ac:dyDescent="0.2">
      <c r="A492" s="83" t="s">
        <v>173</v>
      </c>
      <c r="B492" s="83">
        <v>4</v>
      </c>
      <c r="C492" s="84">
        <v>908.26646751999999</v>
      </c>
      <c r="D492" s="84">
        <v>879.83806754</v>
      </c>
      <c r="E492" s="84">
        <v>130.18719218000001</v>
      </c>
      <c r="F492" s="84">
        <v>130.18719218000001</v>
      </c>
    </row>
    <row r="493" spans="1:6" ht="12.75" customHeight="1" x14ac:dyDescent="0.2">
      <c r="A493" s="83" t="s">
        <v>173</v>
      </c>
      <c r="B493" s="83">
        <v>5</v>
      </c>
      <c r="C493" s="84">
        <v>916.56084807000002</v>
      </c>
      <c r="D493" s="84">
        <v>888.61092660999998</v>
      </c>
      <c r="E493" s="84">
        <v>131.48528773999999</v>
      </c>
      <c r="F493" s="84">
        <v>131.48528773999999</v>
      </c>
    </row>
    <row r="494" spans="1:6" ht="12.75" customHeight="1" x14ac:dyDescent="0.2">
      <c r="A494" s="83" t="s">
        <v>173</v>
      </c>
      <c r="B494" s="83">
        <v>6</v>
      </c>
      <c r="C494" s="84">
        <v>893.56933254</v>
      </c>
      <c r="D494" s="84">
        <v>865.71789203000003</v>
      </c>
      <c r="E494" s="84">
        <v>128.09786907</v>
      </c>
      <c r="F494" s="84">
        <v>128.09786907</v>
      </c>
    </row>
    <row r="495" spans="1:6" ht="12.75" customHeight="1" x14ac:dyDescent="0.2">
      <c r="A495" s="83" t="s">
        <v>173</v>
      </c>
      <c r="B495" s="83">
        <v>7</v>
      </c>
      <c r="C495" s="84">
        <v>835.25769879999996</v>
      </c>
      <c r="D495" s="84">
        <v>807.89267687999995</v>
      </c>
      <c r="E495" s="84">
        <v>119.54163278999999</v>
      </c>
      <c r="F495" s="84">
        <v>119.54163278999999</v>
      </c>
    </row>
    <row r="496" spans="1:6" ht="12.75" customHeight="1" x14ac:dyDescent="0.2">
      <c r="A496" s="83" t="s">
        <v>173</v>
      </c>
      <c r="B496" s="83">
        <v>8</v>
      </c>
      <c r="C496" s="84">
        <v>783.12520873999995</v>
      </c>
      <c r="D496" s="84">
        <v>755.97773438000002</v>
      </c>
      <c r="E496" s="84">
        <v>111.85992311</v>
      </c>
      <c r="F496" s="84">
        <v>111.85992311</v>
      </c>
    </row>
    <row r="497" spans="1:6" ht="12.75" customHeight="1" x14ac:dyDescent="0.2">
      <c r="A497" s="83" t="s">
        <v>173</v>
      </c>
      <c r="B497" s="83">
        <v>9</v>
      </c>
      <c r="C497" s="84">
        <v>716.65910097000005</v>
      </c>
      <c r="D497" s="84">
        <v>689.50653697999996</v>
      </c>
      <c r="E497" s="84">
        <v>102.02436487999999</v>
      </c>
      <c r="F497" s="84">
        <v>102.02436487999999</v>
      </c>
    </row>
    <row r="498" spans="1:6" ht="12.75" customHeight="1" x14ac:dyDescent="0.2">
      <c r="A498" s="83" t="s">
        <v>173</v>
      </c>
      <c r="B498" s="83">
        <v>10</v>
      </c>
      <c r="C498" s="84">
        <v>671.99204836000001</v>
      </c>
      <c r="D498" s="84">
        <v>644.94161814999995</v>
      </c>
      <c r="E498" s="84">
        <v>95.430217769999999</v>
      </c>
      <c r="F498" s="84">
        <v>95.430217769999999</v>
      </c>
    </row>
    <row r="499" spans="1:6" ht="12.75" customHeight="1" x14ac:dyDescent="0.2">
      <c r="A499" s="83" t="s">
        <v>173</v>
      </c>
      <c r="B499" s="83">
        <v>11</v>
      </c>
      <c r="C499" s="84">
        <v>671.74791489999996</v>
      </c>
      <c r="D499" s="84">
        <v>644.71159781999995</v>
      </c>
      <c r="E499" s="84">
        <v>95.396182300000007</v>
      </c>
      <c r="F499" s="84">
        <v>95.396182300000007</v>
      </c>
    </row>
    <row r="500" spans="1:6" ht="12.75" customHeight="1" x14ac:dyDescent="0.2">
      <c r="A500" s="83" t="s">
        <v>173</v>
      </c>
      <c r="B500" s="83">
        <v>12</v>
      </c>
      <c r="C500" s="84">
        <v>679.92114680999998</v>
      </c>
      <c r="D500" s="84">
        <v>655.27892980000001</v>
      </c>
      <c r="E500" s="84">
        <v>96.959801029999994</v>
      </c>
      <c r="F500" s="84">
        <v>96.959801029999994</v>
      </c>
    </row>
    <row r="501" spans="1:6" ht="12.75" customHeight="1" x14ac:dyDescent="0.2">
      <c r="A501" s="83" t="s">
        <v>173</v>
      </c>
      <c r="B501" s="83">
        <v>13</v>
      </c>
      <c r="C501" s="84">
        <v>692.64585752000005</v>
      </c>
      <c r="D501" s="84">
        <v>667.87244281000005</v>
      </c>
      <c r="E501" s="84">
        <v>98.823228130000004</v>
      </c>
      <c r="F501" s="84">
        <v>98.823228130000004</v>
      </c>
    </row>
    <row r="502" spans="1:6" ht="12.75" customHeight="1" x14ac:dyDescent="0.2">
      <c r="A502" s="83" t="s">
        <v>173</v>
      </c>
      <c r="B502" s="83">
        <v>14</v>
      </c>
      <c r="C502" s="84">
        <v>735.92527154000004</v>
      </c>
      <c r="D502" s="84">
        <v>710.52670969999997</v>
      </c>
      <c r="E502" s="84">
        <v>105.13466138</v>
      </c>
      <c r="F502" s="84">
        <v>105.13466138</v>
      </c>
    </row>
    <row r="503" spans="1:6" ht="12.75" customHeight="1" x14ac:dyDescent="0.2">
      <c r="A503" s="83" t="s">
        <v>173</v>
      </c>
      <c r="B503" s="83">
        <v>15</v>
      </c>
      <c r="C503" s="84">
        <v>788.20802041000002</v>
      </c>
      <c r="D503" s="84">
        <v>759.62071742000001</v>
      </c>
      <c r="E503" s="84">
        <v>112.39896518</v>
      </c>
      <c r="F503" s="84">
        <v>112.39896518</v>
      </c>
    </row>
    <row r="504" spans="1:6" ht="12.75" customHeight="1" x14ac:dyDescent="0.2">
      <c r="A504" s="83" t="s">
        <v>173</v>
      </c>
      <c r="B504" s="83">
        <v>16</v>
      </c>
      <c r="C504" s="84">
        <v>753.26421132999997</v>
      </c>
      <c r="D504" s="84">
        <v>729.12215929000001</v>
      </c>
      <c r="E504" s="84">
        <v>107.88617834999999</v>
      </c>
      <c r="F504" s="84">
        <v>107.88617834999999</v>
      </c>
    </row>
    <row r="505" spans="1:6" ht="12.75" customHeight="1" x14ac:dyDescent="0.2">
      <c r="A505" s="83" t="s">
        <v>173</v>
      </c>
      <c r="B505" s="83">
        <v>17</v>
      </c>
      <c r="C505" s="84">
        <v>705.25445647000004</v>
      </c>
      <c r="D505" s="84">
        <v>677.93401005999999</v>
      </c>
      <c r="E505" s="84">
        <v>100.31201025</v>
      </c>
      <c r="F505" s="84">
        <v>100.31201025</v>
      </c>
    </row>
    <row r="506" spans="1:6" ht="12.75" customHeight="1" x14ac:dyDescent="0.2">
      <c r="A506" s="83" t="s">
        <v>173</v>
      </c>
      <c r="B506" s="83">
        <v>18</v>
      </c>
      <c r="C506" s="84">
        <v>636.05804135000005</v>
      </c>
      <c r="D506" s="84">
        <v>609.17127769000001</v>
      </c>
      <c r="E506" s="84">
        <v>90.137379960000004</v>
      </c>
      <c r="F506" s="84">
        <v>90.137379960000004</v>
      </c>
    </row>
    <row r="507" spans="1:6" ht="12.75" customHeight="1" x14ac:dyDescent="0.2">
      <c r="A507" s="83" t="s">
        <v>173</v>
      </c>
      <c r="B507" s="83">
        <v>19</v>
      </c>
      <c r="C507" s="84">
        <v>603.38515196000003</v>
      </c>
      <c r="D507" s="84">
        <v>576.72146434000001</v>
      </c>
      <c r="E507" s="84">
        <v>85.335871319999995</v>
      </c>
      <c r="F507" s="84">
        <v>85.335871319999995</v>
      </c>
    </row>
    <row r="508" spans="1:6" ht="12.75" customHeight="1" x14ac:dyDescent="0.2">
      <c r="A508" s="83" t="s">
        <v>173</v>
      </c>
      <c r="B508" s="83">
        <v>20</v>
      </c>
      <c r="C508" s="84">
        <v>618.06973174999996</v>
      </c>
      <c r="D508" s="84">
        <v>591.48265923999998</v>
      </c>
      <c r="E508" s="84">
        <v>87.520044279999993</v>
      </c>
      <c r="F508" s="84">
        <v>87.520044279999993</v>
      </c>
    </row>
    <row r="509" spans="1:6" ht="12.75" customHeight="1" x14ac:dyDescent="0.2">
      <c r="A509" s="83" t="s">
        <v>173</v>
      </c>
      <c r="B509" s="83">
        <v>21</v>
      </c>
      <c r="C509" s="84">
        <v>615.03745028000003</v>
      </c>
      <c r="D509" s="84">
        <v>588.66768103000004</v>
      </c>
      <c r="E509" s="84">
        <v>87.103519779999999</v>
      </c>
      <c r="F509" s="84">
        <v>87.103519779999999</v>
      </c>
    </row>
    <row r="510" spans="1:6" ht="12.75" customHeight="1" x14ac:dyDescent="0.2">
      <c r="A510" s="83" t="s">
        <v>173</v>
      </c>
      <c r="B510" s="83">
        <v>22</v>
      </c>
      <c r="C510" s="84">
        <v>609.13865525999995</v>
      </c>
      <c r="D510" s="84">
        <v>584.75985924999998</v>
      </c>
      <c r="E510" s="84">
        <v>86.525290260000006</v>
      </c>
      <c r="F510" s="84">
        <v>86.525290260000006</v>
      </c>
    </row>
    <row r="511" spans="1:6" ht="12.75" customHeight="1" x14ac:dyDescent="0.2">
      <c r="A511" s="83" t="s">
        <v>173</v>
      </c>
      <c r="B511" s="83">
        <v>23</v>
      </c>
      <c r="C511" s="84">
        <v>613.76479934999998</v>
      </c>
      <c r="D511" s="84">
        <v>589.01659893999999</v>
      </c>
      <c r="E511" s="84">
        <v>87.155148190000006</v>
      </c>
      <c r="F511" s="84">
        <v>87.155148190000006</v>
      </c>
    </row>
    <row r="512" spans="1:6" ht="12.75" customHeight="1" x14ac:dyDescent="0.2">
      <c r="A512" s="83" t="s">
        <v>173</v>
      </c>
      <c r="B512" s="83">
        <v>24</v>
      </c>
      <c r="C512" s="84">
        <v>652.39451374999999</v>
      </c>
      <c r="D512" s="84">
        <v>624.6290778</v>
      </c>
      <c r="E512" s="84">
        <v>92.424627659999999</v>
      </c>
      <c r="F512" s="84">
        <v>92.424627659999999</v>
      </c>
    </row>
    <row r="513" spans="1:6" ht="12.75" customHeight="1" x14ac:dyDescent="0.2">
      <c r="A513" s="83" t="s">
        <v>174</v>
      </c>
      <c r="B513" s="83">
        <v>1</v>
      </c>
      <c r="C513" s="84">
        <v>733.26505598999995</v>
      </c>
      <c r="D513" s="84">
        <v>705.89706737999995</v>
      </c>
      <c r="E513" s="84">
        <v>104.44962608</v>
      </c>
      <c r="F513" s="84">
        <v>104.44962608</v>
      </c>
    </row>
    <row r="514" spans="1:6" ht="12.75" customHeight="1" x14ac:dyDescent="0.2">
      <c r="A514" s="83" t="s">
        <v>174</v>
      </c>
      <c r="B514" s="83">
        <v>2</v>
      </c>
      <c r="C514" s="84">
        <v>812.12161858000002</v>
      </c>
      <c r="D514" s="84">
        <v>784.44608767</v>
      </c>
      <c r="E514" s="84">
        <v>116.07230618</v>
      </c>
      <c r="F514" s="84">
        <v>116.07230618</v>
      </c>
    </row>
    <row r="515" spans="1:6" ht="12.75" customHeight="1" x14ac:dyDescent="0.2">
      <c r="A515" s="83" t="s">
        <v>174</v>
      </c>
      <c r="B515" s="83">
        <v>3</v>
      </c>
      <c r="C515" s="84">
        <v>869.14594111999997</v>
      </c>
      <c r="D515" s="84">
        <v>841.27450843999998</v>
      </c>
      <c r="E515" s="84">
        <v>124.48104958</v>
      </c>
      <c r="F515" s="84">
        <v>124.48104958</v>
      </c>
    </row>
    <row r="516" spans="1:6" ht="12.75" customHeight="1" x14ac:dyDescent="0.2">
      <c r="A516" s="83" t="s">
        <v>174</v>
      </c>
      <c r="B516" s="83">
        <v>4</v>
      </c>
      <c r="C516" s="84">
        <v>875.35626995999996</v>
      </c>
      <c r="D516" s="84">
        <v>848.85269543000004</v>
      </c>
      <c r="E516" s="84">
        <v>125.60237282999999</v>
      </c>
      <c r="F516" s="84">
        <v>125.60237282999999</v>
      </c>
    </row>
    <row r="517" spans="1:6" ht="12.75" customHeight="1" x14ac:dyDescent="0.2">
      <c r="A517" s="83" t="s">
        <v>174</v>
      </c>
      <c r="B517" s="83">
        <v>5</v>
      </c>
      <c r="C517" s="84">
        <v>877.90953295999998</v>
      </c>
      <c r="D517" s="84">
        <v>849.33051132000003</v>
      </c>
      <c r="E517" s="84">
        <v>125.67307391999999</v>
      </c>
      <c r="F517" s="84">
        <v>125.67307391999999</v>
      </c>
    </row>
    <row r="518" spans="1:6" ht="12.75" customHeight="1" x14ac:dyDescent="0.2">
      <c r="A518" s="83" t="s">
        <v>174</v>
      </c>
      <c r="B518" s="83">
        <v>6</v>
      </c>
      <c r="C518" s="84">
        <v>858.96229369000002</v>
      </c>
      <c r="D518" s="84">
        <v>832.17725086999997</v>
      </c>
      <c r="E518" s="84">
        <v>123.13495367</v>
      </c>
      <c r="F518" s="84">
        <v>123.13495367</v>
      </c>
    </row>
    <row r="519" spans="1:6" ht="12.75" customHeight="1" x14ac:dyDescent="0.2">
      <c r="A519" s="83" t="s">
        <v>174</v>
      </c>
      <c r="B519" s="83">
        <v>7</v>
      </c>
      <c r="C519" s="84">
        <v>807.93403363000004</v>
      </c>
      <c r="D519" s="84">
        <v>779.91638507000005</v>
      </c>
      <c r="E519" s="84">
        <v>115.40205869</v>
      </c>
      <c r="F519" s="84">
        <v>115.40205869</v>
      </c>
    </row>
    <row r="520" spans="1:6" ht="12.75" customHeight="1" x14ac:dyDescent="0.2">
      <c r="A520" s="83" t="s">
        <v>174</v>
      </c>
      <c r="B520" s="83">
        <v>8</v>
      </c>
      <c r="C520" s="84">
        <v>761.49343841999996</v>
      </c>
      <c r="D520" s="84">
        <v>736.51173917000006</v>
      </c>
      <c r="E520" s="84">
        <v>108.97959392999999</v>
      </c>
      <c r="F520" s="84">
        <v>108.97959392999999</v>
      </c>
    </row>
    <row r="521" spans="1:6" ht="12.75" customHeight="1" x14ac:dyDescent="0.2">
      <c r="A521" s="83" t="s">
        <v>174</v>
      </c>
      <c r="B521" s="83">
        <v>9</v>
      </c>
      <c r="C521" s="84">
        <v>704.44579300999999</v>
      </c>
      <c r="D521" s="84">
        <v>681.83495557000003</v>
      </c>
      <c r="E521" s="84">
        <v>100.88922230999999</v>
      </c>
      <c r="F521" s="84">
        <v>100.88922230999999</v>
      </c>
    </row>
    <row r="522" spans="1:6" ht="12.75" customHeight="1" x14ac:dyDescent="0.2">
      <c r="A522" s="83" t="s">
        <v>174</v>
      </c>
      <c r="B522" s="83">
        <v>10</v>
      </c>
      <c r="C522" s="84">
        <v>665.80199175999996</v>
      </c>
      <c r="D522" s="84">
        <v>642.16890477000004</v>
      </c>
      <c r="E522" s="84">
        <v>95.019947079999994</v>
      </c>
      <c r="F522" s="84">
        <v>95.019947079999994</v>
      </c>
    </row>
    <row r="523" spans="1:6" ht="12.75" customHeight="1" x14ac:dyDescent="0.2">
      <c r="A523" s="83" t="s">
        <v>174</v>
      </c>
      <c r="B523" s="83">
        <v>11</v>
      </c>
      <c r="C523" s="84">
        <v>667.97263555999996</v>
      </c>
      <c r="D523" s="84">
        <v>642.29550457000005</v>
      </c>
      <c r="E523" s="84">
        <v>95.038679700000003</v>
      </c>
      <c r="F523" s="84">
        <v>95.038679700000003</v>
      </c>
    </row>
    <row r="524" spans="1:6" ht="12.75" customHeight="1" x14ac:dyDescent="0.2">
      <c r="A524" s="83" t="s">
        <v>174</v>
      </c>
      <c r="B524" s="83">
        <v>12</v>
      </c>
      <c r="C524" s="84">
        <v>671.09303651000005</v>
      </c>
      <c r="D524" s="84">
        <v>646.11837369</v>
      </c>
      <c r="E524" s="84">
        <v>95.604339010000004</v>
      </c>
      <c r="F524" s="84">
        <v>95.604339010000004</v>
      </c>
    </row>
    <row r="525" spans="1:6" ht="12.75" customHeight="1" x14ac:dyDescent="0.2">
      <c r="A525" s="83" t="s">
        <v>174</v>
      </c>
      <c r="B525" s="83">
        <v>13</v>
      </c>
      <c r="C525" s="84">
        <v>678.09477286000003</v>
      </c>
      <c r="D525" s="84">
        <v>653.20428288999994</v>
      </c>
      <c r="E525" s="84">
        <v>96.652821290000006</v>
      </c>
      <c r="F525" s="84">
        <v>96.652821290000006</v>
      </c>
    </row>
    <row r="526" spans="1:6" ht="12.75" customHeight="1" x14ac:dyDescent="0.2">
      <c r="A526" s="83" t="s">
        <v>174</v>
      </c>
      <c r="B526" s="83">
        <v>14</v>
      </c>
      <c r="C526" s="84">
        <v>717.09150685999998</v>
      </c>
      <c r="D526" s="84">
        <v>691.67109530000005</v>
      </c>
      <c r="E526" s="84">
        <v>102.34464855</v>
      </c>
      <c r="F526" s="84">
        <v>102.34464855</v>
      </c>
    </row>
    <row r="527" spans="1:6" ht="12.75" customHeight="1" x14ac:dyDescent="0.2">
      <c r="A527" s="83" t="s">
        <v>174</v>
      </c>
      <c r="B527" s="83">
        <v>15</v>
      </c>
      <c r="C527" s="84">
        <v>759.88210618999994</v>
      </c>
      <c r="D527" s="84">
        <v>732.46033422000005</v>
      </c>
      <c r="E527" s="84">
        <v>108.38011881</v>
      </c>
      <c r="F527" s="84">
        <v>108.38011881</v>
      </c>
    </row>
    <row r="528" spans="1:6" ht="12.75" customHeight="1" x14ac:dyDescent="0.2">
      <c r="A528" s="83" t="s">
        <v>174</v>
      </c>
      <c r="B528" s="83">
        <v>16</v>
      </c>
      <c r="C528" s="84">
        <v>725.16166712999996</v>
      </c>
      <c r="D528" s="84">
        <v>697.09233758000005</v>
      </c>
      <c r="E528" s="84">
        <v>103.14681469999999</v>
      </c>
      <c r="F528" s="84">
        <v>103.14681469999999</v>
      </c>
    </row>
    <row r="529" spans="1:6" ht="12.75" customHeight="1" x14ac:dyDescent="0.2">
      <c r="A529" s="83" t="s">
        <v>174</v>
      </c>
      <c r="B529" s="83">
        <v>17</v>
      </c>
      <c r="C529" s="84">
        <v>670.68779727000003</v>
      </c>
      <c r="D529" s="84">
        <v>642.86570703999996</v>
      </c>
      <c r="E529" s="84">
        <v>95.123050969999994</v>
      </c>
      <c r="F529" s="84">
        <v>95.123050969999994</v>
      </c>
    </row>
    <row r="530" spans="1:6" ht="12.75" customHeight="1" x14ac:dyDescent="0.2">
      <c r="A530" s="83" t="s">
        <v>174</v>
      </c>
      <c r="B530" s="83">
        <v>18</v>
      </c>
      <c r="C530" s="84">
        <v>606.30600130000005</v>
      </c>
      <c r="D530" s="84">
        <v>579.87561928000002</v>
      </c>
      <c r="E530" s="84">
        <v>85.802582849999993</v>
      </c>
      <c r="F530" s="84">
        <v>85.802582849999993</v>
      </c>
    </row>
    <row r="531" spans="1:6" ht="12.75" customHeight="1" x14ac:dyDescent="0.2">
      <c r="A531" s="83" t="s">
        <v>174</v>
      </c>
      <c r="B531" s="83">
        <v>19</v>
      </c>
      <c r="C531" s="84">
        <v>599.19644771000003</v>
      </c>
      <c r="D531" s="84">
        <v>574.90739139000004</v>
      </c>
      <c r="E531" s="84">
        <v>85.067447990000005</v>
      </c>
      <c r="F531" s="84">
        <v>85.067447990000005</v>
      </c>
    </row>
    <row r="532" spans="1:6" ht="12.75" customHeight="1" x14ac:dyDescent="0.2">
      <c r="A532" s="83" t="s">
        <v>174</v>
      </c>
      <c r="B532" s="83">
        <v>20</v>
      </c>
      <c r="C532" s="84">
        <v>615.96633352000003</v>
      </c>
      <c r="D532" s="84">
        <v>590.20963280000001</v>
      </c>
      <c r="E532" s="84">
        <v>87.331678100000005</v>
      </c>
      <c r="F532" s="84">
        <v>87.331678100000005</v>
      </c>
    </row>
    <row r="533" spans="1:6" ht="12.75" customHeight="1" x14ac:dyDescent="0.2">
      <c r="A533" s="83" t="s">
        <v>174</v>
      </c>
      <c r="B533" s="83">
        <v>21</v>
      </c>
      <c r="C533" s="84">
        <v>613.71266061999995</v>
      </c>
      <c r="D533" s="84">
        <v>587.21988945999999</v>
      </c>
      <c r="E533" s="84">
        <v>86.889294090000007</v>
      </c>
      <c r="F533" s="84">
        <v>86.889294090000007</v>
      </c>
    </row>
    <row r="534" spans="1:6" ht="12.75" customHeight="1" x14ac:dyDescent="0.2">
      <c r="A534" s="83" t="s">
        <v>174</v>
      </c>
      <c r="B534" s="83">
        <v>22</v>
      </c>
      <c r="C534" s="84">
        <v>607.60809787000005</v>
      </c>
      <c r="D534" s="84">
        <v>584.54706409999994</v>
      </c>
      <c r="E534" s="84">
        <v>86.493803549999996</v>
      </c>
      <c r="F534" s="84">
        <v>86.493803549999996</v>
      </c>
    </row>
    <row r="535" spans="1:6" ht="12.75" customHeight="1" x14ac:dyDescent="0.2">
      <c r="A535" s="83" t="s">
        <v>174</v>
      </c>
      <c r="B535" s="83">
        <v>23</v>
      </c>
      <c r="C535" s="84">
        <v>602.96055110999998</v>
      </c>
      <c r="D535" s="84">
        <v>576.28988246999995</v>
      </c>
      <c r="E535" s="84">
        <v>85.27201135</v>
      </c>
      <c r="F535" s="84">
        <v>85.27201135</v>
      </c>
    </row>
    <row r="536" spans="1:6" ht="12.75" customHeight="1" x14ac:dyDescent="0.2">
      <c r="A536" s="83" t="s">
        <v>174</v>
      </c>
      <c r="B536" s="83">
        <v>24</v>
      </c>
      <c r="C536" s="84">
        <v>635.82789395999998</v>
      </c>
      <c r="D536" s="84">
        <v>608.14908873000002</v>
      </c>
      <c r="E536" s="84">
        <v>89.986129500000004</v>
      </c>
      <c r="F536" s="84">
        <v>89.986129500000004</v>
      </c>
    </row>
    <row r="537" spans="1:6" ht="12.75" customHeight="1" x14ac:dyDescent="0.2">
      <c r="A537" s="83" t="s">
        <v>175</v>
      </c>
      <c r="B537" s="83">
        <v>1</v>
      </c>
      <c r="C537" s="84">
        <v>752.78551933999995</v>
      </c>
      <c r="D537" s="84">
        <v>725.08972300000005</v>
      </c>
      <c r="E537" s="84">
        <v>107.28950996</v>
      </c>
      <c r="F537" s="84">
        <v>107.28950996</v>
      </c>
    </row>
    <row r="538" spans="1:6" ht="12.75" customHeight="1" x14ac:dyDescent="0.2">
      <c r="A538" s="83" t="s">
        <v>175</v>
      </c>
      <c r="B538" s="83">
        <v>2</v>
      </c>
      <c r="C538" s="84">
        <v>843.88272833999997</v>
      </c>
      <c r="D538" s="84">
        <v>815.79932188999999</v>
      </c>
      <c r="E538" s="84">
        <v>120.71155706</v>
      </c>
      <c r="F538" s="84">
        <v>120.71155706</v>
      </c>
    </row>
    <row r="539" spans="1:6" ht="12.75" customHeight="1" x14ac:dyDescent="0.2">
      <c r="A539" s="83" t="s">
        <v>175</v>
      </c>
      <c r="B539" s="83">
        <v>3</v>
      </c>
      <c r="C539" s="84">
        <v>897.93066223000005</v>
      </c>
      <c r="D539" s="84">
        <v>872.35247833999995</v>
      </c>
      <c r="E539" s="84">
        <v>129.07957035999999</v>
      </c>
      <c r="F539" s="84">
        <v>129.07957035999999</v>
      </c>
    </row>
    <row r="540" spans="1:6" ht="12.75" customHeight="1" x14ac:dyDescent="0.2">
      <c r="A540" s="83" t="s">
        <v>175</v>
      </c>
      <c r="B540" s="83">
        <v>4</v>
      </c>
      <c r="C540" s="84">
        <v>901.88944357000003</v>
      </c>
      <c r="D540" s="84">
        <v>878.13634626999999</v>
      </c>
      <c r="E540" s="84">
        <v>129.93539321</v>
      </c>
      <c r="F540" s="84">
        <v>129.93539321</v>
      </c>
    </row>
    <row r="541" spans="1:6" ht="12.75" customHeight="1" x14ac:dyDescent="0.2">
      <c r="A541" s="83" t="s">
        <v>175</v>
      </c>
      <c r="B541" s="83">
        <v>5</v>
      </c>
      <c r="C541" s="84">
        <v>902.75099205000004</v>
      </c>
      <c r="D541" s="84">
        <v>878.63081001</v>
      </c>
      <c r="E541" s="84">
        <v>130.00855763999999</v>
      </c>
      <c r="F541" s="84">
        <v>130.00855763999999</v>
      </c>
    </row>
    <row r="542" spans="1:6" ht="12.75" customHeight="1" x14ac:dyDescent="0.2">
      <c r="A542" s="83" t="s">
        <v>175</v>
      </c>
      <c r="B542" s="83">
        <v>6</v>
      </c>
      <c r="C542" s="84">
        <v>881.58019644000001</v>
      </c>
      <c r="D542" s="84">
        <v>858.22975699000006</v>
      </c>
      <c r="E542" s="84">
        <v>126.98987055000001</v>
      </c>
      <c r="F542" s="84">
        <v>126.98987055000001</v>
      </c>
    </row>
    <row r="543" spans="1:6" ht="12.75" customHeight="1" x14ac:dyDescent="0.2">
      <c r="A543" s="83" t="s">
        <v>175</v>
      </c>
      <c r="B543" s="83">
        <v>7</v>
      </c>
      <c r="C543" s="84">
        <v>834.22280209999997</v>
      </c>
      <c r="D543" s="84">
        <v>808.57792856000003</v>
      </c>
      <c r="E543" s="84">
        <v>119.64302757</v>
      </c>
      <c r="F543" s="84">
        <v>119.64302757</v>
      </c>
    </row>
    <row r="544" spans="1:6" ht="12.75" customHeight="1" x14ac:dyDescent="0.2">
      <c r="A544" s="83" t="s">
        <v>175</v>
      </c>
      <c r="B544" s="83">
        <v>8</v>
      </c>
      <c r="C544" s="84">
        <v>786.45541027000002</v>
      </c>
      <c r="D544" s="84">
        <v>760.80283437000003</v>
      </c>
      <c r="E544" s="84">
        <v>112.57387974</v>
      </c>
      <c r="F544" s="84">
        <v>112.57387974</v>
      </c>
    </row>
    <row r="545" spans="1:6" ht="12.75" customHeight="1" x14ac:dyDescent="0.2">
      <c r="A545" s="83" t="s">
        <v>175</v>
      </c>
      <c r="B545" s="83">
        <v>9</v>
      </c>
      <c r="C545" s="84">
        <v>729.15013152999995</v>
      </c>
      <c r="D545" s="84">
        <v>701.60345579</v>
      </c>
      <c r="E545" s="84">
        <v>103.81431232</v>
      </c>
      <c r="F545" s="84">
        <v>103.81431232</v>
      </c>
    </row>
    <row r="546" spans="1:6" ht="12.75" customHeight="1" x14ac:dyDescent="0.2">
      <c r="A546" s="83" t="s">
        <v>175</v>
      </c>
      <c r="B546" s="83">
        <v>10</v>
      </c>
      <c r="C546" s="84">
        <v>684.12952798000003</v>
      </c>
      <c r="D546" s="84">
        <v>659.73440146999997</v>
      </c>
      <c r="E546" s="84">
        <v>97.619064780000002</v>
      </c>
      <c r="F546" s="84">
        <v>97.619064780000002</v>
      </c>
    </row>
    <row r="547" spans="1:6" ht="12.75" customHeight="1" x14ac:dyDescent="0.2">
      <c r="A547" s="83" t="s">
        <v>175</v>
      </c>
      <c r="B547" s="83">
        <v>11</v>
      </c>
      <c r="C547" s="84">
        <v>681.47247312000002</v>
      </c>
      <c r="D547" s="84">
        <v>656.79454473999999</v>
      </c>
      <c r="E547" s="84">
        <v>97.184062350000005</v>
      </c>
      <c r="F547" s="84">
        <v>97.184062350000005</v>
      </c>
    </row>
    <row r="548" spans="1:6" ht="12.75" customHeight="1" x14ac:dyDescent="0.2">
      <c r="A548" s="83" t="s">
        <v>175</v>
      </c>
      <c r="B548" s="83">
        <v>12</v>
      </c>
      <c r="C548" s="84">
        <v>692.03023988999996</v>
      </c>
      <c r="D548" s="84">
        <v>667.09467023000002</v>
      </c>
      <c r="E548" s="84">
        <v>98.708143280000002</v>
      </c>
      <c r="F548" s="84">
        <v>98.708143280000002</v>
      </c>
    </row>
    <row r="549" spans="1:6" ht="12.75" customHeight="1" x14ac:dyDescent="0.2">
      <c r="A549" s="83" t="s">
        <v>175</v>
      </c>
      <c r="B549" s="83">
        <v>13</v>
      </c>
      <c r="C549" s="84">
        <v>702.63057589000005</v>
      </c>
      <c r="D549" s="84">
        <v>677.69439168999997</v>
      </c>
      <c r="E549" s="84">
        <v>100.27655459</v>
      </c>
      <c r="F549" s="84">
        <v>100.27655459</v>
      </c>
    </row>
    <row r="550" spans="1:6" ht="12.75" customHeight="1" x14ac:dyDescent="0.2">
      <c r="A550" s="83" t="s">
        <v>175</v>
      </c>
      <c r="B550" s="83">
        <v>14</v>
      </c>
      <c r="C550" s="84">
        <v>751.08278122000002</v>
      </c>
      <c r="D550" s="84">
        <v>725.62502644000006</v>
      </c>
      <c r="E550" s="84">
        <v>107.36871733</v>
      </c>
      <c r="F550" s="84">
        <v>107.36871733</v>
      </c>
    </row>
    <row r="551" spans="1:6" ht="12.75" customHeight="1" x14ac:dyDescent="0.2">
      <c r="A551" s="83" t="s">
        <v>175</v>
      </c>
      <c r="B551" s="83">
        <v>15</v>
      </c>
      <c r="C551" s="84">
        <v>790.79053735000002</v>
      </c>
      <c r="D551" s="84">
        <v>767.20525335000002</v>
      </c>
      <c r="E551" s="84">
        <v>113.52122787</v>
      </c>
      <c r="F551" s="84">
        <v>113.52122787</v>
      </c>
    </row>
    <row r="552" spans="1:6" ht="12.75" customHeight="1" x14ac:dyDescent="0.2">
      <c r="A552" s="83" t="s">
        <v>175</v>
      </c>
      <c r="B552" s="83">
        <v>16</v>
      </c>
      <c r="C552" s="84">
        <v>755.13950121000005</v>
      </c>
      <c r="D552" s="84">
        <v>728.34819831000004</v>
      </c>
      <c r="E552" s="84">
        <v>107.77165749</v>
      </c>
      <c r="F552" s="84">
        <v>107.77165749</v>
      </c>
    </row>
    <row r="553" spans="1:6" ht="12.75" customHeight="1" x14ac:dyDescent="0.2">
      <c r="A553" s="83" t="s">
        <v>175</v>
      </c>
      <c r="B553" s="83">
        <v>17</v>
      </c>
      <c r="C553" s="84">
        <v>695.33168953999996</v>
      </c>
      <c r="D553" s="84">
        <v>671.29708100000005</v>
      </c>
      <c r="E553" s="84">
        <v>99.329962320000007</v>
      </c>
      <c r="F553" s="84">
        <v>99.329962320000007</v>
      </c>
    </row>
    <row r="554" spans="1:6" ht="12.75" customHeight="1" x14ac:dyDescent="0.2">
      <c r="A554" s="83" t="s">
        <v>175</v>
      </c>
      <c r="B554" s="83">
        <v>18</v>
      </c>
      <c r="C554" s="84">
        <v>633.14798306</v>
      </c>
      <c r="D554" s="84">
        <v>608.29224082999997</v>
      </c>
      <c r="E554" s="84">
        <v>90.007311319999999</v>
      </c>
      <c r="F554" s="84">
        <v>90.007311319999999</v>
      </c>
    </row>
    <row r="555" spans="1:6" ht="12.75" customHeight="1" x14ac:dyDescent="0.2">
      <c r="A555" s="83" t="s">
        <v>175</v>
      </c>
      <c r="B555" s="83">
        <v>19</v>
      </c>
      <c r="C555" s="84">
        <v>616.18443596999998</v>
      </c>
      <c r="D555" s="84">
        <v>589.74850423999999</v>
      </c>
      <c r="E555" s="84">
        <v>87.263446180000003</v>
      </c>
      <c r="F555" s="84">
        <v>87.263446180000003</v>
      </c>
    </row>
    <row r="556" spans="1:6" ht="12.75" customHeight="1" x14ac:dyDescent="0.2">
      <c r="A556" s="83" t="s">
        <v>175</v>
      </c>
      <c r="B556" s="83">
        <v>20</v>
      </c>
      <c r="C556" s="84">
        <v>630.35189693999996</v>
      </c>
      <c r="D556" s="84">
        <v>604.12340588999996</v>
      </c>
      <c r="E556" s="84">
        <v>89.390460410000003</v>
      </c>
      <c r="F556" s="84">
        <v>89.390460410000003</v>
      </c>
    </row>
    <row r="557" spans="1:6" ht="12.75" customHeight="1" x14ac:dyDescent="0.2">
      <c r="A557" s="83" t="s">
        <v>175</v>
      </c>
      <c r="B557" s="83">
        <v>21</v>
      </c>
      <c r="C557" s="84">
        <v>624.30469358000005</v>
      </c>
      <c r="D557" s="84">
        <v>597.92605260000005</v>
      </c>
      <c r="E557" s="84">
        <v>88.473455279999996</v>
      </c>
      <c r="F557" s="84">
        <v>88.473455279999996</v>
      </c>
    </row>
    <row r="558" spans="1:6" ht="12.75" customHeight="1" x14ac:dyDescent="0.2">
      <c r="A558" s="83" t="s">
        <v>175</v>
      </c>
      <c r="B558" s="83">
        <v>22</v>
      </c>
      <c r="C558" s="84">
        <v>625.38308013000005</v>
      </c>
      <c r="D558" s="84">
        <v>598.59466199999997</v>
      </c>
      <c r="E558" s="84">
        <v>88.572387550000002</v>
      </c>
      <c r="F558" s="84">
        <v>88.572387550000002</v>
      </c>
    </row>
    <row r="559" spans="1:6" ht="12.75" customHeight="1" x14ac:dyDescent="0.2">
      <c r="A559" s="83" t="s">
        <v>175</v>
      </c>
      <c r="B559" s="83">
        <v>23</v>
      </c>
      <c r="C559" s="84">
        <v>612.24038008000002</v>
      </c>
      <c r="D559" s="84">
        <v>589.21133629999997</v>
      </c>
      <c r="E559" s="84">
        <v>87.183962940000001</v>
      </c>
      <c r="F559" s="84">
        <v>87.183962940000001</v>
      </c>
    </row>
    <row r="560" spans="1:6" ht="12.75" customHeight="1" x14ac:dyDescent="0.2">
      <c r="A560" s="83" t="s">
        <v>175</v>
      </c>
      <c r="B560" s="83">
        <v>24</v>
      </c>
      <c r="C560" s="84">
        <v>652.25459827999998</v>
      </c>
      <c r="D560" s="84">
        <v>624.65748385999996</v>
      </c>
      <c r="E560" s="84">
        <v>92.428830820000002</v>
      </c>
      <c r="F560" s="84">
        <v>92.428830820000002</v>
      </c>
    </row>
    <row r="561" spans="1:6" ht="12.75" customHeight="1" x14ac:dyDescent="0.2">
      <c r="A561" s="83" t="s">
        <v>176</v>
      </c>
      <c r="B561" s="83">
        <v>1</v>
      </c>
      <c r="C561" s="84">
        <v>766.63405043</v>
      </c>
      <c r="D561" s="84">
        <v>738.95073645000002</v>
      </c>
      <c r="E561" s="84">
        <v>109.34048558000001</v>
      </c>
      <c r="F561" s="84">
        <v>109.34048558000001</v>
      </c>
    </row>
    <row r="562" spans="1:6" ht="12.75" customHeight="1" x14ac:dyDescent="0.2">
      <c r="A562" s="83" t="s">
        <v>176</v>
      </c>
      <c r="B562" s="83">
        <v>2</v>
      </c>
      <c r="C562" s="84">
        <v>845.675119</v>
      </c>
      <c r="D562" s="84">
        <v>817.65433395000002</v>
      </c>
      <c r="E562" s="84">
        <v>120.98603804</v>
      </c>
      <c r="F562" s="84">
        <v>120.98603804</v>
      </c>
    </row>
    <row r="563" spans="1:6" ht="12.75" customHeight="1" x14ac:dyDescent="0.2">
      <c r="A563" s="83" t="s">
        <v>176</v>
      </c>
      <c r="B563" s="83">
        <v>3</v>
      </c>
      <c r="C563" s="84">
        <v>901.13371357999995</v>
      </c>
      <c r="D563" s="84">
        <v>872.55682420999995</v>
      </c>
      <c r="E563" s="84">
        <v>129.10980685000001</v>
      </c>
      <c r="F563" s="84">
        <v>129.10980685000001</v>
      </c>
    </row>
    <row r="564" spans="1:6" ht="12.75" customHeight="1" x14ac:dyDescent="0.2">
      <c r="A564" s="83" t="s">
        <v>176</v>
      </c>
      <c r="B564" s="83">
        <v>4</v>
      </c>
      <c r="C564" s="84">
        <v>909.30682205000005</v>
      </c>
      <c r="D564" s="84">
        <v>881.24810247999994</v>
      </c>
      <c r="E564" s="84">
        <v>130.39583113</v>
      </c>
      <c r="F564" s="84">
        <v>130.39583113</v>
      </c>
    </row>
    <row r="565" spans="1:6" ht="12.75" customHeight="1" x14ac:dyDescent="0.2">
      <c r="A565" s="83" t="s">
        <v>176</v>
      </c>
      <c r="B565" s="83">
        <v>5</v>
      </c>
      <c r="C565" s="84">
        <v>907.09492014</v>
      </c>
      <c r="D565" s="84">
        <v>880.41432784999995</v>
      </c>
      <c r="E565" s="84">
        <v>130.27245980999999</v>
      </c>
      <c r="F565" s="84">
        <v>130.27245980999999</v>
      </c>
    </row>
    <row r="566" spans="1:6" ht="12.75" customHeight="1" x14ac:dyDescent="0.2">
      <c r="A566" s="83" t="s">
        <v>176</v>
      </c>
      <c r="B566" s="83">
        <v>6</v>
      </c>
      <c r="C566" s="84">
        <v>883.75386054000001</v>
      </c>
      <c r="D566" s="84">
        <v>859.67388550999999</v>
      </c>
      <c r="E566" s="84">
        <v>127.20355424</v>
      </c>
      <c r="F566" s="84">
        <v>127.20355424</v>
      </c>
    </row>
    <row r="567" spans="1:6" ht="12.75" customHeight="1" x14ac:dyDescent="0.2">
      <c r="A567" s="83" t="s">
        <v>176</v>
      </c>
      <c r="B567" s="83">
        <v>7</v>
      </c>
      <c r="C567" s="84">
        <v>839.50996967000003</v>
      </c>
      <c r="D567" s="84">
        <v>811.90639594000004</v>
      </c>
      <c r="E567" s="84">
        <v>120.13553164</v>
      </c>
      <c r="F567" s="84">
        <v>120.13553164</v>
      </c>
    </row>
    <row r="568" spans="1:6" ht="12.75" customHeight="1" x14ac:dyDescent="0.2">
      <c r="A568" s="83" t="s">
        <v>176</v>
      </c>
      <c r="B568" s="83">
        <v>8</v>
      </c>
      <c r="C568" s="84">
        <v>790.33385495000005</v>
      </c>
      <c r="D568" s="84">
        <v>763.78297380000004</v>
      </c>
      <c r="E568" s="84">
        <v>113.01484268999999</v>
      </c>
      <c r="F568" s="84">
        <v>113.01484268999999</v>
      </c>
    </row>
    <row r="569" spans="1:6" ht="12.75" customHeight="1" x14ac:dyDescent="0.2">
      <c r="A569" s="83" t="s">
        <v>176</v>
      </c>
      <c r="B569" s="83">
        <v>9</v>
      </c>
      <c r="C569" s="84">
        <v>733.63391919000003</v>
      </c>
      <c r="D569" s="84">
        <v>706.08140109999999</v>
      </c>
      <c r="E569" s="84">
        <v>104.47690143</v>
      </c>
      <c r="F569" s="84">
        <v>104.47690143</v>
      </c>
    </row>
    <row r="570" spans="1:6" ht="12.75" customHeight="1" x14ac:dyDescent="0.2">
      <c r="A570" s="83" t="s">
        <v>176</v>
      </c>
      <c r="B570" s="83">
        <v>10</v>
      </c>
      <c r="C570" s="84">
        <v>704.15839407999999</v>
      </c>
      <c r="D570" s="84">
        <v>676.78095908</v>
      </c>
      <c r="E570" s="84">
        <v>100.14139651000001</v>
      </c>
      <c r="F570" s="84">
        <v>100.14139651000001</v>
      </c>
    </row>
    <row r="571" spans="1:6" ht="12.75" customHeight="1" x14ac:dyDescent="0.2">
      <c r="A571" s="83" t="s">
        <v>176</v>
      </c>
      <c r="B571" s="83">
        <v>11</v>
      </c>
      <c r="C571" s="84">
        <v>703.80237466000005</v>
      </c>
      <c r="D571" s="84">
        <v>676.46899463</v>
      </c>
      <c r="E571" s="84">
        <v>100.09523599000001</v>
      </c>
      <c r="F571" s="84">
        <v>100.09523599000001</v>
      </c>
    </row>
    <row r="572" spans="1:6" ht="12.75" customHeight="1" x14ac:dyDescent="0.2">
      <c r="A572" s="83" t="s">
        <v>176</v>
      </c>
      <c r="B572" s="83">
        <v>12</v>
      </c>
      <c r="C572" s="84">
        <v>702.15879589999997</v>
      </c>
      <c r="D572" s="84">
        <v>677.29460256000004</v>
      </c>
      <c r="E572" s="84">
        <v>100.21739890000001</v>
      </c>
      <c r="F572" s="84">
        <v>100.21739890000001</v>
      </c>
    </row>
    <row r="573" spans="1:6" ht="12.75" customHeight="1" x14ac:dyDescent="0.2">
      <c r="A573" s="83" t="s">
        <v>176</v>
      </c>
      <c r="B573" s="83">
        <v>13</v>
      </c>
      <c r="C573" s="84">
        <v>709.23134756000002</v>
      </c>
      <c r="D573" s="84">
        <v>684.45387474999995</v>
      </c>
      <c r="E573" s="84">
        <v>101.2767365</v>
      </c>
      <c r="F573" s="84">
        <v>101.2767365</v>
      </c>
    </row>
    <row r="574" spans="1:6" ht="12.75" customHeight="1" x14ac:dyDescent="0.2">
      <c r="A574" s="83" t="s">
        <v>176</v>
      </c>
      <c r="B574" s="83">
        <v>14</v>
      </c>
      <c r="C574" s="84">
        <v>749.79721792999999</v>
      </c>
      <c r="D574" s="84">
        <v>724.43091917000004</v>
      </c>
      <c r="E574" s="84">
        <v>107.19202859000001</v>
      </c>
      <c r="F574" s="84">
        <v>107.19202859000001</v>
      </c>
    </row>
    <row r="575" spans="1:6" ht="12.75" customHeight="1" x14ac:dyDescent="0.2">
      <c r="A575" s="83" t="s">
        <v>176</v>
      </c>
      <c r="B575" s="83">
        <v>15</v>
      </c>
      <c r="C575" s="84">
        <v>786.30066541999997</v>
      </c>
      <c r="D575" s="84">
        <v>763.05290065999998</v>
      </c>
      <c r="E575" s="84">
        <v>112.90681579</v>
      </c>
      <c r="F575" s="84">
        <v>112.90681579</v>
      </c>
    </row>
    <row r="576" spans="1:6" ht="12.75" customHeight="1" x14ac:dyDescent="0.2">
      <c r="A576" s="83" t="s">
        <v>176</v>
      </c>
      <c r="B576" s="83">
        <v>16</v>
      </c>
      <c r="C576" s="84">
        <v>750.20134193000001</v>
      </c>
      <c r="D576" s="84">
        <v>725.76574474999995</v>
      </c>
      <c r="E576" s="84">
        <v>107.38953902</v>
      </c>
      <c r="F576" s="84">
        <v>107.38953902</v>
      </c>
    </row>
    <row r="577" spans="1:6" ht="12.75" customHeight="1" x14ac:dyDescent="0.2">
      <c r="A577" s="83" t="s">
        <v>176</v>
      </c>
      <c r="B577" s="83">
        <v>17</v>
      </c>
      <c r="C577" s="84">
        <v>694.97725172000003</v>
      </c>
      <c r="D577" s="84">
        <v>672.08525411000005</v>
      </c>
      <c r="E577" s="84">
        <v>99.446586100000005</v>
      </c>
      <c r="F577" s="84">
        <v>99.446586100000005</v>
      </c>
    </row>
    <row r="578" spans="1:6" ht="12.75" customHeight="1" x14ac:dyDescent="0.2">
      <c r="A578" s="83" t="s">
        <v>176</v>
      </c>
      <c r="B578" s="83">
        <v>18</v>
      </c>
      <c r="C578" s="84">
        <v>723.12445249999996</v>
      </c>
      <c r="D578" s="84">
        <v>697.93801298000005</v>
      </c>
      <c r="E578" s="84">
        <v>103.27194694000001</v>
      </c>
      <c r="F578" s="84">
        <v>103.27194694000001</v>
      </c>
    </row>
    <row r="579" spans="1:6" ht="12.75" customHeight="1" x14ac:dyDescent="0.2">
      <c r="A579" s="83" t="s">
        <v>176</v>
      </c>
      <c r="B579" s="83">
        <v>19</v>
      </c>
      <c r="C579" s="84">
        <v>720.20865183000001</v>
      </c>
      <c r="D579" s="84">
        <v>692.88817175999998</v>
      </c>
      <c r="E579" s="84">
        <v>102.52473596999999</v>
      </c>
      <c r="F579" s="84">
        <v>102.52473596999999</v>
      </c>
    </row>
    <row r="580" spans="1:6" ht="12.75" customHeight="1" x14ac:dyDescent="0.2">
      <c r="A580" s="83" t="s">
        <v>176</v>
      </c>
      <c r="B580" s="83">
        <v>20</v>
      </c>
      <c r="C580" s="84">
        <v>653.11665302999995</v>
      </c>
      <c r="D580" s="84">
        <v>626.43201633000001</v>
      </c>
      <c r="E580" s="84">
        <v>92.691403460000004</v>
      </c>
      <c r="F580" s="84">
        <v>92.691403460000004</v>
      </c>
    </row>
    <row r="581" spans="1:6" ht="12.75" customHeight="1" x14ac:dyDescent="0.2">
      <c r="A581" s="83" t="s">
        <v>176</v>
      </c>
      <c r="B581" s="83">
        <v>21</v>
      </c>
      <c r="C581" s="84">
        <v>648.38646976999996</v>
      </c>
      <c r="D581" s="84">
        <v>621.98373491999996</v>
      </c>
      <c r="E581" s="84">
        <v>92.033203630000003</v>
      </c>
      <c r="F581" s="84">
        <v>92.033203630000003</v>
      </c>
    </row>
    <row r="582" spans="1:6" ht="12.75" customHeight="1" x14ac:dyDescent="0.2">
      <c r="A582" s="83" t="s">
        <v>176</v>
      </c>
      <c r="B582" s="83">
        <v>22</v>
      </c>
      <c r="C582" s="84">
        <v>645.36553376999996</v>
      </c>
      <c r="D582" s="84">
        <v>618.60941578999996</v>
      </c>
      <c r="E582" s="84">
        <v>91.533915010000001</v>
      </c>
      <c r="F582" s="84">
        <v>91.533915010000001</v>
      </c>
    </row>
    <row r="583" spans="1:6" ht="12.75" customHeight="1" x14ac:dyDescent="0.2">
      <c r="A583" s="83" t="s">
        <v>176</v>
      </c>
      <c r="B583" s="83">
        <v>23</v>
      </c>
      <c r="C583" s="84">
        <v>627.59139493999999</v>
      </c>
      <c r="D583" s="84">
        <v>601.69885017000001</v>
      </c>
      <c r="E583" s="84">
        <v>89.031705639999998</v>
      </c>
      <c r="F583" s="84">
        <v>89.031705639999998</v>
      </c>
    </row>
    <row r="584" spans="1:6" ht="12.75" customHeight="1" x14ac:dyDescent="0.2">
      <c r="A584" s="83" t="s">
        <v>176</v>
      </c>
      <c r="B584" s="83">
        <v>24</v>
      </c>
      <c r="C584" s="84">
        <v>635.08637255999997</v>
      </c>
      <c r="D584" s="84">
        <v>607.67003279000005</v>
      </c>
      <c r="E584" s="84">
        <v>89.91524493</v>
      </c>
      <c r="F584" s="84">
        <v>89.91524493</v>
      </c>
    </row>
    <row r="585" spans="1:6" ht="12.75" customHeight="1" x14ac:dyDescent="0.2">
      <c r="A585" s="83" t="s">
        <v>177</v>
      </c>
      <c r="B585" s="83">
        <v>1</v>
      </c>
      <c r="C585" s="84">
        <v>734.80315242999995</v>
      </c>
      <c r="D585" s="84">
        <v>707.69638244999999</v>
      </c>
      <c r="E585" s="84">
        <v>104.71586573</v>
      </c>
      <c r="F585" s="84">
        <v>104.71586573</v>
      </c>
    </row>
    <row r="586" spans="1:6" ht="12.75" customHeight="1" x14ac:dyDescent="0.2">
      <c r="A586" s="83" t="s">
        <v>177</v>
      </c>
      <c r="B586" s="83">
        <v>2</v>
      </c>
      <c r="C586" s="84">
        <v>813.17254988000002</v>
      </c>
      <c r="D586" s="84">
        <v>785.64549805000001</v>
      </c>
      <c r="E586" s="84">
        <v>116.2497796</v>
      </c>
      <c r="F586" s="84">
        <v>116.2497796</v>
      </c>
    </row>
    <row r="587" spans="1:6" ht="12.75" customHeight="1" x14ac:dyDescent="0.2">
      <c r="A587" s="83" t="s">
        <v>177</v>
      </c>
      <c r="B587" s="83">
        <v>3</v>
      </c>
      <c r="C587" s="84">
        <v>881.51318630000003</v>
      </c>
      <c r="D587" s="84">
        <v>853.14769067999998</v>
      </c>
      <c r="E587" s="84">
        <v>126.23789133</v>
      </c>
      <c r="F587" s="84">
        <v>126.23789133</v>
      </c>
    </row>
    <row r="588" spans="1:6" ht="12.75" customHeight="1" x14ac:dyDescent="0.2">
      <c r="A588" s="83" t="s">
        <v>177</v>
      </c>
      <c r="B588" s="83">
        <v>4</v>
      </c>
      <c r="C588" s="84">
        <v>896.23588938</v>
      </c>
      <c r="D588" s="84">
        <v>867.62295358999995</v>
      </c>
      <c r="E588" s="84">
        <v>128.37975573</v>
      </c>
      <c r="F588" s="84">
        <v>128.37975573</v>
      </c>
    </row>
    <row r="589" spans="1:6" ht="12.75" customHeight="1" x14ac:dyDescent="0.2">
      <c r="A589" s="83" t="s">
        <v>177</v>
      </c>
      <c r="B589" s="83">
        <v>5</v>
      </c>
      <c r="C589" s="84">
        <v>897.71589491999998</v>
      </c>
      <c r="D589" s="84">
        <v>869.11050878000003</v>
      </c>
      <c r="E589" s="84">
        <v>128.59986513999999</v>
      </c>
      <c r="F589" s="84">
        <v>128.59986513999999</v>
      </c>
    </row>
    <row r="590" spans="1:6" ht="12.75" customHeight="1" x14ac:dyDescent="0.2">
      <c r="A590" s="83" t="s">
        <v>177</v>
      </c>
      <c r="B590" s="83">
        <v>6</v>
      </c>
      <c r="C590" s="84">
        <v>876.91888791999997</v>
      </c>
      <c r="D590" s="84">
        <v>848.58371082999997</v>
      </c>
      <c r="E590" s="84">
        <v>125.56257193</v>
      </c>
      <c r="F590" s="84">
        <v>125.56257193</v>
      </c>
    </row>
    <row r="591" spans="1:6" ht="12.75" customHeight="1" x14ac:dyDescent="0.2">
      <c r="A591" s="83" t="s">
        <v>177</v>
      </c>
      <c r="B591" s="83">
        <v>7</v>
      </c>
      <c r="C591" s="84">
        <v>854.74686503999999</v>
      </c>
      <c r="D591" s="84">
        <v>826.63837054999999</v>
      </c>
      <c r="E591" s="84">
        <v>122.31538095000001</v>
      </c>
      <c r="F591" s="84">
        <v>122.31538095000001</v>
      </c>
    </row>
    <row r="592" spans="1:6" ht="12.75" customHeight="1" x14ac:dyDescent="0.2">
      <c r="A592" s="83" t="s">
        <v>177</v>
      </c>
      <c r="B592" s="83">
        <v>8</v>
      </c>
      <c r="C592" s="84">
        <v>824.68989825999995</v>
      </c>
      <c r="D592" s="84">
        <v>796.69084124999995</v>
      </c>
      <c r="E592" s="84">
        <v>117.88412832</v>
      </c>
      <c r="F592" s="84">
        <v>117.88412832</v>
      </c>
    </row>
    <row r="593" spans="1:6" ht="12.75" customHeight="1" x14ac:dyDescent="0.2">
      <c r="A593" s="83" t="s">
        <v>177</v>
      </c>
      <c r="B593" s="83">
        <v>9</v>
      </c>
      <c r="C593" s="84">
        <v>750.95731724999996</v>
      </c>
      <c r="D593" s="84">
        <v>723.59184098000003</v>
      </c>
      <c r="E593" s="84">
        <v>107.06787253</v>
      </c>
      <c r="F593" s="84">
        <v>107.06787253</v>
      </c>
    </row>
    <row r="594" spans="1:6" ht="12.75" customHeight="1" x14ac:dyDescent="0.2">
      <c r="A594" s="83" t="s">
        <v>177</v>
      </c>
      <c r="B594" s="83">
        <v>10</v>
      </c>
      <c r="C594" s="84">
        <v>719.17260522000004</v>
      </c>
      <c r="D594" s="84">
        <v>691.93328498000005</v>
      </c>
      <c r="E594" s="84">
        <v>102.38344403000001</v>
      </c>
      <c r="F594" s="84">
        <v>102.38344403000001</v>
      </c>
    </row>
    <row r="595" spans="1:6" ht="12.75" customHeight="1" x14ac:dyDescent="0.2">
      <c r="A595" s="83" t="s">
        <v>177</v>
      </c>
      <c r="B595" s="83">
        <v>11</v>
      </c>
      <c r="C595" s="84">
        <v>708.51119673999995</v>
      </c>
      <c r="D595" s="84">
        <v>681.13414724999996</v>
      </c>
      <c r="E595" s="84">
        <v>100.78552565</v>
      </c>
      <c r="F595" s="84">
        <v>100.78552565</v>
      </c>
    </row>
    <row r="596" spans="1:6" ht="12.75" customHeight="1" x14ac:dyDescent="0.2">
      <c r="A596" s="83" t="s">
        <v>177</v>
      </c>
      <c r="B596" s="83">
        <v>12</v>
      </c>
      <c r="C596" s="84">
        <v>697.43350218</v>
      </c>
      <c r="D596" s="84">
        <v>672.63132530999997</v>
      </c>
      <c r="E596" s="84">
        <v>99.527386739999997</v>
      </c>
      <c r="F596" s="84">
        <v>99.527386739999997</v>
      </c>
    </row>
    <row r="597" spans="1:6" ht="12.75" customHeight="1" x14ac:dyDescent="0.2">
      <c r="A597" s="83" t="s">
        <v>177</v>
      </c>
      <c r="B597" s="83">
        <v>13</v>
      </c>
      <c r="C597" s="84">
        <v>694.69430880000004</v>
      </c>
      <c r="D597" s="84">
        <v>670.00149628999998</v>
      </c>
      <c r="E597" s="84">
        <v>99.138258250000007</v>
      </c>
      <c r="F597" s="84">
        <v>99.138258250000007</v>
      </c>
    </row>
    <row r="598" spans="1:6" ht="12.75" customHeight="1" x14ac:dyDescent="0.2">
      <c r="A598" s="83" t="s">
        <v>177</v>
      </c>
      <c r="B598" s="83">
        <v>14</v>
      </c>
      <c r="C598" s="84">
        <v>739.76514952000002</v>
      </c>
      <c r="D598" s="84">
        <v>714.63768656000002</v>
      </c>
      <c r="E598" s="84">
        <v>105.74295119999999</v>
      </c>
      <c r="F598" s="84">
        <v>105.74295119999999</v>
      </c>
    </row>
    <row r="599" spans="1:6" ht="12.75" customHeight="1" x14ac:dyDescent="0.2">
      <c r="A599" s="83" t="s">
        <v>177</v>
      </c>
      <c r="B599" s="83">
        <v>15</v>
      </c>
      <c r="C599" s="84">
        <v>792.49037340999996</v>
      </c>
      <c r="D599" s="84">
        <v>764.59624959999996</v>
      </c>
      <c r="E599" s="84">
        <v>113.13518084</v>
      </c>
      <c r="F599" s="84">
        <v>113.13518084</v>
      </c>
    </row>
    <row r="600" spans="1:6" ht="12.75" customHeight="1" x14ac:dyDescent="0.2">
      <c r="A600" s="83" t="s">
        <v>177</v>
      </c>
      <c r="B600" s="83">
        <v>16</v>
      </c>
      <c r="C600" s="84">
        <v>778.48922627000002</v>
      </c>
      <c r="D600" s="84">
        <v>750.80410807999999</v>
      </c>
      <c r="E600" s="84">
        <v>111.09439602</v>
      </c>
      <c r="F600" s="84">
        <v>111.09439602</v>
      </c>
    </row>
    <row r="601" spans="1:6" ht="12.75" customHeight="1" x14ac:dyDescent="0.2">
      <c r="A601" s="83" t="s">
        <v>177</v>
      </c>
      <c r="B601" s="83">
        <v>17</v>
      </c>
      <c r="C601" s="84">
        <v>745.79755129</v>
      </c>
      <c r="D601" s="84">
        <v>718.70364198000004</v>
      </c>
      <c r="E601" s="84">
        <v>106.34457931</v>
      </c>
      <c r="F601" s="84">
        <v>106.34457931</v>
      </c>
    </row>
    <row r="602" spans="1:6" ht="12.75" customHeight="1" x14ac:dyDescent="0.2">
      <c r="A602" s="83" t="s">
        <v>177</v>
      </c>
      <c r="B602" s="83">
        <v>18</v>
      </c>
      <c r="C602" s="84">
        <v>705.1290487</v>
      </c>
      <c r="D602" s="84">
        <v>678.05808853999997</v>
      </c>
      <c r="E602" s="84">
        <v>100.3303698</v>
      </c>
      <c r="F602" s="84">
        <v>100.3303698</v>
      </c>
    </row>
    <row r="603" spans="1:6" ht="12.75" customHeight="1" x14ac:dyDescent="0.2">
      <c r="A603" s="83" t="s">
        <v>177</v>
      </c>
      <c r="B603" s="83">
        <v>19</v>
      </c>
      <c r="C603" s="84">
        <v>733.14674938999997</v>
      </c>
      <c r="D603" s="84">
        <v>705.89029427000003</v>
      </c>
      <c r="E603" s="84">
        <v>104.44862388999999</v>
      </c>
      <c r="F603" s="84">
        <v>104.44862388999999</v>
      </c>
    </row>
    <row r="604" spans="1:6" ht="12.75" customHeight="1" x14ac:dyDescent="0.2">
      <c r="A604" s="83" t="s">
        <v>177</v>
      </c>
      <c r="B604" s="83">
        <v>20</v>
      </c>
      <c r="C604" s="84">
        <v>734.90727621999997</v>
      </c>
      <c r="D604" s="84">
        <v>707.83883063999997</v>
      </c>
      <c r="E604" s="84">
        <v>104.73694338999999</v>
      </c>
      <c r="F604" s="84">
        <v>104.73694338999999</v>
      </c>
    </row>
    <row r="605" spans="1:6" ht="12.75" customHeight="1" x14ac:dyDescent="0.2">
      <c r="A605" s="83" t="s">
        <v>177</v>
      </c>
      <c r="B605" s="83">
        <v>21</v>
      </c>
      <c r="C605" s="84">
        <v>648.06722300000001</v>
      </c>
      <c r="D605" s="84">
        <v>621.82138079000003</v>
      </c>
      <c r="E605" s="84">
        <v>92.009180540000003</v>
      </c>
      <c r="F605" s="84">
        <v>92.009180540000003</v>
      </c>
    </row>
    <row r="606" spans="1:6" ht="12.75" customHeight="1" x14ac:dyDescent="0.2">
      <c r="A606" s="83" t="s">
        <v>177</v>
      </c>
      <c r="B606" s="83">
        <v>22</v>
      </c>
      <c r="C606" s="84">
        <v>666.59495078999998</v>
      </c>
      <c r="D606" s="84">
        <v>639.65593515</v>
      </c>
      <c r="E606" s="84">
        <v>94.648109950000006</v>
      </c>
      <c r="F606" s="84">
        <v>94.648109950000006</v>
      </c>
    </row>
    <row r="607" spans="1:6" ht="12.75" customHeight="1" x14ac:dyDescent="0.2">
      <c r="A607" s="83" t="s">
        <v>177</v>
      </c>
      <c r="B607" s="83">
        <v>23</v>
      </c>
      <c r="C607" s="84">
        <v>689.08578566000006</v>
      </c>
      <c r="D607" s="84">
        <v>665.77097131999994</v>
      </c>
      <c r="E607" s="84">
        <v>98.512279230000004</v>
      </c>
      <c r="F607" s="84">
        <v>98.512279230000004</v>
      </c>
    </row>
    <row r="608" spans="1:6" ht="12.75" customHeight="1" x14ac:dyDescent="0.2">
      <c r="A608" s="83" t="s">
        <v>177</v>
      </c>
      <c r="B608" s="83">
        <v>24</v>
      </c>
      <c r="C608" s="84">
        <v>729.01431991000004</v>
      </c>
      <c r="D608" s="84">
        <v>700.72564679000004</v>
      </c>
      <c r="E608" s="84">
        <v>103.68442536000001</v>
      </c>
      <c r="F608" s="84">
        <v>103.68442536000001</v>
      </c>
    </row>
    <row r="609" spans="1:6" ht="12.75" customHeight="1" x14ac:dyDescent="0.2">
      <c r="A609" s="83" t="s">
        <v>178</v>
      </c>
      <c r="B609" s="83">
        <v>1</v>
      </c>
      <c r="C609" s="84">
        <v>794.77474727000003</v>
      </c>
      <c r="D609" s="84">
        <v>767.16778640999996</v>
      </c>
      <c r="E609" s="84">
        <v>113.51568399999999</v>
      </c>
      <c r="F609" s="84">
        <v>113.51568399999999</v>
      </c>
    </row>
    <row r="610" spans="1:6" ht="12.75" customHeight="1" x14ac:dyDescent="0.2">
      <c r="A610" s="83" t="s">
        <v>178</v>
      </c>
      <c r="B610" s="83">
        <v>2</v>
      </c>
      <c r="C610" s="84">
        <v>845.93921746000001</v>
      </c>
      <c r="D610" s="84">
        <v>818.07314953000002</v>
      </c>
      <c r="E610" s="84">
        <v>121.04800901999999</v>
      </c>
      <c r="F610" s="84">
        <v>121.04800901999999</v>
      </c>
    </row>
    <row r="611" spans="1:6" ht="12.75" customHeight="1" x14ac:dyDescent="0.2">
      <c r="A611" s="83" t="s">
        <v>178</v>
      </c>
      <c r="B611" s="83">
        <v>3</v>
      </c>
      <c r="C611" s="84">
        <v>915.41818833000002</v>
      </c>
      <c r="D611" s="84">
        <v>886.96725069000001</v>
      </c>
      <c r="E611" s="84">
        <v>131.24207758</v>
      </c>
      <c r="F611" s="84">
        <v>131.24207758</v>
      </c>
    </row>
    <row r="612" spans="1:6" ht="12.75" customHeight="1" x14ac:dyDescent="0.2">
      <c r="A612" s="83" t="s">
        <v>178</v>
      </c>
      <c r="B612" s="83">
        <v>4</v>
      </c>
      <c r="C612" s="84">
        <v>923.89937422000003</v>
      </c>
      <c r="D612" s="84">
        <v>895.33887858000003</v>
      </c>
      <c r="E612" s="84">
        <v>132.48080408000001</v>
      </c>
      <c r="F612" s="84">
        <v>132.48080408000001</v>
      </c>
    </row>
    <row r="613" spans="1:6" ht="12.75" customHeight="1" x14ac:dyDescent="0.2">
      <c r="A613" s="83" t="s">
        <v>178</v>
      </c>
      <c r="B613" s="83">
        <v>5</v>
      </c>
      <c r="C613" s="84">
        <v>926.50508798999999</v>
      </c>
      <c r="D613" s="84">
        <v>899.01614052000002</v>
      </c>
      <c r="E613" s="84">
        <v>133.02491831</v>
      </c>
      <c r="F613" s="84">
        <v>133.02491831</v>
      </c>
    </row>
    <row r="614" spans="1:6" ht="12.75" customHeight="1" x14ac:dyDescent="0.2">
      <c r="A614" s="83" t="s">
        <v>178</v>
      </c>
      <c r="B614" s="83">
        <v>6</v>
      </c>
      <c r="C614" s="84">
        <v>925.97741085999996</v>
      </c>
      <c r="D614" s="84">
        <v>898.38284134000003</v>
      </c>
      <c r="E614" s="84">
        <v>132.93121078999999</v>
      </c>
      <c r="F614" s="84">
        <v>132.93121078999999</v>
      </c>
    </row>
    <row r="615" spans="1:6" ht="12.75" customHeight="1" x14ac:dyDescent="0.2">
      <c r="A615" s="83" t="s">
        <v>178</v>
      </c>
      <c r="B615" s="83">
        <v>7</v>
      </c>
      <c r="C615" s="84">
        <v>903.66899325999998</v>
      </c>
      <c r="D615" s="84">
        <v>876.01979582000001</v>
      </c>
      <c r="E615" s="84">
        <v>129.62221313000001</v>
      </c>
      <c r="F615" s="84">
        <v>129.62221313000001</v>
      </c>
    </row>
    <row r="616" spans="1:6" ht="12.75" customHeight="1" x14ac:dyDescent="0.2">
      <c r="A616" s="83" t="s">
        <v>178</v>
      </c>
      <c r="B616" s="83">
        <v>8</v>
      </c>
      <c r="C616" s="84">
        <v>879.34491834000005</v>
      </c>
      <c r="D616" s="84">
        <v>851.37365880000004</v>
      </c>
      <c r="E616" s="84">
        <v>125.97539277</v>
      </c>
      <c r="F616" s="84">
        <v>125.97539277</v>
      </c>
    </row>
    <row r="617" spans="1:6" ht="12.75" customHeight="1" x14ac:dyDescent="0.2">
      <c r="A617" s="83" t="s">
        <v>178</v>
      </c>
      <c r="B617" s="83">
        <v>9</v>
      </c>
      <c r="C617" s="84">
        <v>785.65884875999996</v>
      </c>
      <c r="D617" s="84">
        <v>758.39757325999994</v>
      </c>
      <c r="E617" s="84">
        <v>112.21797994000001</v>
      </c>
      <c r="F617" s="84">
        <v>112.21797994000001</v>
      </c>
    </row>
    <row r="618" spans="1:6" ht="12.75" customHeight="1" x14ac:dyDescent="0.2">
      <c r="A618" s="83" t="s">
        <v>178</v>
      </c>
      <c r="B618" s="83">
        <v>10</v>
      </c>
      <c r="C618" s="84">
        <v>715.75063932</v>
      </c>
      <c r="D618" s="84">
        <v>688.84368892999998</v>
      </c>
      <c r="E618" s="84">
        <v>101.9262851</v>
      </c>
      <c r="F618" s="84">
        <v>101.9262851</v>
      </c>
    </row>
    <row r="619" spans="1:6" ht="12.75" customHeight="1" x14ac:dyDescent="0.2">
      <c r="A619" s="83" t="s">
        <v>178</v>
      </c>
      <c r="B619" s="83">
        <v>11</v>
      </c>
      <c r="C619" s="84">
        <v>709.39901449000001</v>
      </c>
      <c r="D619" s="84">
        <v>682.67798645000005</v>
      </c>
      <c r="E619" s="84">
        <v>101.01396325</v>
      </c>
      <c r="F619" s="84">
        <v>101.01396325</v>
      </c>
    </row>
    <row r="620" spans="1:6" ht="12.75" customHeight="1" x14ac:dyDescent="0.2">
      <c r="A620" s="83" t="s">
        <v>178</v>
      </c>
      <c r="B620" s="83">
        <v>12</v>
      </c>
      <c r="C620" s="84">
        <v>708.42926391000003</v>
      </c>
      <c r="D620" s="84">
        <v>683.90561011</v>
      </c>
      <c r="E620" s="84">
        <v>101.19561131</v>
      </c>
      <c r="F620" s="84">
        <v>101.19561131</v>
      </c>
    </row>
    <row r="621" spans="1:6" ht="12.75" customHeight="1" x14ac:dyDescent="0.2">
      <c r="A621" s="83" t="s">
        <v>178</v>
      </c>
      <c r="B621" s="83">
        <v>13</v>
      </c>
      <c r="C621" s="84">
        <v>714.13149024999996</v>
      </c>
      <c r="D621" s="84">
        <v>689.69284782</v>
      </c>
      <c r="E621" s="84">
        <v>102.05193278</v>
      </c>
      <c r="F621" s="84">
        <v>102.05193278</v>
      </c>
    </row>
    <row r="622" spans="1:6" ht="12.75" customHeight="1" x14ac:dyDescent="0.2">
      <c r="A622" s="83" t="s">
        <v>178</v>
      </c>
      <c r="B622" s="83">
        <v>14</v>
      </c>
      <c r="C622" s="84">
        <v>757.23260244999994</v>
      </c>
      <c r="D622" s="84">
        <v>732.53391727999997</v>
      </c>
      <c r="E622" s="84">
        <v>108.39100669</v>
      </c>
      <c r="F622" s="84">
        <v>108.39100669</v>
      </c>
    </row>
    <row r="623" spans="1:6" ht="12.75" customHeight="1" x14ac:dyDescent="0.2">
      <c r="A623" s="83" t="s">
        <v>178</v>
      </c>
      <c r="B623" s="83">
        <v>15</v>
      </c>
      <c r="C623" s="84">
        <v>807.98357179000004</v>
      </c>
      <c r="D623" s="84">
        <v>782.49251251999999</v>
      </c>
      <c r="E623" s="84">
        <v>115.7832411</v>
      </c>
      <c r="F623" s="84">
        <v>115.7832411</v>
      </c>
    </row>
    <row r="624" spans="1:6" ht="12.75" customHeight="1" x14ac:dyDescent="0.2">
      <c r="A624" s="83" t="s">
        <v>178</v>
      </c>
      <c r="B624" s="83">
        <v>16</v>
      </c>
      <c r="C624" s="84">
        <v>772.02947959000005</v>
      </c>
      <c r="D624" s="84">
        <v>744.54046615000004</v>
      </c>
      <c r="E624" s="84">
        <v>110.16758234</v>
      </c>
      <c r="F624" s="84">
        <v>110.16758234</v>
      </c>
    </row>
    <row r="625" spans="1:6" ht="12.75" customHeight="1" x14ac:dyDescent="0.2">
      <c r="A625" s="83" t="s">
        <v>178</v>
      </c>
      <c r="B625" s="83">
        <v>17</v>
      </c>
      <c r="C625" s="84">
        <v>718.20633278000003</v>
      </c>
      <c r="D625" s="84">
        <v>691.07079826999995</v>
      </c>
      <c r="E625" s="84">
        <v>102.25582427000001</v>
      </c>
      <c r="F625" s="84">
        <v>102.25582427000001</v>
      </c>
    </row>
    <row r="626" spans="1:6" ht="12.75" customHeight="1" x14ac:dyDescent="0.2">
      <c r="A626" s="83" t="s">
        <v>178</v>
      </c>
      <c r="B626" s="83">
        <v>18</v>
      </c>
      <c r="C626" s="84">
        <v>708.22502349000001</v>
      </c>
      <c r="D626" s="84">
        <v>681.29775229999996</v>
      </c>
      <c r="E626" s="84">
        <v>100.80973384000001</v>
      </c>
      <c r="F626" s="84">
        <v>100.80973384000001</v>
      </c>
    </row>
    <row r="627" spans="1:6" ht="12.75" customHeight="1" x14ac:dyDescent="0.2">
      <c r="A627" s="83" t="s">
        <v>178</v>
      </c>
      <c r="B627" s="83">
        <v>19</v>
      </c>
      <c r="C627" s="84">
        <v>734.20456445000002</v>
      </c>
      <c r="D627" s="84">
        <v>707.01864507000005</v>
      </c>
      <c r="E627" s="84">
        <v>104.61558282</v>
      </c>
      <c r="F627" s="84">
        <v>104.61558282</v>
      </c>
    </row>
    <row r="628" spans="1:6" ht="12.75" customHeight="1" x14ac:dyDescent="0.2">
      <c r="A628" s="83" t="s">
        <v>178</v>
      </c>
      <c r="B628" s="83">
        <v>20</v>
      </c>
      <c r="C628" s="84">
        <v>668.87370186999999</v>
      </c>
      <c r="D628" s="84">
        <v>642.83541682999999</v>
      </c>
      <c r="E628" s="84">
        <v>95.118569019999995</v>
      </c>
      <c r="F628" s="84">
        <v>95.118569019999995</v>
      </c>
    </row>
    <row r="629" spans="1:6" ht="12.75" customHeight="1" x14ac:dyDescent="0.2">
      <c r="A629" s="83" t="s">
        <v>178</v>
      </c>
      <c r="B629" s="83">
        <v>21</v>
      </c>
      <c r="C629" s="84">
        <v>651.1112713</v>
      </c>
      <c r="D629" s="84">
        <v>624.93432790999998</v>
      </c>
      <c r="E629" s="84">
        <v>92.469794669999999</v>
      </c>
      <c r="F629" s="84">
        <v>92.469794669999999</v>
      </c>
    </row>
    <row r="630" spans="1:6" ht="12.75" customHeight="1" x14ac:dyDescent="0.2">
      <c r="A630" s="83" t="s">
        <v>178</v>
      </c>
      <c r="B630" s="83">
        <v>22</v>
      </c>
      <c r="C630" s="84">
        <v>632.56565330000001</v>
      </c>
      <c r="D630" s="84">
        <v>606.15302621000001</v>
      </c>
      <c r="E630" s="84">
        <v>89.690777679999997</v>
      </c>
      <c r="F630" s="84">
        <v>89.690777679999997</v>
      </c>
    </row>
    <row r="631" spans="1:6" ht="12.75" customHeight="1" x14ac:dyDescent="0.2">
      <c r="A631" s="83" t="s">
        <v>178</v>
      </c>
      <c r="B631" s="83">
        <v>23</v>
      </c>
      <c r="C631" s="84">
        <v>639.39761734000001</v>
      </c>
      <c r="D631" s="84">
        <v>612.51873602000001</v>
      </c>
      <c r="E631" s="84">
        <v>90.632694060000006</v>
      </c>
      <c r="F631" s="84">
        <v>90.632694060000006</v>
      </c>
    </row>
    <row r="632" spans="1:6" ht="12.75" customHeight="1" x14ac:dyDescent="0.2">
      <c r="A632" s="83" t="s">
        <v>178</v>
      </c>
      <c r="B632" s="83">
        <v>24</v>
      </c>
      <c r="C632" s="84">
        <v>676.95144562999997</v>
      </c>
      <c r="D632" s="84">
        <v>653.24459189000004</v>
      </c>
      <c r="E632" s="84">
        <v>96.658785699999996</v>
      </c>
      <c r="F632" s="84">
        <v>96.658785699999996</v>
      </c>
    </row>
    <row r="633" spans="1:6" ht="12.75" customHeight="1" x14ac:dyDescent="0.2">
      <c r="A633" s="83" t="s">
        <v>179</v>
      </c>
      <c r="B633" s="83">
        <v>1</v>
      </c>
      <c r="C633" s="84">
        <v>785.92182919000004</v>
      </c>
      <c r="D633" s="84">
        <v>758.85505496999997</v>
      </c>
      <c r="E633" s="84">
        <v>112.28567224</v>
      </c>
      <c r="F633" s="84">
        <v>112.28567224</v>
      </c>
    </row>
    <row r="634" spans="1:6" ht="12.75" customHeight="1" x14ac:dyDescent="0.2">
      <c r="A634" s="83" t="s">
        <v>179</v>
      </c>
      <c r="B634" s="83">
        <v>2</v>
      </c>
      <c r="C634" s="84">
        <v>869.55927421000001</v>
      </c>
      <c r="D634" s="84">
        <v>842.15971633000004</v>
      </c>
      <c r="E634" s="84">
        <v>124.61203132999999</v>
      </c>
      <c r="F634" s="84">
        <v>124.61203132999999</v>
      </c>
    </row>
    <row r="635" spans="1:6" ht="12.75" customHeight="1" x14ac:dyDescent="0.2">
      <c r="A635" s="83" t="s">
        <v>179</v>
      </c>
      <c r="B635" s="83">
        <v>3</v>
      </c>
      <c r="C635" s="84">
        <v>932.74729362000005</v>
      </c>
      <c r="D635" s="84">
        <v>904.51912347999996</v>
      </c>
      <c r="E635" s="84">
        <v>133.83917939</v>
      </c>
      <c r="F635" s="84">
        <v>133.83917939</v>
      </c>
    </row>
    <row r="636" spans="1:6" ht="12.75" customHeight="1" x14ac:dyDescent="0.2">
      <c r="A636" s="83" t="s">
        <v>179</v>
      </c>
      <c r="B636" s="83">
        <v>4</v>
      </c>
      <c r="C636" s="84">
        <v>938.61869263000006</v>
      </c>
      <c r="D636" s="84">
        <v>910.46416439999996</v>
      </c>
      <c r="E636" s="84">
        <v>134.71885055999999</v>
      </c>
      <c r="F636" s="84">
        <v>134.71885055999999</v>
      </c>
    </row>
    <row r="637" spans="1:6" ht="12.75" customHeight="1" x14ac:dyDescent="0.2">
      <c r="A637" s="83" t="s">
        <v>179</v>
      </c>
      <c r="B637" s="83">
        <v>5</v>
      </c>
      <c r="C637" s="84">
        <v>935.58248383</v>
      </c>
      <c r="D637" s="84">
        <v>906.96720862999996</v>
      </c>
      <c r="E637" s="84">
        <v>134.20141573999999</v>
      </c>
      <c r="F637" s="84">
        <v>134.20141573999999</v>
      </c>
    </row>
    <row r="638" spans="1:6" ht="12.75" customHeight="1" x14ac:dyDescent="0.2">
      <c r="A638" s="83" t="s">
        <v>179</v>
      </c>
      <c r="B638" s="83">
        <v>6</v>
      </c>
      <c r="C638" s="84">
        <v>912.18078974000002</v>
      </c>
      <c r="D638" s="84">
        <v>884.06038466999996</v>
      </c>
      <c r="E638" s="84">
        <v>130.8119567</v>
      </c>
      <c r="F638" s="84">
        <v>130.8119567</v>
      </c>
    </row>
    <row r="639" spans="1:6" ht="12.75" customHeight="1" x14ac:dyDescent="0.2">
      <c r="A639" s="83" t="s">
        <v>179</v>
      </c>
      <c r="B639" s="83">
        <v>7</v>
      </c>
      <c r="C639" s="84">
        <v>862.25440293999998</v>
      </c>
      <c r="D639" s="84">
        <v>834.60442483999998</v>
      </c>
      <c r="E639" s="84">
        <v>123.49409584999999</v>
      </c>
      <c r="F639" s="84">
        <v>123.49409584999999</v>
      </c>
    </row>
    <row r="640" spans="1:6" ht="12.75" customHeight="1" x14ac:dyDescent="0.2">
      <c r="A640" s="83" t="s">
        <v>179</v>
      </c>
      <c r="B640" s="83">
        <v>8</v>
      </c>
      <c r="C640" s="84">
        <v>822.01730158999999</v>
      </c>
      <c r="D640" s="84">
        <v>794.28346644999999</v>
      </c>
      <c r="E640" s="84">
        <v>117.52791577000001</v>
      </c>
      <c r="F640" s="84">
        <v>117.52791577000001</v>
      </c>
    </row>
    <row r="641" spans="1:6" ht="12.75" customHeight="1" x14ac:dyDescent="0.2">
      <c r="A641" s="83" t="s">
        <v>179</v>
      </c>
      <c r="B641" s="83">
        <v>9</v>
      </c>
      <c r="C641" s="84">
        <v>751.54168712000001</v>
      </c>
      <c r="D641" s="84">
        <v>724.1723978</v>
      </c>
      <c r="E641" s="84">
        <v>107.15377590999999</v>
      </c>
      <c r="F641" s="84">
        <v>107.15377590999999</v>
      </c>
    </row>
    <row r="642" spans="1:6" ht="12.75" customHeight="1" x14ac:dyDescent="0.2">
      <c r="A642" s="83" t="s">
        <v>179</v>
      </c>
      <c r="B642" s="83">
        <v>10</v>
      </c>
      <c r="C642" s="84">
        <v>704.60802240999999</v>
      </c>
      <c r="D642" s="84">
        <v>677.74014574</v>
      </c>
      <c r="E642" s="84">
        <v>100.28332469</v>
      </c>
      <c r="F642" s="84">
        <v>100.28332469</v>
      </c>
    </row>
    <row r="643" spans="1:6" ht="12.75" customHeight="1" x14ac:dyDescent="0.2">
      <c r="A643" s="83" t="s">
        <v>179</v>
      </c>
      <c r="B643" s="83">
        <v>11</v>
      </c>
      <c r="C643" s="84">
        <v>699.60010069999998</v>
      </c>
      <c r="D643" s="84">
        <v>672.88595462000001</v>
      </c>
      <c r="E643" s="84">
        <v>99.565063530000003</v>
      </c>
      <c r="F643" s="84">
        <v>99.565063530000003</v>
      </c>
    </row>
    <row r="644" spans="1:6" ht="12.75" customHeight="1" x14ac:dyDescent="0.2">
      <c r="A644" s="83" t="s">
        <v>179</v>
      </c>
      <c r="B644" s="83">
        <v>12</v>
      </c>
      <c r="C644" s="84">
        <v>720.93802797000001</v>
      </c>
      <c r="D644" s="84">
        <v>696.33273471999996</v>
      </c>
      <c r="E644" s="84">
        <v>103.03441838000001</v>
      </c>
      <c r="F644" s="84">
        <v>103.03441838000001</v>
      </c>
    </row>
    <row r="645" spans="1:6" ht="12.75" customHeight="1" x14ac:dyDescent="0.2">
      <c r="A645" s="83" t="s">
        <v>179</v>
      </c>
      <c r="B645" s="83">
        <v>13</v>
      </c>
      <c r="C645" s="84">
        <v>720.90588234999996</v>
      </c>
      <c r="D645" s="84">
        <v>696.38931566999997</v>
      </c>
      <c r="E645" s="84">
        <v>103.0427905</v>
      </c>
      <c r="F645" s="84">
        <v>103.0427905</v>
      </c>
    </row>
    <row r="646" spans="1:6" ht="12.75" customHeight="1" x14ac:dyDescent="0.2">
      <c r="A646" s="83" t="s">
        <v>179</v>
      </c>
      <c r="B646" s="83">
        <v>14</v>
      </c>
      <c r="C646" s="84">
        <v>757.86080821999997</v>
      </c>
      <c r="D646" s="84">
        <v>732.92662870000004</v>
      </c>
      <c r="E646" s="84">
        <v>108.44911510999999</v>
      </c>
      <c r="F646" s="84">
        <v>108.44911510999999</v>
      </c>
    </row>
    <row r="647" spans="1:6" ht="12.75" customHeight="1" x14ac:dyDescent="0.2">
      <c r="A647" s="83" t="s">
        <v>179</v>
      </c>
      <c r="B647" s="83">
        <v>15</v>
      </c>
      <c r="C647" s="84">
        <v>802.16532727000003</v>
      </c>
      <c r="D647" s="84">
        <v>777.00569259999997</v>
      </c>
      <c r="E647" s="84">
        <v>114.97137162</v>
      </c>
      <c r="F647" s="84">
        <v>114.97137162</v>
      </c>
    </row>
    <row r="648" spans="1:6" ht="12.75" customHeight="1" x14ac:dyDescent="0.2">
      <c r="A648" s="83" t="s">
        <v>179</v>
      </c>
      <c r="B648" s="83">
        <v>16</v>
      </c>
      <c r="C648" s="84">
        <v>766.23890978999998</v>
      </c>
      <c r="D648" s="84">
        <v>739.11898258999997</v>
      </c>
      <c r="E648" s="84">
        <v>109.36538049000001</v>
      </c>
      <c r="F648" s="84">
        <v>109.36538049000001</v>
      </c>
    </row>
    <row r="649" spans="1:6" ht="12.75" customHeight="1" x14ac:dyDescent="0.2">
      <c r="A649" s="83" t="s">
        <v>179</v>
      </c>
      <c r="B649" s="83">
        <v>17</v>
      </c>
      <c r="C649" s="84">
        <v>717.80919921999998</v>
      </c>
      <c r="D649" s="84">
        <v>690.62975802999995</v>
      </c>
      <c r="E649" s="84">
        <v>102.19056476999999</v>
      </c>
      <c r="F649" s="84">
        <v>102.19056476999999</v>
      </c>
    </row>
    <row r="650" spans="1:6" ht="12.75" customHeight="1" x14ac:dyDescent="0.2">
      <c r="A650" s="83" t="s">
        <v>179</v>
      </c>
      <c r="B650" s="83">
        <v>18</v>
      </c>
      <c r="C650" s="84">
        <v>653.76259621999998</v>
      </c>
      <c r="D650" s="84">
        <v>626.97433637999995</v>
      </c>
      <c r="E650" s="84">
        <v>92.771649049999994</v>
      </c>
      <c r="F650" s="84">
        <v>92.771649049999994</v>
      </c>
    </row>
    <row r="651" spans="1:6" ht="12.75" customHeight="1" x14ac:dyDescent="0.2">
      <c r="A651" s="83" t="s">
        <v>179</v>
      </c>
      <c r="B651" s="83">
        <v>19</v>
      </c>
      <c r="C651" s="84">
        <v>615.59848620000002</v>
      </c>
      <c r="D651" s="84">
        <v>591.51099905000001</v>
      </c>
      <c r="E651" s="84">
        <v>87.524237639999996</v>
      </c>
      <c r="F651" s="84">
        <v>87.524237639999996</v>
      </c>
    </row>
    <row r="652" spans="1:6" ht="12.75" customHeight="1" x14ac:dyDescent="0.2">
      <c r="A652" s="83" t="s">
        <v>179</v>
      </c>
      <c r="B652" s="83">
        <v>20</v>
      </c>
      <c r="C652" s="84">
        <v>618.00793684999996</v>
      </c>
      <c r="D652" s="84">
        <v>591.31436796000003</v>
      </c>
      <c r="E652" s="84">
        <v>87.495142680000001</v>
      </c>
      <c r="F652" s="84">
        <v>87.495142680000001</v>
      </c>
    </row>
    <row r="653" spans="1:6" ht="12.75" customHeight="1" x14ac:dyDescent="0.2">
      <c r="A653" s="83" t="s">
        <v>179</v>
      </c>
      <c r="B653" s="83">
        <v>21</v>
      </c>
      <c r="C653" s="84">
        <v>617.10003255000004</v>
      </c>
      <c r="D653" s="84">
        <v>590.69859598999994</v>
      </c>
      <c r="E653" s="84">
        <v>87.404028620000005</v>
      </c>
      <c r="F653" s="84">
        <v>87.404028620000005</v>
      </c>
    </row>
    <row r="654" spans="1:6" ht="12.75" customHeight="1" x14ac:dyDescent="0.2">
      <c r="A654" s="83" t="s">
        <v>179</v>
      </c>
      <c r="B654" s="83">
        <v>22</v>
      </c>
      <c r="C654" s="84">
        <v>617.82616846999997</v>
      </c>
      <c r="D654" s="84">
        <v>591.45602964</v>
      </c>
      <c r="E654" s="84">
        <v>87.516103970000003</v>
      </c>
      <c r="F654" s="84">
        <v>87.516103970000003</v>
      </c>
    </row>
    <row r="655" spans="1:6" ht="12.75" customHeight="1" x14ac:dyDescent="0.2">
      <c r="A655" s="83" t="s">
        <v>179</v>
      </c>
      <c r="B655" s="83">
        <v>23</v>
      </c>
      <c r="C655" s="84">
        <v>616.65232734000006</v>
      </c>
      <c r="D655" s="84">
        <v>590.11635033000005</v>
      </c>
      <c r="E655" s="84">
        <v>87.317875349999994</v>
      </c>
      <c r="F655" s="84">
        <v>87.317875349999994</v>
      </c>
    </row>
    <row r="656" spans="1:6" ht="12.75" customHeight="1" x14ac:dyDescent="0.2">
      <c r="A656" s="83" t="s">
        <v>179</v>
      </c>
      <c r="B656" s="83">
        <v>24</v>
      </c>
      <c r="C656" s="84">
        <v>658.81778842000006</v>
      </c>
      <c r="D656" s="84">
        <v>632.69337101999997</v>
      </c>
      <c r="E656" s="84">
        <v>93.617878700000006</v>
      </c>
      <c r="F656" s="84">
        <v>93.617878700000006</v>
      </c>
    </row>
    <row r="657" spans="1:6" ht="12.75" customHeight="1" x14ac:dyDescent="0.2">
      <c r="A657" s="83" t="s">
        <v>180</v>
      </c>
      <c r="B657" s="83">
        <v>1</v>
      </c>
      <c r="C657" s="84">
        <v>769.37530898</v>
      </c>
      <c r="D657" s="84">
        <v>742.45470006000005</v>
      </c>
      <c r="E657" s="84">
        <v>109.85895733</v>
      </c>
      <c r="F657" s="84">
        <v>109.85895733</v>
      </c>
    </row>
    <row r="658" spans="1:6" ht="12.75" customHeight="1" x14ac:dyDescent="0.2">
      <c r="A658" s="83" t="s">
        <v>180</v>
      </c>
      <c r="B658" s="83">
        <v>2</v>
      </c>
      <c r="C658" s="84">
        <v>862.95301272999995</v>
      </c>
      <c r="D658" s="84">
        <v>835.64582402999997</v>
      </c>
      <c r="E658" s="84">
        <v>123.6481888</v>
      </c>
      <c r="F658" s="84">
        <v>123.6481888</v>
      </c>
    </row>
    <row r="659" spans="1:6" ht="12.75" customHeight="1" x14ac:dyDescent="0.2">
      <c r="A659" s="83" t="s">
        <v>180</v>
      </c>
      <c r="B659" s="83">
        <v>3</v>
      </c>
      <c r="C659" s="84">
        <v>938.52241249999997</v>
      </c>
      <c r="D659" s="84">
        <v>909.81002202000002</v>
      </c>
      <c r="E659" s="84">
        <v>134.62205893999999</v>
      </c>
      <c r="F659" s="84">
        <v>134.62205893999999</v>
      </c>
    </row>
    <row r="660" spans="1:6" ht="12.75" customHeight="1" x14ac:dyDescent="0.2">
      <c r="A660" s="83" t="s">
        <v>180</v>
      </c>
      <c r="B660" s="83">
        <v>4</v>
      </c>
      <c r="C660" s="84">
        <v>955.64331536999998</v>
      </c>
      <c r="D660" s="84">
        <v>927.33046958</v>
      </c>
      <c r="E660" s="84">
        <v>137.21451084</v>
      </c>
      <c r="F660" s="84">
        <v>137.21451084</v>
      </c>
    </row>
    <row r="661" spans="1:6" ht="12.75" customHeight="1" x14ac:dyDescent="0.2">
      <c r="A661" s="83" t="s">
        <v>180</v>
      </c>
      <c r="B661" s="83">
        <v>5</v>
      </c>
      <c r="C661" s="84">
        <v>945.83891962999996</v>
      </c>
      <c r="D661" s="84">
        <v>917.60907457999997</v>
      </c>
      <c r="E661" s="84">
        <v>135.77606305</v>
      </c>
      <c r="F661" s="84">
        <v>135.77606305</v>
      </c>
    </row>
    <row r="662" spans="1:6" ht="12.75" customHeight="1" x14ac:dyDescent="0.2">
      <c r="A662" s="83" t="s">
        <v>180</v>
      </c>
      <c r="B662" s="83">
        <v>6</v>
      </c>
      <c r="C662" s="84">
        <v>935.38638612</v>
      </c>
      <c r="D662" s="84">
        <v>907.49696336</v>
      </c>
      <c r="E662" s="84">
        <v>134.27980208</v>
      </c>
      <c r="F662" s="84">
        <v>134.27980208</v>
      </c>
    </row>
    <row r="663" spans="1:6" ht="12.75" customHeight="1" x14ac:dyDescent="0.2">
      <c r="A663" s="83" t="s">
        <v>180</v>
      </c>
      <c r="B663" s="83">
        <v>7</v>
      </c>
      <c r="C663" s="84">
        <v>899.90587375999996</v>
      </c>
      <c r="D663" s="84">
        <v>872.29942272000005</v>
      </c>
      <c r="E663" s="84">
        <v>129.07171987000001</v>
      </c>
      <c r="F663" s="84">
        <v>129.07171987000001</v>
      </c>
    </row>
    <row r="664" spans="1:6" ht="12.75" customHeight="1" x14ac:dyDescent="0.2">
      <c r="A664" s="83" t="s">
        <v>180</v>
      </c>
      <c r="B664" s="83">
        <v>8</v>
      </c>
      <c r="C664" s="84">
        <v>867.90113943999995</v>
      </c>
      <c r="D664" s="84">
        <v>840.22658389000003</v>
      </c>
      <c r="E664" s="84">
        <v>124.32599109</v>
      </c>
      <c r="F664" s="84">
        <v>124.32599109</v>
      </c>
    </row>
    <row r="665" spans="1:6" ht="12.75" customHeight="1" x14ac:dyDescent="0.2">
      <c r="A665" s="83" t="s">
        <v>180</v>
      </c>
      <c r="B665" s="83">
        <v>9</v>
      </c>
      <c r="C665" s="84">
        <v>785.84391288999996</v>
      </c>
      <c r="D665" s="84">
        <v>758.29012861000001</v>
      </c>
      <c r="E665" s="84">
        <v>112.20208166</v>
      </c>
      <c r="F665" s="84">
        <v>112.20208166</v>
      </c>
    </row>
    <row r="666" spans="1:6" ht="12.75" customHeight="1" x14ac:dyDescent="0.2">
      <c r="A666" s="83" t="s">
        <v>180</v>
      </c>
      <c r="B666" s="83">
        <v>10</v>
      </c>
      <c r="C666" s="84">
        <v>745.33608077999997</v>
      </c>
      <c r="D666" s="84">
        <v>718.57778326000005</v>
      </c>
      <c r="E666" s="84">
        <v>106.32595635</v>
      </c>
      <c r="F666" s="84">
        <v>106.32595635</v>
      </c>
    </row>
    <row r="667" spans="1:6" ht="12.75" customHeight="1" x14ac:dyDescent="0.2">
      <c r="A667" s="83" t="s">
        <v>180</v>
      </c>
      <c r="B667" s="83">
        <v>11</v>
      </c>
      <c r="C667" s="84">
        <v>753.73969327999998</v>
      </c>
      <c r="D667" s="84">
        <v>726.88856878000001</v>
      </c>
      <c r="E667" s="84">
        <v>107.55568017</v>
      </c>
      <c r="F667" s="84">
        <v>107.55568017</v>
      </c>
    </row>
    <row r="668" spans="1:6" ht="12.75" customHeight="1" x14ac:dyDescent="0.2">
      <c r="A668" s="83" t="s">
        <v>180</v>
      </c>
      <c r="B668" s="83">
        <v>12</v>
      </c>
      <c r="C668" s="84">
        <v>756.21254792000002</v>
      </c>
      <c r="D668" s="84">
        <v>731.49038625000003</v>
      </c>
      <c r="E668" s="84">
        <v>108.23659831000001</v>
      </c>
      <c r="F668" s="84">
        <v>108.23659831000001</v>
      </c>
    </row>
    <row r="669" spans="1:6" ht="12.75" customHeight="1" x14ac:dyDescent="0.2">
      <c r="A669" s="83" t="s">
        <v>180</v>
      </c>
      <c r="B669" s="83">
        <v>13</v>
      </c>
      <c r="C669" s="84">
        <v>764.78512384999999</v>
      </c>
      <c r="D669" s="84">
        <v>740.10987336999995</v>
      </c>
      <c r="E669" s="84">
        <v>109.51199985</v>
      </c>
      <c r="F669" s="84">
        <v>109.51199985</v>
      </c>
    </row>
    <row r="670" spans="1:6" ht="12.75" customHeight="1" x14ac:dyDescent="0.2">
      <c r="A670" s="83" t="s">
        <v>180</v>
      </c>
      <c r="B670" s="83">
        <v>14</v>
      </c>
      <c r="C670" s="84">
        <v>816.08641565000005</v>
      </c>
      <c r="D670" s="84">
        <v>790.97338365999997</v>
      </c>
      <c r="E670" s="84">
        <v>117.03813202000001</v>
      </c>
      <c r="F670" s="84">
        <v>117.03813202000001</v>
      </c>
    </row>
    <row r="671" spans="1:6" ht="12.75" customHeight="1" x14ac:dyDescent="0.2">
      <c r="A671" s="83" t="s">
        <v>180</v>
      </c>
      <c r="B671" s="83">
        <v>15</v>
      </c>
      <c r="C671" s="84">
        <v>859.07915933000004</v>
      </c>
      <c r="D671" s="84">
        <v>831.77228772000001</v>
      </c>
      <c r="E671" s="84">
        <v>123.0750324</v>
      </c>
      <c r="F671" s="84">
        <v>123.0750324</v>
      </c>
    </row>
    <row r="672" spans="1:6" ht="12.75" customHeight="1" x14ac:dyDescent="0.2">
      <c r="A672" s="83" t="s">
        <v>180</v>
      </c>
      <c r="B672" s="83">
        <v>16</v>
      </c>
      <c r="C672" s="84">
        <v>816.52571582999997</v>
      </c>
      <c r="D672" s="84">
        <v>788.73468537999997</v>
      </c>
      <c r="E672" s="84">
        <v>116.70687805999999</v>
      </c>
      <c r="F672" s="84">
        <v>116.70687805999999</v>
      </c>
    </row>
    <row r="673" spans="1:6" ht="12.75" customHeight="1" x14ac:dyDescent="0.2">
      <c r="A673" s="83" t="s">
        <v>180</v>
      </c>
      <c r="B673" s="83">
        <v>17</v>
      </c>
      <c r="C673" s="84">
        <v>752.59319762999996</v>
      </c>
      <c r="D673" s="84">
        <v>725.36061626000003</v>
      </c>
      <c r="E673" s="84">
        <v>107.32959329000001</v>
      </c>
      <c r="F673" s="84">
        <v>107.32959329000001</v>
      </c>
    </row>
    <row r="674" spans="1:6" ht="12.75" customHeight="1" x14ac:dyDescent="0.2">
      <c r="A674" s="83" t="s">
        <v>180</v>
      </c>
      <c r="B674" s="83">
        <v>18</v>
      </c>
      <c r="C674" s="84">
        <v>705.16877115</v>
      </c>
      <c r="D674" s="84">
        <v>678.48722914999996</v>
      </c>
      <c r="E674" s="84">
        <v>100.39386854</v>
      </c>
      <c r="F674" s="84">
        <v>100.39386854</v>
      </c>
    </row>
    <row r="675" spans="1:6" ht="12.75" customHeight="1" x14ac:dyDescent="0.2">
      <c r="A675" s="83" t="s">
        <v>180</v>
      </c>
      <c r="B675" s="83">
        <v>19</v>
      </c>
      <c r="C675" s="84">
        <v>720.85701354000003</v>
      </c>
      <c r="D675" s="84">
        <v>694.19520600999999</v>
      </c>
      <c r="E675" s="84">
        <v>102.71813419999999</v>
      </c>
      <c r="F675" s="84">
        <v>102.71813419999999</v>
      </c>
    </row>
    <row r="676" spans="1:6" ht="12.75" customHeight="1" x14ac:dyDescent="0.2">
      <c r="A676" s="83" t="s">
        <v>180</v>
      </c>
      <c r="B676" s="83">
        <v>20</v>
      </c>
      <c r="C676" s="84">
        <v>718.47329069</v>
      </c>
      <c r="D676" s="84">
        <v>691.67141373000004</v>
      </c>
      <c r="E676" s="84">
        <v>102.34469566999999</v>
      </c>
      <c r="F676" s="84">
        <v>102.34469566999999</v>
      </c>
    </row>
    <row r="677" spans="1:6" ht="12.75" customHeight="1" x14ac:dyDescent="0.2">
      <c r="A677" s="83" t="s">
        <v>180</v>
      </c>
      <c r="B677" s="83">
        <v>21</v>
      </c>
      <c r="C677" s="84">
        <v>720.31067080000003</v>
      </c>
      <c r="D677" s="84">
        <v>693.55748184000004</v>
      </c>
      <c r="E677" s="84">
        <v>102.62377193</v>
      </c>
      <c r="F677" s="84">
        <v>102.62377193</v>
      </c>
    </row>
    <row r="678" spans="1:6" ht="12.75" customHeight="1" x14ac:dyDescent="0.2">
      <c r="A678" s="83" t="s">
        <v>180</v>
      </c>
      <c r="B678" s="83">
        <v>22</v>
      </c>
      <c r="C678" s="84">
        <v>716.31806330999996</v>
      </c>
      <c r="D678" s="84">
        <v>689.11008528000002</v>
      </c>
      <c r="E678" s="84">
        <v>101.96570302000001</v>
      </c>
      <c r="F678" s="84">
        <v>101.96570302000001</v>
      </c>
    </row>
    <row r="679" spans="1:6" ht="12.75" customHeight="1" x14ac:dyDescent="0.2">
      <c r="A679" s="83" t="s">
        <v>180</v>
      </c>
      <c r="B679" s="83">
        <v>23</v>
      </c>
      <c r="C679" s="84">
        <v>695.64684846</v>
      </c>
      <c r="D679" s="84">
        <v>668.47219645999996</v>
      </c>
      <c r="E679" s="84">
        <v>98.911972009999999</v>
      </c>
      <c r="F679" s="84">
        <v>98.911972009999999</v>
      </c>
    </row>
    <row r="680" spans="1:6" ht="12.75" customHeight="1" x14ac:dyDescent="0.2">
      <c r="A680" s="83" t="s">
        <v>180</v>
      </c>
      <c r="B680" s="83">
        <v>24</v>
      </c>
      <c r="C680" s="84">
        <v>732.33215203999998</v>
      </c>
      <c r="D680" s="84">
        <v>704.89316356999996</v>
      </c>
      <c r="E680" s="84">
        <v>104.30108122999999</v>
      </c>
      <c r="F680" s="84">
        <v>104.30108122999999</v>
      </c>
    </row>
    <row r="681" spans="1:6" ht="12.75" customHeight="1" x14ac:dyDescent="0.2">
      <c r="A681" s="83" t="s">
        <v>181</v>
      </c>
      <c r="B681" s="83">
        <v>1</v>
      </c>
      <c r="C681" s="84">
        <v>833.54047363999996</v>
      </c>
      <c r="D681" s="84">
        <v>806.45009792999997</v>
      </c>
      <c r="E681" s="84">
        <v>119.32817839000001</v>
      </c>
      <c r="F681" s="84">
        <v>119.32817839000001</v>
      </c>
    </row>
    <row r="682" spans="1:6" ht="12.75" customHeight="1" x14ac:dyDescent="0.2">
      <c r="A682" s="83" t="s">
        <v>181</v>
      </c>
      <c r="B682" s="83">
        <v>2</v>
      </c>
      <c r="C682" s="84">
        <v>895.86394292</v>
      </c>
      <c r="D682" s="84">
        <v>868.49016403999997</v>
      </c>
      <c r="E682" s="84">
        <v>128.50807445000001</v>
      </c>
      <c r="F682" s="84">
        <v>128.50807445000001</v>
      </c>
    </row>
    <row r="683" spans="1:6" ht="12.75" customHeight="1" x14ac:dyDescent="0.2">
      <c r="A683" s="83" t="s">
        <v>181</v>
      </c>
      <c r="B683" s="83">
        <v>3</v>
      </c>
      <c r="C683" s="84">
        <v>898.38969082999995</v>
      </c>
      <c r="D683" s="84">
        <v>870.51601902000004</v>
      </c>
      <c r="E683" s="84">
        <v>128.80783457999999</v>
      </c>
      <c r="F683" s="84">
        <v>128.80783457999999</v>
      </c>
    </row>
    <row r="684" spans="1:6" ht="12.75" customHeight="1" x14ac:dyDescent="0.2">
      <c r="A684" s="83" t="s">
        <v>181</v>
      </c>
      <c r="B684" s="83">
        <v>4</v>
      </c>
      <c r="C684" s="84">
        <v>902.58010707000005</v>
      </c>
      <c r="D684" s="84">
        <v>874.46173465000004</v>
      </c>
      <c r="E684" s="84">
        <v>129.39167115000001</v>
      </c>
      <c r="F684" s="84">
        <v>129.39167115000001</v>
      </c>
    </row>
    <row r="685" spans="1:6" ht="12.75" customHeight="1" x14ac:dyDescent="0.2">
      <c r="A685" s="83" t="s">
        <v>181</v>
      </c>
      <c r="B685" s="83">
        <v>5</v>
      </c>
      <c r="C685" s="84">
        <v>911.53126210000005</v>
      </c>
      <c r="D685" s="84">
        <v>882.98141352000005</v>
      </c>
      <c r="E685" s="84">
        <v>130.65230434</v>
      </c>
      <c r="F685" s="84">
        <v>130.65230434</v>
      </c>
    </row>
    <row r="686" spans="1:6" ht="12.75" customHeight="1" x14ac:dyDescent="0.2">
      <c r="A686" s="83" t="s">
        <v>181</v>
      </c>
      <c r="B686" s="83">
        <v>6</v>
      </c>
      <c r="C686" s="84">
        <v>897.50888135000002</v>
      </c>
      <c r="D686" s="84">
        <v>869.06530303</v>
      </c>
      <c r="E686" s="84">
        <v>128.59317616999999</v>
      </c>
      <c r="F686" s="84">
        <v>128.59317616999999</v>
      </c>
    </row>
    <row r="687" spans="1:6" ht="12.75" customHeight="1" x14ac:dyDescent="0.2">
      <c r="A687" s="83" t="s">
        <v>181</v>
      </c>
      <c r="B687" s="83">
        <v>7</v>
      </c>
      <c r="C687" s="84">
        <v>908.49896015000002</v>
      </c>
      <c r="D687" s="84">
        <v>880.28161232000002</v>
      </c>
      <c r="E687" s="84">
        <v>130.25282227</v>
      </c>
      <c r="F687" s="84">
        <v>130.25282227</v>
      </c>
    </row>
    <row r="688" spans="1:6" ht="12.75" customHeight="1" x14ac:dyDescent="0.2">
      <c r="A688" s="83" t="s">
        <v>181</v>
      </c>
      <c r="B688" s="83">
        <v>8</v>
      </c>
      <c r="C688" s="84">
        <v>891.29065173000004</v>
      </c>
      <c r="D688" s="84">
        <v>863.25680827999997</v>
      </c>
      <c r="E688" s="84">
        <v>127.73370935</v>
      </c>
      <c r="F688" s="84">
        <v>127.73370935</v>
      </c>
    </row>
    <row r="689" spans="1:6" ht="12.75" customHeight="1" x14ac:dyDescent="0.2">
      <c r="A689" s="83" t="s">
        <v>181</v>
      </c>
      <c r="B689" s="83">
        <v>9</v>
      </c>
      <c r="C689" s="84">
        <v>826.80756406</v>
      </c>
      <c r="D689" s="84">
        <v>799.17929411</v>
      </c>
      <c r="E689" s="84">
        <v>118.25233777</v>
      </c>
      <c r="F689" s="84">
        <v>118.25233777</v>
      </c>
    </row>
    <row r="690" spans="1:6" ht="12.75" customHeight="1" x14ac:dyDescent="0.2">
      <c r="A690" s="83" t="s">
        <v>181</v>
      </c>
      <c r="B690" s="83">
        <v>10</v>
      </c>
      <c r="C690" s="84">
        <v>776.78779331999999</v>
      </c>
      <c r="D690" s="84">
        <v>749.88534419999996</v>
      </c>
      <c r="E690" s="84">
        <v>110.95844907999999</v>
      </c>
      <c r="F690" s="84">
        <v>110.95844907999999</v>
      </c>
    </row>
    <row r="691" spans="1:6" ht="12.75" customHeight="1" x14ac:dyDescent="0.2">
      <c r="A691" s="83" t="s">
        <v>181</v>
      </c>
      <c r="B691" s="83">
        <v>11</v>
      </c>
      <c r="C691" s="84">
        <v>778.84989113999995</v>
      </c>
      <c r="D691" s="84">
        <v>751.77847336000002</v>
      </c>
      <c r="E691" s="84">
        <v>111.23857013999999</v>
      </c>
      <c r="F691" s="84">
        <v>111.23857013999999</v>
      </c>
    </row>
    <row r="692" spans="1:6" ht="12.75" customHeight="1" x14ac:dyDescent="0.2">
      <c r="A692" s="83" t="s">
        <v>181</v>
      </c>
      <c r="B692" s="83">
        <v>12</v>
      </c>
      <c r="C692" s="84">
        <v>777.11583142999996</v>
      </c>
      <c r="D692" s="84">
        <v>752.45260241999995</v>
      </c>
      <c r="E692" s="84">
        <v>111.33831914</v>
      </c>
      <c r="F692" s="84">
        <v>111.33831914</v>
      </c>
    </row>
    <row r="693" spans="1:6" ht="12.75" customHeight="1" x14ac:dyDescent="0.2">
      <c r="A693" s="83" t="s">
        <v>181</v>
      </c>
      <c r="B693" s="83">
        <v>13</v>
      </c>
      <c r="C693" s="84">
        <v>789.10821751000003</v>
      </c>
      <c r="D693" s="84">
        <v>764.45993557999998</v>
      </c>
      <c r="E693" s="84">
        <v>113.11501084</v>
      </c>
      <c r="F693" s="84">
        <v>113.11501084</v>
      </c>
    </row>
    <row r="694" spans="1:6" ht="12.75" customHeight="1" x14ac:dyDescent="0.2">
      <c r="A694" s="83" t="s">
        <v>181</v>
      </c>
      <c r="B694" s="83">
        <v>14</v>
      </c>
      <c r="C694" s="84">
        <v>828.45097233000001</v>
      </c>
      <c r="D694" s="84">
        <v>803.30941911000002</v>
      </c>
      <c r="E694" s="84">
        <v>118.86346088000001</v>
      </c>
      <c r="F694" s="84">
        <v>118.86346088000001</v>
      </c>
    </row>
    <row r="695" spans="1:6" ht="12.75" customHeight="1" x14ac:dyDescent="0.2">
      <c r="A695" s="83" t="s">
        <v>181</v>
      </c>
      <c r="B695" s="83">
        <v>15</v>
      </c>
      <c r="C695" s="84">
        <v>867.83660101999999</v>
      </c>
      <c r="D695" s="84">
        <v>842.12616487000003</v>
      </c>
      <c r="E695" s="84">
        <v>124.60706681000001</v>
      </c>
      <c r="F695" s="84">
        <v>124.60706681000001</v>
      </c>
    </row>
    <row r="696" spans="1:6" ht="12.75" customHeight="1" x14ac:dyDescent="0.2">
      <c r="A696" s="83" t="s">
        <v>181</v>
      </c>
      <c r="B696" s="83">
        <v>16</v>
      </c>
      <c r="C696" s="84">
        <v>827.70488992000003</v>
      </c>
      <c r="D696" s="84">
        <v>799.68950824000001</v>
      </c>
      <c r="E696" s="84">
        <v>118.32783274000001</v>
      </c>
      <c r="F696" s="84">
        <v>118.32783274000001</v>
      </c>
    </row>
    <row r="697" spans="1:6" ht="12.75" customHeight="1" x14ac:dyDescent="0.2">
      <c r="A697" s="83" t="s">
        <v>181</v>
      </c>
      <c r="B697" s="83">
        <v>17</v>
      </c>
      <c r="C697" s="84">
        <v>769.90307409000002</v>
      </c>
      <c r="D697" s="84">
        <v>742.11061063</v>
      </c>
      <c r="E697" s="84">
        <v>109.80804336999999</v>
      </c>
      <c r="F697" s="84">
        <v>109.80804336999999</v>
      </c>
    </row>
    <row r="698" spans="1:6" ht="12.75" customHeight="1" x14ac:dyDescent="0.2">
      <c r="A698" s="83" t="s">
        <v>181</v>
      </c>
      <c r="B698" s="83">
        <v>18</v>
      </c>
      <c r="C698" s="84">
        <v>721.07521851000001</v>
      </c>
      <c r="D698" s="84">
        <v>694.04339640000001</v>
      </c>
      <c r="E698" s="84">
        <v>102.69567135</v>
      </c>
      <c r="F698" s="84">
        <v>102.69567135</v>
      </c>
    </row>
    <row r="699" spans="1:6" ht="12.75" customHeight="1" x14ac:dyDescent="0.2">
      <c r="A699" s="83" t="s">
        <v>181</v>
      </c>
      <c r="B699" s="83">
        <v>19</v>
      </c>
      <c r="C699" s="84">
        <v>723.47255146999998</v>
      </c>
      <c r="D699" s="84">
        <v>696.15253612000004</v>
      </c>
      <c r="E699" s="84">
        <v>103.00775489</v>
      </c>
      <c r="F699" s="84">
        <v>103.00775489</v>
      </c>
    </row>
    <row r="700" spans="1:6" ht="12.75" customHeight="1" x14ac:dyDescent="0.2">
      <c r="A700" s="83" t="s">
        <v>181</v>
      </c>
      <c r="B700" s="83">
        <v>20</v>
      </c>
      <c r="C700" s="84">
        <v>727.09057055999995</v>
      </c>
      <c r="D700" s="84">
        <v>700.27715725999997</v>
      </c>
      <c r="E700" s="84">
        <v>103.61806360999999</v>
      </c>
      <c r="F700" s="84">
        <v>103.61806360999999</v>
      </c>
    </row>
    <row r="701" spans="1:6" ht="12.75" customHeight="1" x14ac:dyDescent="0.2">
      <c r="A701" s="83" t="s">
        <v>181</v>
      </c>
      <c r="B701" s="83">
        <v>21</v>
      </c>
      <c r="C701" s="84">
        <v>719.26787635000005</v>
      </c>
      <c r="D701" s="84">
        <v>692.76740869000002</v>
      </c>
      <c r="E701" s="84">
        <v>102.506867</v>
      </c>
      <c r="F701" s="84">
        <v>102.506867</v>
      </c>
    </row>
    <row r="702" spans="1:6" ht="12.75" customHeight="1" x14ac:dyDescent="0.2">
      <c r="A702" s="83" t="s">
        <v>181</v>
      </c>
      <c r="B702" s="83">
        <v>22</v>
      </c>
      <c r="C702" s="84">
        <v>718.37605481000003</v>
      </c>
      <c r="D702" s="84">
        <v>691.44649306999997</v>
      </c>
      <c r="E702" s="84">
        <v>102.31141479</v>
      </c>
      <c r="F702" s="84">
        <v>102.31141479</v>
      </c>
    </row>
    <row r="703" spans="1:6" ht="12.75" customHeight="1" x14ac:dyDescent="0.2">
      <c r="A703" s="83" t="s">
        <v>181</v>
      </c>
      <c r="B703" s="83">
        <v>23</v>
      </c>
      <c r="C703" s="84">
        <v>721.83618621999995</v>
      </c>
      <c r="D703" s="84">
        <v>694.51644403</v>
      </c>
      <c r="E703" s="84">
        <v>102.76566689000001</v>
      </c>
      <c r="F703" s="84">
        <v>102.76566689000001</v>
      </c>
    </row>
    <row r="704" spans="1:6" ht="12.75" customHeight="1" x14ac:dyDescent="0.2">
      <c r="A704" s="83" t="s">
        <v>181</v>
      </c>
      <c r="B704" s="83">
        <v>24</v>
      </c>
      <c r="C704" s="84">
        <v>746.55059102999996</v>
      </c>
      <c r="D704" s="84">
        <v>722.24985069000002</v>
      </c>
      <c r="E704" s="84">
        <v>106.86930196</v>
      </c>
      <c r="F704" s="84">
        <v>106.86930196</v>
      </c>
    </row>
    <row r="705" spans="1:6" ht="12.75" customHeight="1" x14ac:dyDescent="0.2">
      <c r="A705" s="83" t="s">
        <v>182</v>
      </c>
      <c r="B705" s="83">
        <v>1</v>
      </c>
      <c r="C705" s="84">
        <v>802.58905207999999</v>
      </c>
      <c r="D705" s="84">
        <v>775.27624119999996</v>
      </c>
      <c r="E705" s="84">
        <v>114.7154695</v>
      </c>
      <c r="F705" s="84">
        <v>114.7154695</v>
      </c>
    </row>
    <row r="706" spans="1:6" ht="12.75" customHeight="1" x14ac:dyDescent="0.2">
      <c r="A706" s="83" t="s">
        <v>182</v>
      </c>
      <c r="B706" s="83">
        <v>2</v>
      </c>
      <c r="C706" s="84">
        <v>871.38073227999996</v>
      </c>
      <c r="D706" s="84">
        <v>844.21440852000001</v>
      </c>
      <c r="E706" s="84">
        <v>124.91605842</v>
      </c>
      <c r="F706" s="84">
        <v>124.91605842</v>
      </c>
    </row>
    <row r="707" spans="1:6" ht="12.75" customHeight="1" x14ac:dyDescent="0.2">
      <c r="A707" s="83" t="s">
        <v>182</v>
      </c>
      <c r="B707" s="83">
        <v>3</v>
      </c>
      <c r="C707" s="84">
        <v>883.33217213</v>
      </c>
      <c r="D707" s="84">
        <v>855.69294445000003</v>
      </c>
      <c r="E707" s="84">
        <v>126.61450546</v>
      </c>
      <c r="F707" s="84">
        <v>126.61450546</v>
      </c>
    </row>
    <row r="708" spans="1:6" ht="12.75" customHeight="1" x14ac:dyDescent="0.2">
      <c r="A708" s="83" t="s">
        <v>182</v>
      </c>
      <c r="B708" s="83">
        <v>4</v>
      </c>
      <c r="C708" s="84">
        <v>876.91082062999999</v>
      </c>
      <c r="D708" s="84">
        <v>849.22498624000002</v>
      </c>
      <c r="E708" s="84">
        <v>125.65745966999999</v>
      </c>
      <c r="F708" s="84">
        <v>125.65745966999999</v>
      </c>
    </row>
    <row r="709" spans="1:6" ht="12.75" customHeight="1" x14ac:dyDescent="0.2">
      <c r="A709" s="83" t="s">
        <v>182</v>
      </c>
      <c r="B709" s="83">
        <v>5</v>
      </c>
      <c r="C709" s="84">
        <v>882.61145051999995</v>
      </c>
      <c r="D709" s="84">
        <v>854.54232882999997</v>
      </c>
      <c r="E709" s="84">
        <v>126.44425206</v>
      </c>
      <c r="F709" s="84">
        <v>126.44425206</v>
      </c>
    </row>
    <row r="710" spans="1:6" ht="12.75" customHeight="1" x14ac:dyDescent="0.2">
      <c r="A710" s="83" t="s">
        <v>182</v>
      </c>
      <c r="B710" s="83">
        <v>6</v>
      </c>
      <c r="C710" s="84">
        <v>947.52653000999999</v>
      </c>
      <c r="D710" s="84">
        <v>919.51652705000004</v>
      </c>
      <c r="E710" s="84">
        <v>136.05830348999999</v>
      </c>
      <c r="F710" s="84">
        <v>136.05830348999999</v>
      </c>
    </row>
    <row r="711" spans="1:6" ht="12.75" customHeight="1" x14ac:dyDescent="0.2">
      <c r="A711" s="83" t="s">
        <v>182</v>
      </c>
      <c r="B711" s="83">
        <v>7</v>
      </c>
      <c r="C711" s="84">
        <v>961.41942419999998</v>
      </c>
      <c r="D711" s="84">
        <v>933.39050743999996</v>
      </c>
      <c r="E711" s="84">
        <v>138.11119779000001</v>
      </c>
      <c r="F711" s="84">
        <v>138.11119779000001</v>
      </c>
    </row>
    <row r="712" spans="1:6" ht="12.75" customHeight="1" x14ac:dyDescent="0.2">
      <c r="A712" s="83" t="s">
        <v>182</v>
      </c>
      <c r="B712" s="83">
        <v>8</v>
      </c>
      <c r="C712" s="84">
        <v>867.02494862000003</v>
      </c>
      <c r="D712" s="84">
        <v>839.37718837</v>
      </c>
      <c r="E712" s="84">
        <v>124.2003084</v>
      </c>
      <c r="F712" s="84">
        <v>124.2003084</v>
      </c>
    </row>
    <row r="713" spans="1:6" ht="12.75" customHeight="1" x14ac:dyDescent="0.2">
      <c r="A713" s="83" t="s">
        <v>182</v>
      </c>
      <c r="B713" s="83">
        <v>9</v>
      </c>
      <c r="C713" s="84">
        <v>775.11518328</v>
      </c>
      <c r="D713" s="84">
        <v>747.71446733000005</v>
      </c>
      <c r="E713" s="84">
        <v>110.63723047000001</v>
      </c>
      <c r="F713" s="84">
        <v>110.63723047000001</v>
      </c>
    </row>
    <row r="714" spans="1:6" ht="12.75" customHeight="1" x14ac:dyDescent="0.2">
      <c r="A714" s="83" t="s">
        <v>182</v>
      </c>
      <c r="B714" s="83">
        <v>10</v>
      </c>
      <c r="C714" s="84">
        <v>723.16403064999997</v>
      </c>
      <c r="D714" s="84">
        <v>696.18959623000001</v>
      </c>
      <c r="E714" s="84">
        <v>103.01323857</v>
      </c>
      <c r="F714" s="84">
        <v>103.01323857</v>
      </c>
    </row>
    <row r="715" spans="1:6" ht="12.75" customHeight="1" x14ac:dyDescent="0.2">
      <c r="A715" s="83" t="s">
        <v>182</v>
      </c>
      <c r="B715" s="83">
        <v>11</v>
      </c>
      <c r="C715" s="84">
        <v>729.55677730000002</v>
      </c>
      <c r="D715" s="84">
        <v>702.60566726000002</v>
      </c>
      <c r="E715" s="84">
        <v>103.96260676</v>
      </c>
      <c r="F715" s="84">
        <v>103.96260676</v>
      </c>
    </row>
    <row r="716" spans="1:6" ht="12.75" customHeight="1" x14ac:dyDescent="0.2">
      <c r="A716" s="83" t="s">
        <v>182</v>
      </c>
      <c r="B716" s="83">
        <v>12</v>
      </c>
      <c r="C716" s="84">
        <v>729.50046565000002</v>
      </c>
      <c r="D716" s="84">
        <v>704.93554892999998</v>
      </c>
      <c r="E716" s="84">
        <v>104.30735287</v>
      </c>
      <c r="F716" s="84">
        <v>104.30735287</v>
      </c>
    </row>
    <row r="717" spans="1:6" ht="12.75" customHeight="1" x14ac:dyDescent="0.2">
      <c r="A717" s="83" t="s">
        <v>182</v>
      </c>
      <c r="B717" s="83">
        <v>13</v>
      </c>
      <c r="C717" s="84">
        <v>718.71601962</v>
      </c>
      <c r="D717" s="84">
        <v>694.24117970999998</v>
      </c>
      <c r="E717" s="84">
        <v>102.72493679999999</v>
      </c>
      <c r="F717" s="84">
        <v>102.72493679999999</v>
      </c>
    </row>
    <row r="718" spans="1:6" ht="12.75" customHeight="1" x14ac:dyDescent="0.2">
      <c r="A718" s="83" t="s">
        <v>182</v>
      </c>
      <c r="B718" s="83">
        <v>14</v>
      </c>
      <c r="C718" s="84">
        <v>722.07118064999997</v>
      </c>
      <c r="D718" s="84">
        <v>697.33339805000003</v>
      </c>
      <c r="E718" s="84">
        <v>103.18248375</v>
      </c>
      <c r="F718" s="84">
        <v>103.18248375</v>
      </c>
    </row>
    <row r="719" spans="1:6" ht="12.75" customHeight="1" x14ac:dyDescent="0.2">
      <c r="A719" s="83" t="s">
        <v>182</v>
      </c>
      <c r="B719" s="83">
        <v>15</v>
      </c>
      <c r="C719" s="84">
        <v>762.96066307000001</v>
      </c>
      <c r="D719" s="84">
        <v>735.28182989000004</v>
      </c>
      <c r="E719" s="84">
        <v>108.79760768</v>
      </c>
      <c r="F719" s="84">
        <v>108.79760768</v>
      </c>
    </row>
    <row r="720" spans="1:6" ht="12.75" customHeight="1" x14ac:dyDescent="0.2">
      <c r="A720" s="83" t="s">
        <v>182</v>
      </c>
      <c r="B720" s="83">
        <v>16</v>
      </c>
      <c r="C720" s="84">
        <v>723.59266760000003</v>
      </c>
      <c r="D720" s="84">
        <v>696.38573313999996</v>
      </c>
      <c r="E720" s="84">
        <v>103.04226041</v>
      </c>
      <c r="F720" s="84">
        <v>103.04226041</v>
      </c>
    </row>
    <row r="721" spans="1:6" ht="12.75" customHeight="1" x14ac:dyDescent="0.2">
      <c r="A721" s="83" t="s">
        <v>182</v>
      </c>
      <c r="B721" s="83">
        <v>17</v>
      </c>
      <c r="C721" s="84">
        <v>717.65034823999997</v>
      </c>
      <c r="D721" s="84">
        <v>690.73087045</v>
      </c>
      <c r="E721" s="84">
        <v>102.2055261</v>
      </c>
      <c r="F721" s="84">
        <v>102.2055261</v>
      </c>
    </row>
    <row r="722" spans="1:6" ht="12.75" customHeight="1" x14ac:dyDescent="0.2">
      <c r="A722" s="83" t="s">
        <v>182</v>
      </c>
      <c r="B722" s="83">
        <v>18</v>
      </c>
      <c r="C722" s="84">
        <v>717.65385338999999</v>
      </c>
      <c r="D722" s="84">
        <v>690.98834039999997</v>
      </c>
      <c r="E722" s="84">
        <v>102.24362321</v>
      </c>
      <c r="F722" s="84">
        <v>102.24362321</v>
      </c>
    </row>
    <row r="723" spans="1:6" ht="12.75" customHeight="1" x14ac:dyDescent="0.2">
      <c r="A723" s="83" t="s">
        <v>182</v>
      </c>
      <c r="B723" s="83">
        <v>19</v>
      </c>
      <c r="C723" s="84">
        <v>745.14094002000002</v>
      </c>
      <c r="D723" s="84">
        <v>718.31245492000005</v>
      </c>
      <c r="E723" s="84">
        <v>106.28669644999999</v>
      </c>
      <c r="F723" s="84">
        <v>106.28669644999999</v>
      </c>
    </row>
    <row r="724" spans="1:6" ht="12.75" customHeight="1" x14ac:dyDescent="0.2">
      <c r="A724" s="83" t="s">
        <v>182</v>
      </c>
      <c r="B724" s="83">
        <v>20</v>
      </c>
      <c r="C724" s="84">
        <v>744.04649317999997</v>
      </c>
      <c r="D724" s="84">
        <v>717.52834515999996</v>
      </c>
      <c r="E724" s="84">
        <v>106.17067391</v>
      </c>
      <c r="F724" s="84">
        <v>106.17067391</v>
      </c>
    </row>
    <row r="725" spans="1:6" ht="12.75" customHeight="1" x14ac:dyDescent="0.2">
      <c r="A725" s="83" t="s">
        <v>182</v>
      </c>
      <c r="B725" s="83">
        <v>21</v>
      </c>
      <c r="C725" s="84">
        <v>728.30288238000003</v>
      </c>
      <c r="D725" s="84">
        <v>701.64903207999998</v>
      </c>
      <c r="E725" s="84">
        <v>103.82105611</v>
      </c>
      <c r="F725" s="84">
        <v>103.82105611</v>
      </c>
    </row>
    <row r="726" spans="1:6" ht="12.75" customHeight="1" x14ac:dyDescent="0.2">
      <c r="A726" s="83" t="s">
        <v>182</v>
      </c>
      <c r="B726" s="83">
        <v>22</v>
      </c>
      <c r="C726" s="84">
        <v>714.49036464999995</v>
      </c>
      <c r="D726" s="84">
        <v>687.30791197999997</v>
      </c>
      <c r="E726" s="84">
        <v>101.69904045</v>
      </c>
      <c r="F726" s="84">
        <v>101.69904045</v>
      </c>
    </row>
    <row r="727" spans="1:6" ht="12.75" customHeight="1" x14ac:dyDescent="0.2">
      <c r="A727" s="83" t="s">
        <v>182</v>
      </c>
      <c r="B727" s="83">
        <v>23</v>
      </c>
      <c r="C727" s="84">
        <v>763.46966900999996</v>
      </c>
      <c r="D727" s="84">
        <v>736.07642439000006</v>
      </c>
      <c r="E727" s="84">
        <v>108.91518162</v>
      </c>
      <c r="F727" s="84">
        <v>108.91518162</v>
      </c>
    </row>
    <row r="728" spans="1:6" ht="12.75" customHeight="1" x14ac:dyDescent="0.2">
      <c r="A728" s="83" t="s">
        <v>182</v>
      </c>
      <c r="B728" s="83">
        <v>24</v>
      </c>
      <c r="C728" s="84">
        <v>788.40676923000001</v>
      </c>
      <c r="D728" s="84">
        <v>760.72465331000001</v>
      </c>
      <c r="E728" s="84">
        <v>112.56231151</v>
      </c>
      <c r="F728" s="84">
        <v>112.56231151</v>
      </c>
    </row>
    <row r="729" spans="1:6" ht="12.75" customHeight="1" x14ac:dyDescent="0.2">
      <c r="A729" s="83" t="s">
        <v>183</v>
      </c>
      <c r="B729" s="83">
        <v>1</v>
      </c>
      <c r="C729" s="84">
        <v>787.94153639000001</v>
      </c>
      <c r="D729" s="84">
        <v>761.14849816000003</v>
      </c>
      <c r="E729" s="84">
        <v>112.62502665</v>
      </c>
      <c r="F729" s="84">
        <v>112.62502665</v>
      </c>
    </row>
    <row r="730" spans="1:6" ht="12.75" customHeight="1" x14ac:dyDescent="0.2">
      <c r="A730" s="83" t="s">
        <v>183</v>
      </c>
      <c r="B730" s="83">
        <v>2</v>
      </c>
      <c r="C730" s="84">
        <v>849.38050003000001</v>
      </c>
      <c r="D730" s="84">
        <v>822.39909468999997</v>
      </c>
      <c r="E730" s="84">
        <v>121.68810709</v>
      </c>
      <c r="F730" s="84">
        <v>121.68810709</v>
      </c>
    </row>
    <row r="731" spans="1:6" ht="12.75" customHeight="1" x14ac:dyDescent="0.2">
      <c r="A731" s="83" t="s">
        <v>183</v>
      </c>
      <c r="B731" s="83">
        <v>3</v>
      </c>
      <c r="C731" s="84">
        <v>947.10768571999995</v>
      </c>
      <c r="D731" s="84">
        <v>919.24206707999997</v>
      </c>
      <c r="E731" s="84">
        <v>136.01769241</v>
      </c>
      <c r="F731" s="84">
        <v>136.01769241</v>
      </c>
    </row>
    <row r="732" spans="1:6" ht="12.75" customHeight="1" x14ac:dyDescent="0.2">
      <c r="A732" s="83" t="s">
        <v>183</v>
      </c>
      <c r="B732" s="83">
        <v>4</v>
      </c>
      <c r="C732" s="84">
        <v>964.50498487000004</v>
      </c>
      <c r="D732" s="84">
        <v>936.15119124</v>
      </c>
      <c r="E732" s="84">
        <v>138.51968848999999</v>
      </c>
      <c r="F732" s="84">
        <v>138.51968848999999</v>
      </c>
    </row>
    <row r="733" spans="1:6" ht="12.75" customHeight="1" x14ac:dyDescent="0.2">
      <c r="A733" s="83" t="s">
        <v>183</v>
      </c>
      <c r="B733" s="83">
        <v>5</v>
      </c>
      <c r="C733" s="84">
        <v>958.22456306000004</v>
      </c>
      <c r="D733" s="84">
        <v>929.76374253999995</v>
      </c>
      <c r="E733" s="84">
        <v>137.57455547000001</v>
      </c>
      <c r="F733" s="84">
        <v>137.57455547000001</v>
      </c>
    </row>
    <row r="734" spans="1:6" ht="12.75" customHeight="1" x14ac:dyDescent="0.2">
      <c r="A734" s="83" t="s">
        <v>183</v>
      </c>
      <c r="B734" s="83">
        <v>6</v>
      </c>
      <c r="C734" s="84">
        <v>941.70745930999999</v>
      </c>
      <c r="D734" s="84">
        <v>913.63182572999995</v>
      </c>
      <c r="E734" s="84">
        <v>135.18756060000001</v>
      </c>
      <c r="F734" s="84">
        <v>135.18756060000001</v>
      </c>
    </row>
    <row r="735" spans="1:6" ht="12.75" customHeight="1" x14ac:dyDescent="0.2">
      <c r="A735" s="83" t="s">
        <v>183</v>
      </c>
      <c r="B735" s="83">
        <v>7</v>
      </c>
      <c r="C735" s="84">
        <v>865.76109999000005</v>
      </c>
      <c r="D735" s="84">
        <v>838.32871796999996</v>
      </c>
      <c r="E735" s="84">
        <v>124.04516915000001</v>
      </c>
      <c r="F735" s="84">
        <v>124.04516915000001</v>
      </c>
    </row>
    <row r="736" spans="1:6" ht="12.75" customHeight="1" x14ac:dyDescent="0.2">
      <c r="A736" s="83" t="s">
        <v>183</v>
      </c>
      <c r="B736" s="83">
        <v>8</v>
      </c>
      <c r="C736" s="84">
        <v>852.82462697999995</v>
      </c>
      <c r="D736" s="84">
        <v>825.35062903000005</v>
      </c>
      <c r="E736" s="84">
        <v>122.12483742000001</v>
      </c>
      <c r="F736" s="84">
        <v>122.12483742000001</v>
      </c>
    </row>
    <row r="737" spans="1:6" ht="12.75" customHeight="1" x14ac:dyDescent="0.2">
      <c r="A737" s="83" t="s">
        <v>183</v>
      </c>
      <c r="B737" s="83">
        <v>9</v>
      </c>
      <c r="C737" s="84">
        <v>776.10419092999996</v>
      </c>
      <c r="D737" s="84">
        <v>749.11043334999999</v>
      </c>
      <c r="E737" s="84">
        <v>110.84378768000001</v>
      </c>
      <c r="F737" s="84">
        <v>110.84378768000001</v>
      </c>
    </row>
    <row r="738" spans="1:6" ht="12.75" customHeight="1" x14ac:dyDescent="0.2">
      <c r="A738" s="83" t="s">
        <v>183</v>
      </c>
      <c r="B738" s="83">
        <v>10</v>
      </c>
      <c r="C738" s="84">
        <v>758.80416375000004</v>
      </c>
      <c r="D738" s="84">
        <v>731.46085435999998</v>
      </c>
      <c r="E738" s="84">
        <v>108.23222855</v>
      </c>
      <c r="F738" s="84">
        <v>108.23222855</v>
      </c>
    </row>
    <row r="739" spans="1:6" ht="12.75" customHeight="1" x14ac:dyDescent="0.2">
      <c r="A739" s="83" t="s">
        <v>183</v>
      </c>
      <c r="B739" s="83">
        <v>11</v>
      </c>
      <c r="C739" s="84">
        <v>760.88001771999996</v>
      </c>
      <c r="D739" s="84">
        <v>733.88016094</v>
      </c>
      <c r="E739" s="84">
        <v>108.59020662</v>
      </c>
      <c r="F739" s="84">
        <v>108.59020662</v>
      </c>
    </row>
    <row r="740" spans="1:6" ht="12.75" customHeight="1" x14ac:dyDescent="0.2">
      <c r="A740" s="83" t="s">
        <v>183</v>
      </c>
      <c r="B740" s="83">
        <v>12</v>
      </c>
      <c r="C740" s="84">
        <v>755.01963641999998</v>
      </c>
      <c r="D740" s="84">
        <v>730.35459675000004</v>
      </c>
      <c r="E740" s="84">
        <v>108.06853869</v>
      </c>
      <c r="F740" s="84">
        <v>108.06853869</v>
      </c>
    </row>
    <row r="741" spans="1:6" ht="12.75" customHeight="1" x14ac:dyDescent="0.2">
      <c r="A741" s="83" t="s">
        <v>183</v>
      </c>
      <c r="B741" s="83">
        <v>13</v>
      </c>
      <c r="C741" s="84">
        <v>753.75159177</v>
      </c>
      <c r="D741" s="84">
        <v>729.20465645000002</v>
      </c>
      <c r="E741" s="84">
        <v>107.89838521999999</v>
      </c>
      <c r="F741" s="84">
        <v>107.89838521999999</v>
      </c>
    </row>
    <row r="742" spans="1:6" ht="12.75" customHeight="1" x14ac:dyDescent="0.2">
      <c r="A742" s="83" t="s">
        <v>183</v>
      </c>
      <c r="B742" s="83">
        <v>14</v>
      </c>
      <c r="C742" s="84">
        <v>789.45877674999997</v>
      </c>
      <c r="D742" s="84">
        <v>764.52060619999997</v>
      </c>
      <c r="E742" s="84">
        <v>113.12398810000001</v>
      </c>
      <c r="F742" s="84">
        <v>113.12398810000001</v>
      </c>
    </row>
    <row r="743" spans="1:6" ht="12.75" customHeight="1" x14ac:dyDescent="0.2">
      <c r="A743" s="83" t="s">
        <v>183</v>
      </c>
      <c r="B743" s="83">
        <v>15</v>
      </c>
      <c r="C743" s="84">
        <v>817.35112215000004</v>
      </c>
      <c r="D743" s="84">
        <v>789.25890399000002</v>
      </c>
      <c r="E743" s="84">
        <v>116.78444523</v>
      </c>
      <c r="F743" s="84">
        <v>116.78444523</v>
      </c>
    </row>
    <row r="744" spans="1:6" ht="12.75" customHeight="1" x14ac:dyDescent="0.2">
      <c r="A744" s="83" t="s">
        <v>183</v>
      </c>
      <c r="B744" s="83">
        <v>16</v>
      </c>
      <c r="C744" s="84">
        <v>802.49295936999999</v>
      </c>
      <c r="D744" s="84">
        <v>775.17772016000004</v>
      </c>
      <c r="E744" s="84">
        <v>114.70089161999999</v>
      </c>
      <c r="F744" s="84">
        <v>114.70089161999999</v>
      </c>
    </row>
    <row r="745" spans="1:6" ht="12.75" customHeight="1" x14ac:dyDescent="0.2">
      <c r="A745" s="83" t="s">
        <v>183</v>
      </c>
      <c r="B745" s="83">
        <v>17</v>
      </c>
      <c r="C745" s="84">
        <v>768.08835205000003</v>
      </c>
      <c r="D745" s="84">
        <v>740.80050413000004</v>
      </c>
      <c r="E745" s="84">
        <v>109.61419056</v>
      </c>
      <c r="F745" s="84">
        <v>109.61419056</v>
      </c>
    </row>
    <row r="746" spans="1:6" ht="12.75" customHeight="1" x14ac:dyDescent="0.2">
      <c r="A746" s="83" t="s">
        <v>183</v>
      </c>
      <c r="B746" s="83">
        <v>18</v>
      </c>
      <c r="C746" s="84">
        <v>715.38927794999995</v>
      </c>
      <c r="D746" s="84">
        <v>688.37322252000001</v>
      </c>
      <c r="E746" s="84">
        <v>101.85667149</v>
      </c>
      <c r="F746" s="84">
        <v>101.85667149</v>
      </c>
    </row>
    <row r="747" spans="1:6" ht="12.75" customHeight="1" x14ac:dyDescent="0.2">
      <c r="A747" s="83" t="s">
        <v>183</v>
      </c>
      <c r="B747" s="83">
        <v>19</v>
      </c>
      <c r="C747" s="84">
        <v>743.25500683999996</v>
      </c>
      <c r="D747" s="84">
        <v>715.72823872000004</v>
      </c>
      <c r="E747" s="84">
        <v>105.90431717</v>
      </c>
      <c r="F747" s="84">
        <v>105.90431717</v>
      </c>
    </row>
    <row r="748" spans="1:6" ht="12.75" customHeight="1" x14ac:dyDescent="0.2">
      <c r="A748" s="83" t="s">
        <v>183</v>
      </c>
      <c r="B748" s="83">
        <v>20</v>
      </c>
      <c r="C748" s="84">
        <v>742.02654129999996</v>
      </c>
      <c r="D748" s="84">
        <v>715.12402499999996</v>
      </c>
      <c r="E748" s="84">
        <v>105.81491334</v>
      </c>
      <c r="F748" s="84">
        <v>105.81491334</v>
      </c>
    </row>
    <row r="749" spans="1:6" ht="12.75" customHeight="1" x14ac:dyDescent="0.2">
      <c r="A749" s="83" t="s">
        <v>183</v>
      </c>
      <c r="B749" s="83">
        <v>21</v>
      </c>
      <c r="C749" s="84">
        <v>726.56690885</v>
      </c>
      <c r="D749" s="84">
        <v>699.79578375999995</v>
      </c>
      <c r="E749" s="84">
        <v>103.54683611</v>
      </c>
      <c r="F749" s="84">
        <v>103.54683611</v>
      </c>
    </row>
    <row r="750" spans="1:6" ht="12.75" customHeight="1" x14ac:dyDescent="0.2">
      <c r="A750" s="83" t="s">
        <v>183</v>
      </c>
      <c r="B750" s="83">
        <v>22</v>
      </c>
      <c r="C750" s="84">
        <v>715.83876892000001</v>
      </c>
      <c r="D750" s="84">
        <v>689.07097615999999</v>
      </c>
      <c r="E750" s="84">
        <v>101.95991616000001</v>
      </c>
      <c r="F750" s="84">
        <v>101.95991616000001</v>
      </c>
    </row>
    <row r="751" spans="1:6" ht="12.75" customHeight="1" x14ac:dyDescent="0.2">
      <c r="A751" s="83" t="s">
        <v>183</v>
      </c>
      <c r="B751" s="83">
        <v>23</v>
      </c>
      <c r="C751" s="84">
        <v>704.79367838999997</v>
      </c>
      <c r="D751" s="84">
        <v>677.82507462000001</v>
      </c>
      <c r="E751" s="84">
        <v>100.29589138</v>
      </c>
      <c r="F751" s="84">
        <v>100.29589138</v>
      </c>
    </row>
    <row r="752" spans="1:6" ht="12.75" customHeight="1" x14ac:dyDescent="0.2">
      <c r="A752" s="83" t="s">
        <v>183</v>
      </c>
      <c r="B752" s="83">
        <v>24</v>
      </c>
      <c r="C752" s="84">
        <v>748.10104947000002</v>
      </c>
      <c r="D752" s="84">
        <v>720.63555440000005</v>
      </c>
      <c r="E752" s="84">
        <v>106.63043902</v>
      </c>
      <c r="F752" s="84">
        <v>106.63043902</v>
      </c>
    </row>
    <row r="753" spans="1:6" ht="12.75" customHeight="1" x14ac:dyDescent="0.2">
      <c r="A753" s="83" t="s">
        <v>184</v>
      </c>
      <c r="B753" s="83">
        <v>1</v>
      </c>
      <c r="C753" s="84">
        <v>731.81786159000001</v>
      </c>
      <c r="D753" s="84">
        <v>705.25620157000003</v>
      </c>
      <c r="E753" s="84">
        <v>104.35479895</v>
      </c>
      <c r="F753" s="84">
        <v>104.35479895</v>
      </c>
    </row>
    <row r="754" spans="1:6" ht="12.75" customHeight="1" x14ac:dyDescent="0.2">
      <c r="A754" s="83" t="s">
        <v>184</v>
      </c>
      <c r="B754" s="83">
        <v>2</v>
      </c>
      <c r="C754" s="84">
        <v>797.90028830000006</v>
      </c>
      <c r="D754" s="84">
        <v>771.19103041999995</v>
      </c>
      <c r="E754" s="84">
        <v>114.11099222</v>
      </c>
      <c r="F754" s="84">
        <v>114.11099222</v>
      </c>
    </row>
    <row r="755" spans="1:6" ht="12.75" customHeight="1" x14ac:dyDescent="0.2">
      <c r="A755" s="83" t="s">
        <v>184</v>
      </c>
      <c r="B755" s="83">
        <v>3</v>
      </c>
      <c r="C755" s="84">
        <v>845.70629985999994</v>
      </c>
      <c r="D755" s="84">
        <v>818.16047910999998</v>
      </c>
      <c r="E755" s="84">
        <v>121.06093093</v>
      </c>
      <c r="F755" s="84">
        <v>121.06093093</v>
      </c>
    </row>
    <row r="756" spans="1:6" ht="12.75" customHeight="1" x14ac:dyDescent="0.2">
      <c r="A756" s="83" t="s">
        <v>184</v>
      </c>
      <c r="B756" s="83">
        <v>4</v>
      </c>
      <c r="C756" s="84">
        <v>845.17285570000001</v>
      </c>
      <c r="D756" s="84">
        <v>817.61735512999996</v>
      </c>
      <c r="E756" s="84">
        <v>120.98056639000001</v>
      </c>
      <c r="F756" s="84">
        <v>120.98056639000001</v>
      </c>
    </row>
    <row r="757" spans="1:6" ht="12.75" customHeight="1" x14ac:dyDescent="0.2">
      <c r="A757" s="83" t="s">
        <v>184</v>
      </c>
      <c r="B757" s="83">
        <v>5</v>
      </c>
      <c r="C757" s="84">
        <v>857.73410741999999</v>
      </c>
      <c r="D757" s="84">
        <v>829.78081444999998</v>
      </c>
      <c r="E757" s="84">
        <v>122.78035964</v>
      </c>
      <c r="F757" s="84">
        <v>122.78035964</v>
      </c>
    </row>
    <row r="758" spans="1:6" ht="12.75" customHeight="1" x14ac:dyDescent="0.2">
      <c r="A758" s="83" t="s">
        <v>184</v>
      </c>
      <c r="B758" s="83">
        <v>6</v>
      </c>
      <c r="C758" s="84">
        <v>846.34549717000004</v>
      </c>
      <c r="D758" s="84">
        <v>818.85865371</v>
      </c>
      <c r="E758" s="84">
        <v>121.16423789</v>
      </c>
      <c r="F758" s="84">
        <v>121.16423789</v>
      </c>
    </row>
    <row r="759" spans="1:6" ht="12.75" customHeight="1" x14ac:dyDescent="0.2">
      <c r="A759" s="83" t="s">
        <v>184</v>
      </c>
      <c r="B759" s="83">
        <v>7</v>
      </c>
      <c r="C759" s="84">
        <v>826.15208239000003</v>
      </c>
      <c r="D759" s="84">
        <v>798.96559187000003</v>
      </c>
      <c r="E759" s="84">
        <v>118.22071683999999</v>
      </c>
      <c r="F759" s="84">
        <v>118.22071683999999</v>
      </c>
    </row>
    <row r="760" spans="1:6" ht="12.75" customHeight="1" x14ac:dyDescent="0.2">
      <c r="A760" s="83" t="s">
        <v>184</v>
      </c>
      <c r="B760" s="83">
        <v>8</v>
      </c>
      <c r="C760" s="84">
        <v>801.94896707999999</v>
      </c>
      <c r="D760" s="84">
        <v>774.6494659</v>
      </c>
      <c r="E760" s="84">
        <v>114.62272729999999</v>
      </c>
      <c r="F760" s="84">
        <v>114.62272729999999</v>
      </c>
    </row>
    <row r="761" spans="1:6" ht="12.75" customHeight="1" x14ac:dyDescent="0.2">
      <c r="A761" s="83" t="s">
        <v>184</v>
      </c>
      <c r="B761" s="83">
        <v>9</v>
      </c>
      <c r="C761" s="84">
        <v>720.26268185000004</v>
      </c>
      <c r="D761" s="84">
        <v>693.28584639999997</v>
      </c>
      <c r="E761" s="84">
        <v>102.58357878</v>
      </c>
      <c r="F761" s="84">
        <v>102.58357878</v>
      </c>
    </row>
    <row r="762" spans="1:6" ht="12.75" customHeight="1" x14ac:dyDescent="0.2">
      <c r="A762" s="83" t="s">
        <v>184</v>
      </c>
      <c r="B762" s="83">
        <v>10</v>
      </c>
      <c r="C762" s="84">
        <v>668.40386673</v>
      </c>
      <c r="D762" s="84">
        <v>641.68065489000003</v>
      </c>
      <c r="E762" s="84">
        <v>94.947702100000001</v>
      </c>
      <c r="F762" s="84">
        <v>94.947702100000001</v>
      </c>
    </row>
    <row r="763" spans="1:6" ht="12.75" customHeight="1" x14ac:dyDescent="0.2">
      <c r="A763" s="83" t="s">
        <v>184</v>
      </c>
      <c r="B763" s="83">
        <v>11</v>
      </c>
      <c r="C763" s="84">
        <v>685.57590958000003</v>
      </c>
      <c r="D763" s="84">
        <v>659.00523559999999</v>
      </c>
      <c r="E763" s="84">
        <v>97.511172130000006</v>
      </c>
      <c r="F763" s="84">
        <v>97.511172130000006</v>
      </c>
    </row>
    <row r="764" spans="1:6" ht="12.75" customHeight="1" x14ac:dyDescent="0.2">
      <c r="A764" s="83" t="s">
        <v>184</v>
      </c>
      <c r="B764" s="83">
        <v>12</v>
      </c>
      <c r="C764" s="84">
        <v>670.19862250999995</v>
      </c>
      <c r="D764" s="84">
        <v>645.66340717000003</v>
      </c>
      <c r="E764" s="84">
        <v>95.537018880000005</v>
      </c>
      <c r="F764" s="84">
        <v>95.537018880000005</v>
      </c>
    </row>
    <row r="765" spans="1:6" ht="12.75" customHeight="1" x14ac:dyDescent="0.2">
      <c r="A765" s="83" t="s">
        <v>184</v>
      </c>
      <c r="B765" s="83">
        <v>13</v>
      </c>
      <c r="C765" s="84">
        <v>660.36772475999999</v>
      </c>
      <c r="D765" s="84">
        <v>635.90721621</v>
      </c>
      <c r="E765" s="84">
        <v>94.093422439999998</v>
      </c>
      <c r="F765" s="84">
        <v>94.093422439999998</v>
      </c>
    </row>
    <row r="766" spans="1:6" ht="12.75" customHeight="1" x14ac:dyDescent="0.2">
      <c r="A766" s="83" t="s">
        <v>184</v>
      </c>
      <c r="B766" s="83">
        <v>14</v>
      </c>
      <c r="C766" s="84">
        <v>697.60652633999996</v>
      </c>
      <c r="D766" s="84">
        <v>672.66246989000001</v>
      </c>
      <c r="E766" s="84">
        <v>99.531995109999997</v>
      </c>
      <c r="F766" s="84">
        <v>99.531995109999997</v>
      </c>
    </row>
    <row r="767" spans="1:6" ht="12.75" customHeight="1" x14ac:dyDescent="0.2">
      <c r="A767" s="83" t="s">
        <v>184</v>
      </c>
      <c r="B767" s="83">
        <v>15</v>
      </c>
      <c r="C767" s="84">
        <v>746.57519263999995</v>
      </c>
      <c r="D767" s="84">
        <v>722.11751941</v>
      </c>
      <c r="E767" s="84">
        <v>106.84972126</v>
      </c>
      <c r="F767" s="84">
        <v>106.84972126</v>
      </c>
    </row>
    <row r="768" spans="1:6" ht="12.75" customHeight="1" x14ac:dyDescent="0.2">
      <c r="A768" s="83" t="s">
        <v>184</v>
      </c>
      <c r="B768" s="83">
        <v>16</v>
      </c>
      <c r="C768" s="84">
        <v>713.66983651999999</v>
      </c>
      <c r="D768" s="84">
        <v>687.65826705999996</v>
      </c>
      <c r="E768" s="84">
        <v>101.75088151999999</v>
      </c>
      <c r="F768" s="84">
        <v>101.75088151999999</v>
      </c>
    </row>
    <row r="769" spans="1:6" ht="12.75" customHeight="1" x14ac:dyDescent="0.2">
      <c r="A769" s="83" t="s">
        <v>184</v>
      </c>
      <c r="B769" s="83">
        <v>17</v>
      </c>
      <c r="C769" s="84">
        <v>680.44495269000004</v>
      </c>
      <c r="D769" s="84">
        <v>653.31816327000001</v>
      </c>
      <c r="E769" s="84">
        <v>96.669671859999994</v>
      </c>
      <c r="F769" s="84">
        <v>96.669671859999994</v>
      </c>
    </row>
    <row r="770" spans="1:6" ht="12.75" customHeight="1" x14ac:dyDescent="0.2">
      <c r="A770" s="83" t="s">
        <v>184</v>
      </c>
      <c r="B770" s="83">
        <v>18</v>
      </c>
      <c r="C770" s="84">
        <v>670.13999619000003</v>
      </c>
      <c r="D770" s="84">
        <v>643.36026079999999</v>
      </c>
      <c r="E770" s="84">
        <v>95.196228719999993</v>
      </c>
      <c r="F770" s="84">
        <v>95.196228719999993</v>
      </c>
    </row>
    <row r="771" spans="1:6" ht="12.75" customHeight="1" x14ac:dyDescent="0.2">
      <c r="A771" s="83" t="s">
        <v>184</v>
      </c>
      <c r="B771" s="83">
        <v>19</v>
      </c>
      <c r="C771" s="84">
        <v>699.40726474999997</v>
      </c>
      <c r="D771" s="84">
        <v>672.44500563999998</v>
      </c>
      <c r="E771" s="84">
        <v>99.499817530000001</v>
      </c>
      <c r="F771" s="84">
        <v>99.499817530000001</v>
      </c>
    </row>
    <row r="772" spans="1:6" ht="12.75" customHeight="1" x14ac:dyDescent="0.2">
      <c r="A772" s="83" t="s">
        <v>184</v>
      </c>
      <c r="B772" s="83">
        <v>20</v>
      </c>
      <c r="C772" s="84">
        <v>705.77373777000003</v>
      </c>
      <c r="D772" s="84">
        <v>678.92014024000002</v>
      </c>
      <c r="E772" s="84">
        <v>100.45792519</v>
      </c>
      <c r="F772" s="84">
        <v>100.45792519</v>
      </c>
    </row>
    <row r="773" spans="1:6" ht="12.75" customHeight="1" x14ac:dyDescent="0.2">
      <c r="A773" s="83" t="s">
        <v>184</v>
      </c>
      <c r="B773" s="83">
        <v>21</v>
      </c>
      <c r="C773" s="84">
        <v>693.48749330999999</v>
      </c>
      <c r="D773" s="84">
        <v>666.80199885000002</v>
      </c>
      <c r="E773" s="84">
        <v>98.664837509999998</v>
      </c>
      <c r="F773" s="84">
        <v>98.664837509999998</v>
      </c>
    </row>
    <row r="774" spans="1:6" ht="12.75" customHeight="1" x14ac:dyDescent="0.2">
      <c r="A774" s="83" t="s">
        <v>184</v>
      </c>
      <c r="B774" s="83">
        <v>22</v>
      </c>
      <c r="C774" s="84">
        <v>681.61105969000005</v>
      </c>
      <c r="D774" s="84">
        <v>654.74256323999998</v>
      </c>
      <c r="E774" s="84">
        <v>96.880436360000004</v>
      </c>
      <c r="F774" s="84">
        <v>96.880436360000004</v>
      </c>
    </row>
    <row r="775" spans="1:6" ht="12.75" customHeight="1" x14ac:dyDescent="0.2">
      <c r="A775" s="83" t="s">
        <v>184</v>
      </c>
      <c r="B775" s="83">
        <v>23</v>
      </c>
      <c r="C775" s="84">
        <v>642.39852165000002</v>
      </c>
      <c r="D775" s="84">
        <v>615.53789642000004</v>
      </c>
      <c r="E775" s="84">
        <v>91.079430830000007</v>
      </c>
      <c r="F775" s="84">
        <v>91.079430830000007</v>
      </c>
    </row>
    <row r="776" spans="1:6" ht="12.75" customHeight="1" x14ac:dyDescent="0.2">
      <c r="A776" s="83" t="s">
        <v>184</v>
      </c>
      <c r="B776" s="83">
        <v>24</v>
      </c>
      <c r="C776" s="84">
        <v>648.53640632999998</v>
      </c>
      <c r="D776" s="84">
        <v>625.50126232000002</v>
      </c>
      <c r="E776" s="84">
        <v>92.553682379999998</v>
      </c>
      <c r="F776" s="84">
        <v>92.553682379999998</v>
      </c>
    </row>
  </sheetData>
  <sheetProtection algorithmName="SHA-512" hashValue="5E7Wj5G2NafuIYCV1zNGVmbmOh9ypAWLzdDmfn2RaXRDO1cBQ4kahPWSu9wdQY7UYMLv3huJZtmka5IfxxXmVg==" saltValue="QTRFcFScbwgPFde8A42Nig==" spinCount="100000" sheet="1" objects="1" scenarios="1" formatCells="0" formatColumns="0" formatRows="0" insertColumns="0" insertRows="0" insertHyperlinks="0" deleteColumns="0" deleteRows="0" sort="0" autoFilter="0" pivotTables="0"/>
  <mergeCells count="23">
    <mergeCell ref="A4:B4"/>
    <mergeCell ref="A6:B6"/>
    <mergeCell ref="A7:B7"/>
    <mergeCell ref="A8:B8"/>
    <mergeCell ref="A5:B5"/>
    <mergeCell ref="A10:B10"/>
    <mergeCell ref="A11:B11"/>
    <mergeCell ref="A12:B12"/>
    <mergeCell ref="A13:B13"/>
    <mergeCell ref="A14:B14"/>
    <mergeCell ref="A15:B15"/>
    <mergeCell ref="A16:B16"/>
    <mergeCell ref="A17:B17"/>
    <mergeCell ref="A18:B18"/>
    <mergeCell ref="A20:B20"/>
    <mergeCell ref="A21:B21"/>
    <mergeCell ref="A30:A31"/>
    <mergeCell ref="B30:B31"/>
    <mergeCell ref="A25:B25"/>
    <mergeCell ref="A26:B26"/>
    <mergeCell ref="A27:B27"/>
    <mergeCell ref="A23:B23"/>
    <mergeCell ref="A24:B24"/>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290"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290" r:id="rId4"/>
      </mc:Fallback>
    </mc:AlternateContent>
    <mc:AlternateContent xmlns:mc="http://schemas.openxmlformats.org/markup-compatibility/2006">
      <mc:Choice Requires="x14">
        <oleObject progId="Equation.3" shapeId="1291"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291" r:id="rId6"/>
      </mc:Fallback>
    </mc:AlternateContent>
    <mc:AlternateContent xmlns:mc="http://schemas.openxmlformats.org/markup-compatibility/2006">
      <mc:Choice Requires="x14">
        <oleObject progId="Equation.3" shapeId="1292"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292" r:id="rId8"/>
      </mc:Fallback>
    </mc:AlternateContent>
    <mc:AlternateContent xmlns:mc="http://schemas.openxmlformats.org/markup-compatibility/2006">
      <mc:Choice Requires="x14">
        <oleObject progId="Equation.3" shapeId="1293"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293" r:id="rId10"/>
      </mc:Fallback>
    </mc:AlternateContent>
    <mc:AlternateContent xmlns:mc="http://schemas.openxmlformats.org/markup-compatibility/2006">
      <mc:Choice Requires="x14">
        <oleObject progId="Equation.3" shapeId="1294" r:id="rId12">
          <objectPr defaultSize="0" autoPict="0" r:id="rId13">
            <anchor moveWithCells="1" sizeWithCells="1">
              <from>
                <xdr:col>2</xdr:col>
                <xdr:colOff>57150</xdr:colOff>
                <xdr:row>19</xdr:row>
                <xdr:rowOff>190500</xdr:rowOff>
              </from>
              <to>
                <xdr:col>2</xdr:col>
                <xdr:colOff>666750</xdr:colOff>
                <xdr:row>19</xdr:row>
                <xdr:rowOff>447675</xdr:rowOff>
              </to>
            </anchor>
          </objectPr>
        </oleObject>
      </mc:Choice>
      <mc:Fallback>
        <oleObject progId="Equation.3" shapeId="1294" r:id="rId12"/>
      </mc:Fallback>
    </mc:AlternateContent>
    <mc:AlternateContent xmlns:mc="http://schemas.openxmlformats.org/markup-compatibility/2006">
      <mc:Choice Requires="x14">
        <oleObject progId="Equation.3" shapeId="1295" r:id="rId14">
          <objectPr defaultSize="0" autoPict="0" r:id="rId15">
            <anchor moveWithCells="1" sizeWithCells="1">
              <from>
                <xdr:col>2</xdr:col>
                <xdr:colOff>295275</xdr:colOff>
                <xdr:row>31</xdr:row>
                <xdr:rowOff>38100</xdr:rowOff>
              </from>
              <to>
                <xdr:col>2</xdr:col>
                <xdr:colOff>1047750</xdr:colOff>
                <xdr:row>32</xdr:row>
                <xdr:rowOff>0</xdr:rowOff>
              </to>
            </anchor>
          </objectPr>
        </oleObject>
      </mc:Choice>
      <mc:Fallback>
        <oleObject progId="Equation.3" shapeId="1295" r:id="rId14"/>
      </mc:Fallback>
    </mc:AlternateContent>
    <mc:AlternateContent xmlns:mc="http://schemas.openxmlformats.org/markup-compatibility/2006">
      <mc:Choice Requires="x14">
        <oleObject progId="Equation.3" shapeId="1296" r:id="rId16">
          <objectPr defaultSize="0" autoPict="0" r:id="rId17">
            <anchor moveWithCells="1" sizeWithCells="1">
              <from>
                <xdr:col>3</xdr:col>
                <xdr:colOff>104775</xdr:colOff>
                <xdr:row>31</xdr:row>
                <xdr:rowOff>47625</xdr:rowOff>
              </from>
              <to>
                <xdr:col>3</xdr:col>
                <xdr:colOff>923925</xdr:colOff>
                <xdr:row>32</xdr:row>
                <xdr:rowOff>0</xdr:rowOff>
              </to>
            </anchor>
          </objectPr>
        </oleObject>
      </mc:Choice>
      <mc:Fallback>
        <oleObject progId="Equation.3" shapeId="1296" r:id="rId16"/>
      </mc:Fallback>
    </mc:AlternateContent>
    <mc:AlternateContent xmlns:mc="http://schemas.openxmlformats.org/markup-compatibility/2006">
      <mc:Choice Requires="x14">
        <oleObject progId="Equation.3" shapeId="1297" r:id="rId18">
          <objectPr defaultSize="0" autoPict="0" r:id="rId19">
            <anchor moveWithCells="1" sizeWithCells="1">
              <from>
                <xdr:col>2</xdr:col>
                <xdr:colOff>38100</xdr:colOff>
                <xdr:row>22</xdr:row>
                <xdr:rowOff>19050</xdr:rowOff>
              </from>
              <to>
                <xdr:col>2</xdr:col>
                <xdr:colOff>314325</xdr:colOff>
                <xdr:row>22</xdr:row>
                <xdr:rowOff>238125</xdr:rowOff>
              </to>
            </anchor>
          </objectPr>
        </oleObject>
      </mc:Choice>
      <mc:Fallback>
        <oleObject progId="Equation.3" shapeId="1297" r:id="rId18"/>
      </mc:Fallback>
    </mc:AlternateContent>
    <mc:AlternateContent xmlns:mc="http://schemas.openxmlformats.org/markup-compatibility/2006">
      <mc:Choice Requires="x14">
        <oleObject progId="Equation.3" shapeId="1298" r:id="rId20">
          <objectPr defaultSize="0" autoPict="0" r:id="rId21">
            <anchor moveWithCells="1" sizeWithCells="1">
              <from>
                <xdr:col>2</xdr:col>
                <xdr:colOff>28575</xdr:colOff>
                <xdr:row>22</xdr:row>
                <xdr:rowOff>219075</xdr:rowOff>
              </from>
              <to>
                <xdr:col>2</xdr:col>
                <xdr:colOff>533400</xdr:colOff>
                <xdr:row>24</xdr:row>
                <xdr:rowOff>19050</xdr:rowOff>
              </to>
            </anchor>
          </objectPr>
        </oleObject>
      </mc:Choice>
      <mc:Fallback>
        <oleObject progId="Equation.3" shapeId="1298" r:id="rId20"/>
      </mc:Fallback>
    </mc:AlternateContent>
    <mc:AlternateContent xmlns:mc="http://schemas.openxmlformats.org/markup-compatibility/2006">
      <mc:Choice Requires="x14">
        <oleObject progId="Equation.3" shapeId="1299" r:id="rId22">
          <objectPr defaultSize="0" autoPict="0" r:id="rId23">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299" r:id="rId22"/>
      </mc:Fallback>
    </mc:AlternateContent>
    <mc:AlternateContent xmlns:mc="http://schemas.openxmlformats.org/markup-compatibility/2006">
      <mc:Choice Requires="x14">
        <oleObject progId="Equation.3" shapeId="1300" r:id="rId24">
          <objectPr defaultSize="0" autoPict="0" r:id="rId25">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300" r:id="rId24"/>
      </mc:Fallback>
    </mc:AlternateContent>
    <mc:AlternateContent xmlns:mc="http://schemas.openxmlformats.org/markup-compatibility/2006">
      <mc:Choice Requires="x14">
        <oleObject progId="Equation.3" shapeId="1301" r:id="rId26">
          <objectPr defaultSize="0" autoPict="0" r:id="rId27">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301" r:id="rId26"/>
      </mc:Fallback>
    </mc:AlternateContent>
    <mc:AlternateContent xmlns:mc="http://schemas.openxmlformats.org/markup-compatibility/2006">
      <mc:Choice Requires="x14">
        <oleObject progId="Equation.3" shapeId="1302" r:id="rId28">
          <objectPr defaultSize="0" autoPict="0" r:id="rId29">
            <anchor moveWithCells="1" sizeWithCells="1">
              <from>
                <xdr:col>4</xdr:col>
                <xdr:colOff>428625</xdr:colOff>
                <xdr:row>31</xdr:row>
                <xdr:rowOff>47625</xdr:rowOff>
              </from>
              <to>
                <xdr:col>4</xdr:col>
                <xdr:colOff>1400175</xdr:colOff>
                <xdr:row>32</xdr:row>
                <xdr:rowOff>0</xdr:rowOff>
              </to>
            </anchor>
          </objectPr>
        </oleObject>
      </mc:Choice>
      <mc:Fallback>
        <oleObject progId="Equation.3" shapeId="1302" r:id="rId28"/>
      </mc:Fallback>
    </mc:AlternateContent>
    <mc:AlternateContent xmlns:mc="http://schemas.openxmlformats.org/markup-compatibility/2006">
      <mc:Choice Requires="x14">
        <oleObject progId="Equation.3" shapeId="1303" r:id="rId30">
          <objectPr defaultSize="0" autoPict="0" r:id="rId31">
            <anchor moveWithCells="1" sizeWithCells="1">
              <from>
                <xdr:col>5</xdr:col>
                <xdr:colOff>457200</xdr:colOff>
                <xdr:row>31</xdr:row>
                <xdr:rowOff>95250</xdr:rowOff>
              </from>
              <to>
                <xdr:col>5</xdr:col>
                <xdr:colOff>1057275</xdr:colOff>
                <xdr:row>32</xdr:row>
                <xdr:rowOff>0</xdr:rowOff>
              </to>
            </anchor>
          </objectPr>
        </oleObject>
      </mc:Choice>
      <mc:Fallback>
        <oleObject progId="Equation.3" shapeId="1303" r:id="rId3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Пользователь Windows</cp:lastModifiedBy>
  <cp:lastPrinted>2013-04-01T04:34:58Z</cp:lastPrinted>
  <dcterms:created xsi:type="dcterms:W3CDTF">2013-02-04T09:28:33Z</dcterms:created>
  <dcterms:modified xsi:type="dcterms:W3CDTF">2020-11-20T11:08:58Z</dcterms:modified>
</cp:coreProperties>
</file>